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1EE73EBD-95C0-4472-872B-0C20E02753F1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J2511" i="1"/>
  <c r="K8" i="1"/>
  <c r="K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9" i="1" l="1"/>
  <c r="K10" i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N24" i="7" s="1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N20" i="7" s="1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P5" i="7" s="1"/>
  <c r="K5" i="7"/>
  <c r="J5" i="7"/>
  <c r="I5" i="7"/>
  <c r="H5" i="7"/>
  <c r="G5" i="7"/>
  <c r="E5" i="7"/>
  <c r="N5" i="7" s="1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N3" i="7" s="1"/>
  <c r="D3" i="7"/>
  <c r="C3" i="7"/>
  <c r="M3" i="7" s="1"/>
  <c r="B3" i="7"/>
  <c r="A3" i="7"/>
  <c r="L2" i="7"/>
  <c r="K2" i="7"/>
  <c r="J2" i="7"/>
  <c r="I2" i="7"/>
  <c r="H2" i="7"/>
  <c r="G2" i="7"/>
  <c r="F2" i="7"/>
  <c r="E2" i="7"/>
  <c r="N2" i="7" s="1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P2" i="7"/>
  <c r="N4" i="7"/>
  <c r="P4" i="7"/>
  <c r="P3" i="7"/>
  <c r="T3" i="7" s="1"/>
  <c r="N19" i="7"/>
  <c r="N23" i="7"/>
  <c r="N17" i="7"/>
  <c r="N7" i="7"/>
  <c r="N8" i="7"/>
  <c r="N9" i="7"/>
  <c r="N10" i="7"/>
  <c r="N11" i="7"/>
  <c r="N12" i="7"/>
  <c r="N13" i="7"/>
  <c r="N14" i="7"/>
  <c r="N15" i="7"/>
  <c r="R3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O838" i="7" s="1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O933" i="7" s="1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O957" i="7" s="1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O1029" i="7" s="1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O386" i="7" s="1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O434" i="7" s="1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O998" i="7" s="1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O1457" i="7" s="1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O1505" i="7" s="1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O1310" i="7" s="1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O2167" i="7" s="1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O2181" i="7" s="1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O2082" i="7" s="1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O2200" i="7" s="1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O2398" i="7" s="1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O2393" i="7" s="1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O1421" i="7" s="1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O858" i="7" s="1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F385" i="7"/>
  <c r="O385" i="7" s="1"/>
  <c r="F409" i="7"/>
  <c r="O409" i="7" s="1"/>
  <c r="F433" i="7"/>
  <c r="O433" i="7" s="1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2492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O1809" i="7" s="1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40" i="7"/>
  <c r="F1147" i="7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F487" i="7"/>
  <c r="O488" i="7"/>
  <c r="F490" i="7"/>
  <c r="O490" i="7" s="1"/>
  <c r="F492" i="7"/>
  <c r="O492" i="7" s="1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1" i="7"/>
  <c r="F545" i="7"/>
  <c r="F547" i="7"/>
  <c r="O548" i="7"/>
  <c r="F550" i="7"/>
  <c r="O550" i="7" s="1"/>
  <c r="F552" i="7"/>
  <c r="O553" i="7"/>
  <c r="F555" i="7"/>
  <c r="O556" i="7"/>
  <c r="F557" i="7"/>
  <c r="F559" i="7"/>
  <c r="F562" i="7"/>
  <c r="F564" i="7"/>
  <c r="O565" i="7"/>
  <c r="F567" i="7"/>
  <c r="O568" i="7"/>
  <c r="F569" i="7"/>
  <c r="O569" i="7" s="1"/>
  <c r="F571" i="7"/>
  <c r="O572" i="7"/>
  <c r="F574" i="7"/>
  <c r="O574" i="7" s="1"/>
  <c r="F576" i="7"/>
  <c r="F579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F600" i="7"/>
  <c r="O600" i="7" s="1"/>
  <c r="F603" i="7"/>
  <c r="F605" i="7"/>
  <c r="F608" i="7"/>
  <c r="F610" i="7"/>
  <c r="O610" i="7" s="1"/>
  <c r="O611" i="7"/>
  <c r="F613" i="7"/>
  <c r="F615" i="7"/>
  <c r="O616" i="7"/>
  <c r="F618" i="7"/>
  <c r="O618" i="7" s="1"/>
  <c r="O619" i="7"/>
  <c r="F620" i="7"/>
  <c r="O621" i="7"/>
  <c r="F622" i="7"/>
  <c r="F625" i="7"/>
  <c r="F627" i="7"/>
  <c r="F630" i="7"/>
  <c r="O631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7" i="7"/>
  <c r="F658" i="7"/>
  <c r="O658" i="7" s="1"/>
  <c r="F659" i="7"/>
  <c r="O659" i="7" s="1"/>
  <c r="F661" i="7"/>
  <c r="F663" i="7"/>
  <c r="O664" i="7"/>
  <c r="F666" i="7"/>
  <c r="F668" i="7"/>
  <c r="F670" i="7"/>
  <c r="F671" i="7"/>
  <c r="F673" i="7"/>
  <c r="O674" i="7"/>
  <c r="F675" i="7"/>
  <c r="F676" i="7"/>
  <c r="O677" i="7"/>
  <c r="F678" i="7"/>
  <c r="F680" i="7"/>
  <c r="O680" i="7" s="1"/>
  <c r="O681" i="7"/>
  <c r="F683" i="7"/>
  <c r="F685" i="7"/>
  <c r="O685" i="7" s="1"/>
  <c r="F687" i="7"/>
  <c r="F688" i="7"/>
  <c r="F690" i="7"/>
  <c r="F692" i="7"/>
  <c r="O693" i="7"/>
  <c r="F695" i="7"/>
  <c r="O696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O715" i="7"/>
  <c r="F716" i="7"/>
  <c r="O718" i="7"/>
  <c r="F719" i="7"/>
  <c r="O720" i="7"/>
  <c r="F721" i="7"/>
  <c r="F723" i="7"/>
  <c r="F724" i="7"/>
  <c r="F726" i="7"/>
  <c r="F728" i="7"/>
  <c r="F731" i="7"/>
  <c r="F733" i="7"/>
  <c r="F735" i="7"/>
  <c r="O735" i="7" s="1"/>
  <c r="F736" i="7"/>
  <c r="F738" i="7"/>
  <c r="O738" i="7" s="1"/>
  <c r="F740" i="7"/>
  <c r="F743" i="7"/>
  <c r="O743" i="7" s="1"/>
  <c r="O744" i="7"/>
  <c r="F745" i="7"/>
  <c r="F747" i="7"/>
  <c r="F748" i="7"/>
  <c r="F750" i="7"/>
  <c r="F752" i="7"/>
  <c r="F755" i="7"/>
  <c r="O756" i="7"/>
  <c r="F757" i="7"/>
  <c r="F759" i="7"/>
  <c r="F760" i="7"/>
  <c r="F762" i="7"/>
  <c r="O762" i="7" s="1"/>
  <c r="F764" i="7"/>
  <c r="F767" i="7"/>
  <c r="O768" i="7"/>
  <c r="F769" i="7"/>
  <c r="O771" i="7"/>
  <c r="F772" i="7"/>
  <c r="F774" i="7"/>
  <c r="F776" i="7"/>
  <c r="O778" i="7"/>
  <c r="F779" i="7"/>
  <c r="F781" i="7"/>
  <c r="F784" i="7"/>
  <c r="F786" i="7"/>
  <c r="F788" i="7"/>
  <c r="F791" i="7"/>
  <c r="O792" i="7"/>
  <c r="F793" i="7"/>
  <c r="F796" i="7"/>
  <c r="F798" i="7"/>
  <c r="F800" i="7"/>
  <c r="O802" i="7"/>
  <c r="F803" i="7"/>
  <c r="O804" i="7"/>
  <c r="F805" i="7"/>
  <c r="F808" i="7"/>
  <c r="F810" i="7"/>
  <c r="F812" i="7"/>
  <c r="F815" i="7"/>
  <c r="O816" i="7"/>
  <c r="F817" i="7"/>
  <c r="F820" i="7"/>
  <c r="F822" i="7"/>
  <c r="F825" i="7"/>
  <c r="O825" i="7" s="1"/>
  <c r="F827" i="7"/>
  <c r="F830" i="7"/>
  <c r="F832" i="7"/>
  <c r="O832" i="7" s="1"/>
  <c r="F837" i="7"/>
  <c r="F839" i="7"/>
  <c r="O839" i="7" s="1"/>
  <c r="O841" i="7"/>
  <c r="F842" i="7"/>
  <c r="F844" i="7"/>
  <c r="F849" i="7"/>
  <c r="F851" i="7"/>
  <c r="O851" i="7" s="1"/>
  <c r="O853" i="7"/>
  <c r="F854" i="7"/>
  <c r="F856" i="7"/>
  <c r="F861" i="7"/>
  <c r="O861" i="7" s="1"/>
  <c r="O863" i="7"/>
  <c r="F866" i="7"/>
  <c r="F878" i="7"/>
  <c r="O889" i="7"/>
  <c r="F890" i="7"/>
  <c r="O894" i="7"/>
  <c r="F902" i="7"/>
  <c r="F914" i="7"/>
  <c r="F926" i="7"/>
  <c r="F938" i="7"/>
  <c r="O938" i="7" s="1"/>
  <c r="F950" i="7"/>
  <c r="O959" i="7"/>
  <c r="O961" i="7"/>
  <c r="F962" i="7"/>
  <c r="O971" i="7"/>
  <c r="F974" i="7"/>
  <c r="F986" i="7"/>
  <c r="O986" i="7" s="1"/>
  <c r="O990" i="7"/>
  <c r="F997" i="7"/>
  <c r="O1002" i="7"/>
  <c r="F1009" i="7"/>
  <c r="O1019" i="7"/>
  <c r="O1022" i="7"/>
  <c r="O1024" i="7"/>
  <c r="F1026" i="7"/>
  <c r="F1031" i="7"/>
  <c r="F1036" i="7"/>
  <c r="O1039" i="7"/>
  <c r="F1048" i="7"/>
  <c r="O1058" i="7"/>
  <c r="F1060" i="7"/>
  <c r="O1060" i="7" s="1"/>
  <c r="O107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438" i="7"/>
  <c r="O1474" i="7"/>
  <c r="O1785" i="7"/>
  <c r="O1988" i="7"/>
  <c r="O1879" i="7"/>
  <c r="O2002" i="7"/>
  <c r="O2147" i="7"/>
  <c r="O2456" i="7"/>
  <c r="O1737" i="7"/>
  <c r="O2193" i="7"/>
  <c r="O2075" i="7"/>
  <c r="O2026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G2238" i="7"/>
  <c r="G2262" i="7"/>
  <c r="G2274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G1516" i="7"/>
  <c r="F1527" i="7"/>
  <c r="G1528" i="7"/>
  <c r="F1539" i="7"/>
  <c r="G1540" i="7"/>
  <c r="F1551" i="7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G1470" i="7"/>
  <c r="G1494" i="7"/>
  <c r="G1938" i="7"/>
  <c r="O1985" i="7"/>
  <c r="O2009" i="7"/>
  <c r="H2035" i="7"/>
  <c r="F2165" i="7"/>
  <c r="F2177" i="7"/>
  <c r="G2250" i="7"/>
  <c r="G2286" i="7"/>
  <c r="G2298" i="7"/>
  <c r="O2333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O2071" i="7" s="1"/>
  <c r="I2083" i="6"/>
  <c r="I2083" i="7"/>
  <c r="I2095" i="6"/>
  <c r="I2095" i="7"/>
  <c r="I2107" i="6"/>
  <c r="I2107" i="7"/>
  <c r="I2119" i="6"/>
  <c r="I2119" i="7"/>
  <c r="I2131" i="6"/>
  <c r="I2131" i="7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I1373" i="6"/>
  <c r="I1373" i="7"/>
  <c r="I1385" i="6"/>
  <c r="I1385" i="7"/>
  <c r="I1390" i="6"/>
  <c r="I1390" i="7"/>
  <c r="O1390" i="7" s="1"/>
  <c r="I1402" i="6"/>
  <c r="I1402" i="7"/>
  <c r="O1402" i="7" s="1"/>
  <c r="I1414" i="6"/>
  <c r="I1414" i="7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I1665" i="6"/>
  <c r="I1665" i="7"/>
  <c r="I1677" i="6"/>
  <c r="I1677" i="7"/>
  <c r="O1677" i="7" s="1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I1783" i="6"/>
  <c r="I1783" i="7"/>
  <c r="O1783" i="7" s="1"/>
  <c r="I1795" i="6"/>
  <c r="I1795" i="7"/>
  <c r="I1807" i="6"/>
  <c r="I1807" i="7"/>
  <c r="O1807" i="7" s="1"/>
  <c r="I1819" i="6"/>
  <c r="I1819" i="7"/>
  <c r="I1831" i="6"/>
  <c r="I1831" i="7"/>
  <c r="O1831" i="7" s="1"/>
  <c r="I1843" i="6"/>
  <c r="I1843" i="7"/>
  <c r="I1855" i="6"/>
  <c r="I1855" i="7"/>
  <c r="O1855" i="7" s="1"/>
  <c r="I1867" i="6"/>
  <c r="I1867" i="7"/>
  <c r="I1889" i="6"/>
  <c r="I1889" i="7"/>
  <c r="O1889" i="7" s="1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867" i="7" l="1"/>
  <c r="O1819" i="7"/>
  <c r="O1771" i="7"/>
  <c r="O1665" i="7"/>
  <c r="O1426" i="7"/>
  <c r="O974" i="7"/>
  <c r="O878" i="7"/>
  <c r="O800" i="7"/>
  <c r="O728" i="7"/>
  <c r="O716" i="7"/>
  <c r="O704" i="7"/>
  <c r="O692" i="7"/>
  <c r="O1459" i="7"/>
  <c r="O1423" i="7"/>
  <c r="O2299" i="7"/>
  <c r="O955" i="7"/>
  <c r="O845" i="7"/>
  <c r="O422" i="7"/>
  <c r="O244" i="7"/>
  <c r="O529" i="7"/>
  <c r="O2341" i="7"/>
  <c r="O2131" i="7"/>
  <c r="O2027" i="7"/>
  <c r="O1986" i="7"/>
  <c r="O1617" i="7"/>
  <c r="O866" i="7"/>
  <c r="O830" i="7"/>
  <c r="O812" i="7"/>
  <c r="O552" i="7"/>
  <c r="O1869" i="7"/>
  <c r="O1301" i="7"/>
  <c r="O1043" i="7"/>
  <c r="O2029" i="7"/>
  <c r="O1964" i="7"/>
  <c r="O1471" i="7"/>
  <c r="O1607" i="7"/>
  <c r="O926" i="7"/>
  <c r="O752" i="7"/>
  <c r="O740" i="7"/>
  <c r="O564" i="7"/>
  <c r="O1399" i="7"/>
  <c r="O2154" i="7"/>
  <c r="O2021" i="7"/>
  <c r="O2133" i="7"/>
  <c r="O2225" i="7"/>
  <c r="O1553" i="7"/>
  <c r="O1529" i="7"/>
  <c r="O741" i="7"/>
  <c r="O1727" i="7"/>
  <c r="O483" i="7"/>
  <c r="O1894" i="7"/>
  <c r="O1747" i="7"/>
  <c r="O962" i="7"/>
  <c r="O914" i="7"/>
  <c r="O842" i="7"/>
  <c r="O764" i="7"/>
  <c r="O1147" i="7"/>
  <c r="O1183" i="7"/>
  <c r="O1187" i="7"/>
  <c r="O1175" i="7"/>
  <c r="O1163" i="7"/>
  <c r="O1151" i="7"/>
  <c r="O1139" i="7"/>
  <c r="O1127" i="7"/>
  <c r="O1115" i="7"/>
  <c r="O1103" i="7"/>
  <c r="O2381" i="7"/>
  <c r="O2309" i="7"/>
  <c r="O1749" i="7"/>
  <c r="O1684" i="7"/>
  <c r="O1843" i="7"/>
  <c r="O1795" i="7"/>
  <c r="O902" i="7"/>
  <c r="O776" i="7"/>
  <c r="O2130" i="7"/>
  <c r="O2106" i="7"/>
  <c r="O2215" i="7"/>
  <c r="O2034" i="7"/>
  <c r="O1942" i="7"/>
  <c r="O536" i="7"/>
  <c r="Q3" i="7"/>
  <c r="O2107" i="7"/>
  <c r="O1962" i="7"/>
  <c r="O997" i="7"/>
  <c r="O661" i="7"/>
  <c r="O557" i="7"/>
  <c r="O545" i="7"/>
  <c r="O1113" i="7"/>
  <c r="O1917" i="7"/>
  <c r="O1773" i="7"/>
  <c r="O1903" i="7"/>
  <c r="O982" i="7"/>
  <c r="O2369" i="7"/>
  <c r="O2297" i="7"/>
  <c r="O2350" i="7"/>
  <c r="O2278" i="7"/>
  <c r="O2242" i="7"/>
  <c r="O1570" i="7"/>
  <c r="O1522" i="7"/>
  <c r="O373" i="7"/>
  <c r="O2230" i="7"/>
  <c r="O1510" i="7"/>
  <c r="O2111" i="7"/>
  <c r="S3" i="7"/>
  <c r="V3" i="7" s="1"/>
  <c r="O950" i="7"/>
  <c r="O890" i="7"/>
  <c r="O854" i="7"/>
  <c r="O788" i="7"/>
  <c r="O2251" i="7"/>
  <c r="O2000" i="7"/>
  <c r="O789" i="7"/>
  <c r="O1021" i="7"/>
  <c r="O525" i="7"/>
  <c r="O606" i="7"/>
  <c r="O432" i="7"/>
  <c r="O408" i="7"/>
  <c r="O384" i="7"/>
  <c r="O1487" i="7"/>
  <c r="O774" i="7"/>
  <c r="O540" i="7"/>
  <c r="O1247" i="7"/>
  <c r="O2166" i="7"/>
  <c r="O2179" i="7"/>
  <c r="O2145" i="7"/>
  <c r="O2097" i="7"/>
  <c r="O1283" i="7"/>
  <c r="O1271" i="7"/>
  <c r="O1462" i="7"/>
  <c r="O328" i="7"/>
  <c r="O2237" i="7"/>
  <c r="O501" i="7"/>
  <c r="O277" i="7"/>
  <c r="O241" i="7"/>
  <c r="O217" i="7"/>
  <c r="O543" i="7"/>
  <c r="O1017" i="7"/>
  <c r="O2126" i="7"/>
  <c r="O1385" i="7"/>
  <c r="O2198" i="7"/>
  <c r="O2331" i="7"/>
  <c r="O675" i="7"/>
  <c r="O1296" i="7"/>
  <c r="O1284" i="7"/>
  <c r="O1272" i="7"/>
  <c r="O1946" i="7"/>
  <c r="O1041" i="7"/>
  <c r="O1015" i="7"/>
  <c r="O1695" i="7"/>
  <c r="O1659" i="7"/>
  <c r="O2405" i="7"/>
  <c r="O2261" i="7"/>
  <c r="O871" i="7"/>
  <c r="O2386" i="7"/>
  <c r="O2338" i="7"/>
  <c r="O2302" i="7"/>
  <c r="O1558" i="7"/>
  <c r="O421" i="7"/>
  <c r="S4" i="7"/>
  <c r="Q4" i="7"/>
  <c r="T4" i="7"/>
  <c r="R4" i="7"/>
  <c r="O2196" i="7"/>
  <c r="O1332" i="7"/>
  <c r="O798" i="7"/>
  <c r="O2202" i="7"/>
  <c r="O934" i="7"/>
  <c r="O886" i="7"/>
  <c r="O794" i="7"/>
  <c r="O267" i="7"/>
  <c r="O753" i="7"/>
  <c r="O737" i="7"/>
  <c r="O224" i="7"/>
  <c r="O1053" i="7"/>
  <c r="T2" i="7"/>
  <c r="S2" i="7"/>
  <c r="Q2" i="7"/>
  <c r="R2" i="7"/>
  <c r="O1913" i="7"/>
  <c r="O1701" i="7"/>
  <c r="O1653" i="7"/>
  <c r="O1414" i="7"/>
  <c r="O2143" i="7"/>
  <c r="O2095" i="7"/>
  <c r="O1998" i="7"/>
  <c r="O1515" i="7"/>
  <c r="O810" i="7"/>
  <c r="O651" i="7"/>
  <c r="O639" i="7"/>
  <c r="O627" i="7"/>
  <c r="O615" i="7"/>
  <c r="O1845" i="7"/>
  <c r="O1797" i="7"/>
  <c r="O1623" i="7"/>
  <c r="O2159" i="7"/>
  <c r="O1973" i="7"/>
  <c r="O1990" i="7"/>
  <c r="O1260" i="7"/>
  <c r="O1248" i="7"/>
  <c r="O1077" i="7"/>
  <c r="O991" i="7"/>
  <c r="O919" i="7"/>
  <c r="O253" i="7"/>
  <c r="O831" i="7"/>
  <c r="O468" i="7"/>
  <c r="O801" i="7"/>
  <c r="O843" i="7"/>
  <c r="O613" i="7"/>
  <c r="O2504" i="7"/>
  <c r="O943" i="7"/>
  <c r="O907" i="7"/>
  <c r="O456" i="7"/>
  <c r="O320" i="7"/>
  <c r="O981" i="7"/>
  <c r="O945" i="7"/>
  <c r="O909" i="7"/>
  <c r="O873" i="7"/>
  <c r="O1361" i="7"/>
  <c r="O1906" i="7"/>
  <c r="O1566" i="7"/>
  <c r="O1551" i="7"/>
  <c r="O822" i="7"/>
  <c r="O726" i="7"/>
  <c r="O1782" i="7"/>
  <c r="O1121" i="7"/>
  <c r="O2135" i="7"/>
  <c r="O1891" i="7"/>
  <c r="O1259" i="7"/>
  <c r="O1577" i="7"/>
  <c r="O828" i="7"/>
  <c r="O883" i="7"/>
  <c r="O444" i="7"/>
  <c r="O410" i="7"/>
  <c r="O829" i="7"/>
  <c r="O1005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2" i="7"/>
  <c r="U2" i="7"/>
  <c r="V4" i="7"/>
  <c r="U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C18" i="6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V12" i="7" s="1"/>
  <c r="Q12" i="7"/>
  <c r="R12" i="7"/>
  <c r="P13" i="7"/>
  <c r="R13" i="7"/>
  <c r="T13" i="7"/>
  <c r="S13" i="7"/>
  <c r="Q13" i="7"/>
  <c r="J14" i="6"/>
  <c r="J14" i="7"/>
  <c r="L14" i="6"/>
  <c r="L14" i="7"/>
  <c r="K14" i="6"/>
  <c r="K14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U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R22" i="7" l="1"/>
  <c r="S22" i="7"/>
  <c r="T22" i="7"/>
  <c r="P23" i="7"/>
  <c r="T23" i="7" s="1"/>
  <c r="L24" i="6"/>
  <c r="L24" i="7"/>
  <c r="K24" i="6"/>
  <c r="K24" i="7"/>
  <c r="J24" i="6"/>
  <c r="J24" i="7"/>
  <c r="U21" i="7"/>
  <c r="V21" i="7"/>
  <c r="V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R23" i="7" l="1"/>
  <c r="U22" i="7"/>
  <c r="Q23" i="7"/>
  <c r="S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U23" i="7" l="1"/>
  <c r="V23" i="7"/>
  <c r="P25" i="7"/>
  <c r="S25" i="7" s="1"/>
  <c r="J26" i="6"/>
  <c r="J26" i="7"/>
  <c r="K26" i="6"/>
  <c r="K26" i="7"/>
  <c r="T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R25" i="7" l="1"/>
  <c r="P26" i="7"/>
  <c r="R26" i="7" s="1"/>
  <c r="Q25" i="7"/>
  <c r="U25" i="7" s="1"/>
  <c r="V24" i="7"/>
  <c r="U24" i="7"/>
  <c r="L27" i="6"/>
  <c r="L27" i="7"/>
  <c r="V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T26" i="7" l="1"/>
  <c r="Q26" i="7"/>
  <c r="U26" i="7" s="1"/>
  <c r="S26" i="7"/>
  <c r="V26" i="7" s="1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Q35" i="7" l="1"/>
  <c r="U35" i="7" s="1"/>
  <c r="T35" i="7"/>
  <c r="R35" i="7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P58" i="7" l="1"/>
  <c r="L59" i="6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P114" i="7" l="1"/>
  <c r="J115" i="6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P347" i="7" l="1"/>
  <c r="J348" i="6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P357" i="7" l="1"/>
  <c r="J358" i="6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I382" i="3" s="1"/>
  <c r="F383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P706" i="7" l="1"/>
  <c r="K707" i="6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I764" i="3" s="1"/>
  <c r="F765" i="3"/>
  <c r="G765" i="3"/>
  <c r="P754" i="7" l="1"/>
  <c r="J755" i="6"/>
  <c r="J755" i="7"/>
  <c r="K755" i="6"/>
  <c r="K755" i="7"/>
  <c r="L755" i="6"/>
  <c r="L755" i="7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P755" i="7" l="1"/>
  <c r="J756" i="6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P791" i="7" l="1"/>
  <c r="L792" i="6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P805" i="7" l="1"/>
  <c r="K806" i="6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P843" i="7" l="1"/>
  <c r="J844" i="6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I947" i="3" s="1"/>
  <c r="G948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P965" i="7" l="1"/>
  <c r="J966" i="6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P973" i="7" l="1"/>
  <c r="L974" i="6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I1175" i="3" s="1"/>
  <c r="F1176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P1358" i="7" l="1"/>
  <c r="K1359" i="6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I1400" i="3" s="1"/>
  <c r="G1401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P1541" i="7" l="1"/>
  <c r="L1542" i="6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P1567" i="7" l="1"/>
  <c r="K1568" i="6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I1582" i="3" s="1"/>
  <c r="F1583" i="3"/>
  <c r="G1583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I1585" i="3" s="1"/>
  <c r="G1586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P1710" i="7" l="1"/>
  <c r="K1711" i="6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P1791" i="7" l="1"/>
  <c r="K1792" i="6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P1863" i="7" l="1"/>
  <c r="J1864" i="6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P2010" i="7" l="1"/>
  <c r="K2011" i="6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P2025" i="7" l="1"/>
  <c r="J2026" i="6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P2201" i="7" l="1"/>
  <c r="J2202" i="6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I2248" i="3" s="1"/>
  <c r="F2249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I2423" i="3" s="1"/>
  <c r="G2424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<sst xmlns="http://schemas.openxmlformats.org/spreadsheetml/2006/main" count="60" uniqueCount="57">
  <si>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</si>
  <si>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</si>
  <si>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</si>
  <si>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</si>
  <si>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</si>
  <si>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</si>
  <si>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</si>
  <si>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</si>
  <si>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</si>
  <si>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</si>
  <si>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</si>
  <si>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</si>
  <si>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</si>
  <si>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</si>
  <si>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</si>
  <si>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</si>
  <si>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</si>
  <si>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</si>
  <si>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</si>
  <si>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</si>
  <si>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</si>
  <si>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</si>
  <si>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</si>
  <si>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</si>
  <si>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</si>
  <si>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</si>
  <si>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</si>
  <si>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</si>
  <si>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</si>
  <si>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</si>
  <si>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</si>
  <si>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</si>
  <si>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</si>
  <si>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</si>
  <si>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</si>
  <si>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</si>
  <si>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</si>
  <si>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</si>
  <si>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</si>
  <si>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</si>
  <si>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</si>
  <si>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</si>
  <si>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</si>
  <si>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</si>
  <si>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</si>
  <si>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</si>
  <si>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</si>
  <si>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</si>
  <si>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</si>
  <si>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</si>
  <si>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</si>
  <si>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</si>
  <si>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</si>
  <si>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</si>
  <si>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</si>
  <si>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</si>
  <si>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AETECH,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</si>
</sst>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0" applyNumberFormat="1" applyBorder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504" workbookViewId="0">
      <selection activeCell="J2511" sqref="J2511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6" t="s">
        <v>56</v>
      </c>
      <c r="C2" s="17"/>
      <c r="D2" s="17"/>
      <c r="E2" s="17"/>
      <c r="F2" s="17"/>
      <c r="G2" s="17"/>
    </row>
    <row r="3" spans="1:11" ht="18.649999999999999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1.44</v>
      </c>
      <c r="D5" s="2">
        <v>1.44</v>
      </c>
      <c r="E5" s="2">
        <v>5</v>
      </c>
      <c r="F5" s="2"/>
      <c r="G5" s="2"/>
      <c r="H5" s="11"/>
    </row>
    <row r="6" spans="1:11" ht="13.5" x14ac:dyDescent="0.25">
      <c r="A6" s="11"/>
      <c r="B6" s="10">
        <v>42311</v>
      </c>
      <c r="C6" s="2">
        <v>1.44</v>
      </c>
      <c r="D6" s="2">
        <v>1.44</v>
      </c>
      <c r="E6" s="2">
        <v>11</v>
      </c>
      <c r="F6" s="2"/>
      <c r="G6" s="2"/>
      <c r="H6" s="12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1.44</v>
      </c>
      <c r="D7" s="2">
        <v>1.44</v>
      </c>
      <c r="E7" s="2">
        <v>3</v>
      </c>
      <c r="F7" s="2"/>
      <c r="G7" s="2"/>
      <c r="H7" s="12">
        <f t="shared" ref="H7:H70" si="0">(D7-D6)/D6</f>
        <v>0</v>
      </c>
    </row>
    <row r="8" spans="1:11" ht="13.5" x14ac:dyDescent="0.25">
      <c r="A8" s="11"/>
      <c r="B8" s="10">
        <v>42313</v>
      </c>
      <c r="C8" s="2">
        <v>1.44</v>
      </c>
      <c r="D8" s="2">
        <v>1.44</v>
      </c>
      <c r="E8" s="2">
        <v>380</v>
      </c>
      <c r="F8" s="2"/>
      <c r="G8" s="2"/>
      <c r="H8" s="12">
        <f t="shared" si="0"/>
        <v>0</v>
      </c>
      <c r="J8" t="s">
        <v>8</v>
      </c>
      <c r="K8" s="9">
        <f>AVERAGE(H6:H2511)</f>
        <v>-4.646182754384028E-4</v>
      </c>
    </row>
    <row r="9" spans="1:11" ht="13.5" x14ac:dyDescent="0.25">
      <c r="A9" s="11"/>
      <c r="B9" s="10">
        <v>42314</v>
      </c>
      <c r="C9" s="2">
        <v>1.44</v>
      </c>
      <c r="D9" s="2">
        <v>1.44</v>
      </c>
      <c r="E9" s="2">
        <v>0</v>
      </c>
      <c r="F9" s="2"/>
      <c r="G9" s="2"/>
      <c r="H9" s="12">
        <f t="shared" si="0"/>
        <v>0</v>
      </c>
      <c r="J9" t="s">
        <v>9</v>
      </c>
      <c r="K9" s="9">
        <f>K8*K6</f>
        <v>-0.11708380541047751</v>
      </c>
    </row>
    <row r="10" spans="1:11" ht="13.5" x14ac:dyDescent="0.25">
      <c r="A10" s="11"/>
      <c r="B10" s="10">
        <v>42317</v>
      </c>
      <c r="C10" s="2">
        <v>1.44</v>
      </c>
      <c r="D10" s="2">
        <v>1.44</v>
      </c>
      <c r="E10" s="2">
        <v>33</v>
      </c>
      <c r="F10" s="2"/>
      <c r="G10" s="2"/>
      <c r="H10" s="12">
        <f t="shared" si="0"/>
        <v>0</v>
      </c>
      <c r="J10" t="s">
        <v>10</v>
      </c>
      <c r="K10" s="9">
        <f>STDEV(H6:H2511)</f>
        <v>2.0897627274830088E-2</v>
      </c>
    </row>
    <row r="11" spans="1:11" ht="13.5" x14ac:dyDescent="0.25">
      <c r="A11" s="11"/>
      <c r="B11" s="10">
        <v>42318</v>
      </c>
      <c r="C11" s="2">
        <v>1.44</v>
      </c>
      <c r="D11" s="2">
        <v>1.44</v>
      </c>
      <c r="E11" s="2">
        <v>295</v>
      </c>
      <c r="F11" s="2"/>
      <c r="G11" s="2"/>
      <c r="H11" s="12">
        <f t="shared" si="0"/>
        <v>0</v>
      </c>
      <c r="J11" t="s">
        <v>11</v>
      </c>
      <c r="K11" s="9">
        <f>K10*SQRT(K6)</f>
        <v>0.33173954856312515</v>
      </c>
    </row>
    <row r="12" spans="1:11" ht="13.5" x14ac:dyDescent="0.25">
      <c r="A12" s="11"/>
      <c r="B12" s="10">
        <v>42319</v>
      </c>
      <c r="C12" s="2">
        <v>1.44</v>
      </c>
      <c r="D12" s="2">
        <v>1.44</v>
      </c>
      <c r="E12" s="2">
        <v>0</v>
      </c>
      <c r="F12" s="2"/>
      <c r="G12" s="2"/>
      <c r="H12" s="12">
        <f t="shared" si="0"/>
        <v>0</v>
      </c>
    </row>
    <row r="13" spans="1:11" ht="13.5" x14ac:dyDescent="0.25">
      <c r="A13" s="11"/>
      <c r="B13" s="10">
        <v>42320</v>
      </c>
      <c r="C13" s="2">
        <v>1.44</v>
      </c>
      <c r="D13" s="2">
        <v>1.44</v>
      </c>
      <c r="E13" s="2">
        <v>0</v>
      </c>
      <c r="F13" s="2"/>
      <c r="G13" s="2"/>
      <c r="H13" s="12">
        <f t="shared" si="0"/>
        <v>0</v>
      </c>
    </row>
    <row r="14" spans="1:11" ht="13.5" x14ac:dyDescent="0.25">
      <c r="A14" s="11"/>
      <c r="B14" s="10">
        <v>42321</v>
      </c>
      <c r="C14" s="2">
        <v>1.4</v>
      </c>
      <c r="D14" s="2">
        <v>1.4</v>
      </c>
      <c r="E14" s="2">
        <v>54</v>
      </c>
      <c r="F14" s="2"/>
      <c r="G14" s="2"/>
      <c r="H14" s="12">
        <f t="shared" si="0"/>
        <v>-2.7777777777777804E-2</v>
      </c>
    </row>
    <row r="15" spans="1:11" ht="13.5" x14ac:dyDescent="0.25">
      <c r="A15" s="11"/>
      <c r="B15" s="10">
        <v>42324</v>
      </c>
      <c r="C15" s="2">
        <v>1.43</v>
      </c>
      <c r="D15" s="2">
        <v>1.43</v>
      </c>
      <c r="E15" s="2">
        <v>461</v>
      </c>
      <c r="F15" s="2"/>
      <c r="G15" s="2"/>
      <c r="H15" s="12">
        <f t="shared" si="0"/>
        <v>2.142857142857145E-2</v>
      </c>
    </row>
    <row r="16" spans="1:11" ht="13.5" x14ac:dyDescent="0.25">
      <c r="A16" s="11"/>
      <c r="B16" s="10">
        <v>42325</v>
      </c>
      <c r="C16" s="2">
        <v>1.44</v>
      </c>
      <c r="D16" s="2">
        <v>1.44</v>
      </c>
      <c r="E16" s="2">
        <v>8</v>
      </c>
      <c r="F16" s="2"/>
      <c r="G16" s="2"/>
      <c r="H16" s="12">
        <f t="shared" si="0"/>
        <v>6.9930069930069999E-3</v>
      </c>
    </row>
    <row r="17" spans="1:8" ht="13.5" x14ac:dyDescent="0.25">
      <c r="A17" s="11"/>
      <c r="B17" s="10">
        <v>42326</v>
      </c>
      <c r="C17" s="2">
        <v>1.38</v>
      </c>
      <c r="D17" s="2">
        <v>1.38</v>
      </c>
      <c r="E17" s="2">
        <v>10</v>
      </c>
      <c r="F17" s="2"/>
      <c r="G17" s="2"/>
      <c r="H17" s="12">
        <f t="shared" si="0"/>
        <v>-4.1666666666666706E-2</v>
      </c>
    </row>
    <row r="18" spans="1:8" ht="13.5" x14ac:dyDescent="0.25">
      <c r="A18" s="11"/>
      <c r="B18" s="10">
        <v>42327</v>
      </c>
      <c r="C18" s="2">
        <v>1.39</v>
      </c>
      <c r="D18" s="2">
        <v>1.39</v>
      </c>
      <c r="E18" s="2">
        <v>335</v>
      </c>
      <c r="F18" s="2"/>
      <c r="G18" s="2"/>
      <c r="H18" s="12">
        <f t="shared" si="0"/>
        <v>7.2463768115942099E-3</v>
      </c>
    </row>
    <row r="19" spans="1:8" ht="13.5" x14ac:dyDescent="0.25">
      <c r="A19" s="11"/>
      <c r="B19" s="10">
        <v>42328</v>
      </c>
      <c r="C19" s="2">
        <v>1.39</v>
      </c>
      <c r="D19" s="2">
        <v>1.39</v>
      </c>
      <c r="E19" s="2">
        <v>0</v>
      </c>
      <c r="F19" s="2"/>
      <c r="G19" s="2"/>
      <c r="H19" s="12">
        <f t="shared" si="0"/>
        <v>0</v>
      </c>
    </row>
    <row r="20" spans="1:8" ht="13.5" x14ac:dyDescent="0.25">
      <c r="A20" s="11"/>
      <c r="B20" s="10">
        <v>42331</v>
      </c>
      <c r="C20" s="2">
        <v>1.44</v>
      </c>
      <c r="D20" s="2">
        <v>1.44</v>
      </c>
      <c r="E20" s="2">
        <v>122</v>
      </c>
      <c r="F20" s="2"/>
      <c r="G20" s="2"/>
      <c r="H20" s="12">
        <f t="shared" si="0"/>
        <v>3.5971223021582767E-2</v>
      </c>
    </row>
    <row r="21" spans="1:8" ht="13.5" x14ac:dyDescent="0.25">
      <c r="A21" s="11"/>
      <c r="B21" s="10">
        <v>42332</v>
      </c>
      <c r="C21" s="2">
        <v>1.45</v>
      </c>
      <c r="D21" s="2">
        <v>1.45</v>
      </c>
      <c r="E21" s="2">
        <v>304</v>
      </c>
      <c r="F21" s="2"/>
      <c r="G21" s="2"/>
      <c r="H21" s="12">
        <f t="shared" si="0"/>
        <v>6.944444444444451E-3</v>
      </c>
    </row>
    <row r="22" spans="1:8" ht="13.5" x14ac:dyDescent="0.25">
      <c r="A22" s="11"/>
      <c r="B22" s="10">
        <v>42333</v>
      </c>
      <c r="C22" s="2">
        <v>1.45</v>
      </c>
      <c r="D22" s="2">
        <v>1.45</v>
      </c>
      <c r="E22" s="2">
        <v>17</v>
      </c>
      <c r="F22" s="2"/>
      <c r="G22" s="2"/>
      <c r="H22" s="12">
        <f t="shared" si="0"/>
        <v>0</v>
      </c>
    </row>
    <row r="23" spans="1:8" ht="13.5" x14ac:dyDescent="0.25">
      <c r="A23" s="11"/>
      <c r="B23" s="10">
        <v>42334</v>
      </c>
      <c r="C23" s="2">
        <v>1.45</v>
      </c>
      <c r="D23" s="2">
        <v>1.45</v>
      </c>
      <c r="E23" s="2">
        <v>0</v>
      </c>
      <c r="F23" s="2"/>
      <c r="G23" s="2"/>
      <c r="H23" s="12">
        <f t="shared" si="0"/>
        <v>0</v>
      </c>
    </row>
    <row r="24" spans="1:8" ht="13.5" x14ac:dyDescent="0.25">
      <c r="A24" s="11"/>
      <c r="B24" s="10">
        <v>42335</v>
      </c>
      <c r="C24" s="2">
        <v>1.45</v>
      </c>
      <c r="D24" s="2">
        <v>1.45</v>
      </c>
      <c r="E24" s="2">
        <v>5</v>
      </c>
      <c r="F24" s="2"/>
      <c r="G24" s="2"/>
      <c r="H24" s="12">
        <f t="shared" si="0"/>
        <v>0</v>
      </c>
    </row>
    <row r="25" spans="1:8" ht="13.5" x14ac:dyDescent="0.25">
      <c r="A25" s="11"/>
      <c r="B25" s="10">
        <v>42338</v>
      </c>
      <c r="C25" s="2">
        <v>1.45</v>
      </c>
      <c r="D25" s="2">
        <v>1.45</v>
      </c>
      <c r="E25" s="2">
        <v>0</v>
      </c>
      <c r="F25" s="2"/>
      <c r="G25" s="2"/>
      <c r="H25" s="12">
        <f t="shared" si="0"/>
        <v>0</v>
      </c>
    </row>
    <row r="26" spans="1:8" ht="13.5" x14ac:dyDescent="0.25">
      <c r="A26" s="11"/>
      <c r="B26" s="10">
        <v>42339</v>
      </c>
      <c r="C26" s="2">
        <v>1.48</v>
      </c>
      <c r="D26" s="2">
        <v>1.48</v>
      </c>
      <c r="E26" s="2">
        <v>15</v>
      </c>
      <c r="F26" s="2"/>
      <c r="G26" s="2"/>
      <c r="H26" s="12">
        <f t="shared" si="0"/>
        <v>2.0689655172413814E-2</v>
      </c>
    </row>
    <row r="27" spans="1:8" ht="13.5" x14ac:dyDescent="0.25">
      <c r="A27" s="11"/>
      <c r="B27" s="10">
        <v>42340</v>
      </c>
      <c r="C27" s="2">
        <v>1.48</v>
      </c>
      <c r="D27" s="2">
        <v>1.48</v>
      </c>
      <c r="E27" s="2">
        <v>0</v>
      </c>
      <c r="F27" s="2"/>
      <c r="G27" s="2"/>
      <c r="H27" s="12">
        <f t="shared" si="0"/>
        <v>0</v>
      </c>
    </row>
    <row r="28" spans="1:8" ht="13.5" x14ac:dyDescent="0.25">
      <c r="A28" s="11"/>
      <c r="B28" s="10">
        <v>42341</v>
      </c>
      <c r="C28" s="2">
        <v>1.48</v>
      </c>
      <c r="D28" s="2">
        <v>1.48</v>
      </c>
      <c r="E28" s="2">
        <v>3</v>
      </c>
      <c r="F28" s="2"/>
      <c r="G28" s="2"/>
      <c r="H28" s="12">
        <f t="shared" si="0"/>
        <v>0</v>
      </c>
    </row>
    <row r="29" spans="1:8" ht="13.5" x14ac:dyDescent="0.25">
      <c r="A29" s="11"/>
      <c r="B29" s="10">
        <v>42342</v>
      </c>
      <c r="C29" s="2">
        <v>1.48</v>
      </c>
      <c r="D29" s="2">
        <v>1.48</v>
      </c>
      <c r="E29" s="2">
        <v>0</v>
      </c>
      <c r="F29" s="2"/>
      <c r="G29" s="2"/>
      <c r="H29" s="12">
        <f t="shared" si="0"/>
        <v>0</v>
      </c>
    </row>
    <row r="30" spans="1:8" ht="13.5" x14ac:dyDescent="0.25">
      <c r="A30" s="11"/>
      <c r="B30" s="10">
        <v>42345</v>
      </c>
      <c r="C30" s="2">
        <v>1.44</v>
      </c>
      <c r="D30" s="2">
        <v>1.44</v>
      </c>
      <c r="E30" s="2">
        <v>129</v>
      </c>
      <c r="F30" s="2"/>
      <c r="G30" s="2"/>
      <c r="H30" s="12">
        <f t="shared" si="0"/>
        <v>-2.7027027027027053E-2</v>
      </c>
    </row>
    <row r="31" spans="1:8" ht="13.5" x14ac:dyDescent="0.25">
      <c r="A31" s="11"/>
      <c r="B31" s="10">
        <v>42346</v>
      </c>
      <c r="C31" s="2">
        <v>1.44</v>
      </c>
      <c r="D31" s="2">
        <v>1.44</v>
      </c>
      <c r="E31" s="2">
        <v>0</v>
      </c>
      <c r="F31" s="2"/>
      <c r="G31" s="2"/>
      <c r="H31" s="12">
        <f t="shared" si="0"/>
        <v>0</v>
      </c>
    </row>
    <row r="32" spans="1:8" ht="13.5" x14ac:dyDescent="0.25">
      <c r="A32" s="11"/>
      <c r="B32" s="10">
        <v>42347</v>
      </c>
      <c r="C32" s="2">
        <v>1.44</v>
      </c>
      <c r="D32" s="2">
        <v>1.44</v>
      </c>
      <c r="E32" s="2">
        <v>0</v>
      </c>
      <c r="F32" s="2"/>
      <c r="G32" s="2"/>
      <c r="H32" s="12">
        <f t="shared" si="0"/>
        <v>0</v>
      </c>
    </row>
    <row r="33" spans="1:8" ht="13.5" x14ac:dyDescent="0.25">
      <c r="A33" s="11"/>
      <c r="B33" s="10">
        <v>42348</v>
      </c>
      <c r="C33" s="2">
        <v>1.44</v>
      </c>
      <c r="D33" s="2">
        <v>1.44</v>
      </c>
      <c r="E33" s="2">
        <v>0</v>
      </c>
      <c r="F33" s="2"/>
      <c r="G33" s="2"/>
      <c r="H33" s="12">
        <f t="shared" si="0"/>
        <v>0</v>
      </c>
    </row>
    <row r="34" spans="1:8" ht="13.5" x14ac:dyDescent="0.25">
      <c r="A34" s="11"/>
      <c r="B34" s="10">
        <v>42349</v>
      </c>
      <c r="C34" s="2">
        <v>1.44</v>
      </c>
      <c r="D34" s="2">
        <v>1.44</v>
      </c>
      <c r="E34" s="2">
        <v>0</v>
      </c>
      <c r="F34" s="2"/>
      <c r="G34" s="2"/>
      <c r="H34" s="12">
        <f t="shared" si="0"/>
        <v>0</v>
      </c>
    </row>
    <row r="35" spans="1:8" ht="13.5" x14ac:dyDescent="0.25">
      <c r="A35" s="11"/>
      <c r="B35" s="10">
        <v>42352</v>
      </c>
      <c r="C35" s="2">
        <v>1.44</v>
      </c>
      <c r="D35" s="2">
        <v>1.44</v>
      </c>
      <c r="E35" s="2">
        <v>0</v>
      </c>
      <c r="F35" s="2"/>
      <c r="G35" s="2"/>
      <c r="H35" s="12">
        <f t="shared" si="0"/>
        <v>0</v>
      </c>
    </row>
    <row r="36" spans="1:8" ht="13.5" x14ac:dyDescent="0.25">
      <c r="A36" s="11"/>
      <c r="B36" s="10">
        <v>42353</v>
      </c>
      <c r="C36" s="2">
        <v>1.44</v>
      </c>
      <c r="D36" s="2">
        <v>1.44</v>
      </c>
      <c r="E36" s="2">
        <v>0</v>
      </c>
      <c r="F36" s="2"/>
      <c r="G36" s="2"/>
      <c r="H36" s="12">
        <f t="shared" si="0"/>
        <v>0</v>
      </c>
    </row>
    <row r="37" spans="1:8" ht="13.5" x14ac:dyDescent="0.25">
      <c r="A37" s="11"/>
      <c r="B37" s="10">
        <v>42354</v>
      </c>
      <c r="C37" s="2">
        <v>1.44</v>
      </c>
      <c r="D37" s="2">
        <v>1.44</v>
      </c>
      <c r="E37" s="2">
        <v>30</v>
      </c>
      <c r="F37" s="2"/>
      <c r="G37" s="2"/>
      <c r="H37" s="12">
        <f t="shared" si="0"/>
        <v>0</v>
      </c>
    </row>
    <row r="38" spans="1:8" ht="13.5" x14ac:dyDescent="0.25">
      <c r="A38" s="11"/>
      <c r="B38" s="10">
        <v>42355</v>
      </c>
      <c r="C38" s="2">
        <v>1.4</v>
      </c>
      <c r="D38" s="2">
        <v>1.4</v>
      </c>
      <c r="E38" s="2">
        <v>5</v>
      </c>
      <c r="F38" s="2"/>
      <c r="G38" s="2"/>
      <c r="H38" s="12">
        <f t="shared" si="0"/>
        <v>-2.7777777777777804E-2</v>
      </c>
    </row>
    <row r="39" spans="1:8" ht="13.5" x14ac:dyDescent="0.25">
      <c r="A39" s="11"/>
      <c r="B39" s="10">
        <v>42356</v>
      </c>
      <c r="C39" s="2">
        <v>1.37</v>
      </c>
      <c r="D39" s="2">
        <v>1.37</v>
      </c>
      <c r="E39" s="2">
        <v>17</v>
      </c>
      <c r="F39" s="2"/>
      <c r="G39" s="2"/>
      <c r="H39" s="12">
        <f t="shared" si="0"/>
        <v>-2.142857142857129E-2</v>
      </c>
    </row>
    <row r="40" spans="1:8" ht="13.5" x14ac:dyDescent="0.25">
      <c r="A40" s="11"/>
      <c r="B40" s="10">
        <v>42359</v>
      </c>
      <c r="C40" s="2">
        <v>1.41</v>
      </c>
      <c r="D40" s="2">
        <v>1.41</v>
      </c>
      <c r="E40" s="2">
        <v>5</v>
      </c>
      <c r="F40" s="2"/>
      <c r="G40" s="2"/>
      <c r="H40" s="12">
        <f t="shared" si="0"/>
        <v>2.9197080291970663E-2</v>
      </c>
    </row>
    <row r="41" spans="1:8" ht="13.5" x14ac:dyDescent="0.25">
      <c r="A41" s="11"/>
      <c r="B41" s="10">
        <v>42360</v>
      </c>
      <c r="C41" s="2">
        <v>1.36</v>
      </c>
      <c r="D41" s="2">
        <v>1.36</v>
      </c>
      <c r="E41" s="2">
        <v>850</v>
      </c>
      <c r="F41" s="2"/>
      <c r="G41" s="2"/>
      <c r="H41" s="12">
        <f t="shared" si="0"/>
        <v>-3.5460992907801296E-2</v>
      </c>
    </row>
    <row r="42" spans="1:8" ht="13.5" x14ac:dyDescent="0.25">
      <c r="A42" s="11"/>
      <c r="B42" s="10">
        <v>42361</v>
      </c>
      <c r="C42" s="2">
        <v>1.4</v>
      </c>
      <c r="D42" s="2">
        <v>1.4</v>
      </c>
      <c r="E42" s="2">
        <v>14</v>
      </c>
      <c r="F42" s="2"/>
      <c r="G42" s="2"/>
      <c r="H42" s="12">
        <f t="shared" si="0"/>
        <v>2.9411764705882214E-2</v>
      </c>
    </row>
    <row r="43" spans="1:8" ht="13.5" x14ac:dyDescent="0.25">
      <c r="A43" s="11"/>
      <c r="B43" s="10">
        <v>42363</v>
      </c>
      <c r="C43" s="2">
        <v>1.41</v>
      </c>
      <c r="D43" s="2">
        <v>1.41</v>
      </c>
      <c r="E43" s="2">
        <v>5</v>
      </c>
      <c r="F43" s="2"/>
      <c r="G43" s="2"/>
      <c r="H43" s="12">
        <f t="shared" si="0"/>
        <v>7.1428571428571496E-3</v>
      </c>
    </row>
    <row r="44" spans="1:8" ht="13.5" x14ac:dyDescent="0.25">
      <c r="A44" s="11"/>
      <c r="B44" s="10">
        <v>42366</v>
      </c>
      <c r="C44" s="2">
        <v>1.41</v>
      </c>
      <c r="D44" s="2">
        <v>1.41</v>
      </c>
      <c r="E44" s="2">
        <v>233</v>
      </c>
      <c r="F44" s="2"/>
      <c r="G44" s="2"/>
      <c r="H44" s="12">
        <f t="shared" si="0"/>
        <v>0</v>
      </c>
    </row>
    <row r="45" spans="1:8" ht="13.5" x14ac:dyDescent="0.25">
      <c r="A45" s="11"/>
      <c r="B45" s="10">
        <v>42367</v>
      </c>
      <c r="C45" s="2">
        <v>1.41</v>
      </c>
      <c r="D45" s="2">
        <v>1.41</v>
      </c>
      <c r="E45" s="2">
        <v>0</v>
      </c>
      <c r="F45" s="2"/>
      <c r="G45" s="2"/>
      <c r="H45" s="12">
        <f t="shared" si="0"/>
        <v>0</v>
      </c>
    </row>
    <row r="46" spans="1:8" ht="13.5" x14ac:dyDescent="0.25">
      <c r="A46" s="11"/>
      <c r="B46" s="10">
        <v>42368</v>
      </c>
      <c r="C46" s="2">
        <v>1.37</v>
      </c>
      <c r="D46" s="2">
        <v>1.37</v>
      </c>
      <c r="E46" s="2">
        <v>0</v>
      </c>
      <c r="F46" s="2"/>
      <c r="G46" s="2"/>
      <c r="H46" s="12">
        <f t="shared" si="0"/>
        <v>-2.8368794326241006E-2</v>
      </c>
    </row>
    <row r="47" spans="1:8" ht="13.5" x14ac:dyDescent="0.25">
      <c r="A47" s="11"/>
      <c r="B47" s="10">
        <v>42369</v>
      </c>
      <c r="C47" s="2">
        <v>1.37</v>
      </c>
      <c r="D47" s="2">
        <v>1.37</v>
      </c>
      <c r="E47" s="2">
        <v>138</v>
      </c>
      <c r="F47" s="2"/>
      <c r="G47" s="2"/>
      <c r="H47" s="12">
        <f t="shared" si="0"/>
        <v>0</v>
      </c>
    </row>
    <row r="48" spans="1:8" ht="13.5" x14ac:dyDescent="0.25">
      <c r="A48" s="11"/>
      <c r="B48" s="10">
        <v>42373</v>
      </c>
      <c r="C48" s="2">
        <v>1.4</v>
      </c>
      <c r="D48" s="2">
        <v>1.4</v>
      </c>
      <c r="E48" s="2">
        <v>2335</v>
      </c>
      <c r="F48" s="2"/>
      <c r="G48" s="2"/>
      <c r="H48" s="12">
        <f t="shared" si="0"/>
        <v>2.1897810218977957E-2</v>
      </c>
    </row>
    <row r="49" spans="1:8" ht="13.5" x14ac:dyDescent="0.25">
      <c r="A49" s="11"/>
      <c r="B49" s="10">
        <v>42374</v>
      </c>
      <c r="C49" s="2">
        <v>1.43</v>
      </c>
      <c r="D49" s="2">
        <v>1.43</v>
      </c>
      <c r="E49" s="2">
        <v>700</v>
      </c>
      <c r="F49" s="2"/>
      <c r="G49" s="2"/>
      <c r="H49" s="12">
        <f t="shared" si="0"/>
        <v>2.142857142857145E-2</v>
      </c>
    </row>
    <row r="50" spans="1:8" ht="13.5" x14ac:dyDescent="0.25">
      <c r="A50" s="11"/>
      <c r="B50" s="10">
        <v>42375</v>
      </c>
      <c r="C50" s="2">
        <v>1.43</v>
      </c>
      <c r="D50" s="2">
        <v>1.43</v>
      </c>
      <c r="E50" s="2">
        <v>0</v>
      </c>
      <c r="F50" s="2"/>
      <c r="G50" s="2"/>
      <c r="H50" s="12">
        <f t="shared" si="0"/>
        <v>0</v>
      </c>
    </row>
    <row r="51" spans="1:8" ht="13.5" x14ac:dyDescent="0.25">
      <c r="A51" s="11"/>
      <c r="B51" s="10">
        <v>42376</v>
      </c>
      <c r="C51" s="2">
        <v>1.43</v>
      </c>
      <c r="D51" s="2">
        <v>1.43</v>
      </c>
      <c r="E51" s="2">
        <v>0</v>
      </c>
      <c r="F51" s="2"/>
      <c r="G51" s="2"/>
      <c r="H51" s="12">
        <f t="shared" si="0"/>
        <v>0</v>
      </c>
    </row>
    <row r="52" spans="1:8" ht="13.5" x14ac:dyDescent="0.25">
      <c r="A52" s="11"/>
      <c r="B52" s="10">
        <v>42377</v>
      </c>
      <c r="C52" s="2">
        <v>1.43</v>
      </c>
      <c r="D52" s="2">
        <v>1.43</v>
      </c>
      <c r="E52" s="2">
        <v>301</v>
      </c>
      <c r="F52" s="2"/>
      <c r="G52" s="2"/>
      <c r="H52" s="12">
        <f t="shared" si="0"/>
        <v>0</v>
      </c>
    </row>
    <row r="53" spans="1:8" ht="13.5" x14ac:dyDescent="0.25">
      <c r="A53" s="11"/>
      <c r="B53" s="10">
        <v>42380</v>
      </c>
      <c r="C53" s="2">
        <v>1.43</v>
      </c>
      <c r="D53" s="2">
        <v>1.43</v>
      </c>
      <c r="E53" s="2">
        <v>0</v>
      </c>
      <c r="F53" s="2"/>
      <c r="G53" s="2"/>
      <c r="H53" s="12">
        <f t="shared" si="0"/>
        <v>0</v>
      </c>
    </row>
    <row r="54" spans="1:8" ht="13.5" x14ac:dyDescent="0.25">
      <c r="A54" s="11"/>
      <c r="B54" s="10">
        <v>42381</v>
      </c>
      <c r="C54" s="2">
        <v>1.37</v>
      </c>
      <c r="D54" s="2">
        <v>1.37</v>
      </c>
      <c r="E54" s="2">
        <v>0</v>
      </c>
      <c r="F54" s="2"/>
      <c r="G54" s="2"/>
      <c r="H54" s="12">
        <f t="shared" si="0"/>
        <v>-4.1958041958041842E-2</v>
      </c>
    </row>
    <row r="55" spans="1:8" ht="13.5" x14ac:dyDescent="0.25">
      <c r="A55" s="11"/>
      <c r="B55" s="10">
        <v>42382</v>
      </c>
      <c r="C55" s="2">
        <v>1.39</v>
      </c>
      <c r="D55" s="2">
        <v>1.39</v>
      </c>
      <c r="E55" s="2">
        <v>15</v>
      </c>
      <c r="F55" s="2"/>
      <c r="G55" s="2"/>
      <c r="H55" s="12">
        <f t="shared" si="0"/>
        <v>1.4598540145985252E-2</v>
      </c>
    </row>
    <row r="56" spans="1:8" ht="13.5" x14ac:dyDescent="0.25">
      <c r="A56" s="11"/>
      <c r="B56" s="10">
        <v>42384</v>
      </c>
      <c r="C56" s="2">
        <v>1.37</v>
      </c>
      <c r="D56" s="2">
        <v>1.37</v>
      </c>
      <c r="E56" s="2">
        <v>200</v>
      </c>
      <c r="F56" s="2"/>
      <c r="G56" s="2"/>
      <c r="H56" s="12">
        <f t="shared" si="0"/>
        <v>-1.4388489208632947E-2</v>
      </c>
    </row>
    <row r="57" spans="1:8" ht="13.5" x14ac:dyDescent="0.25">
      <c r="A57" s="11"/>
      <c r="B57" s="10">
        <v>42387</v>
      </c>
      <c r="C57" s="2">
        <v>1.37</v>
      </c>
      <c r="D57" s="2">
        <v>1.37</v>
      </c>
      <c r="E57" s="2">
        <v>0</v>
      </c>
      <c r="F57" s="2"/>
      <c r="G57" s="2"/>
      <c r="H57" s="12">
        <f t="shared" si="0"/>
        <v>0</v>
      </c>
    </row>
    <row r="58" spans="1:8" ht="13.5" x14ac:dyDescent="0.25">
      <c r="A58" s="11"/>
      <c r="B58" s="10">
        <v>42388</v>
      </c>
      <c r="C58" s="2">
        <v>1.37</v>
      </c>
      <c r="D58" s="2">
        <v>1.37</v>
      </c>
      <c r="E58" s="2">
        <v>0</v>
      </c>
      <c r="F58" s="2"/>
      <c r="G58" s="2"/>
      <c r="H58" s="12">
        <f t="shared" si="0"/>
        <v>0</v>
      </c>
    </row>
    <row r="59" spans="1:8" ht="13.5" x14ac:dyDescent="0.25">
      <c r="A59" s="11"/>
      <c r="B59" s="10">
        <v>42389</v>
      </c>
      <c r="C59" s="2">
        <v>1.39</v>
      </c>
      <c r="D59" s="2">
        <v>1.39</v>
      </c>
      <c r="E59" s="2">
        <v>33</v>
      </c>
      <c r="F59" s="2"/>
      <c r="G59" s="2"/>
      <c r="H59" s="12">
        <f t="shared" si="0"/>
        <v>1.4598540145985252E-2</v>
      </c>
    </row>
    <row r="60" spans="1:8" ht="13.5" x14ac:dyDescent="0.25">
      <c r="A60" s="11"/>
      <c r="B60" s="10">
        <v>42390</v>
      </c>
      <c r="C60" s="2">
        <v>1.39</v>
      </c>
      <c r="D60" s="2">
        <v>1.39</v>
      </c>
      <c r="E60" s="2">
        <v>0</v>
      </c>
      <c r="F60" s="2"/>
      <c r="G60" s="2"/>
      <c r="H60" s="12">
        <f t="shared" si="0"/>
        <v>0</v>
      </c>
    </row>
    <row r="61" spans="1:8" ht="13.5" x14ac:dyDescent="0.25">
      <c r="A61" s="11"/>
      <c r="B61" s="10">
        <v>42391</v>
      </c>
      <c r="C61" s="2">
        <v>1.39</v>
      </c>
      <c r="D61" s="2">
        <v>1.39</v>
      </c>
      <c r="E61" s="2">
        <v>0</v>
      </c>
      <c r="F61" s="2"/>
      <c r="G61" s="2"/>
      <c r="H61" s="12">
        <f t="shared" si="0"/>
        <v>0</v>
      </c>
    </row>
    <row r="62" spans="1:8" ht="13.5" x14ac:dyDescent="0.25">
      <c r="A62" s="11"/>
      <c r="B62" s="10">
        <v>42394</v>
      </c>
      <c r="C62" s="2">
        <v>1.39</v>
      </c>
      <c r="D62" s="2">
        <v>1.39</v>
      </c>
      <c r="E62" s="2">
        <v>0</v>
      </c>
      <c r="F62" s="2"/>
      <c r="G62" s="2"/>
      <c r="H62" s="12">
        <f t="shared" si="0"/>
        <v>0</v>
      </c>
    </row>
    <row r="63" spans="1:8" ht="13.5" x14ac:dyDescent="0.25">
      <c r="A63" s="11"/>
      <c r="B63" s="10">
        <v>42395</v>
      </c>
      <c r="C63" s="2">
        <v>1.39</v>
      </c>
      <c r="D63" s="2">
        <v>1.39</v>
      </c>
      <c r="E63" s="2">
        <v>0</v>
      </c>
      <c r="F63" s="2"/>
      <c r="G63" s="2"/>
      <c r="H63" s="12">
        <f t="shared" si="0"/>
        <v>0</v>
      </c>
    </row>
    <row r="64" spans="1:8" ht="13.5" x14ac:dyDescent="0.25">
      <c r="A64" s="11"/>
      <c r="B64" s="10">
        <v>42396</v>
      </c>
      <c r="C64" s="2">
        <v>1.39</v>
      </c>
      <c r="D64" s="2">
        <v>1.39</v>
      </c>
      <c r="E64" s="2">
        <v>0</v>
      </c>
      <c r="F64" s="2"/>
      <c r="G64" s="2"/>
      <c r="H64" s="12">
        <f t="shared" si="0"/>
        <v>0</v>
      </c>
    </row>
    <row r="65" spans="1:8" ht="13.5" x14ac:dyDescent="0.25">
      <c r="A65" s="11"/>
      <c r="B65" s="10">
        <v>42397</v>
      </c>
      <c r="C65" s="2">
        <v>1.33</v>
      </c>
      <c r="D65" s="2">
        <v>1.33</v>
      </c>
      <c r="E65" s="2">
        <v>0</v>
      </c>
      <c r="F65" s="2"/>
      <c r="G65" s="2"/>
      <c r="H65" s="12">
        <f t="shared" si="0"/>
        <v>-4.3165467625899165E-2</v>
      </c>
    </row>
    <row r="66" spans="1:8" ht="13.5" x14ac:dyDescent="0.25">
      <c r="A66" s="11"/>
      <c r="B66" s="10">
        <v>42398</v>
      </c>
      <c r="C66" s="2">
        <v>1.33</v>
      </c>
      <c r="D66" s="2">
        <v>1.33</v>
      </c>
      <c r="E66" s="2">
        <v>0</v>
      </c>
      <c r="F66" s="2"/>
      <c r="G66" s="2"/>
      <c r="H66" s="12">
        <f t="shared" si="0"/>
        <v>0</v>
      </c>
    </row>
    <row r="67" spans="1:8" ht="13.5" x14ac:dyDescent="0.25">
      <c r="A67" s="11"/>
      <c r="B67" s="10">
        <v>42401</v>
      </c>
      <c r="C67" s="2">
        <v>1.3</v>
      </c>
      <c r="D67" s="2">
        <v>1.3</v>
      </c>
      <c r="E67" s="2">
        <v>300</v>
      </c>
      <c r="F67" s="2"/>
      <c r="G67" s="2"/>
      <c r="H67" s="12">
        <f t="shared" si="0"/>
        <v>-2.2556390977443629E-2</v>
      </c>
    </row>
    <row r="68" spans="1:8" ht="13.5" x14ac:dyDescent="0.25">
      <c r="A68" s="11"/>
      <c r="B68" s="10">
        <v>42402</v>
      </c>
      <c r="C68" s="2">
        <v>1.3</v>
      </c>
      <c r="D68" s="2">
        <v>1.3</v>
      </c>
      <c r="E68" s="2">
        <v>0</v>
      </c>
      <c r="F68" s="2"/>
      <c r="G68" s="2"/>
      <c r="H68" s="12">
        <f t="shared" si="0"/>
        <v>0</v>
      </c>
    </row>
    <row r="69" spans="1:8" ht="13.5" x14ac:dyDescent="0.25">
      <c r="A69" s="11"/>
      <c r="B69" s="10">
        <v>42403</v>
      </c>
      <c r="C69" s="2">
        <v>1.25</v>
      </c>
      <c r="D69" s="2">
        <v>1.25</v>
      </c>
      <c r="E69" s="2">
        <v>0</v>
      </c>
      <c r="F69" s="2"/>
      <c r="G69" s="2"/>
      <c r="H69" s="12">
        <f t="shared" si="0"/>
        <v>-3.8461538461538491E-2</v>
      </c>
    </row>
    <row r="70" spans="1:8" ht="13.5" x14ac:dyDescent="0.25">
      <c r="A70" s="11"/>
      <c r="B70" s="10">
        <v>42404</v>
      </c>
      <c r="C70" s="2">
        <v>1.28</v>
      </c>
      <c r="D70" s="2">
        <v>1.28</v>
      </c>
      <c r="E70" s="2">
        <v>15</v>
      </c>
      <c r="F70" s="2"/>
      <c r="G70" s="2"/>
      <c r="H70" s="12">
        <f t="shared" si="0"/>
        <v>2.4000000000000021E-2</v>
      </c>
    </row>
    <row r="71" spans="1:8" ht="13.5" x14ac:dyDescent="0.25">
      <c r="A71" s="11"/>
      <c r="B71" s="10">
        <v>42405</v>
      </c>
      <c r="C71" s="2">
        <v>1.25</v>
      </c>
      <c r="D71" s="2">
        <v>1.25</v>
      </c>
      <c r="E71" s="2">
        <v>408</v>
      </c>
      <c r="F71" s="2"/>
      <c r="G71" s="2"/>
      <c r="H71" s="12">
        <f t="shared" ref="H71:H134" si="1">(D71-D70)/D70</f>
        <v>-2.3437500000000021E-2</v>
      </c>
    </row>
    <row r="72" spans="1:8" ht="13.5" x14ac:dyDescent="0.25">
      <c r="A72" s="11"/>
      <c r="B72" s="10">
        <v>42408</v>
      </c>
      <c r="C72" s="2">
        <v>1.25</v>
      </c>
      <c r="D72" s="2">
        <v>1.25</v>
      </c>
      <c r="E72" s="2">
        <v>50</v>
      </c>
      <c r="F72" s="2"/>
      <c r="G72" s="2"/>
      <c r="H72" s="12">
        <f t="shared" si="1"/>
        <v>0</v>
      </c>
    </row>
    <row r="73" spans="1:8" ht="13.5" x14ac:dyDescent="0.25">
      <c r="A73" s="11"/>
      <c r="B73" s="10">
        <v>42409</v>
      </c>
      <c r="C73" s="2">
        <v>1.25</v>
      </c>
      <c r="D73" s="2">
        <v>1.25</v>
      </c>
      <c r="E73" s="2">
        <v>90</v>
      </c>
      <c r="F73" s="2"/>
      <c r="G73" s="2"/>
      <c r="H73" s="12">
        <f t="shared" si="1"/>
        <v>0</v>
      </c>
    </row>
    <row r="74" spans="1:8" ht="13.5" x14ac:dyDescent="0.25">
      <c r="A74" s="11"/>
      <c r="B74" s="10">
        <v>42410</v>
      </c>
      <c r="C74" s="2">
        <v>1.25</v>
      </c>
      <c r="D74" s="2">
        <v>1.25</v>
      </c>
      <c r="E74" s="2">
        <v>90</v>
      </c>
      <c r="F74" s="2"/>
      <c r="G74" s="2"/>
      <c r="H74" s="12">
        <f t="shared" si="1"/>
        <v>0</v>
      </c>
    </row>
    <row r="75" spans="1:8" ht="13.5" x14ac:dyDescent="0.25">
      <c r="A75" s="11"/>
      <c r="B75" s="10">
        <v>42411</v>
      </c>
      <c r="C75" s="2">
        <v>1.25</v>
      </c>
      <c r="D75" s="2">
        <v>1.25</v>
      </c>
      <c r="E75" s="2">
        <v>0</v>
      </c>
      <c r="F75" s="2"/>
      <c r="G75" s="2"/>
      <c r="H75" s="12">
        <f t="shared" si="1"/>
        <v>0</v>
      </c>
    </row>
    <row r="76" spans="1:8" ht="13.5" x14ac:dyDescent="0.25">
      <c r="A76" s="11"/>
      <c r="B76" s="10">
        <v>42412</v>
      </c>
      <c r="C76" s="2">
        <v>1.22</v>
      </c>
      <c r="D76" s="2">
        <v>1.22</v>
      </c>
      <c r="E76" s="2">
        <v>0</v>
      </c>
      <c r="F76" s="2"/>
      <c r="G76" s="2"/>
      <c r="H76" s="12">
        <f t="shared" si="1"/>
        <v>-2.4000000000000021E-2</v>
      </c>
    </row>
    <row r="77" spans="1:8" ht="13.5" x14ac:dyDescent="0.25">
      <c r="A77" s="11"/>
      <c r="B77" s="10">
        <v>42415</v>
      </c>
      <c r="C77" s="2">
        <v>1.22</v>
      </c>
      <c r="D77" s="2">
        <v>1.22</v>
      </c>
      <c r="E77" s="2">
        <v>71</v>
      </c>
      <c r="F77" s="2"/>
      <c r="G77" s="2"/>
      <c r="H77" s="12">
        <f t="shared" si="1"/>
        <v>0</v>
      </c>
    </row>
    <row r="78" spans="1:8" ht="13.5" x14ac:dyDescent="0.25">
      <c r="A78" s="11"/>
      <c r="B78" s="10">
        <v>42416</v>
      </c>
      <c r="C78" s="2">
        <v>1.19</v>
      </c>
      <c r="D78" s="2">
        <v>1.19</v>
      </c>
      <c r="E78" s="2">
        <v>2070</v>
      </c>
      <c r="F78" s="2"/>
      <c r="G78" s="2"/>
      <c r="H78" s="12">
        <f t="shared" si="1"/>
        <v>-2.4590163934426253E-2</v>
      </c>
    </row>
    <row r="79" spans="1:8" ht="13.5" x14ac:dyDescent="0.25">
      <c r="A79" s="11"/>
      <c r="B79" s="10">
        <v>42417</v>
      </c>
      <c r="C79" s="2">
        <v>1.2</v>
      </c>
      <c r="D79" s="2">
        <v>1.2</v>
      </c>
      <c r="E79" s="2">
        <v>460</v>
      </c>
      <c r="F79" s="2"/>
      <c r="G79" s="2"/>
      <c r="H79" s="12">
        <f t="shared" si="1"/>
        <v>8.4033613445378234E-3</v>
      </c>
    </row>
    <row r="80" spans="1:8" ht="13.5" x14ac:dyDescent="0.25">
      <c r="A80" s="11"/>
      <c r="B80" s="10">
        <v>42418</v>
      </c>
      <c r="C80" s="2">
        <v>1.2</v>
      </c>
      <c r="D80" s="2">
        <v>1.2</v>
      </c>
      <c r="E80" s="2">
        <v>126</v>
      </c>
      <c r="F80" s="2"/>
      <c r="G80" s="2"/>
      <c r="H80" s="12">
        <f t="shared" si="1"/>
        <v>0</v>
      </c>
    </row>
    <row r="81" spans="1:8" ht="13.5" x14ac:dyDescent="0.25">
      <c r="A81" s="11"/>
      <c r="B81" s="10">
        <v>42419</v>
      </c>
      <c r="C81" s="2">
        <v>1.2</v>
      </c>
      <c r="D81" s="2">
        <v>1.2</v>
      </c>
      <c r="E81" s="2">
        <v>0</v>
      </c>
      <c r="F81" s="2"/>
      <c r="G81" s="2"/>
      <c r="H81" s="12">
        <f t="shared" si="1"/>
        <v>0</v>
      </c>
    </row>
    <row r="82" spans="1:8" ht="13.5" x14ac:dyDescent="0.25">
      <c r="A82" s="11"/>
      <c r="B82" s="10">
        <v>42422</v>
      </c>
      <c r="C82" s="2">
        <v>1.2</v>
      </c>
      <c r="D82" s="2">
        <v>1.2</v>
      </c>
      <c r="E82" s="2">
        <v>0</v>
      </c>
      <c r="F82" s="2"/>
      <c r="G82" s="2"/>
      <c r="H82" s="12">
        <f t="shared" si="1"/>
        <v>0</v>
      </c>
    </row>
    <row r="83" spans="1:8" ht="13.5" x14ac:dyDescent="0.25">
      <c r="A83" s="11"/>
      <c r="B83" s="10">
        <v>42423</v>
      </c>
      <c r="C83" s="2">
        <v>1.2</v>
      </c>
      <c r="D83" s="2">
        <v>1.2</v>
      </c>
      <c r="E83" s="2">
        <v>0</v>
      </c>
      <c r="F83" s="2"/>
      <c r="G83" s="2"/>
      <c r="H83" s="12">
        <f t="shared" si="1"/>
        <v>0</v>
      </c>
    </row>
    <row r="84" spans="1:8" ht="13.5" x14ac:dyDescent="0.25">
      <c r="A84" s="11"/>
      <c r="B84" s="10">
        <v>42424</v>
      </c>
      <c r="C84" s="2">
        <v>1.2</v>
      </c>
      <c r="D84" s="2">
        <v>1.2</v>
      </c>
      <c r="E84" s="2">
        <v>0</v>
      </c>
      <c r="F84" s="2"/>
      <c r="G84" s="2"/>
      <c r="H84" s="12">
        <f t="shared" si="1"/>
        <v>0</v>
      </c>
    </row>
    <row r="85" spans="1:8" ht="13.5" x14ac:dyDescent="0.25">
      <c r="A85" s="11"/>
      <c r="B85" s="10">
        <v>42425</v>
      </c>
      <c r="C85" s="2">
        <v>1.17</v>
      </c>
      <c r="D85" s="2">
        <v>1.17</v>
      </c>
      <c r="E85" s="2">
        <v>0</v>
      </c>
      <c r="F85" s="2"/>
      <c r="G85" s="2"/>
      <c r="H85" s="12">
        <f t="shared" si="1"/>
        <v>-2.5000000000000022E-2</v>
      </c>
    </row>
    <row r="86" spans="1:8" ht="13.5" x14ac:dyDescent="0.25">
      <c r="A86" s="11"/>
      <c r="B86" s="10">
        <v>42426</v>
      </c>
      <c r="C86" s="2">
        <v>1.1200000000000001</v>
      </c>
      <c r="D86" s="2">
        <v>1.1200000000000001</v>
      </c>
      <c r="E86" s="2">
        <v>33</v>
      </c>
      <c r="F86" s="2"/>
      <c r="G86" s="2"/>
      <c r="H86" s="12">
        <f t="shared" si="1"/>
        <v>-4.2735042735042583E-2</v>
      </c>
    </row>
    <row r="87" spans="1:8" ht="13.5" x14ac:dyDescent="0.25">
      <c r="A87" s="11"/>
      <c r="B87" s="10">
        <v>42429</v>
      </c>
      <c r="C87" s="2">
        <v>1.07</v>
      </c>
      <c r="D87" s="2">
        <v>1.07</v>
      </c>
      <c r="E87" s="2">
        <v>210</v>
      </c>
      <c r="F87" s="2"/>
      <c r="G87" s="2"/>
      <c r="H87" s="12">
        <f t="shared" si="1"/>
        <v>-4.4642857142857179E-2</v>
      </c>
    </row>
    <row r="88" spans="1:8" ht="13.5" x14ac:dyDescent="0.25">
      <c r="A88" s="11"/>
      <c r="B88" s="10">
        <v>42430</v>
      </c>
      <c r="C88" s="2">
        <v>1.07</v>
      </c>
      <c r="D88" s="2">
        <v>1.07</v>
      </c>
      <c r="E88" s="2">
        <v>0</v>
      </c>
      <c r="F88" s="2"/>
      <c r="G88" s="2"/>
      <c r="H88" s="12">
        <f t="shared" si="1"/>
        <v>0</v>
      </c>
    </row>
    <row r="89" spans="1:8" ht="13.5" x14ac:dyDescent="0.25">
      <c r="A89" s="11"/>
      <c r="B89" s="10">
        <v>42431</v>
      </c>
      <c r="C89" s="2">
        <v>1.03</v>
      </c>
      <c r="D89" s="2">
        <v>1.03</v>
      </c>
      <c r="E89" s="2">
        <v>0</v>
      </c>
      <c r="F89" s="2"/>
      <c r="G89" s="2"/>
      <c r="H89" s="12">
        <f t="shared" si="1"/>
        <v>-3.738317757009349E-2</v>
      </c>
    </row>
    <row r="90" spans="1:8" ht="13.5" x14ac:dyDescent="0.25">
      <c r="A90" s="11"/>
      <c r="B90" s="10">
        <v>42432</v>
      </c>
      <c r="C90" s="2">
        <v>1</v>
      </c>
      <c r="D90" s="2">
        <v>1</v>
      </c>
      <c r="E90" s="2">
        <v>0</v>
      </c>
      <c r="F90" s="2"/>
      <c r="G90" s="2"/>
      <c r="H90" s="12">
        <f t="shared" si="1"/>
        <v>-2.9126213592233035E-2</v>
      </c>
    </row>
    <row r="91" spans="1:8" ht="13.5" x14ac:dyDescent="0.25">
      <c r="A91" s="11"/>
      <c r="B91" s="10">
        <v>42433</v>
      </c>
      <c r="C91" s="2">
        <v>0.96</v>
      </c>
      <c r="D91" s="2">
        <v>0.96</v>
      </c>
      <c r="E91" s="2">
        <v>100</v>
      </c>
      <c r="F91" s="2"/>
      <c r="G91" s="2"/>
      <c r="H91" s="12">
        <f t="shared" si="1"/>
        <v>-4.0000000000000036E-2</v>
      </c>
    </row>
    <row r="92" spans="1:8" ht="13.5" x14ac:dyDescent="0.25">
      <c r="A92" s="11"/>
      <c r="B92" s="10">
        <v>42436</v>
      </c>
      <c r="C92" s="2">
        <v>0.92</v>
      </c>
      <c r="D92" s="2">
        <v>0.92</v>
      </c>
      <c r="E92" s="2">
        <v>9040</v>
      </c>
      <c r="F92" s="2"/>
      <c r="G92" s="2"/>
      <c r="H92" s="12">
        <f t="shared" si="1"/>
        <v>-4.1666666666666588E-2</v>
      </c>
    </row>
    <row r="93" spans="1:8" ht="13.5" x14ac:dyDescent="0.25">
      <c r="A93" s="11"/>
      <c r="B93" s="10">
        <v>42437</v>
      </c>
      <c r="C93" s="2">
        <v>0.9</v>
      </c>
      <c r="D93" s="2">
        <v>0.9</v>
      </c>
      <c r="E93" s="2">
        <v>23057</v>
      </c>
      <c r="F93" s="2"/>
      <c r="G93" s="2"/>
      <c r="H93" s="12">
        <f t="shared" si="1"/>
        <v>-2.1739130434782625E-2</v>
      </c>
    </row>
    <row r="94" spans="1:8" ht="13.5" x14ac:dyDescent="0.25">
      <c r="A94" s="11"/>
      <c r="B94" s="10">
        <v>42438</v>
      </c>
      <c r="C94" s="2">
        <v>0.9</v>
      </c>
      <c r="D94" s="2">
        <v>0.9</v>
      </c>
      <c r="E94" s="2">
        <v>2221</v>
      </c>
      <c r="F94" s="2"/>
      <c r="G94" s="2"/>
      <c r="H94" s="12">
        <f t="shared" si="1"/>
        <v>0</v>
      </c>
    </row>
    <row r="95" spans="1:8" ht="13.5" x14ac:dyDescent="0.25">
      <c r="A95" s="11"/>
      <c r="B95" s="10">
        <v>42439</v>
      </c>
      <c r="C95" s="2">
        <v>0.88</v>
      </c>
      <c r="D95" s="2">
        <v>0.88</v>
      </c>
      <c r="E95" s="2">
        <v>100</v>
      </c>
      <c r="F95" s="2"/>
      <c r="G95" s="2"/>
      <c r="H95" s="12">
        <f t="shared" si="1"/>
        <v>-2.222222222222224E-2</v>
      </c>
    </row>
    <row r="96" spans="1:8" ht="13.5" x14ac:dyDescent="0.25">
      <c r="A96" s="11"/>
      <c r="B96" s="10">
        <v>42440</v>
      </c>
      <c r="C96" s="2">
        <v>0.91</v>
      </c>
      <c r="D96" s="2">
        <v>0.91</v>
      </c>
      <c r="E96" s="2">
        <v>6448</v>
      </c>
      <c r="F96" s="2"/>
      <c r="G96" s="2"/>
      <c r="H96" s="12">
        <f t="shared" si="1"/>
        <v>3.4090909090909123E-2</v>
      </c>
    </row>
    <row r="97" spans="1:8" ht="13.5" x14ac:dyDescent="0.25">
      <c r="A97" s="11"/>
      <c r="B97" s="10">
        <v>42443</v>
      </c>
      <c r="C97" s="2">
        <v>0.93</v>
      </c>
      <c r="D97" s="2">
        <v>0.93</v>
      </c>
      <c r="E97" s="2">
        <v>532</v>
      </c>
      <c r="F97" s="2"/>
      <c r="G97" s="2"/>
      <c r="H97" s="12">
        <f t="shared" si="1"/>
        <v>2.1978021978021997E-2</v>
      </c>
    </row>
    <row r="98" spans="1:8" ht="13.5" x14ac:dyDescent="0.25">
      <c r="A98" s="11"/>
      <c r="B98" s="10">
        <v>42444</v>
      </c>
      <c r="C98" s="2">
        <v>0.97</v>
      </c>
      <c r="D98" s="2">
        <v>0.97</v>
      </c>
      <c r="E98" s="2">
        <v>17591</v>
      </c>
      <c r="F98" s="2"/>
      <c r="G98" s="2"/>
      <c r="H98" s="12">
        <f t="shared" si="1"/>
        <v>4.3010752688171956E-2</v>
      </c>
    </row>
    <row r="99" spans="1:8" ht="13.5" x14ac:dyDescent="0.25">
      <c r="A99" s="11"/>
      <c r="B99" s="10">
        <v>42445</v>
      </c>
      <c r="C99" s="2">
        <v>1.01</v>
      </c>
      <c r="D99" s="2">
        <v>1.01</v>
      </c>
      <c r="E99" s="2">
        <v>2205</v>
      </c>
      <c r="F99" s="2"/>
      <c r="G99" s="2"/>
      <c r="H99" s="12">
        <f t="shared" si="1"/>
        <v>4.1237113402061897E-2</v>
      </c>
    </row>
    <row r="100" spans="1:8" ht="13.5" x14ac:dyDescent="0.25">
      <c r="A100" s="11"/>
      <c r="B100" s="10">
        <v>42446</v>
      </c>
      <c r="C100" s="2">
        <v>1.07</v>
      </c>
      <c r="D100" s="2">
        <v>1.07</v>
      </c>
      <c r="E100" s="2">
        <v>17446</v>
      </c>
      <c r="F100" s="2"/>
      <c r="G100" s="2"/>
      <c r="H100" s="12">
        <f t="shared" si="1"/>
        <v>5.9405940594059459E-2</v>
      </c>
    </row>
    <row r="101" spans="1:8" ht="13.5" x14ac:dyDescent="0.25">
      <c r="A101" s="11"/>
      <c r="B101" s="10">
        <v>42447</v>
      </c>
      <c r="C101" s="2">
        <v>1.1100000000000001</v>
      </c>
      <c r="D101" s="2">
        <v>1.1100000000000001</v>
      </c>
      <c r="E101" s="2">
        <v>0</v>
      </c>
      <c r="F101" s="2"/>
      <c r="G101" s="2"/>
      <c r="H101" s="12">
        <f t="shared" si="1"/>
        <v>3.738317757009349E-2</v>
      </c>
    </row>
    <row r="102" spans="1:8" ht="13.5" x14ac:dyDescent="0.25">
      <c r="A102" s="11"/>
      <c r="B102" s="10">
        <v>42450</v>
      </c>
      <c r="C102" s="2">
        <v>1.1499999999999999</v>
      </c>
      <c r="D102" s="2">
        <v>1.1499999999999999</v>
      </c>
      <c r="E102" s="2">
        <v>0</v>
      </c>
      <c r="F102" s="2"/>
      <c r="G102" s="2"/>
      <c r="H102" s="12">
        <f t="shared" si="1"/>
        <v>3.6036036036035862E-2</v>
      </c>
    </row>
    <row r="103" spans="1:8" ht="13.5" x14ac:dyDescent="0.25">
      <c r="A103" s="11"/>
      <c r="B103" s="10">
        <v>42451</v>
      </c>
      <c r="C103" s="2">
        <v>1.22</v>
      </c>
      <c r="D103" s="2">
        <v>1.22</v>
      </c>
      <c r="E103" s="2">
        <v>8920</v>
      </c>
      <c r="F103" s="2"/>
      <c r="G103" s="2"/>
      <c r="H103" s="12">
        <f t="shared" si="1"/>
        <v>6.0869565217391362E-2</v>
      </c>
    </row>
    <row r="104" spans="1:8" ht="13.5" x14ac:dyDescent="0.25">
      <c r="A104" s="11"/>
      <c r="B104" s="10">
        <v>42452</v>
      </c>
      <c r="C104" s="2">
        <v>1.27</v>
      </c>
      <c r="D104" s="2">
        <v>1.27</v>
      </c>
      <c r="E104" s="2">
        <v>0</v>
      </c>
      <c r="F104" s="2"/>
      <c r="G104" s="2"/>
      <c r="H104" s="12">
        <f t="shared" si="1"/>
        <v>4.0983606557377088E-2</v>
      </c>
    </row>
    <row r="105" spans="1:8" ht="13.5" x14ac:dyDescent="0.25">
      <c r="A105" s="11"/>
      <c r="B105" s="10">
        <v>42453</v>
      </c>
      <c r="C105" s="2">
        <v>1.32</v>
      </c>
      <c r="D105" s="2">
        <v>1.32</v>
      </c>
      <c r="E105" s="2">
        <v>0</v>
      </c>
      <c r="F105" s="2"/>
      <c r="G105" s="2"/>
      <c r="H105" s="12">
        <f t="shared" si="1"/>
        <v>3.9370078740157514E-2</v>
      </c>
    </row>
    <row r="106" spans="1:8" ht="13.5" x14ac:dyDescent="0.25">
      <c r="A106" s="11"/>
      <c r="B106" s="10">
        <v>42454</v>
      </c>
      <c r="C106" s="2">
        <v>1.37</v>
      </c>
      <c r="D106" s="2">
        <v>1.37</v>
      </c>
      <c r="E106" s="2">
        <v>0</v>
      </c>
      <c r="F106" s="2"/>
      <c r="G106" s="2"/>
      <c r="H106" s="12">
        <f t="shared" si="1"/>
        <v>3.7878787878787908E-2</v>
      </c>
    </row>
    <row r="107" spans="1:8" ht="13.5" x14ac:dyDescent="0.25">
      <c r="A107" s="11"/>
      <c r="B107" s="10">
        <v>42457</v>
      </c>
      <c r="C107" s="2">
        <v>1.45</v>
      </c>
      <c r="D107" s="2">
        <v>1.45</v>
      </c>
      <c r="E107" s="2">
        <v>18394</v>
      </c>
      <c r="F107" s="2"/>
      <c r="G107" s="2"/>
      <c r="H107" s="12">
        <f t="shared" si="1"/>
        <v>5.8394160583941493E-2</v>
      </c>
    </row>
    <row r="108" spans="1:8" ht="13.5" x14ac:dyDescent="0.25">
      <c r="A108" s="11"/>
      <c r="B108" s="10">
        <v>42458</v>
      </c>
      <c r="C108" s="2">
        <v>1.53</v>
      </c>
      <c r="D108" s="2">
        <v>1.53</v>
      </c>
      <c r="E108" s="2">
        <v>24283</v>
      </c>
      <c r="F108" s="2"/>
      <c r="G108" s="2"/>
      <c r="H108" s="12">
        <f t="shared" si="1"/>
        <v>5.5172413793103496E-2</v>
      </c>
    </row>
    <row r="109" spans="1:8" ht="13.5" x14ac:dyDescent="0.25">
      <c r="A109" s="11"/>
      <c r="B109" s="10">
        <v>42459</v>
      </c>
      <c r="C109" s="2">
        <v>1.59</v>
      </c>
      <c r="D109" s="2">
        <v>1.59</v>
      </c>
      <c r="E109" s="2">
        <v>0</v>
      </c>
      <c r="F109" s="2"/>
      <c r="G109" s="2"/>
      <c r="H109" s="12">
        <f t="shared" si="1"/>
        <v>3.9215686274509838E-2</v>
      </c>
    </row>
    <row r="110" spans="1:8" ht="13.5" x14ac:dyDescent="0.25">
      <c r="A110" s="11"/>
      <c r="B110" s="10">
        <v>42460</v>
      </c>
      <c r="C110" s="2">
        <v>1.66</v>
      </c>
      <c r="D110" s="2">
        <v>1.66</v>
      </c>
      <c r="E110" s="2">
        <v>0</v>
      </c>
      <c r="F110" s="2"/>
      <c r="G110" s="2"/>
      <c r="H110" s="12">
        <f t="shared" si="1"/>
        <v>4.4025157232704303E-2</v>
      </c>
    </row>
    <row r="111" spans="1:8" ht="13.5" x14ac:dyDescent="0.25">
      <c r="A111" s="11"/>
      <c r="B111" s="10">
        <v>42461</v>
      </c>
      <c r="C111" s="2">
        <v>1.73</v>
      </c>
      <c r="D111" s="2">
        <v>1.73</v>
      </c>
      <c r="E111" s="2">
        <v>0</v>
      </c>
      <c r="F111" s="2"/>
      <c r="G111" s="2"/>
      <c r="H111" s="12">
        <f t="shared" si="1"/>
        <v>4.2168674698795219E-2</v>
      </c>
    </row>
    <row r="112" spans="1:8" ht="13.5" x14ac:dyDescent="0.25">
      <c r="A112" s="11"/>
      <c r="B112" s="10">
        <v>42464</v>
      </c>
      <c r="C112" s="2">
        <v>1.63</v>
      </c>
      <c r="D112" s="2">
        <v>1.63</v>
      </c>
      <c r="E112" s="2">
        <v>24106</v>
      </c>
      <c r="F112" s="2"/>
      <c r="G112" s="2"/>
      <c r="H112" s="12">
        <f t="shared" si="1"/>
        <v>-5.780346820809254E-2</v>
      </c>
    </row>
    <row r="113" spans="1:8" ht="13.5" x14ac:dyDescent="0.25">
      <c r="A113" s="11"/>
      <c r="B113" s="10">
        <v>42465</v>
      </c>
      <c r="C113" s="2">
        <v>1.67</v>
      </c>
      <c r="D113" s="2">
        <v>1.67</v>
      </c>
      <c r="E113" s="2">
        <v>9342</v>
      </c>
      <c r="F113" s="2"/>
      <c r="G113" s="2"/>
      <c r="H113" s="12">
        <f t="shared" si="1"/>
        <v>2.4539877300613522E-2</v>
      </c>
    </row>
    <row r="114" spans="1:8" ht="13.5" x14ac:dyDescent="0.25">
      <c r="A114" s="11"/>
      <c r="B114" s="10">
        <v>42466</v>
      </c>
      <c r="C114" s="2">
        <v>1.67</v>
      </c>
      <c r="D114" s="2">
        <v>1.67</v>
      </c>
      <c r="E114" s="2">
        <v>1000</v>
      </c>
      <c r="F114" s="2"/>
      <c r="G114" s="2"/>
      <c r="H114" s="12">
        <f t="shared" si="1"/>
        <v>0</v>
      </c>
    </row>
    <row r="115" spans="1:8" ht="13.5" x14ac:dyDescent="0.25">
      <c r="A115" s="11"/>
      <c r="B115" s="10">
        <v>42467</v>
      </c>
      <c r="C115" s="2">
        <v>1.61</v>
      </c>
      <c r="D115" s="2">
        <v>1.61</v>
      </c>
      <c r="E115" s="2">
        <v>1705</v>
      </c>
      <c r="F115" s="2"/>
      <c r="G115" s="2"/>
      <c r="H115" s="12">
        <f t="shared" si="1"/>
        <v>-3.5928143712574752E-2</v>
      </c>
    </row>
    <row r="116" spans="1:8" ht="13.5" x14ac:dyDescent="0.25">
      <c r="A116" s="11"/>
      <c r="B116" s="10">
        <v>42468</v>
      </c>
      <c r="C116" s="2">
        <v>1.54</v>
      </c>
      <c r="D116" s="2">
        <v>1.54</v>
      </c>
      <c r="E116" s="2">
        <v>0</v>
      </c>
      <c r="F116" s="2"/>
      <c r="G116" s="2"/>
      <c r="H116" s="12">
        <f t="shared" si="1"/>
        <v>-4.3478260869565251E-2</v>
      </c>
    </row>
    <row r="117" spans="1:8" ht="13.5" x14ac:dyDescent="0.25">
      <c r="A117" s="11"/>
      <c r="B117" s="10">
        <v>42471</v>
      </c>
      <c r="C117" s="2">
        <v>1.5</v>
      </c>
      <c r="D117" s="2">
        <v>1.5</v>
      </c>
      <c r="E117" s="2">
        <v>2177</v>
      </c>
      <c r="F117" s="2"/>
      <c r="G117" s="2"/>
      <c r="H117" s="12">
        <f t="shared" si="1"/>
        <v>-2.5974025974025997E-2</v>
      </c>
    </row>
    <row r="118" spans="1:8" ht="13.5" x14ac:dyDescent="0.25">
      <c r="A118" s="11"/>
      <c r="B118" s="10">
        <v>42472</v>
      </c>
      <c r="C118" s="2">
        <v>1.42</v>
      </c>
      <c r="D118" s="2">
        <v>1.42</v>
      </c>
      <c r="E118" s="2">
        <v>2828</v>
      </c>
      <c r="F118" s="2"/>
      <c r="G118" s="2"/>
      <c r="H118" s="12">
        <f t="shared" si="1"/>
        <v>-5.3333333333333378E-2</v>
      </c>
    </row>
    <row r="119" spans="1:8" ht="13.5" x14ac:dyDescent="0.25">
      <c r="A119" s="11"/>
      <c r="B119" s="10">
        <v>42473</v>
      </c>
      <c r="C119" s="2">
        <v>1.42</v>
      </c>
      <c r="D119" s="2">
        <v>1.42</v>
      </c>
      <c r="E119" s="2">
        <v>1096</v>
      </c>
      <c r="F119" s="2"/>
      <c r="G119" s="2"/>
      <c r="H119" s="12">
        <f t="shared" si="1"/>
        <v>0</v>
      </c>
    </row>
    <row r="120" spans="1:8" ht="13.5" x14ac:dyDescent="0.25">
      <c r="A120" s="11"/>
      <c r="B120" s="10">
        <v>42474</v>
      </c>
      <c r="C120" s="2">
        <v>1.42</v>
      </c>
      <c r="D120" s="2">
        <v>1.42</v>
      </c>
      <c r="E120" s="2">
        <v>0</v>
      </c>
      <c r="F120" s="2"/>
      <c r="G120" s="2"/>
      <c r="H120" s="12">
        <f t="shared" si="1"/>
        <v>0</v>
      </c>
    </row>
    <row r="121" spans="1:8" ht="13.5" x14ac:dyDescent="0.25">
      <c r="A121" s="11"/>
      <c r="B121" s="10">
        <v>42475</v>
      </c>
      <c r="C121" s="2">
        <v>1.42</v>
      </c>
      <c r="D121" s="2">
        <v>1.42</v>
      </c>
      <c r="E121" s="2">
        <v>1507</v>
      </c>
      <c r="F121" s="2"/>
      <c r="G121" s="2"/>
      <c r="H121" s="12">
        <f t="shared" si="1"/>
        <v>0</v>
      </c>
    </row>
    <row r="122" spans="1:8" ht="13.5" x14ac:dyDescent="0.25">
      <c r="A122" s="11"/>
      <c r="B122" s="10">
        <v>42478</v>
      </c>
      <c r="C122" s="2">
        <v>1.46</v>
      </c>
      <c r="D122" s="2">
        <v>1.46</v>
      </c>
      <c r="E122" s="2">
        <v>433</v>
      </c>
      <c r="F122" s="2"/>
      <c r="G122" s="2"/>
      <c r="H122" s="12">
        <f t="shared" si="1"/>
        <v>2.8169014084507067E-2</v>
      </c>
    </row>
    <row r="123" spans="1:8" ht="13.5" x14ac:dyDescent="0.25">
      <c r="A123" s="11"/>
      <c r="B123" s="10">
        <v>42479</v>
      </c>
      <c r="C123" s="2">
        <v>1.42</v>
      </c>
      <c r="D123" s="2">
        <v>1.42</v>
      </c>
      <c r="E123" s="2">
        <v>1727</v>
      </c>
      <c r="F123" s="2"/>
      <c r="G123" s="2"/>
      <c r="H123" s="12">
        <f t="shared" si="1"/>
        <v>-2.7397260273972629E-2</v>
      </c>
    </row>
    <row r="124" spans="1:8" ht="13.5" x14ac:dyDescent="0.25">
      <c r="A124" s="11"/>
      <c r="B124" s="10">
        <v>42480</v>
      </c>
      <c r="C124" s="2">
        <v>1.46</v>
      </c>
      <c r="D124" s="2">
        <v>1.46</v>
      </c>
      <c r="E124" s="2">
        <v>7909</v>
      </c>
      <c r="F124" s="2"/>
      <c r="G124" s="2"/>
      <c r="H124" s="12">
        <f t="shared" si="1"/>
        <v>2.8169014084507067E-2</v>
      </c>
    </row>
    <row r="125" spans="1:8" ht="13.5" x14ac:dyDescent="0.25">
      <c r="A125" s="11"/>
      <c r="B125" s="10">
        <v>42481</v>
      </c>
      <c r="C125" s="2">
        <v>1.54</v>
      </c>
      <c r="D125" s="2">
        <v>1.54</v>
      </c>
      <c r="E125" s="2">
        <v>6004</v>
      </c>
      <c r="F125" s="2"/>
      <c r="G125" s="2"/>
      <c r="H125" s="12">
        <f t="shared" si="1"/>
        <v>5.4794520547945258E-2</v>
      </c>
    </row>
    <row r="126" spans="1:8" ht="13.5" x14ac:dyDescent="0.25">
      <c r="A126" s="11"/>
      <c r="B126" s="10">
        <v>42482</v>
      </c>
      <c r="C126" s="2">
        <v>1.58</v>
      </c>
      <c r="D126" s="2">
        <v>1.58</v>
      </c>
      <c r="E126" s="2">
        <v>1909</v>
      </c>
      <c r="F126" s="2"/>
      <c r="G126" s="2"/>
      <c r="H126" s="12">
        <f t="shared" si="1"/>
        <v>2.5974025974025997E-2</v>
      </c>
    </row>
    <row r="127" spans="1:8" ht="13.5" x14ac:dyDescent="0.25">
      <c r="A127" s="11"/>
      <c r="B127" s="10">
        <v>42485</v>
      </c>
      <c r="C127" s="2">
        <v>1.63</v>
      </c>
      <c r="D127" s="2">
        <v>1.63</v>
      </c>
      <c r="E127" s="2">
        <v>3569</v>
      </c>
      <c r="F127" s="2"/>
      <c r="G127" s="2"/>
      <c r="H127" s="12">
        <f t="shared" si="1"/>
        <v>3.1645569620253049E-2</v>
      </c>
    </row>
    <row r="128" spans="1:8" ht="13.5" x14ac:dyDescent="0.25">
      <c r="A128" s="11"/>
      <c r="B128" s="10">
        <v>42486</v>
      </c>
      <c r="C128" s="2">
        <v>1.63</v>
      </c>
      <c r="D128" s="2">
        <v>1.63</v>
      </c>
      <c r="E128" s="2">
        <v>0</v>
      </c>
      <c r="F128" s="2"/>
      <c r="G128" s="2"/>
      <c r="H128" s="12">
        <f t="shared" si="1"/>
        <v>0</v>
      </c>
    </row>
    <row r="129" spans="1:8" ht="13.5" x14ac:dyDescent="0.25">
      <c r="A129" s="11"/>
      <c r="B129" s="10">
        <v>42487</v>
      </c>
      <c r="C129" s="2">
        <v>1.63</v>
      </c>
      <c r="D129" s="2">
        <v>1.63</v>
      </c>
      <c r="E129" s="2">
        <v>0</v>
      </c>
      <c r="F129" s="2"/>
      <c r="G129" s="2"/>
      <c r="H129" s="12">
        <f t="shared" si="1"/>
        <v>0</v>
      </c>
    </row>
    <row r="130" spans="1:8" ht="13.5" x14ac:dyDescent="0.25">
      <c r="A130" s="11"/>
      <c r="B130" s="10">
        <v>42488</v>
      </c>
      <c r="C130" s="2">
        <v>1.56</v>
      </c>
      <c r="D130" s="2">
        <v>1.56</v>
      </c>
      <c r="E130" s="2">
        <v>0</v>
      </c>
      <c r="F130" s="2"/>
      <c r="G130" s="2"/>
      <c r="H130" s="12">
        <f t="shared" si="1"/>
        <v>-4.2944785276073524E-2</v>
      </c>
    </row>
    <row r="131" spans="1:8" ht="13.5" x14ac:dyDescent="0.25">
      <c r="A131" s="11"/>
      <c r="B131" s="10">
        <v>42489</v>
      </c>
      <c r="C131" s="2">
        <v>1.49</v>
      </c>
      <c r="D131" s="2">
        <v>1.49</v>
      </c>
      <c r="E131" s="2">
        <v>0</v>
      </c>
      <c r="F131" s="2"/>
      <c r="G131" s="2"/>
      <c r="H131" s="12">
        <f t="shared" si="1"/>
        <v>-4.4871794871794907E-2</v>
      </c>
    </row>
    <row r="132" spans="1:8" ht="13.5" x14ac:dyDescent="0.25">
      <c r="A132" s="11"/>
      <c r="B132" s="10">
        <v>42492</v>
      </c>
      <c r="C132" s="2">
        <v>1.45</v>
      </c>
      <c r="D132" s="2">
        <v>1.45</v>
      </c>
      <c r="E132" s="2">
        <v>0</v>
      </c>
      <c r="F132" s="2"/>
      <c r="G132" s="2"/>
      <c r="H132" s="12">
        <f t="shared" si="1"/>
        <v>-2.6845637583892641E-2</v>
      </c>
    </row>
    <row r="133" spans="1:8" ht="13.5" x14ac:dyDescent="0.25">
      <c r="A133" s="11"/>
      <c r="B133" s="10">
        <v>42493</v>
      </c>
      <c r="C133" s="2">
        <v>1.41</v>
      </c>
      <c r="D133" s="2">
        <v>1.41</v>
      </c>
      <c r="E133" s="2">
        <v>344</v>
      </c>
      <c r="F133" s="2"/>
      <c r="G133" s="2"/>
      <c r="H133" s="12">
        <f t="shared" si="1"/>
        <v>-2.7586206896551748E-2</v>
      </c>
    </row>
    <row r="134" spans="1:8" ht="13.5" x14ac:dyDescent="0.25">
      <c r="A134" s="11"/>
      <c r="B134" s="10">
        <v>42494</v>
      </c>
      <c r="C134" s="2">
        <v>1.33</v>
      </c>
      <c r="D134" s="2">
        <v>1.33</v>
      </c>
      <c r="E134" s="2">
        <v>150</v>
      </c>
      <c r="F134" s="2"/>
      <c r="G134" s="2"/>
      <c r="H134" s="12">
        <f t="shared" si="1"/>
        <v>-5.6737588652482164E-2</v>
      </c>
    </row>
    <row r="135" spans="1:8" ht="13.5" x14ac:dyDescent="0.25">
      <c r="A135" s="11"/>
      <c r="B135" s="10">
        <v>42495</v>
      </c>
      <c r="C135" s="2">
        <v>1.41</v>
      </c>
      <c r="D135" s="2">
        <v>1.41</v>
      </c>
      <c r="E135" s="2">
        <v>6120</v>
      </c>
      <c r="F135" s="2"/>
      <c r="G135" s="2"/>
      <c r="H135" s="12">
        <f t="shared" ref="H135:H198" si="2">(D135-D134)/D134</f>
        <v>6.015037593984951E-2</v>
      </c>
    </row>
    <row r="136" spans="1:8" ht="13.5" x14ac:dyDescent="0.25">
      <c r="A136" s="11"/>
      <c r="B136" s="10">
        <v>42496</v>
      </c>
      <c r="C136" s="2">
        <v>1.45</v>
      </c>
      <c r="D136" s="2">
        <v>1.45</v>
      </c>
      <c r="E136" s="2">
        <v>1339</v>
      </c>
      <c r="F136" s="2"/>
      <c r="G136" s="2"/>
      <c r="H136" s="12">
        <f t="shared" si="2"/>
        <v>2.8368794326241162E-2</v>
      </c>
    </row>
    <row r="137" spans="1:8" ht="13.5" x14ac:dyDescent="0.25">
      <c r="A137" s="11"/>
      <c r="B137" s="10">
        <v>42499</v>
      </c>
      <c r="C137" s="2">
        <v>1.47</v>
      </c>
      <c r="D137" s="2">
        <v>1.47</v>
      </c>
      <c r="E137" s="2">
        <v>3495</v>
      </c>
      <c r="F137" s="2"/>
      <c r="G137" s="2"/>
      <c r="H137" s="12">
        <f t="shared" si="2"/>
        <v>1.3793103448275874E-2</v>
      </c>
    </row>
    <row r="138" spans="1:8" ht="13.5" x14ac:dyDescent="0.25">
      <c r="A138" s="11"/>
      <c r="B138" s="10">
        <v>42500</v>
      </c>
      <c r="C138" s="2">
        <v>1.46</v>
      </c>
      <c r="D138" s="2">
        <v>1.46</v>
      </c>
      <c r="E138" s="2">
        <v>200</v>
      </c>
      <c r="F138" s="2"/>
      <c r="G138" s="2"/>
      <c r="H138" s="12">
        <f t="shared" si="2"/>
        <v>-6.80272108843538E-3</v>
      </c>
    </row>
    <row r="139" spans="1:8" ht="13.5" x14ac:dyDescent="0.25">
      <c r="A139" s="11"/>
      <c r="B139" s="10">
        <v>42501</v>
      </c>
      <c r="C139" s="2">
        <v>1.49</v>
      </c>
      <c r="D139" s="2">
        <v>1.49</v>
      </c>
      <c r="E139" s="2">
        <v>2003</v>
      </c>
      <c r="F139" s="2"/>
      <c r="G139" s="2"/>
      <c r="H139" s="12">
        <f t="shared" si="2"/>
        <v>2.0547945205479472E-2</v>
      </c>
    </row>
    <row r="140" spans="1:8" ht="13.5" x14ac:dyDescent="0.25">
      <c r="A140" s="11"/>
      <c r="B140" s="10">
        <v>42502</v>
      </c>
      <c r="C140" s="2">
        <v>1.45</v>
      </c>
      <c r="D140" s="2">
        <v>1.45</v>
      </c>
      <c r="E140" s="2">
        <v>0</v>
      </c>
      <c r="F140" s="2"/>
      <c r="G140" s="2"/>
      <c r="H140" s="12">
        <f t="shared" si="2"/>
        <v>-2.6845637583892641E-2</v>
      </c>
    </row>
    <row r="141" spans="1:8" ht="13.5" x14ac:dyDescent="0.25">
      <c r="A141" s="11"/>
      <c r="B141" s="10">
        <v>42503</v>
      </c>
      <c r="C141" s="2">
        <v>1.47</v>
      </c>
      <c r="D141" s="2">
        <v>1.47</v>
      </c>
      <c r="E141" s="2">
        <v>1798</v>
      </c>
      <c r="F141" s="2"/>
      <c r="G141" s="2"/>
      <c r="H141" s="12">
        <f t="shared" si="2"/>
        <v>1.3793103448275874E-2</v>
      </c>
    </row>
    <row r="142" spans="1:8" ht="13.5" x14ac:dyDescent="0.25">
      <c r="A142" s="11"/>
      <c r="B142" s="10">
        <v>42506</v>
      </c>
      <c r="C142" s="2">
        <v>1.44</v>
      </c>
      <c r="D142" s="2">
        <v>1.44</v>
      </c>
      <c r="E142" s="2">
        <v>25</v>
      </c>
      <c r="F142" s="2"/>
      <c r="G142" s="2"/>
      <c r="H142" s="12">
        <f t="shared" si="2"/>
        <v>-2.0408163265306142E-2</v>
      </c>
    </row>
    <row r="143" spans="1:8" ht="13.5" x14ac:dyDescent="0.25">
      <c r="A143" s="11"/>
      <c r="B143" s="10">
        <v>42507</v>
      </c>
      <c r="C143" s="2">
        <v>1.4</v>
      </c>
      <c r="D143" s="2">
        <v>1.4</v>
      </c>
      <c r="E143" s="2">
        <v>227</v>
      </c>
      <c r="F143" s="2"/>
      <c r="G143" s="2"/>
      <c r="H143" s="12">
        <f t="shared" si="2"/>
        <v>-2.7777777777777804E-2</v>
      </c>
    </row>
    <row r="144" spans="1:8" ht="13.5" x14ac:dyDescent="0.25">
      <c r="A144" s="11"/>
      <c r="B144" s="10">
        <v>42508</v>
      </c>
      <c r="C144" s="2">
        <v>1.34</v>
      </c>
      <c r="D144" s="2">
        <v>1.34</v>
      </c>
      <c r="E144" s="2">
        <v>2357</v>
      </c>
      <c r="F144" s="2"/>
      <c r="G144" s="2"/>
      <c r="H144" s="12">
        <f t="shared" si="2"/>
        <v>-4.285714285714274E-2</v>
      </c>
    </row>
    <row r="145" spans="1:8" ht="13.5" x14ac:dyDescent="0.25">
      <c r="A145" s="11"/>
      <c r="B145" s="10">
        <v>42509</v>
      </c>
      <c r="C145" s="2">
        <v>1.28</v>
      </c>
      <c r="D145" s="2">
        <v>1.28</v>
      </c>
      <c r="E145" s="2">
        <v>1919</v>
      </c>
      <c r="F145" s="2"/>
      <c r="G145" s="2"/>
      <c r="H145" s="12">
        <f t="shared" si="2"/>
        <v>-4.4776119402985114E-2</v>
      </c>
    </row>
    <row r="146" spans="1:8" ht="13.5" x14ac:dyDescent="0.25">
      <c r="A146" s="11"/>
      <c r="B146" s="10">
        <v>42510</v>
      </c>
      <c r="C146" s="2">
        <v>1.27</v>
      </c>
      <c r="D146" s="2">
        <v>1.27</v>
      </c>
      <c r="E146" s="2">
        <v>3285</v>
      </c>
      <c r="F146" s="2"/>
      <c r="G146" s="2"/>
      <c r="H146" s="12">
        <f t="shared" si="2"/>
        <v>-7.8125000000000069E-3</v>
      </c>
    </row>
    <row r="147" spans="1:8" ht="13.5" x14ac:dyDescent="0.25">
      <c r="A147" s="11"/>
      <c r="B147" s="10">
        <v>42513</v>
      </c>
      <c r="C147" s="2">
        <v>1.22</v>
      </c>
      <c r="D147" s="2">
        <v>1.22</v>
      </c>
      <c r="E147" s="2">
        <v>720</v>
      </c>
      <c r="F147" s="2"/>
      <c r="G147" s="2"/>
      <c r="H147" s="12">
        <f t="shared" si="2"/>
        <v>-3.9370078740157514E-2</v>
      </c>
    </row>
    <row r="148" spans="1:8" ht="13.5" x14ac:dyDescent="0.25">
      <c r="A148" s="11"/>
      <c r="B148" s="10">
        <v>42514</v>
      </c>
      <c r="C148" s="2">
        <v>1.19</v>
      </c>
      <c r="D148" s="2">
        <v>1.19</v>
      </c>
      <c r="E148" s="2">
        <v>1148</v>
      </c>
      <c r="F148" s="2"/>
      <c r="G148" s="2"/>
      <c r="H148" s="12">
        <f t="shared" si="2"/>
        <v>-2.4590163934426253E-2</v>
      </c>
    </row>
    <row r="149" spans="1:8" ht="13.5" x14ac:dyDescent="0.25">
      <c r="A149" s="11"/>
      <c r="B149" s="10">
        <v>42515</v>
      </c>
      <c r="C149" s="2">
        <v>1.19</v>
      </c>
      <c r="D149" s="2">
        <v>1.19</v>
      </c>
      <c r="E149" s="2">
        <v>965</v>
      </c>
      <c r="F149" s="2"/>
      <c r="G149" s="2"/>
      <c r="H149" s="12">
        <f t="shared" si="2"/>
        <v>0</v>
      </c>
    </row>
    <row r="150" spans="1:8" ht="13.5" x14ac:dyDescent="0.25">
      <c r="A150" s="11"/>
      <c r="B150" s="10">
        <v>42516</v>
      </c>
      <c r="C150" s="2">
        <v>1.19</v>
      </c>
      <c r="D150" s="2">
        <v>1.19</v>
      </c>
      <c r="E150" s="2">
        <v>1248</v>
      </c>
      <c r="F150" s="2"/>
      <c r="G150" s="2"/>
      <c r="H150" s="12">
        <f t="shared" si="2"/>
        <v>0</v>
      </c>
    </row>
    <row r="151" spans="1:8" ht="13.5" x14ac:dyDescent="0.25">
      <c r="A151" s="11"/>
      <c r="B151" s="10">
        <v>42517</v>
      </c>
      <c r="C151" s="2">
        <v>1.19</v>
      </c>
      <c r="D151" s="2">
        <v>1.19</v>
      </c>
      <c r="E151" s="2">
        <v>3107</v>
      </c>
      <c r="F151" s="2"/>
      <c r="G151" s="2"/>
      <c r="H151" s="12">
        <f t="shared" si="2"/>
        <v>0</v>
      </c>
    </row>
    <row r="152" spans="1:8" ht="13.5" x14ac:dyDescent="0.25">
      <c r="A152" s="11"/>
      <c r="B152" s="10">
        <v>42520</v>
      </c>
      <c r="C152" s="2">
        <v>1.19</v>
      </c>
      <c r="D152" s="2">
        <v>1.19</v>
      </c>
      <c r="E152" s="2">
        <v>308</v>
      </c>
      <c r="F152" s="2"/>
      <c r="G152" s="2"/>
      <c r="H152" s="12">
        <f t="shared" si="2"/>
        <v>0</v>
      </c>
    </row>
    <row r="153" spans="1:8" ht="13.5" x14ac:dyDescent="0.25">
      <c r="A153" s="11"/>
      <c r="B153" s="10">
        <v>42521</v>
      </c>
      <c r="C153" s="2">
        <v>1.19</v>
      </c>
      <c r="D153" s="2">
        <v>1.19</v>
      </c>
      <c r="E153" s="2">
        <v>1193</v>
      </c>
      <c r="F153" s="2"/>
      <c r="G153" s="2"/>
      <c r="H153" s="12">
        <f t="shared" si="2"/>
        <v>0</v>
      </c>
    </row>
    <row r="154" spans="1:8" ht="13.5" x14ac:dyDescent="0.25">
      <c r="A154" s="11"/>
      <c r="B154" s="10">
        <v>42522</v>
      </c>
      <c r="C154" s="2">
        <v>1.1599999999999999</v>
      </c>
      <c r="D154" s="2">
        <v>1.1599999999999999</v>
      </c>
      <c r="E154" s="2">
        <v>1156</v>
      </c>
      <c r="F154" s="2"/>
      <c r="G154" s="2"/>
      <c r="H154" s="12">
        <f t="shared" si="2"/>
        <v>-2.521008403361347E-2</v>
      </c>
    </row>
    <row r="155" spans="1:8" ht="13.5" x14ac:dyDescent="0.25">
      <c r="A155" s="11"/>
      <c r="B155" s="10">
        <v>42523</v>
      </c>
      <c r="C155" s="2">
        <v>1.1599999999999999</v>
      </c>
      <c r="D155" s="2">
        <v>1.1599999999999999</v>
      </c>
      <c r="E155" s="2">
        <v>26</v>
      </c>
      <c r="F155" s="2"/>
      <c r="G155" s="2"/>
      <c r="H155" s="12">
        <f t="shared" si="2"/>
        <v>0</v>
      </c>
    </row>
    <row r="156" spans="1:8" ht="13.5" x14ac:dyDescent="0.25">
      <c r="A156" s="11"/>
      <c r="B156" s="10">
        <v>42524</v>
      </c>
      <c r="C156" s="2">
        <v>1.1499999999999999</v>
      </c>
      <c r="D156" s="2">
        <v>1.1499999999999999</v>
      </c>
      <c r="E156" s="2">
        <v>1457</v>
      </c>
      <c r="F156" s="2"/>
      <c r="G156" s="2"/>
      <c r="H156" s="12">
        <f t="shared" si="2"/>
        <v>-8.6206896551724223E-3</v>
      </c>
    </row>
    <row r="157" spans="1:8" ht="13.5" x14ac:dyDescent="0.25">
      <c r="A157" s="11"/>
      <c r="B157" s="10">
        <v>42527</v>
      </c>
      <c r="C157" s="2">
        <v>1.18</v>
      </c>
      <c r="D157" s="2">
        <v>1.18</v>
      </c>
      <c r="E157" s="2">
        <v>56</v>
      </c>
      <c r="F157" s="2"/>
      <c r="G157" s="2"/>
      <c r="H157" s="12">
        <f t="shared" si="2"/>
        <v>2.6086956521739157E-2</v>
      </c>
    </row>
    <row r="158" spans="1:8" ht="13.5" x14ac:dyDescent="0.25">
      <c r="A158" s="11"/>
      <c r="B158" s="10">
        <v>42528</v>
      </c>
      <c r="C158" s="2">
        <v>1.17</v>
      </c>
      <c r="D158" s="2">
        <v>1.17</v>
      </c>
      <c r="E158" s="2">
        <v>60</v>
      </c>
      <c r="F158" s="2"/>
      <c r="G158" s="2"/>
      <c r="H158" s="12">
        <f t="shared" si="2"/>
        <v>-8.4745762711864493E-3</v>
      </c>
    </row>
    <row r="159" spans="1:8" ht="13.5" x14ac:dyDescent="0.25">
      <c r="A159" s="11"/>
      <c r="B159" s="10">
        <v>42529</v>
      </c>
      <c r="C159" s="2">
        <v>1.17</v>
      </c>
      <c r="D159" s="2">
        <v>1.17</v>
      </c>
      <c r="E159" s="2">
        <v>0</v>
      </c>
      <c r="F159" s="2"/>
      <c r="G159" s="2"/>
      <c r="H159" s="12">
        <f t="shared" si="2"/>
        <v>0</v>
      </c>
    </row>
    <row r="160" spans="1:8" ht="13.5" x14ac:dyDescent="0.25">
      <c r="A160" s="11"/>
      <c r="B160" s="10">
        <v>42530</v>
      </c>
      <c r="C160" s="2">
        <v>1.1599999999999999</v>
      </c>
      <c r="D160" s="2">
        <v>1.1599999999999999</v>
      </c>
      <c r="E160" s="2">
        <v>108</v>
      </c>
      <c r="F160" s="2"/>
      <c r="G160" s="2"/>
      <c r="H160" s="12">
        <f t="shared" si="2"/>
        <v>-8.5470085470085548E-3</v>
      </c>
    </row>
    <row r="161" spans="1:8" ht="13.5" x14ac:dyDescent="0.25">
      <c r="A161" s="11"/>
      <c r="B161" s="10">
        <v>42531</v>
      </c>
      <c r="C161" s="2">
        <v>1.17</v>
      </c>
      <c r="D161" s="2">
        <v>1.17</v>
      </c>
      <c r="E161" s="2">
        <v>120</v>
      </c>
      <c r="F161" s="2"/>
      <c r="G161" s="2"/>
      <c r="H161" s="12">
        <f t="shared" si="2"/>
        <v>8.6206896551724223E-3</v>
      </c>
    </row>
    <row r="162" spans="1:8" ht="13.5" x14ac:dyDescent="0.25">
      <c r="A162" s="11"/>
      <c r="B162" s="10">
        <v>42534</v>
      </c>
      <c r="C162" s="2">
        <v>1.1200000000000001</v>
      </c>
      <c r="D162" s="2">
        <v>1.1200000000000001</v>
      </c>
      <c r="E162" s="2">
        <v>1</v>
      </c>
      <c r="F162" s="2"/>
      <c r="G162" s="2"/>
      <c r="H162" s="12">
        <f t="shared" si="2"/>
        <v>-4.2735042735042583E-2</v>
      </c>
    </row>
    <row r="163" spans="1:8" ht="13.5" x14ac:dyDescent="0.25">
      <c r="A163" s="11"/>
      <c r="B163" s="10">
        <v>42535</v>
      </c>
      <c r="C163" s="2">
        <v>1.1000000000000001</v>
      </c>
      <c r="D163" s="2">
        <v>1.1000000000000001</v>
      </c>
      <c r="E163" s="2">
        <v>200</v>
      </c>
      <c r="F163" s="2"/>
      <c r="G163" s="2"/>
      <c r="H163" s="12">
        <f t="shared" si="2"/>
        <v>-1.785714285714287E-2</v>
      </c>
    </row>
    <row r="164" spans="1:8" ht="13.5" x14ac:dyDescent="0.25">
      <c r="A164" s="11"/>
      <c r="B164" s="10">
        <v>42536</v>
      </c>
      <c r="C164" s="2">
        <v>1.1399999999999999</v>
      </c>
      <c r="D164" s="2">
        <v>1.1399999999999999</v>
      </c>
      <c r="E164" s="2">
        <v>631</v>
      </c>
      <c r="F164" s="2"/>
      <c r="G164" s="2"/>
      <c r="H164" s="12">
        <f t="shared" si="2"/>
        <v>3.6363636363636188E-2</v>
      </c>
    </row>
    <row r="165" spans="1:8" ht="13.5" x14ac:dyDescent="0.25">
      <c r="A165" s="11"/>
      <c r="B165" s="10">
        <v>42537</v>
      </c>
      <c r="C165" s="2">
        <v>1.1399999999999999</v>
      </c>
      <c r="D165" s="2">
        <v>1.1399999999999999</v>
      </c>
      <c r="E165" s="2">
        <v>0</v>
      </c>
      <c r="F165" s="2"/>
      <c r="G165" s="2"/>
      <c r="H165" s="12">
        <f t="shared" si="2"/>
        <v>0</v>
      </c>
    </row>
    <row r="166" spans="1:8" ht="13.5" x14ac:dyDescent="0.25">
      <c r="A166" s="11"/>
      <c r="B166" s="10">
        <v>42538</v>
      </c>
      <c r="C166" s="2">
        <v>1.1599999999999999</v>
      </c>
      <c r="D166" s="2">
        <v>1.1599999999999999</v>
      </c>
      <c r="E166" s="2">
        <v>15</v>
      </c>
      <c r="F166" s="2"/>
      <c r="G166" s="2"/>
      <c r="H166" s="12">
        <f t="shared" si="2"/>
        <v>1.7543859649122823E-2</v>
      </c>
    </row>
    <row r="167" spans="1:8" ht="13.5" x14ac:dyDescent="0.25">
      <c r="A167" s="11"/>
      <c r="B167" s="10">
        <v>42541</v>
      </c>
      <c r="C167" s="2">
        <v>1.1299999999999999</v>
      </c>
      <c r="D167" s="2">
        <v>1.1299999999999999</v>
      </c>
      <c r="E167" s="2">
        <v>30</v>
      </c>
      <c r="F167" s="2"/>
      <c r="G167" s="2"/>
      <c r="H167" s="12">
        <f t="shared" si="2"/>
        <v>-2.5862068965517265E-2</v>
      </c>
    </row>
    <row r="168" spans="1:8" ht="13.5" x14ac:dyDescent="0.25">
      <c r="A168" s="11"/>
      <c r="B168" s="10">
        <v>42542</v>
      </c>
      <c r="C168" s="2">
        <v>1.1000000000000001</v>
      </c>
      <c r="D168" s="2">
        <v>1.1000000000000001</v>
      </c>
      <c r="E168" s="2">
        <v>6</v>
      </c>
      <c r="F168" s="2"/>
      <c r="G168" s="2"/>
      <c r="H168" s="12">
        <f t="shared" si="2"/>
        <v>-2.6548672566371511E-2</v>
      </c>
    </row>
    <row r="169" spans="1:8" ht="13.5" x14ac:dyDescent="0.25">
      <c r="A169" s="11"/>
      <c r="B169" s="10">
        <v>42543</v>
      </c>
      <c r="C169" s="2">
        <v>1.06</v>
      </c>
      <c r="D169" s="2">
        <v>1.06</v>
      </c>
      <c r="E169" s="2">
        <v>0</v>
      </c>
      <c r="F169" s="2"/>
      <c r="G169" s="2"/>
      <c r="H169" s="12">
        <f t="shared" si="2"/>
        <v>-3.636363636363639E-2</v>
      </c>
    </row>
    <row r="170" spans="1:8" ht="13.5" x14ac:dyDescent="0.25">
      <c r="A170" s="11"/>
      <c r="B170" s="10">
        <v>42544</v>
      </c>
      <c r="C170" s="2">
        <v>1.02</v>
      </c>
      <c r="D170" s="2">
        <v>1.02</v>
      </c>
      <c r="E170" s="2">
        <v>0</v>
      </c>
      <c r="F170" s="2"/>
      <c r="G170" s="2"/>
      <c r="H170" s="12">
        <f t="shared" si="2"/>
        <v>-3.7735849056603807E-2</v>
      </c>
    </row>
    <row r="171" spans="1:8" ht="13.5" x14ac:dyDescent="0.25">
      <c r="A171" s="11"/>
      <c r="B171" s="10">
        <v>42545</v>
      </c>
      <c r="C171" s="2">
        <v>1.03</v>
      </c>
      <c r="D171" s="2">
        <v>1.03</v>
      </c>
      <c r="E171" s="2">
        <v>2180</v>
      </c>
      <c r="F171" s="2"/>
      <c r="G171" s="2"/>
      <c r="H171" s="12">
        <f t="shared" si="2"/>
        <v>9.8039215686274595E-3</v>
      </c>
    </row>
    <row r="172" spans="1:8" ht="13.5" x14ac:dyDescent="0.25">
      <c r="A172" s="11"/>
      <c r="B172" s="10">
        <v>42548</v>
      </c>
      <c r="C172" s="2">
        <v>1.0900000000000001</v>
      </c>
      <c r="D172" s="2">
        <v>1.0900000000000001</v>
      </c>
      <c r="E172" s="2">
        <v>15</v>
      </c>
      <c r="F172" s="2"/>
      <c r="G172" s="2"/>
      <c r="H172" s="12">
        <f t="shared" si="2"/>
        <v>5.825242718446607E-2</v>
      </c>
    </row>
    <row r="173" spans="1:8" ht="13.5" x14ac:dyDescent="0.25">
      <c r="A173" s="11"/>
      <c r="B173" s="10">
        <v>42549</v>
      </c>
      <c r="C173" s="2">
        <v>1.1200000000000001</v>
      </c>
      <c r="D173" s="2">
        <v>1.1200000000000001</v>
      </c>
      <c r="E173" s="2">
        <v>1</v>
      </c>
      <c r="F173" s="2"/>
      <c r="G173" s="2"/>
      <c r="H173" s="12">
        <f t="shared" si="2"/>
        <v>2.7522935779816536E-2</v>
      </c>
    </row>
    <row r="174" spans="1:8" ht="13.5" x14ac:dyDescent="0.25">
      <c r="A174" s="11"/>
      <c r="B174" s="10">
        <v>42550</v>
      </c>
      <c r="C174" s="2">
        <v>1.1200000000000001</v>
      </c>
      <c r="D174" s="2">
        <v>1.1200000000000001</v>
      </c>
      <c r="E174" s="2">
        <v>0</v>
      </c>
      <c r="F174" s="2"/>
      <c r="G174" s="2"/>
      <c r="H174" s="12">
        <f t="shared" si="2"/>
        <v>0</v>
      </c>
    </row>
    <row r="175" spans="1:8" ht="13.5" x14ac:dyDescent="0.25">
      <c r="A175" s="11"/>
      <c r="B175" s="10">
        <v>42551</v>
      </c>
      <c r="C175" s="2">
        <v>1.07</v>
      </c>
      <c r="D175" s="2">
        <v>1.07</v>
      </c>
      <c r="E175" s="2">
        <v>10</v>
      </c>
      <c r="F175" s="2"/>
      <c r="G175" s="2"/>
      <c r="H175" s="12">
        <f t="shared" si="2"/>
        <v>-4.4642857142857179E-2</v>
      </c>
    </row>
    <row r="176" spans="1:8" ht="13.5" x14ac:dyDescent="0.25">
      <c r="A176" s="11"/>
      <c r="B176" s="10">
        <v>42552</v>
      </c>
      <c r="C176" s="2">
        <v>1.04</v>
      </c>
      <c r="D176" s="2">
        <v>1.04</v>
      </c>
      <c r="E176" s="2">
        <v>0</v>
      </c>
      <c r="F176" s="2"/>
      <c r="G176" s="2"/>
      <c r="H176" s="12">
        <f t="shared" si="2"/>
        <v>-2.8037383177570117E-2</v>
      </c>
    </row>
    <row r="177" spans="1:8" ht="13.5" x14ac:dyDescent="0.25">
      <c r="A177" s="11"/>
      <c r="B177" s="10">
        <v>42555</v>
      </c>
      <c r="C177" s="2">
        <v>1.01</v>
      </c>
      <c r="D177" s="2">
        <v>1.01</v>
      </c>
      <c r="E177" s="2">
        <v>1001</v>
      </c>
      <c r="F177" s="2"/>
      <c r="G177" s="2"/>
      <c r="H177" s="12">
        <f t="shared" si="2"/>
        <v>-2.8846153846153872E-2</v>
      </c>
    </row>
    <row r="178" spans="1:8" ht="13.5" x14ac:dyDescent="0.25">
      <c r="A178" s="11"/>
      <c r="B178" s="10">
        <v>42559</v>
      </c>
      <c r="C178" s="2">
        <v>1.02</v>
      </c>
      <c r="D178" s="2">
        <v>1.02</v>
      </c>
      <c r="E178" s="2">
        <v>594</v>
      </c>
      <c r="F178" s="2"/>
      <c r="G178" s="2"/>
      <c r="H178" s="12">
        <f t="shared" si="2"/>
        <v>9.9009900990099098E-3</v>
      </c>
    </row>
    <row r="179" spans="1:8" ht="13.5" x14ac:dyDescent="0.25">
      <c r="A179" s="11"/>
      <c r="B179" s="10">
        <v>42562</v>
      </c>
      <c r="C179" s="2">
        <v>0.99</v>
      </c>
      <c r="D179" s="2">
        <v>0.99</v>
      </c>
      <c r="E179" s="2">
        <v>0</v>
      </c>
      <c r="F179" s="2"/>
      <c r="G179" s="2"/>
      <c r="H179" s="12">
        <f t="shared" si="2"/>
        <v>-2.9411764705882377E-2</v>
      </c>
    </row>
    <row r="180" spans="1:8" ht="13.5" x14ac:dyDescent="0.25">
      <c r="A180" s="11"/>
      <c r="B180" s="10">
        <v>42563</v>
      </c>
      <c r="C180" s="2">
        <v>1.01</v>
      </c>
      <c r="D180" s="2">
        <v>1.01</v>
      </c>
      <c r="E180" s="2">
        <v>201</v>
      </c>
      <c r="F180" s="2"/>
      <c r="G180" s="2"/>
      <c r="H180" s="12">
        <f t="shared" si="2"/>
        <v>2.0202020202020221E-2</v>
      </c>
    </row>
    <row r="181" spans="1:8" ht="13.5" x14ac:dyDescent="0.25">
      <c r="A181" s="11"/>
      <c r="B181" s="10">
        <v>42564</v>
      </c>
      <c r="C181" s="2">
        <v>1.01</v>
      </c>
      <c r="D181" s="2">
        <v>1.01</v>
      </c>
      <c r="E181" s="2">
        <v>0</v>
      </c>
      <c r="F181" s="2"/>
      <c r="G181" s="2"/>
      <c r="H181" s="12">
        <f t="shared" si="2"/>
        <v>0</v>
      </c>
    </row>
    <row r="182" spans="1:8" ht="13.5" x14ac:dyDescent="0.25">
      <c r="A182" s="11"/>
      <c r="B182" s="10">
        <v>42565</v>
      </c>
      <c r="C182" s="2">
        <v>1</v>
      </c>
      <c r="D182" s="2">
        <v>1</v>
      </c>
      <c r="E182" s="2">
        <v>5</v>
      </c>
      <c r="F182" s="2"/>
      <c r="G182" s="2"/>
      <c r="H182" s="12">
        <f t="shared" si="2"/>
        <v>-9.9009900990099098E-3</v>
      </c>
    </row>
    <row r="183" spans="1:8" ht="13.5" x14ac:dyDescent="0.25">
      <c r="A183" s="11"/>
      <c r="B183" s="10">
        <v>42566</v>
      </c>
      <c r="C183" s="2">
        <v>1</v>
      </c>
      <c r="D183" s="2">
        <v>1</v>
      </c>
      <c r="E183" s="2">
        <v>0</v>
      </c>
      <c r="F183" s="2"/>
      <c r="G183" s="2"/>
      <c r="H183" s="12">
        <f t="shared" si="2"/>
        <v>0</v>
      </c>
    </row>
    <row r="184" spans="1:8" ht="13.5" x14ac:dyDescent="0.25">
      <c r="A184" s="11"/>
      <c r="B184" s="10">
        <v>42569</v>
      </c>
      <c r="C184" s="2">
        <v>1</v>
      </c>
      <c r="D184" s="2">
        <v>1</v>
      </c>
      <c r="E184" s="2">
        <v>1232</v>
      </c>
      <c r="F184" s="2"/>
      <c r="G184" s="2"/>
      <c r="H184" s="12">
        <f t="shared" si="2"/>
        <v>0</v>
      </c>
    </row>
    <row r="185" spans="1:8" ht="13.5" x14ac:dyDescent="0.25">
      <c r="A185" s="11"/>
      <c r="B185" s="10">
        <v>42570</v>
      </c>
      <c r="C185" s="2">
        <v>1.02</v>
      </c>
      <c r="D185" s="2">
        <v>1.02</v>
      </c>
      <c r="E185" s="2">
        <v>547</v>
      </c>
      <c r="F185" s="2"/>
      <c r="G185" s="2"/>
      <c r="H185" s="12">
        <f t="shared" si="2"/>
        <v>2.0000000000000018E-2</v>
      </c>
    </row>
    <row r="186" spans="1:8" ht="13.5" x14ac:dyDescent="0.25">
      <c r="A186" s="11"/>
      <c r="B186" s="10">
        <v>42571</v>
      </c>
      <c r="C186" s="2">
        <v>1.02</v>
      </c>
      <c r="D186" s="2">
        <v>1.02</v>
      </c>
      <c r="E186" s="2">
        <v>0</v>
      </c>
      <c r="F186" s="2"/>
      <c r="G186" s="2"/>
      <c r="H186" s="12">
        <f t="shared" si="2"/>
        <v>0</v>
      </c>
    </row>
    <row r="187" spans="1:8" ht="13.5" x14ac:dyDescent="0.25">
      <c r="A187" s="11"/>
      <c r="B187" s="10">
        <v>42572</v>
      </c>
      <c r="C187" s="2">
        <v>1.02</v>
      </c>
      <c r="D187" s="2">
        <v>1.02</v>
      </c>
      <c r="E187" s="2">
        <v>0</v>
      </c>
      <c r="F187" s="2"/>
      <c r="G187" s="2"/>
      <c r="H187" s="12">
        <f t="shared" si="2"/>
        <v>0</v>
      </c>
    </row>
    <row r="188" spans="1:8" ht="13.5" x14ac:dyDescent="0.25">
      <c r="A188" s="11"/>
      <c r="B188" s="10">
        <v>42573</v>
      </c>
      <c r="C188" s="2">
        <v>1.02</v>
      </c>
      <c r="D188" s="2">
        <v>1.02</v>
      </c>
      <c r="E188" s="2">
        <v>36</v>
      </c>
      <c r="F188" s="2"/>
      <c r="G188" s="2"/>
      <c r="H188" s="12">
        <f t="shared" si="2"/>
        <v>0</v>
      </c>
    </row>
    <row r="189" spans="1:8" ht="13.5" x14ac:dyDescent="0.25">
      <c r="A189" s="11"/>
      <c r="B189" s="10">
        <v>42577</v>
      </c>
      <c r="C189" s="2">
        <v>1.02</v>
      </c>
      <c r="D189" s="2">
        <v>1.02</v>
      </c>
      <c r="E189" s="2">
        <v>0</v>
      </c>
      <c r="F189" s="2"/>
      <c r="G189" s="2"/>
      <c r="H189" s="12">
        <f t="shared" si="2"/>
        <v>0</v>
      </c>
    </row>
    <row r="190" spans="1:8" ht="13.5" x14ac:dyDescent="0.25">
      <c r="A190" s="11"/>
      <c r="B190" s="10">
        <v>42578</v>
      </c>
      <c r="C190" s="2">
        <v>1.02</v>
      </c>
      <c r="D190" s="2">
        <v>1.02</v>
      </c>
      <c r="E190" s="2">
        <v>0</v>
      </c>
      <c r="F190" s="2"/>
      <c r="G190" s="2"/>
      <c r="H190" s="12">
        <f t="shared" si="2"/>
        <v>0</v>
      </c>
    </row>
    <row r="191" spans="1:8" ht="13.5" x14ac:dyDescent="0.25">
      <c r="A191" s="11"/>
      <c r="B191" s="10">
        <v>42579</v>
      </c>
      <c r="C191" s="2">
        <v>1.02</v>
      </c>
      <c r="D191" s="2">
        <v>1.02</v>
      </c>
      <c r="E191" s="2">
        <v>0</v>
      </c>
      <c r="F191" s="2"/>
      <c r="G191" s="2"/>
      <c r="H191" s="12">
        <f t="shared" si="2"/>
        <v>0</v>
      </c>
    </row>
    <row r="192" spans="1:8" ht="13.5" x14ac:dyDescent="0.25">
      <c r="A192" s="11"/>
      <c r="B192" s="10">
        <v>42580</v>
      </c>
      <c r="C192" s="2">
        <v>1.02</v>
      </c>
      <c r="D192" s="2">
        <v>1.02</v>
      </c>
      <c r="E192" s="2">
        <v>0</v>
      </c>
      <c r="F192" s="2"/>
      <c r="G192" s="2"/>
      <c r="H192" s="12">
        <f t="shared" si="2"/>
        <v>0</v>
      </c>
    </row>
    <row r="193" spans="1:8" ht="13.5" x14ac:dyDescent="0.25">
      <c r="A193" s="11"/>
      <c r="B193" s="10">
        <v>42583</v>
      </c>
      <c r="C193" s="2">
        <v>1.02</v>
      </c>
      <c r="D193" s="2">
        <v>1.02</v>
      </c>
      <c r="E193" s="2">
        <v>0</v>
      </c>
      <c r="F193" s="2"/>
      <c r="G193" s="2"/>
      <c r="H193" s="12">
        <f t="shared" si="2"/>
        <v>0</v>
      </c>
    </row>
    <row r="194" spans="1:8" ht="13.5" x14ac:dyDescent="0.25">
      <c r="A194" s="11"/>
      <c r="B194" s="10">
        <v>42584</v>
      </c>
      <c r="C194" s="2">
        <v>1.02</v>
      </c>
      <c r="D194" s="2">
        <v>1.02</v>
      </c>
      <c r="E194" s="2">
        <v>550</v>
      </c>
      <c r="F194" s="2"/>
      <c r="G194" s="2"/>
      <c r="H194" s="12">
        <f t="shared" si="2"/>
        <v>0</v>
      </c>
    </row>
    <row r="195" spans="1:8" ht="13.5" x14ac:dyDescent="0.25">
      <c r="A195" s="11"/>
      <c r="B195" s="10">
        <v>42585</v>
      </c>
      <c r="C195" s="2">
        <v>1.02</v>
      </c>
      <c r="D195" s="2">
        <v>1.02</v>
      </c>
      <c r="E195" s="2">
        <v>0</v>
      </c>
      <c r="F195" s="2"/>
      <c r="G195" s="2"/>
      <c r="H195" s="12">
        <f t="shared" si="2"/>
        <v>0</v>
      </c>
    </row>
    <row r="196" spans="1:8" ht="13.5" x14ac:dyDescent="0.25">
      <c r="A196" s="11"/>
      <c r="B196" s="10">
        <v>42586</v>
      </c>
      <c r="C196" s="2">
        <v>1</v>
      </c>
      <c r="D196" s="2">
        <v>1</v>
      </c>
      <c r="E196" s="2">
        <v>3</v>
      </c>
      <c r="F196" s="2"/>
      <c r="G196" s="2"/>
      <c r="H196" s="12">
        <f t="shared" si="2"/>
        <v>-1.9607843137254919E-2</v>
      </c>
    </row>
    <row r="197" spans="1:8" ht="13.5" x14ac:dyDescent="0.25">
      <c r="A197" s="11"/>
      <c r="B197" s="10">
        <v>42587</v>
      </c>
      <c r="C197" s="2">
        <v>1</v>
      </c>
      <c r="D197" s="2">
        <v>1</v>
      </c>
      <c r="E197" s="2">
        <v>0</v>
      </c>
      <c r="F197" s="2"/>
      <c r="G197" s="2"/>
      <c r="H197" s="12">
        <f t="shared" si="2"/>
        <v>0</v>
      </c>
    </row>
    <row r="198" spans="1:8" ht="13.5" x14ac:dyDescent="0.25">
      <c r="A198" s="11"/>
      <c r="B198" s="10">
        <v>42590</v>
      </c>
      <c r="C198" s="2">
        <v>0.97</v>
      </c>
      <c r="D198" s="2">
        <v>0.97</v>
      </c>
      <c r="E198" s="2">
        <v>402</v>
      </c>
      <c r="F198" s="2"/>
      <c r="G198" s="2"/>
      <c r="H198" s="12">
        <f t="shared" si="2"/>
        <v>-3.0000000000000027E-2</v>
      </c>
    </row>
    <row r="199" spans="1:8" ht="13.5" x14ac:dyDescent="0.25">
      <c r="A199" s="11"/>
      <c r="B199" s="10">
        <v>42591</v>
      </c>
      <c r="C199" s="2">
        <v>0.93</v>
      </c>
      <c r="D199" s="2">
        <v>0.93</v>
      </c>
      <c r="E199" s="2">
        <v>402</v>
      </c>
      <c r="F199" s="2"/>
      <c r="G199" s="2"/>
      <c r="H199" s="12">
        <f t="shared" ref="H199:H262" si="3">(D199-D198)/D198</f>
        <v>-4.1237113402061779E-2</v>
      </c>
    </row>
    <row r="200" spans="1:8" ht="13.5" x14ac:dyDescent="0.25">
      <c r="A200" s="11"/>
      <c r="B200" s="10">
        <v>42592</v>
      </c>
      <c r="C200" s="2">
        <v>0.93</v>
      </c>
      <c r="D200" s="2">
        <v>0.93</v>
      </c>
      <c r="E200" s="2">
        <v>1769</v>
      </c>
      <c r="F200" s="2"/>
      <c r="G200" s="2"/>
      <c r="H200" s="12">
        <f t="shared" si="3"/>
        <v>0</v>
      </c>
    </row>
    <row r="201" spans="1:8" ht="13.5" x14ac:dyDescent="0.25">
      <c r="A201" s="11"/>
      <c r="B201" s="10">
        <v>42593</v>
      </c>
      <c r="C201" s="2">
        <v>0.93</v>
      </c>
      <c r="D201" s="2">
        <v>0.93</v>
      </c>
      <c r="E201" s="2">
        <v>0</v>
      </c>
      <c r="F201" s="2"/>
      <c r="G201" s="2"/>
      <c r="H201" s="12">
        <f t="shared" si="3"/>
        <v>0</v>
      </c>
    </row>
    <row r="202" spans="1:8" ht="13.5" x14ac:dyDescent="0.25">
      <c r="A202" s="11"/>
      <c r="B202" s="10">
        <v>42594</v>
      </c>
      <c r="C202" s="2">
        <v>0.92</v>
      </c>
      <c r="D202" s="2">
        <v>0.92</v>
      </c>
      <c r="E202" s="2">
        <v>231</v>
      </c>
      <c r="F202" s="2"/>
      <c r="G202" s="2"/>
      <c r="H202" s="12">
        <f t="shared" si="3"/>
        <v>-1.075268817204302E-2</v>
      </c>
    </row>
    <row r="203" spans="1:8" ht="13.5" x14ac:dyDescent="0.25">
      <c r="A203" s="11"/>
      <c r="B203" s="10">
        <v>42597</v>
      </c>
      <c r="C203" s="2">
        <v>0.93</v>
      </c>
      <c r="D203" s="2">
        <v>0.93</v>
      </c>
      <c r="E203" s="2">
        <v>290</v>
      </c>
      <c r="F203" s="2"/>
      <c r="G203" s="2"/>
      <c r="H203" s="12">
        <f t="shared" si="3"/>
        <v>1.0869565217391313E-2</v>
      </c>
    </row>
    <row r="204" spans="1:8" ht="13.5" x14ac:dyDescent="0.25">
      <c r="A204" s="11"/>
      <c r="B204" s="10">
        <v>42598</v>
      </c>
      <c r="C204" s="2">
        <v>0.95</v>
      </c>
      <c r="D204" s="2">
        <v>0.95</v>
      </c>
      <c r="E204" s="2">
        <v>5</v>
      </c>
      <c r="F204" s="2"/>
      <c r="G204" s="2"/>
      <c r="H204" s="12">
        <f t="shared" si="3"/>
        <v>2.1505376344085919E-2</v>
      </c>
    </row>
    <row r="205" spans="1:8" ht="13.5" x14ac:dyDescent="0.25">
      <c r="A205" s="11"/>
      <c r="B205" s="10">
        <v>42599</v>
      </c>
      <c r="C205" s="2">
        <v>0.98</v>
      </c>
      <c r="D205" s="2">
        <v>0.98</v>
      </c>
      <c r="E205" s="2">
        <v>425</v>
      </c>
      <c r="F205" s="2"/>
      <c r="G205" s="2"/>
      <c r="H205" s="12">
        <f t="shared" si="3"/>
        <v>3.1578947368421081E-2</v>
      </c>
    </row>
    <row r="206" spans="1:8" ht="13.5" x14ac:dyDescent="0.25">
      <c r="A206" s="11"/>
      <c r="B206" s="10">
        <v>42600</v>
      </c>
      <c r="C206" s="2">
        <v>0.98</v>
      </c>
      <c r="D206" s="2">
        <v>0.98</v>
      </c>
      <c r="E206" s="2">
        <v>0</v>
      </c>
      <c r="F206" s="2"/>
      <c r="G206" s="2"/>
      <c r="H206" s="12">
        <f t="shared" si="3"/>
        <v>0</v>
      </c>
    </row>
    <row r="207" spans="1:8" ht="13.5" x14ac:dyDescent="0.25">
      <c r="A207" s="11"/>
      <c r="B207" s="10">
        <v>42601</v>
      </c>
      <c r="C207" s="2">
        <v>0.98</v>
      </c>
      <c r="D207" s="2">
        <v>0.98</v>
      </c>
      <c r="E207" s="2">
        <v>0</v>
      </c>
      <c r="F207" s="2"/>
      <c r="G207" s="2"/>
      <c r="H207" s="12">
        <f t="shared" si="3"/>
        <v>0</v>
      </c>
    </row>
    <row r="208" spans="1:8" ht="13.5" x14ac:dyDescent="0.25">
      <c r="A208" s="11"/>
      <c r="B208" s="10">
        <v>42604</v>
      </c>
      <c r="C208" s="2">
        <v>0.98</v>
      </c>
      <c r="D208" s="2">
        <v>0.98</v>
      </c>
      <c r="E208" s="2">
        <v>10</v>
      </c>
      <c r="F208" s="2"/>
      <c r="G208" s="2"/>
      <c r="H208" s="12">
        <f t="shared" si="3"/>
        <v>0</v>
      </c>
    </row>
    <row r="209" spans="1:8" ht="13.5" x14ac:dyDescent="0.25">
      <c r="A209" s="11"/>
      <c r="B209" s="10">
        <v>42605</v>
      </c>
      <c r="C209" s="2">
        <v>1.02</v>
      </c>
      <c r="D209" s="2">
        <v>1.02</v>
      </c>
      <c r="E209" s="2">
        <v>50</v>
      </c>
      <c r="F209" s="2"/>
      <c r="G209" s="2"/>
      <c r="H209" s="12">
        <f t="shared" si="3"/>
        <v>4.0816326530612283E-2</v>
      </c>
    </row>
    <row r="210" spans="1:8" ht="13.5" x14ac:dyDescent="0.25">
      <c r="A210" s="11"/>
      <c r="B210" s="10">
        <v>42606</v>
      </c>
      <c r="C210" s="2">
        <v>1.02</v>
      </c>
      <c r="D210" s="2">
        <v>1.02</v>
      </c>
      <c r="E210" s="2">
        <v>0</v>
      </c>
      <c r="F210" s="2"/>
      <c r="G210" s="2"/>
      <c r="H210" s="12">
        <f t="shared" si="3"/>
        <v>0</v>
      </c>
    </row>
    <row r="211" spans="1:8" ht="13.5" x14ac:dyDescent="0.25">
      <c r="A211" s="11"/>
      <c r="B211" s="10">
        <v>42607</v>
      </c>
      <c r="C211" s="2">
        <v>1.02</v>
      </c>
      <c r="D211" s="2">
        <v>1.02</v>
      </c>
      <c r="E211" s="2">
        <v>862</v>
      </c>
      <c r="F211" s="2"/>
      <c r="G211" s="2"/>
      <c r="H211" s="12">
        <f t="shared" si="3"/>
        <v>0</v>
      </c>
    </row>
    <row r="212" spans="1:8" ht="13.5" x14ac:dyDescent="0.25">
      <c r="A212" s="11"/>
      <c r="B212" s="10">
        <v>42608</v>
      </c>
      <c r="C212" s="2">
        <v>1.02</v>
      </c>
      <c r="D212" s="2">
        <v>1.02</v>
      </c>
      <c r="E212" s="2">
        <v>260</v>
      </c>
      <c r="F212" s="2"/>
      <c r="G212" s="2"/>
      <c r="H212" s="12">
        <f t="shared" si="3"/>
        <v>0</v>
      </c>
    </row>
    <row r="213" spans="1:8" ht="13.5" x14ac:dyDescent="0.25">
      <c r="A213" s="11"/>
      <c r="B213" s="10">
        <v>42611</v>
      </c>
      <c r="C213" s="2">
        <v>1.05</v>
      </c>
      <c r="D213" s="2">
        <v>1.05</v>
      </c>
      <c r="E213" s="2">
        <v>631</v>
      </c>
      <c r="F213" s="2"/>
      <c r="G213" s="2"/>
      <c r="H213" s="12">
        <f t="shared" si="3"/>
        <v>2.9411764705882377E-2</v>
      </c>
    </row>
    <row r="214" spans="1:8" ht="13.5" x14ac:dyDescent="0.25">
      <c r="A214" s="11"/>
      <c r="B214" s="10">
        <v>42612</v>
      </c>
      <c r="C214" s="2">
        <v>1.08</v>
      </c>
      <c r="D214" s="2">
        <v>1.08</v>
      </c>
      <c r="E214" s="2">
        <v>15</v>
      </c>
      <c r="F214" s="2"/>
      <c r="G214" s="2"/>
      <c r="H214" s="12">
        <f t="shared" si="3"/>
        <v>2.8571428571428595E-2</v>
      </c>
    </row>
    <row r="215" spans="1:8" ht="13.5" x14ac:dyDescent="0.25">
      <c r="A215" s="11"/>
      <c r="B215" s="10">
        <v>42613</v>
      </c>
      <c r="C215" s="2">
        <v>1.1100000000000001</v>
      </c>
      <c r="D215" s="2">
        <v>1.1100000000000001</v>
      </c>
      <c r="E215" s="2">
        <v>480</v>
      </c>
      <c r="F215" s="2"/>
      <c r="G215" s="2"/>
      <c r="H215" s="12">
        <f t="shared" si="3"/>
        <v>2.7777777777777801E-2</v>
      </c>
    </row>
    <row r="216" spans="1:8" ht="13.5" x14ac:dyDescent="0.25">
      <c r="A216" s="11"/>
      <c r="B216" s="10">
        <v>42614</v>
      </c>
      <c r="C216" s="2">
        <v>1.1100000000000001</v>
      </c>
      <c r="D216" s="2">
        <v>1.1100000000000001</v>
      </c>
      <c r="E216" s="2">
        <v>1213</v>
      </c>
      <c r="F216" s="2"/>
      <c r="G216" s="2"/>
      <c r="H216" s="12">
        <f t="shared" si="3"/>
        <v>0</v>
      </c>
    </row>
    <row r="217" spans="1:8" ht="13.5" x14ac:dyDescent="0.25">
      <c r="A217" s="11"/>
      <c r="B217" s="10">
        <v>42615</v>
      </c>
      <c r="C217" s="2">
        <v>1.08</v>
      </c>
      <c r="D217" s="2">
        <v>1.08</v>
      </c>
      <c r="E217" s="2">
        <v>1067</v>
      </c>
      <c r="F217" s="2"/>
      <c r="G217" s="2"/>
      <c r="H217" s="12">
        <f t="shared" si="3"/>
        <v>-2.7027027027027049E-2</v>
      </c>
    </row>
    <row r="218" spans="1:8" ht="13.5" x14ac:dyDescent="0.25">
      <c r="A218" s="11"/>
      <c r="B218" s="10">
        <v>42618</v>
      </c>
      <c r="C218" s="2">
        <v>1.08</v>
      </c>
      <c r="D218" s="2">
        <v>1.08</v>
      </c>
      <c r="E218" s="2">
        <v>57</v>
      </c>
      <c r="F218" s="2"/>
      <c r="G218" s="2"/>
      <c r="H218" s="12">
        <f t="shared" si="3"/>
        <v>0</v>
      </c>
    </row>
    <row r="219" spans="1:8" ht="13.5" x14ac:dyDescent="0.25">
      <c r="A219" s="11"/>
      <c r="B219" s="10">
        <v>42619</v>
      </c>
      <c r="C219" s="2">
        <v>1.1000000000000001</v>
      </c>
      <c r="D219" s="2">
        <v>1.1000000000000001</v>
      </c>
      <c r="E219" s="2">
        <v>1</v>
      </c>
      <c r="F219" s="2"/>
      <c r="G219" s="2"/>
      <c r="H219" s="12">
        <f t="shared" si="3"/>
        <v>1.8518518518518535E-2</v>
      </c>
    </row>
    <row r="220" spans="1:8" ht="13.5" x14ac:dyDescent="0.25">
      <c r="A220" s="11"/>
      <c r="B220" s="10">
        <v>42620</v>
      </c>
      <c r="C220" s="2">
        <v>1.1000000000000001</v>
      </c>
      <c r="D220" s="2">
        <v>1.1000000000000001</v>
      </c>
      <c r="E220" s="2">
        <v>0</v>
      </c>
      <c r="F220" s="2"/>
      <c r="G220" s="2"/>
      <c r="H220" s="12">
        <f t="shared" si="3"/>
        <v>0</v>
      </c>
    </row>
    <row r="221" spans="1:8" ht="13.5" x14ac:dyDescent="0.25">
      <c r="A221" s="11"/>
      <c r="B221" s="10">
        <v>42621</v>
      </c>
      <c r="C221" s="2">
        <v>1.07</v>
      </c>
      <c r="D221" s="2">
        <v>1.07</v>
      </c>
      <c r="E221" s="2">
        <v>300</v>
      </c>
      <c r="F221" s="2"/>
      <c r="G221" s="2"/>
      <c r="H221" s="12">
        <f t="shared" si="3"/>
        <v>-2.7272727272727296E-2</v>
      </c>
    </row>
    <row r="222" spans="1:8" ht="13.5" x14ac:dyDescent="0.25">
      <c r="A222" s="11"/>
      <c r="B222" s="10">
        <v>42622</v>
      </c>
      <c r="C222" s="2">
        <v>1.07</v>
      </c>
      <c r="D222" s="2">
        <v>1.07</v>
      </c>
      <c r="E222" s="2">
        <v>0</v>
      </c>
      <c r="F222" s="2"/>
      <c r="G222" s="2"/>
      <c r="H222" s="12">
        <f t="shared" si="3"/>
        <v>0</v>
      </c>
    </row>
    <row r="223" spans="1:8" ht="13.5" x14ac:dyDescent="0.25">
      <c r="A223" s="11"/>
      <c r="B223" s="10">
        <v>42627</v>
      </c>
      <c r="C223" s="2">
        <v>1.07</v>
      </c>
      <c r="D223" s="2">
        <v>1.07</v>
      </c>
      <c r="E223" s="2">
        <v>0</v>
      </c>
      <c r="F223" s="2"/>
      <c r="G223" s="2"/>
      <c r="H223" s="12">
        <f t="shared" si="3"/>
        <v>0</v>
      </c>
    </row>
    <row r="224" spans="1:8" ht="13.5" x14ac:dyDescent="0.25">
      <c r="A224" s="11"/>
      <c r="B224" s="10">
        <v>42628</v>
      </c>
      <c r="C224" s="2">
        <v>1.07</v>
      </c>
      <c r="D224" s="2">
        <v>1.07</v>
      </c>
      <c r="E224" s="2">
        <v>49</v>
      </c>
      <c r="F224" s="2"/>
      <c r="G224" s="2"/>
      <c r="H224" s="12">
        <f t="shared" si="3"/>
        <v>0</v>
      </c>
    </row>
    <row r="225" spans="1:8" ht="13.5" x14ac:dyDescent="0.25">
      <c r="A225" s="11"/>
      <c r="B225" s="10">
        <v>42629</v>
      </c>
      <c r="C225" s="2">
        <v>1.07</v>
      </c>
      <c r="D225" s="2">
        <v>1.07</v>
      </c>
      <c r="E225" s="2">
        <v>82</v>
      </c>
      <c r="F225" s="2"/>
      <c r="G225" s="2"/>
      <c r="H225" s="12">
        <f t="shared" si="3"/>
        <v>0</v>
      </c>
    </row>
    <row r="226" spans="1:8" ht="13.5" x14ac:dyDescent="0.25">
      <c r="A226" s="11"/>
      <c r="B226" s="10">
        <v>42632</v>
      </c>
      <c r="C226" s="2">
        <v>1.07</v>
      </c>
      <c r="D226" s="2">
        <v>1.07</v>
      </c>
      <c r="E226" s="2">
        <v>0</v>
      </c>
      <c r="F226" s="2"/>
      <c r="G226" s="2"/>
      <c r="H226" s="12">
        <f t="shared" si="3"/>
        <v>0</v>
      </c>
    </row>
    <row r="227" spans="1:8" ht="13.5" x14ac:dyDescent="0.25">
      <c r="A227" s="11"/>
      <c r="B227" s="10">
        <v>42633</v>
      </c>
      <c r="C227" s="2">
        <v>1.07</v>
      </c>
      <c r="D227" s="2">
        <v>1.07</v>
      </c>
      <c r="E227" s="2">
        <v>0</v>
      </c>
      <c r="F227" s="2"/>
      <c r="G227" s="2"/>
      <c r="H227" s="12">
        <f t="shared" si="3"/>
        <v>0</v>
      </c>
    </row>
    <row r="228" spans="1:8" ht="13.5" x14ac:dyDescent="0.25">
      <c r="A228" s="11"/>
      <c r="B228" s="10">
        <v>42634</v>
      </c>
      <c r="C228" s="2">
        <v>1.07</v>
      </c>
      <c r="D228" s="2">
        <v>1.07</v>
      </c>
      <c r="E228" s="2">
        <v>898</v>
      </c>
      <c r="F228" s="2"/>
      <c r="G228" s="2"/>
      <c r="H228" s="12">
        <f t="shared" si="3"/>
        <v>0</v>
      </c>
    </row>
    <row r="229" spans="1:8" ht="13.5" x14ac:dyDescent="0.25">
      <c r="A229" s="11"/>
      <c r="B229" s="10">
        <v>42635</v>
      </c>
      <c r="C229" s="2">
        <v>1.07</v>
      </c>
      <c r="D229" s="2">
        <v>1.07</v>
      </c>
      <c r="E229" s="2">
        <v>196</v>
      </c>
      <c r="F229" s="2"/>
      <c r="G229" s="2"/>
      <c r="H229" s="12">
        <f t="shared" si="3"/>
        <v>0</v>
      </c>
    </row>
    <row r="230" spans="1:8" ht="13.5" x14ac:dyDescent="0.25">
      <c r="A230" s="11"/>
      <c r="B230" s="10">
        <v>42636</v>
      </c>
      <c r="C230" s="2">
        <v>1.07</v>
      </c>
      <c r="D230" s="2">
        <v>1.07</v>
      </c>
      <c r="E230" s="2">
        <v>758</v>
      </c>
      <c r="F230" s="2"/>
      <c r="G230" s="2"/>
      <c r="H230" s="12">
        <f t="shared" si="3"/>
        <v>0</v>
      </c>
    </row>
    <row r="231" spans="1:8" ht="13.5" x14ac:dyDescent="0.25">
      <c r="A231" s="11"/>
      <c r="B231" s="10">
        <v>42639</v>
      </c>
      <c r="C231" s="2">
        <v>1.07</v>
      </c>
      <c r="D231" s="2">
        <v>1.07</v>
      </c>
      <c r="E231" s="2">
        <v>326</v>
      </c>
      <c r="F231" s="2"/>
      <c r="G231" s="2"/>
      <c r="H231" s="12">
        <f t="shared" si="3"/>
        <v>0</v>
      </c>
    </row>
    <row r="232" spans="1:8" ht="13.5" x14ac:dyDescent="0.25">
      <c r="A232" s="11"/>
      <c r="B232" s="10">
        <v>42640</v>
      </c>
      <c r="C232" s="2">
        <v>1.07</v>
      </c>
      <c r="D232" s="2">
        <v>1.07</v>
      </c>
      <c r="E232" s="2">
        <v>0</v>
      </c>
      <c r="F232" s="2"/>
      <c r="G232" s="2"/>
      <c r="H232" s="12">
        <f t="shared" si="3"/>
        <v>0</v>
      </c>
    </row>
    <row r="233" spans="1:8" ht="13.5" x14ac:dyDescent="0.25">
      <c r="A233" s="11"/>
      <c r="B233" s="10">
        <v>42641</v>
      </c>
      <c r="C233" s="2">
        <v>1.04</v>
      </c>
      <c r="D233" s="2">
        <v>1.04</v>
      </c>
      <c r="E233" s="2">
        <v>292</v>
      </c>
      <c r="F233" s="2"/>
      <c r="G233" s="2"/>
      <c r="H233" s="12">
        <f t="shared" si="3"/>
        <v>-2.8037383177570117E-2</v>
      </c>
    </row>
    <row r="234" spans="1:8" ht="13.5" x14ac:dyDescent="0.25">
      <c r="A234" s="11"/>
      <c r="B234" s="10">
        <v>42642</v>
      </c>
      <c r="C234" s="2">
        <v>1.04</v>
      </c>
      <c r="D234" s="2">
        <v>1.04</v>
      </c>
      <c r="E234" s="2">
        <v>288</v>
      </c>
      <c r="F234" s="2"/>
      <c r="G234" s="2"/>
      <c r="H234" s="12">
        <f t="shared" si="3"/>
        <v>0</v>
      </c>
    </row>
    <row r="235" spans="1:8" ht="13.5" x14ac:dyDescent="0.25">
      <c r="A235" s="11"/>
      <c r="B235" s="10">
        <v>42643</v>
      </c>
      <c r="C235" s="2">
        <v>1.04</v>
      </c>
      <c r="D235" s="2">
        <v>1.04</v>
      </c>
      <c r="E235" s="2">
        <v>39</v>
      </c>
      <c r="F235" s="2"/>
      <c r="G235" s="2"/>
      <c r="H235" s="12">
        <f t="shared" si="3"/>
        <v>0</v>
      </c>
    </row>
    <row r="236" spans="1:8" ht="13.5" x14ac:dyDescent="0.25">
      <c r="A236" s="11"/>
      <c r="B236" s="10">
        <v>42647</v>
      </c>
      <c r="C236" s="2">
        <v>1.05</v>
      </c>
      <c r="D236" s="2">
        <v>1.05</v>
      </c>
      <c r="E236" s="2">
        <v>70</v>
      </c>
      <c r="F236" s="2"/>
      <c r="G236" s="2"/>
      <c r="H236" s="12">
        <f t="shared" si="3"/>
        <v>9.6153846153846229E-3</v>
      </c>
    </row>
    <row r="237" spans="1:8" ht="13.5" x14ac:dyDescent="0.25">
      <c r="A237" s="11"/>
      <c r="B237" s="10">
        <v>42648</v>
      </c>
      <c r="C237" s="2">
        <v>1.02</v>
      </c>
      <c r="D237" s="2">
        <v>1.02</v>
      </c>
      <c r="E237" s="2">
        <v>1260</v>
      </c>
      <c r="F237" s="2"/>
      <c r="G237" s="2"/>
      <c r="H237" s="12">
        <f t="shared" si="3"/>
        <v>-2.8571428571428595E-2</v>
      </c>
    </row>
    <row r="238" spans="1:8" ht="13.5" x14ac:dyDescent="0.25">
      <c r="A238" s="11"/>
      <c r="B238" s="10">
        <v>42649</v>
      </c>
      <c r="C238" s="2">
        <v>1.02</v>
      </c>
      <c r="D238" s="2">
        <v>1.02</v>
      </c>
      <c r="E238" s="2">
        <v>376</v>
      </c>
      <c r="F238" s="2"/>
      <c r="G238" s="2"/>
      <c r="H238" s="12">
        <f t="shared" si="3"/>
        <v>0</v>
      </c>
    </row>
    <row r="239" spans="1:8" ht="13.5" x14ac:dyDescent="0.25">
      <c r="A239" s="11"/>
      <c r="B239" s="10">
        <v>42650</v>
      </c>
      <c r="C239" s="2">
        <v>1.02</v>
      </c>
      <c r="D239" s="2">
        <v>1.02</v>
      </c>
      <c r="E239" s="2">
        <v>66</v>
      </c>
      <c r="F239" s="2"/>
      <c r="G239" s="2"/>
      <c r="H239" s="12">
        <f t="shared" si="3"/>
        <v>0</v>
      </c>
    </row>
    <row r="240" spans="1:8" ht="13.5" x14ac:dyDescent="0.25">
      <c r="A240" s="11"/>
      <c r="B240" s="10">
        <v>42653</v>
      </c>
      <c r="C240" s="2">
        <v>1.02</v>
      </c>
      <c r="D240" s="2">
        <v>1.02</v>
      </c>
      <c r="E240" s="2">
        <v>60</v>
      </c>
      <c r="F240" s="2"/>
      <c r="G240" s="2"/>
      <c r="H240" s="12">
        <f t="shared" si="3"/>
        <v>0</v>
      </c>
    </row>
    <row r="241" spans="1:8" ht="13.5" x14ac:dyDescent="0.25">
      <c r="A241" s="11"/>
      <c r="B241" s="10">
        <v>42654</v>
      </c>
      <c r="C241" s="2">
        <v>1.04</v>
      </c>
      <c r="D241" s="2">
        <v>1.04</v>
      </c>
      <c r="E241" s="2">
        <v>240</v>
      </c>
      <c r="F241" s="2"/>
      <c r="G241" s="2"/>
      <c r="H241" s="12">
        <f t="shared" si="3"/>
        <v>1.9607843137254919E-2</v>
      </c>
    </row>
    <row r="242" spans="1:8" ht="13.5" x14ac:dyDescent="0.25">
      <c r="A242" s="11"/>
      <c r="B242" s="10">
        <v>42655</v>
      </c>
      <c r="C242" s="2">
        <v>1.04</v>
      </c>
      <c r="D242" s="2">
        <v>1.04</v>
      </c>
      <c r="E242" s="2">
        <v>0</v>
      </c>
      <c r="F242" s="2"/>
      <c r="G242" s="2"/>
      <c r="H242" s="12">
        <f t="shared" si="3"/>
        <v>0</v>
      </c>
    </row>
    <row r="243" spans="1:8" ht="13.5" x14ac:dyDescent="0.25">
      <c r="A243" s="11"/>
      <c r="B243" s="10">
        <v>42656</v>
      </c>
      <c r="C243" s="2">
        <v>1.04</v>
      </c>
      <c r="D243" s="2">
        <v>1.04</v>
      </c>
      <c r="E243" s="2">
        <v>45</v>
      </c>
      <c r="F243" s="2"/>
      <c r="G243" s="2"/>
      <c r="H243" s="12">
        <f t="shared" si="3"/>
        <v>0</v>
      </c>
    </row>
    <row r="244" spans="1:8" ht="13.5" x14ac:dyDescent="0.25">
      <c r="A244" s="11"/>
      <c r="B244" s="10">
        <v>42657</v>
      </c>
      <c r="C244" s="2">
        <v>1.06</v>
      </c>
      <c r="D244" s="2">
        <v>1.06</v>
      </c>
      <c r="E244" s="2">
        <v>348</v>
      </c>
      <c r="F244" s="2"/>
      <c r="G244" s="2"/>
      <c r="H244" s="12">
        <f t="shared" si="3"/>
        <v>1.9230769230769246E-2</v>
      </c>
    </row>
    <row r="245" spans="1:8" ht="13.5" x14ac:dyDescent="0.25">
      <c r="A245" s="11"/>
      <c r="B245" s="10">
        <v>42660</v>
      </c>
      <c r="C245" s="2">
        <v>1.06</v>
      </c>
      <c r="D245" s="2">
        <v>1.06</v>
      </c>
      <c r="E245" s="2">
        <v>94</v>
      </c>
      <c r="F245" s="2"/>
      <c r="G245" s="2"/>
      <c r="H245" s="12">
        <f t="shared" si="3"/>
        <v>0</v>
      </c>
    </row>
    <row r="246" spans="1:8" ht="13.5" x14ac:dyDescent="0.25">
      <c r="A246" s="11"/>
      <c r="B246" s="10">
        <v>42661</v>
      </c>
      <c r="C246" s="2">
        <v>1.07</v>
      </c>
      <c r="D246" s="2">
        <v>1.07</v>
      </c>
      <c r="E246" s="2">
        <v>5570</v>
      </c>
      <c r="F246" s="2"/>
      <c r="G246" s="2"/>
      <c r="H246" s="12">
        <f t="shared" si="3"/>
        <v>9.4339622641509517E-3</v>
      </c>
    </row>
    <row r="247" spans="1:8" ht="13.5" x14ac:dyDescent="0.25">
      <c r="A247" s="11"/>
      <c r="B247" s="10">
        <v>42662</v>
      </c>
      <c r="C247" s="2">
        <v>1.07</v>
      </c>
      <c r="D247" s="2">
        <v>1.07</v>
      </c>
      <c r="E247" s="2">
        <v>20</v>
      </c>
      <c r="F247" s="2"/>
      <c r="G247" s="2"/>
      <c r="H247" s="12">
        <f t="shared" si="3"/>
        <v>0</v>
      </c>
    </row>
    <row r="248" spans="1:8" ht="13.5" x14ac:dyDescent="0.25">
      <c r="A248" s="11"/>
      <c r="B248" s="10">
        <v>42663</v>
      </c>
      <c r="C248" s="2">
        <v>1.03</v>
      </c>
      <c r="D248" s="2">
        <v>1.03</v>
      </c>
      <c r="E248" s="2">
        <v>0</v>
      </c>
      <c r="F248" s="2"/>
      <c r="G248" s="2"/>
      <c r="H248" s="12">
        <f t="shared" si="3"/>
        <v>-3.738317757009349E-2</v>
      </c>
    </row>
    <row r="249" spans="1:8" ht="13.5" x14ac:dyDescent="0.25">
      <c r="A249" s="11"/>
      <c r="B249" s="10">
        <v>42664</v>
      </c>
      <c r="C249" s="2">
        <v>0.99</v>
      </c>
      <c r="D249" s="2">
        <v>0.99</v>
      </c>
      <c r="E249" s="2">
        <v>1964</v>
      </c>
      <c r="F249" s="2"/>
      <c r="G249" s="2"/>
      <c r="H249" s="12">
        <f t="shared" si="3"/>
        <v>-3.8834951456310711E-2</v>
      </c>
    </row>
    <row r="250" spans="1:8" ht="13.5" x14ac:dyDescent="0.25">
      <c r="A250" s="11"/>
      <c r="B250" s="10">
        <v>42667</v>
      </c>
      <c r="C250" s="2">
        <v>1</v>
      </c>
      <c r="D250" s="2">
        <v>1</v>
      </c>
      <c r="E250" s="2">
        <v>1658</v>
      </c>
      <c r="F250" s="2"/>
      <c r="G250" s="2"/>
      <c r="H250" s="12">
        <f t="shared" si="3"/>
        <v>1.0101010101010111E-2</v>
      </c>
    </row>
    <row r="251" spans="1:8" ht="13.5" x14ac:dyDescent="0.25">
      <c r="A251" s="11"/>
      <c r="B251" s="10">
        <v>42668</v>
      </c>
      <c r="C251" s="2">
        <v>0.96</v>
      </c>
      <c r="D251" s="2">
        <v>0.96</v>
      </c>
      <c r="E251" s="2">
        <v>0</v>
      </c>
      <c r="F251" s="2"/>
      <c r="G251" s="2"/>
      <c r="H251" s="12">
        <f t="shared" si="3"/>
        <v>-4.0000000000000036E-2</v>
      </c>
    </row>
    <row r="252" spans="1:8" ht="13.5" x14ac:dyDescent="0.25">
      <c r="A252" s="11"/>
      <c r="B252" s="10">
        <v>42669</v>
      </c>
      <c r="C252" s="2">
        <v>1</v>
      </c>
      <c r="D252" s="2">
        <v>1</v>
      </c>
      <c r="E252" s="2">
        <v>7117</v>
      </c>
      <c r="F252" s="2"/>
      <c r="G252" s="2"/>
      <c r="H252" s="12">
        <f t="shared" si="3"/>
        <v>4.1666666666666706E-2</v>
      </c>
    </row>
    <row r="253" spans="1:8" ht="13.5" x14ac:dyDescent="0.25">
      <c r="A253" s="11"/>
      <c r="B253" s="10">
        <v>42670</v>
      </c>
      <c r="C253" s="2">
        <v>1</v>
      </c>
      <c r="D253" s="2">
        <v>1</v>
      </c>
      <c r="E253" s="2">
        <v>0</v>
      </c>
      <c r="F253" s="2"/>
      <c r="G253" s="2"/>
      <c r="H253" s="12">
        <f t="shared" si="3"/>
        <v>0</v>
      </c>
    </row>
    <row r="254" spans="1:8" ht="13.5" x14ac:dyDescent="0.25">
      <c r="A254" s="11"/>
      <c r="B254" s="10">
        <v>42671</v>
      </c>
      <c r="C254" s="2">
        <v>1.03</v>
      </c>
      <c r="D254" s="2">
        <v>1.03</v>
      </c>
      <c r="E254" s="2">
        <v>30</v>
      </c>
      <c r="F254" s="2"/>
      <c r="G254" s="2"/>
      <c r="H254" s="12">
        <f t="shared" si="3"/>
        <v>3.0000000000000027E-2</v>
      </c>
    </row>
    <row r="255" spans="1:8" ht="13.5" x14ac:dyDescent="0.25">
      <c r="A255" s="11"/>
      <c r="B255" s="10">
        <v>42674</v>
      </c>
      <c r="C255" s="2">
        <v>1.03</v>
      </c>
      <c r="D255" s="2">
        <v>1.03</v>
      </c>
      <c r="E255" s="2">
        <v>0</v>
      </c>
      <c r="F255" s="2"/>
      <c r="G255" s="2"/>
      <c r="H255" s="12">
        <f t="shared" si="3"/>
        <v>0</v>
      </c>
    </row>
    <row r="256" spans="1:8" ht="13.5" x14ac:dyDescent="0.25">
      <c r="A256" s="11"/>
      <c r="B256" s="10">
        <v>42675</v>
      </c>
      <c r="C256" s="2">
        <v>1.03</v>
      </c>
      <c r="D256" s="2">
        <v>1.03</v>
      </c>
      <c r="E256" s="2">
        <v>0</v>
      </c>
      <c r="F256" s="2"/>
      <c r="G256" s="2"/>
      <c r="H256" s="12">
        <f t="shared" si="3"/>
        <v>0</v>
      </c>
    </row>
    <row r="257" spans="1:8" ht="13.5" x14ac:dyDescent="0.25">
      <c r="A257" s="11"/>
      <c r="B257" s="10">
        <v>42676</v>
      </c>
      <c r="C257" s="2">
        <v>1</v>
      </c>
      <c r="D257" s="2">
        <v>1</v>
      </c>
      <c r="E257" s="2">
        <v>1300</v>
      </c>
      <c r="F257" s="2"/>
      <c r="G257" s="2"/>
      <c r="H257" s="12">
        <f t="shared" si="3"/>
        <v>-2.9126213592233035E-2</v>
      </c>
    </row>
    <row r="258" spans="1:8" ht="13.5" x14ac:dyDescent="0.25">
      <c r="A258" s="11"/>
      <c r="B258" s="10">
        <v>42677</v>
      </c>
      <c r="C258" s="2">
        <v>0.98</v>
      </c>
      <c r="D258" s="2">
        <v>0.98</v>
      </c>
      <c r="E258" s="2">
        <v>140</v>
      </c>
      <c r="F258" s="2"/>
      <c r="G258" s="2"/>
      <c r="H258" s="12">
        <f t="shared" si="3"/>
        <v>-2.0000000000000018E-2</v>
      </c>
    </row>
    <row r="259" spans="1:8" ht="13.5" x14ac:dyDescent="0.25">
      <c r="A259" s="11"/>
      <c r="B259" s="10">
        <v>42678</v>
      </c>
      <c r="C259" s="2">
        <v>0.96</v>
      </c>
      <c r="D259" s="2">
        <v>0.96</v>
      </c>
      <c r="E259" s="2">
        <v>0</v>
      </c>
      <c r="F259" s="2"/>
      <c r="G259" s="2"/>
      <c r="H259" s="12">
        <f t="shared" si="3"/>
        <v>-2.0408163265306142E-2</v>
      </c>
    </row>
    <row r="260" spans="1:8" ht="13.5" x14ac:dyDescent="0.25">
      <c r="A260" s="11"/>
      <c r="B260" s="10">
        <v>42681</v>
      </c>
      <c r="C260" s="2">
        <v>0.96</v>
      </c>
      <c r="D260" s="2">
        <v>0.96</v>
      </c>
      <c r="E260" s="2">
        <v>23087</v>
      </c>
      <c r="F260" s="2"/>
      <c r="G260" s="2"/>
      <c r="H260" s="12">
        <f t="shared" si="3"/>
        <v>0</v>
      </c>
    </row>
    <row r="261" spans="1:8" ht="13.5" x14ac:dyDescent="0.25">
      <c r="A261" s="11"/>
      <c r="B261" s="10">
        <v>42682</v>
      </c>
      <c r="C261" s="2">
        <v>0.96</v>
      </c>
      <c r="D261" s="2">
        <v>0.96</v>
      </c>
      <c r="E261" s="2">
        <v>201</v>
      </c>
      <c r="F261" s="2"/>
      <c r="G261" s="2"/>
      <c r="H261" s="12">
        <f t="shared" si="3"/>
        <v>0</v>
      </c>
    </row>
    <row r="262" spans="1:8" ht="13.5" x14ac:dyDescent="0.25">
      <c r="A262" s="11"/>
      <c r="B262" s="10">
        <v>42683</v>
      </c>
      <c r="C262" s="2">
        <v>0.98</v>
      </c>
      <c r="D262" s="2">
        <v>0.98</v>
      </c>
      <c r="E262" s="2">
        <v>238</v>
      </c>
      <c r="F262" s="2"/>
      <c r="G262" s="2"/>
      <c r="H262" s="12">
        <f t="shared" si="3"/>
        <v>2.0833333333333353E-2</v>
      </c>
    </row>
    <row r="263" spans="1:8" ht="13.5" x14ac:dyDescent="0.25">
      <c r="A263" s="11"/>
      <c r="B263" s="10">
        <v>42684</v>
      </c>
      <c r="C263" s="2">
        <v>0.96</v>
      </c>
      <c r="D263" s="2">
        <v>0.96</v>
      </c>
      <c r="E263" s="2">
        <v>155</v>
      </c>
      <c r="F263" s="2"/>
      <c r="G263" s="2"/>
      <c r="H263" s="12">
        <f t="shared" ref="H263:H326" si="4">(D263-D262)/D262</f>
        <v>-2.0408163265306142E-2</v>
      </c>
    </row>
    <row r="264" spans="1:8" ht="13.5" x14ac:dyDescent="0.25">
      <c r="A264" s="11"/>
      <c r="B264" s="10">
        <v>42685</v>
      </c>
      <c r="C264" s="2">
        <v>0.96</v>
      </c>
      <c r="D264" s="2">
        <v>0.96</v>
      </c>
      <c r="E264" s="2">
        <v>4780</v>
      </c>
      <c r="F264" s="2"/>
      <c r="G264" s="2"/>
      <c r="H264" s="12">
        <f t="shared" si="4"/>
        <v>0</v>
      </c>
    </row>
    <row r="265" spans="1:8" ht="13.5" x14ac:dyDescent="0.25">
      <c r="A265" s="11"/>
      <c r="B265" s="10">
        <v>42688</v>
      </c>
      <c r="C265" s="2">
        <v>0.94</v>
      </c>
      <c r="D265" s="2">
        <v>0.94</v>
      </c>
      <c r="E265" s="2">
        <v>167</v>
      </c>
      <c r="F265" s="2"/>
      <c r="G265" s="2"/>
      <c r="H265" s="12">
        <f t="shared" si="4"/>
        <v>-2.0833333333333353E-2</v>
      </c>
    </row>
    <row r="266" spans="1:8" ht="13.5" x14ac:dyDescent="0.25">
      <c r="A266" s="11"/>
      <c r="B266" s="10">
        <v>42689</v>
      </c>
      <c r="C266" s="2">
        <v>0.94</v>
      </c>
      <c r="D266" s="2">
        <v>0.94</v>
      </c>
      <c r="E266" s="2">
        <v>3336</v>
      </c>
      <c r="F266" s="2"/>
      <c r="G266" s="2"/>
      <c r="H266" s="12">
        <f t="shared" si="4"/>
        <v>0</v>
      </c>
    </row>
    <row r="267" spans="1:8" ht="13.5" x14ac:dyDescent="0.25">
      <c r="A267" s="11"/>
      <c r="B267" s="10">
        <v>42690</v>
      </c>
      <c r="C267" s="2">
        <v>0.94</v>
      </c>
      <c r="D267" s="2">
        <v>0.94</v>
      </c>
      <c r="E267" s="2">
        <v>2034</v>
      </c>
      <c r="F267" s="2"/>
      <c r="G267" s="2"/>
      <c r="H267" s="12">
        <f t="shared" si="4"/>
        <v>0</v>
      </c>
    </row>
    <row r="268" spans="1:8" ht="13.5" x14ac:dyDescent="0.25">
      <c r="A268" s="11"/>
      <c r="B268" s="10">
        <v>42691</v>
      </c>
      <c r="C268" s="2">
        <v>0.94</v>
      </c>
      <c r="D268" s="2">
        <v>0.94</v>
      </c>
      <c r="E268" s="2">
        <v>254</v>
      </c>
      <c r="F268" s="2"/>
      <c r="G268" s="2"/>
      <c r="H268" s="12">
        <f t="shared" si="4"/>
        <v>0</v>
      </c>
    </row>
    <row r="269" spans="1:8" ht="13.5" x14ac:dyDescent="0.25">
      <c r="A269" s="11"/>
      <c r="B269" s="10">
        <v>42692</v>
      </c>
      <c r="C269" s="2">
        <v>0.94</v>
      </c>
      <c r="D269" s="2">
        <v>0.94</v>
      </c>
      <c r="E269" s="2">
        <v>151</v>
      </c>
      <c r="F269" s="2"/>
      <c r="G269" s="2"/>
      <c r="H269" s="12">
        <f t="shared" si="4"/>
        <v>0</v>
      </c>
    </row>
    <row r="270" spans="1:8" ht="13.5" x14ac:dyDescent="0.25">
      <c r="A270" s="11"/>
      <c r="B270" s="10">
        <v>42695</v>
      </c>
      <c r="C270" s="2">
        <v>0.96</v>
      </c>
      <c r="D270" s="2">
        <v>0.96</v>
      </c>
      <c r="E270" s="2">
        <v>31</v>
      </c>
      <c r="F270" s="2"/>
      <c r="G270" s="2"/>
      <c r="H270" s="12">
        <f t="shared" si="4"/>
        <v>2.1276595744680871E-2</v>
      </c>
    </row>
    <row r="271" spans="1:8" ht="13.5" x14ac:dyDescent="0.25">
      <c r="A271" s="11"/>
      <c r="B271" s="10">
        <v>42696</v>
      </c>
      <c r="C271" s="2">
        <v>0.96</v>
      </c>
      <c r="D271" s="2">
        <v>0.96</v>
      </c>
      <c r="E271" s="2">
        <v>5</v>
      </c>
      <c r="F271" s="2"/>
      <c r="G271" s="2"/>
      <c r="H271" s="12">
        <f t="shared" si="4"/>
        <v>0</v>
      </c>
    </row>
    <row r="272" spans="1:8" ht="13.5" x14ac:dyDescent="0.25">
      <c r="A272" s="11"/>
      <c r="B272" s="10">
        <v>42697</v>
      </c>
      <c r="C272" s="2">
        <v>0.96</v>
      </c>
      <c r="D272" s="2">
        <v>0.96</v>
      </c>
      <c r="E272" s="2">
        <v>249</v>
      </c>
      <c r="F272" s="2"/>
      <c r="G272" s="2"/>
      <c r="H272" s="12">
        <f t="shared" si="4"/>
        <v>0</v>
      </c>
    </row>
    <row r="273" spans="1:8" ht="13.5" x14ac:dyDescent="0.25">
      <c r="A273" s="11"/>
      <c r="B273" s="10">
        <v>42698</v>
      </c>
      <c r="C273" s="2">
        <v>0.96</v>
      </c>
      <c r="D273" s="2">
        <v>0.96</v>
      </c>
      <c r="E273" s="2">
        <v>802</v>
      </c>
      <c r="F273" s="2"/>
      <c r="G273" s="2"/>
      <c r="H273" s="12">
        <f t="shared" si="4"/>
        <v>0</v>
      </c>
    </row>
    <row r="274" spans="1:8" ht="13.5" x14ac:dyDescent="0.25">
      <c r="A274" s="11"/>
      <c r="B274" s="10">
        <v>42699</v>
      </c>
      <c r="C274" s="2">
        <v>0.96</v>
      </c>
      <c r="D274" s="2">
        <v>0.96</v>
      </c>
      <c r="E274" s="2">
        <v>136</v>
      </c>
      <c r="F274" s="2"/>
      <c r="G274" s="2"/>
      <c r="H274" s="12">
        <f t="shared" si="4"/>
        <v>0</v>
      </c>
    </row>
    <row r="275" spans="1:8" ht="13.5" x14ac:dyDescent="0.25">
      <c r="A275" s="11"/>
      <c r="B275" s="10">
        <v>42702</v>
      </c>
      <c r="C275" s="2">
        <v>0.96</v>
      </c>
      <c r="D275" s="2">
        <v>0.96</v>
      </c>
      <c r="E275" s="2">
        <v>201</v>
      </c>
      <c r="F275" s="2"/>
      <c r="G275" s="2"/>
      <c r="H275" s="12">
        <f t="shared" si="4"/>
        <v>0</v>
      </c>
    </row>
    <row r="276" spans="1:8" ht="13.5" x14ac:dyDescent="0.25">
      <c r="A276" s="11"/>
      <c r="B276" s="10">
        <v>42703</v>
      </c>
      <c r="C276" s="2">
        <v>0.94</v>
      </c>
      <c r="D276" s="2">
        <v>0.94</v>
      </c>
      <c r="E276" s="2">
        <v>513</v>
      </c>
      <c r="F276" s="2"/>
      <c r="G276" s="2"/>
      <c r="H276" s="12">
        <f t="shared" si="4"/>
        <v>-2.0833333333333353E-2</v>
      </c>
    </row>
    <row r="277" spans="1:8" ht="13.5" x14ac:dyDescent="0.25">
      <c r="A277" s="11"/>
      <c r="B277" s="10">
        <v>42704</v>
      </c>
      <c r="C277" s="2">
        <v>0.96</v>
      </c>
      <c r="D277" s="2">
        <v>0.96</v>
      </c>
      <c r="E277" s="2">
        <v>395</v>
      </c>
      <c r="F277" s="2"/>
      <c r="G277" s="2"/>
      <c r="H277" s="12">
        <f t="shared" si="4"/>
        <v>2.1276595744680871E-2</v>
      </c>
    </row>
    <row r="278" spans="1:8" ht="13.5" x14ac:dyDescent="0.25">
      <c r="A278" s="11"/>
      <c r="B278" s="10">
        <v>42705</v>
      </c>
      <c r="C278" s="2">
        <v>0.96</v>
      </c>
      <c r="D278" s="2">
        <v>0.96</v>
      </c>
      <c r="E278" s="2">
        <v>8</v>
      </c>
      <c r="F278" s="2"/>
      <c r="G278" s="2"/>
      <c r="H278" s="12">
        <f t="shared" si="4"/>
        <v>0</v>
      </c>
    </row>
    <row r="279" spans="1:8" ht="13.5" x14ac:dyDescent="0.25">
      <c r="A279" s="11"/>
      <c r="B279" s="10">
        <v>42706</v>
      </c>
      <c r="C279" s="2">
        <v>0.96</v>
      </c>
      <c r="D279" s="2">
        <v>0.96</v>
      </c>
      <c r="E279" s="2">
        <v>35</v>
      </c>
      <c r="F279" s="2"/>
      <c r="G279" s="2"/>
      <c r="H279" s="12">
        <f t="shared" si="4"/>
        <v>0</v>
      </c>
    </row>
    <row r="280" spans="1:8" ht="13.5" x14ac:dyDescent="0.25">
      <c r="A280" s="11"/>
      <c r="B280" s="10">
        <v>42709</v>
      </c>
      <c r="C280" s="2">
        <v>0.94</v>
      </c>
      <c r="D280" s="2">
        <v>0.94</v>
      </c>
      <c r="E280" s="2">
        <v>25</v>
      </c>
      <c r="F280" s="2"/>
      <c r="G280" s="2"/>
      <c r="H280" s="12">
        <f t="shared" si="4"/>
        <v>-2.0833333333333353E-2</v>
      </c>
    </row>
    <row r="281" spans="1:8" ht="13.5" x14ac:dyDescent="0.25">
      <c r="A281" s="11"/>
      <c r="B281" s="10">
        <v>42710</v>
      </c>
      <c r="C281" s="2">
        <v>0.96</v>
      </c>
      <c r="D281" s="2">
        <v>0.96</v>
      </c>
      <c r="E281" s="2">
        <v>593</v>
      </c>
      <c r="F281" s="2"/>
      <c r="G281" s="2"/>
      <c r="H281" s="12">
        <f t="shared" si="4"/>
        <v>2.1276595744680871E-2</v>
      </c>
    </row>
    <row r="282" spans="1:8" ht="13.5" x14ac:dyDescent="0.25">
      <c r="A282" s="11"/>
      <c r="B282" s="10">
        <v>42711</v>
      </c>
      <c r="C282" s="2">
        <v>0.95</v>
      </c>
      <c r="D282" s="2">
        <v>0.95</v>
      </c>
      <c r="E282" s="2">
        <v>218</v>
      </c>
      <c r="F282" s="2"/>
      <c r="G282" s="2"/>
      <c r="H282" s="12">
        <f t="shared" si="4"/>
        <v>-1.0416666666666676E-2</v>
      </c>
    </row>
    <row r="283" spans="1:8" ht="13.5" x14ac:dyDescent="0.25">
      <c r="A283" s="11"/>
      <c r="B283" s="10">
        <v>42712</v>
      </c>
      <c r="C283" s="2">
        <v>0.95</v>
      </c>
      <c r="D283" s="2">
        <v>0.95</v>
      </c>
      <c r="E283" s="2">
        <v>0</v>
      </c>
      <c r="F283" s="2"/>
      <c r="G283" s="2"/>
      <c r="H283" s="12">
        <f t="shared" si="4"/>
        <v>0</v>
      </c>
    </row>
    <row r="284" spans="1:8" ht="13.5" x14ac:dyDescent="0.25">
      <c r="A284" s="11"/>
      <c r="B284" s="10">
        <v>42713</v>
      </c>
      <c r="C284" s="2">
        <v>0.95</v>
      </c>
      <c r="D284" s="2">
        <v>0.95</v>
      </c>
      <c r="E284" s="2">
        <v>301</v>
      </c>
      <c r="F284" s="2"/>
      <c r="G284" s="2"/>
      <c r="H284" s="12">
        <f t="shared" si="4"/>
        <v>0</v>
      </c>
    </row>
    <row r="285" spans="1:8" ht="13.5" x14ac:dyDescent="0.25">
      <c r="A285" s="11"/>
      <c r="B285" s="10">
        <v>42717</v>
      </c>
      <c r="C285" s="2">
        <v>0.95</v>
      </c>
      <c r="D285" s="2">
        <v>0.95</v>
      </c>
      <c r="E285" s="2">
        <v>156</v>
      </c>
      <c r="F285" s="2"/>
      <c r="G285" s="2"/>
      <c r="H285" s="12">
        <f t="shared" si="4"/>
        <v>0</v>
      </c>
    </row>
    <row r="286" spans="1:8" ht="13.5" x14ac:dyDescent="0.25">
      <c r="A286" s="11"/>
      <c r="B286" s="10">
        <v>42718</v>
      </c>
      <c r="C286" s="2">
        <v>0.95</v>
      </c>
      <c r="D286" s="2">
        <v>0.95</v>
      </c>
      <c r="E286" s="2">
        <v>4</v>
      </c>
      <c r="F286" s="2"/>
      <c r="G286" s="2"/>
      <c r="H286" s="12">
        <f t="shared" si="4"/>
        <v>0</v>
      </c>
    </row>
    <row r="287" spans="1:8" ht="13.5" x14ac:dyDescent="0.25">
      <c r="A287" s="11"/>
      <c r="B287" s="10">
        <v>42719</v>
      </c>
      <c r="C287" s="2">
        <v>0.94</v>
      </c>
      <c r="D287" s="2">
        <v>0.94</v>
      </c>
      <c r="E287" s="2">
        <v>2662</v>
      </c>
      <c r="F287" s="2"/>
      <c r="G287" s="2"/>
      <c r="H287" s="12">
        <f t="shared" si="4"/>
        <v>-1.0526315789473694E-2</v>
      </c>
    </row>
    <row r="288" spans="1:8" ht="13.5" x14ac:dyDescent="0.25">
      <c r="A288" s="11"/>
      <c r="B288" s="10">
        <v>42720</v>
      </c>
      <c r="C288" s="2">
        <v>0.94</v>
      </c>
      <c r="D288" s="2">
        <v>0.94</v>
      </c>
      <c r="E288" s="2">
        <v>219</v>
      </c>
      <c r="F288" s="2"/>
      <c r="G288" s="2"/>
      <c r="H288" s="12">
        <f t="shared" si="4"/>
        <v>0</v>
      </c>
    </row>
    <row r="289" spans="1:8" ht="13.5" x14ac:dyDescent="0.25">
      <c r="A289" s="11"/>
      <c r="B289" s="10">
        <v>42723</v>
      </c>
      <c r="C289" s="2">
        <v>0.95</v>
      </c>
      <c r="D289" s="2">
        <v>0.95</v>
      </c>
      <c r="E289" s="2">
        <v>7</v>
      </c>
      <c r="F289" s="2"/>
      <c r="G289" s="2"/>
      <c r="H289" s="12">
        <f t="shared" si="4"/>
        <v>1.0638297872340436E-2</v>
      </c>
    </row>
    <row r="290" spans="1:8" ht="13.5" x14ac:dyDescent="0.25">
      <c r="A290" s="11"/>
      <c r="B290" s="10">
        <v>42724</v>
      </c>
      <c r="C290" s="2">
        <v>0.95</v>
      </c>
      <c r="D290" s="2">
        <v>0.95</v>
      </c>
      <c r="E290" s="2">
        <v>0</v>
      </c>
      <c r="F290" s="2"/>
      <c r="G290" s="2"/>
      <c r="H290" s="12">
        <f t="shared" si="4"/>
        <v>0</v>
      </c>
    </row>
    <row r="291" spans="1:8" ht="13.5" x14ac:dyDescent="0.25">
      <c r="A291" s="11"/>
      <c r="B291" s="10">
        <v>42725</v>
      </c>
      <c r="C291" s="2">
        <v>0.91</v>
      </c>
      <c r="D291" s="2">
        <v>0.91</v>
      </c>
      <c r="E291" s="2">
        <v>373</v>
      </c>
      <c r="F291" s="2"/>
      <c r="G291" s="2"/>
      <c r="H291" s="12">
        <f t="shared" si="4"/>
        <v>-4.210526315789466E-2</v>
      </c>
    </row>
    <row r="292" spans="1:8" ht="13.5" x14ac:dyDescent="0.25">
      <c r="A292" s="11"/>
      <c r="B292" s="10">
        <v>42726</v>
      </c>
      <c r="C292" s="2">
        <v>0.88</v>
      </c>
      <c r="D292" s="2">
        <v>0.88</v>
      </c>
      <c r="E292" s="2">
        <v>4521</v>
      </c>
      <c r="F292" s="2"/>
      <c r="G292" s="2"/>
      <c r="H292" s="12">
        <f t="shared" si="4"/>
        <v>-3.2967032967032996E-2</v>
      </c>
    </row>
    <row r="293" spans="1:8" ht="13.5" x14ac:dyDescent="0.25">
      <c r="A293" s="11"/>
      <c r="B293" s="10">
        <v>42727</v>
      </c>
      <c r="C293" s="2">
        <v>0.9</v>
      </c>
      <c r="D293" s="2">
        <v>0.9</v>
      </c>
      <c r="E293" s="2">
        <v>1279</v>
      </c>
      <c r="F293" s="2"/>
      <c r="G293" s="2"/>
      <c r="H293" s="12">
        <f t="shared" si="4"/>
        <v>2.2727272727272749E-2</v>
      </c>
    </row>
    <row r="294" spans="1:8" ht="13.5" x14ac:dyDescent="0.25">
      <c r="A294" s="11"/>
      <c r="B294" s="10">
        <v>42730</v>
      </c>
      <c r="C294" s="2">
        <v>0.9</v>
      </c>
      <c r="D294" s="2">
        <v>0.9</v>
      </c>
      <c r="E294" s="2">
        <v>580</v>
      </c>
      <c r="F294" s="2"/>
      <c r="G294" s="2"/>
      <c r="H294" s="12">
        <f t="shared" si="4"/>
        <v>0</v>
      </c>
    </row>
    <row r="295" spans="1:8" ht="13.5" x14ac:dyDescent="0.25">
      <c r="A295" s="11"/>
      <c r="B295" s="10">
        <v>42731</v>
      </c>
      <c r="C295" s="2">
        <v>0.89</v>
      </c>
      <c r="D295" s="2">
        <v>0.89</v>
      </c>
      <c r="E295" s="2">
        <v>290</v>
      </c>
      <c r="F295" s="2"/>
      <c r="G295" s="2"/>
      <c r="H295" s="12">
        <f t="shared" si="4"/>
        <v>-1.111111111111112E-2</v>
      </c>
    </row>
    <row r="296" spans="1:8" ht="13.5" x14ac:dyDescent="0.25">
      <c r="A296" s="11"/>
      <c r="B296" s="10">
        <v>42732</v>
      </c>
      <c r="C296" s="2">
        <v>0.9</v>
      </c>
      <c r="D296" s="2">
        <v>0.9</v>
      </c>
      <c r="E296" s="2">
        <v>1</v>
      </c>
      <c r="F296" s="2"/>
      <c r="G296" s="2"/>
      <c r="H296" s="12">
        <f t="shared" si="4"/>
        <v>1.1235955056179785E-2</v>
      </c>
    </row>
    <row r="297" spans="1:8" ht="13.5" x14ac:dyDescent="0.25">
      <c r="A297" s="11"/>
      <c r="B297" s="10">
        <v>42733</v>
      </c>
      <c r="C297" s="2">
        <v>0.9</v>
      </c>
      <c r="D297" s="2">
        <v>0.9</v>
      </c>
      <c r="E297" s="2">
        <v>5</v>
      </c>
      <c r="F297" s="2"/>
      <c r="G297" s="2"/>
      <c r="H297" s="12">
        <f t="shared" si="4"/>
        <v>0</v>
      </c>
    </row>
    <row r="298" spans="1:8" ht="13.5" x14ac:dyDescent="0.25">
      <c r="A298" s="11"/>
      <c r="B298" s="10">
        <v>42734</v>
      </c>
      <c r="C298" s="2">
        <v>0.9</v>
      </c>
      <c r="D298" s="2">
        <v>0.9</v>
      </c>
      <c r="E298" s="2">
        <v>13</v>
      </c>
      <c r="F298" s="2"/>
      <c r="G298" s="2"/>
      <c r="H298" s="12">
        <f t="shared" si="4"/>
        <v>0</v>
      </c>
    </row>
    <row r="299" spans="1:8" ht="13.5" x14ac:dyDescent="0.25">
      <c r="A299" s="11"/>
      <c r="B299" s="10">
        <v>42737</v>
      </c>
      <c r="C299" s="2">
        <v>0.92</v>
      </c>
      <c r="D299" s="2">
        <v>0.92</v>
      </c>
      <c r="E299" s="2">
        <v>48</v>
      </c>
      <c r="F299" s="2"/>
      <c r="G299" s="2"/>
      <c r="H299" s="12">
        <f t="shared" si="4"/>
        <v>2.222222222222224E-2</v>
      </c>
    </row>
    <row r="300" spans="1:8" ht="13.5" x14ac:dyDescent="0.25">
      <c r="A300" s="11"/>
      <c r="B300" s="10">
        <v>42738</v>
      </c>
      <c r="C300" s="2">
        <v>0.91</v>
      </c>
      <c r="D300" s="2">
        <v>0.91</v>
      </c>
      <c r="E300" s="2">
        <v>60</v>
      </c>
      <c r="F300" s="2"/>
      <c r="G300" s="2"/>
      <c r="H300" s="12">
        <f t="shared" si="4"/>
        <v>-1.0869565217391313E-2</v>
      </c>
    </row>
    <row r="301" spans="1:8" ht="13.5" x14ac:dyDescent="0.25">
      <c r="A301" s="11"/>
      <c r="B301" s="10">
        <v>42739</v>
      </c>
      <c r="C301" s="2">
        <v>0.9</v>
      </c>
      <c r="D301" s="2">
        <v>0.9</v>
      </c>
      <c r="E301" s="2">
        <v>1</v>
      </c>
      <c r="F301" s="2"/>
      <c r="G301" s="2"/>
      <c r="H301" s="12">
        <f t="shared" si="4"/>
        <v>-1.0989010989010999E-2</v>
      </c>
    </row>
    <row r="302" spans="1:8" ht="13.5" x14ac:dyDescent="0.25">
      <c r="A302" s="11"/>
      <c r="B302" s="10">
        <v>42740</v>
      </c>
      <c r="C302" s="2">
        <v>0.92</v>
      </c>
      <c r="D302" s="2">
        <v>0.92</v>
      </c>
      <c r="E302" s="2">
        <v>596</v>
      </c>
      <c r="F302" s="2"/>
      <c r="G302" s="2"/>
      <c r="H302" s="12">
        <f t="shared" si="4"/>
        <v>2.222222222222224E-2</v>
      </c>
    </row>
    <row r="303" spans="1:8" ht="13.5" x14ac:dyDescent="0.25">
      <c r="A303" s="11"/>
      <c r="B303" s="10">
        <v>42741</v>
      </c>
      <c r="C303" s="2">
        <v>0.92</v>
      </c>
      <c r="D303" s="2">
        <v>0.92</v>
      </c>
      <c r="E303" s="2">
        <v>918</v>
      </c>
      <c r="F303" s="2"/>
      <c r="G303" s="2"/>
      <c r="H303" s="12">
        <f t="shared" si="4"/>
        <v>0</v>
      </c>
    </row>
    <row r="304" spans="1:8" ht="13.5" x14ac:dyDescent="0.25">
      <c r="A304" s="11"/>
      <c r="B304" s="10">
        <v>42744</v>
      </c>
      <c r="C304" s="2">
        <v>0.92</v>
      </c>
      <c r="D304" s="2">
        <v>0.92</v>
      </c>
      <c r="E304" s="2">
        <v>0</v>
      </c>
      <c r="F304" s="2"/>
      <c r="G304" s="2"/>
      <c r="H304" s="12">
        <f t="shared" si="4"/>
        <v>0</v>
      </c>
    </row>
    <row r="305" spans="1:8" ht="13.5" x14ac:dyDescent="0.25">
      <c r="A305" s="11"/>
      <c r="B305" s="10">
        <v>42745</v>
      </c>
      <c r="C305" s="2">
        <v>0.92</v>
      </c>
      <c r="D305" s="2">
        <v>0.92</v>
      </c>
      <c r="E305" s="2">
        <v>0</v>
      </c>
      <c r="F305" s="2"/>
      <c r="G305" s="2"/>
      <c r="H305" s="12">
        <f t="shared" si="4"/>
        <v>0</v>
      </c>
    </row>
    <row r="306" spans="1:8" ht="13.5" x14ac:dyDescent="0.25">
      <c r="A306" s="11"/>
      <c r="B306" s="10">
        <v>42746</v>
      </c>
      <c r="C306" s="2">
        <v>0.91</v>
      </c>
      <c r="D306" s="2">
        <v>0.91</v>
      </c>
      <c r="E306" s="2">
        <v>383</v>
      </c>
      <c r="F306" s="2"/>
      <c r="G306" s="2"/>
      <c r="H306" s="12">
        <f t="shared" si="4"/>
        <v>-1.0869565217391313E-2</v>
      </c>
    </row>
    <row r="307" spans="1:8" ht="13.5" x14ac:dyDescent="0.25">
      <c r="A307" s="11"/>
      <c r="B307" s="10">
        <v>42747</v>
      </c>
      <c r="C307" s="2">
        <v>0.91</v>
      </c>
      <c r="D307" s="2">
        <v>0.91</v>
      </c>
      <c r="E307" s="2">
        <v>2</v>
      </c>
      <c r="F307" s="2"/>
      <c r="G307" s="2"/>
      <c r="H307" s="12">
        <f t="shared" si="4"/>
        <v>0</v>
      </c>
    </row>
    <row r="308" spans="1:8" ht="13.5" x14ac:dyDescent="0.25">
      <c r="A308" s="11"/>
      <c r="B308" s="10">
        <v>42748</v>
      </c>
      <c r="C308" s="2">
        <v>0.91</v>
      </c>
      <c r="D308" s="2">
        <v>0.91</v>
      </c>
      <c r="E308" s="2">
        <v>0</v>
      </c>
      <c r="F308" s="2"/>
      <c r="G308" s="2"/>
      <c r="H308" s="12">
        <f t="shared" si="4"/>
        <v>0</v>
      </c>
    </row>
    <row r="309" spans="1:8" ht="13.5" x14ac:dyDescent="0.25">
      <c r="A309" s="11"/>
      <c r="B309" s="10">
        <v>42751</v>
      </c>
      <c r="C309" s="2">
        <v>0.91</v>
      </c>
      <c r="D309" s="2">
        <v>0.91</v>
      </c>
      <c r="E309" s="2">
        <v>4</v>
      </c>
      <c r="F309" s="2"/>
      <c r="G309" s="2"/>
      <c r="H309" s="12">
        <f t="shared" si="4"/>
        <v>0</v>
      </c>
    </row>
    <row r="310" spans="1:8" ht="13.5" x14ac:dyDescent="0.25">
      <c r="A310" s="11"/>
      <c r="B310" s="10">
        <v>42752</v>
      </c>
      <c r="C310" s="2">
        <v>0.91</v>
      </c>
      <c r="D310" s="2">
        <v>0.91</v>
      </c>
      <c r="E310" s="2">
        <v>2243</v>
      </c>
      <c r="F310" s="2"/>
      <c r="G310" s="2"/>
      <c r="H310" s="12">
        <f t="shared" si="4"/>
        <v>0</v>
      </c>
    </row>
    <row r="311" spans="1:8" ht="13.5" x14ac:dyDescent="0.25">
      <c r="A311" s="11"/>
      <c r="B311" s="10">
        <v>42753</v>
      </c>
      <c r="C311" s="2">
        <v>0.89</v>
      </c>
      <c r="D311" s="2">
        <v>0.89</v>
      </c>
      <c r="E311" s="2">
        <v>1309</v>
      </c>
      <c r="F311" s="2"/>
      <c r="G311" s="2"/>
      <c r="H311" s="12">
        <f t="shared" si="4"/>
        <v>-2.1978021978021997E-2</v>
      </c>
    </row>
    <row r="312" spans="1:8" ht="13.5" x14ac:dyDescent="0.25">
      <c r="A312" s="11"/>
      <c r="B312" s="10">
        <v>42754</v>
      </c>
      <c r="C312" s="2">
        <v>0.9</v>
      </c>
      <c r="D312" s="2">
        <v>0.9</v>
      </c>
      <c r="E312" s="2">
        <v>403</v>
      </c>
      <c r="F312" s="2"/>
      <c r="G312" s="2"/>
      <c r="H312" s="12">
        <f t="shared" si="4"/>
        <v>1.1235955056179785E-2</v>
      </c>
    </row>
    <row r="313" spans="1:8" ht="13.5" x14ac:dyDescent="0.25">
      <c r="A313" s="11"/>
      <c r="B313" s="10">
        <v>42755</v>
      </c>
      <c r="C313" s="2">
        <v>0.9</v>
      </c>
      <c r="D313" s="2">
        <v>0.9</v>
      </c>
      <c r="E313" s="2">
        <v>2</v>
      </c>
      <c r="F313" s="2"/>
      <c r="G313" s="2"/>
      <c r="H313" s="12">
        <f t="shared" si="4"/>
        <v>0</v>
      </c>
    </row>
    <row r="314" spans="1:8" ht="13.5" x14ac:dyDescent="0.25">
      <c r="A314" s="11"/>
      <c r="B314" s="10">
        <v>42758</v>
      </c>
      <c r="C314" s="2">
        <v>0.9</v>
      </c>
      <c r="D314" s="2">
        <v>0.9</v>
      </c>
      <c r="E314" s="2">
        <v>317</v>
      </c>
      <c r="F314" s="2"/>
      <c r="G314" s="2"/>
      <c r="H314" s="12">
        <f t="shared" si="4"/>
        <v>0</v>
      </c>
    </row>
    <row r="315" spans="1:8" ht="13.5" x14ac:dyDescent="0.25">
      <c r="A315" s="11"/>
      <c r="B315" s="10">
        <v>42759</v>
      </c>
      <c r="C315" s="2">
        <v>0.89</v>
      </c>
      <c r="D315" s="2">
        <v>0.89</v>
      </c>
      <c r="E315" s="2">
        <v>98</v>
      </c>
      <c r="F315" s="2"/>
      <c r="G315" s="2"/>
      <c r="H315" s="12">
        <f t="shared" si="4"/>
        <v>-1.111111111111112E-2</v>
      </c>
    </row>
    <row r="316" spans="1:8" ht="13.5" x14ac:dyDescent="0.25">
      <c r="A316" s="11"/>
      <c r="B316" s="10">
        <v>42760</v>
      </c>
      <c r="C316" s="2">
        <v>0.88</v>
      </c>
      <c r="D316" s="2">
        <v>0.88</v>
      </c>
      <c r="E316" s="2">
        <v>817</v>
      </c>
      <c r="F316" s="2"/>
      <c r="G316" s="2"/>
      <c r="H316" s="12">
        <f t="shared" si="4"/>
        <v>-1.1235955056179785E-2</v>
      </c>
    </row>
    <row r="317" spans="1:8" ht="13.5" x14ac:dyDescent="0.25">
      <c r="A317" s="11"/>
      <c r="B317" s="10">
        <v>42761</v>
      </c>
      <c r="C317" s="2">
        <v>0.89</v>
      </c>
      <c r="D317" s="2">
        <v>0.89</v>
      </c>
      <c r="E317" s="2">
        <v>954</v>
      </c>
      <c r="F317" s="2"/>
      <c r="G317" s="2"/>
      <c r="H317" s="12">
        <f t="shared" si="4"/>
        <v>1.1363636363636374E-2</v>
      </c>
    </row>
    <row r="318" spans="1:8" ht="13.5" x14ac:dyDescent="0.25">
      <c r="A318" s="11"/>
      <c r="B318" s="10">
        <v>42762</v>
      </c>
      <c r="C318" s="2">
        <v>0.89</v>
      </c>
      <c r="D318" s="2">
        <v>0.89</v>
      </c>
      <c r="E318" s="2">
        <v>0</v>
      </c>
      <c r="F318" s="2"/>
      <c r="G318" s="2"/>
      <c r="H318" s="12">
        <f t="shared" si="4"/>
        <v>0</v>
      </c>
    </row>
    <row r="319" spans="1:8" ht="13.5" x14ac:dyDescent="0.25">
      <c r="A319" s="11"/>
      <c r="B319" s="10">
        <v>42765</v>
      </c>
      <c r="C319" s="2">
        <v>0.88</v>
      </c>
      <c r="D319" s="2">
        <v>0.88</v>
      </c>
      <c r="E319" s="2">
        <v>130</v>
      </c>
      <c r="F319" s="2"/>
      <c r="G319" s="2"/>
      <c r="H319" s="12">
        <f t="shared" si="4"/>
        <v>-1.1235955056179785E-2</v>
      </c>
    </row>
    <row r="320" spans="1:8" ht="13.5" x14ac:dyDescent="0.25">
      <c r="A320" s="11"/>
      <c r="B320" s="10">
        <v>42766</v>
      </c>
      <c r="C320" s="2">
        <v>0.88</v>
      </c>
      <c r="D320" s="2">
        <v>0.88</v>
      </c>
      <c r="E320" s="2">
        <v>0</v>
      </c>
      <c r="F320" s="2"/>
      <c r="G320" s="2"/>
      <c r="H320" s="12">
        <f t="shared" si="4"/>
        <v>0</v>
      </c>
    </row>
    <row r="321" spans="1:8" ht="13.5" x14ac:dyDescent="0.25">
      <c r="A321" s="11"/>
      <c r="B321" s="10">
        <v>42767</v>
      </c>
      <c r="C321" s="2">
        <v>0.88</v>
      </c>
      <c r="D321" s="2">
        <v>0.88</v>
      </c>
      <c r="E321" s="2">
        <v>0</v>
      </c>
      <c r="F321" s="2"/>
      <c r="G321" s="2"/>
      <c r="H321" s="12">
        <f t="shared" si="4"/>
        <v>0</v>
      </c>
    </row>
    <row r="322" spans="1:8" ht="13.5" x14ac:dyDescent="0.25">
      <c r="A322" s="11"/>
      <c r="B322" s="10">
        <v>42768</v>
      </c>
      <c r="C322" s="2">
        <v>0.87</v>
      </c>
      <c r="D322" s="2">
        <v>0.87</v>
      </c>
      <c r="E322" s="2">
        <v>106</v>
      </c>
      <c r="F322" s="2"/>
      <c r="G322" s="2"/>
      <c r="H322" s="12">
        <f t="shared" si="4"/>
        <v>-1.1363636363636374E-2</v>
      </c>
    </row>
    <row r="323" spans="1:8" ht="13.5" x14ac:dyDescent="0.25">
      <c r="A323" s="11"/>
      <c r="B323" s="10">
        <v>42769</v>
      </c>
      <c r="C323" s="2">
        <v>0.9</v>
      </c>
      <c r="D323" s="2">
        <v>0.9</v>
      </c>
      <c r="E323" s="2">
        <v>2465</v>
      </c>
      <c r="F323" s="2"/>
      <c r="G323" s="2"/>
      <c r="H323" s="12">
        <f t="shared" si="4"/>
        <v>3.4482758620689689E-2</v>
      </c>
    </row>
    <row r="324" spans="1:8" ht="13.5" x14ac:dyDescent="0.25">
      <c r="A324" s="11"/>
      <c r="B324" s="10">
        <v>42772</v>
      </c>
      <c r="C324" s="2">
        <v>0.9</v>
      </c>
      <c r="D324" s="2">
        <v>0.9</v>
      </c>
      <c r="E324" s="2">
        <v>5</v>
      </c>
      <c r="F324" s="2"/>
      <c r="G324" s="2"/>
      <c r="H324" s="12">
        <f t="shared" si="4"/>
        <v>0</v>
      </c>
    </row>
    <row r="325" spans="1:8" ht="13.5" x14ac:dyDescent="0.25">
      <c r="A325" s="11"/>
      <c r="B325" s="10">
        <v>42773</v>
      </c>
      <c r="C325" s="2">
        <v>0.88</v>
      </c>
      <c r="D325" s="2">
        <v>0.88</v>
      </c>
      <c r="E325" s="2">
        <v>1027</v>
      </c>
      <c r="F325" s="2"/>
      <c r="G325" s="2"/>
      <c r="H325" s="12">
        <f t="shared" si="4"/>
        <v>-2.222222222222224E-2</v>
      </c>
    </row>
    <row r="326" spans="1:8" ht="13.5" x14ac:dyDescent="0.25">
      <c r="A326" s="11"/>
      <c r="B326" s="10">
        <v>42774</v>
      </c>
      <c r="C326" s="2">
        <v>0.9</v>
      </c>
      <c r="D326" s="2">
        <v>0.9</v>
      </c>
      <c r="E326" s="2">
        <v>5</v>
      </c>
      <c r="F326" s="2"/>
      <c r="G326" s="2"/>
      <c r="H326" s="12">
        <f t="shared" si="4"/>
        <v>2.2727272727272749E-2</v>
      </c>
    </row>
    <row r="327" spans="1:8" ht="13.5" x14ac:dyDescent="0.25">
      <c r="A327" s="11"/>
      <c r="B327" s="10">
        <v>42775</v>
      </c>
      <c r="C327" s="2">
        <v>0.9</v>
      </c>
      <c r="D327" s="2">
        <v>0.9</v>
      </c>
      <c r="E327" s="2">
        <v>0</v>
      </c>
      <c r="F327" s="2"/>
      <c r="G327" s="2"/>
      <c r="H327" s="12">
        <f t="shared" ref="H327:H390" si="5">(D327-D326)/D326</f>
        <v>0</v>
      </c>
    </row>
    <row r="328" spans="1:8" ht="13.5" x14ac:dyDescent="0.25">
      <c r="A328" s="11"/>
      <c r="B328" s="10">
        <v>42776</v>
      </c>
      <c r="C328" s="2">
        <v>0.9</v>
      </c>
      <c r="D328" s="2">
        <v>0.9</v>
      </c>
      <c r="E328" s="2">
        <v>31</v>
      </c>
      <c r="F328" s="2"/>
      <c r="G328" s="2"/>
      <c r="H328" s="12">
        <f t="shared" si="5"/>
        <v>0</v>
      </c>
    </row>
    <row r="329" spans="1:8" ht="13.5" x14ac:dyDescent="0.25">
      <c r="A329" s="11"/>
      <c r="B329" s="10">
        <v>42779</v>
      </c>
      <c r="C329" s="2">
        <v>0.9</v>
      </c>
      <c r="D329" s="2">
        <v>0.9</v>
      </c>
      <c r="E329" s="2">
        <v>686</v>
      </c>
      <c r="F329" s="2"/>
      <c r="G329" s="2"/>
      <c r="H329" s="12">
        <f t="shared" si="5"/>
        <v>0</v>
      </c>
    </row>
    <row r="330" spans="1:8" ht="13.5" x14ac:dyDescent="0.25">
      <c r="A330" s="11"/>
      <c r="B330" s="10">
        <v>42780</v>
      </c>
      <c r="C330" s="2">
        <v>0.9</v>
      </c>
      <c r="D330" s="2">
        <v>0.9</v>
      </c>
      <c r="E330" s="2">
        <v>686</v>
      </c>
      <c r="F330" s="2"/>
      <c r="G330" s="2"/>
      <c r="H330" s="12">
        <f t="shared" si="5"/>
        <v>0</v>
      </c>
    </row>
    <row r="331" spans="1:8" ht="13.5" x14ac:dyDescent="0.25">
      <c r="A331" s="11"/>
      <c r="B331" s="10">
        <v>42781</v>
      </c>
      <c r="C331" s="2">
        <v>0.89</v>
      </c>
      <c r="D331" s="2">
        <v>0.89</v>
      </c>
      <c r="E331" s="2">
        <v>35</v>
      </c>
      <c r="F331" s="2"/>
      <c r="G331" s="2"/>
      <c r="H331" s="12">
        <f t="shared" si="5"/>
        <v>-1.111111111111112E-2</v>
      </c>
    </row>
    <row r="332" spans="1:8" ht="13.5" x14ac:dyDescent="0.25">
      <c r="A332" s="11"/>
      <c r="B332" s="10">
        <v>42782</v>
      </c>
      <c r="C332" s="2">
        <v>0.85</v>
      </c>
      <c r="D332" s="2">
        <v>0.85</v>
      </c>
      <c r="E332" s="2">
        <v>0</v>
      </c>
      <c r="F332" s="2"/>
      <c r="G332" s="2"/>
      <c r="H332" s="12">
        <f t="shared" si="5"/>
        <v>-4.4943820224719142E-2</v>
      </c>
    </row>
    <row r="333" spans="1:8" ht="13.5" x14ac:dyDescent="0.25">
      <c r="A333" s="11"/>
      <c r="B333" s="10">
        <v>42783</v>
      </c>
      <c r="C333" s="2">
        <v>0.88</v>
      </c>
      <c r="D333" s="2">
        <v>0.88</v>
      </c>
      <c r="E333" s="2">
        <v>85</v>
      </c>
      <c r="F333" s="2"/>
      <c r="G333" s="2"/>
      <c r="H333" s="12">
        <f t="shared" si="5"/>
        <v>3.5294117647058858E-2</v>
      </c>
    </row>
    <row r="334" spans="1:8" ht="13.5" x14ac:dyDescent="0.25">
      <c r="A334" s="11"/>
      <c r="B334" s="10">
        <v>42786</v>
      </c>
      <c r="C334" s="2">
        <v>0.88</v>
      </c>
      <c r="D334" s="2">
        <v>0.88</v>
      </c>
      <c r="E334" s="2">
        <v>1050</v>
      </c>
      <c r="F334" s="2"/>
      <c r="G334" s="2"/>
      <c r="H334" s="12">
        <f t="shared" si="5"/>
        <v>0</v>
      </c>
    </row>
    <row r="335" spans="1:8" ht="13.5" x14ac:dyDescent="0.25">
      <c r="A335" s="11"/>
      <c r="B335" s="10">
        <v>42787</v>
      </c>
      <c r="C335" s="2">
        <v>0.9</v>
      </c>
      <c r="D335" s="2">
        <v>0.9</v>
      </c>
      <c r="E335" s="2">
        <v>3</v>
      </c>
      <c r="F335" s="2"/>
      <c r="G335" s="2"/>
      <c r="H335" s="12">
        <f t="shared" si="5"/>
        <v>2.2727272727272749E-2</v>
      </c>
    </row>
    <row r="336" spans="1:8" ht="13.5" x14ac:dyDescent="0.25">
      <c r="A336" s="11"/>
      <c r="B336" s="10">
        <v>42788</v>
      </c>
      <c r="C336" s="2">
        <v>0.88</v>
      </c>
      <c r="D336" s="2">
        <v>0.88</v>
      </c>
      <c r="E336" s="2">
        <v>24</v>
      </c>
      <c r="F336" s="2"/>
      <c r="G336" s="2"/>
      <c r="H336" s="12">
        <f t="shared" si="5"/>
        <v>-2.222222222222224E-2</v>
      </c>
    </row>
    <row r="337" spans="1:8" ht="13.5" x14ac:dyDescent="0.25">
      <c r="A337" s="11"/>
      <c r="B337" s="10">
        <v>42789</v>
      </c>
      <c r="C337" s="2">
        <v>0.89</v>
      </c>
      <c r="D337" s="2">
        <v>0.89</v>
      </c>
      <c r="E337" s="2">
        <v>1</v>
      </c>
      <c r="F337" s="2"/>
      <c r="G337" s="2"/>
      <c r="H337" s="12">
        <f t="shared" si="5"/>
        <v>1.1363636363636374E-2</v>
      </c>
    </row>
    <row r="338" spans="1:8" ht="13.5" x14ac:dyDescent="0.25">
      <c r="A338" s="11"/>
      <c r="B338" s="10">
        <v>42790</v>
      </c>
      <c r="C338" s="2">
        <v>0.9</v>
      </c>
      <c r="D338" s="2">
        <v>0.9</v>
      </c>
      <c r="E338" s="2">
        <v>10</v>
      </c>
      <c r="F338" s="2"/>
      <c r="G338" s="2"/>
      <c r="H338" s="12">
        <f t="shared" si="5"/>
        <v>1.1235955056179785E-2</v>
      </c>
    </row>
    <row r="339" spans="1:8" ht="13.5" x14ac:dyDescent="0.25">
      <c r="A339" s="11"/>
      <c r="B339" s="10">
        <v>42793</v>
      </c>
      <c r="C339" s="2">
        <v>0.89</v>
      </c>
      <c r="D339" s="2">
        <v>0.89</v>
      </c>
      <c r="E339" s="2">
        <v>2208</v>
      </c>
      <c r="F339" s="2"/>
      <c r="G339" s="2"/>
      <c r="H339" s="12">
        <f t="shared" si="5"/>
        <v>-1.111111111111112E-2</v>
      </c>
    </row>
    <row r="340" spans="1:8" ht="13.5" x14ac:dyDescent="0.25">
      <c r="A340" s="11"/>
      <c r="B340" s="10">
        <v>42794</v>
      </c>
      <c r="C340" s="2">
        <v>0.89</v>
      </c>
      <c r="D340" s="2">
        <v>0.89</v>
      </c>
      <c r="E340" s="2">
        <v>0</v>
      </c>
      <c r="F340" s="2"/>
      <c r="G340" s="2"/>
      <c r="H340" s="12">
        <f t="shared" si="5"/>
        <v>0</v>
      </c>
    </row>
    <row r="341" spans="1:8" ht="13.5" x14ac:dyDescent="0.25">
      <c r="A341" s="11"/>
      <c r="B341" s="10">
        <v>42795</v>
      </c>
      <c r="C341" s="2">
        <v>0.88</v>
      </c>
      <c r="D341" s="2">
        <v>0.88</v>
      </c>
      <c r="E341" s="2">
        <v>2612</v>
      </c>
      <c r="F341" s="2"/>
      <c r="G341" s="2"/>
      <c r="H341" s="12">
        <f t="shared" si="5"/>
        <v>-1.1235955056179785E-2</v>
      </c>
    </row>
    <row r="342" spans="1:8" ht="13.5" x14ac:dyDescent="0.25">
      <c r="A342" s="11"/>
      <c r="B342" s="10">
        <v>42796</v>
      </c>
      <c r="C342" s="2">
        <v>0.88</v>
      </c>
      <c r="D342" s="2">
        <v>0.88</v>
      </c>
      <c r="E342" s="2">
        <v>15</v>
      </c>
      <c r="F342" s="2"/>
      <c r="G342" s="2"/>
      <c r="H342" s="12">
        <f t="shared" si="5"/>
        <v>0</v>
      </c>
    </row>
    <row r="343" spans="1:8" ht="13.5" x14ac:dyDescent="0.25">
      <c r="A343" s="11"/>
      <c r="B343" s="10">
        <v>42797</v>
      </c>
      <c r="C343" s="2">
        <v>0.88</v>
      </c>
      <c r="D343" s="2">
        <v>0.88</v>
      </c>
      <c r="E343" s="2">
        <v>1</v>
      </c>
      <c r="F343" s="2"/>
      <c r="G343" s="2"/>
      <c r="H343" s="12">
        <f t="shared" si="5"/>
        <v>0</v>
      </c>
    </row>
    <row r="344" spans="1:8" ht="13.5" x14ac:dyDescent="0.25">
      <c r="A344" s="11"/>
      <c r="B344" s="10">
        <v>42800</v>
      </c>
      <c r="C344" s="2">
        <v>0.88</v>
      </c>
      <c r="D344" s="2">
        <v>0.88</v>
      </c>
      <c r="E344" s="2">
        <v>1331</v>
      </c>
      <c r="F344" s="2"/>
      <c r="G344" s="2"/>
      <c r="H344" s="12">
        <f t="shared" si="5"/>
        <v>0</v>
      </c>
    </row>
    <row r="345" spans="1:8" ht="13.5" x14ac:dyDescent="0.25">
      <c r="A345" s="11"/>
      <c r="B345" s="10">
        <v>42801</v>
      </c>
      <c r="C345" s="2">
        <v>0.88</v>
      </c>
      <c r="D345" s="2">
        <v>0.88</v>
      </c>
      <c r="E345" s="2">
        <v>201</v>
      </c>
      <c r="F345" s="2"/>
      <c r="G345" s="2"/>
      <c r="H345" s="12">
        <f t="shared" si="5"/>
        <v>0</v>
      </c>
    </row>
    <row r="346" spans="1:8" ht="13.5" x14ac:dyDescent="0.25">
      <c r="A346" s="11"/>
      <c r="B346" s="10">
        <v>42802</v>
      </c>
      <c r="C346" s="2">
        <v>0.88</v>
      </c>
      <c r="D346" s="2">
        <v>0.88</v>
      </c>
      <c r="E346" s="2">
        <v>1500</v>
      </c>
      <c r="F346" s="2"/>
      <c r="G346" s="2"/>
      <c r="H346" s="12">
        <f t="shared" si="5"/>
        <v>0</v>
      </c>
    </row>
    <row r="347" spans="1:8" ht="13.5" x14ac:dyDescent="0.25">
      <c r="A347" s="11"/>
      <c r="B347" s="10">
        <v>42803</v>
      </c>
      <c r="C347" s="2">
        <v>0.88</v>
      </c>
      <c r="D347" s="2">
        <v>0.88</v>
      </c>
      <c r="E347" s="2">
        <v>0</v>
      </c>
      <c r="F347" s="2"/>
      <c r="G347" s="2"/>
      <c r="H347" s="12">
        <f t="shared" si="5"/>
        <v>0</v>
      </c>
    </row>
    <row r="348" spans="1:8" ht="13.5" x14ac:dyDescent="0.25">
      <c r="A348" s="11"/>
      <c r="B348" s="10">
        <v>42804</v>
      </c>
      <c r="C348" s="2">
        <v>0.88</v>
      </c>
      <c r="D348" s="2">
        <v>0.88</v>
      </c>
      <c r="E348" s="2">
        <v>0</v>
      </c>
      <c r="F348" s="2"/>
      <c r="G348" s="2"/>
      <c r="H348" s="12">
        <f t="shared" si="5"/>
        <v>0</v>
      </c>
    </row>
    <row r="349" spans="1:8" ht="13.5" x14ac:dyDescent="0.25">
      <c r="A349" s="11"/>
      <c r="B349" s="10">
        <v>42807</v>
      </c>
      <c r="C349" s="2">
        <v>0.88</v>
      </c>
      <c r="D349" s="2">
        <v>0.88</v>
      </c>
      <c r="E349" s="2">
        <v>0</v>
      </c>
      <c r="F349" s="2"/>
      <c r="G349" s="2"/>
      <c r="H349" s="12">
        <f t="shared" si="5"/>
        <v>0</v>
      </c>
    </row>
    <row r="350" spans="1:8" ht="13.5" x14ac:dyDescent="0.25">
      <c r="A350" s="11"/>
      <c r="B350" s="10">
        <v>42808</v>
      </c>
      <c r="C350" s="2">
        <v>0.87</v>
      </c>
      <c r="D350" s="2">
        <v>0.87</v>
      </c>
      <c r="E350" s="2">
        <v>170</v>
      </c>
      <c r="F350" s="2"/>
      <c r="G350" s="2"/>
      <c r="H350" s="12">
        <f t="shared" si="5"/>
        <v>-1.1363636363636374E-2</v>
      </c>
    </row>
    <row r="351" spans="1:8" ht="13.5" x14ac:dyDescent="0.25">
      <c r="A351" s="11"/>
      <c r="B351" s="10">
        <v>42809</v>
      </c>
      <c r="C351" s="2">
        <v>0.85</v>
      </c>
      <c r="D351" s="2">
        <v>0.85</v>
      </c>
      <c r="E351" s="2">
        <v>926</v>
      </c>
      <c r="F351" s="2"/>
      <c r="G351" s="2"/>
      <c r="H351" s="12">
        <f t="shared" si="5"/>
        <v>-2.2988505747126457E-2</v>
      </c>
    </row>
    <row r="352" spans="1:8" ht="13.5" x14ac:dyDescent="0.25">
      <c r="A352" s="11"/>
      <c r="B352" s="10">
        <v>42810</v>
      </c>
      <c r="C352" s="2">
        <v>0.84</v>
      </c>
      <c r="D352" s="2">
        <v>0.84</v>
      </c>
      <c r="E352" s="2">
        <v>616</v>
      </c>
      <c r="F352" s="2"/>
      <c r="G352" s="2"/>
      <c r="H352" s="12">
        <f t="shared" si="5"/>
        <v>-1.1764705882352951E-2</v>
      </c>
    </row>
    <row r="353" spans="1:8" ht="13.5" x14ac:dyDescent="0.25">
      <c r="A353" s="11"/>
      <c r="B353" s="10">
        <v>42811</v>
      </c>
      <c r="C353" s="2">
        <v>0.85</v>
      </c>
      <c r="D353" s="2">
        <v>0.85</v>
      </c>
      <c r="E353" s="2">
        <v>153</v>
      </c>
      <c r="F353" s="2"/>
      <c r="G353" s="2"/>
      <c r="H353" s="12">
        <f t="shared" si="5"/>
        <v>1.1904761904761916E-2</v>
      </c>
    </row>
    <row r="354" spans="1:8" ht="13.5" x14ac:dyDescent="0.25">
      <c r="A354" s="11"/>
      <c r="B354" s="10">
        <v>42815</v>
      </c>
      <c r="C354" s="2">
        <v>0.85</v>
      </c>
      <c r="D354" s="2">
        <v>0.85</v>
      </c>
      <c r="E354" s="2">
        <v>3</v>
      </c>
      <c r="F354" s="2"/>
      <c r="G354" s="2"/>
      <c r="H354" s="12">
        <f t="shared" si="5"/>
        <v>0</v>
      </c>
    </row>
    <row r="355" spans="1:8" ht="13.5" x14ac:dyDescent="0.25">
      <c r="A355" s="11"/>
      <c r="B355" s="10">
        <v>42816</v>
      </c>
      <c r="C355" s="2">
        <v>0.85</v>
      </c>
      <c r="D355" s="2">
        <v>0.85</v>
      </c>
      <c r="E355" s="2">
        <v>45</v>
      </c>
      <c r="F355" s="2"/>
      <c r="G355" s="2"/>
      <c r="H355" s="12">
        <f t="shared" si="5"/>
        <v>0</v>
      </c>
    </row>
    <row r="356" spans="1:8" ht="13.5" x14ac:dyDescent="0.25">
      <c r="A356" s="11"/>
      <c r="B356" s="10">
        <v>42817</v>
      </c>
      <c r="C356" s="2">
        <v>0.85</v>
      </c>
      <c r="D356" s="2">
        <v>0.85</v>
      </c>
      <c r="E356" s="2">
        <v>2</v>
      </c>
      <c r="F356" s="2"/>
      <c r="G356" s="2"/>
      <c r="H356" s="12">
        <f t="shared" si="5"/>
        <v>0</v>
      </c>
    </row>
    <row r="357" spans="1:8" ht="13.5" x14ac:dyDescent="0.25">
      <c r="A357" s="11"/>
      <c r="B357" s="10">
        <v>42818</v>
      </c>
      <c r="C357" s="2">
        <v>0.85</v>
      </c>
      <c r="D357" s="2">
        <v>0.85</v>
      </c>
      <c r="E357" s="2">
        <v>0</v>
      </c>
      <c r="F357" s="2"/>
      <c r="G357" s="2"/>
      <c r="H357" s="12">
        <f t="shared" si="5"/>
        <v>0</v>
      </c>
    </row>
    <row r="358" spans="1:8" ht="13.5" x14ac:dyDescent="0.25">
      <c r="A358" s="11"/>
      <c r="B358" s="10">
        <v>42821</v>
      </c>
      <c r="C358" s="2">
        <v>0.85</v>
      </c>
      <c r="D358" s="2">
        <v>0.85</v>
      </c>
      <c r="E358" s="2">
        <v>53</v>
      </c>
      <c r="F358" s="2"/>
      <c r="G358" s="2"/>
      <c r="H358" s="12">
        <f t="shared" si="5"/>
        <v>0</v>
      </c>
    </row>
    <row r="359" spans="1:8" ht="13.5" x14ac:dyDescent="0.25">
      <c r="A359" s="11"/>
      <c r="B359" s="10">
        <v>42822</v>
      </c>
      <c r="C359" s="2">
        <v>0.84</v>
      </c>
      <c r="D359" s="2">
        <v>0.84</v>
      </c>
      <c r="E359" s="2">
        <v>126</v>
      </c>
      <c r="F359" s="2"/>
      <c r="G359" s="2"/>
      <c r="H359" s="12">
        <f t="shared" si="5"/>
        <v>-1.1764705882352951E-2</v>
      </c>
    </row>
    <row r="360" spans="1:8" ht="13.5" x14ac:dyDescent="0.25">
      <c r="A360" s="11"/>
      <c r="B360" s="10">
        <v>42823</v>
      </c>
      <c r="C360" s="2">
        <v>0.84</v>
      </c>
      <c r="D360" s="2">
        <v>0.84</v>
      </c>
      <c r="E360" s="2">
        <v>748</v>
      </c>
      <c r="F360" s="2"/>
      <c r="G360" s="2"/>
      <c r="H360" s="12">
        <f t="shared" si="5"/>
        <v>0</v>
      </c>
    </row>
    <row r="361" spans="1:8" ht="13.5" x14ac:dyDescent="0.25">
      <c r="A361" s="11"/>
      <c r="B361" s="10">
        <v>42824</v>
      </c>
      <c r="C361" s="2">
        <v>0.84</v>
      </c>
      <c r="D361" s="2">
        <v>0.84</v>
      </c>
      <c r="E361" s="2">
        <v>2929</v>
      </c>
      <c r="F361" s="2"/>
      <c r="G361" s="2"/>
      <c r="H361" s="12">
        <f t="shared" si="5"/>
        <v>0</v>
      </c>
    </row>
    <row r="362" spans="1:8" ht="13.5" x14ac:dyDescent="0.25">
      <c r="A362" s="11"/>
      <c r="B362" s="10">
        <v>42825</v>
      </c>
      <c r="C362" s="2">
        <v>0.84</v>
      </c>
      <c r="D362" s="2">
        <v>0.84</v>
      </c>
      <c r="E362" s="2">
        <v>0</v>
      </c>
      <c r="F362" s="2"/>
      <c r="G362" s="2"/>
      <c r="H362" s="12">
        <f t="shared" si="5"/>
        <v>0</v>
      </c>
    </row>
    <row r="363" spans="1:8" ht="13.5" x14ac:dyDescent="0.25">
      <c r="A363" s="11"/>
      <c r="B363" s="10">
        <v>42828</v>
      </c>
      <c r="C363" s="2">
        <v>0.84</v>
      </c>
      <c r="D363" s="2">
        <v>0.84</v>
      </c>
      <c r="E363" s="2">
        <v>134</v>
      </c>
      <c r="F363" s="2"/>
      <c r="G363" s="2"/>
      <c r="H363" s="12">
        <f t="shared" si="5"/>
        <v>0</v>
      </c>
    </row>
    <row r="364" spans="1:8" ht="13.5" x14ac:dyDescent="0.25">
      <c r="A364" s="11"/>
      <c r="B364" s="10">
        <v>42829</v>
      </c>
      <c r="C364" s="2">
        <v>0.83</v>
      </c>
      <c r="D364" s="2">
        <v>0.83</v>
      </c>
      <c r="E364" s="2">
        <v>375</v>
      </c>
      <c r="F364" s="2"/>
      <c r="G364" s="2"/>
      <c r="H364" s="12">
        <f t="shared" si="5"/>
        <v>-1.1904761904761916E-2</v>
      </c>
    </row>
    <row r="365" spans="1:8" ht="13.5" x14ac:dyDescent="0.25">
      <c r="A365" s="11"/>
      <c r="B365" s="10">
        <v>42830</v>
      </c>
      <c r="C365" s="2">
        <v>0.81</v>
      </c>
      <c r="D365" s="2">
        <v>0.81</v>
      </c>
      <c r="E365" s="2">
        <v>41</v>
      </c>
      <c r="F365" s="2"/>
      <c r="G365" s="2"/>
      <c r="H365" s="12">
        <f t="shared" si="5"/>
        <v>-2.4096385542168565E-2</v>
      </c>
    </row>
    <row r="366" spans="1:8" ht="13.5" x14ac:dyDescent="0.25">
      <c r="A366" s="11"/>
      <c r="B366" s="10">
        <v>42831</v>
      </c>
      <c r="C366" s="2">
        <v>0.82</v>
      </c>
      <c r="D366" s="2">
        <v>0.82</v>
      </c>
      <c r="E366" s="2">
        <v>237</v>
      </c>
      <c r="F366" s="2"/>
      <c r="G366" s="2"/>
      <c r="H366" s="12">
        <f t="shared" si="5"/>
        <v>1.2345679012345552E-2</v>
      </c>
    </row>
    <row r="367" spans="1:8" ht="13.5" x14ac:dyDescent="0.25">
      <c r="A367" s="11"/>
      <c r="B367" s="10">
        <v>42832</v>
      </c>
      <c r="C367" s="2">
        <v>0.82</v>
      </c>
      <c r="D367" s="2">
        <v>0.82</v>
      </c>
      <c r="E367" s="2">
        <v>606</v>
      </c>
      <c r="F367" s="2"/>
      <c r="G367" s="2"/>
      <c r="H367" s="12">
        <f t="shared" si="5"/>
        <v>0</v>
      </c>
    </row>
    <row r="368" spans="1:8" ht="13.5" x14ac:dyDescent="0.25">
      <c r="A368" s="11"/>
      <c r="B368" s="10">
        <v>42835</v>
      </c>
      <c r="C368" s="2">
        <v>0.84</v>
      </c>
      <c r="D368" s="2">
        <v>0.84</v>
      </c>
      <c r="E368" s="2">
        <v>1764</v>
      </c>
      <c r="F368" s="2"/>
      <c r="G368" s="2"/>
      <c r="H368" s="12">
        <f t="shared" si="5"/>
        <v>2.4390243902439046E-2</v>
      </c>
    </row>
    <row r="369" spans="1:8" ht="13.5" x14ac:dyDescent="0.25">
      <c r="A369" s="11"/>
      <c r="B369" s="10">
        <v>42836</v>
      </c>
      <c r="C369" s="2">
        <v>0.84</v>
      </c>
      <c r="D369" s="2">
        <v>0.84</v>
      </c>
      <c r="E369" s="2">
        <v>16</v>
      </c>
      <c r="F369" s="2"/>
      <c r="G369" s="2"/>
      <c r="H369" s="12">
        <f t="shared" si="5"/>
        <v>0</v>
      </c>
    </row>
    <row r="370" spans="1:8" ht="13.5" x14ac:dyDescent="0.25">
      <c r="A370" s="11"/>
      <c r="B370" s="10">
        <v>42837</v>
      </c>
      <c r="C370" s="2">
        <v>0.84</v>
      </c>
      <c r="D370" s="2">
        <v>0.84</v>
      </c>
      <c r="E370" s="2">
        <v>110</v>
      </c>
      <c r="F370" s="2"/>
      <c r="G370" s="2"/>
      <c r="H370" s="12">
        <f t="shared" si="5"/>
        <v>0</v>
      </c>
    </row>
    <row r="371" spans="1:8" ht="13.5" x14ac:dyDescent="0.25">
      <c r="A371" s="11"/>
      <c r="B371" s="10">
        <v>42838</v>
      </c>
      <c r="C371" s="2">
        <v>0.84</v>
      </c>
      <c r="D371" s="2">
        <v>0.84</v>
      </c>
      <c r="E371" s="2">
        <v>2</v>
      </c>
      <c r="F371" s="2"/>
      <c r="G371" s="2"/>
      <c r="H371" s="12">
        <f t="shared" si="5"/>
        <v>0</v>
      </c>
    </row>
    <row r="372" spans="1:8" ht="13.5" x14ac:dyDescent="0.25">
      <c r="A372" s="11"/>
      <c r="B372" s="10">
        <v>42839</v>
      </c>
      <c r="C372" s="2">
        <v>0.81</v>
      </c>
      <c r="D372" s="2">
        <v>0.81</v>
      </c>
      <c r="E372" s="2">
        <v>0</v>
      </c>
      <c r="F372" s="2"/>
      <c r="G372" s="2"/>
      <c r="H372" s="12">
        <f t="shared" si="5"/>
        <v>-3.5714285714285615E-2</v>
      </c>
    </row>
    <row r="373" spans="1:8" ht="13.5" x14ac:dyDescent="0.25">
      <c r="A373" s="11"/>
      <c r="B373" s="10">
        <v>42842</v>
      </c>
      <c r="C373" s="2">
        <v>0.83</v>
      </c>
      <c r="D373" s="2">
        <v>0.83</v>
      </c>
      <c r="E373" s="2">
        <v>22</v>
      </c>
      <c r="F373" s="2"/>
      <c r="G373" s="2"/>
      <c r="H373" s="12">
        <f t="shared" si="5"/>
        <v>2.4691358024691242E-2</v>
      </c>
    </row>
    <row r="374" spans="1:8" ht="13.5" x14ac:dyDescent="0.25">
      <c r="A374" s="11"/>
      <c r="B374" s="10">
        <v>42843</v>
      </c>
      <c r="C374" s="2">
        <v>0.83</v>
      </c>
      <c r="D374" s="2">
        <v>0.83</v>
      </c>
      <c r="E374" s="2">
        <v>0</v>
      </c>
      <c r="F374" s="2"/>
      <c r="G374" s="2"/>
      <c r="H374" s="12">
        <f t="shared" si="5"/>
        <v>0</v>
      </c>
    </row>
    <row r="375" spans="1:8" ht="13.5" x14ac:dyDescent="0.25">
      <c r="A375" s="11"/>
      <c r="B375" s="10">
        <v>42844</v>
      </c>
      <c r="C375" s="2">
        <v>0.83</v>
      </c>
      <c r="D375" s="2">
        <v>0.83</v>
      </c>
      <c r="E375" s="2">
        <v>15</v>
      </c>
      <c r="F375" s="2"/>
      <c r="G375" s="2"/>
      <c r="H375" s="12">
        <f t="shared" si="5"/>
        <v>0</v>
      </c>
    </row>
    <row r="376" spans="1:8" ht="13.5" x14ac:dyDescent="0.25">
      <c r="A376" s="11"/>
      <c r="B376" s="10">
        <v>42845</v>
      </c>
      <c r="C376" s="2">
        <v>0.83</v>
      </c>
      <c r="D376" s="2">
        <v>0.83</v>
      </c>
      <c r="E376" s="2">
        <v>2</v>
      </c>
      <c r="F376" s="2"/>
      <c r="G376" s="2"/>
      <c r="H376" s="12">
        <f t="shared" si="5"/>
        <v>0</v>
      </c>
    </row>
    <row r="377" spans="1:8" ht="13.5" x14ac:dyDescent="0.25">
      <c r="A377" s="11"/>
      <c r="B377" s="10">
        <v>42846</v>
      </c>
      <c r="C377" s="2">
        <v>0.83</v>
      </c>
      <c r="D377" s="2">
        <v>0.83</v>
      </c>
      <c r="E377" s="2">
        <v>0</v>
      </c>
      <c r="F377" s="2"/>
      <c r="G377" s="2"/>
      <c r="H377" s="12">
        <f t="shared" si="5"/>
        <v>0</v>
      </c>
    </row>
    <row r="378" spans="1:8" ht="13.5" x14ac:dyDescent="0.25">
      <c r="A378" s="11"/>
      <c r="B378" s="10">
        <v>42849</v>
      </c>
      <c r="C378" s="2">
        <v>0.83</v>
      </c>
      <c r="D378" s="2">
        <v>0.83</v>
      </c>
      <c r="E378" s="2">
        <v>7</v>
      </c>
      <c r="F378" s="2"/>
      <c r="G378" s="2"/>
      <c r="H378" s="12">
        <f t="shared" si="5"/>
        <v>0</v>
      </c>
    </row>
    <row r="379" spans="1:8" ht="13.5" x14ac:dyDescent="0.25">
      <c r="A379" s="11"/>
      <c r="B379" s="10">
        <v>42850</v>
      </c>
      <c r="C379" s="2">
        <v>0.8</v>
      </c>
      <c r="D379" s="2">
        <v>0.8</v>
      </c>
      <c r="E379" s="2">
        <v>2</v>
      </c>
      <c r="F379" s="2"/>
      <c r="G379" s="2"/>
      <c r="H379" s="12">
        <f t="shared" si="5"/>
        <v>-3.6144578313252913E-2</v>
      </c>
    </row>
    <row r="380" spans="1:8" ht="13.5" x14ac:dyDescent="0.25">
      <c r="A380" s="11"/>
      <c r="B380" s="10">
        <v>42851</v>
      </c>
      <c r="C380" s="2">
        <v>0.83</v>
      </c>
      <c r="D380" s="2">
        <v>0.83</v>
      </c>
      <c r="E380" s="2">
        <v>930</v>
      </c>
      <c r="F380" s="2"/>
      <c r="G380" s="2"/>
      <c r="H380" s="12">
        <f t="shared" si="5"/>
        <v>3.7499999999999895E-2</v>
      </c>
    </row>
    <row r="381" spans="1:8" ht="13.5" x14ac:dyDescent="0.25">
      <c r="A381" s="11"/>
      <c r="B381" s="10">
        <v>42852</v>
      </c>
      <c r="C381" s="2">
        <v>0.83</v>
      </c>
      <c r="D381" s="2">
        <v>0.83</v>
      </c>
      <c r="E381" s="2">
        <v>0</v>
      </c>
      <c r="F381" s="2"/>
      <c r="G381" s="2"/>
      <c r="H381" s="12">
        <f t="shared" si="5"/>
        <v>0</v>
      </c>
    </row>
    <row r="382" spans="1:8" ht="13.5" x14ac:dyDescent="0.25">
      <c r="A382" s="11"/>
      <c r="B382" s="10">
        <v>42853</v>
      </c>
      <c r="C382" s="2">
        <v>0.83</v>
      </c>
      <c r="D382" s="2">
        <v>0.83</v>
      </c>
      <c r="E382" s="2">
        <v>0</v>
      </c>
      <c r="F382" s="2"/>
      <c r="G382" s="2"/>
      <c r="H382" s="12">
        <f t="shared" si="5"/>
        <v>0</v>
      </c>
    </row>
    <row r="383" spans="1:8" ht="13.5" x14ac:dyDescent="0.25">
      <c r="A383" s="11"/>
      <c r="B383" s="10">
        <v>42857</v>
      </c>
      <c r="C383" s="2">
        <v>0.83</v>
      </c>
      <c r="D383" s="2">
        <v>0.83</v>
      </c>
      <c r="E383" s="2">
        <v>0</v>
      </c>
      <c r="F383" s="2"/>
      <c r="G383" s="2"/>
      <c r="H383" s="12">
        <f t="shared" si="5"/>
        <v>0</v>
      </c>
    </row>
    <row r="384" spans="1:8" ht="13.5" x14ac:dyDescent="0.25">
      <c r="A384" s="11"/>
      <c r="B384" s="10">
        <v>42858</v>
      </c>
      <c r="C384" s="2">
        <v>0.82</v>
      </c>
      <c r="D384" s="2">
        <v>0.82</v>
      </c>
      <c r="E384" s="2">
        <v>93</v>
      </c>
      <c r="F384" s="2"/>
      <c r="G384" s="2"/>
      <c r="H384" s="12">
        <f t="shared" si="5"/>
        <v>-1.2048192771084348E-2</v>
      </c>
    </row>
    <row r="385" spans="1:8" ht="13.5" x14ac:dyDescent="0.25">
      <c r="A385" s="11"/>
      <c r="B385" s="10">
        <v>42859</v>
      </c>
      <c r="C385" s="2">
        <v>0.82</v>
      </c>
      <c r="D385" s="2">
        <v>0.82</v>
      </c>
      <c r="E385" s="2">
        <v>0</v>
      </c>
      <c r="F385" s="2"/>
      <c r="G385" s="2"/>
      <c r="H385" s="12">
        <f t="shared" si="5"/>
        <v>0</v>
      </c>
    </row>
    <row r="386" spans="1:8" ht="13.5" x14ac:dyDescent="0.25">
      <c r="A386" s="11"/>
      <c r="B386" s="10">
        <v>42860</v>
      </c>
      <c r="C386" s="2">
        <v>0.82</v>
      </c>
      <c r="D386" s="2">
        <v>0.82</v>
      </c>
      <c r="E386" s="2">
        <v>0</v>
      </c>
      <c r="F386" s="2"/>
      <c r="G386" s="2"/>
      <c r="H386" s="12">
        <f t="shared" si="5"/>
        <v>0</v>
      </c>
    </row>
    <row r="387" spans="1:8" ht="13.5" x14ac:dyDescent="0.25">
      <c r="A387" s="11"/>
      <c r="B387" s="10">
        <v>42863</v>
      </c>
      <c r="C387" s="2">
        <v>0.82</v>
      </c>
      <c r="D387" s="2">
        <v>0.82</v>
      </c>
      <c r="E387" s="2">
        <v>55</v>
      </c>
      <c r="F387" s="2"/>
      <c r="G387" s="2"/>
      <c r="H387" s="12">
        <f t="shared" si="5"/>
        <v>0</v>
      </c>
    </row>
    <row r="388" spans="1:8" ht="13.5" x14ac:dyDescent="0.25">
      <c r="A388" s="11"/>
      <c r="B388" s="10">
        <v>42864</v>
      </c>
      <c r="C388" s="2">
        <v>0.83</v>
      </c>
      <c r="D388" s="2">
        <v>0.83</v>
      </c>
      <c r="E388" s="2">
        <v>677</v>
      </c>
      <c r="F388" s="2"/>
      <c r="G388" s="2"/>
      <c r="H388" s="12">
        <f t="shared" si="5"/>
        <v>1.2195121951219523E-2</v>
      </c>
    </row>
    <row r="389" spans="1:8" ht="13.5" x14ac:dyDescent="0.25">
      <c r="A389" s="11"/>
      <c r="B389" s="10">
        <v>42865</v>
      </c>
      <c r="C389" s="2">
        <v>0.83</v>
      </c>
      <c r="D389" s="2">
        <v>0.83</v>
      </c>
      <c r="E389" s="2">
        <v>2</v>
      </c>
      <c r="F389" s="2"/>
      <c r="G389" s="2"/>
      <c r="H389" s="12">
        <f t="shared" si="5"/>
        <v>0</v>
      </c>
    </row>
    <row r="390" spans="1:8" ht="13.5" x14ac:dyDescent="0.25">
      <c r="A390" s="11"/>
      <c r="B390" s="10">
        <v>42866</v>
      </c>
      <c r="C390" s="2">
        <v>0.83</v>
      </c>
      <c r="D390" s="2">
        <v>0.83</v>
      </c>
      <c r="E390" s="2">
        <v>2</v>
      </c>
      <c r="F390" s="2"/>
      <c r="G390" s="2"/>
      <c r="H390" s="12">
        <f t="shared" si="5"/>
        <v>0</v>
      </c>
    </row>
    <row r="391" spans="1:8" ht="13.5" x14ac:dyDescent="0.25">
      <c r="A391" s="11"/>
      <c r="B391" s="10">
        <v>42867</v>
      </c>
      <c r="C391" s="2">
        <v>0.81</v>
      </c>
      <c r="D391" s="2">
        <v>0.81</v>
      </c>
      <c r="E391" s="2">
        <v>2</v>
      </c>
      <c r="F391" s="2"/>
      <c r="G391" s="2"/>
      <c r="H391" s="12">
        <f t="shared" ref="H391:H454" si="6">(D391-D390)/D390</f>
        <v>-2.4096385542168565E-2</v>
      </c>
    </row>
    <row r="392" spans="1:8" ht="13.5" x14ac:dyDescent="0.25">
      <c r="A392" s="11"/>
      <c r="B392" s="10">
        <v>42870</v>
      </c>
      <c r="C392" s="2">
        <v>0.82</v>
      </c>
      <c r="D392" s="2">
        <v>0.82</v>
      </c>
      <c r="E392" s="2">
        <v>1045</v>
      </c>
      <c r="F392" s="2"/>
      <c r="G392" s="2"/>
      <c r="H392" s="12">
        <f t="shared" si="6"/>
        <v>1.2345679012345552E-2</v>
      </c>
    </row>
    <row r="393" spans="1:8" ht="13.5" x14ac:dyDescent="0.25">
      <c r="A393" s="11"/>
      <c r="B393" s="10">
        <v>42871</v>
      </c>
      <c r="C393" s="2">
        <v>0.82</v>
      </c>
      <c r="D393" s="2">
        <v>0.82</v>
      </c>
      <c r="E393" s="2">
        <v>61</v>
      </c>
      <c r="F393" s="2"/>
      <c r="G393" s="2"/>
      <c r="H393" s="12">
        <f t="shared" si="6"/>
        <v>0</v>
      </c>
    </row>
    <row r="394" spans="1:8" ht="13.5" x14ac:dyDescent="0.25">
      <c r="A394" s="11"/>
      <c r="B394" s="10">
        <v>42872</v>
      </c>
      <c r="C394" s="2">
        <v>0.8</v>
      </c>
      <c r="D394" s="2">
        <v>0.8</v>
      </c>
      <c r="E394" s="2">
        <v>144</v>
      </c>
      <c r="F394" s="2"/>
      <c r="G394" s="2"/>
      <c r="H394" s="12">
        <f t="shared" si="6"/>
        <v>-2.4390243902438911E-2</v>
      </c>
    </row>
    <row r="395" spans="1:8" ht="13.5" x14ac:dyDescent="0.25">
      <c r="A395" s="11"/>
      <c r="B395" s="10">
        <v>42873</v>
      </c>
      <c r="C395" s="2">
        <v>0.8</v>
      </c>
      <c r="D395" s="2">
        <v>0.8</v>
      </c>
      <c r="E395" s="2">
        <v>962</v>
      </c>
      <c r="F395" s="2"/>
      <c r="G395" s="2"/>
      <c r="H395" s="12">
        <f t="shared" si="6"/>
        <v>0</v>
      </c>
    </row>
    <row r="396" spans="1:8" ht="13.5" x14ac:dyDescent="0.25">
      <c r="A396" s="11"/>
      <c r="B396" s="10">
        <v>42874</v>
      </c>
      <c r="C396" s="2">
        <v>0.8</v>
      </c>
      <c r="D396" s="2">
        <v>0.8</v>
      </c>
      <c r="E396" s="2">
        <v>44</v>
      </c>
      <c r="F396" s="2"/>
      <c r="G396" s="2"/>
      <c r="H396" s="12">
        <f t="shared" si="6"/>
        <v>0</v>
      </c>
    </row>
    <row r="397" spans="1:8" ht="13.5" x14ac:dyDescent="0.25">
      <c r="A397" s="11"/>
      <c r="B397" s="10">
        <v>42877</v>
      </c>
      <c r="C397" s="2">
        <v>0.8</v>
      </c>
      <c r="D397" s="2">
        <v>0.8</v>
      </c>
      <c r="E397" s="2">
        <v>0</v>
      </c>
      <c r="F397" s="2"/>
      <c r="G397" s="2"/>
      <c r="H397" s="12">
        <f t="shared" si="6"/>
        <v>0</v>
      </c>
    </row>
    <row r="398" spans="1:8" ht="13.5" x14ac:dyDescent="0.25">
      <c r="A398" s="11"/>
      <c r="B398" s="10">
        <v>42878</v>
      </c>
      <c r="C398" s="2">
        <v>0.8</v>
      </c>
      <c r="D398" s="2">
        <v>0.8</v>
      </c>
      <c r="E398" s="2">
        <v>2</v>
      </c>
      <c r="F398" s="2"/>
      <c r="G398" s="2"/>
      <c r="H398" s="12">
        <f t="shared" si="6"/>
        <v>0</v>
      </c>
    </row>
    <row r="399" spans="1:8" ht="13.5" x14ac:dyDescent="0.25">
      <c r="A399" s="11"/>
      <c r="B399" s="10">
        <v>42879</v>
      </c>
      <c r="C399" s="2">
        <v>0.8</v>
      </c>
      <c r="D399" s="2">
        <v>0.8</v>
      </c>
      <c r="E399" s="2">
        <v>0</v>
      </c>
      <c r="F399" s="2"/>
      <c r="G399" s="2"/>
      <c r="H399" s="12">
        <f t="shared" si="6"/>
        <v>0</v>
      </c>
    </row>
    <row r="400" spans="1:8" ht="13.5" x14ac:dyDescent="0.25">
      <c r="A400" s="11"/>
      <c r="B400" s="10">
        <v>42880</v>
      </c>
      <c r="C400" s="2">
        <v>0.78</v>
      </c>
      <c r="D400" s="2">
        <v>0.78</v>
      </c>
      <c r="E400" s="2">
        <v>1052</v>
      </c>
      <c r="F400" s="2"/>
      <c r="G400" s="2"/>
      <c r="H400" s="12">
        <f t="shared" si="6"/>
        <v>-2.5000000000000022E-2</v>
      </c>
    </row>
    <row r="401" spans="1:8" ht="13.5" x14ac:dyDescent="0.25">
      <c r="A401" s="11"/>
      <c r="B401" s="10">
        <v>42881</v>
      </c>
      <c r="C401" s="2">
        <v>0.8</v>
      </c>
      <c r="D401" s="2">
        <v>0.8</v>
      </c>
      <c r="E401" s="2">
        <v>2</v>
      </c>
      <c r="F401" s="2"/>
      <c r="G401" s="2"/>
      <c r="H401" s="12">
        <f t="shared" si="6"/>
        <v>2.5641025641025664E-2</v>
      </c>
    </row>
    <row r="402" spans="1:8" ht="13.5" x14ac:dyDescent="0.25">
      <c r="A402" s="11"/>
      <c r="B402" s="10">
        <v>42884</v>
      </c>
      <c r="C402" s="2">
        <v>0.81</v>
      </c>
      <c r="D402" s="2">
        <v>0.81</v>
      </c>
      <c r="E402" s="2">
        <v>15</v>
      </c>
      <c r="F402" s="2"/>
      <c r="G402" s="2"/>
      <c r="H402" s="12">
        <f t="shared" si="6"/>
        <v>1.2500000000000011E-2</v>
      </c>
    </row>
    <row r="403" spans="1:8" ht="13.5" x14ac:dyDescent="0.25">
      <c r="A403" s="11"/>
      <c r="B403" s="10">
        <v>42885</v>
      </c>
      <c r="C403" s="2">
        <v>0.81</v>
      </c>
      <c r="D403" s="2">
        <v>0.81</v>
      </c>
      <c r="E403" s="2">
        <v>2</v>
      </c>
      <c r="F403" s="2"/>
      <c r="G403" s="2"/>
      <c r="H403" s="12">
        <f t="shared" si="6"/>
        <v>0</v>
      </c>
    </row>
    <row r="404" spans="1:8" ht="13.5" x14ac:dyDescent="0.25">
      <c r="A404" s="11"/>
      <c r="B404" s="10">
        <v>42886</v>
      </c>
      <c r="C404" s="2">
        <v>0.81</v>
      </c>
      <c r="D404" s="2">
        <v>0.81</v>
      </c>
      <c r="E404" s="2">
        <v>2</v>
      </c>
      <c r="F404" s="2"/>
      <c r="G404" s="2"/>
      <c r="H404" s="12">
        <f t="shared" si="6"/>
        <v>0</v>
      </c>
    </row>
    <row r="405" spans="1:8" ht="13.5" x14ac:dyDescent="0.25">
      <c r="A405" s="11"/>
      <c r="B405" s="10">
        <v>42887</v>
      </c>
      <c r="C405" s="2">
        <v>0.83</v>
      </c>
      <c r="D405" s="2">
        <v>0.83</v>
      </c>
      <c r="E405" s="2">
        <v>6</v>
      </c>
      <c r="F405" s="2"/>
      <c r="G405" s="2"/>
      <c r="H405" s="12">
        <f t="shared" si="6"/>
        <v>2.4691358024691242E-2</v>
      </c>
    </row>
    <row r="406" spans="1:8" ht="13.5" x14ac:dyDescent="0.25">
      <c r="A406" s="11"/>
      <c r="B406" s="10">
        <v>42888</v>
      </c>
      <c r="C406" s="2">
        <v>0.83</v>
      </c>
      <c r="D406" s="2">
        <v>0.83</v>
      </c>
      <c r="E406" s="2">
        <v>16</v>
      </c>
      <c r="F406" s="2"/>
      <c r="G406" s="2"/>
      <c r="H406" s="12">
        <f t="shared" si="6"/>
        <v>0</v>
      </c>
    </row>
    <row r="407" spans="1:8" ht="13.5" x14ac:dyDescent="0.25">
      <c r="A407" s="11"/>
      <c r="B407" s="10">
        <v>42891</v>
      </c>
      <c r="C407" s="2">
        <v>0.83</v>
      </c>
      <c r="D407" s="2">
        <v>0.83</v>
      </c>
      <c r="E407" s="2">
        <v>0</v>
      </c>
      <c r="F407" s="2"/>
      <c r="G407" s="2"/>
      <c r="H407" s="12">
        <f t="shared" si="6"/>
        <v>0</v>
      </c>
    </row>
    <row r="408" spans="1:8" ht="13.5" x14ac:dyDescent="0.25">
      <c r="A408" s="11"/>
      <c r="B408" s="10">
        <v>42892</v>
      </c>
      <c r="C408" s="2">
        <v>0.84</v>
      </c>
      <c r="D408" s="2">
        <v>0.84</v>
      </c>
      <c r="E408" s="2">
        <v>12</v>
      </c>
      <c r="F408" s="2"/>
      <c r="G408" s="2"/>
      <c r="H408" s="12">
        <f t="shared" si="6"/>
        <v>1.2048192771084348E-2</v>
      </c>
    </row>
    <row r="409" spans="1:8" ht="13.5" x14ac:dyDescent="0.25">
      <c r="A409" s="11"/>
      <c r="B409" s="10">
        <v>42893</v>
      </c>
      <c r="C409" s="2">
        <v>0.84</v>
      </c>
      <c r="D409" s="2">
        <v>0.84</v>
      </c>
      <c r="E409" s="2">
        <v>0</v>
      </c>
      <c r="F409" s="2"/>
      <c r="G409" s="2"/>
      <c r="H409" s="12">
        <f t="shared" si="6"/>
        <v>0</v>
      </c>
    </row>
    <row r="410" spans="1:8" ht="13.5" x14ac:dyDescent="0.25">
      <c r="A410" s="11"/>
      <c r="B410" s="10">
        <v>42894</v>
      </c>
      <c r="C410" s="2">
        <v>0.84</v>
      </c>
      <c r="D410" s="2">
        <v>0.84</v>
      </c>
      <c r="E410" s="2">
        <v>0</v>
      </c>
      <c r="F410" s="2"/>
      <c r="G410" s="2"/>
      <c r="H410" s="12">
        <f t="shared" si="6"/>
        <v>0</v>
      </c>
    </row>
    <row r="411" spans="1:8" ht="13.5" x14ac:dyDescent="0.25">
      <c r="A411" s="11"/>
      <c r="B411" s="10">
        <v>42895</v>
      </c>
      <c r="C411" s="2">
        <v>0.8</v>
      </c>
      <c r="D411" s="2">
        <v>0.8</v>
      </c>
      <c r="E411" s="2">
        <v>378</v>
      </c>
      <c r="F411" s="2"/>
      <c r="G411" s="2"/>
      <c r="H411" s="12">
        <f t="shared" si="6"/>
        <v>-4.7619047619047533E-2</v>
      </c>
    </row>
    <row r="412" spans="1:8" ht="13.5" x14ac:dyDescent="0.25">
      <c r="A412" s="11"/>
      <c r="B412" s="10">
        <v>42898</v>
      </c>
      <c r="C412" s="2">
        <v>0.82</v>
      </c>
      <c r="D412" s="2">
        <v>0.82</v>
      </c>
      <c r="E412" s="2">
        <v>2</v>
      </c>
      <c r="F412" s="2"/>
      <c r="G412" s="2"/>
      <c r="H412" s="12">
        <f t="shared" si="6"/>
        <v>2.4999999999999883E-2</v>
      </c>
    </row>
    <row r="413" spans="1:8" ht="13.5" x14ac:dyDescent="0.25">
      <c r="A413" s="11"/>
      <c r="B413" s="10">
        <v>42899</v>
      </c>
      <c r="C413" s="2">
        <v>0.82</v>
      </c>
      <c r="D413" s="2">
        <v>0.82</v>
      </c>
      <c r="E413" s="2">
        <v>0</v>
      </c>
      <c r="F413" s="2"/>
      <c r="G413" s="2"/>
      <c r="H413" s="12">
        <f t="shared" si="6"/>
        <v>0</v>
      </c>
    </row>
    <row r="414" spans="1:8" ht="13.5" x14ac:dyDescent="0.25">
      <c r="A414" s="11"/>
      <c r="B414" s="10">
        <v>42900</v>
      </c>
      <c r="C414" s="2">
        <v>0.82</v>
      </c>
      <c r="D414" s="2">
        <v>0.82</v>
      </c>
      <c r="E414" s="2">
        <v>65</v>
      </c>
      <c r="F414" s="2"/>
      <c r="G414" s="2"/>
      <c r="H414" s="12">
        <f t="shared" si="6"/>
        <v>0</v>
      </c>
    </row>
    <row r="415" spans="1:8" ht="13.5" x14ac:dyDescent="0.25">
      <c r="A415" s="11"/>
      <c r="B415" s="10">
        <v>42901</v>
      </c>
      <c r="C415" s="2">
        <v>0.82</v>
      </c>
      <c r="D415" s="2">
        <v>0.82</v>
      </c>
      <c r="E415" s="2">
        <v>2</v>
      </c>
      <c r="F415" s="2"/>
      <c r="G415" s="2"/>
      <c r="H415" s="12">
        <f t="shared" si="6"/>
        <v>0</v>
      </c>
    </row>
    <row r="416" spans="1:8" ht="13.5" x14ac:dyDescent="0.25">
      <c r="A416" s="11"/>
      <c r="B416" s="10">
        <v>42902</v>
      </c>
      <c r="C416" s="2">
        <v>0.82</v>
      </c>
      <c r="D416" s="2">
        <v>0.82</v>
      </c>
      <c r="E416" s="2">
        <v>2</v>
      </c>
      <c r="F416" s="2"/>
      <c r="G416" s="2"/>
      <c r="H416" s="12">
        <f t="shared" si="6"/>
        <v>0</v>
      </c>
    </row>
    <row r="417" spans="1:8" ht="13.5" x14ac:dyDescent="0.25">
      <c r="A417" s="11"/>
      <c r="B417" s="10">
        <v>42905</v>
      </c>
      <c r="C417" s="2">
        <v>0.82</v>
      </c>
      <c r="D417" s="2">
        <v>0.82</v>
      </c>
      <c r="E417" s="2">
        <v>0</v>
      </c>
      <c r="F417" s="2"/>
      <c r="G417" s="2"/>
      <c r="H417" s="12">
        <f t="shared" si="6"/>
        <v>0</v>
      </c>
    </row>
    <row r="418" spans="1:8" ht="13.5" x14ac:dyDescent="0.25">
      <c r="A418" s="11"/>
      <c r="B418" s="10">
        <v>42906</v>
      </c>
      <c r="C418" s="2">
        <v>0.82</v>
      </c>
      <c r="D418" s="2">
        <v>0.82</v>
      </c>
      <c r="E418" s="2">
        <v>0</v>
      </c>
      <c r="F418" s="2"/>
      <c r="G418" s="2"/>
      <c r="H418" s="12">
        <f t="shared" si="6"/>
        <v>0</v>
      </c>
    </row>
    <row r="419" spans="1:8" ht="13.5" x14ac:dyDescent="0.25">
      <c r="A419" s="11"/>
      <c r="B419" s="10">
        <v>42907</v>
      </c>
      <c r="C419" s="2">
        <v>0.82</v>
      </c>
      <c r="D419" s="2">
        <v>0.82</v>
      </c>
      <c r="E419" s="2">
        <v>29</v>
      </c>
      <c r="F419" s="2"/>
      <c r="G419" s="2"/>
      <c r="H419" s="12">
        <f t="shared" si="6"/>
        <v>0</v>
      </c>
    </row>
    <row r="420" spans="1:8" ht="13.5" x14ac:dyDescent="0.25">
      <c r="A420" s="11"/>
      <c r="B420" s="10">
        <v>42908</v>
      </c>
      <c r="C420" s="2">
        <v>0.82</v>
      </c>
      <c r="D420" s="2">
        <v>0.82</v>
      </c>
      <c r="E420" s="2">
        <v>0</v>
      </c>
      <c r="F420" s="2"/>
      <c r="G420" s="2"/>
      <c r="H420" s="12">
        <f t="shared" si="6"/>
        <v>0</v>
      </c>
    </row>
    <row r="421" spans="1:8" ht="13.5" x14ac:dyDescent="0.25">
      <c r="A421" s="11"/>
      <c r="B421" s="10">
        <v>42909</v>
      </c>
      <c r="C421" s="2">
        <v>0.8</v>
      </c>
      <c r="D421" s="2">
        <v>0.8</v>
      </c>
      <c r="E421" s="2">
        <v>17</v>
      </c>
      <c r="F421" s="2"/>
      <c r="G421" s="2"/>
      <c r="H421" s="12">
        <f t="shared" si="6"/>
        <v>-2.4390243902438911E-2</v>
      </c>
    </row>
    <row r="422" spans="1:8" ht="13.5" x14ac:dyDescent="0.25">
      <c r="A422" s="11"/>
      <c r="B422" s="10">
        <v>42914</v>
      </c>
      <c r="C422" s="2">
        <v>0.82</v>
      </c>
      <c r="D422" s="2">
        <v>0.82</v>
      </c>
      <c r="E422" s="2">
        <v>2</v>
      </c>
      <c r="F422" s="2"/>
      <c r="G422" s="2"/>
      <c r="H422" s="12">
        <f t="shared" si="6"/>
        <v>2.4999999999999883E-2</v>
      </c>
    </row>
    <row r="423" spans="1:8" ht="13.5" x14ac:dyDescent="0.25">
      <c r="A423" s="11"/>
      <c r="B423" s="10">
        <v>42915</v>
      </c>
      <c r="C423" s="2">
        <v>0.82</v>
      </c>
      <c r="D423" s="2">
        <v>0.82</v>
      </c>
      <c r="E423" s="2">
        <v>0</v>
      </c>
      <c r="F423" s="2"/>
      <c r="G423" s="2"/>
      <c r="H423" s="12">
        <f t="shared" si="6"/>
        <v>0</v>
      </c>
    </row>
    <row r="424" spans="1:8" ht="13.5" x14ac:dyDescent="0.25">
      <c r="A424" s="11"/>
      <c r="B424" s="10">
        <v>42916</v>
      </c>
      <c r="C424" s="2">
        <v>0.82</v>
      </c>
      <c r="D424" s="2">
        <v>0.82</v>
      </c>
      <c r="E424" s="2">
        <v>502</v>
      </c>
      <c r="F424" s="2"/>
      <c r="G424" s="2"/>
      <c r="H424" s="12">
        <f t="shared" si="6"/>
        <v>0</v>
      </c>
    </row>
    <row r="425" spans="1:8" ht="13.5" x14ac:dyDescent="0.25">
      <c r="A425" s="11"/>
      <c r="B425" s="10">
        <v>42919</v>
      </c>
      <c r="C425" s="2">
        <v>0.82</v>
      </c>
      <c r="D425" s="2">
        <v>0.82</v>
      </c>
      <c r="E425" s="2">
        <v>0</v>
      </c>
      <c r="F425" s="2"/>
      <c r="G425" s="2"/>
      <c r="H425" s="12">
        <f t="shared" si="6"/>
        <v>0</v>
      </c>
    </row>
    <row r="426" spans="1:8" ht="13.5" x14ac:dyDescent="0.25">
      <c r="A426" s="11"/>
      <c r="B426" s="10">
        <v>42920</v>
      </c>
      <c r="C426" s="2">
        <v>0.82</v>
      </c>
      <c r="D426" s="2">
        <v>0.82</v>
      </c>
      <c r="E426" s="2">
        <v>0</v>
      </c>
      <c r="F426" s="2"/>
      <c r="G426" s="2"/>
      <c r="H426" s="12">
        <f t="shared" si="6"/>
        <v>0</v>
      </c>
    </row>
    <row r="427" spans="1:8" ht="13.5" x14ac:dyDescent="0.25">
      <c r="A427" s="11"/>
      <c r="B427" s="10">
        <v>42921</v>
      </c>
      <c r="C427" s="2">
        <v>0.82</v>
      </c>
      <c r="D427" s="2">
        <v>0.82</v>
      </c>
      <c r="E427" s="2">
        <v>0</v>
      </c>
      <c r="F427" s="2"/>
      <c r="G427" s="2"/>
      <c r="H427" s="12">
        <f t="shared" si="6"/>
        <v>0</v>
      </c>
    </row>
    <row r="428" spans="1:8" ht="13.5" x14ac:dyDescent="0.25">
      <c r="A428" s="11"/>
      <c r="B428" s="10">
        <v>42922</v>
      </c>
      <c r="C428" s="2">
        <v>0.82</v>
      </c>
      <c r="D428" s="2">
        <v>0.82</v>
      </c>
      <c r="E428" s="2">
        <v>0</v>
      </c>
      <c r="F428" s="2"/>
      <c r="G428" s="2"/>
      <c r="H428" s="12">
        <f t="shared" si="6"/>
        <v>0</v>
      </c>
    </row>
    <row r="429" spans="1:8" ht="13.5" x14ac:dyDescent="0.25">
      <c r="A429" s="11"/>
      <c r="B429" s="10">
        <v>42923</v>
      </c>
      <c r="C429" s="2">
        <v>0.84</v>
      </c>
      <c r="D429" s="2">
        <v>0.84</v>
      </c>
      <c r="E429" s="2">
        <v>30</v>
      </c>
      <c r="F429" s="2"/>
      <c r="G429" s="2"/>
      <c r="H429" s="12">
        <f t="shared" si="6"/>
        <v>2.4390243902439046E-2</v>
      </c>
    </row>
    <row r="430" spans="1:8" ht="13.5" x14ac:dyDescent="0.25">
      <c r="A430" s="11"/>
      <c r="B430" s="10">
        <v>42926</v>
      </c>
      <c r="C430" s="2">
        <v>0.84</v>
      </c>
      <c r="D430" s="2">
        <v>0.84</v>
      </c>
      <c r="E430" s="2">
        <v>0</v>
      </c>
      <c r="F430" s="2"/>
      <c r="G430" s="2"/>
      <c r="H430" s="12">
        <f t="shared" si="6"/>
        <v>0</v>
      </c>
    </row>
    <row r="431" spans="1:8" ht="13.5" x14ac:dyDescent="0.25">
      <c r="A431" s="11"/>
      <c r="B431" s="10">
        <v>42927</v>
      </c>
      <c r="C431" s="2">
        <v>0.84</v>
      </c>
      <c r="D431" s="2">
        <v>0.84</v>
      </c>
      <c r="E431" s="2">
        <v>0</v>
      </c>
      <c r="F431" s="2"/>
      <c r="G431" s="2"/>
      <c r="H431" s="12">
        <f t="shared" si="6"/>
        <v>0</v>
      </c>
    </row>
    <row r="432" spans="1:8" ht="13.5" x14ac:dyDescent="0.25">
      <c r="A432" s="11"/>
      <c r="B432" s="10">
        <v>42928</v>
      </c>
      <c r="C432" s="2">
        <v>0.84</v>
      </c>
      <c r="D432" s="2">
        <v>0.84</v>
      </c>
      <c r="E432" s="2">
        <v>0</v>
      </c>
      <c r="F432" s="2"/>
      <c r="G432" s="2"/>
      <c r="H432" s="12">
        <f t="shared" si="6"/>
        <v>0</v>
      </c>
    </row>
    <row r="433" spans="1:8" ht="13.5" x14ac:dyDescent="0.25">
      <c r="A433" s="11"/>
      <c r="B433" s="10">
        <v>42929</v>
      </c>
      <c r="C433" s="2">
        <v>0.84</v>
      </c>
      <c r="D433" s="2">
        <v>0.84</v>
      </c>
      <c r="E433" s="2">
        <v>0</v>
      </c>
      <c r="F433" s="2"/>
      <c r="G433" s="2"/>
      <c r="H433" s="12">
        <f t="shared" si="6"/>
        <v>0</v>
      </c>
    </row>
    <row r="434" spans="1:8" ht="13.5" x14ac:dyDescent="0.25">
      <c r="A434" s="11"/>
      <c r="B434" s="10">
        <v>42930</v>
      </c>
      <c r="C434" s="2">
        <v>0.84</v>
      </c>
      <c r="D434" s="2">
        <v>0.84</v>
      </c>
      <c r="E434" s="2">
        <v>0</v>
      </c>
      <c r="F434" s="2"/>
      <c r="G434" s="2"/>
      <c r="H434" s="12">
        <f t="shared" si="6"/>
        <v>0</v>
      </c>
    </row>
    <row r="435" spans="1:8" ht="13.5" x14ac:dyDescent="0.25">
      <c r="A435" s="11"/>
      <c r="B435" s="10">
        <v>42933</v>
      </c>
      <c r="C435" s="2">
        <v>0.84</v>
      </c>
      <c r="D435" s="2">
        <v>0.84</v>
      </c>
      <c r="E435" s="2">
        <v>151</v>
      </c>
      <c r="F435" s="2"/>
      <c r="G435" s="2"/>
      <c r="H435" s="12">
        <f t="shared" si="6"/>
        <v>0</v>
      </c>
    </row>
    <row r="436" spans="1:8" ht="13.5" x14ac:dyDescent="0.25">
      <c r="A436" s="11"/>
      <c r="B436" s="10">
        <v>42934</v>
      </c>
      <c r="C436" s="2">
        <v>0.81</v>
      </c>
      <c r="D436" s="2">
        <v>0.81</v>
      </c>
      <c r="E436" s="2">
        <v>1025</v>
      </c>
      <c r="F436" s="2"/>
      <c r="G436" s="2"/>
      <c r="H436" s="12">
        <f t="shared" si="6"/>
        <v>-3.5714285714285615E-2</v>
      </c>
    </row>
    <row r="437" spans="1:8" ht="13.5" x14ac:dyDescent="0.25">
      <c r="A437" s="11"/>
      <c r="B437" s="10">
        <v>42935</v>
      </c>
      <c r="C437" s="2">
        <v>0.81</v>
      </c>
      <c r="D437" s="2">
        <v>0.81</v>
      </c>
      <c r="E437" s="2">
        <v>654</v>
      </c>
      <c r="F437" s="2"/>
      <c r="G437" s="2"/>
      <c r="H437" s="12">
        <f t="shared" si="6"/>
        <v>0</v>
      </c>
    </row>
    <row r="438" spans="1:8" ht="13.5" x14ac:dyDescent="0.25">
      <c r="A438" s="11"/>
      <c r="B438" s="10">
        <v>42936</v>
      </c>
      <c r="C438" s="2">
        <v>0.81</v>
      </c>
      <c r="D438" s="2">
        <v>0.81</v>
      </c>
      <c r="E438" s="2">
        <v>0</v>
      </c>
      <c r="F438" s="2"/>
      <c r="G438" s="2"/>
      <c r="H438" s="12">
        <f t="shared" si="6"/>
        <v>0</v>
      </c>
    </row>
    <row r="439" spans="1:8" ht="13.5" x14ac:dyDescent="0.25">
      <c r="A439" s="11"/>
      <c r="B439" s="10">
        <v>42937</v>
      </c>
      <c r="C439" s="2">
        <v>0.78</v>
      </c>
      <c r="D439" s="2">
        <v>0.78</v>
      </c>
      <c r="E439" s="2">
        <v>14</v>
      </c>
      <c r="F439" s="2"/>
      <c r="G439" s="2"/>
      <c r="H439" s="12">
        <f t="shared" si="6"/>
        <v>-3.703703703703707E-2</v>
      </c>
    </row>
    <row r="440" spans="1:8" ht="13.5" x14ac:dyDescent="0.25">
      <c r="A440" s="11"/>
      <c r="B440" s="10">
        <v>42940</v>
      </c>
      <c r="C440" s="2">
        <v>0.8</v>
      </c>
      <c r="D440" s="2">
        <v>0.8</v>
      </c>
      <c r="E440" s="2">
        <v>2000</v>
      </c>
      <c r="F440" s="2"/>
      <c r="G440" s="2"/>
      <c r="H440" s="12">
        <f t="shared" si="6"/>
        <v>2.5641025641025664E-2</v>
      </c>
    </row>
    <row r="441" spans="1:8" ht="13.5" x14ac:dyDescent="0.25">
      <c r="A441" s="11"/>
      <c r="B441" s="10">
        <v>42942</v>
      </c>
      <c r="C441" s="2">
        <v>0.82</v>
      </c>
      <c r="D441" s="2">
        <v>0.82</v>
      </c>
      <c r="E441" s="2">
        <v>5</v>
      </c>
      <c r="F441" s="2"/>
      <c r="G441" s="2"/>
      <c r="H441" s="12">
        <f t="shared" si="6"/>
        <v>2.4999999999999883E-2</v>
      </c>
    </row>
    <row r="442" spans="1:8" ht="13.5" x14ac:dyDescent="0.25">
      <c r="A442" s="11"/>
      <c r="B442" s="10">
        <v>42943</v>
      </c>
      <c r="C442" s="2">
        <v>0.82</v>
      </c>
      <c r="D442" s="2">
        <v>0.82</v>
      </c>
      <c r="E442" s="2">
        <v>2</v>
      </c>
      <c r="F442" s="2"/>
      <c r="G442" s="2"/>
      <c r="H442" s="12">
        <f t="shared" si="6"/>
        <v>0</v>
      </c>
    </row>
    <row r="443" spans="1:8" ht="13.5" x14ac:dyDescent="0.25">
      <c r="A443" s="11"/>
      <c r="B443" s="10">
        <v>42944</v>
      </c>
      <c r="C443" s="2">
        <v>0.82</v>
      </c>
      <c r="D443" s="2">
        <v>0.82</v>
      </c>
      <c r="E443" s="2">
        <v>1002</v>
      </c>
      <c r="F443" s="2"/>
      <c r="G443" s="2"/>
      <c r="H443" s="12">
        <f t="shared" si="6"/>
        <v>0</v>
      </c>
    </row>
    <row r="444" spans="1:8" ht="13.5" x14ac:dyDescent="0.25">
      <c r="A444" s="11"/>
      <c r="B444" s="10">
        <v>42947</v>
      </c>
      <c r="C444" s="2">
        <v>0.83</v>
      </c>
      <c r="D444" s="2">
        <v>0.83</v>
      </c>
      <c r="E444" s="2">
        <v>2</v>
      </c>
      <c r="F444" s="2"/>
      <c r="G444" s="2"/>
      <c r="H444" s="12">
        <f t="shared" si="6"/>
        <v>1.2195121951219523E-2</v>
      </c>
    </row>
    <row r="445" spans="1:8" ht="13.5" x14ac:dyDescent="0.25">
      <c r="A445" s="11"/>
      <c r="B445" s="10">
        <v>42948</v>
      </c>
      <c r="C445" s="2">
        <v>0.81</v>
      </c>
      <c r="D445" s="2">
        <v>0.81</v>
      </c>
      <c r="E445" s="2">
        <v>1002</v>
      </c>
      <c r="F445" s="2"/>
      <c r="G445" s="2"/>
      <c r="H445" s="12">
        <f t="shared" si="6"/>
        <v>-2.4096385542168565E-2</v>
      </c>
    </row>
    <row r="446" spans="1:8" ht="13.5" x14ac:dyDescent="0.25">
      <c r="A446" s="11"/>
      <c r="B446" s="10">
        <v>42949</v>
      </c>
      <c r="C446" s="2">
        <v>0.81</v>
      </c>
      <c r="D446" s="2">
        <v>0.81</v>
      </c>
      <c r="E446" s="2">
        <v>952</v>
      </c>
      <c r="F446" s="2"/>
      <c r="G446" s="2"/>
      <c r="H446" s="12">
        <f t="shared" si="6"/>
        <v>0</v>
      </c>
    </row>
    <row r="447" spans="1:8" ht="13.5" x14ac:dyDescent="0.25">
      <c r="A447" s="11"/>
      <c r="B447" s="10">
        <v>42950</v>
      </c>
      <c r="C447" s="2">
        <v>0.83</v>
      </c>
      <c r="D447" s="2">
        <v>0.83</v>
      </c>
      <c r="E447" s="2">
        <v>36</v>
      </c>
      <c r="F447" s="2"/>
      <c r="G447" s="2"/>
      <c r="H447" s="12">
        <f t="shared" si="6"/>
        <v>2.4691358024691242E-2</v>
      </c>
    </row>
    <row r="448" spans="1:8" ht="13.5" x14ac:dyDescent="0.25">
      <c r="A448" s="11"/>
      <c r="B448" s="10">
        <v>42951</v>
      </c>
      <c r="C448" s="2">
        <v>0.83</v>
      </c>
      <c r="D448" s="2">
        <v>0.83</v>
      </c>
      <c r="E448" s="2">
        <v>2</v>
      </c>
      <c r="F448" s="2"/>
      <c r="G448" s="2"/>
      <c r="H448" s="12">
        <f t="shared" si="6"/>
        <v>0</v>
      </c>
    </row>
    <row r="449" spans="1:8" ht="13.5" x14ac:dyDescent="0.25">
      <c r="A449" s="11"/>
      <c r="B449" s="10">
        <v>42954</v>
      </c>
      <c r="C449" s="2">
        <v>0.81</v>
      </c>
      <c r="D449" s="2">
        <v>0.81</v>
      </c>
      <c r="E449" s="2">
        <v>192</v>
      </c>
      <c r="F449" s="2"/>
      <c r="G449" s="2"/>
      <c r="H449" s="12">
        <f t="shared" si="6"/>
        <v>-2.4096385542168565E-2</v>
      </c>
    </row>
    <row r="450" spans="1:8" ht="13.5" x14ac:dyDescent="0.25">
      <c r="A450" s="11"/>
      <c r="B450" s="10">
        <v>42955</v>
      </c>
      <c r="C450" s="2">
        <v>0.83</v>
      </c>
      <c r="D450" s="2">
        <v>0.83</v>
      </c>
      <c r="E450" s="2">
        <v>30</v>
      </c>
      <c r="F450" s="2"/>
      <c r="G450" s="2"/>
      <c r="H450" s="12">
        <f t="shared" si="6"/>
        <v>2.4691358024691242E-2</v>
      </c>
    </row>
    <row r="451" spans="1:8" ht="13.5" x14ac:dyDescent="0.25">
      <c r="A451" s="11"/>
      <c r="B451" s="10">
        <v>42956</v>
      </c>
      <c r="C451" s="2">
        <v>0.83</v>
      </c>
      <c r="D451" s="2">
        <v>0.83</v>
      </c>
      <c r="E451" s="2">
        <v>52</v>
      </c>
      <c r="F451" s="2"/>
      <c r="G451" s="2"/>
      <c r="H451" s="12">
        <f t="shared" si="6"/>
        <v>0</v>
      </c>
    </row>
    <row r="452" spans="1:8" ht="13.5" x14ac:dyDescent="0.25">
      <c r="A452" s="11"/>
      <c r="B452" s="10">
        <v>42957</v>
      </c>
      <c r="C452" s="2">
        <v>0.83</v>
      </c>
      <c r="D452" s="2">
        <v>0.83</v>
      </c>
      <c r="E452" s="2">
        <v>2</v>
      </c>
      <c r="F452" s="2"/>
      <c r="G452" s="2"/>
      <c r="H452" s="12">
        <f t="shared" si="6"/>
        <v>0</v>
      </c>
    </row>
    <row r="453" spans="1:8" ht="13.5" x14ac:dyDescent="0.25">
      <c r="A453" s="11"/>
      <c r="B453" s="10">
        <v>42958</v>
      </c>
      <c r="C453" s="2">
        <v>0.83</v>
      </c>
      <c r="D453" s="2">
        <v>0.83</v>
      </c>
      <c r="E453" s="2">
        <v>0</v>
      </c>
      <c r="F453" s="2"/>
      <c r="G453" s="2"/>
      <c r="H453" s="12">
        <f t="shared" si="6"/>
        <v>0</v>
      </c>
    </row>
    <row r="454" spans="1:8" ht="13.5" x14ac:dyDescent="0.25">
      <c r="A454" s="11"/>
      <c r="B454" s="10">
        <v>42961</v>
      </c>
      <c r="C454" s="2">
        <v>0.83</v>
      </c>
      <c r="D454" s="2">
        <v>0.83</v>
      </c>
      <c r="E454" s="2">
        <v>2</v>
      </c>
      <c r="F454" s="2"/>
      <c r="G454" s="2"/>
      <c r="H454" s="12">
        <f t="shared" si="6"/>
        <v>0</v>
      </c>
    </row>
    <row r="455" spans="1:8" ht="13.5" x14ac:dyDescent="0.25">
      <c r="A455" s="11"/>
      <c r="B455" s="10">
        <v>42962</v>
      </c>
      <c r="C455" s="2">
        <v>0.83</v>
      </c>
      <c r="D455" s="2">
        <v>0.83</v>
      </c>
      <c r="E455" s="2">
        <v>0</v>
      </c>
      <c r="F455" s="2"/>
      <c r="G455" s="2"/>
      <c r="H455" s="12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0.83</v>
      </c>
      <c r="D456" s="2">
        <v>0.83</v>
      </c>
      <c r="E456" s="2">
        <v>0</v>
      </c>
      <c r="F456" s="2"/>
      <c r="G456" s="2"/>
      <c r="H456" s="12">
        <f t="shared" si="7"/>
        <v>0</v>
      </c>
    </row>
    <row r="457" spans="1:8" ht="13.5" x14ac:dyDescent="0.25">
      <c r="A457" s="11"/>
      <c r="B457" s="10">
        <v>42964</v>
      </c>
      <c r="C457" s="2">
        <v>0.81</v>
      </c>
      <c r="D457" s="2">
        <v>0.81</v>
      </c>
      <c r="E457" s="2">
        <v>1000</v>
      </c>
      <c r="F457" s="2"/>
      <c r="G457" s="2"/>
      <c r="H457" s="12">
        <f t="shared" si="7"/>
        <v>-2.4096385542168565E-2</v>
      </c>
    </row>
    <row r="458" spans="1:8" ht="13.5" x14ac:dyDescent="0.25">
      <c r="A458" s="11"/>
      <c r="B458" s="10">
        <v>42965</v>
      </c>
      <c r="C458" s="2">
        <v>0.81</v>
      </c>
      <c r="D458" s="2">
        <v>0.81</v>
      </c>
      <c r="E458" s="2">
        <v>0</v>
      </c>
      <c r="F458" s="2"/>
      <c r="G458" s="2"/>
      <c r="H458" s="12">
        <f t="shared" si="7"/>
        <v>0</v>
      </c>
    </row>
    <row r="459" spans="1:8" ht="13.5" x14ac:dyDescent="0.25">
      <c r="A459" s="11"/>
      <c r="B459" s="10">
        <v>42968</v>
      </c>
      <c r="C459" s="2">
        <v>0.83</v>
      </c>
      <c r="D459" s="2">
        <v>0.83</v>
      </c>
      <c r="E459" s="2">
        <v>2</v>
      </c>
      <c r="F459" s="2"/>
      <c r="G459" s="2"/>
      <c r="H459" s="12">
        <f t="shared" si="7"/>
        <v>2.4691358024691242E-2</v>
      </c>
    </row>
    <row r="460" spans="1:8" ht="13.5" x14ac:dyDescent="0.25">
      <c r="A460" s="11"/>
      <c r="B460" s="10">
        <v>42969</v>
      </c>
      <c r="C460" s="2">
        <v>0.83</v>
      </c>
      <c r="D460" s="2">
        <v>0.83</v>
      </c>
      <c r="E460" s="2">
        <v>0</v>
      </c>
      <c r="F460" s="2"/>
      <c r="G460" s="2"/>
      <c r="H460" s="12">
        <f t="shared" si="7"/>
        <v>0</v>
      </c>
    </row>
    <row r="461" spans="1:8" ht="13.5" x14ac:dyDescent="0.25">
      <c r="A461" s="11"/>
      <c r="B461" s="10">
        <v>42970</v>
      </c>
      <c r="C461" s="2">
        <v>0.81</v>
      </c>
      <c r="D461" s="2">
        <v>0.81</v>
      </c>
      <c r="E461" s="2">
        <v>182</v>
      </c>
      <c r="F461" s="2"/>
      <c r="G461" s="2"/>
      <c r="H461" s="12">
        <f t="shared" si="7"/>
        <v>-2.4096385542168565E-2</v>
      </c>
    </row>
    <row r="462" spans="1:8" ht="13.5" x14ac:dyDescent="0.25">
      <c r="A462" s="11"/>
      <c r="B462" s="10">
        <v>42971</v>
      </c>
      <c r="C462" s="2">
        <v>0.81</v>
      </c>
      <c r="D462" s="2">
        <v>0.81</v>
      </c>
      <c r="E462" s="2">
        <v>100</v>
      </c>
      <c r="F462" s="2"/>
      <c r="G462" s="2"/>
      <c r="H462" s="12">
        <f t="shared" si="7"/>
        <v>0</v>
      </c>
    </row>
    <row r="463" spans="1:8" ht="13.5" x14ac:dyDescent="0.25">
      <c r="A463" s="11"/>
      <c r="B463" s="10">
        <v>42972</v>
      </c>
      <c r="C463" s="2">
        <v>0.81</v>
      </c>
      <c r="D463" s="2">
        <v>0.81</v>
      </c>
      <c r="E463" s="2">
        <v>0</v>
      </c>
      <c r="F463" s="2"/>
      <c r="G463" s="2"/>
      <c r="H463" s="12">
        <f t="shared" si="7"/>
        <v>0</v>
      </c>
    </row>
    <row r="464" spans="1:8" ht="13.5" x14ac:dyDescent="0.25">
      <c r="A464" s="11"/>
      <c r="B464" s="10">
        <v>42975</v>
      </c>
      <c r="C464" s="2">
        <v>0.81</v>
      </c>
      <c r="D464" s="2">
        <v>0.81</v>
      </c>
      <c r="E464" s="2">
        <v>0</v>
      </c>
      <c r="F464" s="2"/>
      <c r="G464" s="2"/>
      <c r="H464" s="12">
        <f t="shared" si="7"/>
        <v>0</v>
      </c>
    </row>
    <row r="465" spans="1:8" ht="13.5" x14ac:dyDescent="0.25">
      <c r="A465" s="11"/>
      <c r="B465" s="10">
        <v>42976</v>
      </c>
      <c r="C465" s="2">
        <v>0.8</v>
      </c>
      <c r="D465" s="2">
        <v>0.8</v>
      </c>
      <c r="E465" s="2">
        <v>508</v>
      </c>
      <c r="F465" s="2"/>
      <c r="G465" s="2"/>
      <c r="H465" s="12">
        <f t="shared" si="7"/>
        <v>-1.2345679012345689E-2</v>
      </c>
    </row>
    <row r="466" spans="1:8" ht="13.5" x14ac:dyDescent="0.25">
      <c r="A466" s="11"/>
      <c r="B466" s="10">
        <v>42977</v>
      </c>
      <c r="C466" s="2">
        <v>0.8</v>
      </c>
      <c r="D466" s="2">
        <v>0.8</v>
      </c>
      <c r="E466" s="2">
        <v>2</v>
      </c>
      <c r="F466" s="2"/>
      <c r="G466" s="2"/>
      <c r="H466" s="12">
        <f t="shared" si="7"/>
        <v>0</v>
      </c>
    </row>
    <row r="467" spans="1:8" ht="13.5" x14ac:dyDescent="0.25">
      <c r="A467" s="11"/>
      <c r="B467" s="10">
        <v>42978</v>
      </c>
      <c r="C467" s="2">
        <v>0.82</v>
      </c>
      <c r="D467" s="2">
        <v>0.82</v>
      </c>
      <c r="E467" s="2">
        <v>1927</v>
      </c>
      <c r="F467" s="2"/>
      <c r="G467" s="2"/>
      <c r="H467" s="12">
        <f t="shared" si="7"/>
        <v>2.4999999999999883E-2</v>
      </c>
    </row>
    <row r="468" spans="1:8" ht="13.5" x14ac:dyDescent="0.25">
      <c r="A468" s="11"/>
      <c r="B468" s="10">
        <v>42982</v>
      </c>
      <c r="C468" s="2">
        <v>0.82</v>
      </c>
      <c r="D468" s="2">
        <v>0.82</v>
      </c>
      <c r="E468" s="2">
        <v>2</v>
      </c>
      <c r="F468" s="2"/>
      <c r="G468" s="2"/>
      <c r="H468" s="12">
        <f t="shared" si="7"/>
        <v>0</v>
      </c>
    </row>
    <row r="469" spans="1:8" ht="13.5" x14ac:dyDescent="0.25">
      <c r="A469" s="11"/>
      <c r="B469" s="10">
        <v>42983</v>
      </c>
      <c r="C469" s="2">
        <v>0.82</v>
      </c>
      <c r="D469" s="2">
        <v>0.82</v>
      </c>
      <c r="E469" s="2">
        <v>0</v>
      </c>
      <c r="F469" s="2"/>
      <c r="G469" s="2"/>
      <c r="H469" s="12">
        <f t="shared" si="7"/>
        <v>0</v>
      </c>
    </row>
    <row r="470" spans="1:8" ht="13.5" x14ac:dyDescent="0.25">
      <c r="A470" s="11"/>
      <c r="B470" s="10">
        <v>42984</v>
      </c>
      <c r="C470" s="2">
        <v>0.8</v>
      </c>
      <c r="D470" s="2">
        <v>0.8</v>
      </c>
      <c r="E470" s="2">
        <v>6</v>
      </c>
      <c r="F470" s="2"/>
      <c r="G470" s="2"/>
      <c r="H470" s="12">
        <f t="shared" si="7"/>
        <v>-2.4390243902438911E-2</v>
      </c>
    </row>
    <row r="471" spans="1:8" ht="13.5" x14ac:dyDescent="0.25">
      <c r="A471" s="11"/>
      <c r="B471" s="10">
        <v>42985</v>
      </c>
      <c r="C471" s="2">
        <v>0.8</v>
      </c>
      <c r="D471" s="2">
        <v>0.8</v>
      </c>
      <c r="E471" s="2">
        <v>15</v>
      </c>
      <c r="F471" s="2"/>
      <c r="G471" s="2"/>
      <c r="H471" s="12">
        <f t="shared" si="7"/>
        <v>0</v>
      </c>
    </row>
    <row r="472" spans="1:8" ht="13.5" x14ac:dyDescent="0.25">
      <c r="A472" s="11"/>
      <c r="B472" s="10">
        <v>42986</v>
      </c>
      <c r="C472" s="2">
        <v>0.8</v>
      </c>
      <c r="D472" s="2">
        <v>0.8</v>
      </c>
      <c r="E472" s="2">
        <v>58</v>
      </c>
      <c r="F472" s="2"/>
      <c r="G472" s="2"/>
      <c r="H472" s="12">
        <f t="shared" si="7"/>
        <v>0</v>
      </c>
    </row>
    <row r="473" spans="1:8" ht="13.5" x14ac:dyDescent="0.25">
      <c r="A473" s="11"/>
      <c r="B473" s="10">
        <v>42989</v>
      </c>
      <c r="C473" s="2">
        <v>0.8</v>
      </c>
      <c r="D473" s="2">
        <v>0.8</v>
      </c>
      <c r="E473" s="2">
        <v>2</v>
      </c>
      <c r="F473" s="2"/>
      <c r="G473" s="2"/>
      <c r="H473" s="12">
        <f t="shared" si="7"/>
        <v>0</v>
      </c>
    </row>
    <row r="474" spans="1:8" ht="13.5" x14ac:dyDescent="0.25">
      <c r="A474" s="11"/>
      <c r="B474" s="10">
        <v>42990</v>
      </c>
      <c r="C474" s="2">
        <v>0.82</v>
      </c>
      <c r="D474" s="2">
        <v>0.82</v>
      </c>
      <c r="E474" s="2">
        <v>2</v>
      </c>
      <c r="F474" s="2"/>
      <c r="G474" s="2"/>
      <c r="H474" s="12">
        <f t="shared" si="7"/>
        <v>2.4999999999999883E-2</v>
      </c>
    </row>
    <row r="475" spans="1:8" ht="13.5" x14ac:dyDescent="0.25">
      <c r="A475" s="11"/>
      <c r="B475" s="10">
        <v>42991</v>
      </c>
      <c r="C475" s="2">
        <v>0.82</v>
      </c>
      <c r="D475" s="2">
        <v>0.82</v>
      </c>
      <c r="E475" s="2">
        <v>2</v>
      </c>
      <c r="F475" s="2"/>
      <c r="G475" s="2"/>
      <c r="H475" s="12">
        <f t="shared" si="7"/>
        <v>0</v>
      </c>
    </row>
    <row r="476" spans="1:8" ht="13.5" x14ac:dyDescent="0.25">
      <c r="A476" s="11"/>
      <c r="B476" s="10">
        <v>42992</v>
      </c>
      <c r="C476" s="2">
        <v>0.82</v>
      </c>
      <c r="D476" s="2">
        <v>0.82</v>
      </c>
      <c r="E476" s="2">
        <v>0</v>
      </c>
      <c r="F476" s="2"/>
      <c r="G476" s="2"/>
      <c r="H476" s="12">
        <f t="shared" si="7"/>
        <v>0</v>
      </c>
    </row>
    <row r="477" spans="1:8" ht="13.5" x14ac:dyDescent="0.25">
      <c r="A477" s="11"/>
      <c r="B477" s="10">
        <v>42993</v>
      </c>
      <c r="C477" s="2">
        <v>0.82</v>
      </c>
      <c r="D477" s="2">
        <v>0.82</v>
      </c>
      <c r="E477" s="2">
        <v>0</v>
      </c>
      <c r="F477" s="2"/>
      <c r="G477" s="2"/>
      <c r="H477" s="12">
        <f t="shared" si="7"/>
        <v>0</v>
      </c>
    </row>
    <row r="478" spans="1:8" ht="13.5" x14ac:dyDescent="0.25">
      <c r="A478" s="11"/>
      <c r="B478" s="10">
        <v>42996</v>
      </c>
      <c r="C478" s="2">
        <v>0.82</v>
      </c>
      <c r="D478" s="2">
        <v>0.82</v>
      </c>
      <c r="E478" s="2">
        <v>0</v>
      </c>
      <c r="F478" s="2"/>
      <c r="G478" s="2"/>
      <c r="H478" s="12">
        <f t="shared" si="7"/>
        <v>0</v>
      </c>
    </row>
    <row r="479" spans="1:8" ht="13.5" x14ac:dyDescent="0.25">
      <c r="A479" s="11"/>
      <c r="B479" s="10">
        <v>42997</v>
      </c>
      <c r="C479" s="2">
        <v>0.82</v>
      </c>
      <c r="D479" s="2">
        <v>0.82</v>
      </c>
      <c r="E479" s="2">
        <v>0</v>
      </c>
      <c r="F479" s="2"/>
      <c r="G479" s="2"/>
      <c r="H479" s="12">
        <f t="shared" si="7"/>
        <v>0</v>
      </c>
    </row>
    <row r="480" spans="1:8" ht="13.5" x14ac:dyDescent="0.25">
      <c r="A480" s="11"/>
      <c r="B480" s="10">
        <v>42998</v>
      </c>
      <c r="C480" s="2">
        <v>0.82</v>
      </c>
      <c r="D480" s="2">
        <v>0.82</v>
      </c>
      <c r="E480" s="2">
        <v>0</v>
      </c>
      <c r="F480" s="2"/>
      <c r="G480" s="2"/>
      <c r="H480" s="12">
        <f t="shared" si="7"/>
        <v>0</v>
      </c>
    </row>
    <row r="481" spans="1:8" ht="13.5" x14ac:dyDescent="0.25">
      <c r="A481" s="11"/>
      <c r="B481" s="10">
        <v>43000</v>
      </c>
      <c r="C481" s="2">
        <v>0.84</v>
      </c>
      <c r="D481" s="2">
        <v>0.84</v>
      </c>
      <c r="E481" s="2">
        <v>16</v>
      </c>
      <c r="F481" s="2"/>
      <c r="G481" s="2"/>
      <c r="H481" s="12">
        <f t="shared" si="7"/>
        <v>2.4390243902439046E-2</v>
      </c>
    </row>
    <row r="482" spans="1:8" ht="13.5" x14ac:dyDescent="0.25">
      <c r="A482" s="11"/>
      <c r="B482" s="10">
        <v>43003</v>
      </c>
      <c r="C482" s="2">
        <v>0.84</v>
      </c>
      <c r="D482" s="2">
        <v>0.84</v>
      </c>
      <c r="E482" s="2">
        <v>0</v>
      </c>
      <c r="F482" s="2"/>
      <c r="G482" s="2"/>
      <c r="H482" s="12">
        <f t="shared" si="7"/>
        <v>0</v>
      </c>
    </row>
    <row r="483" spans="1:8" ht="13.5" x14ac:dyDescent="0.25">
      <c r="A483" s="11"/>
      <c r="B483" s="10">
        <v>43004</v>
      </c>
      <c r="C483" s="2">
        <v>0.81</v>
      </c>
      <c r="D483" s="2">
        <v>0.81</v>
      </c>
      <c r="E483" s="2">
        <v>0</v>
      </c>
      <c r="F483" s="2"/>
      <c r="G483" s="2"/>
      <c r="H483" s="12">
        <f t="shared" si="7"/>
        <v>-3.5714285714285615E-2</v>
      </c>
    </row>
    <row r="484" spans="1:8" ht="13.5" x14ac:dyDescent="0.25">
      <c r="A484" s="11"/>
      <c r="B484" s="10">
        <v>43005</v>
      </c>
      <c r="C484" s="2">
        <v>0.8</v>
      </c>
      <c r="D484" s="2">
        <v>0.8</v>
      </c>
      <c r="E484" s="2">
        <v>2</v>
      </c>
      <c r="F484" s="2"/>
      <c r="G484" s="2"/>
      <c r="H484" s="12">
        <f t="shared" si="7"/>
        <v>-1.2345679012345689E-2</v>
      </c>
    </row>
    <row r="485" spans="1:8" ht="13.5" x14ac:dyDescent="0.25">
      <c r="A485" s="11"/>
      <c r="B485" s="10">
        <v>43006</v>
      </c>
      <c r="C485" s="2">
        <v>0.8</v>
      </c>
      <c r="D485" s="2">
        <v>0.8</v>
      </c>
      <c r="E485" s="2">
        <v>0</v>
      </c>
      <c r="F485" s="2"/>
      <c r="G485" s="2"/>
      <c r="H485" s="12">
        <f t="shared" si="7"/>
        <v>0</v>
      </c>
    </row>
    <row r="486" spans="1:8" ht="13.5" x14ac:dyDescent="0.25">
      <c r="A486" s="11"/>
      <c r="B486" s="10">
        <v>43007</v>
      </c>
      <c r="C486" s="2">
        <v>0.8</v>
      </c>
      <c r="D486" s="2">
        <v>0.8</v>
      </c>
      <c r="E486" s="2">
        <v>2</v>
      </c>
      <c r="F486" s="2"/>
      <c r="G486" s="2"/>
      <c r="H486" s="12">
        <f t="shared" si="7"/>
        <v>0</v>
      </c>
    </row>
    <row r="487" spans="1:8" ht="13.5" x14ac:dyDescent="0.25">
      <c r="A487" s="11"/>
      <c r="B487" s="10">
        <v>43010</v>
      </c>
      <c r="C487" s="2">
        <v>0.8</v>
      </c>
      <c r="D487" s="2">
        <v>0.8</v>
      </c>
      <c r="E487" s="2">
        <v>0</v>
      </c>
      <c r="F487" s="2"/>
      <c r="G487" s="2"/>
      <c r="H487" s="12">
        <f t="shared" si="7"/>
        <v>0</v>
      </c>
    </row>
    <row r="488" spans="1:8" ht="13.5" x14ac:dyDescent="0.25">
      <c r="A488" s="11"/>
      <c r="B488" s="10">
        <v>43011</v>
      </c>
      <c r="C488" s="2">
        <v>0.8</v>
      </c>
      <c r="D488" s="2">
        <v>0.8</v>
      </c>
      <c r="E488" s="2">
        <v>0</v>
      </c>
      <c r="F488" s="2"/>
      <c r="G488" s="2"/>
      <c r="H488" s="12">
        <f t="shared" si="7"/>
        <v>0</v>
      </c>
    </row>
    <row r="489" spans="1:8" ht="13.5" x14ac:dyDescent="0.25">
      <c r="A489" s="11"/>
      <c r="B489" s="10">
        <v>43012</v>
      </c>
      <c r="C489" s="2">
        <v>0.78</v>
      </c>
      <c r="D489" s="2">
        <v>0.78</v>
      </c>
      <c r="E489" s="2">
        <v>350</v>
      </c>
      <c r="F489" s="2"/>
      <c r="G489" s="2"/>
      <c r="H489" s="12">
        <f t="shared" si="7"/>
        <v>-2.5000000000000022E-2</v>
      </c>
    </row>
    <row r="490" spans="1:8" ht="13.5" x14ac:dyDescent="0.25">
      <c r="A490" s="11"/>
      <c r="B490" s="10">
        <v>43013</v>
      </c>
      <c r="C490" s="2">
        <v>0.78</v>
      </c>
      <c r="D490" s="2">
        <v>0.78</v>
      </c>
      <c r="E490" s="2">
        <v>0</v>
      </c>
      <c r="F490" s="2"/>
      <c r="G490" s="2"/>
      <c r="H490" s="12">
        <f t="shared" si="7"/>
        <v>0</v>
      </c>
    </row>
    <row r="491" spans="1:8" ht="13.5" x14ac:dyDescent="0.25">
      <c r="A491" s="11"/>
      <c r="B491" s="10">
        <v>43014</v>
      </c>
      <c r="C491" s="2">
        <v>0.75</v>
      </c>
      <c r="D491" s="2">
        <v>0.75</v>
      </c>
      <c r="E491" s="2">
        <v>0</v>
      </c>
      <c r="F491" s="2"/>
      <c r="G491" s="2"/>
      <c r="H491" s="12">
        <f t="shared" si="7"/>
        <v>-3.8461538461538491E-2</v>
      </c>
    </row>
    <row r="492" spans="1:8" ht="13.5" x14ac:dyDescent="0.25">
      <c r="A492" s="11"/>
      <c r="B492" s="10">
        <v>43017</v>
      </c>
      <c r="C492" s="2">
        <v>0.76</v>
      </c>
      <c r="D492" s="2">
        <v>0.76</v>
      </c>
      <c r="E492" s="2">
        <v>359</v>
      </c>
      <c r="F492" s="2"/>
      <c r="G492" s="2"/>
      <c r="H492" s="12">
        <f t="shared" si="7"/>
        <v>1.3333333333333345E-2</v>
      </c>
    </row>
    <row r="493" spans="1:8" ht="13.5" x14ac:dyDescent="0.25">
      <c r="A493" s="11"/>
      <c r="B493" s="10">
        <v>43018</v>
      </c>
      <c r="C493" s="2">
        <v>0.76</v>
      </c>
      <c r="D493" s="2">
        <v>0.76</v>
      </c>
      <c r="E493" s="2">
        <v>0</v>
      </c>
      <c r="F493" s="2"/>
      <c r="G493" s="2"/>
      <c r="H493" s="12">
        <f t="shared" si="7"/>
        <v>0</v>
      </c>
    </row>
    <row r="494" spans="1:8" ht="13.5" x14ac:dyDescent="0.25">
      <c r="A494" s="11"/>
      <c r="B494" s="10">
        <v>43019</v>
      </c>
      <c r="C494" s="2">
        <v>0.76</v>
      </c>
      <c r="D494" s="2">
        <v>0.76</v>
      </c>
      <c r="E494" s="2">
        <v>0</v>
      </c>
      <c r="F494" s="2"/>
      <c r="G494" s="2"/>
      <c r="H494" s="12">
        <f t="shared" si="7"/>
        <v>0</v>
      </c>
    </row>
    <row r="495" spans="1:8" ht="13.5" x14ac:dyDescent="0.25">
      <c r="A495" s="11"/>
      <c r="B495" s="10">
        <v>43020</v>
      </c>
      <c r="C495" s="2">
        <v>0.76</v>
      </c>
      <c r="D495" s="2">
        <v>0.76</v>
      </c>
      <c r="E495" s="2">
        <v>0</v>
      </c>
      <c r="F495" s="2"/>
      <c r="G495" s="2"/>
      <c r="H495" s="12">
        <f t="shared" si="7"/>
        <v>0</v>
      </c>
    </row>
    <row r="496" spans="1:8" ht="13.5" x14ac:dyDescent="0.25">
      <c r="A496" s="11"/>
      <c r="B496" s="10">
        <v>43021</v>
      </c>
      <c r="C496" s="2">
        <v>0.74</v>
      </c>
      <c r="D496" s="2">
        <v>0.74</v>
      </c>
      <c r="E496" s="2">
        <v>841</v>
      </c>
      <c r="F496" s="2"/>
      <c r="G496" s="2"/>
      <c r="H496" s="12">
        <f t="shared" si="7"/>
        <v>-2.6315789473684233E-2</v>
      </c>
    </row>
    <row r="497" spans="1:8" ht="13.5" x14ac:dyDescent="0.25">
      <c r="A497" s="11"/>
      <c r="B497" s="10">
        <v>43024</v>
      </c>
      <c r="C497" s="2">
        <v>0.74</v>
      </c>
      <c r="D497" s="2">
        <v>0.74</v>
      </c>
      <c r="E497" s="2">
        <v>0</v>
      </c>
      <c r="F497" s="2"/>
      <c r="G497" s="2"/>
      <c r="H497" s="12">
        <f t="shared" si="7"/>
        <v>0</v>
      </c>
    </row>
    <row r="498" spans="1:8" ht="13.5" x14ac:dyDescent="0.25">
      <c r="A498" s="11"/>
      <c r="B498" s="10">
        <v>43025</v>
      </c>
      <c r="C498" s="2">
        <v>0.72</v>
      </c>
      <c r="D498" s="2">
        <v>0.72</v>
      </c>
      <c r="E498" s="2">
        <v>2268</v>
      </c>
      <c r="F498" s="2"/>
      <c r="G498" s="2"/>
      <c r="H498" s="12">
        <f t="shared" si="7"/>
        <v>-2.7027027027027053E-2</v>
      </c>
    </row>
    <row r="499" spans="1:8" ht="13.5" x14ac:dyDescent="0.25">
      <c r="A499" s="11"/>
      <c r="B499" s="10">
        <v>43026</v>
      </c>
      <c r="C499" s="2">
        <v>0.7</v>
      </c>
      <c r="D499" s="2">
        <v>0.7</v>
      </c>
      <c r="E499" s="2">
        <v>2165</v>
      </c>
      <c r="F499" s="2"/>
      <c r="G499" s="2"/>
      <c r="H499" s="12">
        <f t="shared" si="7"/>
        <v>-2.7777777777777804E-2</v>
      </c>
    </row>
    <row r="500" spans="1:8" ht="13.5" x14ac:dyDescent="0.25">
      <c r="A500" s="11"/>
      <c r="B500" s="10">
        <v>43027</v>
      </c>
      <c r="C500" s="2">
        <v>0.7</v>
      </c>
      <c r="D500" s="2">
        <v>0.7</v>
      </c>
      <c r="E500" s="2">
        <v>1039</v>
      </c>
      <c r="F500" s="2"/>
      <c r="G500" s="2"/>
      <c r="H500" s="12">
        <f t="shared" si="7"/>
        <v>0</v>
      </c>
    </row>
    <row r="501" spans="1:8" ht="13.5" x14ac:dyDescent="0.25">
      <c r="A501" s="11"/>
      <c r="B501" s="10">
        <v>43028</v>
      </c>
      <c r="C501" s="2">
        <v>0.7</v>
      </c>
      <c r="D501" s="2">
        <v>0.7</v>
      </c>
      <c r="E501" s="2">
        <v>2</v>
      </c>
      <c r="F501" s="2"/>
      <c r="G501" s="2"/>
      <c r="H501" s="12">
        <f t="shared" si="7"/>
        <v>0</v>
      </c>
    </row>
    <row r="502" spans="1:8" ht="13.5" x14ac:dyDescent="0.25">
      <c r="A502" s="11"/>
      <c r="B502" s="10">
        <v>43031</v>
      </c>
      <c r="C502" s="2">
        <v>0.7</v>
      </c>
      <c r="D502" s="2">
        <v>0.7</v>
      </c>
      <c r="E502" s="2">
        <v>160</v>
      </c>
      <c r="F502" s="2"/>
      <c r="G502" s="2"/>
      <c r="H502" s="12">
        <f t="shared" si="7"/>
        <v>0</v>
      </c>
    </row>
    <row r="503" spans="1:8" ht="13.5" x14ac:dyDescent="0.25">
      <c r="A503" s="11"/>
      <c r="B503" s="10">
        <v>43032</v>
      </c>
      <c r="C503" s="2">
        <v>0.7</v>
      </c>
      <c r="D503" s="2">
        <v>0.7</v>
      </c>
      <c r="E503" s="2">
        <v>1400</v>
      </c>
      <c r="F503" s="2"/>
      <c r="G503" s="2"/>
      <c r="H503" s="12">
        <f t="shared" si="7"/>
        <v>0</v>
      </c>
    </row>
    <row r="504" spans="1:8" ht="13.5" x14ac:dyDescent="0.25">
      <c r="A504" s="11"/>
      <c r="B504" s="10">
        <v>43033</v>
      </c>
      <c r="C504" s="2">
        <v>0.69</v>
      </c>
      <c r="D504" s="2">
        <v>0.69</v>
      </c>
      <c r="E504" s="2">
        <v>1117</v>
      </c>
      <c r="F504" s="2"/>
      <c r="G504" s="2"/>
      <c r="H504" s="12">
        <f t="shared" si="7"/>
        <v>-1.4285714285714299E-2</v>
      </c>
    </row>
    <row r="505" spans="1:8" ht="13.5" x14ac:dyDescent="0.25">
      <c r="A505" s="11"/>
      <c r="B505" s="10">
        <v>43034</v>
      </c>
      <c r="C505" s="2">
        <v>0.7</v>
      </c>
      <c r="D505" s="2">
        <v>0.7</v>
      </c>
      <c r="E505" s="2">
        <v>604</v>
      </c>
      <c r="F505" s="2"/>
      <c r="G505" s="2"/>
      <c r="H505" s="12">
        <f t="shared" si="7"/>
        <v>1.449275362318842E-2</v>
      </c>
    </row>
    <row r="506" spans="1:8" ht="13.5" x14ac:dyDescent="0.25">
      <c r="A506" s="11"/>
      <c r="B506" s="10">
        <v>43035</v>
      </c>
      <c r="C506" s="2">
        <v>0.7</v>
      </c>
      <c r="D506" s="2">
        <v>0.7</v>
      </c>
      <c r="E506" s="2">
        <v>1054</v>
      </c>
      <c r="F506" s="2"/>
      <c r="G506" s="2"/>
      <c r="H506" s="12">
        <f t="shared" si="7"/>
        <v>0</v>
      </c>
    </row>
    <row r="507" spans="1:8" ht="13.5" x14ac:dyDescent="0.25">
      <c r="A507" s="11"/>
      <c r="B507" s="10">
        <v>43038</v>
      </c>
      <c r="C507" s="2">
        <v>0.68</v>
      </c>
      <c r="D507" s="2">
        <v>0.68</v>
      </c>
      <c r="E507" s="2">
        <v>3066</v>
      </c>
      <c r="F507" s="2"/>
      <c r="G507" s="2"/>
      <c r="H507" s="12">
        <f t="shared" si="7"/>
        <v>-2.8571428571428439E-2</v>
      </c>
    </row>
    <row r="508" spans="1:8" ht="13.5" x14ac:dyDescent="0.25">
      <c r="A508" s="11"/>
      <c r="B508" s="10">
        <v>43039</v>
      </c>
      <c r="C508" s="2">
        <v>0.65</v>
      </c>
      <c r="D508" s="2">
        <v>0.65</v>
      </c>
      <c r="E508" s="2">
        <v>4134</v>
      </c>
      <c r="F508" s="2"/>
      <c r="G508" s="2"/>
      <c r="H508" s="12">
        <f t="shared" si="7"/>
        <v>-4.4117647058823567E-2</v>
      </c>
    </row>
    <row r="509" spans="1:8" ht="13.5" x14ac:dyDescent="0.25">
      <c r="A509" s="11"/>
      <c r="B509" s="10">
        <v>43040</v>
      </c>
      <c r="C509" s="2">
        <v>0.65</v>
      </c>
      <c r="D509" s="2">
        <v>0.65</v>
      </c>
      <c r="E509" s="2">
        <v>502</v>
      </c>
      <c r="F509" s="2"/>
      <c r="G509" s="2"/>
      <c r="H509" s="12">
        <f t="shared" si="7"/>
        <v>0</v>
      </c>
    </row>
    <row r="510" spans="1:8" ht="13.5" x14ac:dyDescent="0.25">
      <c r="A510" s="11"/>
      <c r="B510" s="10">
        <v>43041</v>
      </c>
      <c r="C510" s="2">
        <v>0.64</v>
      </c>
      <c r="D510" s="2">
        <v>0.64</v>
      </c>
      <c r="E510" s="2">
        <v>1222</v>
      </c>
      <c r="F510" s="2"/>
      <c r="G510" s="2"/>
      <c r="H510" s="12">
        <f t="shared" si="7"/>
        <v>-1.5384615384615398E-2</v>
      </c>
    </row>
    <row r="511" spans="1:8" ht="13.5" x14ac:dyDescent="0.25">
      <c r="A511" s="11"/>
      <c r="B511" s="10">
        <v>43042</v>
      </c>
      <c r="C511" s="2">
        <v>0.64</v>
      </c>
      <c r="D511" s="2">
        <v>0.64</v>
      </c>
      <c r="E511" s="2">
        <v>302</v>
      </c>
      <c r="F511" s="2"/>
      <c r="G511" s="2"/>
      <c r="H511" s="12">
        <f t="shared" si="7"/>
        <v>0</v>
      </c>
    </row>
    <row r="512" spans="1:8" ht="13.5" x14ac:dyDescent="0.25">
      <c r="A512" s="11"/>
      <c r="B512" s="10">
        <v>43045</v>
      </c>
      <c r="C512" s="2">
        <v>0.63</v>
      </c>
      <c r="D512" s="2">
        <v>0.63</v>
      </c>
      <c r="E512" s="2">
        <v>3860</v>
      </c>
      <c r="F512" s="2"/>
      <c r="G512" s="2"/>
      <c r="H512" s="12">
        <f t="shared" si="7"/>
        <v>-1.5625000000000014E-2</v>
      </c>
    </row>
    <row r="513" spans="1:8" ht="13.5" x14ac:dyDescent="0.25">
      <c r="A513" s="11"/>
      <c r="B513" s="10">
        <v>43046</v>
      </c>
      <c r="C513" s="2">
        <v>0.63</v>
      </c>
      <c r="D513" s="2">
        <v>0.63</v>
      </c>
      <c r="E513" s="2">
        <v>1676</v>
      </c>
      <c r="F513" s="2"/>
      <c r="G513" s="2"/>
      <c r="H513" s="12">
        <f t="shared" si="7"/>
        <v>0</v>
      </c>
    </row>
    <row r="514" spans="1:8" ht="13.5" x14ac:dyDescent="0.25">
      <c r="A514" s="11"/>
      <c r="B514" s="10">
        <v>43047</v>
      </c>
      <c r="C514" s="2">
        <v>0.63</v>
      </c>
      <c r="D514" s="2">
        <v>0.63</v>
      </c>
      <c r="E514" s="2">
        <v>0</v>
      </c>
      <c r="F514" s="2"/>
      <c r="G514" s="2"/>
      <c r="H514" s="12">
        <f t="shared" si="7"/>
        <v>0</v>
      </c>
    </row>
    <row r="515" spans="1:8" ht="13.5" x14ac:dyDescent="0.25">
      <c r="A515" s="11"/>
      <c r="B515" s="10">
        <v>43048</v>
      </c>
      <c r="C515" s="2">
        <v>0.62</v>
      </c>
      <c r="D515" s="2">
        <v>0.62</v>
      </c>
      <c r="E515" s="2">
        <v>100</v>
      </c>
      <c r="F515" s="2"/>
      <c r="G515" s="2"/>
      <c r="H515" s="12">
        <f t="shared" si="7"/>
        <v>-1.5873015873015886E-2</v>
      </c>
    </row>
    <row r="516" spans="1:8" ht="13.5" x14ac:dyDescent="0.25">
      <c r="A516" s="11"/>
      <c r="B516" s="10">
        <v>43049</v>
      </c>
      <c r="C516" s="2">
        <v>0.6</v>
      </c>
      <c r="D516" s="2">
        <v>0.6</v>
      </c>
      <c r="E516" s="2">
        <v>592</v>
      </c>
      <c r="F516" s="2"/>
      <c r="G516" s="2"/>
      <c r="H516" s="12">
        <f t="shared" si="7"/>
        <v>-3.2258064516129059E-2</v>
      </c>
    </row>
    <row r="517" spans="1:8" ht="13.5" x14ac:dyDescent="0.25">
      <c r="A517" s="11"/>
      <c r="B517" s="10">
        <v>43052</v>
      </c>
      <c r="C517" s="2">
        <v>0.59</v>
      </c>
      <c r="D517" s="2">
        <v>0.59</v>
      </c>
      <c r="E517" s="2">
        <v>650</v>
      </c>
      <c r="F517" s="2"/>
      <c r="G517" s="2"/>
      <c r="H517" s="12">
        <f t="shared" si="7"/>
        <v>-1.6666666666666684E-2</v>
      </c>
    </row>
    <row r="518" spans="1:8" ht="13.5" x14ac:dyDescent="0.25">
      <c r="A518" s="11"/>
      <c r="B518" s="10">
        <v>43053</v>
      </c>
      <c r="C518" s="2">
        <v>0.56999999999999995</v>
      </c>
      <c r="D518" s="2">
        <v>0.56999999999999995</v>
      </c>
      <c r="E518" s="2">
        <v>0</v>
      </c>
      <c r="F518" s="2"/>
      <c r="G518" s="2"/>
      <c r="H518" s="12">
        <f t="shared" si="7"/>
        <v>-3.3898305084745797E-2</v>
      </c>
    </row>
    <row r="519" spans="1:8" ht="13.5" x14ac:dyDescent="0.25">
      <c r="A519" s="11"/>
      <c r="B519" s="10">
        <v>43054</v>
      </c>
      <c r="C519" s="2">
        <v>0.57999999999999996</v>
      </c>
      <c r="D519" s="2">
        <v>0.57999999999999996</v>
      </c>
      <c r="E519" s="2">
        <v>4440</v>
      </c>
      <c r="F519" s="2"/>
      <c r="G519" s="2"/>
      <c r="H519" s="12">
        <f t="shared" ref="H519:H582" si="8">(D519-D518)/D518</f>
        <v>1.7543859649122823E-2</v>
      </c>
    </row>
    <row r="520" spans="1:8" ht="13.5" x14ac:dyDescent="0.25">
      <c r="A520" s="11"/>
      <c r="B520" s="10">
        <v>43055</v>
      </c>
      <c r="C520" s="2">
        <v>0.57999999999999996</v>
      </c>
      <c r="D520" s="2">
        <v>0.57999999999999996</v>
      </c>
      <c r="E520" s="2">
        <v>0</v>
      </c>
      <c r="F520" s="2"/>
      <c r="G520" s="2"/>
      <c r="H520" s="12">
        <f t="shared" si="8"/>
        <v>0</v>
      </c>
    </row>
    <row r="521" spans="1:8" ht="13.5" x14ac:dyDescent="0.25">
      <c r="A521" s="11"/>
      <c r="B521" s="10">
        <v>43056</v>
      </c>
      <c r="C521" s="2">
        <v>0.56000000000000005</v>
      </c>
      <c r="D521" s="2">
        <v>0.56000000000000005</v>
      </c>
      <c r="E521" s="2">
        <v>30</v>
      </c>
      <c r="F521" s="2"/>
      <c r="G521" s="2"/>
      <c r="H521" s="12">
        <f t="shared" si="8"/>
        <v>-3.4482758620689495E-2</v>
      </c>
    </row>
    <row r="522" spans="1:8" ht="13.5" x14ac:dyDescent="0.25">
      <c r="A522" s="11"/>
      <c r="B522" s="10">
        <v>43059</v>
      </c>
      <c r="C522" s="2">
        <v>0.54</v>
      </c>
      <c r="D522" s="2">
        <v>0.54</v>
      </c>
      <c r="E522" s="2">
        <v>5009</v>
      </c>
      <c r="F522" s="2"/>
      <c r="G522" s="2"/>
      <c r="H522" s="12">
        <f t="shared" si="8"/>
        <v>-3.571428571428574E-2</v>
      </c>
    </row>
    <row r="523" spans="1:8" ht="13.5" x14ac:dyDescent="0.25">
      <c r="A523" s="11"/>
      <c r="B523" s="10">
        <v>43060</v>
      </c>
      <c r="C523" s="2">
        <v>0.53</v>
      </c>
      <c r="D523" s="2">
        <v>0.53</v>
      </c>
      <c r="E523" s="2">
        <v>616</v>
      </c>
      <c r="F523" s="2"/>
      <c r="G523" s="2"/>
      <c r="H523" s="12">
        <f t="shared" si="8"/>
        <v>-1.8518518518518535E-2</v>
      </c>
    </row>
    <row r="524" spans="1:8" ht="13.5" x14ac:dyDescent="0.25">
      <c r="A524" s="11"/>
      <c r="B524" s="10">
        <v>43061</v>
      </c>
      <c r="C524" s="2">
        <v>0.52</v>
      </c>
      <c r="D524" s="2">
        <v>0.52</v>
      </c>
      <c r="E524" s="2">
        <v>1374</v>
      </c>
      <c r="F524" s="2"/>
      <c r="G524" s="2"/>
      <c r="H524" s="12">
        <f t="shared" si="8"/>
        <v>-1.8867924528301903E-2</v>
      </c>
    </row>
    <row r="525" spans="1:8" ht="13.5" x14ac:dyDescent="0.25">
      <c r="A525" s="11"/>
      <c r="B525" s="10">
        <v>43062</v>
      </c>
      <c r="C525" s="2">
        <v>0.51</v>
      </c>
      <c r="D525" s="2">
        <v>0.51</v>
      </c>
      <c r="E525" s="2">
        <v>2460</v>
      </c>
      <c r="F525" s="2"/>
      <c r="G525" s="2"/>
      <c r="H525" s="12">
        <f t="shared" si="8"/>
        <v>-1.9230769230769246E-2</v>
      </c>
    </row>
    <row r="526" spans="1:8" ht="13.5" x14ac:dyDescent="0.25">
      <c r="A526" s="11"/>
      <c r="B526" s="10">
        <v>43063</v>
      </c>
      <c r="C526" s="2">
        <v>0.51</v>
      </c>
      <c r="D526" s="2">
        <v>0.51</v>
      </c>
      <c r="E526" s="2">
        <v>0</v>
      </c>
      <c r="F526" s="2"/>
      <c r="G526" s="2"/>
      <c r="H526" s="12">
        <f t="shared" si="8"/>
        <v>0</v>
      </c>
    </row>
    <row r="527" spans="1:8" ht="13.5" x14ac:dyDescent="0.25">
      <c r="A527" s="11"/>
      <c r="B527" s="10">
        <v>43066</v>
      </c>
      <c r="C527" s="2">
        <v>0.5</v>
      </c>
      <c r="D527" s="2">
        <v>0.5</v>
      </c>
      <c r="E527" s="2">
        <v>25</v>
      </c>
      <c r="F527" s="2"/>
      <c r="G527" s="2"/>
      <c r="H527" s="12">
        <f t="shared" si="8"/>
        <v>-1.9607843137254919E-2</v>
      </c>
    </row>
    <row r="528" spans="1:8" ht="13.5" x14ac:dyDescent="0.25">
      <c r="A528" s="11"/>
      <c r="B528" s="10">
        <v>43067</v>
      </c>
      <c r="C528" s="2">
        <v>0.5</v>
      </c>
      <c r="D528" s="2">
        <v>0.5</v>
      </c>
      <c r="E528" s="2">
        <v>1806</v>
      </c>
      <c r="F528" s="2"/>
      <c r="G528" s="2"/>
      <c r="H528" s="12">
        <f t="shared" si="8"/>
        <v>0</v>
      </c>
    </row>
    <row r="529" spans="1:8" ht="13.5" x14ac:dyDescent="0.25">
      <c r="A529" s="11"/>
      <c r="B529" s="10">
        <v>43068</v>
      </c>
      <c r="C529" s="2">
        <v>0.49</v>
      </c>
      <c r="D529" s="2">
        <v>0.49</v>
      </c>
      <c r="E529" s="2">
        <v>1285</v>
      </c>
      <c r="F529" s="2"/>
      <c r="G529" s="2"/>
      <c r="H529" s="12">
        <f t="shared" si="8"/>
        <v>-2.0000000000000018E-2</v>
      </c>
    </row>
    <row r="530" spans="1:8" ht="13.5" x14ac:dyDescent="0.25">
      <c r="A530" s="11"/>
      <c r="B530" s="10">
        <v>43069</v>
      </c>
      <c r="C530" s="2">
        <v>0.49</v>
      </c>
      <c r="D530" s="2">
        <v>0.49</v>
      </c>
      <c r="E530" s="2">
        <v>0</v>
      </c>
      <c r="F530" s="2"/>
      <c r="G530" s="2"/>
      <c r="H530" s="12">
        <f t="shared" si="8"/>
        <v>0</v>
      </c>
    </row>
    <row r="531" spans="1:8" ht="13.5" x14ac:dyDescent="0.25">
      <c r="A531" s="11"/>
      <c r="B531" s="10">
        <v>43073</v>
      </c>
      <c r="C531" s="2">
        <v>0.49</v>
      </c>
      <c r="D531" s="2">
        <v>0.49</v>
      </c>
      <c r="E531" s="2">
        <v>0</v>
      </c>
      <c r="F531" s="2"/>
      <c r="G531" s="2"/>
      <c r="H531" s="12">
        <f t="shared" si="8"/>
        <v>0</v>
      </c>
    </row>
    <row r="532" spans="1:8" ht="13.5" x14ac:dyDescent="0.25">
      <c r="A532" s="11"/>
      <c r="B532" s="10">
        <v>43074</v>
      </c>
      <c r="C532" s="2">
        <v>0.51</v>
      </c>
      <c r="D532" s="2">
        <v>0.51</v>
      </c>
      <c r="E532" s="2">
        <v>1802</v>
      </c>
      <c r="F532" s="2"/>
      <c r="G532" s="2"/>
      <c r="H532" s="12">
        <f t="shared" si="8"/>
        <v>4.0816326530612283E-2</v>
      </c>
    </row>
    <row r="533" spans="1:8" ht="13.5" x14ac:dyDescent="0.25">
      <c r="A533" s="11"/>
      <c r="B533" s="10">
        <v>43075</v>
      </c>
      <c r="C533" s="2">
        <v>0.51</v>
      </c>
      <c r="D533" s="2">
        <v>0.51</v>
      </c>
      <c r="E533" s="2">
        <v>2010</v>
      </c>
      <c r="F533" s="2"/>
      <c r="G533" s="2"/>
      <c r="H533" s="12">
        <f t="shared" si="8"/>
        <v>0</v>
      </c>
    </row>
    <row r="534" spans="1:8" ht="13.5" x14ac:dyDescent="0.25">
      <c r="A534" s="11"/>
      <c r="B534" s="10">
        <v>43076</v>
      </c>
      <c r="C534" s="2">
        <v>0.51</v>
      </c>
      <c r="D534" s="2">
        <v>0.51</v>
      </c>
      <c r="E534" s="2">
        <v>2090</v>
      </c>
      <c r="F534" s="2"/>
      <c r="G534" s="2"/>
      <c r="H534" s="12">
        <f t="shared" si="8"/>
        <v>0</v>
      </c>
    </row>
    <row r="535" spans="1:8" ht="13.5" x14ac:dyDescent="0.25">
      <c r="A535" s="11"/>
      <c r="B535" s="10">
        <v>43077</v>
      </c>
      <c r="C535" s="2">
        <v>0.5</v>
      </c>
      <c r="D535" s="2">
        <v>0.5</v>
      </c>
      <c r="E535" s="2">
        <v>1510</v>
      </c>
      <c r="F535" s="2"/>
      <c r="G535" s="2"/>
      <c r="H535" s="12">
        <f t="shared" si="8"/>
        <v>-1.9607843137254919E-2</v>
      </c>
    </row>
    <row r="536" spans="1:8" ht="13.5" x14ac:dyDescent="0.25">
      <c r="A536" s="11"/>
      <c r="B536" s="10">
        <v>43080</v>
      </c>
      <c r="C536" s="2">
        <v>0.5</v>
      </c>
      <c r="D536" s="2">
        <v>0.5</v>
      </c>
      <c r="E536" s="2">
        <v>1258</v>
      </c>
      <c r="F536" s="2"/>
      <c r="G536" s="2"/>
      <c r="H536" s="12">
        <f t="shared" si="8"/>
        <v>0</v>
      </c>
    </row>
    <row r="537" spans="1:8" ht="13.5" x14ac:dyDescent="0.25">
      <c r="A537" s="11"/>
      <c r="B537" s="10">
        <v>43081</v>
      </c>
      <c r="C537" s="2">
        <v>0.48</v>
      </c>
      <c r="D537" s="2">
        <v>0.48</v>
      </c>
      <c r="E537" s="2">
        <v>1323</v>
      </c>
      <c r="F537" s="2"/>
      <c r="G537" s="2"/>
      <c r="H537" s="12">
        <f t="shared" si="8"/>
        <v>-4.0000000000000036E-2</v>
      </c>
    </row>
    <row r="538" spans="1:8" ht="13.5" x14ac:dyDescent="0.25">
      <c r="A538" s="11"/>
      <c r="B538" s="10">
        <v>43082</v>
      </c>
      <c r="C538" s="2">
        <v>0.47</v>
      </c>
      <c r="D538" s="2">
        <v>0.47</v>
      </c>
      <c r="E538" s="2">
        <v>895</v>
      </c>
      <c r="F538" s="2"/>
      <c r="G538" s="2"/>
      <c r="H538" s="12">
        <f t="shared" si="8"/>
        <v>-2.0833333333333353E-2</v>
      </c>
    </row>
    <row r="539" spans="1:8" ht="13.5" x14ac:dyDescent="0.25">
      <c r="A539" s="11"/>
      <c r="B539" s="10">
        <v>43083</v>
      </c>
      <c r="C539" s="2">
        <v>0.46</v>
      </c>
      <c r="D539" s="2">
        <v>0.46</v>
      </c>
      <c r="E539" s="2">
        <v>1587</v>
      </c>
      <c r="F539" s="2"/>
      <c r="G539" s="2"/>
      <c r="H539" s="12">
        <f t="shared" si="8"/>
        <v>-2.1276595744680753E-2</v>
      </c>
    </row>
    <row r="540" spans="1:8" ht="13.5" x14ac:dyDescent="0.25">
      <c r="A540" s="11"/>
      <c r="B540" s="10">
        <v>43084</v>
      </c>
      <c r="C540" s="2">
        <v>0.46</v>
      </c>
      <c r="D540" s="2">
        <v>0.46</v>
      </c>
      <c r="E540" s="2">
        <v>510</v>
      </c>
      <c r="F540" s="2"/>
      <c r="G540" s="2"/>
      <c r="H540" s="12">
        <f t="shared" si="8"/>
        <v>0</v>
      </c>
    </row>
    <row r="541" spans="1:8" ht="13.5" x14ac:dyDescent="0.25">
      <c r="A541" s="11"/>
      <c r="B541" s="10">
        <v>43087</v>
      </c>
      <c r="C541" s="2">
        <v>0.46</v>
      </c>
      <c r="D541" s="2">
        <v>0.46</v>
      </c>
      <c r="E541" s="2">
        <v>2203</v>
      </c>
      <c r="F541" s="2"/>
      <c r="G541" s="2"/>
      <c r="H541" s="12">
        <f t="shared" si="8"/>
        <v>0</v>
      </c>
    </row>
    <row r="542" spans="1:8" ht="13.5" x14ac:dyDescent="0.25">
      <c r="A542" s="11"/>
      <c r="B542" s="10">
        <v>43088</v>
      </c>
      <c r="C542" s="2">
        <v>0.45</v>
      </c>
      <c r="D542" s="2">
        <v>0.45</v>
      </c>
      <c r="E542" s="2">
        <v>3760</v>
      </c>
      <c r="F542" s="2"/>
      <c r="G542" s="2"/>
      <c r="H542" s="12">
        <f t="shared" si="8"/>
        <v>-2.1739130434782625E-2</v>
      </c>
    </row>
    <row r="543" spans="1:8" ht="13.5" x14ac:dyDescent="0.25">
      <c r="A543" s="11"/>
      <c r="B543" s="10">
        <v>43089</v>
      </c>
      <c r="C543" s="2">
        <v>0.45</v>
      </c>
      <c r="D543" s="2">
        <v>0.45</v>
      </c>
      <c r="E543" s="2">
        <v>60</v>
      </c>
      <c r="F543" s="2"/>
      <c r="G543" s="2"/>
      <c r="H543" s="12">
        <f t="shared" si="8"/>
        <v>0</v>
      </c>
    </row>
    <row r="544" spans="1:8" ht="13.5" x14ac:dyDescent="0.25">
      <c r="A544" s="11"/>
      <c r="B544" s="10">
        <v>43090</v>
      </c>
      <c r="C544" s="2">
        <v>0.45</v>
      </c>
      <c r="D544" s="2">
        <v>0.45</v>
      </c>
      <c r="E544" s="2">
        <v>278</v>
      </c>
      <c r="F544" s="2"/>
      <c r="G544" s="2"/>
      <c r="H544" s="12">
        <f t="shared" si="8"/>
        <v>0</v>
      </c>
    </row>
    <row r="545" spans="1:8" ht="13.5" x14ac:dyDescent="0.25">
      <c r="A545" s="11"/>
      <c r="B545" s="10">
        <v>43091</v>
      </c>
      <c r="C545" s="2">
        <v>0.44</v>
      </c>
      <c r="D545" s="2">
        <v>0.44</v>
      </c>
      <c r="E545" s="2">
        <v>8790</v>
      </c>
      <c r="F545" s="2"/>
      <c r="G545" s="2"/>
      <c r="H545" s="12">
        <f t="shared" si="8"/>
        <v>-2.222222222222224E-2</v>
      </c>
    </row>
    <row r="546" spans="1:8" ht="13.5" x14ac:dyDescent="0.25">
      <c r="A546" s="11"/>
      <c r="B546" s="10">
        <v>43094</v>
      </c>
      <c r="C546" s="2">
        <v>0.44</v>
      </c>
      <c r="D546" s="2">
        <v>0.44</v>
      </c>
      <c r="E546" s="2">
        <v>1650</v>
      </c>
      <c r="F546" s="2"/>
      <c r="G546" s="2"/>
      <c r="H546" s="12">
        <f t="shared" si="8"/>
        <v>0</v>
      </c>
    </row>
    <row r="547" spans="1:8" ht="13.5" x14ac:dyDescent="0.25">
      <c r="A547" s="11"/>
      <c r="B547" s="10">
        <v>43095</v>
      </c>
      <c r="C547" s="2">
        <v>0.44</v>
      </c>
      <c r="D547" s="2">
        <v>0.44</v>
      </c>
      <c r="E547" s="2">
        <v>1390</v>
      </c>
      <c r="F547" s="2"/>
      <c r="G547" s="2"/>
      <c r="H547" s="12">
        <f t="shared" si="8"/>
        <v>0</v>
      </c>
    </row>
    <row r="548" spans="1:8" ht="13.5" x14ac:dyDescent="0.25">
      <c r="A548" s="11"/>
      <c r="B548" s="10">
        <v>43096</v>
      </c>
      <c r="C548" s="2">
        <v>0.45</v>
      </c>
      <c r="D548" s="2">
        <v>0.45</v>
      </c>
      <c r="E548" s="2">
        <v>0</v>
      </c>
      <c r="F548" s="2"/>
      <c r="G548" s="2"/>
      <c r="H548" s="12">
        <f t="shared" si="8"/>
        <v>2.2727272727272749E-2</v>
      </c>
    </row>
    <row r="549" spans="1:8" ht="13.5" x14ac:dyDescent="0.25">
      <c r="A549" s="11"/>
      <c r="B549" s="10">
        <v>43097</v>
      </c>
      <c r="C549" s="2">
        <v>0.47</v>
      </c>
      <c r="D549" s="2">
        <v>0.47</v>
      </c>
      <c r="E549" s="2">
        <v>3559</v>
      </c>
      <c r="F549" s="2"/>
      <c r="G549" s="2"/>
      <c r="H549" s="12">
        <f t="shared" si="8"/>
        <v>4.4444444444444363E-2</v>
      </c>
    </row>
    <row r="550" spans="1:8" ht="13.5" x14ac:dyDescent="0.25">
      <c r="A550" s="11"/>
      <c r="B550" s="10">
        <v>43098</v>
      </c>
      <c r="C550" s="2">
        <v>0.49</v>
      </c>
      <c r="D550" s="2">
        <v>0.49</v>
      </c>
      <c r="E550" s="2">
        <v>1949</v>
      </c>
      <c r="F550" s="2"/>
      <c r="G550" s="2"/>
      <c r="H550" s="12">
        <f t="shared" si="8"/>
        <v>4.2553191489361743E-2</v>
      </c>
    </row>
    <row r="551" spans="1:8" ht="13.5" x14ac:dyDescent="0.25">
      <c r="A551" s="11"/>
      <c r="B551" s="10">
        <v>43102</v>
      </c>
      <c r="C551" s="2">
        <v>0.51</v>
      </c>
      <c r="D551" s="2">
        <v>0.51</v>
      </c>
      <c r="E551" s="2">
        <v>0</v>
      </c>
      <c r="F551" s="2"/>
      <c r="G551" s="2"/>
      <c r="H551" s="12">
        <f t="shared" si="8"/>
        <v>4.0816326530612283E-2</v>
      </c>
    </row>
    <row r="552" spans="1:8" ht="13.5" x14ac:dyDescent="0.25">
      <c r="A552" s="11"/>
      <c r="B552" s="10">
        <v>43103</v>
      </c>
      <c r="C552" s="2">
        <v>0.53</v>
      </c>
      <c r="D552" s="2">
        <v>0.53</v>
      </c>
      <c r="E552" s="2">
        <v>556</v>
      </c>
      <c r="F552" s="2"/>
      <c r="G552" s="2"/>
      <c r="H552" s="12">
        <f t="shared" si="8"/>
        <v>3.9215686274509838E-2</v>
      </c>
    </row>
    <row r="553" spans="1:8" ht="13.5" x14ac:dyDescent="0.25">
      <c r="A553" s="11"/>
      <c r="B553" s="10">
        <v>43104</v>
      </c>
      <c r="C553" s="2">
        <v>0.55000000000000004</v>
      </c>
      <c r="D553" s="2">
        <v>0.55000000000000004</v>
      </c>
      <c r="E553" s="2">
        <v>0</v>
      </c>
      <c r="F553" s="2"/>
      <c r="G553" s="2"/>
      <c r="H553" s="12">
        <f t="shared" si="8"/>
        <v>3.7735849056603807E-2</v>
      </c>
    </row>
    <row r="554" spans="1:8" ht="13.5" x14ac:dyDescent="0.25">
      <c r="A554" s="11"/>
      <c r="B554" s="10">
        <v>43105</v>
      </c>
      <c r="C554" s="2">
        <v>0.56000000000000005</v>
      </c>
      <c r="D554" s="2">
        <v>0.56000000000000005</v>
      </c>
      <c r="E554" s="2">
        <v>2400</v>
      </c>
      <c r="F554" s="2"/>
      <c r="G554" s="2"/>
      <c r="H554" s="12">
        <f t="shared" si="8"/>
        <v>1.8181818181818195E-2</v>
      </c>
    </row>
    <row r="555" spans="1:8" ht="13.5" x14ac:dyDescent="0.25">
      <c r="A555" s="11"/>
      <c r="B555" s="10">
        <v>43108</v>
      </c>
      <c r="C555" s="2">
        <v>0.57999999999999996</v>
      </c>
      <c r="D555" s="2">
        <v>0.57999999999999996</v>
      </c>
      <c r="E555" s="2">
        <v>578</v>
      </c>
      <c r="F555" s="2"/>
      <c r="G555" s="2"/>
      <c r="H555" s="12">
        <f t="shared" si="8"/>
        <v>3.5714285714285546E-2</v>
      </c>
    </row>
    <row r="556" spans="1:8" ht="13.5" x14ac:dyDescent="0.25">
      <c r="A556" s="11"/>
      <c r="B556" s="10">
        <v>43109</v>
      </c>
      <c r="C556" s="2">
        <v>0.57999999999999996</v>
      </c>
      <c r="D556" s="2">
        <v>0.57999999999999996</v>
      </c>
      <c r="E556" s="2">
        <v>872</v>
      </c>
      <c r="F556" s="2"/>
      <c r="G556" s="2"/>
      <c r="H556" s="12">
        <f t="shared" si="8"/>
        <v>0</v>
      </c>
    </row>
    <row r="557" spans="1:8" ht="13.5" x14ac:dyDescent="0.25">
      <c r="A557" s="11"/>
      <c r="B557" s="10">
        <v>43110</v>
      </c>
      <c r="C557" s="2">
        <v>0.59</v>
      </c>
      <c r="D557" s="2">
        <v>0.59</v>
      </c>
      <c r="E557" s="2">
        <v>17</v>
      </c>
      <c r="F557" s="2"/>
      <c r="G557" s="2"/>
      <c r="H557" s="12">
        <f t="shared" si="8"/>
        <v>1.7241379310344845E-2</v>
      </c>
    </row>
    <row r="558" spans="1:8" ht="13.5" x14ac:dyDescent="0.25">
      <c r="A558" s="11"/>
      <c r="B558" s="10">
        <v>43111</v>
      </c>
      <c r="C558" s="2">
        <v>0.6</v>
      </c>
      <c r="D558" s="2">
        <v>0.6</v>
      </c>
      <c r="E558" s="2">
        <v>2430</v>
      </c>
      <c r="F558" s="2"/>
      <c r="G558" s="2"/>
      <c r="H558" s="12">
        <f t="shared" si="8"/>
        <v>1.6949152542372899E-2</v>
      </c>
    </row>
    <row r="559" spans="1:8" ht="13.5" x14ac:dyDescent="0.25">
      <c r="A559" s="11"/>
      <c r="B559" s="10">
        <v>43112</v>
      </c>
      <c r="C559" s="2">
        <v>0.61</v>
      </c>
      <c r="D559" s="2">
        <v>0.61</v>
      </c>
      <c r="E559" s="2">
        <v>400</v>
      </c>
      <c r="F559" s="2"/>
      <c r="G559" s="2"/>
      <c r="H559" s="12">
        <f t="shared" si="8"/>
        <v>1.6666666666666684E-2</v>
      </c>
    </row>
    <row r="560" spans="1:8" ht="13.5" x14ac:dyDescent="0.25">
      <c r="A560" s="11"/>
      <c r="B560" s="10">
        <v>43115</v>
      </c>
      <c r="C560" s="2">
        <v>0.64</v>
      </c>
      <c r="D560" s="2">
        <v>0.64</v>
      </c>
      <c r="E560" s="2">
        <v>645</v>
      </c>
      <c r="F560" s="2"/>
      <c r="G560" s="2"/>
      <c r="H560" s="12">
        <f t="shared" si="8"/>
        <v>4.9180327868852507E-2</v>
      </c>
    </row>
    <row r="561" spans="1:8" ht="13.5" x14ac:dyDescent="0.25">
      <c r="A561" s="11"/>
      <c r="B561" s="10">
        <v>43116</v>
      </c>
      <c r="C561" s="2">
        <v>0.67</v>
      </c>
      <c r="D561" s="2">
        <v>0.67</v>
      </c>
      <c r="E561" s="2">
        <v>2706</v>
      </c>
      <c r="F561" s="2"/>
      <c r="G561" s="2"/>
      <c r="H561" s="12">
        <f t="shared" si="8"/>
        <v>4.6875000000000042E-2</v>
      </c>
    </row>
    <row r="562" spans="1:8" ht="13.5" x14ac:dyDescent="0.25">
      <c r="A562" s="11"/>
      <c r="B562" s="10">
        <v>43117</v>
      </c>
      <c r="C562" s="2">
        <v>0.7</v>
      </c>
      <c r="D562" s="2">
        <v>0.7</v>
      </c>
      <c r="E562" s="2">
        <v>0</v>
      </c>
      <c r="F562" s="2"/>
      <c r="G562" s="2"/>
      <c r="H562" s="12">
        <f t="shared" si="8"/>
        <v>4.4776119402984947E-2</v>
      </c>
    </row>
    <row r="563" spans="1:8" ht="13.5" x14ac:dyDescent="0.25">
      <c r="A563" s="11"/>
      <c r="B563" s="10">
        <v>43118</v>
      </c>
      <c r="C563" s="2">
        <v>0.73</v>
      </c>
      <c r="D563" s="2">
        <v>0.73</v>
      </c>
      <c r="E563" s="2">
        <v>0</v>
      </c>
      <c r="F563" s="2"/>
      <c r="G563" s="2"/>
      <c r="H563" s="12">
        <f t="shared" si="8"/>
        <v>4.2857142857142899E-2</v>
      </c>
    </row>
    <row r="564" spans="1:8" ht="13.5" x14ac:dyDescent="0.25">
      <c r="A564" s="11"/>
      <c r="B564" s="10">
        <v>43119</v>
      </c>
      <c r="C564" s="2">
        <v>0.77</v>
      </c>
      <c r="D564" s="2">
        <v>0.77</v>
      </c>
      <c r="E564" s="2">
        <v>2253</v>
      </c>
      <c r="F564" s="2"/>
      <c r="G564" s="2"/>
      <c r="H564" s="12">
        <f t="shared" si="8"/>
        <v>5.4794520547945258E-2</v>
      </c>
    </row>
    <row r="565" spans="1:8" ht="13.5" x14ac:dyDescent="0.25">
      <c r="A565" s="11"/>
      <c r="B565" s="10">
        <v>43122</v>
      </c>
      <c r="C565" s="2">
        <v>0.81</v>
      </c>
      <c r="D565" s="2">
        <v>0.81</v>
      </c>
      <c r="E565" s="2">
        <v>1965</v>
      </c>
      <c r="F565" s="2"/>
      <c r="G565" s="2"/>
      <c r="H565" s="12">
        <f t="shared" si="8"/>
        <v>5.1948051948051993E-2</v>
      </c>
    </row>
    <row r="566" spans="1:8" ht="13.5" x14ac:dyDescent="0.25">
      <c r="A566" s="11"/>
      <c r="B566" s="10">
        <v>43123</v>
      </c>
      <c r="C566" s="2">
        <v>0.84</v>
      </c>
      <c r="D566" s="2">
        <v>0.84</v>
      </c>
      <c r="E566" s="2">
        <v>0</v>
      </c>
      <c r="F566" s="2"/>
      <c r="G566" s="2"/>
      <c r="H566" s="12">
        <f t="shared" si="8"/>
        <v>3.7037037037036931E-2</v>
      </c>
    </row>
    <row r="567" spans="1:8" ht="13.5" x14ac:dyDescent="0.25">
      <c r="A567" s="11"/>
      <c r="B567" s="10">
        <v>43124</v>
      </c>
      <c r="C567" s="2">
        <v>0.79</v>
      </c>
      <c r="D567" s="2">
        <v>0.79</v>
      </c>
      <c r="E567" s="2">
        <v>5295</v>
      </c>
      <c r="F567" s="2"/>
      <c r="G567" s="2"/>
      <c r="H567" s="12">
        <f t="shared" si="8"/>
        <v>-5.9523809523809444E-2</v>
      </c>
    </row>
    <row r="568" spans="1:8" ht="13.5" x14ac:dyDescent="0.25">
      <c r="A568" s="11"/>
      <c r="B568" s="10">
        <v>43125</v>
      </c>
      <c r="C568" s="2">
        <v>0.76</v>
      </c>
      <c r="D568" s="2">
        <v>0.76</v>
      </c>
      <c r="E568" s="2">
        <v>0</v>
      </c>
      <c r="F568" s="2"/>
      <c r="G568" s="2"/>
      <c r="H568" s="12">
        <f t="shared" si="8"/>
        <v>-3.7974683544303826E-2</v>
      </c>
    </row>
    <row r="569" spans="1:8" ht="13.5" x14ac:dyDescent="0.25">
      <c r="A569" s="11"/>
      <c r="B569" s="10">
        <v>43126</v>
      </c>
      <c r="C569" s="2">
        <v>0.73</v>
      </c>
      <c r="D569" s="2">
        <v>0.73</v>
      </c>
      <c r="E569" s="2">
        <v>0</v>
      </c>
      <c r="F569" s="2"/>
      <c r="G569" s="2"/>
      <c r="H569" s="12">
        <f t="shared" si="8"/>
        <v>-3.9473684210526348E-2</v>
      </c>
    </row>
    <row r="570" spans="1:8" ht="13.5" x14ac:dyDescent="0.25">
      <c r="A570" s="11"/>
      <c r="B570" s="10">
        <v>43129</v>
      </c>
      <c r="C570" s="2">
        <v>0.72</v>
      </c>
      <c r="D570" s="2">
        <v>0.72</v>
      </c>
      <c r="E570" s="2">
        <v>5864</v>
      </c>
      <c r="F570" s="2"/>
      <c r="G570" s="2"/>
      <c r="H570" s="12">
        <f t="shared" si="8"/>
        <v>-1.3698630136986314E-2</v>
      </c>
    </row>
    <row r="571" spans="1:8" ht="13.5" x14ac:dyDescent="0.25">
      <c r="A571" s="11"/>
      <c r="B571" s="10">
        <v>43130</v>
      </c>
      <c r="C571" s="2">
        <v>0.68</v>
      </c>
      <c r="D571" s="2">
        <v>0.68</v>
      </c>
      <c r="E571" s="2">
        <v>921</v>
      </c>
      <c r="F571" s="2"/>
      <c r="G571" s="2"/>
      <c r="H571" s="12">
        <f t="shared" si="8"/>
        <v>-5.5555555555555455E-2</v>
      </c>
    </row>
    <row r="572" spans="1:8" ht="13.5" x14ac:dyDescent="0.25">
      <c r="A572" s="11"/>
      <c r="B572" s="10">
        <v>43131</v>
      </c>
      <c r="C572" s="2">
        <v>0.65</v>
      </c>
      <c r="D572" s="2">
        <v>0.65</v>
      </c>
      <c r="E572" s="2">
        <v>0</v>
      </c>
      <c r="F572" s="2"/>
      <c r="G572" s="2"/>
      <c r="H572" s="12">
        <f t="shared" si="8"/>
        <v>-4.4117647058823567E-2</v>
      </c>
    </row>
    <row r="573" spans="1:8" ht="13.5" x14ac:dyDescent="0.25">
      <c r="A573" s="11"/>
      <c r="B573" s="10">
        <v>43132</v>
      </c>
      <c r="C573" s="2">
        <v>0.66</v>
      </c>
      <c r="D573" s="2">
        <v>0.66</v>
      </c>
      <c r="E573" s="2">
        <v>1990</v>
      </c>
      <c r="F573" s="2"/>
      <c r="G573" s="2"/>
      <c r="H573" s="12">
        <f t="shared" si="8"/>
        <v>1.5384615384615398E-2</v>
      </c>
    </row>
    <row r="574" spans="1:8" ht="13.5" x14ac:dyDescent="0.25">
      <c r="A574" s="11"/>
      <c r="B574" s="10">
        <v>43133</v>
      </c>
      <c r="C574" s="2">
        <v>0.67</v>
      </c>
      <c r="D574" s="2">
        <v>0.67</v>
      </c>
      <c r="E574" s="2">
        <v>890</v>
      </c>
      <c r="F574" s="2"/>
      <c r="G574" s="2"/>
      <c r="H574" s="12">
        <f t="shared" si="8"/>
        <v>1.5151515151515164E-2</v>
      </c>
    </row>
    <row r="575" spans="1:8" ht="13.5" x14ac:dyDescent="0.25">
      <c r="A575" s="11"/>
      <c r="B575" s="10">
        <v>43136</v>
      </c>
      <c r="C575" s="2">
        <v>0.69</v>
      </c>
      <c r="D575" s="2">
        <v>0.69</v>
      </c>
      <c r="E575" s="2">
        <v>345</v>
      </c>
      <c r="F575" s="2"/>
      <c r="G575" s="2"/>
      <c r="H575" s="12">
        <f t="shared" si="8"/>
        <v>2.9850746268656577E-2</v>
      </c>
    </row>
    <row r="576" spans="1:8" ht="13.5" x14ac:dyDescent="0.25">
      <c r="A576" s="11"/>
      <c r="B576" s="10">
        <v>43137</v>
      </c>
      <c r="C576" s="2">
        <v>0.72</v>
      </c>
      <c r="D576" s="2">
        <v>0.72</v>
      </c>
      <c r="E576" s="2">
        <v>494</v>
      </c>
      <c r="F576" s="2"/>
      <c r="G576" s="2"/>
      <c r="H576" s="12">
        <f t="shared" si="8"/>
        <v>4.3478260869565258E-2</v>
      </c>
    </row>
    <row r="577" spans="1:8" ht="13.5" x14ac:dyDescent="0.25">
      <c r="A577" s="11"/>
      <c r="B577" s="10">
        <v>43138</v>
      </c>
      <c r="C577" s="2">
        <v>0.72</v>
      </c>
      <c r="D577" s="2">
        <v>0.72</v>
      </c>
      <c r="E577" s="2">
        <v>630</v>
      </c>
      <c r="F577" s="2"/>
      <c r="G577" s="2"/>
      <c r="H577" s="12">
        <f t="shared" si="8"/>
        <v>0</v>
      </c>
    </row>
    <row r="578" spans="1:8" ht="13.5" x14ac:dyDescent="0.25">
      <c r="A578" s="11"/>
      <c r="B578" s="10">
        <v>43139</v>
      </c>
      <c r="C578" s="2">
        <v>0.72</v>
      </c>
      <c r="D578" s="2">
        <v>0.72</v>
      </c>
      <c r="E578" s="2">
        <v>205</v>
      </c>
      <c r="F578" s="2"/>
      <c r="G578" s="2"/>
      <c r="H578" s="12">
        <f t="shared" si="8"/>
        <v>0</v>
      </c>
    </row>
    <row r="579" spans="1:8" ht="13.5" x14ac:dyDescent="0.25">
      <c r="A579" s="11"/>
      <c r="B579" s="10">
        <v>43140</v>
      </c>
      <c r="C579" s="2">
        <v>0.72</v>
      </c>
      <c r="D579" s="2">
        <v>0.72</v>
      </c>
      <c r="E579" s="2">
        <v>0</v>
      </c>
      <c r="F579" s="2"/>
      <c r="G579" s="2"/>
      <c r="H579" s="12">
        <f t="shared" si="8"/>
        <v>0</v>
      </c>
    </row>
    <row r="580" spans="1:8" ht="13.5" x14ac:dyDescent="0.25">
      <c r="A580" s="11"/>
      <c r="B580" s="10">
        <v>43143</v>
      </c>
      <c r="C580" s="2">
        <v>0.72</v>
      </c>
      <c r="D580" s="2">
        <v>0.72</v>
      </c>
      <c r="E580" s="2">
        <v>20</v>
      </c>
      <c r="F580" s="2"/>
      <c r="G580" s="2"/>
      <c r="H580" s="12">
        <f t="shared" si="8"/>
        <v>0</v>
      </c>
    </row>
    <row r="581" spans="1:8" ht="13.5" x14ac:dyDescent="0.25">
      <c r="A581" s="11"/>
      <c r="B581" s="10">
        <v>43144</v>
      </c>
      <c r="C581" s="2">
        <v>0.7</v>
      </c>
      <c r="D581" s="2">
        <v>0.7</v>
      </c>
      <c r="E581" s="2">
        <v>780</v>
      </c>
      <c r="F581" s="2"/>
      <c r="G581" s="2"/>
      <c r="H581" s="12">
        <f t="shared" si="8"/>
        <v>-2.7777777777777804E-2</v>
      </c>
    </row>
    <row r="582" spans="1:8" ht="13.5" x14ac:dyDescent="0.25">
      <c r="A582" s="11"/>
      <c r="B582" s="10">
        <v>43145</v>
      </c>
      <c r="C582" s="2">
        <v>0.68</v>
      </c>
      <c r="D582" s="2">
        <v>0.68</v>
      </c>
      <c r="E582" s="2">
        <v>400</v>
      </c>
      <c r="F582" s="2"/>
      <c r="G582" s="2"/>
      <c r="H582" s="12">
        <f t="shared" si="8"/>
        <v>-2.8571428571428439E-2</v>
      </c>
    </row>
    <row r="583" spans="1:8" ht="13.5" x14ac:dyDescent="0.25">
      <c r="A583" s="11"/>
      <c r="B583" s="10">
        <v>43146</v>
      </c>
      <c r="C583" s="2">
        <v>0.66</v>
      </c>
      <c r="D583" s="2">
        <v>0.66</v>
      </c>
      <c r="E583" s="2">
        <v>1865</v>
      </c>
      <c r="F583" s="2"/>
      <c r="G583" s="2"/>
      <c r="H583" s="12">
        <f t="shared" ref="H583:H646" si="9">(D583-D582)/D582</f>
        <v>-2.9411764705882377E-2</v>
      </c>
    </row>
    <row r="584" spans="1:8" ht="13.5" x14ac:dyDescent="0.25">
      <c r="A584" s="11"/>
      <c r="B584" s="10">
        <v>43147</v>
      </c>
      <c r="C584" s="2">
        <v>0.65</v>
      </c>
      <c r="D584" s="2">
        <v>0.65</v>
      </c>
      <c r="E584" s="2">
        <v>100</v>
      </c>
      <c r="F584" s="2"/>
      <c r="G584" s="2"/>
      <c r="H584" s="12">
        <f t="shared" si="9"/>
        <v>-1.5151515151515164E-2</v>
      </c>
    </row>
    <row r="585" spans="1:8" ht="13.5" x14ac:dyDescent="0.25">
      <c r="A585" s="11"/>
      <c r="B585" s="10">
        <v>43150</v>
      </c>
      <c r="C585" s="2">
        <v>0.66</v>
      </c>
      <c r="D585" s="2">
        <v>0.66</v>
      </c>
      <c r="E585" s="2">
        <v>1648</v>
      </c>
      <c r="F585" s="2"/>
      <c r="G585" s="2"/>
      <c r="H585" s="12">
        <f t="shared" si="9"/>
        <v>1.5384615384615398E-2</v>
      </c>
    </row>
    <row r="586" spans="1:8" ht="13.5" x14ac:dyDescent="0.25">
      <c r="A586" s="11"/>
      <c r="B586" s="10">
        <v>43151</v>
      </c>
      <c r="C586" s="2">
        <v>0.65</v>
      </c>
      <c r="D586" s="2">
        <v>0.65</v>
      </c>
      <c r="E586" s="2">
        <v>2</v>
      </c>
      <c r="F586" s="2"/>
      <c r="G586" s="2"/>
      <c r="H586" s="12">
        <f t="shared" si="9"/>
        <v>-1.5151515151515164E-2</v>
      </c>
    </row>
    <row r="587" spans="1:8" ht="13.5" x14ac:dyDescent="0.25">
      <c r="A587" s="11"/>
      <c r="B587" s="10">
        <v>43152</v>
      </c>
      <c r="C587" s="2">
        <v>0.64</v>
      </c>
      <c r="D587" s="2">
        <v>0.64</v>
      </c>
      <c r="E587" s="2">
        <v>2100</v>
      </c>
      <c r="F587" s="2"/>
      <c r="G587" s="2"/>
      <c r="H587" s="12">
        <f t="shared" si="9"/>
        <v>-1.5384615384615398E-2</v>
      </c>
    </row>
    <row r="588" spans="1:8" ht="13.5" x14ac:dyDescent="0.25">
      <c r="A588" s="11"/>
      <c r="B588" s="10">
        <v>43153</v>
      </c>
      <c r="C588" s="2">
        <v>0.64</v>
      </c>
      <c r="D588" s="2">
        <v>0.64</v>
      </c>
      <c r="E588" s="2">
        <v>14</v>
      </c>
      <c r="F588" s="2"/>
      <c r="G588" s="2"/>
      <c r="H588" s="12">
        <f t="shared" si="9"/>
        <v>0</v>
      </c>
    </row>
    <row r="589" spans="1:8" ht="13.5" x14ac:dyDescent="0.25">
      <c r="A589" s="11"/>
      <c r="B589" s="10">
        <v>43154</v>
      </c>
      <c r="C589" s="2">
        <v>0.65</v>
      </c>
      <c r="D589" s="2">
        <v>0.65</v>
      </c>
      <c r="E589" s="2">
        <v>1525</v>
      </c>
      <c r="F589" s="2"/>
      <c r="G589" s="2"/>
      <c r="H589" s="12">
        <f t="shared" si="9"/>
        <v>1.5625000000000014E-2</v>
      </c>
    </row>
    <row r="590" spans="1:8" ht="13.5" x14ac:dyDescent="0.25">
      <c r="A590" s="11"/>
      <c r="B590" s="10">
        <v>43157</v>
      </c>
      <c r="C590" s="2">
        <v>0.64</v>
      </c>
      <c r="D590" s="2">
        <v>0.64</v>
      </c>
      <c r="E590" s="2">
        <v>20</v>
      </c>
      <c r="F590" s="2"/>
      <c r="G590" s="2"/>
      <c r="H590" s="12">
        <f t="shared" si="9"/>
        <v>-1.5384615384615398E-2</v>
      </c>
    </row>
    <row r="591" spans="1:8" ht="13.5" x14ac:dyDescent="0.25">
      <c r="A591" s="11"/>
      <c r="B591" s="10">
        <v>43158</v>
      </c>
      <c r="C591" s="2">
        <v>0.64</v>
      </c>
      <c r="D591" s="2">
        <v>0.64</v>
      </c>
      <c r="E591" s="2">
        <v>0</v>
      </c>
      <c r="F591" s="2"/>
      <c r="G591" s="2"/>
      <c r="H591" s="12">
        <f t="shared" si="9"/>
        <v>0</v>
      </c>
    </row>
    <row r="592" spans="1:8" ht="13.5" x14ac:dyDescent="0.25">
      <c r="A592" s="11"/>
      <c r="B592" s="10">
        <v>43159</v>
      </c>
      <c r="C592" s="2">
        <v>0.64</v>
      </c>
      <c r="D592" s="2">
        <v>0.64</v>
      </c>
      <c r="E592" s="2">
        <v>93</v>
      </c>
      <c r="F592" s="2"/>
      <c r="G592" s="2"/>
      <c r="H592" s="12">
        <f t="shared" si="9"/>
        <v>0</v>
      </c>
    </row>
    <row r="593" spans="1:8" ht="13.5" x14ac:dyDescent="0.25">
      <c r="A593" s="11"/>
      <c r="B593" s="10">
        <v>43160</v>
      </c>
      <c r="C593" s="2">
        <v>0.63</v>
      </c>
      <c r="D593" s="2">
        <v>0.63</v>
      </c>
      <c r="E593" s="2">
        <v>110</v>
      </c>
      <c r="F593" s="2"/>
      <c r="G593" s="2"/>
      <c r="H593" s="12">
        <f t="shared" si="9"/>
        <v>-1.5625000000000014E-2</v>
      </c>
    </row>
    <row r="594" spans="1:8" ht="13.5" x14ac:dyDescent="0.25">
      <c r="A594" s="11"/>
      <c r="B594" s="10">
        <v>43161</v>
      </c>
      <c r="C594" s="2">
        <v>0.62</v>
      </c>
      <c r="D594" s="2">
        <v>0.62</v>
      </c>
      <c r="E594" s="2">
        <v>1810</v>
      </c>
      <c r="F594" s="2"/>
      <c r="G594" s="2"/>
      <c r="H594" s="12">
        <f t="shared" si="9"/>
        <v>-1.5873015873015886E-2</v>
      </c>
    </row>
    <row r="595" spans="1:8" ht="13.5" x14ac:dyDescent="0.25">
      <c r="A595" s="11"/>
      <c r="B595" s="10">
        <v>43164</v>
      </c>
      <c r="C595" s="2">
        <v>0.62</v>
      </c>
      <c r="D595" s="2">
        <v>0.62</v>
      </c>
      <c r="E595" s="2">
        <v>58</v>
      </c>
      <c r="F595" s="2"/>
      <c r="G595" s="2"/>
      <c r="H595" s="12">
        <f t="shared" si="9"/>
        <v>0</v>
      </c>
    </row>
    <row r="596" spans="1:8" ht="13.5" x14ac:dyDescent="0.25">
      <c r="A596" s="11"/>
      <c r="B596" s="10">
        <v>43165</v>
      </c>
      <c r="C596" s="2">
        <v>0.64</v>
      </c>
      <c r="D596" s="2">
        <v>0.64</v>
      </c>
      <c r="E596" s="2">
        <v>1</v>
      </c>
      <c r="F596" s="2"/>
      <c r="G596" s="2"/>
      <c r="H596" s="12">
        <f t="shared" si="9"/>
        <v>3.2258064516129059E-2</v>
      </c>
    </row>
    <row r="597" spans="1:8" ht="13.5" x14ac:dyDescent="0.25">
      <c r="A597" s="11"/>
      <c r="B597" s="10">
        <v>43166</v>
      </c>
      <c r="C597" s="2">
        <v>0.64</v>
      </c>
      <c r="D597" s="2">
        <v>0.64</v>
      </c>
      <c r="E597" s="2">
        <v>30</v>
      </c>
      <c r="F597" s="2"/>
      <c r="G597" s="2"/>
      <c r="H597" s="12">
        <f t="shared" si="9"/>
        <v>0</v>
      </c>
    </row>
    <row r="598" spans="1:8" ht="13.5" x14ac:dyDescent="0.25">
      <c r="A598" s="11"/>
      <c r="B598" s="10">
        <v>43167</v>
      </c>
      <c r="C598" s="2">
        <v>0.64</v>
      </c>
      <c r="D598" s="2">
        <v>0.64</v>
      </c>
      <c r="E598" s="2">
        <v>0</v>
      </c>
      <c r="F598" s="2"/>
      <c r="G598" s="2"/>
      <c r="H598" s="12">
        <f t="shared" si="9"/>
        <v>0</v>
      </c>
    </row>
    <row r="599" spans="1:8" ht="13.5" x14ac:dyDescent="0.25">
      <c r="A599" s="11"/>
      <c r="B599" s="10">
        <v>43168</v>
      </c>
      <c r="C599" s="2">
        <v>0.64</v>
      </c>
      <c r="D599" s="2">
        <v>0.64</v>
      </c>
      <c r="E599" s="2">
        <v>15</v>
      </c>
      <c r="F599" s="2"/>
      <c r="G599" s="2"/>
      <c r="H599" s="12">
        <f t="shared" si="9"/>
        <v>0</v>
      </c>
    </row>
    <row r="600" spans="1:8" ht="13.5" x14ac:dyDescent="0.25">
      <c r="A600" s="11"/>
      <c r="B600" s="10">
        <v>43171</v>
      </c>
      <c r="C600" s="2">
        <v>0.64</v>
      </c>
      <c r="D600" s="2">
        <v>0.64</v>
      </c>
      <c r="E600" s="2">
        <v>0</v>
      </c>
      <c r="F600" s="2"/>
      <c r="G600" s="2"/>
      <c r="H600" s="12">
        <f t="shared" si="9"/>
        <v>0</v>
      </c>
    </row>
    <row r="601" spans="1:8" ht="13.5" x14ac:dyDescent="0.25">
      <c r="A601" s="11"/>
      <c r="B601" s="10">
        <v>43172</v>
      </c>
      <c r="C601" s="2">
        <v>0.63</v>
      </c>
      <c r="D601" s="2">
        <v>0.63</v>
      </c>
      <c r="E601" s="2">
        <v>2037</v>
      </c>
      <c r="F601" s="2"/>
      <c r="G601" s="2"/>
      <c r="H601" s="12">
        <f t="shared" si="9"/>
        <v>-1.5625000000000014E-2</v>
      </c>
    </row>
    <row r="602" spans="1:8" ht="13.5" x14ac:dyDescent="0.25">
      <c r="A602" s="11"/>
      <c r="B602" s="10">
        <v>43173</v>
      </c>
      <c r="C602" s="2">
        <v>0.63</v>
      </c>
      <c r="D602" s="2">
        <v>0.63</v>
      </c>
      <c r="E602" s="2">
        <v>14</v>
      </c>
      <c r="F602" s="2"/>
      <c r="G602" s="2"/>
      <c r="H602" s="12">
        <f t="shared" si="9"/>
        <v>0</v>
      </c>
    </row>
    <row r="603" spans="1:8" ht="13.5" x14ac:dyDescent="0.25">
      <c r="A603" s="11"/>
      <c r="B603" s="10">
        <v>43174</v>
      </c>
      <c r="C603" s="2">
        <v>0.62</v>
      </c>
      <c r="D603" s="2">
        <v>0.62</v>
      </c>
      <c r="E603" s="2">
        <v>0</v>
      </c>
      <c r="F603" s="2"/>
      <c r="G603" s="2"/>
      <c r="H603" s="12">
        <f t="shared" si="9"/>
        <v>-1.5873015873015886E-2</v>
      </c>
    </row>
    <row r="604" spans="1:8" ht="13.5" x14ac:dyDescent="0.25">
      <c r="A604" s="11"/>
      <c r="B604" s="10">
        <v>43175</v>
      </c>
      <c r="C604" s="2">
        <v>0.6</v>
      </c>
      <c r="D604" s="2">
        <v>0.6</v>
      </c>
      <c r="E604" s="2">
        <v>867</v>
      </c>
      <c r="F604" s="2"/>
      <c r="G604" s="2"/>
      <c r="H604" s="12">
        <f t="shared" si="9"/>
        <v>-3.2258064516129059E-2</v>
      </c>
    </row>
    <row r="605" spans="1:8" ht="13.5" x14ac:dyDescent="0.25">
      <c r="A605" s="11"/>
      <c r="B605" s="10">
        <v>43178</v>
      </c>
      <c r="C605" s="2">
        <v>0.62</v>
      </c>
      <c r="D605" s="2">
        <v>0.62</v>
      </c>
      <c r="E605" s="2">
        <v>0</v>
      </c>
      <c r="F605" s="2"/>
      <c r="G605" s="2"/>
      <c r="H605" s="12">
        <f t="shared" si="9"/>
        <v>3.3333333333333368E-2</v>
      </c>
    </row>
    <row r="606" spans="1:8" ht="13.5" x14ac:dyDescent="0.25">
      <c r="A606" s="11"/>
      <c r="B606" s="10">
        <v>43180</v>
      </c>
      <c r="C606" s="2">
        <v>0.6</v>
      </c>
      <c r="D606" s="2">
        <v>0.6</v>
      </c>
      <c r="E606" s="2">
        <v>175</v>
      </c>
      <c r="F606" s="2"/>
      <c r="G606" s="2"/>
      <c r="H606" s="12">
        <f t="shared" si="9"/>
        <v>-3.2258064516129059E-2</v>
      </c>
    </row>
    <row r="607" spans="1:8" ht="13.5" x14ac:dyDescent="0.25">
      <c r="A607" s="11"/>
      <c r="B607" s="10">
        <v>43181</v>
      </c>
      <c r="C607" s="2">
        <v>0.57999999999999996</v>
      </c>
      <c r="D607" s="2">
        <v>0.57999999999999996</v>
      </c>
      <c r="E607" s="2">
        <v>502</v>
      </c>
      <c r="F607" s="2"/>
      <c r="G607" s="2"/>
      <c r="H607" s="12">
        <f t="shared" si="9"/>
        <v>-3.3333333333333368E-2</v>
      </c>
    </row>
    <row r="608" spans="1:8" ht="13.5" x14ac:dyDescent="0.25">
      <c r="A608" s="11"/>
      <c r="B608" s="10">
        <v>43182</v>
      </c>
      <c r="C608" s="2">
        <v>0.59</v>
      </c>
      <c r="D608" s="2">
        <v>0.59</v>
      </c>
      <c r="E608" s="2">
        <v>400</v>
      </c>
      <c r="F608" s="2"/>
      <c r="G608" s="2"/>
      <c r="H608" s="12">
        <f t="shared" si="9"/>
        <v>1.7241379310344845E-2</v>
      </c>
    </row>
    <row r="609" spans="1:8" ht="13.5" x14ac:dyDescent="0.25">
      <c r="A609" s="11"/>
      <c r="B609" s="10">
        <v>43185</v>
      </c>
      <c r="C609" s="2">
        <v>0.6</v>
      </c>
      <c r="D609" s="2">
        <v>0.6</v>
      </c>
      <c r="E609" s="2">
        <v>930</v>
      </c>
      <c r="F609" s="2"/>
      <c r="G609" s="2"/>
      <c r="H609" s="12">
        <f t="shared" si="9"/>
        <v>1.6949152542372899E-2</v>
      </c>
    </row>
    <row r="610" spans="1:8" ht="13.5" x14ac:dyDescent="0.25">
      <c r="A610" s="11"/>
      <c r="B610" s="10">
        <v>43186</v>
      </c>
      <c r="C610" s="2">
        <v>0.61</v>
      </c>
      <c r="D610" s="2">
        <v>0.61</v>
      </c>
      <c r="E610" s="2">
        <v>1415</v>
      </c>
      <c r="F610" s="2"/>
      <c r="G610" s="2"/>
      <c r="H610" s="12">
        <f t="shared" si="9"/>
        <v>1.6666666666666684E-2</v>
      </c>
    </row>
    <row r="611" spans="1:8" ht="13.5" x14ac:dyDescent="0.25">
      <c r="A611" s="11"/>
      <c r="B611" s="10">
        <v>43187</v>
      </c>
      <c r="C611" s="2">
        <v>0.62</v>
      </c>
      <c r="D611" s="2">
        <v>0.62</v>
      </c>
      <c r="E611" s="2">
        <v>13</v>
      </c>
      <c r="F611" s="2"/>
      <c r="G611" s="2"/>
      <c r="H611" s="12">
        <f t="shared" si="9"/>
        <v>1.6393442622950834E-2</v>
      </c>
    </row>
    <row r="612" spans="1:8" ht="13.5" x14ac:dyDescent="0.25">
      <c r="A612" s="11"/>
      <c r="B612" s="10">
        <v>43188</v>
      </c>
      <c r="C612" s="2">
        <v>0.62</v>
      </c>
      <c r="D612" s="2">
        <v>0.62</v>
      </c>
      <c r="E612" s="2">
        <v>520</v>
      </c>
      <c r="F612" s="2"/>
      <c r="G612" s="2"/>
      <c r="H612" s="12">
        <f t="shared" si="9"/>
        <v>0</v>
      </c>
    </row>
    <row r="613" spans="1:8" ht="13.5" x14ac:dyDescent="0.25">
      <c r="A613" s="11"/>
      <c r="B613" s="10">
        <v>43189</v>
      </c>
      <c r="C613" s="2">
        <v>0.63</v>
      </c>
      <c r="D613" s="2">
        <v>0.63</v>
      </c>
      <c r="E613" s="2">
        <v>19</v>
      </c>
      <c r="F613" s="2"/>
      <c r="G613" s="2"/>
      <c r="H613" s="12">
        <f t="shared" si="9"/>
        <v>1.612903225806453E-2</v>
      </c>
    </row>
    <row r="614" spans="1:8" ht="13.5" x14ac:dyDescent="0.25">
      <c r="A614" s="11"/>
      <c r="B614" s="10">
        <v>43192</v>
      </c>
      <c r="C614" s="2">
        <v>0.63</v>
      </c>
      <c r="D614" s="2">
        <v>0.63</v>
      </c>
      <c r="E614" s="2">
        <v>0</v>
      </c>
      <c r="F614" s="2"/>
      <c r="G614" s="2"/>
      <c r="H614" s="12">
        <f t="shared" si="9"/>
        <v>0</v>
      </c>
    </row>
    <row r="615" spans="1:8" ht="13.5" x14ac:dyDescent="0.25">
      <c r="A615" s="11"/>
      <c r="B615" s="10">
        <v>43193</v>
      </c>
      <c r="C615" s="2">
        <v>0.62</v>
      </c>
      <c r="D615" s="2">
        <v>0.62</v>
      </c>
      <c r="E615" s="2">
        <v>802</v>
      </c>
      <c r="F615" s="2"/>
      <c r="G615" s="2"/>
      <c r="H615" s="12">
        <f t="shared" si="9"/>
        <v>-1.5873015873015886E-2</v>
      </c>
    </row>
    <row r="616" spans="1:8" ht="13.5" x14ac:dyDescent="0.25">
      <c r="A616" s="11"/>
      <c r="B616" s="10">
        <v>43194</v>
      </c>
      <c r="C616" s="2">
        <v>0.62</v>
      </c>
      <c r="D616" s="2">
        <v>0.62</v>
      </c>
      <c r="E616" s="2">
        <v>0</v>
      </c>
      <c r="F616" s="2"/>
      <c r="G616" s="2"/>
      <c r="H616" s="12">
        <f t="shared" si="9"/>
        <v>0</v>
      </c>
    </row>
    <row r="617" spans="1:8" ht="13.5" x14ac:dyDescent="0.25">
      <c r="A617" s="11"/>
      <c r="B617" s="10">
        <v>43195</v>
      </c>
      <c r="C617" s="2">
        <v>0.62</v>
      </c>
      <c r="D617" s="2">
        <v>0.62</v>
      </c>
      <c r="E617" s="2">
        <v>0</v>
      </c>
      <c r="F617" s="2"/>
      <c r="G617" s="2"/>
      <c r="H617" s="12">
        <f t="shared" si="9"/>
        <v>0</v>
      </c>
    </row>
    <row r="618" spans="1:8" ht="13.5" x14ac:dyDescent="0.25">
      <c r="A618" s="11"/>
      <c r="B618" s="10">
        <v>43196</v>
      </c>
      <c r="C618" s="2">
        <v>0.63</v>
      </c>
      <c r="D618" s="2">
        <v>0.63</v>
      </c>
      <c r="E618" s="2">
        <v>19</v>
      </c>
      <c r="F618" s="2"/>
      <c r="G618" s="2"/>
      <c r="H618" s="12">
        <f t="shared" si="9"/>
        <v>1.612903225806453E-2</v>
      </c>
    </row>
    <row r="619" spans="1:8" ht="13.5" x14ac:dyDescent="0.25">
      <c r="A619" s="11"/>
      <c r="B619" s="10">
        <v>43200</v>
      </c>
      <c r="C619" s="2">
        <v>0.63</v>
      </c>
      <c r="D619" s="2">
        <v>0.63</v>
      </c>
      <c r="E619" s="2">
        <v>0</v>
      </c>
      <c r="F619" s="2"/>
      <c r="G619" s="2"/>
      <c r="H619" s="12">
        <f t="shared" si="9"/>
        <v>0</v>
      </c>
    </row>
    <row r="620" spans="1:8" ht="13.5" x14ac:dyDescent="0.25">
      <c r="A620" s="11"/>
      <c r="B620" s="10">
        <v>43201</v>
      </c>
      <c r="C620" s="2">
        <v>0.63</v>
      </c>
      <c r="D620" s="2">
        <v>0.63</v>
      </c>
      <c r="E620" s="2">
        <v>688</v>
      </c>
      <c r="F620" s="2"/>
      <c r="G620" s="2"/>
      <c r="H620" s="12">
        <f t="shared" si="9"/>
        <v>0</v>
      </c>
    </row>
    <row r="621" spans="1:8" ht="13.5" x14ac:dyDescent="0.25">
      <c r="A621" s="11"/>
      <c r="B621" s="10">
        <v>43202</v>
      </c>
      <c r="C621" s="2">
        <v>0.63</v>
      </c>
      <c r="D621" s="2">
        <v>0.63</v>
      </c>
      <c r="E621" s="2">
        <v>0</v>
      </c>
      <c r="F621" s="2"/>
      <c r="G621" s="2"/>
      <c r="H621" s="12">
        <f t="shared" si="9"/>
        <v>0</v>
      </c>
    </row>
    <row r="622" spans="1:8" ht="13.5" x14ac:dyDescent="0.25">
      <c r="A622" s="11"/>
      <c r="B622" s="10">
        <v>43203</v>
      </c>
      <c r="C622" s="2">
        <v>0.63</v>
      </c>
      <c r="D622" s="2">
        <v>0.63</v>
      </c>
      <c r="E622" s="2">
        <v>0</v>
      </c>
      <c r="F622" s="2"/>
      <c r="G622" s="2"/>
      <c r="H622" s="12">
        <f t="shared" si="9"/>
        <v>0</v>
      </c>
    </row>
    <row r="623" spans="1:8" ht="13.5" x14ac:dyDescent="0.25">
      <c r="A623" s="11"/>
      <c r="B623" s="10">
        <v>43206</v>
      </c>
      <c r="C623" s="2">
        <v>0.62</v>
      </c>
      <c r="D623" s="2">
        <v>0.62</v>
      </c>
      <c r="E623" s="2">
        <v>0</v>
      </c>
      <c r="F623" s="2"/>
      <c r="G623" s="2"/>
      <c r="H623" s="12">
        <f t="shared" si="9"/>
        <v>-1.5873015873015886E-2</v>
      </c>
    </row>
    <row r="624" spans="1:8" ht="13.5" x14ac:dyDescent="0.25">
      <c r="A624" s="11"/>
      <c r="B624" s="10">
        <v>43207</v>
      </c>
      <c r="C624" s="2">
        <v>0.63</v>
      </c>
      <c r="D624" s="2">
        <v>0.63</v>
      </c>
      <c r="E624" s="2">
        <v>6</v>
      </c>
      <c r="F624" s="2"/>
      <c r="G624" s="2"/>
      <c r="H624" s="12">
        <f t="shared" si="9"/>
        <v>1.612903225806453E-2</v>
      </c>
    </row>
    <row r="625" spans="1:8" ht="13.5" x14ac:dyDescent="0.25">
      <c r="A625" s="11"/>
      <c r="B625" s="10">
        <v>43208</v>
      </c>
      <c r="C625" s="2">
        <v>0.63</v>
      </c>
      <c r="D625" s="2">
        <v>0.63</v>
      </c>
      <c r="E625" s="2">
        <v>75</v>
      </c>
      <c r="F625" s="2"/>
      <c r="G625" s="2"/>
      <c r="H625" s="12">
        <f t="shared" si="9"/>
        <v>0</v>
      </c>
    </row>
    <row r="626" spans="1:8" ht="13.5" x14ac:dyDescent="0.25">
      <c r="A626" s="11"/>
      <c r="B626" s="10">
        <v>43209</v>
      </c>
      <c r="C626" s="2">
        <v>0.63</v>
      </c>
      <c r="D626" s="2">
        <v>0.63</v>
      </c>
      <c r="E626" s="2">
        <v>20</v>
      </c>
      <c r="F626" s="2"/>
      <c r="G626" s="2"/>
      <c r="H626" s="12">
        <f t="shared" si="9"/>
        <v>0</v>
      </c>
    </row>
    <row r="627" spans="1:8" ht="13.5" x14ac:dyDescent="0.25">
      <c r="A627" s="11"/>
      <c r="B627" s="10">
        <v>43210</v>
      </c>
      <c r="C627" s="2">
        <v>0.61</v>
      </c>
      <c r="D627" s="2">
        <v>0.61</v>
      </c>
      <c r="E627" s="2">
        <v>0</v>
      </c>
      <c r="F627" s="2"/>
      <c r="G627" s="2"/>
      <c r="H627" s="12">
        <f t="shared" si="9"/>
        <v>-3.1746031746031772E-2</v>
      </c>
    </row>
    <row r="628" spans="1:8" ht="13.5" x14ac:dyDescent="0.25">
      <c r="A628" s="11"/>
      <c r="B628" s="10">
        <v>43213</v>
      </c>
      <c r="C628" s="2">
        <v>0.61</v>
      </c>
      <c r="D628" s="2">
        <v>0.61</v>
      </c>
      <c r="E628" s="2">
        <v>1455</v>
      </c>
      <c r="F628" s="2"/>
      <c r="G628" s="2"/>
      <c r="H628" s="12">
        <f t="shared" si="9"/>
        <v>0</v>
      </c>
    </row>
    <row r="629" spans="1:8" ht="13.5" x14ac:dyDescent="0.25">
      <c r="A629" s="11"/>
      <c r="B629" s="10">
        <v>43214</v>
      </c>
      <c r="C629" s="2">
        <v>0.61</v>
      </c>
      <c r="D629" s="2">
        <v>0.61</v>
      </c>
      <c r="E629" s="2">
        <v>30</v>
      </c>
      <c r="F629" s="2"/>
      <c r="G629" s="2"/>
      <c r="H629" s="12">
        <f t="shared" si="9"/>
        <v>0</v>
      </c>
    </row>
    <row r="630" spans="1:8" ht="13.5" x14ac:dyDescent="0.25">
      <c r="A630" s="11"/>
      <c r="B630" s="10">
        <v>43215</v>
      </c>
      <c r="C630" s="2">
        <v>0.61</v>
      </c>
      <c r="D630" s="2">
        <v>0.61</v>
      </c>
      <c r="E630" s="2">
        <v>65</v>
      </c>
      <c r="F630" s="2"/>
      <c r="G630" s="2"/>
      <c r="H630" s="12">
        <f t="shared" si="9"/>
        <v>0</v>
      </c>
    </row>
    <row r="631" spans="1:8" ht="13.5" x14ac:dyDescent="0.25">
      <c r="A631" s="11"/>
      <c r="B631" s="10">
        <v>43216</v>
      </c>
      <c r="C631" s="2">
        <v>0.59</v>
      </c>
      <c r="D631" s="2">
        <v>0.59</v>
      </c>
      <c r="E631" s="2">
        <v>0</v>
      </c>
      <c r="F631" s="2"/>
      <c r="G631" s="2"/>
      <c r="H631" s="12">
        <f t="shared" si="9"/>
        <v>-3.2786885245901669E-2</v>
      </c>
    </row>
    <row r="632" spans="1:8" ht="13.5" x14ac:dyDescent="0.25">
      <c r="A632" s="11"/>
      <c r="B632" s="10">
        <v>43217</v>
      </c>
      <c r="C632" s="2">
        <v>0.56999999999999995</v>
      </c>
      <c r="D632" s="2">
        <v>0.56999999999999995</v>
      </c>
      <c r="E632" s="2">
        <v>263</v>
      </c>
      <c r="F632" s="2"/>
      <c r="G632" s="2"/>
      <c r="H632" s="12">
        <f t="shared" si="9"/>
        <v>-3.3898305084745797E-2</v>
      </c>
    </row>
    <row r="633" spans="1:8" ht="13.5" x14ac:dyDescent="0.25">
      <c r="A633" s="11"/>
      <c r="B633" s="10">
        <v>43220</v>
      </c>
      <c r="C633" s="2">
        <v>0.56000000000000005</v>
      </c>
      <c r="D633" s="2">
        <v>0.56000000000000005</v>
      </c>
      <c r="E633" s="2">
        <v>433</v>
      </c>
      <c r="F633" s="2"/>
      <c r="G633" s="2"/>
      <c r="H633" s="12">
        <f t="shared" si="9"/>
        <v>-1.7543859649122629E-2</v>
      </c>
    </row>
    <row r="634" spans="1:8" ht="13.5" x14ac:dyDescent="0.25">
      <c r="A634" s="11"/>
      <c r="B634" s="10">
        <v>43222</v>
      </c>
      <c r="C634" s="2">
        <v>0.56000000000000005</v>
      </c>
      <c r="D634" s="2">
        <v>0.56000000000000005</v>
      </c>
      <c r="E634" s="2">
        <v>1153</v>
      </c>
      <c r="F634" s="2"/>
      <c r="G634" s="2"/>
      <c r="H634" s="12">
        <f t="shared" si="9"/>
        <v>0</v>
      </c>
    </row>
    <row r="635" spans="1:8" ht="13.5" x14ac:dyDescent="0.25">
      <c r="A635" s="11"/>
      <c r="B635" s="10">
        <v>43223</v>
      </c>
      <c r="C635" s="2">
        <v>0.56000000000000005</v>
      </c>
      <c r="D635" s="2">
        <v>0.56000000000000005</v>
      </c>
      <c r="E635" s="2">
        <v>0</v>
      </c>
      <c r="F635" s="2"/>
      <c r="G635" s="2"/>
      <c r="H635" s="12">
        <f t="shared" si="9"/>
        <v>0</v>
      </c>
    </row>
    <row r="636" spans="1:8" ht="13.5" x14ac:dyDescent="0.25">
      <c r="A636" s="11"/>
      <c r="B636" s="10">
        <v>43224</v>
      </c>
      <c r="C636" s="2">
        <v>0.56000000000000005</v>
      </c>
      <c r="D636" s="2">
        <v>0.56000000000000005</v>
      </c>
      <c r="E636" s="2">
        <v>1856</v>
      </c>
      <c r="F636" s="2"/>
      <c r="G636" s="2"/>
      <c r="H636" s="12">
        <f t="shared" si="9"/>
        <v>0</v>
      </c>
    </row>
    <row r="637" spans="1:8" ht="13.5" x14ac:dyDescent="0.25">
      <c r="A637" s="11"/>
      <c r="B637" s="10">
        <v>43227</v>
      </c>
      <c r="C637" s="2">
        <v>0.55000000000000004</v>
      </c>
      <c r="D637" s="2">
        <v>0.55000000000000004</v>
      </c>
      <c r="E637" s="2">
        <v>2820</v>
      </c>
      <c r="F637" s="2"/>
      <c r="G637" s="2"/>
      <c r="H637" s="12">
        <f t="shared" si="9"/>
        <v>-1.785714285714287E-2</v>
      </c>
    </row>
    <row r="638" spans="1:8" ht="13.5" x14ac:dyDescent="0.25">
      <c r="A638" s="11"/>
      <c r="B638" s="10">
        <v>43228</v>
      </c>
      <c r="C638" s="2">
        <v>0.54</v>
      </c>
      <c r="D638" s="2">
        <v>0.54</v>
      </c>
      <c r="E638" s="2">
        <v>1578</v>
      </c>
      <c r="F638" s="2"/>
      <c r="G638" s="2"/>
      <c r="H638" s="12">
        <f t="shared" si="9"/>
        <v>-1.8181818181818195E-2</v>
      </c>
    </row>
    <row r="639" spans="1:8" ht="13.5" x14ac:dyDescent="0.25">
      <c r="A639" s="11"/>
      <c r="B639" s="10">
        <v>43229</v>
      </c>
      <c r="C639" s="2">
        <v>0.53</v>
      </c>
      <c r="D639" s="2">
        <v>0.53</v>
      </c>
      <c r="E639" s="2">
        <v>0</v>
      </c>
      <c r="F639" s="2"/>
      <c r="G639" s="2"/>
      <c r="H639" s="12">
        <f t="shared" si="9"/>
        <v>-1.8518518518518535E-2</v>
      </c>
    </row>
    <row r="640" spans="1:8" ht="13.5" x14ac:dyDescent="0.25">
      <c r="A640" s="11"/>
      <c r="B640" s="10">
        <v>43230</v>
      </c>
      <c r="C640" s="2">
        <v>0.51</v>
      </c>
      <c r="D640" s="2">
        <v>0.51</v>
      </c>
      <c r="E640" s="2">
        <v>0</v>
      </c>
      <c r="F640" s="2"/>
      <c r="G640" s="2"/>
      <c r="H640" s="12">
        <f t="shared" si="9"/>
        <v>-3.7735849056603807E-2</v>
      </c>
    </row>
    <row r="641" spans="1:8" ht="13.5" x14ac:dyDescent="0.25">
      <c r="A641" s="11"/>
      <c r="B641" s="10">
        <v>43231</v>
      </c>
      <c r="C641" s="2">
        <v>0.5</v>
      </c>
      <c r="D641" s="2">
        <v>0.5</v>
      </c>
      <c r="E641" s="2">
        <v>13500</v>
      </c>
      <c r="F641" s="2"/>
      <c r="G641" s="2"/>
      <c r="H641" s="12">
        <f t="shared" si="9"/>
        <v>-1.9607843137254919E-2</v>
      </c>
    </row>
    <row r="642" spans="1:8" ht="13.5" x14ac:dyDescent="0.25">
      <c r="A642" s="11"/>
      <c r="B642" s="10">
        <v>43234</v>
      </c>
      <c r="C642" s="2">
        <v>0.5</v>
      </c>
      <c r="D642" s="2">
        <v>0.5</v>
      </c>
      <c r="E642" s="2">
        <v>320</v>
      </c>
      <c r="F642" s="2"/>
      <c r="G642" s="2"/>
      <c r="H642" s="12">
        <f t="shared" si="9"/>
        <v>0</v>
      </c>
    </row>
    <row r="643" spans="1:8" ht="13.5" x14ac:dyDescent="0.25">
      <c r="A643" s="11"/>
      <c r="B643" s="10">
        <v>43235</v>
      </c>
      <c r="C643" s="2">
        <v>0.5</v>
      </c>
      <c r="D643" s="2">
        <v>0.5</v>
      </c>
      <c r="E643" s="2">
        <v>0</v>
      </c>
      <c r="F643" s="2"/>
      <c r="G643" s="2"/>
      <c r="H643" s="12">
        <f t="shared" si="9"/>
        <v>0</v>
      </c>
    </row>
    <row r="644" spans="1:8" ht="13.5" x14ac:dyDescent="0.25">
      <c r="A644" s="11"/>
      <c r="B644" s="10">
        <v>43236</v>
      </c>
      <c r="C644" s="2">
        <v>0.5</v>
      </c>
      <c r="D644" s="2">
        <v>0.5</v>
      </c>
      <c r="E644" s="2">
        <v>10414</v>
      </c>
      <c r="F644" s="2"/>
      <c r="G644" s="2"/>
      <c r="H644" s="12">
        <f t="shared" si="9"/>
        <v>0</v>
      </c>
    </row>
    <row r="645" spans="1:8" ht="13.5" x14ac:dyDescent="0.25">
      <c r="A645" s="11"/>
      <c r="B645" s="10">
        <v>43237</v>
      </c>
      <c r="C645" s="2">
        <v>0.5</v>
      </c>
      <c r="D645" s="2">
        <v>0.5</v>
      </c>
      <c r="E645" s="2">
        <v>21012</v>
      </c>
      <c r="F645" s="2"/>
      <c r="G645" s="2"/>
      <c r="H645" s="12">
        <f t="shared" si="9"/>
        <v>0</v>
      </c>
    </row>
    <row r="646" spans="1:8" ht="13.5" x14ac:dyDescent="0.25">
      <c r="A646" s="11"/>
      <c r="B646" s="10">
        <v>43238</v>
      </c>
      <c r="C646" s="2">
        <v>0.49</v>
      </c>
      <c r="D646" s="2">
        <v>0.49</v>
      </c>
      <c r="E646" s="2">
        <v>10385</v>
      </c>
      <c r="F646" s="2"/>
      <c r="G646" s="2"/>
      <c r="H646" s="12">
        <f t="shared" si="9"/>
        <v>-2.0000000000000018E-2</v>
      </c>
    </row>
    <row r="647" spans="1:8" ht="13.5" x14ac:dyDescent="0.25">
      <c r="A647" s="11"/>
      <c r="B647" s="10">
        <v>43241</v>
      </c>
      <c r="C647" s="2">
        <v>0.49</v>
      </c>
      <c r="D647" s="2">
        <v>0.49</v>
      </c>
      <c r="E647" s="2">
        <v>11924</v>
      </c>
      <c r="F647" s="2"/>
      <c r="G647" s="2"/>
      <c r="H647" s="12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0.48</v>
      </c>
      <c r="D648" s="2">
        <v>0.48</v>
      </c>
      <c r="E648" s="2">
        <v>40965</v>
      </c>
      <c r="F648" s="2"/>
      <c r="G648" s="2"/>
      <c r="H648" s="12">
        <f t="shared" si="10"/>
        <v>-2.0408163265306142E-2</v>
      </c>
    </row>
    <row r="649" spans="1:8" ht="13.5" x14ac:dyDescent="0.25">
      <c r="A649" s="11"/>
      <c r="B649" s="10">
        <v>43243</v>
      </c>
      <c r="C649" s="2">
        <v>0.47</v>
      </c>
      <c r="D649" s="2">
        <v>0.47</v>
      </c>
      <c r="E649" s="2">
        <v>12403</v>
      </c>
      <c r="F649" s="2"/>
      <c r="G649" s="2"/>
      <c r="H649" s="12">
        <f t="shared" si="10"/>
        <v>-2.0833333333333353E-2</v>
      </c>
    </row>
    <row r="650" spans="1:8" ht="13.5" x14ac:dyDescent="0.25">
      <c r="A650" s="11"/>
      <c r="B650" s="10">
        <v>43244</v>
      </c>
      <c r="C650" s="2">
        <v>0.46</v>
      </c>
      <c r="D650" s="2">
        <v>0.46</v>
      </c>
      <c r="E650" s="2">
        <v>11459</v>
      </c>
      <c r="F650" s="2"/>
      <c r="G650" s="2"/>
      <c r="H650" s="12">
        <f t="shared" si="10"/>
        <v>-2.1276595744680753E-2</v>
      </c>
    </row>
    <row r="651" spans="1:8" ht="13.5" x14ac:dyDescent="0.25">
      <c r="A651" s="11"/>
      <c r="B651" s="10">
        <v>43245</v>
      </c>
      <c r="C651" s="2">
        <v>0.44</v>
      </c>
      <c r="D651" s="2">
        <v>0.44</v>
      </c>
      <c r="E651" s="2">
        <v>5392</v>
      </c>
      <c r="F651" s="2"/>
      <c r="G651" s="2"/>
      <c r="H651" s="12">
        <f t="shared" si="10"/>
        <v>-4.3478260869565251E-2</v>
      </c>
    </row>
    <row r="652" spans="1:8" ht="13.5" x14ac:dyDescent="0.25">
      <c r="A652" s="11"/>
      <c r="B652" s="10">
        <v>43248</v>
      </c>
      <c r="C652" s="2">
        <v>0.43</v>
      </c>
      <c r="D652" s="2">
        <v>0.43</v>
      </c>
      <c r="E652" s="2">
        <v>7500</v>
      </c>
      <c r="F652" s="2"/>
      <c r="G652" s="2"/>
      <c r="H652" s="12">
        <f t="shared" si="10"/>
        <v>-2.2727272727272749E-2</v>
      </c>
    </row>
    <row r="653" spans="1:8" ht="13.5" x14ac:dyDescent="0.25">
      <c r="A653" s="11"/>
      <c r="B653" s="10">
        <v>43249</v>
      </c>
      <c r="C653" s="2">
        <v>0.42</v>
      </c>
      <c r="D653" s="2">
        <v>0.42</v>
      </c>
      <c r="E653" s="2">
        <v>5802</v>
      </c>
      <c r="F653" s="2"/>
      <c r="G653" s="2"/>
      <c r="H653" s="12">
        <f t="shared" si="10"/>
        <v>-2.3255813953488393E-2</v>
      </c>
    </row>
    <row r="654" spans="1:8" ht="13.5" x14ac:dyDescent="0.25">
      <c r="A654" s="11"/>
      <c r="B654" s="10">
        <v>43250</v>
      </c>
      <c r="C654" s="2">
        <v>0.41</v>
      </c>
      <c r="D654" s="2">
        <v>0.41</v>
      </c>
      <c r="E654" s="2">
        <v>55533</v>
      </c>
      <c r="F654" s="2"/>
      <c r="G654" s="2"/>
      <c r="H654" s="12">
        <f t="shared" si="10"/>
        <v>-2.3809523809523832E-2</v>
      </c>
    </row>
    <row r="655" spans="1:8" ht="13.5" x14ac:dyDescent="0.25">
      <c r="A655" s="11"/>
      <c r="B655" s="10">
        <v>43251</v>
      </c>
      <c r="C655" s="2">
        <v>0.42</v>
      </c>
      <c r="D655" s="2">
        <v>0.42</v>
      </c>
      <c r="E655" s="2">
        <v>42</v>
      </c>
      <c r="F655" s="2"/>
      <c r="G655" s="2"/>
      <c r="H655" s="12">
        <f t="shared" si="10"/>
        <v>2.4390243902439046E-2</v>
      </c>
    </row>
    <row r="656" spans="1:8" ht="13.5" x14ac:dyDescent="0.25">
      <c r="A656" s="11"/>
      <c r="B656" s="10">
        <v>43252</v>
      </c>
      <c r="C656" s="2">
        <v>0.42</v>
      </c>
      <c r="D656" s="2">
        <v>0.42</v>
      </c>
      <c r="E656" s="2">
        <v>0</v>
      </c>
      <c r="F656" s="2"/>
      <c r="G656" s="2"/>
      <c r="H656" s="12">
        <f t="shared" si="10"/>
        <v>0</v>
      </c>
    </row>
    <row r="657" spans="1:8" ht="13.5" x14ac:dyDescent="0.25">
      <c r="A657" s="11"/>
      <c r="B657" s="10">
        <v>43255</v>
      </c>
      <c r="C657" s="2">
        <v>0.43</v>
      </c>
      <c r="D657" s="2">
        <v>0.43</v>
      </c>
      <c r="E657" s="2">
        <v>0</v>
      </c>
      <c r="F657" s="2"/>
      <c r="G657" s="2"/>
      <c r="H657" s="12">
        <f t="shared" si="10"/>
        <v>2.3809523809523832E-2</v>
      </c>
    </row>
    <row r="658" spans="1:8" ht="13.5" x14ac:dyDescent="0.25">
      <c r="A658" s="11"/>
      <c r="B658" s="10">
        <v>43256</v>
      </c>
      <c r="C658" s="2">
        <v>0.44</v>
      </c>
      <c r="D658" s="2">
        <v>0.44</v>
      </c>
      <c r="E658" s="2">
        <v>2805</v>
      </c>
      <c r="F658" s="2"/>
      <c r="G658" s="2"/>
      <c r="H658" s="12">
        <f t="shared" si="10"/>
        <v>2.3255813953488393E-2</v>
      </c>
    </row>
    <row r="659" spans="1:8" ht="13.5" x14ac:dyDescent="0.25">
      <c r="A659" s="11"/>
      <c r="B659" s="10">
        <v>43257</v>
      </c>
      <c r="C659" s="2">
        <v>0.45</v>
      </c>
      <c r="D659" s="2">
        <v>0.45</v>
      </c>
      <c r="E659" s="2">
        <v>0</v>
      </c>
      <c r="F659" s="2"/>
      <c r="G659" s="2"/>
      <c r="H659" s="12">
        <f t="shared" si="10"/>
        <v>2.2727272727272749E-2</v>
      </c>
    </row>
    <row r="660" spans="1:8" ht="13.5" x14ac:dyDescent="0.25">
      <c r="A660" s="11"/>
      <c r="B660" s="10">
        <v>43258</v>
      </c>
      <c r="C660" s="2">
        <v>0.46</v>
      </c>
      <c r="D660" s="2">
        <v>0.46</v>
      </c>
      <c r="E660" s="2">
        <v>576</v>
      </c>
      <c r="F660" s="2"/>
      <c r="G660" s="2"/>
      <c r="H660" s="12">
        <f t="shared" si="10"/>
        <v>2.222222222222224E-2</v>
      </c>
    </row>
    <row r="661" spans="1:8" ht="13.5" x14ac:dyDescent="0.25">
      <c r="A661" s="11"/>
      <c r="B661" s="10">
        <v>43259</v>
      </c>
      <c r="C661" s="2">
        <v>0.48</v>
      </c>
      <c r="D661" s="2">
        <v>0.48</v>
      </c>
      <c r="E661" s="2">
        <v>3180</v>
      </c>
      <c r="F661" s="2"/>
      <c r="G661" s="2"/>
      <c r="H661" s="12">
        <f t="shared" si="10"/>
        <v>4.3478260869565133E-2</v>
      </c>
    </row>
    <row r="662" spans="1:8" ht="13.5" x14ac:dyDescent="0.25">
      <c r="A662" s="11"/>
      <c r="B662" s="10">
        <v>43262</v>
      </c>
      <c r="C662" s="2">
        <v>0.5</v>
      </c>
      <c r="D662" s="2">
        <v>0.5</v>
      </c>
      <c r="E662" s="2">
        <v>5405</v>
      </c>
      <c r="F662" s="2"/>
      <c r="G662" s="2"/>
      <c r="H662" s="12">
        <f t="shared" si="10"/>
        <v>4.1666666666666706E-2</v>
      </c>
    </row>
    <row r="663" spans="1:8" ht="13.5" x14ac:dyDescent="0.25">
      <c r="A663" s="11"/>
      <c r="B663" s="10">
        <v>43263</v>
      </c>
      <c r="C663" s="2">
        <v>0.51</v>
      </c>
      <c r="D663" s="2">
        <v>0.51</v>
      </c>
      <c r="E663" s="2">
        <v>4339</v>
      </c>
      <c r="F663" s="2"/>
      <c r="G663" s="2"/>
      <c r="H663" s="12">
        <f t="shared" si="10"/>
        <v>2.0000000000000018E-2</v>
      </c>
    </row>
    <row r="664" spans="1:8" ht="13.5" x14ac:dyDescent="0.25">
      <c r="A664" s="11"/>
      <c r="B664" s="10">
        <v>43264</v>
      </c>
      <c r="C664" s="2">
        <v>0.53</v>
      </c>
      <c r="D664" s="2">
        <v>0.53</v>
      </c>
      <c r="E664" s="2">
        <v>2571</v>
      </c>
      <c r="F664" s="2"/>
      <c r="G664" s="2"/>
      <c r="H664" s="12">
        <f t="shared" si="10"/>
        <v>3.9215686274509838E-2</v>
      </c>
    </row>
    <row r="665" spans="1:8" ht="13.5" x14ac:dyDescent="0.25">
      <c r="A665" s="11"/>
      <c r="B665" s="10">
        <v>43265</v>
      </c>
      <c r="C665" s="2">
        <v>0.55000000000000004</v>
      </c>
      <c r="D665" s="2">
        <v>0.55000000000000004</v>
      </c>
      <c r="E665" s="2">
        <v>6119</v>
      </c>
      <c r="F665" s="2"/>
      <c r="G665" s="2"/>
      <c r="H665" s="12">
        <f t="shared" si="10"/>
        <v>3.7735849056603807E-2</v>
      </c>
    </row>
    <row r="666" spans="1:8" ht="13.5" x14ac:dyDescent="0.25">
      <c r="A666" s="11"/>
      <c r="B666" s="10">
        <v>43269</v>
      </c>
      <c r="C666" s="2">
        <v>0.56999999999999995</v>
      </c>
      <c r="D666" s="2">
        <v>0.56999999999999995</v>
      </c>
      <c r="E666" s="2">
        <v>6110</v>
      </c>
      <c r="F666" s="2"/>
      <c r="G666" s="2"/>
      <c r="H666" s="12">
        <f t="shared" si="10"/>
        <v>3.6363636363636188E-2</v>
      </c>
    </row>
    <row r="667" spans="1:8" ht="13.5" x14ac:dyDescent="0.25">
      <c r="A667" s="11"/>
      <c r="B667" s="10">
        <v>43270</v>
      </c>
      <c r="C667" s="2">
        <v>0.55000000000000004</v>
      </c>
      <c r="D667" s="2">
        <v>0.55000000000000004</v>
      </c>
      <c r="E667" s="2">
        <v>10278</v>
      </c>
      <c r="F667" s="2"/>
      <c r="G667" s="2"/>
      <c r="H667" s="12">
        <f t="shared" si="10"/>
        <v>-3.5087719298245452E-2</v>
      </c>
    </row>
    <row r="668" spans="1:8" ht="13.5" x14ac:dyDescent="0.25">
      <c r="A668" s="11"/>
      <c r="B668" s="10">
        <v>43271</v>
      </c>
      <c r="C668" s="2">
        <v>0.56000000000000005</v>
      </c>
      <c r="D668" s="2">
        <v>0.56000000000000005</v>
      </c>
      <c r="E668" s="2">
        <v>1100</v>
      </c>
      <c r="F668" s="2"/>
      <c r="G668" s="2"/>
      <c r="H668" s="12">
        <f t="shared" si="10"/>
        <v>1.8181818181818195E-2</v>
      </c>
    </row>
    <row r="669" spans="1:8" ht="13.5" x14ac:dyDescent="0.25">
      <c r="A669" s="11"/>
      <c r="B669" s="10">
        <v>43272</v>
      </c>
      <c r="C669" s="2">
        <v>0.56000000000000005</v>
      </c>
      <c r="D669" s="2">
        <v>0.56000000000000005</v>
      </c>
      <c r="E669" s="2">
        <v>7731</v>
      </c>
      <c r="F669" s="2"/>
      <c r="G669" s="2"/>
      <c r="H669" s="12">
        <f t="shared" si="10"/>
        <v>0</v>
      </c>
    </row>
    <row r="670" spans="1:8" ht="13.5" x14ac:dyDescent="0.25">
      <c r="A670" s="11"/>
      <c r="B670" s="10">
        <v>43273</v>
      </c>
      <c r="C670" s="2">
        <v>0.56000000000000005</v>
      </c>
      <c r="D670" s="2">
        <v>0.56000000000000005</v>
      </c>
      <c r="E670" s="2">
        <v>450</v>
      </c>
      <c r="F670" s="2"/>
      <c r="G670" s="2"/>
      <c r="H670" s="12">
        <f t="shared" si="10"/>
        <v>0</v>
      </c>
    </row>
    <row r="671" spans="1:8" ht="13.5" x14ac:dyDescent="0.25">
      <c r="A671" s="11"/>
      <c r="B671" s="10">
        <v>43276</v>
      </c>
      <c r="C671" s="2">
        <v>0.56999999999999995</v>
      </c>
      <c r="D671" s="2">
        <v>0.56999999999999995</v>
      </c>
      <c r="E671" s="2">
        <v>10</v>
      </c>
      <c r="F671" s="2"/>
      <c r="G671" s="2"/>
      <c r="H671" s="12">
        <f t="shared" si="10"/>
        <v>1.7857142857142672E-2</v>
      </c>
    </row>
    <row r="672" spans="1:8" ht="13.5" x14ac:dyDescent="0.25">
      <c r="A672" s="11"/>
      <c r="B672" s="10">
        <v>43277</v>
      </c>
      <c r="C672" s="2">
        <v>0.56999999999999995</v>
      </c>
      <c r="D672" s="2">
        <v>0.56999999999999995</v>
      </c>
      <c r="E672" s="2">
        <v>0</v>
      </c>
      <c r="F672" s="2"/>
      <c r="G672" s="2"/>
      <c r="H672" s="12">
        <f t="shared" si="10"/>
        <v>0</v>
      </c>
    </row>
    <row r="673" spans="1:8" ht="13.5" x14ac:dyDescent="0.25">
      <c r="A673" s="11"/>
      <c r="B673" s="10">
        <v>43278</v>
      </c>
      <c r="C673" s="2">
        <v>0.56999999999999995</v>
      </c>
      <c r="D673" s="2">
        <v>0.56999999999999995</v>
      </c>
      <c r="E673" s="2">
        <v>7061</v>
      </c>
      <c r="F673" s="2"/>
      <c r="G673" s="2"/>
      <c r="H673" s="12">
        <f t="shared" si="10"/>
        <v>0</v>
      </c>
    </row>
    <row r="674" spans="1:8" ht="13.5" x14ac:dyDescent="0.25">
      <c r="A674" s="11"/>
      <c r="B674" s="10">
        <v>43279</v>
      </c>
      <c r="C674" s="2">
        <v>0.56000000000000005</v>
      </c>
      <c r="D674" s="2">
        <v>0.56000000000000005</v>
      </c>
      <c r="E674" s="2">
        <v>1</v>
      </c>
      <c r="F674" s="2"/>
      <c r="G674" s="2"/>
      <c r="H674" s="12">
        <f t="shared" si="10"/>
        <v>-1.7543859649122629E-2</v>
      </c>
    </row>
    <row r="675" spans="1:8" ht="13.5" x14ac:dyDescent="0.25">
      <c r="A675" s="11"/>
      <c r="B675" s="10">
        <v>43280</v>
      </c>
      <c r="C675" s="2">
        <v>0.56000000000000005</v>
      </c>
      <c r="D675" s="2">
        <v>0.56000000000000005</v>
      </c>
      <c r="E675" s="2">
        <v>198</v>
      </c>
      <c r="F675" s="2"/>
      <c r="G675" s="2"/>
      <c r="H675" s="12">
        <f t="shared" si="10"/>
        <v>0</v>
      </c>
    </row>
    <row r="676" spans="1:8" ht="13.5" x14ac:dyDescent="0.25">
      <c r="A676" s="11"/>
      <c r="B676" s="10">
        <v>43283</v>
      </c>
      <c r="C676" s="2">
        <v>0.56000000000000005</v>
      </c>
      <c r="D676" s="2">
        <v>0.56000000000000005</v>
      </c>
      <c r="E676" s="2">
        <v>1</v>
      </c>
      <c r="F676" s="2"/>
      <c r="G676" s="2"/>
      <c r="H676" s="12">
        <f t="shared" si="10"/>
        <v>0</v>
      </c>
    </row>
    <row r="677" spans="1:8" ht="13.5" x14ac:dyDescent="0.25">
      <c r="A677" s="11"/>
      <c r="B677" s="10">
        <v>43284</v>
      </c>
      <c r="C677" s="2">
        <v>0.55000000000000004</v>
      </c>
      <c r="D677" s="2">
        <v>0.55000000000000004</v>
      </c>
      <c r="E677" s="2">
        <v>0</v>
      </c>
      <c r="F677" s="2"/>
      <c r="G677" s="2"/>
      <c r="H677" s="12">
        <f t="shared" si="10"/>
        <v>-1.785714285714287E-2</v>
      </c>
    </row>
    <row r="678" spans="1:8" ht="13.5" x14ac:dyDescent="0.25">
      <c r="A678" s="11"/>
      <c r="B678" s="10">
        <v>43285</v>
      </c>
      <c r="C678" s="2">
        <v>0.56000000000000005</v>
      </c>
      <c r="D678" s="2">
        <v>0.56000000000000005</v>
      </c>
      <c r="E678" s="2">
        <v>4</v>
      </c>
      <c r="F678" s="2"/>
      <c r="G678" s="2"/>
      <c r="H678" s="12">
        <f t="shared" si="10"/>
        <v>1.8181818181818195E-2</v>
      </c>
    </row>
    <row r="679" spans="1:8" ht="13.5" x14ac:dyDescent="0.25">
      <c r="A679" s="11"/>
      <c r="B679" s="10">
        <v>43286</v>
      </c>
      <c r="C679" s="2">
        <v>0.56000000000000005</v>
      </c>
      <c r="D679" s="2">
        <v>0.56000000000000005</v>
      </c>
      <c r="E679" s="2">
        <v>0</v>
      </c>
      <c r="F679" s="2"/>
      <c r="G679" s="2"/>
      <c r="H679" s="12">
        <f t="shared" si="10"/>
        <v>0</v>
      </c>
    </row>
    <row r="680" spans="1:8" ht="13.5" x14ac:dyDescent="0.25">
      <c r="A680" s="11"/>
      <c r="B680" s="10">
        <v>43287</v>
      </c>
      <c r="C680" s="2">
        <v>0.54</v>
      </c>
      <c r="D680" s="2">
        <v>0.54</v>
      </c>
      <c r="E680" s="2">
        <v>0</v>
      </c>
      <c r="F680" s="2"/>
      <c r="G680" s="2"/>
      <c r="H680" s="12">
        <f t="shared" si="10"/>
        <v>-3.571428571428574E-2</v>
      </c>
    </row>
    <row r="681" spans="1:8" ht="13.5" x14ac:dyDescent="0.25">
      <c r="A681" s="11"/>
      <c r="B681" s="10">
        <v>43290</v>
      </c>
      <c r="C681" s="2">
        <v>0.53</v>
      </c>
      <c r="D681" s="2">
        <v>0.53</v>
      </c>
      <c r="E681" s="2">
        <v>65</v>
      </c>
      <c r="F681" s="2"/>
      <c r="G681" s="2"/>
      <c r="H681" s="12">
        <f t="shared" si="10"/>
        <v>-1.8518518518518535E-2</v>
      </c>
    </row>
    <row r="682" spans="1:8" ht="13.5" x14ac:dyDescent="0.25">
      <c r="A682" s="11"/>
      <c r="B682" s="10">
        <v>43291</v>
      </c>
      <c r="C682" s="2">
        <v>0.51</v>
      </c>
      <c r="D682" s="2">
        <v>0.51</v>
      </c>
      <c r="E682" s="2">
        <v>0</v>
      </c>
      <c r="F682" s="2"/>
      <c r="G682" s="2"/>
      <c r="H682" s="12">
        <f t="shared" si="10"/>
        <v>-3.7735849056603807E-2</v>
      </c>
    </row>
    <row r="683" spans="1:8" ht="13.5" x14ac:dyDescent="0.25">
      <c r="A683" s="11"/>
      <c r="B683" s="10">
        <v>43292</v>
      </c>
      <c r="C683" s="2">
        <v>0.49</v>
      </c>
      <c r="D683" s="2">
        <v>0.49</v>
      </c>
      <c r="E683" s="2">
        <v>534</v>
      </c>
      <c r="F683" s="2"/>
      <c r="G683" s="2"/>
      <c r="H683" s="12">
        <f t="shared" si="10"/>
        <v>-3.9215686274509838E-2</v>
      </c>
    </row>
    <row r="684" spans="1:8" ht="13.5" x14ac:dyDescent="0.25">
      <c r="A684" s="11"/>
      <c r="B684" s="10">
        <v>43293</v>
      </c>
      <c r="C684" s="2">
        <v>0.47</v>
      </c>
      <c r="D684" s="2">
        <v>0.47</v>
      </c>
      <c r="E684" s="2">
        <v>2935</v>
      </c>
      <c r="F684" s="2"/>
      <c r="G684" s="2"/>
      <c r="H684" s="12">
        <f t="shared" si="10"/>
        <v>-4.0816326530612283E-2</v>
      </c>
    </row>
    <row r="685" spans="1:8" ht="13.5" x14ac:dyDescent="0.25">
      <c r="A685" s="11"/>
      <c r="B685" s="10">
        <v>43294</v>
      </c>
      <c r="C685" s="2">
        <v>0.48</v>
      </c>
      <c r="D685" s="2">
        <v>0.48</v>
      </c>
      <c r="E685" s="2">
        <v>0</v>
      </c>
      <c r="F685" s="2"/>
      <c r="G685" s="2"/>
      <c r="H685" s="12">
        <f t="shared" si="10"/>
        <v>2.1276595744680871E-2</v>
      </c>
    </row>
    <row r="686" spans="1:8" ht="13.5" x14ac:dyDescent="0.25">
      <c r="A686" s="11"/>
      <c r="B686" s="10">
        <v>43297</v>
      </c>
      <c r="C686" s="2">
        <v>0.49</v>
      </c>
      <c r="D686" s="2">
        <v>0.49</v>
      </c>
      <c r="E686" s="2">
        <v>1</v>
      </c>
      <c r="F686" s="2"/>
      <c r="G686" s="2"/>
      <c r="H686" s="12">
        <f t="shared" si="10"/>
        <v>2.0833333333333353E-2</v>
      </c>
    </row>
    <row r="687" spans="1:8" ht="13.5" x14ac:dyDescent="0.25">
      <c r="A687" s="11"/>
      <c r="B687" s="10">
        <v>43298</v>
      </c>
      <c r="C687" s="2">
        <v>0.49</v>
      </c>
      <c r="D687" s="2">
        <v>0.49</v>
      </c>
      <c r="E687" s="2">
        <v>500</v>
      </c>
      <c r="F687" s="2"/>
      <c r="G687" s="2"/>
      <c r="H687" s="12">
        <f t="shared" si="10"/>
        <v>0</v>
      </c>
    </row>
    <row r="688" spans="1:8" ht="13.5" x14ac:dyDescent="0.25">
      <c r="A688" s="11"/>
      <c r="B688" s="10">
        <v>43299</v>
      </c>
      <c r="C688" s="2">
        <v>0.49</v>
      </c>
      <c r="D688" s="2">
        <v>0.49</v>
      </c>
      <c r="E688" s="2">
        <v>0</v>
      </c>
      <c r="F688" s="2"/>
      <c r="G688" s="2"/>
      <c r="H688" s="12">
        <f t="shared" si="10"/>
        <v>0</v>
      </c>
    </row>
    <row r="689" spans="1:8" ht="13.5" x14ac:dyDescent="0.25">
      <c r="A689" s="11"/>
      <c r="B689" s="10">
        <v>43300</v>
      </c>
      <c r="C689" s="2">
        <v>0.5</v>
      </c>
      <c r="D689" s="2">
        <v>0.5</v>
      </c>
      <c r="E689" s="2">
        <v>63</v>
      </c>
      <c r="F689" s="2"/>
      <c r="G689" s="2"/>
      <c r="H689" s="12">
        <f t="shared" si="10"/>
        <v>2.0408163265306142E-2</v>
      </c>
    </row>
    <row r="690" spans="1:8" ht="13.5" x14ac:dyDescent="0.25">
      <c r="A690" s="11"/>
      <c r="B690" s="10">
        <v>43301</v>
      </c>
      <c r="C690" s="2">
        <v>0.51</v>
      </c>
      <c r="D690" s="2">
        <v>0.51</v>
      </c>
      <c r="E690" s="2">
        <v>13</v>
      </c>
      <c r="F690" s="2"/>
      <c r="G690" s="2"/>
      <c r="H690" s="12">
        <f t="shared" si="10"/>
        <v>2.0000000000000018E-2</v>
      </c>
    </row>
    <row r="691" spans="1:8" ht="13.5" x14ac:dyDescent="0.25">
      <c r="A691" s="11"/>
      <c r="B691" s="10">
        <v>43304</v>
      </c>
      <c r="C691" s="2">
        <v>0.51</v>
      </c>
      <c r="D691" s="2">
        <v>0.51</v>
      </c>
      <c r="E691" s="2">
        <v>369</v>
      </c>
      <c r="F691" s="2"/>
      <c r="G691" s="2"/>
      <c r="H691" s="12">
        <f t="shared" si="10"/>
        <v>0</v>
      </c>
    </row>
    <row r="692" spans="1:8" ht="13.5" x14ac:dyDescent="0.25">
      <c r="A692" s="11"/>
      <c r="B692" s="10">
        <v>43305</v>
      </c>
      <c r="C692" s="2">
        <v>0.51</v>
      </c>
      <c r="D692" s="2">
        <v>0.51</v>
      </c>
      <c r="E692" s="2">
        <v>111</v>
      </c>
      <c r="F692" s="2"/>
      <c r="G692" s="2"/>
      <c r="H692" s="12">
        <f t="shared" si="10"/>
        <v>0</v>
      </c>
    </row>
    <row r="693" spans="1:8" ht="13.5" x14ac:dyDescent="0.25">
      <c r="A693" s="11"/>
      <c r="B693" s="10">
        <v>43307</v>
      </c>
      <c r="C693" s="2">
        <v>0.51</v>
      </c>
      <c r="D693" s="2">
        <v>0.51</v>
      </c>
      <c r="E693" s="2">
        <v>0</v>
      </c>
      <c r="F693" s="2"/>
      <c r="G693" s="2"/>
      <c r="H693" s="12">
        <f t="shared" si="10"/>
        <v>0</v>
      </c>
    </row>
    <row r="694" spans="1:8" ht="13.5" x14ac:dyDescent="0.25">
      <c r="A694" s="11"/>
      <c r="B694" s="10">
        <v>43308</v>
      </c>
      <c r="C694" s="2">
        <v>0.5</v>
      </c>
      <c r="D694" s="2">
        <v>0.5</v>
      </c>
      <c r="E694" s="2">
        <v>290</v>
      </c>
      <c r="F694" s="2"/>
      <c r="G694" s="2"/>
      <c r="H694" s="12">
        <f t="shared" si="10"/>
        <v>-1.9607843137254919E-2</v>
      </c>
    </row>
    <row r="695" spans="1:8" ht="13.5" x14ac:dyDescent="0.25">
      <c r="A695" s="11"/>
      <c r="B695" s="10">
        <v>43311</v>
      </c>
      <c r="C695" s="2">
        <v>0.5</v>
      </c>
      <c r="D695" s="2">
        <v>0.5</v>
      </c>
      <c r="E695" s="2">
        <v>0</v>
      </c>
      <c r="F695" s="2"/>
      <c r="G695" s="2"/>
      <c r="H695" s="12">
        <f t="shared" si="10"/>
        <v>0</v>
      </c>
    </row>
    <row r="696" spans="1:8" ht="13.5" x14ac:dyDescent="0.25">
      <c r="A696" s="11"/>
      <c r="B696" s="10">
        <v>43312</v>
      </c>
      <c r="C696" s="2">
        <v>0.5</v>
      </c>
      <c r="D696" s="2">
        <v>0.5</v>
      </c>
      <c r="E696" s="2">
        <v>0</v>
      </c>
      <c r="F696" s="2"/>
      <c r="G696" s="2"/>
      <c r="H696" s="12">
        <f t="shared" si="10"/>
        <v>0</v>
      </c>
    </row>
    <row r="697" spans="1:8" ht="13.5" x14ac:dyDescent="0.25">
      <c r="A697" s="11"/>
      <c r="B697" s="10">
        <v>43313</v>
      </c>
      <c r="C697" s="2">
        <v>0.48</v>
      </c>
      <c r="D697" s="2">
        <v>0.48</v>
      </c>
      <c r="E697" s="2">
        <v>0</v>
      </c>
      <c r="F697" s="2"/>
      <c r="G697" s="2"/>
      <c r="H697" s="12">
        <f t="shared" si="10"/>
        <v>-4.0000000000000036E-2</v>
      </c>
    </row>
    <row r="698" spans="1:8" ht="13.5" x14ac:dyDescent="0.25">
      <c r="A698" s="11"/>
      <c r="B698" s="10">
        <v>43314</v>
      </c>
      <c r="C698" s="2">
        <v>0.48</v>
      </c>
      <c r="D698" s="2">
        <v>0.48</v>
      </c>
      <c r="E698" s="2">
        <v>792</v>
      </c>
      <c r="F698" s="2"/>
      <c r="G698" s="2"/>
      <c r="H698" s="12">
        <f t="shared" si="10"/>
        <v>0</v>
      </c>
    </row>
    <row r="699" spans="1:8" ht="13.5" x14ac:dyDescent="0.25">
      <c r="A699" s="11"/>
      <c r="B699" s="10">
        <v>43315</v>
      </c>
      <c r="C699" s="2">
        <v>0.49</v>
      </c>
      <c r="D699" s="2">
        <v>0.49</v>
      </c>
      <c r="E699" s="2">
        <v>0</v>
      </c>
      <c r="F699" s="2"/>
      <c r="G699" s="2"/>
      <c r="H699" s="12">
        <f t="shared" si="10"/>
        <v>2.0833333333333353E-2</v>
      </c>
    </row>
    <row r="700" spans="1:8" ht="13.5" x14ac:dyDescent="0.25">
      <c r="A700" s="11"/>
      <c r="B700" s="10">
        <v>43318</v>
      </c>
      <c r="C700" s="2">
        <v>0.5</v>
      </c>
      <c r="D700" s="2">
        <v>0.5</v>
      </c>
      <c r="E700" s="2">
        <v>0</v>
      </c>
      <c r="F700" s="2"/>
      <c r="G700" s="2"/>
      <c r="H700" s="12">
        <f t="shared" si="10"/>
        <v>2.0408163265306142E-2</v>
      </c>
    </row>
    <row r="701" spans="1:8" ht="13.5" x14ac:dyDescent="0.25">
      <c r="A701" s="11"/>
      <c r="B701" s="10">
        <v>43319</v>
      </c>
      <c r="C701" s="2">
        <v>0.51</v>
      </c>
      <c r="D701" s="2">
        <v>0.51</v>
      </c>
      <c r="E701" s="2">
        <v>1</v>
      </c>
      <c r="F701" s="2"/>
      <c r="G701" s="2"/>
      <c r="H701" s="12">
        <f t="shared" si="10"/>
        <v>2.0000000000000018E-2</v>
      </c>
    </row>
    <row r="702" spans="1:8" ht="13.5" x14ac:dyDescent="0.25">
      <c r="A702" s="11"/>
      <c r="B702" s="10">
        <v>43320</v>
      </c>
      <c r="C702" s="2">
        <v>0.52</v>
      </c>
      <c r="D702" s="2">
        <v>0.52</v>
      </c>
      <c r="E702" s="2">
        <v>334</v>
      </c>
      <c r="F702" s="2"/>
      <c r="G702" s="2"/>
      <c r="H702" s="12">
        <f t="shared" si="10"/>
        <v>1.9607843137254919E-2</v>
      </c>
    </row>
    <row r="703" spans="1:8" ht="13.5" x14ac:dyDescent="0.25">
      <c r="A703" s="11"/>
      <c r="B703" s="10">
        <v>43321</v>
      </c>
      <c r="C703" s="2">
        <v>0.52</v>
      </c>
      <c r="D703" s="2">
        <v>0.52</v>
      </c>
      <c r="E703" s="2">
        <v>0</v>
      </c>
      <c r="F703" s="2"/>
      <c r="G703" s="2"/>
      <c r="H703" s="12">
        <f t="shared" si="10"/>
        <v>0</v>
      </c>
    </row>
    <row r="704" spans="1:8" ht="13.5" x14ac:dyDescent="0.25">
      <c r="A704" s="11"/>
      <c r="B704" s="10">
        <v>43322</v>
      </c>
      <c r="C704" s="2">
        <v>0.52</v>
      </c>
      <c r="D704" s="2">
        <v>0.52</v>
      </c>
      <c r="E704" s="2">
        <v>0</v>
      </c>
      <c r="F704" s="2"/>
      <c r="G704" s="2"/>
      <c r="H704" s="12">
        <f t="shared" si="10"/>
        <v>0</v>
      </c>
    </row>
    <row r="705" spans="1:8" ht="13.5" x14ac:dyDescent="0.25">
      <c r="A705" s="11"/>
      <c r="B705" s="10">
        <v>43326</v>
      </c>
      <c r="C705" s="2">
        <v>0.52</v>
      </c>
      <c r="D705" s="2">
        <v>0.52</v>
      </c>
      <c r="E705" s="2">
        <v>510</v>
      </c>
      <c r="F705" s="2"/>
      <c r="G705" s="2"/>
      <c r="H705" s="12">
        <f t="shared" si="10"/>
        <v>0</v>
      </c>
    </row>
    <row r="706" spans="1:8" ht="13.5" x14ac:dyDescent="0.25">
      <c r="A706" s="11"/>
      <c r="B706" s="10">
        <v>43327</v>
      </c>
      <c r="C706" s="2">
        <v>0.52</v>
      </c>
      <c r="D706" s="2">
        <v>0.52</v>
      </c>
      <c r="E706" s="2">
        <v>16</v>
      </c>
      <c r="F706" s="2"/>
      <c r="G706" s="2"/>
      <c r="H706" s="12">
        <f t="shared" si="10"/>
        <v>0</v>
      </c>
    </row>
    <row r="707" spans="1:8" ht="13.5" x14ac:dyDescent="0.25">
      <c r="A707" s="11"/>
      <c r="B707" s="10">
        <v>43328</v>
      </c>
      <c r="C707" s="2">
        <v>0.52</v>
      </c>
      <c r="D707" s="2">
        <v>0.52</v>
      </c>
      <c r="E707" s="2">
        <v>5</v>
      </c>
      <c r="F707" s="2"/>
      <c r="G707" s="2"/>
      <c r="H707" s="12">
        <f t="shared" si="10"/>
        <v>0</v>
      </c>
    </row>
    <row r="708" spans="1:8" ht="13.5" x14ac:dyDescent="0.25">
      <c r="A708" s="11"/>
      <c r="B708" s="10">
        <v>43329</v>
      </c>
      <c r="C708" s="2">
        <v>0.52</v>
      </c>
      <c r="D708" s="2">
        <v>0.52</v>
      </c>
      <c r="E708" s="2">
        <v>0</v>
      </c>
      <c r="F708" s="2"/>
      <c r="G708" s="2"/>
      <c r="H708" s="12">
        <f t="shared" si="10"/>
        <v>0</v>
      </c>
    </row>
    <row r="709" spans="1:8" ht="13.5" x14ac:dyDescent="0.25">
      <c r="A709" s="11"/>
      <c r="B709" s="10">
        <v>43332</v>
      </c>
      <c r="C709" s="2">
        <v>0.52</v>
      </c>
      <c r="D709" s="2">
        <v>0.52</v>
      </c>
      <c r="E709" s="2">
        <v>0</v>
      </c>
      <c r="F709" s="2"/>
      <c r="G709" s="2"/>
      <c r="H709" s="12">
        <f t="shared" si="10"/>
        <v>0</v>
      </c>
    </row>
    <row r="710" spans="1:8" ht="13.5" x14ac:dyDescent="0.25">
      <c r="A710" s="11"/>
      <c r="B710" s="10">
        <v>43335</v>
      </c>
      <c r="C710" s="2">
        <v>0.52</v>
      </c>
      <c r="D710" s="2">
        <v>0.52</v>
      </c>
      <c r="E710" s="2">
        <v>0</v>
      </c>
      <c r="F710" s="2"/>
      <c r="G710" s="2"/>
      <c r="H710" s="12">
        <f t="shared" si="10"/>
        <v>0</v>
      </c>
    </row>
    <row r="711" spans="1:8" ht="13.5" x14ac:dyDescent="0.25">
      <c r="A711" s="11"/>
      <c r="B711" s="10">
        <v>43336</v>
      </c>
      <c r="C711" s="2">
        <v>0.52</v>
      </c>
      <c r="D711" s="2">
        <v>0.52</v>
      </c>
      <c r="E711" s="2">
        <v>0</v>
      </c>
      <c r="F711" s="2"/>
      <c r="G711" s="2"/>
      <c r="H711" s="12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0.52</v>
      </c>
      <c r="D712" s="2">
        <v>0.52</v>
      </c>
      <c r="E712" s="2">
        <v>0</v>
      </c>
      <c r="F712" s="2"/>
      <c r="G712" s="2"/>
      <c r="H712" s="12">
        <f t="shared" si="11"/>
        <v>0</v>
      </c>
    </row>
    <row r="713" spans="1:8" ht="13.5" x14ac:dyDescent="0.25">
      <c r="A713" s="11"/>
      <c r="B713" s="10">
        <v>43340</v>
      </c>
      <c r="C713" s="2">
        <v>0.52</v>
      </c>
      <c r="D713" s="2">
        <v>0.52</v>
      </c>
      <c r="E713" s="2">
        <v>0</v>
      </c>
      <c r="F713" s="2"/>
      <c r="G713" s="2"/>
      <c r="H713" s="12">
        <f t="shared" si="11"/>
        <v>0</v>
      </c>
    </row>
    <row r="714" spans="1:8" ht="13.5" x14ac:dyDescent="0.25">
      <c r="A714" s="11"/>
      <c r="B714" s="10">
        <v>43341</v>
      </c>
      <c r="C714" s="2">
        <v>0.52</v>
      </c>
      <c r="D714" s="2">
        <v>0.52</v>
      </c>
      <c r="E714" s="2">
        <v>0</v>
      </c>
      <c r="F714" s="2"/>
      <c r="G714" s="2"/>
      <c r="H714" s="12">
        <f t="shared" si="11"/>
        <v>0</v>
      </c>
    </row>
    <row r="715" spans="1:8" ht="13.5" x14ac:dyDescent="0.25">
      <c r="A715" s="11"/>
      <c r="B715" s="10">
        <v>43342</v>
      </c>
      <c r="C715" s="2">
        <v>0.52</v>
      </c>
      <c r="D715" s="2">
        <v>0.52</v>
      </c>
      <c r="E715" s="2">
        <v>0</v>
      </c>
      <c r="F715" s="2"/>
      <c r="G715" s="2"/>
      <c r="H715" s="12">
        <f t="shared" si="11"/>
        <v>0</v>
      </c>
    </row>
    <row r="716" spans="1:8" ht="13.5" x14ac:dyDescent="0.25">
      <c r="A716" s="11"/>
      <c r="B716" s="10">
        <v>43343</v>
      </c>
      <c r="C716" s="2">
        <v>0.52</v>
      </c>
      <c r="D716" s="2">
        <v>0.52</v>
      </c>
      <c r="E716" s="2">
        <v>0</v>
      </c>
      <c r="F716" s="2"/>
      <c r="G716" s="2"/>
      <c r="H716" s="12">
        <f t="shared" si="11"/>
        <v>0</v>
      </c>
    </row>
    <row r="717" spans="1:8" ht="13.5" x14ac:dyDescent="0.25">
      <c r="A717" s="11"/>
      <c r="B717" s="10">
        <v>43346</v>
      </c>
      <c r="C717" s="2">
        <v>0.52</v>
      </c>
      <c r="D717" s="2">
        <v>0.52</v>
      </c>
      <c r="E717" s="2">
        <v>0</v>
      </c>
      <c r="F717" s="2"/>
      <c r="G717" s="2"/>
      <c r="H717" s="12">
        <f t="shared" si="11"/>
        <v>0</v>
      </c>
    </row>
    <row r="718" spans="1:8" ht="13.5" x14ac:dyDescent="0.25">
      <c r="A718" s="11"/>
      <c r="B718" s="10">
        <v>43347</v>
      </c>
      <c r="C718" s="2">
        <v>0.52</v>
      </c>
      <c r="D718" s="2">
        <v>0.52</v>
      </c>
      <c r="E718" s="2">
        <v>0</v>
      </c>
      <c r="F718" s="2"/>
      <c r="G718" s="2"/>
      <c r="H718" s="12">
        <f t="shared" si="11"/>
        <v>0</v>
      </c>
    </row>
    <row r="719" spans="1:8" ht="13.5" x14ac:dyDescent="0.25">
      <c r="A719" s="11"/>
      <c r="B719" s="10">
        <v>43348</v>
      </c>
      <c r="C719" s="2">
        <v>0.51</v>
      </c>
      <c r="D719" s="2">
        <v>0.51</v>
      </c>
      <c r="E719" s="2">
        <v>14</v>
      </c>
      <c r="F719" s="2"/>
      <c r="G719" s="2"/>
      <c r="H719" s="12">
        <f t="shared" si="11"/>
        <v>-1.9230769230769246E-2</v>
      </c>
    </row>
    <row r="720" spans="1:8" ht="13.5" x14ac:dyDescent="0.25">
      <c r="A720" s="11"/>
      <c r="B720" s="10">
        <v>43349</v>
      </c>
      <c r="C720" s="2">
        <v>0.51</v>
      </c>
      <c r="D720" s="2">
        <v>0.51</v>
      </c>
      <c r="E720" s="2">
        <v>0</v>
      </c>
      <c r="F720" s="2"/>
      <c r="G720" s="2"/>
      <c r="H720" s="12">
        <f t="shared" si="11"/>
        <v>0</v>
      </c>
    </row>
    <row r="721" spans="1:8" ht="13.5" x14ac:dyDescent="0.25">
      <c r="A721" s="11"/>
      <c r="B721" s="10">
        <v>43350</v>
      </c>
      <c r="C721" s="2">
        <v>0.49</v>
      </c>
      <c r="D721" s="2">
        <v>0.49</v>
      </c>
      <c r="E721" s="2">
        <v>1365</v>
      </c>
      <c r="F721" s="2"/>
      <c r="G721" s="2"/>
      <c r="H721" s="12">
        <f t="shared" si="11"/>
        <v>-3.9215686274509838E-2</v>
      </c>
    </row>
    <row r="722" spans="1:8" ht="13.5" x14ac:dyDescent="0.25">
      <c r="A722" s="11"/>
      <c r="B722" s="10">
        <v>43353</v>
      </c>
      <c r="C722" s="2">
        <v>0.49</v>
      </c>
      <c r="D722" s="2">
        <v>0.49</v>
      </c>
      <c r="E722" s="2">
        <v>2466</v>
      </c>
      <c r="F722" s="2"/>
      <c r="G722" s="2"/>
      <c r="H722" s="12">
        <f t="shared" si="11"/>
        <v>0</v>
      </c>
    </row>
    <row r="723" spans="1:8" ht="13.5" x14ac:dyDescent="0.25">
      <c r="A723" s="11"/>
      <c r="B723" s="10">
        <v>43355</v>
      </c>
      <c r="C723" s="2">
        <v>0.49</v>
      </c>
      <c r="D723" s="2">
        <v>0.49</v>
      </c>
      <c r="E723" s="2">
        <v>5</v>
      </c>
      <c r="F723" s="2"/>
      <c r="G723" s="2"/>
      <c r="H723" s="12">
        <f t="shared" si="11"/>
        <v>0</v>
      </c>
    </row>
    <row r="724" spans="1:8" ht="13.5" x14ac:dyDescent="0.25">
      <c r="A724" s="11"/>
      <c r="B724" s="10">
        <v>43356</v>
      </c>
      <c r="C724" s="2">
        <v>0.49</v>
      </c>
      <c r="D724" s="2">
        <v>0.49</v>
      </c>
      <c r="E724" s="2">
        <v>212</v>
      </c>
      <c r="F724" s="2"/>
      <c r="G724" s="2"/>
      <c r="H724" s="12">
        <f t="shared" si="11"/>
        <v>0</v>
      </c>
    </row>
    <row r="725" spans="1:8" ht="13.5" x14ac:dyDescent="0.25">
      <c r="A725" s="11"/>
      <c r="B725" s="10">
        <v>43357</v>
      </c>
      <c r="C725" s="2">
        <v>0.49</v>
      </c>
      <c r="D725" s="2">
        <v>0.49</v>
      </c>
      <c r="E725" s="2">
        <v>150</v>
      </c>
      <c r="F725" s="2"/>
      <c r="G725" s="2"/>
      <c r="H725" s="12">
        <f t="shared" si="11"/>
        <v>0</v>
      </c>
    </row>
    <row r="726" spans="1:8" ht="13.5" x14ac:dyDescent="0.25">
      <c r="A726" s="11"/>
      <c r="B726" s="10">
        <v>43360</v>
      </c>
      <c r="C726" s="2">
        <v>0.49</v>
      </c>
      <c r="D726" s="2">
        <v>0.49</v>
      </c>
      <c r="E726" s="2">
        <v>0</v>
      </c>
      <c r="F726" s="2"/>
      <c r="G726" s="2"/>
      <c r="H726" s="12">
        <f t="shared" si="11"/>
        <v>0</v>
      </c>
    </row>
    <row r="727" spans="1:8" ht="13.5" x14ac:dyDescent="0.25">
      <c r="A727" s="11"/>
      <c r="B727" s="10">
        <v>43361</v>
      </c>
      <c r="C727" s="2">
        <v>0.51</v>
      </c>
      <c r="D727" s="2">
        <v>0.51</v>
      </c>
      <c r="E727" s="2">
        <v>1</v>
      </c>
      <c r="F727" s="2"/>
      <c r="G727" s="2"/>
      <c r="H727" s="12">
        <f t="shared" si="11"/>
        <v>4.0816326530612283E-2</v>
      </c>
    </row>
    <row r="728" spans="1:8" ht="13.5" x14ac:dyDescent="0.25">
      <c r="A728" s="11"/>
      <c r="B728" s="10">
        <v>43362</v>
      </c>
      <c r="C728" s="2">
        <v>0.51</v>
      </c>
      <c r="D728" s="2">
        <v>0.51</v>
      </c>
      <c r="E728" s="2">
        <v>0</v>
      </c>
      <c r="F728" s="2"/>
      <c r="G728" s="2"/>
      <c r="H728" s="12">
        <f t="shared" si="11"/>
        <v>0</v>
      </c>
    </row>
    <row r="729" spans="1:8" ht="13.5" x14ac:dyDescent="0.25">
      <c r="A729" s="11"/>
      <c r="B729" s="10">
        <v>43363</v>
      </c>
      <c r="C729" s="2">
        <v>0.51</v>
      </c>
      <c r="D729" s="2">
        <v>0.51</v>
      </c>
      <c r="E729" s="2">
        <v>0</v>
      </c>
      <c r="F729" s="2"/>
      <c r="G729" s="2"/>
      <c r="H729" s="12">
        <f t="shared" si="11"/>
        <v>0</v>
      </c>
    </row>
    <row r="730" spans="1:8" ht="13.5" x14ac:dyDescent="0.25">
      <c r="A730" s="11"/>
      <c r="B730" s="10">
        <v>43364</v>
      </c>
      <c r="C730" s="2">
        <v>0.51</v>
      </c>
      <c r="D730" s="2">
        <v>0.51</v>
      </c>
      <c r="E730" s="2">
        <v>0</v>
      </c>
      <c r="F730" s="2"/>
      <c r="G730" s="2"/>
      <c r="H730" s="12">
        <f t="shared" si="11"/>
        <v>0</v>
      </c>
    </row>
    <row r="731" spans="1:8" ht="13.5" x14ac:dyDescent="0.25">
      <c r="A731" s="11"/>
      <c r="B731" s="10">
        <v>43367</v>
      </c>
      <c r="C731" s="2">
        <v>0.51</v>
      </c>
      <c r="D731" s="2">
        <v>0.51</v>
      </c>
      <c r="E731" s="2">
        <v>15</v>
      </c>
      <c r="F731" s="2"/>
      <c r="G731" s="2"/>
      <c r="H731" s="12">
        <f t="shared" si="11"/>
        <v>0</v>
      </c>
    </row>
    <row r="732" spans="1:8" ht="13.5" x14ac:dyDescent="0.25">
      <c r="A732" s="11"/>
      <c r="B732" s="10">
        <v>43368</v>
      </c>
      <c r="C732" s="2">
        <v>0.51</v>
      </c>
      <c r="D732" s="2">
        <v>0.51</v>
      </c>
      <c r="E732" s="2">
        <v>0</v>
      </c>
      <c r="F732" s="2"/>
      <c r="G732" s="2"/>
      <c r="H732" s="12">
        <f t="shared" si="11"/>
        <v>0</v>
      </c>
    </row>
    <row r="733" spans="1:8" ht="13.5" x14ac:dyDescent="0.25">
      <c r="A733" s="11"/>
      <c r="B733" s="10">
        <v>43369</v>
      </c>
      <c r="C733" s="2">
        <v>0.49</v>
      </c>
      <c r="D733" s="2">
        <v>0.49</v>
      </c>
      <c r="E733" s="2">
        <v>0</v>
      </c>
      <c r="F733" s="2"/>
      <c r="G733" s="2"/>
      <c r="H733" s="12">
        <f t="shared" si="11"/>
        <v>-3.9215686274509838E-2</v>
      </c>
    </row>
    <row r="734" spans="1:8" ht="13.5" x14ac:dyDescent="0.25">
      <c r="A734" s="11"/>
      <c r="B734" s="10">
        <v>43370</v>
      </c>
      <c r="C734" s="2">
        <v>0.51</v>
      </c>
      <c r="D734" s="2">
        <v>0.51</v>
      </c>
      <c r="E734" s="2">
        <v>5</v>
      </c>
      <c r="F734" s="2"/>
      <c r="G734" s="2"/>
      <c r="H734" s="12">
        <f t="shared" si="11"/>
        <v>4.0816326530612283E-2</v>
      </c>
    </row>
    <row r="735" spans="1:8" ht="13.5" x14ac:dyDescent="0.25">
      <c r="A735" s="11"/>
      <c r="B735" s="10">
        <v>43371</v>
      </c>
      <c r="C735" s="2">
        <v>0.51</v>
      </c>
      <c r="D735" s="2">
        <v>0.51</v>
      </c>
      <c r="E735" s="2">
        <v>0</v>
      </c>
      <c r="F735" s="2"/>
      <c r="G735" s="2"/>
      <c r="H735" s="12">
        <f t="shared" si="11"/>
        <v>0</v>
      </c>
    </row>
    <row r="736" spans="1:8" ht="13.5" x14ac:dyDescent="0.25">
      <c r="A736" s="11"/>
      <c r="B736" s="10">
        <v>43374</v>
      </c>
      <c r="C736" s="2">
        <v>0.51</v>
      </c>
      <c r="D736" s="2">
        <v>0.51</v>
      </c>
      <c r="E736" s="2">
        <v>0</v>
      </c>
      <c r="F736" s="2"/>
      <c r="G736" s="2"/>
      <c r="H736" s="12">
        <f t="shared" si="11"/>
        <v>0</v>
      </c>
    </row>
    <row r="737" spans="1:8" ht="13.5" x14ac:dyDescent="0.25">
      <c r="A737" s="11"/>
      <c r="B737" s="10">
        <v>43375</v>
      </c>
      <c r="C737" s="2">
        <v>0.52</v>
      </c>
      <c r="D737" s="2">
        <v>0.52</v>
      </c>
      <c r="E737" s="2">
        <v>11</v>
      </c>
      <c r="F737" s="2"/>
      <c r="G737" s="2"/>
      <c r="H737" s="12">
        <f t="shared" si="11"/>
        <v>1.9607843137254919E-2</v>
      </c>
    </row>
    <row r="738" spans="1:8" ht="13.5" x14ac:dyDescent="0.25">
      <c r="A738" s="11"/>
      <c r="B738" s="10">
        <v>43376</v>
      </c>
      <c r="C738" s="2">
        <v>0.5</v>
      </c>
      <c r="D738" s="2">
        <v>0.5</v>
      </c>
      <c r="E738" s="2">
        <v>2</v>
      </c>
      <c r="F738" s="2"/>
      <c r="G738" s="2"/>
      <c r="H738" s="12">
        <f t="shared" si="11"/>
        <v>-3.8461538461538491E-2</v>
      </c>
    </row>
    <row r="739" spans="1:8" ht="13.5" x14ac:dyDescent="0.25">
      <c r="A739" s="11"/>
      <c r="B739" s="10">
        <v>43377</v>
      </c>
      <c r="C739" s="2">
        <v>0.48</v>
      </c>
      <c r="D739" s="2">
        <v>0.48</v>
      </c>
      <c r="E739" s="2">
        <v>1605</v>
      </c>
      <c r="F739" s="2"/>
      <c r="G739" s="2"/>
      <c r="H739" s="12">
        <f t="shared" si="11"/>
        <v>-4.0000000000000036E-2</v>
      </c>
    </row>
    <row r="740" spans="1:8" ht="13.5" x14ac:dyDescent="0.25">
      <c r="A740" s="11"/>
      <c r="B740" s="10">
        <v>43378</v>
      </c>
      <c r="C740" s="2">
        <v>0.47</v>
      </c>
      <c r="D740" s="2">
        <v>0.47</v>
      </c>
      <c r="E740" s="2">
        <v>550</v>
      </c>
      <c r="F740" s="2"/>
      <c r="G740" s="2"/>
      <c r="H740" s="12">
        <f t="shared" si="11"/>
        <v>-2.0833333333333353E-2</v>
      </c>
    </row>
    <row r="741" spans="1:8" ht="13.5" x14ac:dyDescent="0.25">
      <c r="A741" s="11"/>
      <c r="B741" s="10">
        <v>43381</v>
      </c>
      <c r="C741" s="2">
        <v>0.45</v>
      </c>
      <c r="D741" s="2">
        <v>0.45</v>
      </c>
      <c r="E741" s="2">
        <v>1038</v>
      </c>
      <c r="F741" s="2"/>
      <c r="G741" s="2"/>
      <c r="H741" s="12">
        <f t="shared" si="11"/>
        <v>-4.2553191489361625E-2</v>
      </c>
    </row>
    <row r="742" spans="1:8" ht="13.5" x14ac:dyDescent="0.25">
      <c r="A742" s="11"/>
      <c r="B742" s="10">
        <v>43382</v>
      </c>
      <c r="C742" s="2">
        <v>0.47</v>
      </c>
      <c r="D742" s="2">
        <v>0.47</v>
      </c>
      <c r="E742" s="2">
        <v>0</v>
      </c>
      <c r="F742" s="2"/>
      <c r="G742" s="2"/>
      <c r="H742" s="12">
        <f t="shared" si="11"/>
        <v>4.4444444444444363E-2</v>
      </c>
    </row>
    <row r="743" spans="1:8" ht="13.5" x14ac:dyDescent="0.25">
      <c r="A743" s="11"/>
      <c r="B743" s="10">
        <v>43383</v>
      </c>
      <c r="C743" s="2">
        <v>0.48</v>
      </c>
      <c r="D743" s="2">
        <v>0.48</v>
      </c>
      <c r="E743" s="2">
        <v>75</v>
      </c>
      <c r="F743" s="2"/>
      <c r="G743" s="2"/>
      <c r="H743" s="12">
        <f t="shared" si="11"/>
        <v>2.1276595744680871E-2</v>
      </c>
    </row>
    <row r="744" spans="1:8" ht="13.5" x14ac:dyDescent="0.25">
      <c r="A744" s="11"/>
      <c r="B744" s="10">
        <v>43384</v>
      </c>
      <c r="C744" s="2">
        <v>0.48</v>
      </c>
      <c r="D744" s="2">
        <v>0.48</v>
      </c>
      <c r="E744" s="2">
        <v>50</v>
      </c>
      <c r="F744" s="2"/>
      <c r="G744" s="2"/>
      <c r="H744" s="12">
        <f t="shared" si="11"/>
        <v>0</v>
      </c>
    </row>
    <row r="745" spans="1:8" ht="13.5" x14ac:dyDescent="0.25">
      <c r="A745" s="11"/>
      <c r="B745" s="10">
        <v>43385</v>
      </c>
      <c r="C745" s="2">
        <v>0.47</v>
      </c>
      <c r="D745" s="2">
        <v>0.47</v>
      </c>
      <c r="E745" s="2">
        <v>20</v>
      </c>
      <c r="F745" s="2"/>
      <c r="G745" s="2"/>
      <c r="H745" s="12">
        <f t="shared" si="11"/>
        <v>-2.0833333333333353E-2</v>
      </c>
    </row>
    <row r="746" spans="1:8" ht="13.5" x14ac:dyDescent="0.25">
      <c r="A746" s="11"/>
      <c r="B746" s="10">
        <v>43389</v>
      </c>
      <c r="C746" s="2">
        <v>0.46</v>
      </c>
      <c r="D746" s="2">
        <v>0.46</v>
      </c>
      <c r="E746" s="2">
        <v>178</v>
      </c>
      <c r="F746" s="2"/>
      <c r="G746" s="2"/>
      <c r="H746" s="12">
        <f t="shared" si="11"/>
        <v>-2.1276595744680753E-2</v>
      </c>
    </row>
    <row r="747" spans="1:8" ht="13.5" x14ac:dyDescent="0.25">
      <c r="A747" s="11"/>
      <c r="B747" s="10">
        <v>43390</v>
      </c>
      <c r="C747" s="2">
        <v>0.46</v>
      </c>
      <c r="D747" s="2">
        <v>0.46</v>
      </c>
      <c r="E747" s="2">
        <v>0</v>
      </c>
      <c r="F747" s="2"/>
      <c r="G747" s="2"/>
      <c r="H747" s="12">
        <f t="shared" si="11"/>
        <v>0</v>
      </c>
    </row>
    <row r="748" spans="1:8" ht="13.5" x14ac:dyDescent="0.25">
      <c r="A748" s="11"/>
      <c r="B748" s="10">
        <v>43391</v>
      </c>
      <c r="C748" s="2">
        <v>0.46</v>
      </c>
      <c r="D748" s="2">
        <v>0.46</v>
      </c>
      <c r="E748" s="2">
        <v>90</v>
      </c>
      <c r="F748" s="2"/>
      <c r="G748" s="2"/>
      <c r="H748" s="12">
        <f t="shared" si="11"/>
        <v>0</v>
      </c>
    </row>
    <row r="749" spans="1:8" ht="13.5" x14ac:dyDescent="0.25">
      <c r="A749" s="11"/>
      <c r="B749" s="10">
        <v>43392</v>
      </c>
      <c r="C749" s="2">
        <v>0.46</v>
      </c>
      <c r="D749" s="2">
        <v>0.46</v>
      </c>
      <c r="E749" s="2">
        <v>251</v>
      </c>
      <c r="F749" s="2"/>
      <c r="G749" s="2"/>
      <c r="H749" s="12">
        <f t="shared" si="11"/>
        <v>0</v>
      </c>
    </row>
    <row r="750" spans="1:8" ht="13.5" x14ac:dyDescent="0.25">
      <c r="A750" s="11"/>
      <c r="B750" s="10">
        <v>43395</v>
      </c>
      <c r="C750" s="2">
        <v>0.46</v>
      </c>
      <c r="D750" s="2">
        <v>0.46</v>
      </c>
      <c r="E750" s="2">
        <v>0</v>
      </c>
      <c r="F750" s="2"/>
      <c r="G750" s="2"/>
      <c r="H750" s="12">
        <f t="shared" si="11"/>
        <v>0</v>
      </c>
    </row>
    <row r="751" spans="1:8" ht="13.5" x14ac:dyDescent="0.25">
      <c r="A751" s="11"/>
      <c r="B751" s="10">
        <v>43396</v>
      </c>
      <c r="C751" s="2">
        <v>0.46</v>
      </c>
      <c r="D751" s="2">
        <v>0.46</v>
      </c>
      <c r="E751" s="2">
        <v>0</v>
      </c>
      <c r="F751" s="2"/>
      <c r="G751" s="2"/>
      <c r="H751" s="12">
        <f t="shared" si="11"/>
        <v>0</v>
      </c>
    </row>
    <row r="752" spans="1:8" ht="13.5" x14ac:dyDescent="0.25">
      <c r="A752" s="11"/>
      <c r="B752" s="10">
        <v>43397</v>
      </c>
      <c r="C752" s="2">
        <v>0.46</v>
      </c>
      <c r="D752" s="2">
        <v>0.46</v>
      </c>
      <c r="E752" s="2">
        <v>0</v>
      </c>
      <c r="F752" s="2"/>
      <c r="G752" s="2"/>
      <c r="H752" s="12">
        <f t="shared" si="11"/>
        <v>0</v>
      </c>
    </row>
    <row r="753" spans="1:8" ht="13.5" x14ac:dyDescent="0.25">
      <c r="A753" s="11"/>
      <c r="B753" s="10">
        <v>43398</v>
      </c>
      <c r="C753" s="2">
        <v>0.46</v>
      </c>
      <c r="D753" s="2">
        <v>0.46</v>
      </c>
      <c r="E753" s="2">
        <v>0</v>
      </c>
      <c r="F753" s="2"/>
      <c r="G753" s="2"/>
      <c r="H753" s="12">
        <f t="shared" si="11"/>
        <v>0</v>
      </c>
    </row>
    <row r="754" spans="1:8" ht="13.5" x14ac:dyDescent="0.25">
      <c r="A754" s="11"/>
      <c r="B754" s="10">
        <v>43399</v>
      </c>
      <c r="C754" s="2">
        <v>0.46</v>
      </c>
      <c r="D754" s="2">
        <v>0.46</v>
      </c>
      <c r="E754" s="2">
        <v>0</v>
      </c>
      <c r="F754" s="2"/>
      <c r="G754" s="2"/>
      <c r="H754" s="12">
        <f t="shared" si="11"/>
        <v>0</v>
      </c>
    </row>
    <row r="755" spans="1:8" ht="13.5" x14ac:dyDescent="0.25">
      <c r="A755" s="11"/>
      <c r="B755" s="10">
        <v>43402</v>
      </c>
      <c r="C755" s="2">
        <v>0.48</v>
      </c>
      <c r="D755" s="2">
        <v>0.48</v>
      </c>
      <c r="E755" s="2">
        <v>15</v>
      </c>
      <c r="F755" s="2"/>
      <c r="G755" s="2"/>
      <c r="H755" s="12">
        <f t="shared" si="11"/>
        <v>4.3478260869565133E-2</v>
      </c>
    </row>
    <row r="756" spans="1:8" ht="13.5" x14ac:dyDescent="0.25">
      <c r="A756" s="11"/>
      <c r="B756" s="10">
        <v>43403</v>
      </c>
      <c r="C756" s="2">
        <v>0.48</v>
      </c>
      <c r="D756" s="2">
        <v>0.48</v>
      </c>
      <c r="E756" s="2">
        <v>0</v>
      </c>
      <c r="F756" s="2"/>
      <c r="G756" s="2"/>
      <c r="H756" s="12">
        <f t="shared" si="11"/>
        <v>0</v>
      </c>
    </row>
    <row r="757" spans="1:8" ht="13.5" x14ac:dyDescent="0.25">
      <c r="A757" s="11"/>
      <c r="B757" s="10">
        <v>43404</v>
      </c>
      <c r="C757" s="2">
        <v>0.48</v>
      </c>
      <c r="D757" s="2">
        <v>0.48</v>
      </c>
      <c r="E757" s="2">
        <v>0</v>
      </c>
      <c r="F757" s="2"/>
      <c r="G757" s="2"/>
      <c r="H757" s="12">
        <f t="shared" si="11"/>
        <v>0</v>
      </c>
    </row>
    <row r="758" spans="1:8" ht="13.5" x14ac:dyDescent="0.25">
      <c r="A758" s="11"/>
      <c r="B758" s="10">
        <v>43405</v>
      </c>
      <c r="C758" s="2">
        <v>0.46</v>
      </c>
      <c r="D758" s="2">
        <v>0.46</v>
      </c>
      <c r="E758" s="2">
        <v>0</v>
      </c>
      <c r="F758" s="2"/>
      <c r="G758" s="2"/>
      <c r="H758" s="12">
        <f t="shared" si="11"/>
        <v>-4.1666666666666588E-2</v>
      </c>
    </row>
    <row r="759" spans="1:8" ht="13.5" x14ac:dyDescent="0.25">
      <c r="A759" s="11"/>
      <c r="B759" s="10">
        <v>43406</v>
      </c>
      <c r="C759" s="2">
        <v>0.44</v>
      </c>
      <c r="D759" s="2">
        <v>0.44</v>
      </c>
      <c r="E759" s="2">
        <v>15</v>
      </c>
      <c r="F759" s="2"/>
      <c r="G759" s="2"/>
      <c r="H759" s="12">
        <f t="shared" si="11"/>
        <v>-4.3478260869565251E-2</v>
      </c>
    </row>
    <row r="760" spans="1:8" ht="13.5" x14ac:dyDescent="0.25">
      <c r="A760" s="11"/>
      <c r="B760" s="10">
        <v>43409</v>
      </c>
      <c r="C760" s="2">
        <v>0.44</v>
      </c>
      <c r="D760" s="2">
        <v>0.44</v>
      </c>
      <c r="E760" s="2">
        <v>0</v>
      </c>
      <c r="F760" s="2"/>
      <c r="G760" s="2"/>
      <c r="H760" s="12">
        <f t="shared" si="11"/>
        <v>0</v>
      </c>
    </row>
    <row r="761" spans="1:8" ht="13.5" x14ac:dyDescent="0.25">
      <c r="A761" s="11"/>
      <c r="B761" s="10">
        <v>43410</v>
      </c>
      <c r="C761" s="2">
        <v>0.42</v>
      </c>
      <c r="D761" s="2">
        <v>0.42</v>
      </c>
      <c r="E761" s="2">
        <v>679</v>
      </c>
      <c r="F761" s="2"/>
      <c r="G761" s="2"/>
      <c r="H761" s="12">
        <f t="shared" si="11"/>
        <v>-4.5454545454545497E-2</v>
      </c>
    </row>
    <row r="762" spans="1:8" ht="13.5" x14ac:dyDescent="0.25">
      <c r="A762" s="11"/>
      <c r="B762" s="10">
        <v>43411</v>
      </c>
      <c r="C762" s="2">
        <v>0.42</v>
      </c>
      <c r="D762" s="2">
        <v>0.42</v>
      </c>
      <c r="E762" s="2">
        <v>1550</v>
      </c>
      <c r="F762" s="2"/>
      <c r="G762" s="2"/>
      <c r="H762" s="12">
        <f t="shared" si="11"/>
        <v>0</v>
      </c>
    </row>
    <row r="763" spans="1:8" ht="13.5" x14ac:dyDescent="0.25">
      <c r="A763" s="11"/>
      <c r="B763" s="10">
        <v>43412</v>
      </c>
      <c r="C763" s="2">
        <v>0.43</v>
      </c>
      <c r="D763" s="2">
        <v>0.43</v>
      </c>
      <c r="E763" s="2">
        <v>2490</v>
      </c>
      <c r="F763" s="2"/>
      <c r="G763" s="2"/>
      <c r="H763" s="12">
        <f t="shared" si="11"/>
        <v>2.3809523809523832E-2</v>
      </c>
    </row>
    <row r="764" spans="1:8" ht="13.5" x14ac:dyDescent="0.25">
      <c r="A764" s="11"/>
      <c r="B764" s="10">
        <v>43413</v>
      </c>
      <c r="C764" s="2">
        <v>0.43</v>
      </c>
      <c r="D764" s="2">
        <v>0.43</v>
      </c>
      <c r="E764" s="2">
        <v>28</v>
      </c>
      <c r="F764" s="2"/>
      <c r="G764" s="2"/>
      <c r="H764" s="12">
        <f t="shared" si="11"/>
        <v>0</v>
      </c>
    </row>
    <row r="765" spans="1:8" ht="13.5" x14ac:dyDescent="0.25">
      <c r="A765" s="11"/>
      <c r="B765" s="10">
        <v>43416</v>
      </c>
      <c r="C765" s="2">
        <v>0.41</v>
      </c>
      <c r="D765" s="2">
        <v>0.41</v>
      </c>
      <c r="E765" s="2">
        <v>2005</v>
      </c>
      <c r="F765" s="2"/>
      <c r="G765" s="2"/>
      <c r="H765" s="12">
        <f t="shared" si="11"/>
        <v>-4.6511627906976785E-2</v>
      </c>
    </row>
    <row r="766" spans="1:8" ht="13.5" x14ac:dyDescent="0.25">
      <c r="A766" s="11"/>
      <c r="B766" s="10">
        <v>43417</v>
      </c>
      <c r="C766" s="2">
        <v>0.41</v>
      </c>
      <c r="D766" s="2">
        <v>0.41</v>
      </c>
      <c r="E766" s="2">
        <v>1000</v>
      </c>
      <c r="F766" s="2"/>
      <c r="G766" s="2"/>
      <c r="H766" s="12">
        <f t="shared" si="11"/>
        <v>0</v>
      </c>
    </row>
    <row r="767" spans="1:8" ht="13.5" x14ac:dyDescent="0.25">
      <c r="A767" s="11"/>
      <c r="B767" s="10">
        <v>43418</v>
      </c>
      <c r="C767" s="2">
        <v>0.42</v>
      </c>
      <c r="D767" s="2">
        <v>0.42</v>
      </c>
      <c r="E767" s="2">
        <v>797</v>
      </c>
      <c r="F767" s="2"/>
      <c r="G767" s="2"/>
      <c r="H767" s="12">
        <f t="shared" si="11"/>
        <v>2.4390243902439046E-2</v>
      </c>
    </row>
    <row r="768" spans="1:8" ht="13.5" x14ac:dyDescent="0.25">
      <c r="A768" s="11"/>
      <c r="B768" s="10">
        <v>43419</v>
      </c>
      <c r="C768" s="2">
        <v>0.41</v>
      </c>
      <c r="D768" s="2">
        <v>0.41</v>
      </c>
      <c r="E768" s="2">
        <v>982</v>
      </c>
      <c r="F768" s="2"/>
      <c r="G768" s="2"/>
      <c r="H768" s="12">
        <f t="shared" si="11"/>
        <v>-2.3809523809523832E-2</v>
      </c>
    </row>
    <row r="769" spans="1:8" ht="13.5" x14ac:dyDescent="0.25">
      <c r="A769" s="11"/>
      <c r="B769" s="10">
        <v>43420</v>
      </c>
      <c r="C769" s="2">
        <v>0.41</v>
      </c>
      <c r="D769" s="2">
        <v>0.41</v>
      </c>
      <c r="E769" s="2">
        <v>0</v>
      </c>
      <c r="F769" s="2"/>
      <c r="G769" s="2"/>
      <c r="H769" s="12">
        <f t="shared" si="11"/>
        <v>0</v>
      </c>
    </row>
    <row r="770" spans="1:8" ht="13.5" x14ac:dyDescent="0.25">
      <c r="A770" s="11"/>
      <c r="B770" s="10">
        <v>43423</v>
      </c>
      <c r="C770" s="2">
        <v>0.4</v>
      </c>
      <c r="D770" s="2">
        <v>0.4</v>
      </c>
      <c r="E770" s="2">
        <v>800</v>
      </c>
      <c r="F770" s="2"/>
      <c r="G770" s="2"/>
      <c r="H770" s="12">
        <f t="shared" si="11"/>
        <v>-2.4390243902438911E-2</v>
      </c>
    </row>
    <row r="771" spans="1:8" ht="13.5" x14ac:dyDescent="0.25">
      <c r="A771" s="11"/>
      <c r="B771" s="10">
        <v>43425</v>
      </c>
      <c r="C771" s="2">
        <v>0.4</v>
      </c>
      <c r="D771" s="2">
        <v>0.4</v>
      </c>
      <c r="E771" s="2">
        <v>0</v>
      </c>
      <c r="F771" s="2"/>
      <c r="G771" s="2"/>
      <c r="H771" s="12">
        <f t="shared" si="11"/>
        <v>0</v>
      </c>
    </row>
    <row r="772" spans="1:8" ht="13.5" x14ac:dyDescent="0.25">
      <c r="A772" s="11"/>
      <c r="B772" s="10">
        <v>43426</v>
      </c>
      <c r="C772" s="2">
        <v>0.4</v>
      </c>
      <c r="D772" s="2">
        <v>0.4</v>
      </c>
      <c r="E772" s="2">
        <v>1195</v>
      </c>
      <c r="F772" s="2"/>
      <c r="G772" s="2"/>
      <c r="H772" s="12">
        <f t="shared" si="11"/>
        <v>0</v>
      </c>
    </row>
    <row r="773" spans="1:8" ht="13.5" x14ac:dyDescent="0.25">
      <c r="A773" s="11"/>
      <c r="B773" s="10">
        <v>43427</v>
      </c>
      <c r="C773" s="2">
        <v>0.4</v>
      </c>
      <c r="D773" s="2">
        <v>0.4</v>
      </c>
      <c r="E773" s="2">
        <v>507</v>
      </c>
      <c r="F773" s="2"/>
      <c r="G773" s="2"/>
      <c r="H773" s="12">
        <f t="shared" si="11"/>
        <v>0</v>
      </c>
    </row>
    <row r="774" spans="1:8" ht="13.5" x14ac:dyDescent="0.25">
      <c r="A774" s="11"/>
      <c r="B774" s="10">
        <v>43430</v>
      </c>
      <c r="C774" s="2">
        <v>0.39</v>
      </c>
      <c r="D774" s="2">
        <v>0.39</v>
      </c>
      <c r="E774" s="2">
        <v>1807</v>
      </c>
      <c r="F774" s="2"/>
      <c r="G774" s="2"/>
      <c r="H774" s="12">
        <f t="shared" si="11"/>
        <v>-2.5000000000000022E-2</v>
      </c>
    </row>
    <row r="775" spans="1:8" ht="13.5" x14ac:dyDescent="0.25">
      <c r="A775" s="11"/>
      <c r="B775" s="10">
        <v>43431</v>
      </c>
      <c r="C775" s="2">
        <v>0.4</v>
      </c>
      <c r="D775" s="2">
        <v>0.4</v>
      </c>
      <c r="E775" s="2">
        <v>773</v>
      </c>
      <c r="F775" s="2"/>
      <c r="G775" s="2"/>
      <c r="H775" s="12">
        <f t="shared" ref="H775:H838" si="12">(D775-D774)/D774</f>
        <v>2.5641025641025664E-2</v>
      </c>
    </row>
    <row r="776" spans="1:8" ht="13.5" x14ac:dyDescent="0.25">
      <c r="A776" s="11"/>
      <c r="B776" s="10">
        <v>43432</v>
      </c>
      <c r="C776" s="2">
        <v>0.39</v>
      </c>
      <c r="D776" s="2">
        <v>0.39</v>
      </c>
      <c r="E776" s="2">
        <v>2528</v>
      </c>
      <c r="F776" s="2"/>
      <c r="G776" s="2"/>
      <c r="H776" s="12">
        <f t="shared" si="12"/>
        <v>-2.5000000000000022E-2</v>
      </c>
    </row>
    <row r="777" spans="1:8" ht="13.5" x14ac:dyDescent="0.25">
      <c r="A777" s="11"/>
      <c r="B777" s="10">
        <v>43433</v>
      </c>
      <c r="C777" s="2">
        <v>0.41</v>
      </c>
      <c r="D777" s="2">
        <v>0.41</v>
      </c>
      <c r="E777" s="2">
        <v>1480</v>
      </c>
      <c r="F777" s="2"/>
      <c r="G777" s="2"/>
      <c r="H777" s="12">
        <f t="shared" si="12"/>
        <v>5.1282051282051183E-2</v>
      </c>
    </row>
    <row r="778" spans="1:8" ht="13.5" x14ac:dyDescent="0.25">
      <c r="A778" s="11"/>
      <c r="B778" s="10">
        <v>43434</v>
      </c>
      <c r="C778" s="2">
        <v>0.42</v>
      </c>
      <c r="D778" s="2">
        <v>0.42</v>
      </c>
      <c r="E778" s="2">
        <v>806</v>
      </c>
      <c r="F778" s="2"/>
      <c r="G778" s="2"/>
      <c r="H778" s="12">
        <f t="shared" si="12"/>
        <v>2.4390243902439046E-2</v>
      </c>
    </row>
    <row r="779" spans="1:8" ht="13.5" x14ac:dyDescent="0.25">
      <c r="A779" s="11"/>
      <c r="B779" s="10">
        <v>43437</v>
      </c>
      <c r="C779" s="2">
        <v>0.43</v>
      </c>
      <c r="D779" s="2">
        <v>0.43</v>
      </c>
      <c r="E779" s="2">
        <v>3385</v>
      </c>
      <c r="F779" s="2"/>
      <c r="G779" s="2"/>
      <c r="H779" s="12">
        <f t="shared" si="12"/>
        <v>2.3809523809523832E-2</v>
      </c>
    </row>
    <row r="780" spans="1:8" ht="13.5" x14ac:dyDescent="0.25">
      <c r="A780" s="11"/>
      <c r="B780" s="10">
        <v>43438</v>
      </c>
      <c r="C780" s="2">
        <v>0.44</v>
      </c>
      <c r="D780" s="2">
        <v>0.44</v>
      </c>
      <c r="E780" s="2">
        <v>23</v>
      </c>
      <c r="F780" s="2"/>
      <c r="G780" s="2"/>
      <c r="H780" s="12">
        <f t="shared" si="12"/>
        <v>2.3255813953488393E-2</v>
      </c>
    </row>
    <row r="781" spans="1:8" ht="13.5" x14ac:dyDescent="0.25">
      <c r="A781" s="11"/>
      <c r="B781" s="10">
        <v>43439</v>
      </c>
      <c r="C781" s="2">
        <v>0.44</v>
      </c>
      <c r="D781" s="2">
        <v>0.44</v>
      </c>
      <c r="E781" s="2">
        <v>6</v>
      </c>
      <c r="F781" s="2"/>
      <c r="G781" s="2"/>
      <c r="H781" s="12">
        <f t="shared" si="12"/>
        <v>0</v>
      </c>
    </row>
    <row r="782" spans="1:8" ht="13.5" x14ac:dyDescent="0.25">
      <c r="A782" s="11"/>
      <c r="B782" s="10">
        <v>43440</v>
      </c>
      <c r="C782" s="2">
        <v>0.44</v>
      </c>
      <c r="D782" s="2">
        <v>0.44</v>
      </c>
      <c r="E782" s="2">
        <v>296</v>
      </c>
      <c r="F782" s="2"/>
      <c r="G782" s="2"/>
      <c r="H782" s="12">
        <f t="shared" si="12"/>
        <v>0</v>
      </c>
    </row>
    <row r="783" spans="1:8" ht="13.5" x14ac:dyDescent="0.25">
      <c r="A783" s="11"/>
      <c r="B783" s="10">
        <v>43441</v>
      </c>
      <c r="C783" s="2">
        <v>0.43</v>
      </c>
      <c r="D783" s="2">
        <v>0.43</v>
      </c>
      <c r="E783" s="2">
        <v>602</v>
      </c>
      <c r="F783" s="2"/>
      <c r="G783" s="2"/>
      <c r="H783" s="12">
        <f t="shared" si="12"/>
        <v>-2.2727272727272749E-2</v>
      </c>
    </row>
    <row r="784" spans="1:8" ht="13.5" x14ac:dyDescent="0.25">
      <c r="A784" s="11"/>
      <c r="B784" s="10">
        <v>43444</v>
      </c>
      <c r="C784" s="2">
        <v>0.42</v>
      </c>
      <c r="D784" s="2">
        <v>0.42</v>
      </c>
      <c r="E784" s="2">
        <v>73</v>
      </c>
      <c r="F784" s="2"/>
      <c r="G784" s="2"/>
      <c r="H784" s="12">
        <f t="shared" si="12"/>
        <v>-2.3255813953488393E-2</v>
      </c>
    </row>
    <row r="785" spans="1:8" ht="13.5" x14ac:dyDescent="0.25">
      <c r="A785" s="11"/>
      <c r="B785" s="10">
        <v>43445</v>
      </c>
      <c r="C785" s="2">
        <v>0.42</v>
      </c>
      <c r="D785" s="2">
        <v>0.42</v>
      </c>
      <c r="E785" s="2">
        <v>2600</v>
      </c>
      <c r="F785" s="2"/>
      <c r="G785" s="2"/>
      <c r="H785" s="12">
        <f t="shared" si="12"/>
        <v>0</v>
      </c>
    </row>
    <row r="786" spans="1:8" ht="13.5" x14ac:dyDescent="0.25">
      <c r="A786" s="11"/>
      <c r="B786" s="10">
        <v>43446</v>
      </c>
      <c r="C786" s="2">
        <v>0.41</v>
      </c>
      <c r="D786" s="2">
        <v>0.41</v>
      </c>
      <c r="E786" s="2">
        <v>500</v>
      </c>
      <c r="F786" s="2"/>
      <c r="G786" s="2"/>
      <c r="H786" s="12">
        <f t="shared" si="12"/>
        <v>-2.3809523809523832E-2</v>
      </c>
    </row>
    <row r="787" spans="1:8" ht="13.5" x14ac:dyDescent="0.25">
      <c r="A787" s="11"/>
      <c r="B787" s="10">
        <v>43447</v>
      </c>
      <c r="C787" s="2">
        <v>0.4</v>
      </c>
      <c r="D787" s="2">
        <v>0.4</v>
      </c>
      <c r="E787" s="2">
        <v>0</v>
      </c>
      <c r="F787" s="2"/>
      <c r="G787" s="2"/>
      <c r="H787" s="12">
        <f t="shared" si="12"/>
        <v>-2.4390243902438911E-2</v>
      </c>
    </row>
    <row r="788" spans="1:8" ht="13.5" x14ac:dyDescent="0.25">
      <c r="A788" s="11"/>
      <c r="B788" s="10">
        <v>43448</v>
      </c>
      <c r="C788" s="2">
        <v>0.39</v>
      </c>
      <c r="D788" s="2">
        <v>0.39</v>
      </c>
      <c r="E788" s="2">
        <v>6004</v>
      </c>
      <c r="F788" s="2"/>
      <c r="G788" s="2"/>
      <c r="H788" s="12">
        <f t="shared" si="12"/>
        <v>-2.5000000000000022E-2</v>
      </c>
    </row>
    <row r="789" spans="1:8" ht="13.5" x14ac:dyDescent="0.25">
      <c r="A789" s="11"/>
      <c r="B789" s="10">
        <v>43451</v>
      </c>
      <c r="C789" s="2">
        <v>0.39</v>
      </c>
      <c r="D789" s="2">
        <v>0.39</v>
      </c>
      <c r="E789" s="2">
        <v>0</v>
      </c>
      <c r="F789" s="2"/>
      <c r="G789" s="2"/>
      <c r="H789" s="12">
        <f t="shared" si="12"/>
        <v>0</v>
      </c>
    </row>
    <row r="790" spans="1:8" ht="13.5" x14ac:dyDescent="0.25">
      <c r="A790" s="11"/>
      <c r="B790" s="10">
        <v>43452</v>
      </c>
      <c r="C790" s="2">
        <v>0.37</v>
      </c>
      <c r="D790" s="2">
        <v>0.37</v>
      </c>
      <c r="E790" s="2">
        <v>5788</v>
      </c>
      <c r="F790" s="2"/>
      <c r="G790" s="2"/>
      <c r="H790" s="12">
        <f t="shared" si="12"/>
        <v>-5.1282051282051329E-2</v>
      </c>
    </row>
    <row r="791" spans="1:8" ht="13.5" x14ac:dyDescent="0.25">
      <c r="A791" s="11"/>
      <c r="B791" s="10">
        <v>43453</v>
      </c>
      <c r="C791" s="2">
        <v>0.37</v>
      </c>
      <c r="D791" s="2">
        <v>0.37</v>
      </c>
      <c r="E791" s="2">
        <v>248</v>
      </c>
      <c r="F791" s="2"/>
      <c r="G791" s="2"/>
      <c r="H791" s="12">
        <f t="shared" si="12"/>
        <v>0</v>
      </c>
    </row>
    <row r="792" spans="1:8" ht="13.5" x14ac:dyDescent="0.25">
      <c r="A792" s="11"/>
      <c r="B792" s="10">
        <v>43454</v>
      </c>
      <c r="C792" s="2">
        <v>0.37</v>
      </c>
      <c r="D792" s="2">
        <v>0.37</v>
      </c>
      <c r="E792" s="2">
        <v>26</v>
      </c>
      <c r="F792" s="2"/>
      <c r="G792" s="2"/>
      <c r="H792" s="12">
        <f t="shared" si="12"/>
        <v>0</v>
      </c>
    </row>
    <row r="793" spans="1:8" ht="13.5" x14ac:dyDescent="0.25">
      <c r="A793" s="11"/>
      <c r="B793" s="10">
        <v>43455</v>
      </c>
      <c r="C793" s="2">
        <v>0.37</v>
      </c>
      <c r="D793" s="2">
        <v>0.37</v>
      </c>
      <c r="E793" s="2">
        <v>1656</v>
      </c>
      <c r="F793" s="2"/>
      <c r="G793" s="2"/>
      <c r="H793" s="12">
        <f t="shared" si="12"/>
        <v>0</v>
      </c>
    </row>
    <row r="794" spans="1:8" ht="13.5" x14ac:dyDescent="0.25">
      <c r="A794" s="11"/>
      <c r="B794" s="10">
        <v>43458</v>
      </c>
      <c r="C794" s="2">
        <v>0.37</v>
      </c>
      <c r="D794" s="2">
        <v>0.37</v>
      </c>
      <c r="E794" s="2">
        <v>215</v>
      </c>
      <c r="F794" s="2"/>
      <c r="G794" s="2"/>
      <c r="H794" s="12">
        <f t="shared" si="12"/>
        <v>0</v>
      </c>
    </row>
    <row r="795" spans="1:8" ht="13.5" x14ac:dyDescent="0.25">
      <c r="A795" s="11"/>
      <c r="B795" s="10">
        <v>43459</v>
      </c>
      <c r="C795" s="2">
        <v>0.37</v>
      </c>
      <c r="D795" s="2">
        <v>0.37</v>
      </c>
      <c r="E795" s="2">
        <v>60</v>
      </c>
      <c r="F795" s="2"/>
      <c r="G795" s="2"/>
      <c r="H795" s="12">
        <f t="shared" si="12"/>
        <v>0</v>
      </c>
    </row>
    <row r="796" spans="1:8" ht="13.5" x14ac:dyDescent="0.25">
      <c r="A796" s="11"/>
      <c r="B796" s="10">
        <v>43460</v>
      </c>
      <c r="C796" s="2">
        <v>0.37</v>
      </c>
      <c r="D796" s="2">
        <v>0.37</v>
      </c>
      <c r="E796" s="2">
        <v>100</v>
      </c>
      <c r="F796" s="2"/>
      <c r="G796" s="2"/>
      <c r="H796" s="12">
        <f t="shared" si="12"/>
        <v>0</v>
      </c>
    </row>
    <row r="797" spans="1:8" ht="13.5" x14ac:dyDescent="0.25">
      <c r="A797" s="11"/>
      <c r="B797" s="10">
        <v>43461</v>
      </c>
      <c r="C797" s="2">
        <v>0.37</v>
      </c>
      <c r="D797" s="2">
        <v>0.37</v>
      </c>
      <c r="E797" s="2">
        <v>0</v>
      </c>
      <c r="F797" s="2"/>
      <c r="G797" s="2"/>
      <c r="H797" s="12">
        <f t="shared" si="12"/>
        <v>0</v>
      </c>
    </row>
    <row r="798" spans="1:8" ht="13.5" x14ac:dyDescent="0.25">
      <c r="A798" s="11"/>
      <c r="B798" s="10">
        <v>43462</v>
      </c>
      <c r="C798" s="2">
        <v>0.37</v>
      </c>
      <c r="D798" s="2">
        <v>0.37</v>
      </c>
      <c r="E798" s="2">
        <v>0</v>
      </c>
      <c r="F798" s="2"/>
      <c r="G798" s="2"/>
      <c r="H798" s="12">
        <f t="shared" si="12"/>
        <v>0</v>
      </c>
    </row>
    <row r="799" spans="1:8" ht="13.5" x14ac:dyDescent="0.25">
      <c r="A799" s="11"/>
      <c r="B799" s="10">
        <v>43465</v>
      </c>
      <c r="C799" s="2">
        <v>0.36</v>
      </c>
      <c r="D799" s="2">
        <v>0.36</v>
      </c>
      <c r="E799" s="2">
        <v>0</v>
      </c>
      <c r="F799" s="2"/>
      <c r="G799" s="2"/>
      <c r="H799" s="12">
        <f t="shared" si="12"/>
        <v>-2.7027027027027053E-2</v>
      </c>
    </row>
    <row r="800" spans="1:8" ht="13.5" x14ac:dyDescent="0.25">
      <c r="A800" s="11"/>
      <c r="B800" s="10">
        <v>43467</v>
      </c>
      <c r="C800" s="2">
        <v>0.37</v>
      </c>
      <c r="D800" s="2">
        <v>0.37</v>
      </c>
      <c r="E800" s="2">
        <v>197</v>
      </c>
      <c r="F800" s="2"/>
      <c r="G800" s="2"/>
      <c r="H800" s="12">
        <f t="shared" si="12"/>
        <v>2.7777777777777804E-2</v>
      </c>
    </row>
    <row r="801" spans="1:8" ht="13.5" x14ac:dyDescent="0.25">
      <c r="A801" s="11"/>
      <c r="B801" s="10">
        <v>43468</v>
      </c>
      <c r="C801" s="2">
        <v>0.36</v>
      </c>
      <c r="D801" s="2">
        <v>0.36</v>
      </c>
      <c r="E801" s="2">
        <v>4158</v>
      </c>
      <c r="F801" s="2"/>
      <c r="G801" s="2"/>
      <c r="H801" s="12">
        <f t="shared" si="12"/>
        <v>-2.7027027027027053E-2</v>
      </c>
    </row>
    <row r="802" spans="1:8" ht="13.5" x14ac:dyDescent="0.25">
      <c r="A802" s="11"/>
      <c r="B802" s="10">
        <v>43469</v>
      </c>
      <c r="C802" s="2">
        <v>0.36</v>
      </c>
      <c r="D802" s="2">
        <v>0.36</v>
      </c>
      <c r="E802" s="2">
        <v>58</v>
      </c>
      <c r="F802" s="2"/>
      <c r="G802" s="2"/>
      <c r="H802" s="12">
        <f t="shared" si="12"/>
        <v>0</v>
      </c>
    </row>
    <row r="803" spans="1:8" ht="13.5" x14ac:dyDescent="0.25">
      <c r="A803" s="11"/>
      <c r="B803" s="10">
        <v>43472</v>
      </c>
      <c r="C803" s="2">
        <v>0.34</v>
      </c>
      <c r="D803" s="2">
        <v>0.34</v>
      </c>
      <c r="E803" s="2">
        <v>1419</v>
      </c>
      <c r="F803" s="2"/>
      <c r="G803" s="2"/>
      <c r="H803" s="12">
        <f t="shared" si="12"/>
        <v>-5.5555555555555455E-2</v>
      </c>
    </row>
    <row r="804" spans="1:8" ht="13.5" x14ac:dyDescent="0.25">
      <c r="A804" s="11"/>
      <c r="B804" s="10">
        <v>43473</v>
      </c>
      <c r="C804" s="2">
        <v>0.34</v>
      </c>
      <c r="D804" s="2">
        <v>0.34</v>
      </c>
      <c r="E804" s="2">
        <v>10</v>
      </c>
      <c r="F804" s="2"/>
      <c r="G804" s="2"/>
      <c r="H804" s="12">
        <f t="shared" si="12"/>
        <v>0</v>
      </c>
    </row>
    <row r="805" spans="1:8" ht="13.5" x14ac:dyDescent="0.25">
      <c r="A805" s="11"/>
      <c r="B805" s="10">
        <v>43474</v>
      </c>
      <c r="C805" s="2">
        <v>0.35</v>
      </c>
      <c r="D805" s="2">
        <v>0.35</v>
      </c>
      <c r="E805" s="2">
        <v>2016</v>
      </c>
      <c r="F805" s="2"/>
      <c r="G805" s="2"/>
      <c r="H805" s="12">
        <f t="shared" si="12"/>
        <v>2.9411764705882214E-2</v>
      </c>
    </row>
    <row r="806" spans="1:8" ht="13.5" x14ac:dyDescent="0.25">
      <c r="A806" s="11"/>
      <c r="B806" s="10">
        <v>43475</v>
      </c>
      <c r="C806" s="2">
        <v>0.37</v>
      </c>
      <c r="D806" s="2">
        <v>0.37</v>
      </c>
      <c r="E806" s="2">
        <v>314</v>
      </c>
      <c r="F806" s="2"/>
      <c r="G806" s="2"/>
      <c r="H806" s="12">
        <f t="shared" si="12"/>
        <v>5.7142857142857197E-2</v>
      </c>
    </row>
    <row r="807" spans="1:8" ht="13.5" x14ac:dyDescent="0.25">
      <c r="A807" s="11"/>
      <c r="B807" s="10">
        <v>43476</v>
      </c>
      <c r="C807" s="2">
        <v>0.38</v>
      </c>
      <c r="D807" s="2">
        <v>0.38</v>
      </c>
      <c r="E807" s="2">
        <v>0</v>
      </c>
      <c r="F807" s="2"/>
      <c r="G807" s="2"/>
      <c r="H807" s="12">
        <f t="shared" si="12"/>
        <v>2.7027027027027053E-2</v>
      </c>
    </row>
    <row r="808" spans="1:8" ht="13.5" x14ac:dyDescent="0.25">
      <c r="A808" s="11"/>
      <c r="B808" s="10">
        <v>43480</v>
      </c>
      <c r="C808" s="2">
        <v>0.38</v>
      </c>
      <c r="D808" s="2">
        <v>0.38</v>
      </c>
      <c r="E808" s="2">
        <v>1070</v>
      </c>
      <c r="F808" s="2"/>
      <c r="G808" s="2"/>
      <c r="H808" s="12">
        <f t="shared" si="12"/>
        <v>0</v>
      </c>
    </row>
    <row r="809" spans="1:8" ht="13.5" x14ac:dyDescent="0.25">
      <c r="A809" s="11"/>
      <c r="B809" s="10">
        <v>43481</v>
      </c>
      <c r="C809" s="2">
        <v>0.37</v>
      </c>
      <c r="D809" s="2">
        <v>0.37</v>
      </c>
      <c r="E809" s="2">
        <v>5236</v>
      </c>
      <c r="F809" s="2"/>
      <c r="G809" s="2"/>
      <c r="H809" s="12">
        <f t="shared" si="12"/>
        <v>-2.6315789473684233E-2</v>
      </c>
    </row>
    <row r="810" spans="1:8" ht="13.5" x14ac:dyDescent="0.25">
      <c r="A810" s="11"/>
      <c r="B810" s="10">
        <v>43482</v>
      </c>
      <c r="C810" s="2">
        <v>0.38</v>
      </c>
      <c r="D810" s="2">
        <v>0.38</v>
      </c>
      <c r="E810" s="2">
        <v>115</v>
      </c>
      <c r="F810" s="2"/>
      <c r="G810" s="2"/>
      <c r="H810" s="12">
        <f t="shared" si="12"/>
        <v>2.7027027027027053E-2</v>
      </c>
    </row>
    <row r="811" spans="1:8" ht="13.5" x14ac:dyDescent="0.25">
      <c r="A811" s="11"/>
      <c r="B811" s="10">
        <v>43483</v>
      </c>
      <c r="C811" s="2">
        <v>0.39</v>
      </c>
      <c r="D811" s="2">
        <v>0.39</v>
      </c>
      <c r="E811" s="2">
        <v>2562</v>
      </c>
      <c r="F811" s="2"/>
      <c r="G811" s="2"/>
      <c r="H811" s="12">
        <f t="shared" si="12"/>
        <v>2.6315789473684233E-2</v>
      </c>
    </row>
    <row r="812" spans="1:8" ht="13.5" x14ac:dyDescent="0.25">
      <c r="A812" s="11"/>
      <c r="B812" s="10">
        <v>43486</v>
      </c>
      <c r="C812" s="2">
        <v>0.4</v>
      </c>
      <c r="D812" s="2">
        <v>0.4</v>
      </c>
      <c r="E812" s="2">
        <v>0</v>
      </c>
      <c r="F812" s="2"/>
      <c r="G812" s="2"/>
      <c r="H812" s="12">
        <f t="shared" si="12"/>
        <v>2.5641025641025664E-2</v>
      </c>
    </row>
    <row r="813" spans="1:8" ht="13.5" x14ac:dyDescent="0.25">
      <c r="A813" s="11"/>
      <c r="B813" s="10">
        <v>43487</v>
      </c>
      <c r="C813" s="2">
        <v>0.41</v>
      </c>
      <c r="D813" s="2">
        <v>0.41</v>
      </c>
      <c r="E813" s="2">
        <v>3158</v>
      </c>
      <c r="F813" s="2"/>
      <c r="G813" s="2"/>
      <c r="H813" s="12">
        <f t="shared" si="12"/>
        <v>2.4999999999999883E-2</v>
      </c>
    </row>
    <row r="814" spans="1:8" ht="13.5" x14ac:dyDescent="0.25">
      <c r="A814" s="11"/>
      <c r="B814" s="10">
        <v>43488</v>
      </c>
      <c r="C814" s="2">
        <v>0.41</v>
      </c>
      <c r="D814" s="2">
        <v>0.41</v>
      </c>
      <c r="E814" s="2">
        <v>10</v>
      </c>
      <c r="F814" s="2"/>
      <c r="G814" s="2"/>
      <c r="H814" s="12">
        <f t="shared" si="12"/>
        <v>0</v>
      </c>
    </row>
    <row r="815" spans="1:8" ht="13.5" x14ac:dyDescent="0.25">
      <c r="A815" s="11"/>
      <c r="B815" s="10">
        <v>43489</v>
      </c>
      <c r="C815" s="2">
        <v>0.42</v>
      </c>
      <c r="D815" s="2">
        <v>0.42</v>
      </c>
      <c r="E815" s="2">
        <v>3111</v>
      </c>
      <c r="F815" s="2"/>
      <c r="G815" s="2"/>
      <c r="H815" s="12">
        <f t="shared" si="12"/>
        <v>2.4390243902439046E-2</v>
      </c>
    </row>
    <row r="816" spans="1:8" ht="13.5" x14ac:dyDescent="0.25">
      <c r="A816" s="11"/>
      <c r="B816" s="10">
        <v>43490</v>
      </c>
      <c r="C816" s="2">
        <v>0.42</v>
      </c>
      <c r="D816" s="2">
        <v>0.42</v>
      </c>
      <c r="E816" s="2">
        <v>409</v>
      </c>
      <c r="F816" s="2"/>
      <c r="G816" s="2"/>
      <c r="H816" s="12">
        <f t="shared" si="12"/>
        <v>0</v>
      </c>
    </row>
    <row r="817" spans="1:8" ht="13.5" x14ac:dyDescent="0.25">
      <c r="A817" s="11"/>
      <c r="B817" s="10">
        <v>43493</v>
      </c>
      <c r="C817" s="2">
        <v>0.42</v>
      </c>
      <c r="D817" s="2">
        <v>0.42</v>
      </c>
      <c r="E817" s="2">
        <v>0</v>
      </c>
      <c r="F817" s="2"/>
      <c r="G817" s="2"/>
      <c r="H817" s="12">
        <f t="shared" si="12"/>
        <v>0</v>
      </c>
    </row>
    <row r="818" spans="1:8" ht="13.5" x14ac:dyDescent="0.25">
      <c r="A818" s="11"/>
      <c r="B818" s="10">
        <v>43494</v>
      </c>
      <c r="C818" s="2">
        <v>0.42</v>
      </c>
      <c r="D818" s="2">
        <v>0.42</v>
      </c>
      <c r="E818" s="2">
        <v>55</v>
      </c>
      <c r="F818" s="2"/>
      <c r="G818" s="2"/>
      <c r="H818" s="12">
        <f t="shared" si="12"/>
        <v>0</v>
      </c>
    </row>
    <row r="819" spans="1:8" ht="13.5" x14ac:dyDescent="0.25">
      <c r="A819" s="11"/>
      <c r="B819" s="10">
        <v>43495</v>
      </c>
      <c r="C819" s="2">
        <v>0.42</v>
      </c>
      <c r="D819" s="2">
        <v>0.42</v>
      </c>
      <c r="E819" s="2">
        <v>45</v>
      </c>
      <c r="F819" s="2"/>
      <c r="G819" s="2"/>
      <c r="H819" s="12">
        <f t="shared" si="12"/>
        <v>0</v>
      </c>
    </row>
    <row r="820" spans="1:8" ht="13.5" x14ac:dyDescent="0.25">
      <c r="A820" s="11"/>
      <c r="B820" s="10">
        <v>43496</v>
      </c>
      <c r="C820" s="2">
        <v>0.42</v>
      </c>
      <c r="D820" s="2">
        <v>0.42</v>
      </c>
      <c r="E820" s="2">
        <v>326</v>
      </c>
      <c r="F820" s="2"/>
      <c r="G820" s="2"/>
      <c r="H820" s="12">
        <f t="shared" si="12"/>
        <v>0</v>
      </c>
    </row>
    <row r="821" spans="1:8" ht="13.5" x14ac:dyDescent="0.25">
      <c r="A821" s="11"/>
      <c r="B821" s="10">
        <v>43497</v>
      </c>
      <c r="C821" s="2">
        <v>0.42</v>
      </c>
      <c r="D821" s="2">
        <v>0.42</v>
      </c>
      <c r="E821" s="2">
        <v>2634</v>
      </c>
      <c r="F821" s="2"/>
      <c r="G821" s="2"/>
      <c r="H821" s="12">
        <f t="shared" si="12"/>
        <v>0</v>
      </c>
    </row>
    <row r="822" spans="1:8" ht="13.5" x14ac:dyDescent="0.25">
      <c r="A822" s="11"/>
      <c r="B822" s="10">
        <v>43500</v>
      </c>
      <c r="C822" s="2">
        <v>0.42</v>
      </c>
      <c r="D822" s="2">
        <v>0.42</v>
      </c>
      <c r="E822" s="2">
        <v>0</v>
      </c>
      <c r="F822" s="2"/>
      <c r="G822" s="2"/>
      <c r="H822" s="12">
        <f t="shared" si="12"/>
        <v>0</v>
      </c>
    </row>
    <row r="823" spans="1:8" ht="13.5" x14ac:dyDescent="0.25">
      <c r="A823" s="11"/>
      <c r="B823" s="10">
        <v>43501</v>
      </c>
      <c r="C823" s="2">
        <v>0.42</v>
      </c>
      <c r="D823" s="2">
        <v>0.42</v>
      </c>
      <c r="E823" s="2">
        <v>35</v>
      </c>
      <c r="F823" s="2"/>
      <c r="G823" s="2"/>
      <c r="H823" s="12">
        <f t="shared" si="12"/>
        <v>0</v>
      </c>
    </row>
    <row r="824" spans="1:8" ht="13.5" x14ac:dyDescent="0.25">
      <c r="A824" s="11"/>
      <c r="B824" s="10">
        <v>43502</v>
      </c>
      <c r="C824" s="2">
        <v>0.42</v>
      </c>
      <c r="D824" s="2">
        <v>0.42</v>
      </c>
      <c r="E824" s="2">
        <v>9</v>
      </c>
      <c r="F824" s="2"/>
      <c r="G824" s="2"/>
      <c r="H824" s="12">
        <f t="shared" si="12"/>
        <v>0</v>
      </c>
    </row>
    <row r="825" spans="1:8" ht="13.5" x14ac:dyDescent="0.25">
      <c r="A825" s="11"/>
      <c r="B825" s="10">
        <v>43503</v>
      </c>
      <c r="C825" s="2">
        <v>0.42</v>
      </c>
      <c r="D825" s="2">
        <v>0.42</v>
      </c>
      <c r="E825" s="2">
        <v>70</v>
      </c>
      <c r="F825" s="2"/>
      <c r="G825" s="2"/>
      <c r="H825" s="12">
        <f t="shared" si="12"/>
        <v>0</v>
      </c>
    </row>
    <row r="826" spans="1:8" ht="13.5" x14ac:dyDescent="0.25">
      <c r="A826" s="11"/>
      <c r="B826" s="10">
        <v>43504</v>
      </c>
      <c r="C826" s="2">
        <v>0.42</v>
      </c>
      <c r="D826" s="2">
        <v>0.42</v>
      </c>
      <c r="E826" s="2">
        <v>0</v>
      </c>
      <c r="F826" s="2"/>
      <c r="G826" s="2"/>
      <c r="H826" s="12">
        <f t="shared" si="12"/>
        <v>0</v>
      </c>
    </row>
    <row r="827" spans="1:8" ht="13.5" x14ac:dyDescent="0.25">
      <c r="A827" s="11"/>
      <c r="B827" s="10">
        <v>43507</v>
      </c>
      <c r="C827" s="2">
        <v>0.42</v>
      </c>
      <c r="D827" s="2">
        <v>0.42</v>
      </c>
      <c r="E827" s="2">
        <v>0</v>
      </c>
      <c r="F827" s="2"/>
      <c r="G827" s="2"/>
      <c r="H827" s="12">
        <f t="shared" si="12"/>
        <v>0</v>
      </c>
    </row>
    <row r="828" spans="1:8" ht="13.5" x14ac:dyDescent="0.25">
      <c r="A828" s="11"/>
      <c r="B828" s="10">
        <v>43508</v>
      </c>
      <c r="C828" s="2">
        <v>0.42</v>
      </c>
      <c r="D828" s="2">
        <v>0.42</v>
      </c>
      <c r="E828" s="2">
        <v>0</v>
      </c>
      <c r="F828" s="2"/>
      <c r="G828" s="2"/>
      <c r="H828" s="12">
        <f t="shared" si="12"/>
        <v>0</v>
      </c>
    </row>
    <row r="829" spans="1:8" ht="13.5" x14ac:dyDescent="0.25">
      <c r="A829" s="11"/>
      <c r="B829" s="10">
        <v>43509</v>
      </c>
      <c r="C829" s="2">
        <v>0.42</v>
      </c>
      <c r="D829" s="2">
        <v>0.42</v>
      </c>
      <c r="E829" s="2">
        <v>50</v>
      </c>
      <c r="F829" s="2"/>
      <c r="G829" s="2"/>
      <c r="H829" s="12">
        <f t="shared" si="12"/>
        <v>0</v>
      </c>
    </row>
    <row r="830" spans="1:8" ht="13.5" x14ac:dyDescent="0.25">
      <c r="A830" s="11"/>
      <c r="B830" s="10">
        <v>43510</v>
      </c>
      <c r="C830" s="2">
        <v>0.42</v>
      </c>
      <c r="D830" s="2">
        <v>0.42</v>
      </c>
      <c r="E830" s="2">
        <v>0</v>
      </c>
      <c r="F830" s="2"/>
      <c r="G830" s="2"/>
      <c r="H830" s="12">
        <f t="shared" si="12"/>
        <v>0</v>
      </c>
    </row>
    <row r="831" spans="1:8" ht="13.5" x14ac:dyDescent="0.25">
      <c r="A831" s="11"/>
      <c r="B831" s="10">
        <v>43511</v>
      </c>
      <c r="C831" s="2">
        <v>0.42</v>
      </c>
      <c r="D831" s="2">
        <v>0.42</v>
      </c>
      <c r="E831" s="2">
        <v>45</v>
      </c>
      <c r="F831" s="2"/>
      <c r="G831" s="2"/>
      <c r="H831" s="12">
        <f t="shared" si="12"/>
        <v>0</v>
      </c>
    </row>
    <row r="832" spans="1:8" ht="13.5" x14ac:dyDescent="0.25">
      <c r="A832" s="11"/>
      <c r="B832" s="10">
        <v>43514</v>
      </c>
      <c r="C832" s="2">
        <v>0.42</v>
      </c>
      <c r="D832" s="2">
        <v>0.42</v>
      </c>
      <c r="E832" s="2">
        <v>25</v>
      </c>
      <c r="F832" s="2"/>
      <c r="G832" s="2"/>
      <c r="H832" s="12">
        <f t="shared" si="12"/>
        <v>0</v>
      </c>
    </row>
    <row r="833" spans="1:8" ht="13.5" x14ac:dyDescent="0.25">
      <c r="A833" s="11"/>
      <c r="B833" s="10">
        <v>43515</v>
      </c>
      <c r="C833" s="2">
        <v>0.41</v>
      </c>
      <c r="D833" s="2">
        <v>0.41</v>
      </c>
      <c r="E833" s="2">
        <v>0</v>
      </c>
      <c r="F833" s="2"/>
      <c r="G833" s="2"/>
      <c r="H833" s="12">
        <f t="shared" si="12"/>
        <v>-2.3809523809523832E-2</v>
      </c>
    </row>
    <row r="834" spans="1:8" ht="13.5" x14ac:dyDescent="0.25">
      <c r="A834" s="11"/>
      <c r="B834" s="10">
        <v>43516</v>
      </c>
      <c r="C834" s="2">
        <v>0.4</v>
      </c>
      <c r="D834" s="2">
        <v>0.4</v>
      </c>
      <c r="E834" s="2">
        <v>314</v>
      </c>
      <c r="F834" s="2"/>
      <c r="G834" s="2"/>
      <c r="H834" s="12">
        <f t="shared" si="12"/>
        <v>-2.4390243902438911E-2</v>
      </c>
    </row>
    <row r="835" spans="1:8" ht="13.5" x14ac:dyDescent="0.25">
      <c r="A835" s="11"/>
      <c r="B835" s="10">
        <v>43517</v>
      </c>
      <c r="C835" s="2">
        <v>0.4</v>
      </c>
      <c r="D835" s="2">
        <v>0.4</v>
      </c>
      <c r="E835" s="2">
        <v>0</v>
      </c>
      <c r="F835" s="2"/>
      <c r="G835" s="2"/>
      <c r="H835" s="12">
        <f t="shared" si="12"/>
        <v>0</v>
      </c>
    </row>
    <row r="836" spans="1:8" ht="13.5" x14ac:dyDescent="0.25">
      <c r="A836" s="11"/>
      <c r="B836" s="10">
        <v>43518</v>
      </c>
      <c r="C836" s="2">
        <v>0.4</v>
      </c>
      <c r="D836" s="2">
        <v>0.4</v>
      </c>
      <c r="E836" s="2">
        <v>0</v>
      </c>
      <c r="F836" s="2"/>
      <c r="G836" s="2"/>
      <c r="H836" s="12">
        <f t="shared" si="12"/>
        <v>0</v>
      </c>
    </row>
    <row r="837" spans="1:8" ht="13.5" x14ac:dyDescent="0.25">
      <c r="A837" s="11"/>
      <c r="B837" s="10">
        <v>43521</v>
      </c>
      <c r="C837" s="2">
        <v>0.39</v>
      </c>
      <c r="D837" s="2">
        <v>0.39</v>
      </c>
      <c r="E837" s="2">
        <v>116</v>
      </c>
      <c r="F837" s="2"/>
      <c r="G837" s="2"/>
      <c r="H837" s="12">
        <f t="shared" si="12"/>
        <v>-2.5000000000000022E-2</v>
      </c>
    </row>
    <row r="838" spans="1:8" ht="13.5" x14ac:dyDescent="0.25">
      <c r="A838" s="11"/>
      <c r="B838" s="10">
        <v>43522</v>
      </c>
      <c r="C838" s="2">
        <v>0.37</v>
      </c>
      <c r="D838" s="2">
        <v>0.37</v>
      </c>
      <c r="E838" s="2">
        <v>1251</v>
      </c>
      <c r="F838" s="2"/>
      <c r="G838" s="2"/>
      <c r="H838" s="12">
        <f t="shared" si="12"/>
        <v>-5.1282051282051329E-2</v>
      </c>
    </row>
    <row r="839" spans="1:8" ht="13.5" x14ac:dyDescent="0.25">
      <c r="A839" s="11"/>
      <c r="B839" s="10">
        <v>43523</v>
      </c>
      <c r="C839" s="2">
        <v>0.36</v>
      </c>
      <c r="D839" s="2">
        <v>0.36</v>
      </c>
      <c r="E839" s="2">
        <v>8178</v>
      </c>
      <c r="F839" s="2"/>
      <c r="G839" s="2"/>
      <c r="H839" s="12">
        <f t="shared" ref="H839:H902" si="13">(D839-D838)/D838</f>
        <v>-2.7027027027027053E-2</v>
      </c>
    </row>
    <row r="840" spans="1:8" ht="13.5" x14ac:dyDescent="0.25">
      <c r="A840" s="11"/>
      <c r="B840" s="10">
        <v>43524</v>
      </c>
      <c r="C840" s="2">
        <v>0.35</v>
      </c>
      <c r="D840" s="2">
        <v>0.35</v>
      </c>
      <c r="E840" s="2">
        <v>550</v>
      </c>
      <c r="F840" s="2"/>
      <c r="G840" s="2"/>
      <c r="H840" s="12">
        <f t="shared" si="13"/>
        <v>-2.7777777777777804E-2</v>
      </c>
    </row>
    <row r="841" spans="1:8" ht="13.5" x14ac:dyDescent="0.25">
      <c r="A841" s="11"/>
      <c r="B841" s="10">
        <v>43525</v>
      </c>
      <c r="C841" s="2">
        <v>0.34</v>
      </c>
      <c r="D841" s="2">
        <v>0.34</v>
      </c>
      <c r="E841" s="2">
        <v>1200</v>
      </c>
      <c r="F841" s="2"/>
      <c r="G841" s="2"/>
      <c r="H841" s="12">
        <f t="shared" si="13"/>
        <v>-2.8571428571428439E-2</v>
      </c>
    </row>
    <row r="842" spans="1:8" ht="13.5" x14ac:dyDescent="0.25">
      <c r="A842" s="11"/>
      <c r="B842" s="10">
        <v>43528</v>
      </c>
      <c r="C842" s="2">
        <v>0.34</v>
      </c>
      <c r="D842" s="2">
        <v>0.34</v>
      </c>
      <c r="E842" s="2">
        <v>0</v>
      </c>
      <c r="F842" s="2"/>
      <c r="G842" s="2"/>
      <c r="H842" s="12">
        <f t="shared" si="13"/>
        <v>0</v>
      </c>
    </row>
    <row r="843" spans="1:8" ht="13.5" x14ac:dyDescent="0.25">
      <c r="A843" s="11"/>
      <c r="B843" s="10">
        <v>43529</v>
      </c>
      <c r="C843" s="2">
        <v>0.34</v>
      </c>
      <c r="D843" s="2">
        <v>0.34</v>
      </c>
      <c r="E843" s="2">
        <v>0</v>
      </c>
      <c r="F843" s="2">
        <v>0</v>
      </c>
      <c r="G843" s="2">
        <v>0</v>
      </c>
      <c r="H843" s="12">
        <f t="shared" si="13"/>
        <v>0</v>
      </c>
    </row>
    <row r="844" spans="1:8" ht="13.5" x14ac:dyDescent="0.25">
      <c r="A844" s="11"/>
      <c r="B844" s="10">
        <v>43530</v>
      </c>
      <c r="C844" s="2">
        <v>0.35</v>
      </c>
      <c r="D844" s="2">
        <v>0.35</v>
      </c>
      <c r="E844" s="2">
        <v>1000</v>
      </c>
      <c r="F844" s="2">
        <v>0.35</v>
      </c>
      <c r="G844" s="2">
        <v>350</v>
      </c>
      <c r="H844" s="12">
        <f t="shared" si="13"/>
        <v>2.9411764705882214E-2</v>
      </c>
    </row>
    <row r="845" spans="1:8" ht="13.5" x14ac:dyDescent="0.25">
      <c r="A845" s="11"/>
      <c r="B845" s="10">
        <v>43531</v>
      </c>
      <c r="C845" s="2">
        <v>0.35</v>
      </c>
      <c r="D845" s="2">
        <v>0.35</v>
      </c>
      <c r="E845" s="2">
        <v>0</v>
      </c>
      <c r="F845" s="2">
        <v>0</v>
      </c>
      <c r="G845" s="2">
        <v>0</v>
      </c>
      <c r="H845" s="12">
        <f t="shared" si="13"/>
        <v>0</v>
      </c>
    </row>
    <row r="846" spans="1:8" ht="13.5" x14ac:dyDescent="0.25">
      <c r="A846" s="11"/>
      <c r="B846" s="10">
        <v>43532</v>
      </c>
      <c r="C846" s="2">
        <v>0.35</v>
      </c>
      <c r="D846" s="2">
        <v>0.35</v>
      </c>
      <c r="E846" s="2">
        <v>0</v>
      </c>
      <c r="F846" s="2">
        <v>0</v>
      </c>
      <c r="G846" s="2">
        <v>0</v>
      </c>
      <c r="H846" s="12">
        <f t="shared" si="13"/>
        <v>0</v>
      </c>
    </row>
    <row r="847" spans="1:8" ht="13.5" x14ac:dyDescent="0.25">
      <c r="A847" s="11"/>
      <c r="B847" s="10">
        <v>43535</v>
      </c>
      <c r="C847" s="2">
        <v>0.34</v>
      </c>
      <c r="D847" s="2">
        <v>0.34</v>
      </c>
      <c r="E847" s="2">
        <v>0</v>
      </c>
      <c r="F847" s="2">
        <v>0</v>
      </c>
      <c r="G847" s="2">
        <v>0</v>
      </c>
      <c r="H847" s="12">
        <f t="shared" si="13"/>
        <v>-2.8571428571428439E-2</v>
      </c>
    </row>
    <row r="848" spans="1:8" ht="13.5" x14ac:dyDescent="0.25">
      <c r="A848" s="11"/>
      <c r="B848" s="10">
        <v>43536</v>
      </c>
      <c r="C848" s="2">
        <v>0.33</v>
      </c>
      <c r="D848" s="2">
        <v>0.33</v>
      </c>
      <c r="E848" s="2">
        <v>213</v>
      </c>
      <c r="F848" s="2">
        <v>0.33</v>
      </c>
      <c r="G848" s="2">
        <v>70.290000000000006</v>
      </c>
      <c r="H848" s="12">
        <f t="shared" si="13"/>
        <v>-2.9411764705882377E-2</v>
      </c>
    </row>
    <row r="849" spans="1:8" ht="13.5" x14ac:dyDescent="0.25">
      <c r="A849" s="11"/>
      <c r="B849" s="10">
        <v>43537</v>
      </c>
      <c r="C849" s="2">
        <v>0.34</v>
      </c>
      <c r="D849" s="2">
        <v>0.34</v>
      </c>
      <c r="E849" s="2">
        <v>245</v>
      </c>
      <c r="F849" s="2">
        <v>0.34</v>
      </c>
      <c r="G849" s="2">
        <v>83.3</v>
      </c>
      <c r="H849" s="12">
        <f t="shared" si="13"/>
        <v>3.0303030303030328E-2</v>
      </c>
    </row>
    <row r="850" spans="1:8" ht="13.5" x14ac:dyDescent="0.25">
      <c r="A850" s="11"/>
      <c r="B850" s="10">
        <v>43538</v>
      </c>
      <c r="C850" s="2">
        <v>0.34</v>
      </c>
      <c r="D850" s="2">
        <v>0.34</v>
      </c>
      <c r="E850" s="2">
        <v>753</v>
      </c>
      <c r="F850" s="2">
        <v>0.34</v>
      </c>
      <c r="G850" s="2">
        <v>256.02</v>
      </c>
      <c r="H850" s="12">
        <f t="shared" si="13"/>
        <v>0</v>
      </c>
    </row>
    <row r="851" spans="1:8" ht="13.5" x14ac:dyDescent="0.25">
      <c r="A851" s="11"/>
      <c r="B851" s="10">
        <v>43539</v>
      </c>
      <c r="C851" s="2">
        <v>0.34</v>
      </c>
      <c r="D851" s="2">
        <v>0.34</v>
      </c>
      <c r="E851" s="2">
        <v>0</v>
      </c>
      <c r="F851" s="2">
        <v>0</v>
      </c>
      <c r="G851" s="2">
        <v>0</v>
      </c>
      <c r="H851" s="12">
        <f t="shared" si="13"/>
        <v>0</v>
      </c>
    </row>
    <row r="852" spans="1:8" ht="13.5" x14ac:dyDescent="0.25">
      <c r="A852" s="11"/>
      <c r="B852" s="10">
        <v>43542</v>
      </c>
      <c r="C852" s="2">
        <v>0.34</v>
      </c>
      <c r="D852" s="2">
        <v>0.34</v>
      </c>
      <c r="E852" s="2">
        <v>0</v>
      </c>
      <c r="F852" s="2">
        <v>0</v>
      </c>
      <c r="G852" s="2">
        <v>0</v>
      </c>
      <c r="H852" s="12">
        <f t="shared" si="13"/>
        <v>0</v>
      </c>
    </row>
    <row r="853" spans="1:8" ht="13.5" x14ac:dyDescent="0.25">
      <c r="A853" s="11"/>
      <c r="B853" s="10">
        <v>43543</v>
      </c>
      <c r="C853" s="2">
        <v>0.35</v>
      </c>
      <c r="D853" s="2">
        <v>0.35</v>
      </c>
      <c r="E853" s="2">
        <v>100</v>
      </c>
      <c r="F853" s="2">
        <v>0.35</v>
      </c>
      <c r="G853" s="2">
        <v>35</v>
      </c>
      <c r="H853" s="12">
        <f t="shared" si="13"/>
        <v>2.9411764705882214E-2</v>
      </c>
    </row>
    <row r="854" spans="1:8" ht="13.5" x14ac:dyDescent="0.25">
      <c r="A854" s="11"/>
      <c r="B854" s="10">
        <v>43545</v>
      </c>
      <c r="C854" s="2">
        <v>0.36</v>
      </c>
      <c r="D854" s="2">
        <v>0.36</v>
      </c>
      <c r="E854" s="2">
        <v>1</v>
      </c>
      <c r="F854" s="2">
        <v>0.36</v>
      </c>
      <c r="G854" s="2">
        <v>0.36</v>
      </c>
      <c r="H854" s="12">
        <f t="shared" si="13"/>
        <v>2.8571428571428598E-2</v>
      </c>
    </row>
    <row r="855" spans="1:8" ht="13.5" x14ac:dyDescent="0.25">
      <c r="A855" s="11"/>
      <c r="B855" s="10">
        <v>43546</v>
      </c>
      <c r="C855" s="2">
        <v>0.36</v>
      </c>
      <c r="D855" s="2">
        <v>0.36</v>
      </c>
      <c r="E855" s="2">
        <v>10</v>
      </c>
      <c r="F855" s="2">
        <v>0.36</v>
      </c>
      <c r="G855" s="2">
        <v>3.6</v>
      </c>
      <c r="H855" s="12">
        <f t="shared" si="13"/>
        <v>0</v>
      </c>
    </row>
    <row r="856" spans="1:8" ht="13.5" x14ac:dyDescent="0.25">
      <c r="A856" s="11"/>
      <c r="B856" s="10">
        <v>43549</v>
      </c>
      <c r="C856" s="2">
        <v>0.36</v>
      </c>
      <c r="D856" s="2">
        <v>0.36</v>
      </c>
      <c r="E856" s="2">
        <v>0</v>
      </c>
      <c r="F856" s="2">
        <v>0</v>
      </c>
      <c r="G856" s="2">
        <v>0</v>
      </c>
      <c r="H856" s="12">
        <f t="shared" si="13"/>
        <v>0</v>
      </c>
    </row>
    <row r="857" spans="1:8" ht="13.5" x14ac:dyDescent="0.25">
      <c r="A857" s="11"/>
      <c r="B857" s="10">
        <v>43550</v>
      </c>
      <c r="C857" s="2">
        <v>0.36</v>
      </c>
      <c r="D857" s="2">
        <v>0.36</v>
      </c>
      <c r="E857" s="2">
        <v>0</v>
      </c>
      <c r="F857" s="2">
        <v>0</v>
      </c>
      <c r="G857" s="2">
        <v>0</v>
      </c>
      <c r="H857" s="12">
        <f t="shared" si="13"/>
        <v>0</v>
      </c>
    </row>
    <row r="858" spans="1:8" ht="13.5" x14ac:dyDescent="0.25">
      <c r="A858" s="11"/>
      <c r="B858" s="10">
        <v>43551</v>
      </c>
      <c r="C858" s="2">
        <v>0.36</v>
      </c>
      <c r="D858" s="2">
        <v>0.36</v>
      </c>
      <c r="E858" s="2">
        <v>35</v>
      </c>
      <c r="F858" s="2">
        <v>0.36</v>
      </c>
      <c r="G858" s="2">
        <v>12.6</v>
      </c>
      <c r="H858" s="12">
        <f t="shared" si="13"/>
        <v>0</v>
      </c>
    </row>
    <row r="859" spans="1:8" ht="13.5" x14ac:dyDescent="0.25">
      <c r="A859" s="11"/>
      <c r="B859" s="10">
        <v>43552</v>
      </c>
      <c r="C859" s="2">
        <v>0.36</v>
      </c>
      <c r="D859" s="2">
        <v>0.36</v>
      </c>
      <c r="E859" s="2">
        <v>10</v>
      </c>
      <c r="F859" s="2">
        <v>0.36</v>
      </c>
      <c r="G859" s="2">
        <v>3.6</v>
      </c>
      <c r="H859" s="12">
        <f t="shared" si="13"/>
        <v>0</v>
      </c>
    </row>
    <row r="860" spans="1:8" ht="13.5" x14ac:dyDescent="0.25">
      <c r="A860" s="11"/>
      <c r="B860" s="10">
        <v>43553</v>
      </c>
      <c r="C860" s="2">
        <v>0.36</v>
      </c>
      <c r="D860" s="2">
        <v>0.36</v>
      </c>
      <c r="E860" s="2">
        <v>0</v>
      </c>
      <c r="F860" s="2">
        <v>0</v>
      </c>
      <c r="G860" s="2">
        <v>0</v>
      </c>
      <c r="H860" s="12">
        <f t="shared" si="13"/>
        <v>0</v>
      </c>
    </row>
    <row r="861" spans="1:8" ht="13.5" x14ac:dyDescent="0.25">
      <c r="A861" s="11"/>
      <c r="B861" s="10">
        <v>43556</v>
      </c>
      <c r="C861" s="2">
        <v>0.36</v>
      </c>
      <c r="D861" s="2">
        <v>0.36</v>
      </c>
      <c r="E861" s="2">
        <v>0</v>
      </c>
      <c r="F861" s="2">
        <v>0</v>
      </c>
      <c r="G861" s="2">
        <v>0</v>
      </c>
      <c r="H861" s="12">
        <f t="shared" si="13"/>
        <v>0</v>
      </c>
    </row>
    <row r="862" spans="1:8" ht="13.5" x14ac:dyDescent="0.25">
      <c r="A862" s="11"/>
      <c r="B862" s="10">
        <v>43557</v>
      </c>
      <c r="C862" s="2">
        <v>0.36</v>
      </c>
      <c r="D862" s="2">
        <v>0.36</v>
      </c>
      <c r="E862" s="2">
        <v>10</v>
      </c>
      <c r="F862" s="2">
        <v>0.36</v>
      </c>
      <c r="G862" s="2">
        <v>3.6</v>
      </c>
      <c r="H862" s="12">
        <f t="shared" si="13"/>
        <v>0</v>
      </c>
    </row>
    <row r="863" spans="1:8" ht="13.5" x14ac:dyDescent="0.25">
      <c r="A863" s="11"/>
      <c r="B863" s="10">
        <v>43558</v>
      </c>
      <c r="C863" s="2">
        <v>0.35</v>
      </c>
      <c r="D863" s="2">
        <v>0.35</v>
      </c>
      <c r="E863" s="2">
        <v>0</v>
      </c>
      <c r="F863" s="2">
        <v>0</v>
      </c>
      <c r="G863" s="2">
        <v>0</v>
      </c>
      <c r="H863" s="12">
        <f t="shared" si="13"/>
        <v>-2.7777777777777804E-2</v>
      </c>
    </row>
    <row r="864" spans="1:8" ht="13.5" x14ac:dyDescent="0.25">
      <c r="A864" s="11"/>
      <c r="B864" s="10">
        <v>43559</v>
      </c>
      <c r="C864" s="2">
        <v>0.34</v>
      </c>
      <c r="D864" s="2">
        <v>0.34</v>
      </c>
      <c r="E864" s="2">
        <v>107</v>
      </c>
      <c r="F864" s="2">
        <v>0.34</v>
      </c>
      <c r="G864" s="2">
        <v>36.380000000000003</v>
      </c>
      <c r="H864" s="12">
        <f t="shared" si="13"/>
        <v>-2.8571428571428439E-2</v>
      </c>
    </row>
    <row r="865" spans="1:8" ht="13.5" x14ac:dyDescent="0.25">
      <c r="A865" s="11"/>
      <c r="B865" s="10">
        <v>43560</v>
      </c>
      <c r="C865" s="2">
        <v>0.34</v>
      </c>
      <c r="D865" s="2">
        <v>0.34</v>
      </c>
      <c r="E865" s="2">
        <v>13</v>
      </c>
      <c r="F865" s="2">
        <v>0.34</v>
      </c>
      <c r="G865" s="2">
        <v>4.42</v>
      </c>
      <c r="H865" s="12">
        <f t="shared" si="13"/>
        <v>0</v>
      </c>
    </row>
    <row r="866" spans="1:8" ht="13.5" x14ac:dyDescent="0.25">
      <c r="A866" s="11"/>
      <c r="B866" s="10">
        <v>43563</v>
      </c>
      <c r="C866" s="2">
        <v>0.34</v>
      </c>
      <c r="D866" s="2">
        <v>0.34</v>
      </c>
      <c r="E866" s="2">
        <v>0</v>
      </c>
      <c r="F866" s="2">
        <v>0</v>
      </c>
      <c r="G866" s="2">
        <v>0</v>
      </c>
      <c r="H866" s="12">
        <f t="shared" si="13"/>
        <v>0</v>
      </c>
    </row>
    <row r="867" spans="1:8" ht="13.5" x14ac:dyDescent="0.25">
      <c r="A867" s="11"/>
      <c r="B867" s="10">
        <v>43565</v>
      </c>
      <c r="C867" s="2">
        <v>0.34</v>
      </c>
      <c r="D867" s="2">
        <v>0.34</v>
      </c>
      <c r="E867" s="2">
        <v>0</v>
      </c>
      <c r="F867" s="2">
        <v>0</v>
      </c>
      <c r="G867" s="2">
        <v>0</v>
      </c>
      <c r="H867" s="12">
        <f t="shared" si="13"/>
        <v>0</v>
      </c>
    </row>
    <row r="868" spans="1:8" ht="13.5" x14ac:dyDescent="0.25">
      <c r="A868" s="11"/>
      <c r="B868" s="10">
        <v>43566</v>
      </c>
      <c r="C868" s="2">
        <v>0.34</v>
      </c>
      <c r="D868" s="2">
        <v>0.34</v>
      </c>
      <c r="E868" s="2">
        <v>0</v>
      </c>
      <c r="F868" s="2">
        <v>0</v>
      </c>
      <c r="G868" s="2">
        <v>0</v>
      </c>
      <c r="H868" s="12">
        <f t="shared" si="13"/>
        <v>0</v>
      </c>
    </row>
    <row r="869" spans="1:8" ht="13.5" x14ac:dyDescent="0.25">
      <c r="A869" s="11"/>
      <c r="B869" s="10">
        <v>43567</v>
      </c>
      <c r="C869" s="2">
        <v>0.34</v>
      </c>
      <c r="D869" s="2">
        <v>0.34</v>
      </c>
      <c r="E869" s="2">
        <v>0</v>
      </c>
      <c r="F869" s="2">
        <v>0</v>
      </c>
      <c r="G869" s="2">
        <v>0</v>
      </c>
      <c r="H869" s="12">
        <f t="shared" si="13"/>
        <v>0</v>
      </c>
    </row>
    <row r="870" spans="1:8" ht="13.5" x14ac:dyDescent="0.25">
      <c r="A870" s="11"/>
      <c r="B870" s="10">
        <v>43570</v>
      </c>
      <c r="C870" s="2">
        <v>0.34</v>
      </c>
      <c r="D870" s="2">
        <v>0.34</v>
      </c>
      <c r="E870" s="2">
        <v>250</v>
      </c>
      <c r="F870" s="2">
        <v>0.34</v>
      </c>
      <c r="G870" s="2">
        <v>85</v>
      </c>
      <c r="H870" s="12">
        <f t="shared" si="13"/>
        <v>0</v>
      </c>
    </row>
    <row r="871" spans="1:8" ht="13.5" x14ac:dyDescent="0.25">
      <c r="A871" s="11"/>
      <c r="B871" s="10">
        <v>43571</v>
      </c>
      <c r="C871" s="2">
        <v>0.34</v>
      </c>
      <c r="D871" s="2">
        <v>0.34</v>
      </c>
      <c r="E871" s="2">
        <v>0</v>
      </c>
      <c r="F871" s="2">
        <v>0</v>
      </c>
      <c r="G871" s="2">
        <v>0</v>
      </c>
      <c r="H871" s="12">
        <f t="shared" si="13"/>
        <v>0</v>
      </c>
    </row>
    <row r="872" spans="1:8" ht="13.5" x14ac:dyDescent="0.25">
      <c r="A872" s="11"/>
      <c r="B872" s="10">
        <v>43572</v>
      </c>
      <c r="C872" s="2">
        <v>0.34</v>
      </c>
      <c r="D872" s="2">
        <v>0.34</v>
      </c>
      <c r="E872" s="2">
        <v>0</v>
      </c>
      <c r="F872" s="2">
        <v>0</v>
      </c>
      <c r="G872" s="2">
        <v>0</v>
      </c>
      <c r="H872" s="12">
        <f t="shared" si="13"/>
        <v>0</v>
      </c>
    </row>
    <row r="873" spans="1:8" ht="13.5" x14ac:dyDescent="0.25">
      <c r="A873" s="11"/>
      <c r="B873" s="10">
        <v>43573</v>
      </c>
      <c r="C873" s="2">
        <v>0.33</v>
      </c>
      <c r="D873" s="2">
        <v>0.33</v>
      </c>
      <c r="E873" s="2">
        <v>222</v>
      </c>
      <c r="F873" s="2">
        <v>0.33</v>
      </c>
      <c r="G873" s="2">
        <v>73.260000000000005</v>
      </c>
      <c r="H873" s="12">
        <f t="shared" si="13"/>
        <v>-2.9411764705882377E-2</v>
      </c>
    </row>
    <row r="874" spans="1:8" ht="13.5" x14ac:dyDescent="0.25">
      <c r="A874" s="11"/>
      <c r="B874" s="10">
        <v>43574</v>
      </c>
      <c r="C874" s="2">
        <v>0.33</v>
      </c>
      <c r="D874" s="2">
        <v>0.33</v>
      </c>
      <c r="E874" s="2">
        <v>4</v>
      </c>
      <c r="F874" s="2">
        <v>0.33</v>
      </c>
      <c r="G874" s="2">
        <v>1.32</v>
      </c>
      <c r="H874" s="12">
        <f t="shared" si="13"/>
        <v>0</v>
      </c>
    </row>
    <row r="875" spans="1:8" ht="13.5" x14ac:dyDescent="0.25">
      <c r="A875" s="11"/>
      <c r="B875" s="10">
        <v>43577</v>
      </c>
      <c r="C875" s="2">
        <v>0.33</v>
      </c>
      <c r="D875" s="2">
        <v>0.33</v>
      </c>
      <c r="E875" s="2">
        <v>0</v>
      </c>
      <c r="F875" s="2">
        <v>0</v>
      </c>
      <c r="G875" s="2">
        <v>0</v>
      </c>
      <c r="H875" s="12">
        <f t="shared" si="13"/>
        <v>0</v>
      </c>
    </row>
    <row r="876" spans="1:8" ht="13.5" x14ac:dyDescent="0.25">
      <c r="A876" s="11"/>
      <c r="B876" s="10">
        <v>43578</v>
      </c>
      <c r="C876" s="2">
        <v>0.32</v>
      </c>
      <c r="D876" s="2">
        <v>0.32</v>
      </c>
      <c r="E876" s="2">
        <v>0</v>
      </c>
      <c r="F876" s="2">
        <v>0</v>
      </c>
      <c r="G876" s="2">
        <v>0</v>
      </c>
      <c r="H876" s="12">
        <f t="shared" si="13"/>
        <v>-3.0303030303030328E-2</v>
      </c>
    </row>
    <row r="877" spans="1:8" ht="13.5" x14ac:dyDescent="0.25">
      <c r="A877" s="11"/>
      <c r="B877" s="10">
        <v>43579</v>
      </c>
      <c r="C877" s="2">
        <v>0.32</v>
      </c>
      <c r="D877" s="2">
        <v>0.32</v>
      </c>
      <c r="E877" s="2">
        <v>14</v>
      </c>
      <c r="F877" s="2">
        <v>0.32</v>
      </c>
      <c r="G877" s="2">
        <v>4.4800000000000004</v>
      </c>
      <c r="H877" s="12">
        <f t="shared" si="13"/>
        <v>0</v>
      </c>
    </row>
    <row r="878" spans="1:8" ht="13.5" x14ac:dyDescent="0.25">
      <c r="A878" s="11"/>
      <c r="B878" s="10">
        <v>43580</v>
      </c>
      <c r="C878" s="2">
        <v>0.32</v>
      </c>
      <c r="D878" s="2">
        <v>0.32</v>
      </c>
      <c r="E878" s="2">
        <v>0</v>
      </c>
      <c r="F878" s="2">
        <v>0</v>
      </c>
      <c r="G878" s="2">
        <v>0</v>
      </c>
      <c r="H878" s="12">
        <f t="shared" si="13"/>
        <v>0</v>
      </c>
    </row>
    <row r="879" spans="1:8" ht="13.5" x14ac:dyDescent="0.25">
      <c r="A879" s="11"/>
      <c r="B879" s="10">
        <v>43581</v>
      </c>
      <c r="C879" s="2">
        <v>0.32</v>
      </c>
      <c r="D879" s="2">
        <v>0.32</v>
      </c>
      <c r="E879" s="2">
        <v>0</v>
      </c>
      <c r="F879" s="2">
        <v>0</v>
      </c>
      <c r="G879" s="2">
        <v>0</v>
      </c>
      <c r="H879" s="12">
        <f t="shared" si="13"/>
        <v>0</v>
      </c>
    </row>
    <row r="880" spans="1:8" ht="13.5" x14ac:dyDescent="0.25">
      <c r="A880" s="11"/>
      <c r="B880" s="10">
        <v>43584</v>
      </c>
      <c r="C880" s="2">
        <v>0.32</v>
      </c>
      <c r="D880" s="2">
        <v>0.32</v>
      </c>
      <c r="E880" s="2">
        <v>0</v>
      </c>
      <c r="F880" s="2">
        <v>0</v>
      </c>
      <c r="G880" s="2">
        <v>0</v>
      </c>
      <c r="H880" s="12">
        <f t="shared" si="13"/>
        <v>0</v>
      </c>
    </row>
    <row r="881" spans="1:8" ht="13.5" x14ac:dyDescent="0.25">
      <c r="A881" s="11"/>
      <c r="B881" s="10">
        <v>43585</v>
      </c>
      <c r="C881" s="2">
        <v>0.32</v>
      </c>
      <c r="D881" s="2">
        <v>0.32</v>
      </c>
      <c r="E881" s="2">
        <v>0</v>
      </c>
      <c r="F881" s="2">
        <v>0</v>
      </c>
      <c r="G881" s="2">
        <v>0</v>
      </c>
      <c r="H881" s="12">
        <f t="shared" si="13"/>
        <v>0</v>
      </c>
    </row>
    <row r="882" spans="1:8" ht="13.5" x14ac:dyDescent="0.25">
      <c r="A882" s="11"/>
      <c r="B882" s="10">
        <v>43587</v>
      </c>
      <c r="C882" s="2">
        <v>0.32</v>
      </c>
      <c r="D882" s="2">
        <v>0.32</v>
      </c>
      <c r="E882" s="2">
        <v>0</v>
      </c>
      <c r="F882" s="2">
        <v>0</v>
      </c>
      <c r="G882" s="2">
        <v>0</v>
      </c>
      <c r="H882" s="12">
        <f t="shared" si="13"/>
        <v>0</v>
      </c>
    </row>
    <row r="883" spans="1:8" ht="13.5" x14ac:dyDescent="0.25">
      <c r="A883" s="11"/>
      <c r="B883" s="10">
        <v>43588</v>
      </c>
      <c r="C883" s="2">
        <v>0.32</v>
      </c>
      <c r="D883" s="2">
        <v>0.32</v>
      </c>
      <c r="E883" s="2">
        <v>0</v>
      </c>
      <c r="F883" s="2">
        <v>0</v>
      </c>
      <c r="G883" s="2">
        <v>0</v>
      </c>
      <c r="H883" s="12">
        <f t="shared" si="13"/>
        <v>0</v>
      </c>
    </row>
    <row r="884" spans="1:8" ht="13.5" x14ac:dyDescent="0.25">
      <c r="A884" s="11"/>
      <c r="B884" s="10">
        <v>43591</v>
      </c>
      <c r="C884" s="2">
        <v>0.32</v>
      </c>
      <c r="D884" s="2">
        <v>0.32</v>
      </c>
      <c r="E884" s="2">
        <v>0</v>
      </c>
      <c r="F884" s="2">
        <v>0</v>
      </c>
      <c r="G884" s="2">
        <v>0</v>
      </c>
      <c r="H884" s="12">
        <f t="shared" si="13"/>
        <v>0</v>
      </c>
    </row>
    <row r="885" spans="1:8" ht="13.5" x14ac:dyDescent="0.25">
      <c r="A885" s="11"/>
      <c r="B885" s="10">
        <v>43592</v>
      </c>
      <c r="C885" s="2">
        <v>0.32</v>
      </c>
      <c r="D885" s="2">
        <v>0.32</v>
      </c>
      <c r="E885" s="2">
        <v>0</v>
      </c>
      <c r="F885" s="2">
        <v>0</v>
      </c>
      <c r="G885" s="2">
        <v>0</v>
      </c>
      <c r="H885" s="12">
        <f t="shared" si="13"/>
        <v>0</v>
      </c>
    </row>
    <row r="886" spans="1:8" ht="13.5" x14ac:dyDescent="0.25">
      <c r="A886" s="11"/>
      <c r="B886" s="10">
        <v>43593</v>
      </c>
      <c r="C886" s="2">
        <v>0.32</v>
      </c>
      <c r="D886" s="2">
        <v>0.32</v>
      </c>
      <c r="E886" s="2">
        <v>30</v>
      </c>
      <c r="F886" s="2">
        <v>0.32</v>
      </c>
      <c r="G886" s="2">
        <v>9.6</v>
      </c>
      <c r="H886" s="12">
        <f t="shared" si="13"/>
        <v>0</v>
      </c>
    </row>
    <row r="887" spans="1:8" ht="13.5" x14ac:dyDescent="0.25">
      <c r="A887" s="11"/>
      <c r="B887" s="10">
        <v>43594</v>
      </c>
      <c r="C887" s="2">
        <v>0.32</v>
      </c>
      <c r="D887" s="2">
        <v>0.32</v>
      </c>
      <c r="E887" s="2">
        <v>0</v>
      </c>
      <c r="F887" s="2">
        <v>0</v>
      </c>
      <c r="G887" s="2">
        <v>0</v>
      </c>
      <c r="H887" s="12">
        <f t="shared" si="13"/>
        <v>0</v>
      </c>
    </row>
    <row r="888" spans="1:8" ht="13.5" x14ac:dyDescent="0.25">
      <c r="A888" s="11"/>
      <c r="B888" s="10">
        <v>43595</v>
      </c>
      <c r="C888" s="2">
        <v>0.32</v>
      </c>
      <c r="D888" s="2">
        <v>0.32</v>
      </c>
      <c r="E888" s="2">
        <v>1000</v>
      </c>
      <c r="F888" s="2">
        <v>0.32</v>
      </c>
      <c r="G888" s="2">
        <v>320</v>
      </c>
      <c r="H888" s="12">
        <f t="shared" si="13"/>
        <v>0</v>
      </c>
    </row>
    <row r="889" spans="1:8" ht="13.5" x14ac:dyDescent="0.25">
      <c r="A889" s="11"/>
      <c r="B889" s="10">
        <v>43598</v>
      </c>
      <c r="C889" s="2">
        <v>0.32</v>
      </c>
      <c r="D889" s="2">
        <v>0.32</v>
      </c>
      <c r="E889" s="2">
        <v>0</v>
      </c>
      <c r="F889" s="2">
        <v>0</v>
      </c>
      <c r="G889" s="2">
        <v>0</v>
      </c>
      <c r="H889" s="12">
        <f t="shared" si="13"/>
        <v>0</v>
      </c>
    </row>
    <row r="890" spans="1:8" ht="13.5" x14ac:dyDescent="0.25">
      <c r="A890" s="11"/>
      <c r="B890" s="10">
        <v>43599</v>
      </c>
      <c r="C890" s="2">
        <v>0.32</v>
      </c>
      <c r="D890" s="2">
        <v>0.32</v>
      </c>
      <c r="E890" s="2">
        <v>1162</v>
      </c>
      <c r="F890" s="2">
        <v>0.32</v>
      </c>
      <c r="G890" s="2">
        <v>371.84</v>
      </c>
      <c r="H890" s="12">
        <f t="shared" si="13"/>
        <v>0</v>
      </c>
    </row>
    <row r="891" spans="1:8" ht="13.5" x14ac:dyDescent="0.25">
      <c r="A891" s="11"/>
      <c r="B891" s="10">
        <v>43600</v>
      </c>
      <c r="C891" s="2">
        <v>0.32</v>
      </c>
      <c r="D891" s="2">
        <v>0.32</v>
      </c>
      <c r="E891" s="2">
        <v>0</v>
      </c>
      <c r="F891" s="2">
        <v>0</v>
      </c>
      <c r="G891" s="2">
        <v>0</v>
      </c>
      <c r="H891" s="12">
        <f t="shared" si="13"/>
        <v>0</v>
      </c>
    </row>
    <row r="892" spans="1:8" ht="13.5" x14ac:dyDescent="0.25">
      <c r="A892" s="11"/>
      <c r="B892" s="10">
        <v>43601</v>
      </c>
      <c r="C892" s="2">
        <v>0.32</v>
      </c>
      <c r="D892" s="2">
        <v>0.32</v>
      </c>
      <c r="E892" s="2">
        <v>0</v>
      </c>
      <c r="F892" s="2">
        <v>0</v>
      </c>
      <c r="G892" s="2">
        <v>0</v>
      </c>
      <c r="H892" s="12">
        <f t="shared" si="13"/>
        <v>0</v>
      </c>
    </row>
    <row r="893" spans="1:8" ht="13.5" x14ac:dyDescent="0.25">
      <c r="A893" s="11"/>
      <c r="B893" s="10">
        <v>43602</v>
      </c>
      <c r="C893" s="2">
        <v>0.32</v>
      </c>
      <c r="D893" s="2">
        <v>0.32</v>
      </c>
      <c r="E893" s="2">
        <v>10</v>
      </c>
      <c r="F893" s="2">
        <v>0.32</v>
      </c>
      <c r="G893" s="2">
        <v>3.2</v>
      </c>
      <c r="H893" s="12">
        <f t="shared" si="13"/>
        <v>0</v>
      </c>
    </row>
    <row r="894" spans="1:8" ht="13.5" x14ac:dyDescent="0.25">
      <c r="A894" s="11"/>
      <c r="B894" s="10">
        <v>43605</v>
      </c>
      <c r="C894" s="2">
        <v>0.31</v>
      </c>
      <c r="D894" s="2">
        <v>0.31</v>
      </c>
      <c r="E894" s="2">
        <v>42</v>
      </c>
      <c r="F894" s="2">
        <v>0.31</v>
      </c>
      <c r="G894" s="2">
        <v>13.02</v>
      </c>
      <c r="H894" s="12">
        <f t="shared" si="13"/>
        <v>-3.1250000000000028E-2</v>
      </c>
    </row>
    <row r="895" spans="1:8" ht="13.5" x14ac:dyDescent="0.25">
      <c r="A895" s="11"/>
      <c r="B895" s="10">
        <v>43606</v>
      </c>
      <c r="C895" s="2">
        <v>0.31</v>
      </c>
      <c r="D895" s="2">
        <v>0.31</v>
      </c>
      <c r="E895" s="2">
        <v>0</v>
      </c>
      <c r="F895" s="2">
        <v>0</v>
      </c>
      <c r="G895" s="2">
        <v>0</v>
      </c>
      <c r="H895" s="12">
        <f t="shared" si="13"/>
        <v>0</v>
      </c>
    </row>
    <row r="896" spans="1:8" ht="13.5" x14ac:dyDescent="0.25">
      <c r="A896" s="11"/>
      <c r="B896" s="10">
        <v>43607</v>
      </c>
      <c r="C896" s="2">
        <v>0.31</v>
      </c>
      <c r="D896" s="2">
        <v>0.31</v>
      </c>
      <c r="E896" s="2">
        <v>1200</v>
      </c>
      <c r="F896" s="2">
        <v>0.31</v>
      </c>
      <c r="G896" s="2">
        <v>372</v>
      </c>
      <c r="H896" s="12">
        <f t="shared" si="13"/>
        <v>0</v>
      </c>
    </row>
    <row r="897" spans="1:8" ht="13.5" x14ac:dyDescent="0.25">
      <c r="A897" s="11"/>
      <c r="B897" s="10">
        <v>43608</v>
      </c>
      <c r="C897" s="2">
        <v>0.31</v>
      </c>
      <c r="D897" s="2">
        <v>0.31</v>
      </c>
      <c r="E897" s="2">
        <v>8418</v>
      </c>
      <c r="F897" s="2">
        <v>0.31</v>
      </c>
      <c r="G897" s="2">
        <v>2609.58</v>
      </c>
      <c r="H897" s="12">
        <f t="shared" si="13"/>
        <v>0</v>
      </c>
    </row>
    <row r="898" spans="1:8" ht="13.5" x14ac:dyDescent="0.25">
      <c r="A898" s="11"/>
      <c r="B898" s="10">
        <v>43609</v>
      </c>
      <c r="C898" s="2">
        <v>0.31</v>
      </c>
      <c r="D898" s="2">
        <v>0.31</v>
      </c>
      <c r="E898" s="2">
        <v>310</v>
      </c>
      <c r="F898" s="2">
        <v>0.31</v>
      </c>
      <c r="G898" s="2">
        <v>96.1</v>
      </c>
      <c r="H898" s="12">
        <f t="shared" si="13"/>
        <v>0</v>
      </c>
    </row>
    <row r="899" spans="1:8" ht="13.5" x14ac:dyDescent="0.25">
      <c r="A899" s="11"/>
      <c r="B899" s="10">
        <v>43612</v>
      </c>
      <c r="C899" s="2">
        <v>0.31</v>
      </c>
      <c r="D899" s="2">
        <v>0.31</v>
      </c>
      <c r="E899" s="2">
        <v>0</v>
      </c>
      <c r="F899" s="2">
        <v>0</v>
      </c>
      <c r="G899" s="2">
        <v>0</v>
      </c>
      <c r="H899" s="12">
        <f t="shared" si="13"/>
        <v>0</v>
      </c>
    </row>
    <row r="900" spans="1:8" ht="13.5" x14ac:dyDescent="0.25">
      <c r="A900" s="11"/>
      <c r="B900" s="10">
        <v>43613</v>
      </c>
      <c r="C900" s="2">
        <v>0.31</v>
      </c>
      <c r="D900" s="2">
        <v>0.31</v>
      </c>
      <c r="E900" s="2">
        <v>0</v>
      </c>
      <c r="F900" s="2">
        <v>0</v>
      </c>
      <c r="G900" s="2">
        <v>0</v>
      </c>
      <c r="H900" s="12">
        <f t="shared" si="13"/>
        <v>0</v>
      </c>
    </row>
    <row r="901" spans="1:8" ht="13.5" x14ac:dyDescent="0.25">
      <c r="A901" s="11"/>
      <c r="B901" s="10">
        <v>43614</v>
      </c>
      <c r="C901" s="2">
        <v>0.3</v>
      </c>
      <c r="D901" s="2">
        <v>0.3</v>
      </c>
      <c r="E901" s="2">
        <v>3500</v>
      </c>
      <c r="F901" s="2">
        <v>0.3</v>
      </c>
      <c r="G901" s="2">
        <v>1050</v>
      </c>
      <c r="H901" s="12">
        <f t="shared" si="13"/>
        <v>-3.2258064516129059E-2</v>
      </c>
    </row>
    <row r="902" spans="1:8" ht="13.5" x14ac:dyDescent="0.25">
      <c r="A902" s="11"/>
      <c r="B902" s="10">
        <v>43615</v>
      </c>
      <c r="C902" s="2">
        <v>0.3</v>
      </c>
      <c r="D902" s="2">
        <v>0.3</v>
      </c>
      <c r="E902" s="2">
        <v>0</v>
      </c>
      <c r="F902" s="2">
        <v>0</v>
      </c>
      <c r="G902" s="2">
        <v>0</v>
      </c>
      <c r="H902" s="12">
        <f t="shared" si="13"/>
        <v>0</v>
      </c>
    </row>
    <row r="903" spans="1:8" ht="13.5" x14ac:dyDescent="0.25">
      <c r="A903" s="11"/>
      <c r="B903" s="10">
        <v>43616</v>
      </c>
      <c r="C903" s="2">
        <v>0.3</v>
      </c>
      <c r="D903" s="2">
        <v>0.3</v>
      </c>
      <c r="E903" s="2">
        <v>0</v>
      </c>
      <c r="F903" s="2">
        <v>0</v>
      </c>
      <c r="G903" s="2">
        <v>0</v>
      </c>
      <c r="H903" s="12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0.3</v>
      </c>
      <c r="D904" s="2">
        <v>0.3</v>
      </c>
      <c r="E904" s="2">
        <v>1409</v>
      </c>
      <c r="F904" s="2">
        <v>0.3</v>
      </c>
      <c r="G904" s="2">
        <v>422.7</v>
      </c>
      <c r="H904" s="12">
        <f t="shared" si="14"/>
        <v>0</v>
      </c>
    </row>
    <row r="905" spans="1:8" ht="13.5" x14ac:dyDescent="0.25">
      <c r="A905" s="11"/>
      <c r="B905" s="10">
        <v>43623</v>
      </c>
      <c r="C905" s="2">
        <v>0.3</v>
      </c>
      <c r="D905" s="2">
        <v>0.3</v>
      </c>
      <c r="E905" s="2">
        <v>0</v>
      </c>
      <c r="F905" s="2">
        <v>0</v>
      </c>
      <c r="G905" s="2">
        <v>0</v>
      </c>
      <c r="H905" s="12">
        <f t="shared" si="14"/>
        <v>0</v>
      </c>
    </row>
    <row r="906" spans="1:8" ht="13.5" x14ac:dyDescent="0.25">
      <c r="A906" s="11"/>
      <c r="B906" s="10">
        <v>43626</v>
      </c>
      <c r="C906" s="2">
        <v>0.3</v>
      </c>
      <c r="D906" s="2">
        <v>0.3</v>
      </c>
      <c r="E906" s="2">
        <v>0</v>
      </c>
      <c r="F906" s="2">
        <v>0</v>
      </c>
      <c r="G906" s="2">
        <v>0</v>
      </c>
      <c r="H906" s="12">
        <f t="shared" si="14"/>
        <v>0</v>
      </c>
    </row>
    <row r="907" spans="1:8" ht="13.5" x14ac:dyDescent="0.25">
      <c r="A907" s="11"/>
      <c r="B907" s="10">
        <v>43627</v>
      </c>
      <c r="C907" s="2">
        <v>0.3</v>
      </c>
      <c r="D907" s="2">
        <v>0.3</v>
      </c>
      <c r="E907" s="2">
        <v>159</v>
      </c>
      <c r="F907" s="2">
        <v>0.3</v>
      </c>
      <c r="G907" s="2">
        <v>47.7</v>
      </c>
      <c r="H907" s="12">
        <f t="shared" si="14"/>
        <v>0</v>
      </c>
    </row>
    <row r="908" spans="1:8" ht="13.5" x14ac:dyDescent="0.25">
      <c r="A908" s="11"/>
      <c r="B908" s="10">
        <v>43628</v>
      </c>
      <c r="C908" s="2">
        <v>0.3</v>
      </c>
      <c r="D908" s="2">
        <v>0.3</v>
      </c>
      <c r="E908" s="2">
        <v>0</v>
      </c>
      <c r="F908" s="2">
        <v>0</v>
      </c>
      <c r="G908" s="2">
        <v>0</v>
      </c>
      <c r="H908" s="12">
        <f t="shared" si="14"/>
        <v>0</v>
      </c>
    </row>
    <row r="909" spans="1:8" ht="13.5" x14ac:dyDescent="0.25">
      <c r="A909" s="11"/>
      <c r="B909" s="10">
        <v>43629</v>
      </c>
      <c r="C909" s="2">
        <v>0.3</v>
      </c>
      <c r="D909" s="2">
        <v>0.3</v>
      </c>
      <c r="E909" s="2">
        <v>0</v>
      </c>
      <c r="F909" s="2">
        <v>0</v>
      </c>
      <c r="G909" s="2">
        <v>0</v>
      </c>
      <c r="H909" s="12">
        <f t="shared" si="14"/>
        <v>0</v>
      </c>
    </row>
    <row r="910" spans="1:8" ht="13.5" x14ac:dyDescent="0.25">
      <c r="A910" s="11"/>
      <c r="B910" s="10">
        <v>43630</v>
      </c>
      <c r="C910" s="2">
        <v>0.3</v>
      </c>
      <c r="D910" s="2">
        <v>0.3</v>
      </c>
      <c r="E910" s="2">
        <v>0</v>
      </c>
      <c r="F910" s="2">
        <v>0</v>
      </c>
      <c r="G910" s="2">
        <v>0</v>
      </c>
      <c r="H910" s="12">
        <f t="shared" si="14"/>
        <v>0</v>
      </c>
    </row>
    <row r="911" spans="1:8" ht="13.5" x14ac:dyDescent="0.25">
      <c r="A911" s="11"/>
      <c r="B911" s="10">
        <v>43633</v>
      </c>
      <c r="C911" s="2">
        <v>0.3</v>
      </c>
      <c r="D911" s="2">
        <v>0.3</v>
      </c>
      <c r="E911" s="2">
        <v>0</v>
      </c>
      <c r="F911" s="2">
        <v>0</v>
      </c>
      <c r="G911" s="2">
        <v>0</v>
      </c>
      <c r="H911" s="12">
        <f t="shared" si="14"/>
        <v>0</v>
      </c>
    </row>
    <row r="912" spans="1:8" ht="13.5" x14ac:dyDescent="0.25">
      <c r="A912" s="11"/>
      <c r="B912" s="10">
        <v>43634</v>
      </c>
      <c r="C912" s="2">
        <v>0.3</v>
      </c>
      <c r="D912" s="2">
        <v>0.3</v>
      </c>
      <c r="E912" s="2">
        <v>0</v>
      </c>
      <c r="F912" s="2">
        <v>0</v>
      </c>
      <c r="G912" s="2">
        <v>0</v>
      </c>
      <c r="H912" s="12">
        <f t="shared" si="14"/>
        <v>0</v>
      </c>
    </row>
    <row r="913" spans="1:8" ht="13.5" x14ac:dyDescent="0.25">
      <c r="A913" s="11"/>
      <c r="B913" s="10">
        <v>43635</v>
      </c>
      <c r="C913" s="2">
        <v>0.3</v>
      </c>
      <c r="D913" s="2">
        <v>0.3</v>
      </c>
      <c r="E913" s="2">
        <v>433</v>
      </c>
      <c r="F913" s="2">
        <v>0.3</v>
      </c>
      <c r="G913" s="2">
        <v>129.9</v>
      </c>
      <c r="H913" s="12">
        <f t="shared" si="14"/>
        <v>0</v>
      </c>
    </row>
    <row r="914" spans="1:8" ht="13.5" x14ac:dyDescent="0.25">
      <c r="A914" s="11"/>
      <c r="B914" s="10">
        <v>43636</v>
      </c>
      <c r="C914" s="2">
        <v>0.3</v>
      </c>
      <c r="D914" s="2">
        <v>0.3</v>
      </c>
      <c r="E914" s="2">
        <v>0</v>
      </c>
      <c r="F914" s="2">
        <v>0</v>
      </c>
      <c r="G914" s="2">
        <v>0</v>
      </c>
      <c r="H914" s="12">
        <f t="shared" si="14"/>
        <v>0</v>
      </c>
    </row>
    <row r="915" spans="1:8" ht="13.5" x14ac:dyDescent="0.25">
      <c r="A915" s="11"/>
      <c r="B915" s="10">
        <v>43637</v>
      </c>
      <c r="C915" s="2">
        <v>0.3</v>
      </c>
      <c r="D915" s="2">
        <v>0.3</v>
      </c>
      <c r="E915" s="2">
        <v>0</v>
      </c>
      <c r="F915" s="2">
        <v>0</v>
      </c>
      <c r="G915" s="2">
        <v>0</v>
      </c>
      <c r="H915" s="12">
        <f t="shared" si="14"/>
        <v>0</v>
      </c>
    </row>
    <row r="916" spans="1:8" ht="13.5" x14ac:dyDescent="0.25">
      <c r="A916" s="11"/>
      <c r="B916" s="10">
        <v>43640</v>
      </c>
      <c r="C916" s="2">
        <v>0.3</v>
      </c>
      <c r="D916" s="2">
        <v>0.3</v>
      </c>
      <c r="E916" s="2">
        <v>300</v>
      </c>
      <c r="F916" s="2">
        <v>0.3</v>
      </c>
      <c r="G916" s="2">
        <v>90</v>
      </c>
      <c r="H916" s="12">
        <f t="shared" si="14"/>
        <v>0</v>
      </c>
    </row>
    <row r="917" spans="1:8" ht="13.5" x14ac:dyDescent="0.25">
      <c r="A917" s="11"/>
      <c r="B917" s="10">
        <v>43641</v>
      </c>
      <c r="C917" s="2">
        <v>0.3</v>
      </c>
      <c r="D917" s="2">
        <v>0.3</v>
      </c>
      <c r="E917" s="2">
        <v>0</v>
      </c>
      <c r="F917" s="2">
        <v>0</v>
      </c>
      <c r="G917" s="2">
        <v>0</v>
      </c>
      <c r="H917" s="12">
        <f t="shared" si="14"/>
        <v>0</v>
      </c>
    </row>
    <row r="918" spans="1:8" ht="13.5" x14ac:dyDescent="0.25">
      <c r="A918" s="11"/>
      <c r="B918" s="10">
        <v>43642</v>
      </c>
      <c r="C918" s="2">
        <v>0.31</v>
      </c>
      <c r="D918" s="2">
        <v>0.31</v>
      </c>
      <c r="E918" s="2">
        <v>594</v>
      </c>
      <c r="F918" s="2">
        <v>0.31</v>
      </c>
      <c r="G918" s="2">
        <v>184.14</v>
      </c>
      <c r="H918" s="12">
        <f t="shared" si="14"/>
        <v>3.3333333333333368E-2</v>
      </c>
    </row>
    <row r="919" spans="1:8" ht="13.5" x14ac:dyDescent="0.25">
      <c r="A919" s="11"/>
      <c r="B919" s="10">
        <v>43643</v>
      </c>
      <c r="C919" s="2">
        <v>0.31</v>
      </c>
      <c r="D919" s="2">
        <v>0.31</v>
      </c>
      <c r="E919" s="2">
        <v>1670</v>
      </c>
      <c r="F919" s="2">
        <v>0.31</v>
      </c>
      <c r="G919" s="2">
        <v>517.70000000000005</v>
      </c>
      <c r="H919" s="12">
        <f t="shared" si="14"/>
        <v>0</v>
      </c>
    </row>
    <row r="920" spans="1:8" ht="13.5" x14ac:dyDescent="0.25">
      <c r="A920" s="11"/>
      <c r="B920" s="10">
        <v>43644</v>
      </c>
      <c r="C920" s="2">
        <v>0.3</v>
      </c>
      <c r="D920" s="2">
        <v>0.3</v>
      </c>
      <c r="E920" s="2">
        <v>2514</v>
      </c>
      <c r="F920" s="2">
        <v>0.3</v>
      </c>
      <c r="G920" s="2">
        <v>754.2</v>
      </c>
      <c r="H920" s="12">
        <f t="shared" si="14"/>
        <v>-3.2258064516129059E-2</v>
      </c>
    </row>
    <row r="921" spans="1:8" ht="13.5" x14ac:dyDescent="0.25">
      <c r="A921" s="11"/>
      <c r="B921" s="10">
        <v>43647</v>
      </c>
      <c r="C921" s="2">
        <v>0.3</v>
      </c>
      <c r="D921" s="2">
        <v>0.3</v>
      </c>
      <c r="E921" s="2">
        <v>0</v>
      </c>
      <c r="F921" s="2">
        <v>0</v>
      </c>
      <c r="G921" s="2">
        <v>0</v>
      </c>
      <c r="H921" s="12">
        <f t="shared" si="14"/>
        <v>0</v>
      </c>
    </row>
    <row r="922" spans="1:8" ht="13.5" x14ac:dyDescent="0.25">
      <c r="A922" s="11"/>
      <c r="B922" s="10">
        <v>43648</v>
      </c>
      <c r="C922" s="2">
        <v>0.3</v>
      </c>
      <c r="D922" s="2">
        <v>0.3</v>
      </c>
      <c r="E922" s="2">
        <v>8</v>
      </c>
      <c r="F922" s="2">
        <v>0.3</v>
      </c>
      <c r="G922" s="2">
        <v>2.4</v>
      </c>
      <c r="H922" s="12">
        <f t="shared" si="14"/>
        <v>0</v>
      </c>
    </row>
    <row r="923" spans="1:8" ht="13.5" x14ac:dyDescent="0.25">
      <c r="A923" s="11"/>
      <c r="B923" s="10">
        <v>43649</v>
      </c>
      <c r="C923" s="2">
        <v>0.3</v>
      </c>
      <c r="D923" s="2">
        <v>0.3</v>
      </c>
      <c r="E923" s="2">
        <v>0</v>
      </c>
      <c r="F923" s="2">
        <v>0</v>
      </c>
      <c r="G923" s="2">
        <v>0</v>
      </c>
      <c r="H923" s="12">
        <f t="shared" si="14"/>
        <v>0</v>
      </c>
    </row>
    <row r="924" spans="1:8" ht="13.5" x14ac:dyDescent="0.25">
      <c r="A924" s="11"/>
      <c r="B924" s="10">
        <v>43650</v>
      </c>
      <c r="C924" s="2">
        <v>0.3</v>
      </c>
      <c r="D924" s="2">
        <v>0.3</v>
      </c>
      <c r="E924" s="2">
        <v>6</v>
      </c>
      <c r="F924" s="2">
        <v>0.3</v>
      </c>
      <c r="G924" s="2">
        <v>1.8</v>
      </c>
      <c r="H924" s="12">
        <f t="shared" si="14"/>
        <v>0</v>
      </c>
    </row>
    <row r="925" spans="1:8" ht="13.5" x14ac:dyDescent="0.25">
      <c r="A925" s="11"/>
      <c r="B925" s="10">
        <v>43651</v>
      </c>
      <c r="C925" s="2">
        <v>0.3</v>
      </c>
      <c r="D925" s="2">
        <v>0.3</v>
      </c>
      <c r="E925" s="2">
        <v>0</v>
      </c>
      <c r="F925" s="2">
        <v>0</v>
      </c>
      <c r="G925" s="2">
        <v>0</v>
      </c>
      <c r="H925" s="12">
        <f t="shared" si="14"/>
        <v>0</v>
      </c>
    </row>
    <row r="926" spans="1:8" ht="13.5" x14ac:dyDescent="0.25">
      <c r="A926" s="11"/>
      <c r="B926" s="10">
        <v>43654</v>
      </c>
      <c r="C926" s="2">
        <v>0.3</v>
      </c>
      <c r="D926" s="2">
        <v>0.3</v>
      </c>
      <c r="E926" s="2">
        <v>0</v>
      </c>
      <c r="F926" s="2">
        <v>0</v>
      </c>
      <c r="G926" s="2">
        <v>0</v>
      </c>
      <c r="H926" s="12">
        <f t="shared" si="14"/>
        <v>0</v>
      </c>
    </row>
    <row r="927" spans="1:8" ht="13.5" x14ac:dyDescent="0.25">
      <c r="A927" s="11"/>
      <c r="B927" s="10">
        <v>43655</v>
      </c>
      <c r="C927" s="2">
        <v>0.3</v>
      </c>
      <c r="D927" s="2">
        <v>0.3</v>
      </c>
      <c r="E927" s="2">
        <v>0</v>
      </c>
      <c r="F927" s="2">
        <v>0</v>
      </c>
      <c r="G927" s="2">
        <v>0</v>
      </c>
      <c r="H927" s="12">
        <f t="shared" si="14"/>
        <v>0</v>
      </c>
    </row>
    <row r="928" spans="1:8" ht="13.5" x14ac:dyDescent="0.25">
      <c r="A928" s="11"/>
      <c r="B928" s="10">
        <v>43656</v>
      </c>
      <c r="C928" s="2">
        <v>0.3</v>
      </c>
      <c r="D928" s="2">
        <v>0.3</v>
      </c>
      <c r="E928" s="2">
        <v>800</v>
      </c>
      <c r="F928" s="2">
        <v>0.3</v>
      </c>
      <c r="G928" s="2">
        <v>240</v>
      </c>
      <c r="H928" s="12">
        <f t="shared" si="14"/>
        <v>0</v>
      </c>
    </row>
    <row r="929" spans="1:8" ht="13.5" x14ac:dyDescent="0.25">
      <c r="A929" s="11"/>
      <c r="B929" s="10">
        <v>43657</v>
      </c>
      <c r="C929" s="2">
        <v>0.3</v>
      </c>
      <c r="D929" s="2">
        <v>0.3</v>
      </c>
      <c r="E929" s="2">
        <v>0</v>
      </c>
      <c r="F929" s="2">
        <v>0</v>
      </c>
      <c r="G929" s="2">
        <v>0</v>
      </c>
      <c r="H929" s="12">
        <f t="shared" si="14"/>
        <v>0</v>
      </c>
    </row>
    <row r="930" spans="1:8" ht="13.5" x14ac:dyDescent="0.25">
      <c r="A930" s="11"/>
      <c r="B930" s="10">
        <v>43658</v>
      </c>
      <c r="C930" s="2">
        <v>0.3</v>
      </c>
      <c r="D930" s="2">
        <v>0.3</v>
      </c>
      <c r="E930" s="2">
        <v>0</v>
      </c>
      <c r="F930" s="2">
        <v>0</v>
      </c>
      <c r="G930" s="2">
        <v>0</v>
      </c>
      <c r="H930" s="12">
        <f t="shared" si="14"/>
        <v>0</v>
      </c>
    </row>
    <row r="931" spans="1:8" ht="13.5" x14ac:dyDescent="0.25">
      <c r="A931" s="11"/>
      <c r="B931" s="10">
        <v>43661</v>
      </c>
      <c r="C931" s="2">
        <v>0.3</v>
      </c>
      <c r="D931" s="2">
        <v>0.3</v>
      </c>
      <c r="E931" s="2">
        <v>14</v>
      </c>
      <c r="F931" s="2">
        <v>0.3</v>
      </c>
      <c r="G931" s="2">
        <v>4.2</v>
      </c>
      <c r="H931" s="12">
        <f t="shared" si="14"/>
        <v>0</v>
      </c>
    </row>
    <row r="932" spans="1:8" ht="13.5" x14ac:dyDescent="0.25">
      <c r="A932" s="11"/>
      <c r="B932" s="10">
        <v>43662</v>
      </c>
      <c r="C932" s="2">
        <v>0.28999999999999998</v>
      </c>
      <c r="D932" s="2">
        <v>0.28999999999999998</v>
      </c>
      <c r="E932" s="2">
        <v>28</v>
      </c>
      <c r="F932" s="2">
        <v>0.28999999999999998</v>
      </c>
      <c r="G932" s="2">
        <v>8.1199999999999992</v>
      </c>
      <c r="H932" s="12">
        <f t="shared" si="14"/>
        <v>-3.3333333333333368E-2</v>
      </c>
    </row>
    <row r="933" spans="1:8" ht="13.5" x14ac:dyDescent="0.25">
      <c r="A933" s="11"/>
      <c r="B933" s="10">
        <v>43663</v>
      </c>
      <c r="C933" s="2">
        <v>0.28999999999999998</v>
      </c>
      <c r="D933" s="2">
        <v>0.28999999999999998</v>
      </c>
      <c r="E933" s="2">
        <v>0</v>
      </c>
      <c r="F933" s="2">
        <v>0</v>
      </c>
      <c r="G933" s="2">
        <v>0</v>
      </c>
      <c r="H933" s="12">
        <f t="shared" si="14"/>
        <v>0</v>
      </c>
    </row>
    <row r="934" spans="1:8" ht="13.5" x14ac:dyDescent="0.25">
      <c r="A934" s="11"/>
      <c r="B934" s="10">
        <v>43664</v>
      </c>
      <c r="C934" s="2">
        <v>0.28999999999999998</v>
      </c>
      <c r="D934" s="2">
        <v>0.28999999999999998</v>
      </c>
      <c r="E934" s="2">
        <v>0</v>
      </c>
      <c r="F934" s="2">
        <v>0</v>
      </c>
      <c r="G934" s="2">
        <v>0</v>
      </c>
      <c r="H934" s="12">
        <f t="shared" si="14"/>
        <v>0</v>
      </c>
    </row>
    <row r="935" spans="1:8" ht="13.5" x14ac:dyDescent="0.25">
      <c r="A935" s="11"/>
      <c r="B935" s="10">
        <v>43665</v>
      </c>
      <c r="C935" s="2">
        <v>0.28999999999999998</v>
      </c>
      <c r="D935" s="2">
        <v>0.28999999999999998</v>
      </c>
      <c r="E935" s="2">
        <v>0</v>
      </c>
      <c r="F935" s="2">
        <v>0</v>
      </c>
      <c r="G935" s="2">
        <v>0</v>
      </c>
      <c r="H935" s="12">
        <f t="shared" si="14"/>
        <v>0</v>
      </c>
    </row>
    <row r="936" spans="1:8" ht="13.5" x14ac:dyDescent="0.25">
      <c r="A936" s="11"/>
      <c r="B936" s="10">
        <v>43668</v>
      </c>
      <c r="C936" s="2">
        <v>0.28999999999999998</v>
      </c>
      <c r="D936" s="2">
        <v>0.28999999999999998</v>
      </c>
      <c r="E936" s="2">
        <v>50</v>
      </c>
      <c r="F936" s="2">
        <v>0.28999999999999998</v>
      </c>
      <c r="G936" s="2">
        <v>14.5</v>
      </c>
      <c r="H936" s="12">
        <f t="shared" si="14"/>
        <v>0</v>
      </c>
    </row>
    <row r="937" spans="1:8" ht="13.5" x14ac:dyDescent="0.25">
      <c r="A937" s="11"/>
      <c r="B937" s="10">
        <v>43669</v>
      </c>
      <c r="C937" s="2">
        <v>0.28999999999999998</v>
      </c>
      <c r="D937" s="2">
        <v>0.28999999999999998</v>
      </c>
      <c r="E937" s="2">
        <v>28</v>
      </c>
      <c r="F937" s="2">
        <v>0.28999999999999998</v>
      </c>
      <c r="G937" s="2">
        <v>8.1199999999999992</v>
      </c>
      <c r="H937" s="12">
        <f t="shared" si="14"/>
        <v>0</v>
      </c>
    </row>
    <row r="938" spans="1:8" ht="13.5" x14ac:dyDescent="0.25">
      <c r="A938" s="11"/>
      <c r="B938" s="10">
        <v>43670</v>
      </c>
      <c r="C938" s="2">
        <v>0.28999999999999998</v>
      </c>
      <c r="D938" s="2">
        <v>0.28999999999999998</v>
      </c>
      <c r="E938" s="2">
        <v>0</v>
      </c>
      <c r="F938" s="2">
        <v>0</v>
      </c>
      <c r="G938" s="2">
        <v>0</v>
      </c>
      <c r="H938" s="12">
        <f t="shared" si="14"/>
        <v>0</v>
      </c>
    </row>
    <row r="939" spans="1:8" ht="13.5" x14ac:dyDescent="0.25">
      <c r="A939" s="11"/>
      <c r="B939" s="10">
        <v>43672</v>
      </c>
      <c r="C939" s="2">
        <v>0.28999999999999998</v>
      </c>
      <c r="D939" s="2">
        <v>0.28999999999999998</v>
      </c>
      <c r="E939" s="2">
        <v>0</v>
      </c>
      <c r="F939" s="2">
        <v>0</v>
      </c>
      <c r="G939" s="2">
        <v>0</v>
      </c>
      <c r="H939" s="12">
        <f t="shared" si="14"/>
        <v>0</v>
      </c>
    </row>
    <row r="940" spans="1:8" ht="13.5" x14ac:dyDescent="0.25">
      <c r="A940" s="11"/>
      <c r="B940" s="10">
        <v>43675</v>
      </c>
      <c r="C940" s="2">
        <v>0.28999999999999998</v>
      </c>
      <c r="D940" s="2">
        <v>0.28999999999999998</v>
      </c>
      <c r="E940" s="2">
        <v>0</v>
      </c>
      <c r="F940" s="2">
        <v>0</v>
      </c>
      <c r="G940" s="2">
        <v>0</v>
      </c>
      <c r="H940" s="12">
        <f t="shared" si="14"/>
        <v>0</v>
      </c>
    </row>
    <row r="941" spans="1:8" ht="13.5" x14ac:dyDescent="0.25">
      <c r="A941" s="11"/>
      <c r="B941" s="10">
        <v>43676</v>
      </c>
      <c r="C941" s="2">
        <v>0.28999999999999998</v>
      </c>
      <c r="D941" s="2">
        <v>0.28999999999999998</v>
      </c>
      <c r="E941" s="2">
        <v>0</v>
      </c>
      <c r="F941" s="2">
        <v>0</v>
      </c>
      <c r="G941" s="2">
        <v>0</v>
      </c>
      <c r="H941" s="12">
        <f t="shared" si="14"/>
        <v>0</v>
      </c>
    </row>
    <row r="942" spans="1:8" ht="13.5" x14ac:dyDescent="0.25">
      <c r="A942" s="11"/>
      <c r="B942" s="10">
        <v>43677</v>
      </c>
      <c r="C942" s="2">
        <v>0.28999999999999998</v>
      </c>
      <c r="D942" s="2">
        <v>0.28999999999999998</v>
      </c>
      <c r="E942" s="2">
        <v>0</v>
      </c>
      <c r="F942" s="2">
        <v>0</v>
      </c>
      <c r="G942" s="2">
        <v>0</v>
      </c>
      <c r="H942" s="12">
        <f t="shared" si="14"/>
        <v>0</v>
      </c>
    </row>
    <row r="943" spans="1:8" ht="13.5" x14ac:dyDescent="0.25">
      <c r="A943" s="11"/>
      <c r="B943" s="10">
        <v>43678</v>
      </c>
      <c r="C943" s="2">
        <v>0.28999999999999998</v>
      </c>
      <c r="D943" s="2">
        <v>0.28999999999999998</v>
      </c>
      <c r="E943" s="2">
        <v>0</v>
      </c>
      <c r="F943" s="2">
        <v>0</v>
      </c>
      <c r="G943" s="2">
        <v>0</v>
      </c>
      <c r="H943" s="12">
        <f t="shared" si="14"/>
        <v>0</v>
      </c>
    </row>
    <row r="944" spans="1:8" ht="13.5" x14ac:dyDescent="0.25">
      <c r="A944" s="11"/>
      <c r="B944" s="10">
        <v>43679</v>
      </c>
      <c r="C944" s="2">
        <v>0.28999999999999998</v>
      </c>
      <c r="D944" s="2">
        <v>0.28999999999999998</v>
      </c>
      <c r="E944" s="2">
        <v>0</v>
      </c>
      <c r="F944" s="2">
        <v>0</v>
      </c>
      <c r="G944" s="2">
        <v>0</v>
      </c>
      <c r="H944" s="12">
        <f t="shared" si="14"/>
        <v>0</v>
      </c>
    </row>
    <row r="945" spans="1:8" ht="13.5" x14ac:dyDescent="0.25">
      <c r="A945" s="11"/>
      <c r="B945" s="10">
        <v>43682</v>
      </c>
      <c r="C945" s="2">
        <v>0.28999999999999998</v>
      </c>
      <c r="D945" s="2">
        <v>0.28999999999999998</v>
      </c>
      <c r="E945" s="2">
        <v>0</v>
      </c>
      <c r="F945" s="2">
        <v>0</v>
      </c>
      <c r="G945" s="2">
        <v>0</v>
      </c>
      <c r="H945" s="12">
        <f t="shared" si="14"/>
        <v>0</v>
      </c>
    </row>
    <row r="946" spans="1:8" ht="13.5" x14ac:dyDescent="0.25">
      <c r="A946" s="11"/>
      <c r="B946" s="10">
        <v>43683</v>
      </c>
      <c r="C946" s="2">
        <v>0.28999999999999998</v>
      </c>
      <c r="D946" s="2">
        <v>0.28999999999999998</v>
      </c>
      <c r="E946" s="2">
        <v>0</v>
      </c>
      <c r="F946" s="2">
        <v>0</v>
      </c>
      <c r="G946" s="2">
        <v>0</v>
      </c>
      <c r="H946" s="12">
        <f t="shared" si="14"/>
        <v>0</v>
      </c>
    </row>
    <row r="947" spans="1:8" ht="13.5" x14ac:dyDescent="0.25">
      <c r="A947" s="11"/>
      <c r="B947" s="10">
        <v>43684</v>
      </c>
      <c r="C947" s="2">
        <v>0.28999999999999998</v>
      </c>
      <c r="D947" s="2">
        <v>0.28999999999999998</v>
      </c>
      <c r="E947" s="2">
        <v>0</v>
      </c>
      <c r="F947" s="2">
        <v>0</v>
      </c>
      <c r="G947" s="2">
        <v>0</v>
      </c>
      <c r="H947" s="12">
        <f t="shared" si="14"/>
        <v>0</v>
      </c>
    </row>
    <row r="948" spans="1:8" ht="13.5" x14ac:dyDescent="0.25">
      <c r="A948" s="11"/>
      <c r="B948" s="10">
        <v>43685</v>
      </c>
      <c r="C948" s="2">
        <v>0.28999999999999998</v>
      </c>
      <c r="D948" s="2">
        <v>0.28999999999999998</v>
      </c>
      <c r="E948" s="2">
        <v>0</v>
      </c>
      <c r="F948" s="2">
        <v>0</v>
      </c>
      <c r="G948" s="2">
        <v>0</v>
      </c>
      <c r="H948" s="12">
        <f t="shared" si="14"/>
        <v>0</v>
      </c>
    </row>
    <row r="949" spans="1:8" ht="13.5" x14ac:dyDescent="0.25">
      <c r="A949" s="11"/>
      <c r="B949" s="10">
        <v>43686</v>
      </c>
      <c r="C949" s="2">
        <v>0.28999999999999998</v>
      </c>
      <c r="D949" s="2">
        <v>0.28999999999999998</v>
      </c>
      <c r="E949" s="2">
        <v>0</v>
      </c>
      <c r="F949" s="2">
        <v>0</v>
      </c>
      <c r="G949" s="2">
        <v>0</v>
      </c>
      <c r="H949" s="12">
        <f t="shared" si="14"/>
        <v>0</v>
      </c>
    </row>
    <row r="950" spans="1:8" ht="13.5" x14ac:dyDescent="0.25">
      <c r="A950" s="11"/>
      <c r="B950" s="10">
        <v>43691</v>
      </c>
      <c r="C950" s="2">
        <v>0.28999999999999998</v>
      </c>
      <c r="D950" s="2">
        <v>0.28999999999999998</v>
      </c>
      <c r="E950" s="2">
        <v>0</v>
      </c>
      <c r="F950" s="2">
        <v>0</v>
      </c>
      <c r="G950" s="2">
        <v>0</v>
      </c>
      <c r="H950" s="12">
        <f t="shared" si="14"/>
        <v>0</v>
      </c>
    </row>
    <row r="951" spans="1:8" ht="13.5" x14ac:dyDescent="0.25">
      <c r="A951" s="11"/>
      <c r="B951" s="10">
        <v>43692</v>
      </c>
      <c r="C951" s="2">
        <v>0.28999999999999998</v>
      </c>
      <c r="D951" s="2">
        <v>0.28999999999999998</v>
      </c>
      <c r="E951" s="2">
        <v>0</v>
      </c>
      <c r="F951" s="2">
        <v>0</v>
      </c>
      <c r="G951" s="2">
        <v>0</v>
      </c>
      <c r="H951" s="12">
        <f t="shared" si="14"/>
        <v>0</v>
      </c>
    </row>
    <row r="952" spans="1:8" ht="13.5" x14ac:dyDescent="0.25">
      <c r="A952" s="11"/>
      <c r="B952" s="10">
        <v>43693</v>
      </c>
      <c r="C952" s="2">
        <v>0.28999999999999998</v>
      </c>
      <c r="D952" s="2">
        <v>0.28999999999999998</v>
      </c>
      <c r="E952" s="2">
        <v>0</v>
      </c>
      <c r="F952" s="2">
        <v>0</v>
      </c>
      <c r="G952" s="2">
        <v>0</v>
      </c>
      <c r="H952" s="12">
        <f t="shared" si="14"/>
        <v>0</v>
      </c>
    </row>
    <row r="953" spans="1:8" ht="13.5" x14ac:dyDescent="0.25">
      <c r="A953" s="11"/>
      <c r="B953" s="10">
        <v>43696</v>
      </c>
      <c r="C953" s="2">
        <v>0.28999999999999998</v>
      </c>
      <c r="D953" s="2">
        <v>0.28999999999999998</v>
      </c>
      <c r="E953" s="2">
        <v>0</v>
      </c>
      <c r="F953" s="2">
        <v>0</v>
      </c>
      <c r="G953" s="2">
        <v>0</v>
      </c>
      <c r="H953" s="12">
        <f t="shared" si="14"/>
        <v>0</v>
      </c>
    </row>
    <row r="954" spans="1:8" ht="13.5" x14ac:dyDescent="0.25">
      <c r="A954" s="11"/>
      <c r="B954" s="10">
        <v>43697</v>
      </c>
      <c r="C954" s="2">
        <v>0.28999999999999998</v>
      </c>
      <c r="D954" s="2">
        <v>0.28999999999999998</v>
      </c>
      <c r="E954" s="2">
        <v>0</v>
      </c>
      <c r="F954" s="2">
        <v>0</v>
      </c>
      <c r="G954" s="2">
        <v>0</v>
      </c>
      <c r="H954" s="12">
        <f t="shared" si="14"/>
        <v>0</v>
      </c>
    </row>
    <row r="955" spans="1:8" ht="13.5" x14ac:dyDescent="0.25">
      <c r="A955" s="11"/>
      <c r="B955" s="10">
        <v>43698</v>
      </c>
      <c r="C955" s="2">
        <v>0.28999999999999998</v>
      </c>
      <c r="D955" s="2">
        <v>0.28999999999999998</v>
      </c>
      <c r="E955" s="2">
        <v>0</v>
      </c>
      <c r="F955" s="2">
        <v>0</v>
      </c>
      <c r="G955" s="2">
        <v>0</v>
      </c>
      <c r="H955" s="12">
        <f t="shared" si="14"/>
        <v>0</v>
      </c>
    </row>
    <row r="956" spans="1:8" ht="13.5" x14ac:dyDescent="0.25">
      <c r="A956" s="11"/>
      <c r="B956" s="10">
        <v>43699</v>
      </c>
      <c r="C956" s="2">
        <v>0.28999999999999998</v>
      </c>
      <c r="D956" s="2">
        <v>0.28999999999999998</v>
      </c>
      <c r="E956" s="2">
        <v>10</v>
      </c>
      <c r="F956" s="2">
        <v>0.28999999999999998</v>
      </c>
      <c r="G956" s="2">
        <v>2.9</v>
      </c>
      <c r="H956" s="12">
        <f t="shared" si="14"/>
        <v>0</v>
      </c>
    </row>
    <row r="957" spans="1:8" ht="13.5" x14ac:dyDescent="0.25">
      <c r="A957" s="11"/>
      <c r="B957" s="10">
        <v>43700</v>
      </c>
      <c r="C957" s="2">
        <v>0.28999999999999998</v>
      </c>
      <c r="D957" s="2">
        <v>0.28999999999999998</v>
      </c>
      <c r="E957" s="2">
        <v>0</v>
      </c>
      <c r="F957" s="2">
        <v>0</v>
      </c>
      <c r="G957" s="2">
        <v>0</v>
      </c>
      <c r="H957" s="12">
        <f t="shared" si="14"/>
        <v>0</v>
      </c>
    </row>
    <row r="958" spans="1:8" ht="13.5" x14ac:dyDescent="0.25">
      <c r="A958" s="11"/>
      <c r="B958" s="10">
        <v>43703</v>
      </c>
      <c r="C958" s="2">
        <v>0.28999999999999998</v>
      </c>
      <c r="D958" s="2">
        <v>0.28999999999999998</v>
      </c>
      <c r="E958" s="2">
        <v>0</v>
      </c>
      <c r="F958" s="2">
        <v>0</v>
      </c>
      <c r="G958" s="2">
        <v>0</v>
      </c>
      <c r="H958" s="12">
        <f t="shared" si="14"/>
        <v>0</v>
      </c>
    </row>
    <row r="959" spans="1:8" ht="13.5" x14ac:dyDescent="0.25">
      <c r="A959" s="11"/>
      <c r="B959" s="10">
        <v>43704</v>
      </c>
      <c r="C959" s="2">
        <v>0.28999999999999998</v>
      </c>
      <c r="D959" s="2">
        <v>0.28999999999999998</v>
      </c>
      <c r="E959" s="2">
        <v>0</v>
      </c>
      <c r="F959" s="2">
        <v>0</v>
      </c>
      <c r="G959" s="2">
        <v>0</v>
      </c>
      <c r="H959" s="12">
        <f t="shared" si="14"/>
        <v>0</v>
      </c>
    </row>
    <row r="960" spans="1:8" ht="13.5" x14ac:dyDescent="0.25">
      <c r="A960" s="11"/>
      <c r="B960" s="10">
        <v>43705</v>
      </c>
      <c r="C960" s="2">
        <v>0.28999999999999998</v>
      </c>
      <c r="D960" s="2">
        <v>0.28999999999999998</v>
      </c>
      <c r="E960" s="2">
        <v>0</v>
      </c>
      <c r="F960" s="2">
        <v>0</v>
      </c>
      <c r="G960" s="2">
        <v>0</v>
      </c>
      <c r="H960" s="12">
        <f t="shared" si="14"/>
        <v>0</v>
      </c>
    </row>
    <row r="961" spans="1:8" ht="13.5" x14ac:dyDescent="0.25">
      <c r="A961" s="11"/>
      <c r="B961" s="10">
        <v>43706</v>
      </c>
      <c r="C961" s="2">
        <v>0.28999999999999998</v>
      </c>
      <c r="D961" s="2">
        <v>0.28999999999999998</v>
      </c>
      <c r="E961" s="2">
        <v>0</v>
      </c>
      <c r="F961" s="2">
        <v>0</v>
      </c>
      <c r="G961" s="2">
        <v>0</v>
      </c>
      <c r="H961" s="12">
        <f t="shared" si="14"/>
        <v>0</v>
      </c>
    </row>
    <row r="962" spans="1:8" ht="13.5" x14ac:dyDescent="0.25">
      <c r="A962" s="11"/>
      <c r="B962" s="10">
        <v>43707</v>
      </c>
      <c r="C962" s="2">
        <v>0.28999999999999998</v>
      </c>
      <c r="D962" s="2">
        <v>0.28999999999999998</v>
      </c>
      <c r="E962" s="2">
        <v>100</v>
      </c>
      <c r="F962" s="2">
        <v>0.28999999999999998</v>
      </c>
      <c r="G962" s="2">
        <v>29</v>
      </c>
      <c r="H962" s="12">
        <f t="shared" si="14"/>
        <v>0</v>
      </c>
    </row>
    <row r="963" spans="1:8" ht="13.5" x14ac:dyDescent="0.25">
      <c r="A963" s="11"/>
      <c r="B963" s="10">
        <v>43710</v>
      </c>
      <c r="C963" s="2">
        <v>0.28999999999999998</v>
      </c>
      <c r="D963" s="2">
        <v>0.28999999999999998</v>
      </c>
      <c r="E963" s="2">
        <v>10</v>
      </c>
      <c r="F963" s="2">
        <v>0.28999999999999998</v>
      </c>
      <c r="G963" s="2">
        <v>2.9</v>
      </c>
      <c r="H963" s="12">
        <f t="shared" si="14"/>
        <v>0</v>
      </c>
    </row>
    <row r="964" spans="1:8" ht="13.5" x14ac:dyDescent="0.25">
      <c r="A964" s="11"/>
      <c r="B964" s="10">
        <v>43711</v>
      </c>
      <c r="C964" s="2">
        <v>0.28999999999999998</v>
      </c>
      <c r="D964" s="2">
        <v>0.28999999999999998</v>
      </c>
      <c r="E964" s="2">
        <v>0</v>
      </c>
      <c r="F964" s="2">
        <v>0</v>
      </c>
      <c r="G964" s="2">
        <v>0</v>
      </c>
      <c r="H964" s="12">
        <f t="shared" si="14"/>
        <v>0</v>
      </c>
    </row>
    <row r="965" spans="1:8" ht="13.5" x14ac:dyDescent="0.25">
      <c r="A965" s="11"/>
      <c r="B965" s="10">
        <v>43712</v>
      </c>
      <c r="C965" s="2">
        <v>0.28999999999999998</v>
      </c>
      <c r="D965" s="2">
        <v>0.28999999999999998</v>
      </c>
      <c r="E965" s="2">
        <v>0</v>
      </c>
      <c r="F965" s="2">
        <v>0</v>
      </c>
      <c r="G965" s="2">
        <v>0</v>
      </c>
      <c r="H965" s="12">
        <f t="shared" si="14"/>
        <v>0</v>
      </c>
    </row>
    <row r="966" spans="1:8" ht="13.5" x14ac:dyDescent="0.25">
      <c r="A966" s="11"/>
      <c r="B966" s="10">
        <v>43713</v>
      </c>
      <c r="C966" s="2">
        <v>0.28999999999999998</v>
      </c>
      <c r="D966" s="2">
        <v>0.28999999999999998</v>
      </c>
      <c r="E966" s="2">
        <v>0</v>
      </c>
      <c r="F966" s="2">
        <v>0</v>
      </c>
      <c r="G966" s="2">
        <v>0</v>
      </c>
      <c r="H966" s="12">
        <f t="shared" si="14"/>
        <v>0</v>
      </c>
    </row>
    <row r="967" spans="1:8" ht="13.5" x14ac:dyDescent="0.25">
      <c r="A967" s="11"/>
      <c r="B967" s="10">
        <v>43714</v>
      </c>
      <c r="C967" s="2">
        <v>0.28999999999999998</v>
      </c>
      <c r="D967" s="2">
        <v>0.28999999999999998</v>
      </c>
      <c r="E967" s="2">
        <v>0</v>
      </c>
      <c r="F967" s="2">
        <v>0</v>
      </c>
      <c r="G967" s="2">
        <v>0</v>
      </c>
      <c r="H967" s="12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0.28000000000000003</v>
      </c>
      <c r="D968" s="2">
        <v>0.28000000000000003</v>
      </c>
      <c r="E968" s="2">
        <v>0</v>
      </c>
      <c r="F968" s="2">
        <v>0</v>
      </c>
      <c r="G968" s="2">
        <v>0</v>
      </c>
      <c r="H968" s="12">
        <f t="shared" si="15"/>
        <v>-3.4482758620689495E-2</v>
      </c>
    </row>
    <row r="969" spans="1:8" ht="13.5" x14ac:dyDescent="0.25">
      <c r="A969" s="11"/>
      <c r="B969" s="10">
        <v>43718</v>
      </c>
      <c r="C969" s="2">
        <v>0.28000000000000003</v>
      </c>
      <c r="D969" s="2">
        <v>0.28000000000000003</v>
      </c>
      <c r="E969" s="2">
        <v>0</v>
      </c>
      <c r="F969" s="2">
        <v>0</v>
      </c>
      <c r="G969" s="2">
        <v>0</v>
      </c>
      <c r="H969" s="12">
        <f t="shared" si="15"/>
        <v>0</v>
      </c>
    </row>
    <row r="970" spans="1:8" ht="13.5" x14ac:dyDescent="0.25">
      <c r="A970" s="11"/>
      <c r="B970" s="10">
        <v>43719</v>
      </c>
      <c r="C970" s="2">
        <v>0.28000000000000003</v>
      </c>
      <c r="D970" s="2">
        <v>0.28000000000000003</v>
      </c>
      <c r="E970" s="2">
        <v>0</v>
      </c>
      <c r="F970" s="2">
        <v>0</v>
      </c>
      <c r="G970" s="2">
        <v>0</v>
      </c>
      <c r="H970" s="12">
        <f t="shared" si="15"/>
        <v>0</v>
      </c>
    </row>
    <row r="971" spans="1:8" ht="13.5" x14ac:dyDescent="0.25">
      <c r="A971" s="11"/>
      <c r="B971" s="10">
        <v>43720</v>
      </c>
      <c r="C971" s="2">
        <v>0.28000000000000003</v>
      </c>
      <c r="D971" s="2">
        <v>0.28000000000000003</v>
      </c>
      <c r="E971" s="2">
        <v>0</v>
      </c>
      <c r="F971" s="2">
        <v>0</v>
      </c>
      <c r="G971" s="2">
        <v>0</v>
      </c>
      <c r="H971" s="12">
        <f t="shared" si="15"/>
        <v>0</v>
      </c>
    </row>
    <row r="972" spans="1:8" ht="13.5" x14ac:dyDescent="0.25">
      <c r="A972" s="11"/>
      <c r="B972" s="10">
        <v>43721</v>
      </c>
      <c r="C972" s="2">
        <v>0.28000000000000003</v>
      </c>
      <c r="D972" s="2">
        <v>0.28000000000000003</v>
      </c>
      <c r="E972" s="2">
        <v>14</v>
      </c>
      <c r="F972" s="2">
        <v>0.28000000000000003</v>
      </c>
      <c r="G972" s="2">
        <v>3.92</v>
      </c>
      <c r="H972" s="12">
        <f t="shared" si="15"/>
        <v>0</v>
      </c>
    </row>
    <row r="973" spans="1:8" ht="13.5" x14ac:dyDescent="0.25">
      <c r="A973" s="11"/>
      <c r="B973" s="10">
        <v>43724</v>
      </c>
      <c r="C973" s="2">
        <v>0.28000000000000003</v>
      </c>
      <c r="D973" s="2">
        <v>0.28000000000000003</v>
      </c>
      <c r="E973" s="2">
        <v>0</v>
      </c>
      <c r="F973" s="2">
        <v>0</v>
      </c>
      <c r="G973" s="2">
        <v>0</v>
      </c>
      <c r="H973" s="12">
        <f t="shared" si="15"/>
        <v>0</v>
      </c>
    </row>
    <row r="974" spans="1:8" ht="13.5" x14ac:dyDescent="0.25">
      <c r="A974" s="11"/>
      <c r="B974" s="10">
        <v>43725</v>
      </c>
      <c r="C974" s="2">
        <v>0.28000000000000003</v>
      </c>
      <c r="D974" s="2">
        <v>0.28000000000000003</v>
      </c>
      <c r="E974" s="2">
        <v>0</v>
      </c>
      <c r="F974" s="2">
        <v>0</v>
      </c>
      <c r="G974" s="2">
        <v>0</v>
      </c>
      <c r="H974" s="12">
        <f t="shared" si="15"/>
        <v>0</v>
      </c>
    </row>
    <row r="975" spans="1:8" ht="13.5" x14ac:dyDescent="0.25">
      <c r="A975" s="11"/>
      <c r="B975" s="10">
        <v>43726</v>
      </c>
      <c r="C975" s="2">
        <v>0.28000000000000003</v>
      </c>
      <c r="D975" s="2">
        <v>0.28000000000000003</v>
      </c>
      <c r="E975" s="2">
        <v>0</v>
      </c>
      <c r="F975" s="2">
        <v>0</v>
      </c>
      <c r="G975" s="2">
        <v>0</v>
      </c>
      <c r="H975" s="12">
        <f t="shared" si="15"/>
        <v>0</v>
      </c>
    </row>
    <row r="976" spans="1:8" ht="13.5" x14ac:dyDescent="0.25">
      <c r="A976" s="11"/>
      <c r="B976" s="10">
        <v>43727</v>
      </c>
      <c r="C976" s="2">
        <v>0.28000000000000003</v>
      </c>
      <c r="D976" s="2">
        <v>0.28000000000000003</v>
      </c>
      <c r="E976" s="2">
        <v>0</v>
      </c>
      <c r="F976" s="2">
        <v>0</v>
      </c>
      <c r="G976" s="2">
        <v>0</v>
      </c>
      <c r="H976" s="12">
        <f t="shared" si="15"/>
        <v>0</v>
      </c>
    </row>
    <row r="977" spans="1:8" ht="13.5" x14ac:dyDescent="0.25">
      <c r="A977" s="11"/>
      <c r="B977" s="10">
        <v>43728</v>
      </c>
      <c r="C977" s="2">
        <v>0.28000000000000003</v>
      </c>
      <c r="D977" s="2">
        <v>0.28000000000000003</v>
      </c>
      <c r="E977" s="2">
        <v>0</v>
      </c>
      <c r="F977" s="2">
        <v>0</v>
      </c>
      <c r="G977" s="2">
        <v>0</v>
      </c>
      <c r="H977" s="12">
        <f t="shared" si="15"/>
        <v>0</v>
      </c>
    </row>
    <row r="978" spans="1:8" ht="13.5" x14ac:dyDescent="0.25">
      <c r="A978" s="11"/>
      <c r="B978" s="10">
        <v>43731</v>
      </c>
      <c r="C978" s="2">
        <v>0.28000000000000003</v>
      </c>
      <c r="D978" s="2">
        <v>0.28000000000000003</v>
      </c>
      <c r="E978" s="2">
        <v>0</v>
      </c>
      <c r="F978" s="2">
        <v>0</v>
      </c>
      <c r="G978" s="2">
        <v>0</v>
      </c>
      <c r="H978" s="12">
        <f t="shared" si="15"/>
        <v>0</v>
      </c>
    </row>
    <row r="979" spans="1:8" ht="13.5" x14ac:dyDescent="0.25">
      <c r="A979" s="11"/>
      <c r="B979" s="10">
        <v>43732</v>
      </c>
      <c r="C979" s="2">
        <v>0.28000000000000003</v>
      </c>
      <c r="D979" s="2">
        <v>0.28000000000000003</v>
      </c>
      <c r="E979" s="2">
        <v>0</v>
      </c>
      <c r="F979" s="2">
        <v>0</v>
      </c>
      <c r="G979" s="2">
        <v>0</v>
      </c>
      <c r="H979" s="12">
        <f t="shared" si="15"/>
        <v>0</v>
      </c>
    </row>
    <row r="980" spans="1:8" ht="13.5" x14ac:dyDescent="0.25">
      <c r="A980" s="11"/>
      <c r="B980" s="10">
        <v>43733</v>
      </c>
      <c r="C980" s="2">
        <v>0.27</v>
      </c>
      <c r="D980" s="2">
        <v>0.27</v>
      </c>
      <c r="E980" s="2">
        <v>0</v>
      </c>
      <c r="F980" s="2">
        <v>0</v>
      </c>
      <c r="G980" s="2">
        <v>0</v>
      </c>
      <c r="H980" s="12">
        <f t="shared" si="15"/>
        <v>-3.571428571428574E-2</v>
      </c>
    </row>
    <row r="981" spans="1:8" ht="13.5" x14ac:dyDescent="0.25">
      <c r="A981" s="11"/>
      <c r="B981" s="10">
        <v>43734</v>
      </c>
      <c r="C981" s="2">
        <v>0.26</v>
      </c>
      <c r="D981" s="2">
        <v>0.26</v>
      </c>
      <c r="E981" s="2">
        <v>763</v>
      </c>
      <c r="F981" s="2">
        <v>0.26</v>
      </c>
      <c r="G981" s="2">
        <v>198.38</v>
      </c>
      <c r="H981" s="12">
        <f t="shared" si="15"/>
        <v>-3.703703703703707E-2</v>
      </c>
    </row>
    <row r="982" spans="1:8" ht="13.5" x14ac:dyDescent="0.25">
      <c r="A982" s="11"/>
      <c r="B982" s="10">
        <v>43735</v>
      </c>
      <c r="C982" s="2">
        <v>0.26</v>
      </c>
      <c r="D982" s="2">
        <v>0.26</v>
      </c>
      <c r="E982" s="2">
        <v>0</v>
      </c>
      <c r="F982" s="2">
        <v>0</v>
      </c>
      <c r="G982" s="2">
        <v>0</v>
      </c>
      <c r="H982" s="12">
        <f t="shared" si="15"/>
        <v>0</v>
      </c>
    </row>
    <row r="983" spans="1:8" ht="13.5" x14ac:dyDescent="0.25">
      <c r="A983" s="11"/>
      <c r="B983" s="10">
        <v>43738</v>
      </c>
      <c r="C983" s="2">
        <v>0.26</v>
      </c>
      <c r="D983" s="2">
        <v>0.26</v>
      </c>
      <c r="E983" s="2">
        <v>0</v>
      </c>
      <c r="F983" s="2">
        <v>0</v>
      </c>
      <c r="G983" s="2">
        <v>0</v>
      </c>
      <c r="H983" s="12">
        <f t="shared" si="15"/>
        <v>0</v>
      </c>
    </row>
    <row r="984" spans="1:8" ht="13.5" x14ac:dyDescent="0.25">
      <c r="A984" s="11"/>
      <c r="B984" s="10">
        <v>43739</v>
      </c>
      <c r="C984" s="2">
        <v>0.26</v>
      </c>
      <c r="D984" s="2">
        <v>0.26</v>
      </c>
      <c r="E984" s="2">
        <v>0</v>
      </c>
      <c r="F984" s="2">
        <v>0</v>
      </c>
      <c r="G984" s="2">
        <v>0</v>
      </c>
      <c r="H984" s="12">
        <f t="shared" si="15"/>
        <v>0</v>
      </c>
    </row>
    <row r="985" spans="1:8" ht="13.5" x14ac:dyDescent="0.25">
      <c r="A985" s="11"/>
      <c r="B985" s="10">
        <v>43740</v>
      </c>
      <c r="C985" s="2">
        <v>0.27</v>
      </c>
      <c r="D985" s="2">
        <v>0.27</v>
      </c>
      <c r="E985" s="2">
        <v>9</v>
      </c>
      <c r="F985" s="2">
        <v>0.27</v>
      </c>
      <c r="G985" s="2">
        <v>2.4300000000000002</v>
      </c>
      <c r="H985" s="12">
        <f t="shared" si="15"/>
        <v>3.8461538461538491E-2</v>
      </c>
    </row>
    <row r="986" spans="1:8" ht="13.5" x14ac:dyDescent="0.25">
      <c r="A986" s="11"/>
      <c r="B986" s="10">
        <v>43741</v>
      </c>
      <c r="C986" s="2">
        <v>0.27</v>
      </c>
      <c r="D986" s="2">
        <v>0.27</v>
      </c>
      <c r="E986" s="2">
        <v>0</v>
      </c>
      <c r="F986" s="2">
        <v>0</v>
      </c>
      <c r="G986" s="2">
        <v>0</v>
      </c>
      <c r="H986" s="12">
        <f t="shared" si="15"/>
        <v>0</v>
      </c>
    </row>
    <row r="987" spans="1:8" ht="13.5" x14ac:dyDescent="0.25">
      <c r="A987" s="11"/>
      <c r="B987" s="10">
        <v>43742</v>
      </c>
      <c r="C987" s="2">
        <v>0.27</v>
      </c>
      <c r="D987" s="2">
        <v>0.27</v>
      </c>
      <c r="E987" s="2">
        <v>0</v>
      </c>
      <c r="F987" s="2">
        <v>0</v>
      </c>
      <c r="G987" s="2">
        <v>0</v>
      </c>
      <c r="H987" s="12">
        <f t="shared" si="15"/>
        <v>0</v>
      </c>
    </row>
    <row r="988" spans="1:8" ht="13.5" x14ac:dyDescent="0.25">
      <c r="A988" s="11"/>
      <c r="B988" s="10">
        <v>43745</v>
      </c>
      <c r="C988" s="2">
        <v>0.27</v>
      </c>
      <c r="D988" s="2">
        <v>0.27</v>
      </c>
      <c r="E988" s="2">
        <v>0</v>
      </c>
      <c r="F988" s="2">
        <v>0</v>
      </c>
      <c r="G988" s="2">
        <v>0</v>
      </c>
      <c r="H988" s="12">
        <f t="shared" si="15"/>
        <v>0</v>
      </c>
    </row>
    <row r="989" spans="1:8" ht="13.5" x14ac:dyDescent="0.25">
      <c r="A989" s="11"/>
      <c r="B989" s="10">
        <v>43746</v>
      </c>
      <c r="C989" s="2">
        <v>0.27</v>
      </c>
      <c r="D989" s="2">
        <v>0.27</v>
      </c>
      <c r="E989" s="2">
        <v>0</v>
      </c>
      <c r="F989" s="2">
        <v>0</v>
      </c>
      <c r="G989" s="2">
        <v>0</v>
      </c>
      <c r="H989" s="12">
        <f t="shared" si="15"/>
        <v>0</v>
      </c>
    </row>
    <row r="990" spans="1:8" ht="13.5" x14ac:dyDescent="0.25">
      <c r="A990" s="11"/>
      <c r="B990" s="10">
        <v>43747</v>
      </c>
      <c r="C990" s="2">
        <v>0.27</v>
      </c>
      <c r="D990" s="2">
        <v>0.27</v>
      </c>
      <c r="E990" s="2">
        <v>0</v>
      </c>
      <c r="F990" s="2">
        <v>0</v>
      </c>
      <c r="G990" s="2">
        <v>0</v>
      </c>
      <c r="H990" s="12">
        <f t="shared" si="15"/>
        <v>0</v>
      </c>
    </row>
    <row r="991" spans="1:8" ht="13.5" x14ac:dyDescent="0.25">
      <c r="A991" s="11"/>
      <c r="B991" s="10">
        <v>43748</v>
      </c>
      <c r="C991" s="2">
        <v>0.28000000000000003</v>
      </c>
      <c r="D991" s="2">
        <v>0.28000000000000003</v>
      </c>
      <c r="E991" s="2">
        <v>1</v>
      </c>
      <c r="F991" s="2">
        <v>0.28000000000000003</v>
      </c>
      <c r="G991" s="2">
        <v>0.28000000000000003</v>
      </c>
      <c r="H991" s="12">
        <f t="shared" si="15"/>
        <v>3.703703703703707E-2</v>
      </c>
    </row>
    <row r="992" spans="1:8" ht="13.5" x14ac:dyDescent="0.25">
      <c r="A992" s="11"/>
      <c r="B992" s="10">
        <v>43749</v>
      </c>
      <c r="C992" s="2">
        <v>0.28000000000000003</v>
      </c>
      <c r="D992" s="2">
        <v>0.28000000000000003</v>
      </c>
      <c r="E992" s="2">
        <v>0</v>
      </c>
      <c r="F992" s="2">
        <v>0</v>
      </c>
      <c r="G992" s="2">
        <v>0</v>
      </c>
      <c r="H992" s="12">
        <f t="shared" si="15"/>
        <v>0</v>
      </c>
    </row>
    <row r="993" spans="1:8" ht="13.5" x14ac:dyDescent="0.25">
      <c r="A993" s="11"/>
      <c r="B993" s="10">
        <v>43752</v>
      </c>
      <c r="C993" s="2">
        <v>0.28000000000000003</v>
      </c>
      <c r="D993" s="2">
        <v>0.28000000000000003</v>
      </c>
      <c r="E993" s="2">
        <v>0</v>
      </c>
      <c r="F993" s="2">
        <v>0</v>
      </c>
      <c r="G993" s="2">
        <v>0</v>
      </c>
      <c r="H993" s="12">
        <f t="shared" si="15"/>
        <v>0</v>
      </c>
    </row>
    <row r="994" spans="1:8" ht="13.5" x14ac:dyDescent="0.25">
      <c r="A994" s="11"/>
      <c r="B994" s="10">
        <v>43754</v>
      </c>
      <c r="C994" s="2">
        <v>0.28000000000000003</v>
      </c>
      <c r="D994" s="2">
        <v>0.28000000000000003</v>
      </c>
      <c r="E994" s="2">
        <v>0</v>
      </c>
      <c r="F994" s="2">
        <v>0</v>
      </c>
      <c r="G994" s="2">
        <v>0</v>
      </c>
      <c r="H994" s="12">
        <f t="shared" si="15"/>
        <v>0</v>
      </c>
    </row>
    <row r="995" spans="1:8" ht="13.5" x14ac:dyDescent="0.25">
      <c r="A995" s="11"/>
      <c r="B995" s="10">
        <v>43755</v>
      </c>
      <c r="C995" s="2">
        <v>0.28000000000000003</v>
      </c>
      <c r="D995" s="2">
        <v>0.28000000000000003</v>
      </c>
      <c r="E995" s="2">
        <v>0</v>
      </c>
      <c r="F995" s="2">
        <v>0</v>
      </c>
      <c r="G995" s="2">
        <v>0</v>
      </c>
      <c r="H995" s="12">
        <f t="shared" si="15"/>
        <v>0</v>
      </c>
    </row>
    <row r="996" spans="1:8" ht="13.5" x14ac:dyDescent="0.25">
      <c r="A996" s="11"/>
      <c r="B996" s="10">
        <v>43756</v>
      </c>
      <c r="C996" s="2">
        <v>0.28000000000000003</v>
      </c>
      <c r="D996" s="2">
        <v>0.28000000000000003</v>
      </c>
      <c r="E996" s="2">
        <v>0</v>
      </c>
      <c r="F996" s="2">
        <v>0</v>
      </c>
      <c r="G996" s="2">
        <v>0</v>
      </c>
      <c r="H996" s="12">
        <f t="shared" si="15"/>
        <v>0</v>
      </c>
    </row>
    <row r="997" spans="1:8" ht="13.5" x14ac:dyDescent="0.25">
      <c r="A997" s="11"/>
      <c r="B997" s="10">
        <v>43759</v>
      </c>
      <c r="C997" s="2">
        <v>0.28000000000000003</v>
      </c>
      <c r="D997" s="2">
        <v>0.28000000000000003</v>
      </c>
      <c r="E997" s="2">
        <v>0</v>
      </c>
      <c r="F997" s="2">
        <v>0</v>
      </c>
      <c r="G997" s="2">
        <v>0</v>
      </c>
      <c r="H997" s="12">
        <f t="shared" si="15"/>
        <v>0</v>
      </c>
    </row>
    <row r="998" spans="1:8" ht="13.5" x14ac:dyDescent="0.25">
      <c r="A998" s="11"/>
      <c r="B998" s="10">
        <v>43760</v>
      </c>
      <c r="C998" s="2">
        <v>0.28000000000000003</v>
      </c>
      <c r="D998" s="2">
        <v>0.28000000000000003</v>
      </c>
      <c r="E998" s="2">
        <v>0</v>
      </c>
      <c r="F998" s="2">
        <v>0</v>
      </c>
      <c r="G998" s="2">
        <v>0</v>
      </c>
      <c r="H998" s="12">
        <f t="shared" si="15"/>
        <v>0</v>
      </c>
    </row>
    <row r="999" spans="1:8" ht="13.5" x14ac:dyDescent="0.25">
      <c r="A999" s="11"/>
      <c r="B999" s="10">
        <v>43761</v>
      </c>
      <c r="C999" s="2">
        <v>0.28000000000000003</v>
      </c>
      <c r="D999" s="2">
        <v>0.28000000000000003</v>
      </c>
      <c r="E999" s="2">
        <v>0</v>
      </c>
      <c r="F999" s="2">
        <v>0</v>
      </c>
      <c r="G999" s="2">
        <v>0</v>
      </c>
      <c r="H999" s="12">
        <f t="shared" si="15"/>
        <v>0</v>
      </c>
    </row>
    <row r="1000" spans="1:8" ht="13.5" x14ac:dyDescent="0.25">
      <c r="A1000" s="11"/>
      <c r="B1000" s="10">
        <v>43762</v>
      </c>
      <c r="C1000" s="2">
        <v>0.28000000000000003</v>
      </c>
      <c r="D1000" s="2">
        <v>0.28000000000000003</v>
      </c>
      <c r="E1000" s="2">
        <v>904</v>
      </c>
      <c r="F1000" s="2">
        <v>0.28000000000000003</v>
      </c>
      <c r="G1000" s="2">
        <v>253.12</v>
      </c>
      <c r="H1000" s="12">
        <f t="shared" si="15"/>
        <v>0</v>
      </c>
    </row>
    <row r="1001" spans="1:8" ht="13.5" x14ac:dyDescent="0.25">
      <c r="A1001" s="11"/>
      <c r="B1001" s="10">
        <v>43763</v>
      </c>
      <c r="C1001" s="2">
        <v>0.28000000000000003</v>
      </c>
      <c r="D1001" s="2">
        <v>0.28000000000000003</v>
      </c>
      <c r="E1001" s="2">
        <v>96</v>
      </c>
      <c r="F1001" s="2">
        <v>0.28000000000000003</v>
      </c>
      <c r="G1001" s="2">
        <v>26.88</v>
      </c>
      <c r="H1001" s="12">
        <f t="shared" si="15"/>
        <v>0</v>
      </c>
    </row>
    <row r="1002" spans="1:8" ht="13.5" x14ac:dyDescent="0.25">
      <c r="A1002" s="11"/>
      <c r="B1002" s="10">
        <v>43766</v>
      </c>
      <c r="C1002" s="2">
        <v>0.28000000000000003</v>
      </c>
      <c r="D1002" s="2">
        <v>0.28000000000000003</v>
      </c>
      <c r="E1002" s="2">
        <v>4</v>
      </c>
      <c r="F1002" s="2">
        <v>0.28000000000000003</v>
      </c>
      <c r="G1002" s="2">
        <v>1.1200000000000001</v>
      </c>
      <c r="H1002" s="12">
        <f t="shared" si="15"/>
        <v>0</v>
      </c>
    </row>
    <row r="1003" spans="1:8" ht="13.5" x14ac:dyDescent="0.25">
      <c r="A1003" s="11"/>
      <c r="B1003" s="10">
        <v>43767</v>
      </c>
      <c r="C1003" s="2">
        <v>0.28000000000000003</v>
      </c>
      <c r="D1003" s="2">
        <v>0.28000000000000003</v>
      </c>
      <c r="E1003" s="2">
        <v>0</v>
      </c>
      <c r="F1003" s="2">
        <v>0</v>
      </c>
      <c r="G1003" s="2">
        <v>0</v>
      </c>
      <c r="H1003" s="12">
        <f t="shared" si="15"/>
        <v>0</v>
      </c>
    </row>
    <row r="1004" spans="1:8" ht="13.5" x14ac:dyDescent="0.25">
      <c r="A1004" s="11"/>
      <c r="B1004" s="10">
        <v>43768</v>
      </c>
      <c r="C1004" s="2">
        <v>0.28999999999999998</v>
      </c>
      <c r="D1004" s="2">
        <v>0.28999999999999998</v>
      </c>
      <c r="E1004" s="2">
        <v>1</v>
      </c>
      <c r="F1004" s="2">
        <v>0.28999999999999998</v>
      </c>
      <c r="G1004" s="2">
        <v>0.28999999999999998</v>
      </c>
      <c r="H1004" s="12">
        <f t="shared" si="15"/>
        <v>3.5714285714285546E-2</v>
      </c>
    </row>
    <row r="1005" spans="1:8" ht="13.5" x14ac:dyDescent="0.25">
      <c r="A1005" s="11"/>
      <c r="B1005" s="10">
        <v>43769</v>
      </c>
      <c r="C1005" s="2">
        <v>0.28999999999999998</v>
      </c>
      <c r="D1005" s="2">
        <v>0.28999999999999998</v>
      </c>
      <c r="E1005" s="2">
        <v>52</v>
      </c>
      <c r="F1005" s="2">
        <v>0.28999999999999998</v>
      </c>
      <c r="G1005" s="2">
        <v>15.08</v>
      </c>
      <c r="H1005" s="12">
        <f t="shared" si="15"/>
        <v>0</v>
      </c>
    </row>
    <row r="1006" spans="1:8" ht="13.5" x14ac:dyDescent="0.25">
      <c r="A1006" s="11"/>
      <c r="B1006" s="10">
        <v>43770</v>
      </c>
      <c r="C1006" s="2">
        <v>0.28999999999999998</v>
      </c>
      <c r="D1006" s="2">
        <v>0.28999999999999998</v>
      </c>
      <c r="E1006" s="2">
        <v>10</v>
      </c>
      <c r="F1006" s="2">
        <v>0.28999999999999998</v>
      </c>
      <c r="G1006" s="2">
        <v>2.9</v>
      </c>
      <c r="H1006" s="12">
        <f t="shared" si="15"/>
        <v>0</v>
      </c>
    </row>
    <row r="1007" spans="1:8" ht="13.5" x14ac:dyDescent="0.25">
      <c r="A1007" s="11"/>
      <c r="B1007" s="10">
        <v>43773</v>
      </c>
      <c r="C1007" s="2">
        <v>0.28000000000000003</v>
      </c>
      <c r="D1007" s="2">
        <v>0.28000000000000003</v>
      </c>
      <c r="E1007" s="2">
        <v>2659</v>
      </c>
      <c r="F1007" s="2">
        <v>0.28000000000000003</v>
      </c>
      <c r="G1007" s="2">
        <v>744.52</v>
      </c>
      <c r="H1007" s="12">
        <f t="shared" si="15"/>
        <v>-3.4482758620689495E-2</v>
      </c>
    </row>
    <row r="1008" spans="1:8" ht="13.5" x14ac:dyDescent="0.25">
      <c r="A1008" s="11"/>
      <c r="B1008" s="10">
        <v>43774</v>
      </c>
      <c r="C1008" s="2">
        <v>0.28000000000000003</v>
      </c>
      <c r="D1008" s="2">
        <v>0.28000000000000003</v>
      </c>
      <c r="E1008" s="2">
        <v>0</v>
      </c>
      <c r="F1008" s="2">
        <v>0</v>
      </c>
      <c r="G1008" s="2">
        <v>0</v>
      </c>
      <c r="H1008" s="12">
        <f t="shared" si="15"/>
        <v>0</v>
      </c>
    </row>
    <row r="1009" spans="1:8" ht="13.5" x14ac:dyDescent="0.25">
      <c r="A1009" s="11"/>
      <c r="B1009" s="10">
        <v>43775</v>
      </c>
      <c r="C1009" s="2">
        <v>0.28000000000000003</v>
      </c>
      <c r="D1009" s="2">
        <v>0.28000000000000003</v>
      </c>
      <c r="E1009" s="2">
        <v>0</v>
      </c>
      <c r="F1009" s="2">
        <v>0</v>
      </c>
      <c r="G1009" s="2">
        <v>0</v>
      </c>
      <c r="H1009" s="12">
        <f t="shared" si="15"/>
        <v>0</v>
      </c>
    </row>
    <row r="1010" spans="1:8" ht="13.5" x14ac:dyDescent="0.25">
      <c r="A1010" s="11"/>
      <c r="B1010" s="10">
        <v>43776</v>
      </c>
      <c r="C1010" s="2">
        <v>0.28000000000000003</v>
      </c>
      <c r="D1010" s="2">
        <v>0.28000000000000003</v>
      </c>
      <c r="E1010" s="2">
        <v>0</v>
      </c>
      <c r="F1010" s="2">
        <v>0</v>
      </c>
      <c r="G1010" s="2">
        <v>0</v>
      </c>
      <c r="H1010" s="12">
        <f t="shared" si="15"/>
        <v>0</v>
      </c>
    </row>
    <row r="1011" spans="1:8" ht="13.5" x14ac:dyDescent="0.25">
      <c r="A1011" s="11"/>
      <c r="B1011" s="10">
        <v>43777</v>
      </c>
      <c r="C1011" s="2">
        <v>0.28000000000000003</v>
      </c>
      <c r="D1011" s="2">
        <v>0.28000000000000003</v>
      </c>
      <c r="E1011" s="2">
        <v>0</v>
      </c>
      <c r="F1011" s="2">
        <v>0</v>
      </c>
      <c r="G1011" s="2">
        <v>0</v>
      </c>
      <c r="H1011" s="12">
        <f t="shared" si="15"/>
        <v>0</v>
      </c>
    </row>
    <row r="1012" spans="1:8" ht="13.5" x14ac:dyDescent="0.25">
      <c r="A1012" s="11"/>
      <c r="B1012" s="10">
        <v>43780</v>
      </c>
      <c r="C1012" s="2">
        <v>0.28000000000000003</v>
      </c>
      <c r="D1012" s="2">
        <v>0.28000000000000003</v>
      </c>
      <c r="E1012" s="2">
        <v>0</v>
      </c>
      <c r="F1012" s="2">
        <v>0</v>
      </c>
      <c r="G1012" s="2">
        <v>0</v>
      </c>
      <c r="H1012" s="12">
        <f t="shared" si="15"/>
        <v>0</v>
      </c>
    </row>
    <row r="1013" spans="1:8" ht="13.5" x14ac:dyDescent="0.25">
      <c r="A1013" s="11"/>
      <c r="B1013" s="10">
        <v>43781</v>
      </c>
      <c r="C1013" s="2">
        <v>0.27</v>
      </c>
      <c r="D1013" s="2">
        <v>0.27</v>
      </c>
      <c r="E1013" s="2">
        <v>250</v>
      </c>
      <c r="F1013" s="2">
        <v>0.27</v>
      </c>
      <c r="G1013" s="2">
        <v>67.5</v>
      </c>
      <c r="H1013" s="12">
        <f t="shared" si="15"/>
        <v>-3.571428571428574E-2</v>
      </c>
    </row>
    <row r="1014" spans="1:8" ht="13.5" x14ac:dyDescent="0.25">
      <c r="A1014" s="11"/>
      <c r="B1014" s="10">
        <v>43782</v>
      </c>
      <c r="C1014" s="2">
        <v>0.27</v>
      </c>
      <c r="D1014" s="2">
        <v>0.27</v>
      </c>
      <c r="E1014" s="2">
        <v>0</v>
      </c>
      <c r="F1014" s="2">
        <v>0</v>
      </c>
      <c r="G1014" s="2">
        <v>0</v>
      </c>
      <c r="H1014" s="12">
        <f t="shared" si="15"/>
        <v>0</v>
      </c>
    </row>
    <row r="1015" spans="1:8" ht="13.5" x14ac:dyDescent="0.25">
      <c r="A1015" s="11"/>
      <c r="B1015" s="10">
        <v>43783</v>
      </c>
      <c r="C1015" s="2">
        <v>0.27</v>
      </c>
      <c r="D1015" s="2">
        <v>0.27</v>
      </c>
      <c r="E1015" s="2">
        <v>1000</v>
      </c>
      <c r="F1015" s="2">
        <v>0.27</v>
      </c>
      <c r="G1015" s="2">
        <v>270</v>
      </c>
      <c r="H1015" s="12">
        <f t="shared" si="15"/>
        <v>0</v>
      </c>
    </row>
    <row r="1016" spans="1:8" ht="13.5" x14ac:dyDescent="0.25">
      <c r="A1016" s="11"/>
      <c r="B1016" s="10">
        <v>43784</v>
      </c>
      <c r="C1016" s="2">
        <v>0.27</v>
      </c>
      <c r="D1016" s="2">
        <v>0.27</v>
      </c>
      <c r="E1016" s="2">
        <v>926</v>
      </c>
      <c r="F1016" s="2">
        <v>0.27</v>
      </c>
      <c r="G1016" s="2">
        <v>250.02</v>
      </c>
      <c r="H1016" s="12">
        <f t="shared" si="15"/>
        <v>0</v>
      </c>
    </row>
    <row r="1017" spans="1:8" ht="13.5" x14ac:dyDescent="0.25">
      <c r="A1017" s="11"/>
      <c r="B1017" s="10">
        <v>43787</v>
      </c>
      <c r="C1017" s="2">
        <v>0.27</v>
      </c>
      <c r="D1017" s="2">
        <v>0.27</v>
      </c>
      <c r="E1017" s="2">
        <v>0</v>
      </c>
      <c r="F1017" s="2">
        <v>0</v>
      </c>
      <c r="G1017" s="2">
        <v>0</v>
      </c>
      <c r="H1017" s="12">
        <f t="shared" si="15"/>
        <v>0</v>
      </c>
    </row>
    <row r="1018" spans="1:8" ht="13.5" x14ac:dyDescent="0.25">
      <c r="A1018" s="11"/>
      <c r="B1018" s="10">
        <v>43788</v>
      </c>
      <c r="C1018" s="2">
        <v>0.27</v>
      </c>
      <c r="D1018" s="2">
        <v>0.27</v>
      </c>
      <c r="E1018" s="2">
        <v>0</v>
      </c>
      <c r="F1018" s="2">
        <v>0</v>
      </c>
      <c r="G1018" s="2">
        <v>0</v>
      </c>
      <c r="H1018" s="12">
        <f t="shared" si="15"/>
        <v>0</v>
      </c>
    </row>
    <row r="1019" spans="1:8" ht="13.5" x14ac:dyDescent="0.25">
      <c r="A1019" s="11"/>
      <c r="B1019" s="10">
        <v>43789</v>
      </c>
      <c r="C1019" s="2">
        <v>0.27</v>
      </c>
      <c r="D1019" s="2">
        <v>0.27</v>
      </c>
      <c r="E1019" s="2">
        <v>0</v>
      </c>
      <c r="F1019" s="2">
        <v>0</v>
      </c>
      <c r="G1019" s="2">
        <v>0</v>
      </c>
      <c r="H1019" s="12">
        <f t="shared" si="15"/>
        <v>0</v>
      </c>
    </row>
    <row r="1020" spans="1:8" ht="13.5" x14ac:dyDescent="0.25">
      <c r="A1020" s="11"/>
      <c r="B1020" s="10">
        <v>43790</v>
      </c>
      <c r="C1020" s="2">
        <v>0.28000000000000003</v>
      </c>
      <c r="D1020" s="2">
        <v>0.28000000000000003</v>
      </c>
      <c r="E1020" s="2">
        <v>206</v>
      </c>
      <c r="F1020" s="2">
        <v>0.28000000000000003</v>
      </c>
      <c r="G1020" s="2">
        <v>57.68</v>
      </c>
      <c r="H1020" s="12">
        <f t="shared" si="15"/>
        <v>3.703703703703707E-2</v>
      </c>
    </row>
    <row r="1021" spans="1:8" ht="13.5" x14ac:dyDescent="0.25">
      <c r="A1021" s="11"/>
      <c r="B1021" s="10">
        <v>43791</v>
      </c>
      <c r="C1021" s="2">
        <v>0.28999999999999998</v>
      </c>
      <c r="D1021" s="2">
        <v>0.28999999999999998</v>
      </c>
      <c r="E1021" s="2">
        <v>1013</v>
      </c>
      <c r="F1021" s="2">
        <v>0.28999999999999998</v>
      </c>
      <c r="G1021" s="2">
        <v>293.77</v>
      </c>
      <c r="H1021" s="12">
        <f t="shared" si="15"/>
        <v>3.5714285714285546E-2</v>
      </c>
    </row>
    <row r="1022" spans="1:8" ht="13.5" x14ac:dyDescent="0.25">
      <c r="A1022" s="11"/>
      <c r="B1022" s="10">
        <v>43794</v>
      </c>
      <c r="C1022" s="2">
        <v>0.28999999999999998</v>
      </c>
      <c r="D1022" s="2">
        <v>0.28999999999999998</v>
      </c>
      <c r="E1022" s="2">
        <v>629</v>
      </c>
      <c r="F1022" s="2">
        <v>0.28999999999999998</v>
      </c>
      <c r="G1022" s="2">
        <v>182.41</v>
      </c>
      <c r="H1022" s="12">
        <f t="shared" si="15"/>
        <v>0</v>
      </c>
    </row>
    <row r="1023" spans="1:8" ht="13.5" x14ac:dyDescent="0.25">
      <c r="A1023" s="11"/>
      <c r="B1023" s="10">
        <v>43795</v>
      </c>
      <c r="C1023" s="2">
        <v>0.3</v>
      </c>
      <c r="D1023" s="2">
        <v>0.3</v>
      </c>
      <c r="E1023" s="2">
        <v>1288</v>
      </c>
      <c r="F1023" s="2">
        <v>0.3</v>
      </c>
      <c r="G1023" s="2">
        <v>386.4</v>
      </c>
      <c r="H1023" s="12">
        <f t="shared" si="15"/>
        <v>3.4482758620689689E-2</v>
      </c>
    </row>
    <row r="1024" spans="1:8" ht="13.5" x14ac:dyDescent="0.25">
      <c r="A1024" s="11"/>
      <c r="B1024" s="10">
        <v>43796</v>
      </c>
      <c r="C1024" s="2">
        <v>0.31</v>
      </c>
      <c r="D1024" s="2">
        <v>0.31</v>
      </c>
      <c r="E1024" s="2">
        <v>1300</v>
      </c>
      <c r="F1024" s="2">
        <v>0.31</v>
      </c>
      <c r="G1024" s="2">
        <v>403</v>
      </c>
      <c r="H1024" s="12">
        <f t="shared" si="15"/>
        <v>3.3333333333333368E-2</v>
      </c>
    </row>
    <row r="1025" spans="1:8" ht="13.5" x14ac:dyDescent="0.25">
      <c r="A1025" s="11"/>
      <c r="B1025" s="10">
        <v>43797</v>
      </c>
      <c r="C1025" s="2">
        <v>0.31</v>
      </c>
      <c r="D1025" s="2">
        <v>0.31</v>
      </c>
      <c r="E1025" s="2">
        <v>13</v>
      </c>
      <c r="F1025" s="2">
        <v>0.31</v>
      </c>
      <c r="G1025" s="2">
        <v>4.03</v>
      </c>
      <c r="H1025" s="12">
        <f t="shared" si="15"/>
        <v>0</v>
      </c>
    </row>
    <row r="1026" spans="1:8" ht="13.5" x14ac:dyDescent="0.25">
      <c r="A1026" s="11"/>
      <c r="B1026" s="10">
        <v>43798</v>
      </c>
      <c r="C1026" s="2">
        <v>0.32</v>
      </c>
      <c r="D1026" s="2">
        <v>0.32</v>
      </c>
      <c r="E1026" s="2">
        <v>1550</v>
      </c>
      <c r="F1026" s="2">
        <v>0.32</v>
      </c>
      <c r="G1026" s="2">
        <v>496</v>
      </c>
      <c r="H1026" s="12">
        <f t="shared" si="15"/>
        <v>3.2258064516129059E-2</v>
      </c>
    </row>
    <row r="1027" spans="1:8" ht="13.5" x14ac:dyDescent="0.25">
      <c r="A1027" s="11"/>
      <c r="B1027" s="10">
        <v>43801</v>
      </c>
      <c r="C1027" s="2">
        <v>0.33</v>
      </c>
      <c r="D1027" s="2">
        <v>0.33</v>
      </c>
      <c r="E1027" s="2">
        <v>401</v>
      </c>
      <c r="F1027" s="2">
        <v>0.33</v>
      </c>
      <c r="G1027" s="2">
        <v>132.33000000000001</v>
      </c>
      <c r="H1027" s="12">
        <f t="shared" si="15"/>
        <v>3.1250000000000028E-2</v>
      </c>
    </row>
    <row r="1028" spans="1:8" ht="13.5" x14ac:dyDescent="0.25">
      <c r="A1028" s="11"/>
      <c r="B1028" s="10">
        <v>43802</v>
      </c>
      <c r="C1028" s="2">
        <v>0.33</v>
      </c>
      <c r="D1028" s="2">
        <v>0.33</v>
      </c>
      <c r="E1028" s="2">
        <v>1000</v>
      </c>
      <c r="F1028" s="2">
        <v>0.33</v>
      </c>
      <c r="G1028" s="2">
        <v>330</v>
      </c>
      <c r="H1028" s="12">
        <f t="shared" si="15"/>
        <v>0</v>
      </c>
    </row>
    <row r="1029" spans="1:8" ht="13.5" x14ac:dyDescent="0.25">
      <c r="A1029" s="11"/>
      <c r="B1029" s="10">
        <v>43803</v>
      </c>
      <c r="C1029" s="2">
        <v>0.33</v>
      </c>
      <c r="D1029" s="2">
        <v>0.33</v>
      </c>
      <c r="E1029" s="2">
        <v>689</v>
      </c>
      <c r="F1029" s="2">
        <v>0.33</v>
      </c>
      <c r="G1029" s="2">
        <v>227.37</v>
      </c>
      <c r="H1029" s="12">
        <f t="shared" si="15"/>
        <v>0</v>
      </c>
    </row>
    <row r="1030" spans="1:8" ht="13.5" x14ac:dyDescent="0.25">
      <c r="A1030" s="11"/>
      <c r="B1030" s="10">
        <v>43804</v>
      </c>
      <c r="C1030" s="2">
        <v>0.34</v>
      </c>
      <c r="D1030" s="2">
        <v>0.34</v>
      </c>
      <c r="E1030" s="2">
        <v>1322</v>
      </c>
      <c r="F1030" s="2">
        <v>0.34</v>
      </c>
      <c r="G1030" s="2">
        <v>449.48</v>
      </c>
      <c r="H1030" s="12">
        <f t="shared" si="15"/>
        <v>3.0303030303030328E-2</v>
      </c>
    </row>
    <row r="1031" spans="1:8" ht="13.5" x14ac:dyDescent="0.25">
      <c r="A1031" s="11"/>
      <c r="B1031" s="10">
        <v>43805</v>
      </c>
      <c r="C1031" s="2">
        <v>0.35</v>
      </c>
      <c r="D1031" s="2">
        <v>0.35</v>
      </c>
      <c r="E1031" s="2">
        <v>4230</v>
      </c>
      <c r="F1031" s="2">
        <v>0.35</v>
      </c>
      <c r="G1031" s="2">
        <v>1480.5</v>
      </c>
      <c r="H1031" s="12">
        <f t="shared" ref="H1031:H1094" si="16">(D1031-D1030)/D1030</f>
        <v>2.9411764705882214E-2</v>
      </c>
    </row>
    <row r="1032" spans="1:8" ht="13.5" x14ac:dyDescent="0.25">
      <c r="A1032" s="11"/>
      <c r="B1032" s="10">
        <v>43808</v>
      </c>
      <c r="C1032" s="2">
        <v>0.36</v>
      </c>
      <c r="D1032" s="2">
        <v>0.36</v>
      </c>
      <c r="E1032" s="2">
        <v>312</v>
      </c>
      <c r="F1032" s="2">
        <v>0.36</v>
      </c>
      <c r="G1032" s="2">
        <v>112.32</v>
      </c>
      <c r="H1032" s="12">
        <f t="shared" si="16"/>
        <v>2.8571428571428598E-2</v>
      </c>
    </row>
    <row r="1033" spans="1:8" ht="13.5" x14ac:dyDescent="0.25">
      <c r="A1033" s="11"/>
      <c r="B1033" s="10">
        <v>43809</v>
      </c>
      <c r="C1033" s="2">
        <v>0.37</v>
      </c>
      <c r="D1033" s="2">
        <v>0.37</v>
      </c>
      <c r="E1033" s="2">
        <v>1150</v>
      </c>
      <c r="F1033" s="2">
        <v>0.37</v>
      </c>
      <c r="G1033" s="2">
        <v>425.5</v>
      </c>
      <c r="H1033" s="12">
        <f t="shared" si="16"/>
        <v>2.7777777777777804E-2</v>
      </c>
    </row>
    <row r="1034" spans="1:8" ht="13.5" x14ac:dyDescent="0.25">
      <c r="A1034" s="11"/>
      <c r="B1034" s="10">
        <v>43810</v>
      </c>
      <c r="C1034" s="2">
        <v>0.38</v>
      </c>
      <c r="D1034" s="2">
        <v>0.38</v>
      </c>
      <c r="E1034" s="2">
        <v>283</v>
      </c>
      <c r="F1034" s="2">
        <v>0.37</v>
      </c>
      <c r="G1034" s="2">
        <v>104.71</v>
      </c>
      <c r="H1034" s="12">
        <f t="shared" si="16"/>
        <v>2.7027027027027053E-2</v>
      </c>
    </row>
    <row r="1035" spans="1:8" ht="13.5" x14ac:dyDescent="0.25">
      <c r="A1035" s="11"/>
      <c r="B1035" s="10">
        <v>43811</v>
      </c>
      <c r="C1035" s="2">
        <v>0.38</v>
      </c>
      <c r="D1035" s="2">
        <v>0.38</v>
      </c>
      <c r="E1035" s="2">
        <v>0</v>
      </c>
      <c r="F1035" s="2">
        <v>0</v>
      </c>
      <c r="G1035" s="2">
        <v>0</v>
      </c>
      <c r="H1035" s="12">
        <f t="shared" si="16"/>
        <v>0</v>
      </c>
    </row>
    <row r="1036" spans="1:8" ht="13.5" x14ac:dyDescent="0.25">
      <c r="A1036" s="11"/>
      <c r="B1036" s="10">
        <v>43812</v>
      </c>
      <c r="C1036" s="2">
        <v>0.37</v>
      </c>
      <c r="D1036" s="2">
        <v>0.37</v>
      </c>
      <c r="E1036" s="2">
        <v>0</v>
      </c>
      <c r="F1036" s="2">
        <v>0</v>
      </c>
      <c r="G1036" s="2">
        <v>0</v>
      </c>
      <c r="H1036" s="12">
        <f t="shared" si="16"/>
        <v>-2.6315789473684233E-2</v>
      </c>
    </row>
    <row r="1037" spans="1:8" ht="13.5" x14ac:dyDescent="0.25">
      <c r="A1037" s="11"/>
      <c r="B1037" s="10">
        <v>43815</v>
      </c>
      <c r="C1037" s="2">
        <v>0.36</v>
      </c>
      <c r="D1037" s="2">
        <v>0.36</v>
      </c>
      <c r="E1037" s="2">
        <v>0</v>
      </c>
      <c r="F1037" s="2">
        <v>0</v>
      </c>
      <c r="G1037" s="2">
        <v>0</v>
      </c>
      <c r="H1037" s="12">
        <f t="shared" si="16"/>
        <v>-2.7027027027027053E-2</v>
      </c>
    </row>
    <row r="1038" spans="1:8" ht="13.5" x14ac:dyDescent="0.25">
      <c r="A1038" s="11"/>
      <c r="B1038" s="10">
        <v>43816</v>
      </c>
      <c r="C1038" s="2">
        <v>0.35</v>
      </c>
      <c r="D1038" s="2">
        <v>0.35</v>
      </c>
      <c r="E1038" s="2">
        <v>461</v>
      </c>
      <c r="F1038" s="2">
        <v>0.35</v>
      </c>
      <c r="G1038" s="2">
        <v>161.35</v>
      </c>
      <c r="H1038" s="12">
        <f t="shared" si="16"/>
        <v>-2.7777777777777804E-2</v>
      </c>
    </row>
    <row r="1039" spans="1:8" ht="13.5" x14ac:dyDescent="0.25">
      <c r="A1039" s="11"/>
      <c r="B1039" s="10">
        <v>43817</v>
      </c>
      <c r="C1039" s="2">
        <v>0.35</v>
      </c>
      <c r="D1039" s="2">
        <v>0.35</v>
      </c>
      <c r="E1039" s="2">
        <v>1</v>
      </c>
      <c r="F1039" s="2">
        <v>0.35</v>
      </c>
      <c r="G1039" s="2">
        <v>0.35</v>
      </c>
      <c r="H1039" s="12">
        <f t="shared" si="16"/>
        <v>0</v>
      </c>
    </row>
    <row r="1040" spans="1:8" ht="13.5" x14ac:dyDescent="0.25">
      <c r="A1040" s="11"/>
      <c r="B1040" s="10">
        <v>43818</v>
      </c>
      <c r="C1040" s="2">
        <v>0.35</v>
      </c>
      <c r="D1040" s="2">
        <v>0.35</v>
      </c>
      <c r="E1040" s="2">
        <v>0</v>
      </c>
      <c r="F1040" s="2">
        <v>0</v>
      </c>
      <c r="G1040" s="2">
        <v>0</v>
      </c>
      <c r="H1040" s="12">
        <f t="shared" si="16"/>
        <v>0</v>
      </c>
    </row>
    <row r="1041" spans="1:8" ht="13.5" x14ac:dyDescent="0.25">
      <c r="A1041" s="11"/>
      <c r="B1041" s="10">
        <v>43819</v>
      </c>
      <c r="C1041" s="2">
        <v>0.35</v>
      </c>
      <c r="D1041" s="2">
        <v>0.35</v>
      </c>
      <c r="E1041" s="2">
        <v>0</v>
      </c>
      <c r="F1041" s="2">
        <v>0</v>
      </c>
      <c r="G1041" s="2">
        <v>0</v>
      </c>
      <c r="H1041" s="12">
        <f t="shared" si="16"/>
        <v>0</v>
      </c>
    </row>
    <row r="1042" spans="1:8" ht="13.5" x14ac:dyDescent="0.25">
      <c r="A1042" s="11"/>
      <c r="B1042" s="10">
        <v>43822</v>
      </c>
      <c r="C1042" s="2">
        <v>0.33</v>
      </c>
      <c r="D1042" s="2">
        <v>0.33</v>
      </c>
      <c r="E1042" s="2">
        <v>360</v>
      </c>
      <c r="F1042" s="2">
        <v>0.33079999999999998</v>
      </c>
      <c r="G1042" s="2">
        <v>119.08799999999999</v>
      </c>
      <c r="H1042" s="12">
        <f t="shared" si="16"/>
        <v>-5.7142857142857037E-2</v>
      </c>
    </row>
    <row r="1043" spans="1:8" ht="13.5" x14ac:dyDescent="0.25">
      <c r="A1043" s="11"/>
      <c r="B1043" s="10">
        <v>43823</v>
      </c>
      <c r="C1043" s="2">
        <v>0.33</v>
      </c>
      <c r="D1043" s="2">
        <v>0.33</v>
      </c>
      <c r="E1043" s="2">
        <v>0</v>
      </c>
      <c r="F1043" s="2">
        <v>0</v>
      </c>
      <c r="G1043" s="2">
        <v>0</v>
      </c>
      <c r="H1043" s="12">
        <f t="shared" si="16"/>
        <v>0</v>
      </c>
    </row>
    <row r="1044" spans="1:8" ht="13.5" x14ac:dyDescent="0.25">
      <c r="A1044" s="11"/>
      <c r="B1044" s="10">
        <v>43824</v>
      </c>
      <c r="C1044" s="2">
        <v>0.33</v>
      </c>
      <c r="D1044" s="2">
        <v>0.33</v>
      </c>
      <c r="E1044" s="2">
        <v>0</v>
      </c>
      <c r="F1044" s="2">
        <v>0</v>
      </c>
      <c r="G1044" s="2">
        <v>0</v>
      </c>
      <c r="H1044" s="12">
        <f t="shared" si="16"/>
        <v>0</v>
      </c>
    </row>
    <row r="1045" spans="1:8" ht="13.5" x14ac:dyDescent="0.25">
      <c r="A1045" s="11"/>
      <c r="B1045" s="10">
        <v>43825</v>
      </c>
      <c r="C1045" s="2">
        <v>0.33</v>
      </c>
      <c r="D1045" s="2">
        <v>0.33</v>
      </c>
      <c r="E1045" s="2">
        <v>0</v>
      </c>
      <c r="F1045" s="2">
        <v>0</v>
      </c>
      <c r="G1045" s="2">
        <v>0</v>
      </c>
      <c r="H1045" s="12">
        <f t="shared" si="16"/>
        <v>0</v>
      </c>
    </row>
    <row r="1046" spans="1:8" ht="13.5" x14ac:dyDescent="0.25">
      <c r="A1046" s="11"/>
      <c r="B1046" s="10">
        <v>43826</v>
      </c>
      <c r="C1046" s="2">
        <v>0.33</v>
      </c>
      <c r="D1046" s="2">
        <v>0.33</v>
      </c>
      <c r="E1046" s="2">
        <v>0</v>
      </c>
      <c r="F1046" s="2">
        <v>0</v>
      </c>
      <c r="G1046" s="2">
        <v>0</v>
      </c>
      <c r="H1046" s="12">
        <f t="shared" si="16"/>
        <v>0</v>
      </c>
    </row>
    <row r="1047" spans="1:8" ht="13.5" x14ac:dyDescent="0.25">
      <c r="A1047" s="11"/>
      <c r="B1047" s="10">
        <v>43829</v>
      </c>
      <c r="C1047" s="2">
        <v>0.33</v>
      </c>
      <c r="D1047" s="2">
        <v>0.33</v>
      </c>
      <c r="E1047" s="2">
        <v>800</v>
      </c>
      <c r="F1047" s="2">
        <v>0.33</v>
      </c>
      <c r="G1047" s="2">
        <v>264</v>
      </c>
      <c r="H1047" s="12">
        <f t="shared" si="16"/>
        <v>0</v>
      </c>
    </row>
    <row r="1048" spans="1:8" ht="13.5" x14ac:dyDescent="0.25">
      <c r="A1048" s="11"/>
      <c r="B1048" s="10">
        <v>43830</v>
      </c>
      <c r="C1048" s="2">
        <v>0.33</v>
      </c>
      <c r="D1048" s="2">
        <v>0.33</v>
      </c>
      <c r="E1048" s="2">
        <v>0</v>
      </c>
      <c r="F1048" s="2">
        <v>0</v>
      </c>
      <c r="G1048" s="2">
        <v>0</v>
      </c>
      <c r="H1048" s="12">
        <f t="shared" si="16"/>
        <v>0</v>
      </c>
    </row>
    <row r="1049" spans="1:8" ht="13.5" x14ac:dyDescent="0.25">
      <c r="A1049" s="11"/>
      <c r="B1049" s="10">
        <v>43832</v>
      </c>
      <c r="C1049" s="2">
        <v>0.33</v>
      </c>
      <c r="D1049" s="2">
        <v>0.33</v>
      </c>
      <c r="E1049" s="2">
        <v>0</v>
      </c>
      <c r="F1049" s="2">
        <v>0</v>
      </c>
      <c r="G1049" s="2">
        <v>0</v>
      </c>
      <c r="H1049" s="12">
        <f t="shared" si="16"/>
        <v>0</v>
      </c>
    </row>
    <row r="1050" spans="1:8" ht="13.5" x14ac:dyDescent="0.25">
      <c r="A1050" s="11"/>
      <c r="B1050" s="10">
        <v>43833</v>
      </c>
      <c r="C1050" s="2">
        <v>0.33</v>
      </c>
      <c r="D1050" s="2">
        <v>0.33</v>
      </c>
      <c r="E1050" s="2">
        <v>1250</v>
      </c>
      <c r="F1050" s="2">
        <v>0.33</v>
      </c>
      <c r="G1050" s="2">
        <v>412.5</v>
      </c>
      <c r="H1050" s="12">
        <f t="shared" si="16"/>
        <v>0</v>
      </c>
    </row>
    <row r="1051" spans="1:8" ht="13.5" x14ac:dyDescent="0.25">
      <c r="A1051" s="11"/>
      <c r="B1051" s="10">
        <v>43836</v>
      </c>
      <c r="C1051" s="2">
        <v>0.34</v>
      </c>
      <c r="D1051" s="2">
        <v>0.34</v>
      </c>
      <c r="E1051" s="2">
        <v>0</v>
      </c>
      <c r="F1051" s="2">
        <v>0</v>
      </c>
      <c r="G1051" s="2">
        <v>0</v>
      </c>
      <c r="H1051" s="12">
        <f t="shared" si="16"/>
        <v>3.0303030303030328E-2</v>
      </c>
    </row>
    <row r="1052" spans="1:8" ht="13.5" x14ac:dyDescent="0.25">
      <c r="A1052" s="11"/>
      <c r="B1052" s="10">
        <v>43837</v>
      </c>
      <c r="C1052" s="2">
        <v>0.35</v>
      </c>
      <c r="D1052" s="2">
        <v>0.35</v>
      </c>
      <c r="E1052" s="2">
        <v>330</v>
      </c>
      <c r="F1052" s="2">
        <v>0.35</v>
      </c>
      <c r="G1052" s="2">
        <v>115.5</v>
      </c>
      <c r="H1052" s="12">
        <f t="shared" si="16"/>
        <v>2.9411764705882214E-2</v>
      </c>
    </row>
    <row r="1053" spans="1:8" ht="13.5" x14ac:dyDescent="0.25">
      <c r="A1053" s="11"/>
      <c r="B1053" s="10">
        <v>43838</v>
      </c>
      <c r="C1053" s="2">
        <v>0.35</v>
      </c>
      <c r="D1053" s="2">
        <v>0.35</v>
      </c>
      <c r="E1053" s="2">
        <v>11</v>
      </c>
      <c r="F1053" s="2">
        <v>0.35089999999999999</v>
      </c>
      <c r="G1053" s="2">
        <v>3.8599000000000001</v>
      </c>
      <c r="H1053" s="12">
        <f t="shared" si="16"/>
        <v>0</v>
      </c>
    </row>
    <row r="1054" spans="1:8" ht="13.5" x14ac:dyDescent="0.25">
      <c r="A1054" s="11"/>
      <c r="B1054" s="10">
        <v>43839</v>
      </c>
      <c r="C1054" s="2">
        <v>0.36</v>
      </c>
      <c r="D1054" s="2">
        <v>0.36</v>
      </c>
      <c r="E1054" s="2">
        <v>29</v>
      </c>
      <c r="F1054" s="2">
        <v>0.36</v>
      </c>
      <c r="G1054" s="2">
        <v>10.44</v>
      </c>
      <c r="H1054" s="12">
        <f t="shared" si="16"/>
        <v>2.8571428571428598E-2</v>
      </c>
    </row>
    <row r="1055" spans="1:8" ht="13.5" x14ac:dyDescent="0.25">
      <c r="A1055" s="11"/>
      <c r="B1055" s="10">
        <v>43840</v>
      </c>
      <c r="C1055" s="2">
        <v>0.35</v>
      </c>
      <c r="D1055" s="2">
        <v>0.35</v>
      </c>
      <c r="E1055" s="2">
        <v>0</v>
      </c>
      <c r="F1055" s="2">
        <v>0</v>
      </c>
      <c r="G1055" s="2">
        <v>0</v>
      </c>
      <c r="H1055" s="12">
        <f t="shared" si="16"/>
        <v>-2.7777777777777804E-2</v>
      </c>
    </row>
    <row r="1056" spans="1:8" ht="13.5" x14ac:dyDescent="0.25">
      <c r="A1056" s="11"/>
      <c r="B1056" s="10">
        <v>43843</v>
      </c>
      <c r="C1056" s="2">
        <v>0.35</v>
      </c>
      <c r="D1056" s="2">
        <v>0.35</v>
      </c>
      <c r="E1056" s="2">
        <v>0</v>
      </c>
      <c r="F1056" s="2">
        <v>0</v>
      </c>
      <c r="G1056" s="2">
        <v>0</v>
      </c>
      <c r="H1056" s="12">
        <f t="shared" si="16"/>
        <v>0</v>
      </c>
    </row>
    <row r="1057" spans="1:8" ht="13.5" x14ac:dyDescent="0.25">
      <c r="A1057" s="11"/>
      <c r="B1057" s="10">
        <v>43845</v>
      </c>
      <c r="C1057" s="2">
        <v>0.35</v>
      </c>
      <c r="D1057" s="2">
        <v>0.35</v>
      </c>
      <c r="E1057" s="2">
        <v>0</v>
      </c>
      <c r="F1057" s="2">
        <v>0</v>
      </c>
      <c r="G1057" s="2">
        <v>0</v>
      </c>
      <c r="H1057" s="12">
        <f t="shared" si="16"/>
        <v>0</v>
      </c>
    </row>
    <row r="1058" spans="1:8" ht="13.5" x14ac:dyDescent="0.25">
      <c r="A1058" s="11"/>
      <c r="B1058" s="10">
        <v>43846</v>
      </c>
      <c r="C1058" s="2">
        <v>0.35</v>
      </c>
      <c r="D1058" s="2">
        <v>0.35</v>
      </c>
      <c r="E1058" s="2">
        <v>0</v>
      </c>
      <c r="F1058" s="2">
        <v>0</v>
      </c>
      <c r="G1058" s="2">
        <v>0</v>
      </c>
      <c r="H1058" s="12">
        <f t="shared" si="16"/>
        <v>0</v>
      </c>
    </row>
    <row r="1059" spans="1:8" ht="13.5" x14ac:dyDescent="0.25">
      <c r="A1059" s="11"/>
      <c r="B1059" s="10">
        <v>43847</v>
      </c>
      <c r="C1059" s="2">
        <v>0.35</v>
      </c>
      <c r="D1059" s="2">
        <v>0.35</v>
      </c>
      <c r="E1059" s="2">
        <v>0</v>
      </c>
      <c r="F1059" s="2">
        <v>0</v>
      </c>
      <c r="G1059" s="2">
        <v>0</v>
      </c>
      <c r="H1059" s="12">
        <f t="shared" si="16"/>
        <v>0</v>
      </c>
    </row>
    <row r="1060" spans="1:8" ht="13.5" x14ac:dyDescent="0.25">
      <c r="A1060" s="11"/>
      <c r="B1060" s="10">
        <v>43850</v>
      </c>
      <c r="C1060" s="2">
        <v>0.36</v>
      </c>
      <c r="D1060" s="2">
        <v>0.36</v>
      </c>
      <c r="E1060" s="2">
        <v>0</v>
      </c>
      <c r="F1060" s="2">
        <v>0</v>
      </c>
      <c r="G1060" s="2">
        <v>0</v>
      </c>
      <c r="H1060" s="12">
        <f t="shared" si="16"/>
        <v>2.8571428571428598E-2</v>
      </c>
    </row>
    <row r="1061" spans="1:8" ht="13.5" x14ac:dyDescent="0.25">
      <c r="A1061" s="11"/>
      <c r="B1061" s="10">
        <v>43851</v>
      </c>
      <c r="C1061" s="2">
        <v>0.36</v>
      </c>
      <c r="D1061" s="2">
        <v>0.36</v>
      </c>
      <c r="E1061" s="2">
        <v>0</v>
      </c>
      <c r="F1061" s="2">
        <v>0</v>
      </c>
      <c r="G1061" s="2">
        <v>0</v>
      </c>
      <c r="H1061" s="12">
        <f t="shared" si="16"/>
        <v>0</v>
      </c>
    </row>
    <row r="1062" spans="1:8" ht="13.5" x14ac:dyDescent="0.25">
      <c r="A1062" s="11"/>
      <c r="B1062" s="10">
        <v>43852</v>
      </c>
      <c r="C1062" s="2">
        <v>0.36</v>
      </c>
      <c r="D1062" s="2">
        <v>0.36</v>
      </c>
      <c r="E1062" s="2">
        <v>0</v>
      </c>
      <c r="F1062" s="2">
        <v>0</v>
      </c>
      <c r="G1062" s="2">
        <v>0</v>
      </c>
      <c r="H1062" s="12">
        <f t="shared" si="16"/>
        <v>0</v>
      </c>
    </row>
    <row r="1063" spans="1:8" ht="13.5" x14ac:dyDescent="0.25">
      <c r="A1063" s="11"/>
      <c r="B1063" s="10">
        <v>43853</v>
      </c>
      <c r="C1063" s="2">
        <v>0.36</v>
      </c>
      <c r="D1063" s="2">
        <v>0.36</v>
      </c>
      <c r="E1063" s="2">
        <v>0</v>
      </c>
      <c r="F1063" s="2">
        <v>0</v>
      </c>
      <c r="G1063" s="2">
        <v>0</v>
      </c>
      <c r="H1063" s="12">
        <f t="shared" si="16"/>
        <v>0</v>
      </c>
    </row>
    <row r="1064" spans="1:8" ht="13.5" x14ac:dyDescent="0.25">
      <c r="A1064" s="11"/>
      <c r="B1064" s="10">
        <v>43854</v>
      </c>
      <c r="C1064" s="2">
        <v>0.36</v>
      </c>
      <c r="D1064" s="2">
        <v>0.36</v>
      </c>
      <c r="E1064" s="2">
        <v>0</v>
      </c>
      <c r="F1064" s="2">
        <v>0</v>
      </c>
      <c r="G1064" s="2">
        <v>0</v>
      </c>
      <c r="H1064" s="12">
        <f t="shared" si="16"/>
        <v>0</v>
      </c>
    </row>
    <row r="1065" spans="1:8" ht="13.5" x14ac:dyDescent="0.25">
      <c r="A1065" s="11"/>
      <c r="B1065" s="10">
        <v>43857</v>
      </c>
      <c r="C1065" s="2">
        <v>0.36</v>
      </c>
      <c r="D1065" s="2">
        <v>0.36</v>
      </c>
      <c r="E1065" s="2">
        <v>0</v>
      </c>
      <c r="F1065" s="2">
        <v>0</v>
      </c>
      <c r="G1065" s="2">
        <v>0</v>
      </c>
      <c r="H1065" s="12">
        <f t="shared" si="16"/>
        <v>0</v>
      </c>
    </row>
    <row r="1066" spans="1:8" ht="13.5" x14ac:dyDescent="0.25">
      <c r="A1066" s="11"/>
      <c r="B1066" s="10">
        <v>43858</v>
      </c>
      <c r="C1066" s="2">
        <v>0.35</v>
      </c>
      <c r="D1066" s="2">
        <v>0.35</v>
      </c>
      <c r="E1066" s="2">
        <v>0</v>
      </c>
      <c r="F1066" s="2">
        <v>0</v>
      </c>
      <c r="G1066" s="2">
        <v>0</v>
      </c>
      <c r="H1066" s="12">
        <f t="shared" si="16"/>
        <v>-2.7777777777777804E-2</v>
      </c>
    </row>
    <row r="1067" spans="1:8" ht="13.5" x14ac:dyDescent="0.25">
      <c r="A1067" s="11"/>
      <c r="B1067" s="10">
        <v>43859</v>
      </c>
      <c r="C1067" s="2">
        <v>0.35</v>
      </c>
      <c r="D1067" s="2">
        <v>0.35</v>
      </c>
      <c r="E1067" s="2">
        <v>0</v>
      </c>
      <c r="F1067" s="2">
        <v>0</v>
      </c>
      <c r="G1067" s="2">
        <v>0</v>
      </c>
      <c r="H1067" s="12">
        <f t="shared" si="16"/>
        <v>0</v>
      </c>
    </row>
    <row r="1068" spans="1:8" ht="13.5" x14ac:dyDescent="0.25">
      <c r="A1068" s="11"/>
      <c r="B1068" s="10">
        <v>43860</v>
      </c>
      <c r="C1068" s="2">
        <v>0.35</v>
      </c>
      <c r="D1068" s="2">
        <v>0.35</v>
      </c>
      <c r="E1068" s="2">
        <v>0</v>
      </c>
      <c r="F1068" s="2">
        <v>0</v>
      </c>
      <c r="G1068" s="2">
        <v>0</v>
      </c>
      <c r="H1068" s="12">
        <f t="shared" si="16"/>
        <v>0</v>
      </c>
    </row>
    <row r="1069" spans="1:8" ht="13.5" x14ac:dyDescent="0.25">
      <c r="A1069" s="11"/>
      <c r="B1069" s="10">
        <v>43861</v>
      </c>
      <c r="C1069" s="2">
        <v>0.33</v>
      </c>
      <c r="D1069" s="2">
        <v>0.33</v>
      </c>
      <c r="E1069" s="2">
        <v>2100</v>
      </c>
      <c r="F1069" s="2">
        <v>0.33239999999999997</v>
      </c>
      <c r="G1069" s="2">
        <v>698.04</v>
      </c>
      <c r="H1069" s="12">
        <f t="shared" si="16"/>
        <v>-5.7142857142857037E-2</v>
      </c>
    </row>
    <row r="1070" spans="1:8" ht="13.5" x14ac:dyDescent="0.25">
      <c r="A1070" s="11"/>
      <c r="B1070" s="10">
        <v>43864</v>
      </c>
      <c r="C1070" s="2">
        <v>0.34</v>
      </c>
      <c r="D1070" s="2">
        <v>0.34</v>
      </c>
      <c r="E1070" s="2">
        <v>11</v>
      </c>
      <c r="F1070" s="2">
        <v>0.33310000000000001</v>
      </c>
      <c r="G1070" s="2">
        <v>3.6640999999999999</v>
      </c>
      <c r="H1070" s="12">
        <f t="shared" si="16"/>
        <v>3.0303030303030328E-2</v>
      </c>
    </row>
    <row r="1071" spans="1:8" ht="13.5" x14ac:dyDescent="0.25">
      <c r="A1071" s="11"/>
      <c r="B1071" s="10">
        <v>43865</v>
      </c>
      <c r="C1071" s="2">
        <v>0.34</v>
      </c>
      <c r="D1071" s="2">
        <v>0.34</v>
      </c>
      <c r="E1071" s="2">
        <v>564</v>
      </c>
      <c r="F1071" s="2">
        <v>0.34</v>
      </c>
      <c r="G1071" s="2">
        <v>191.76</v>
      </c>
      <c r="H1071" s="12">
        <f t="shared" si="16"/>
        <v>0</v>
      </c>
    </row>
    <row r="1072" spans="1:8" ht="13.5" x14ac:dyDescent="0.25">
      <c r="A1072" s="11"/>
      <c r="B1072" s="10">
        <v>43866</v>
      </c>
      <c r="C1072" s="2">
        <v>0.34</v>
      </c>
      <c r="D1072" s="2">
        <v>0.34</v>
      </c>
      <c r="E1072" s="2">
        <v>0</v>
      </c>
      <c r="F1072" s="2">
        <v>0</v>
      </c>
      <c r="G1072" s="2">
        <v>0</v>
      </c>
      <c r="H1072" s="12">
        <f t="shared" si="16"/>
        <v>0</v>
      </c>
    </row>
    <row r="1073" spans="1:8" ht="13.5" x14ac:dyDescent="0.25">
      <c r="A1073" s="11"/>
      <c r="B1073" s="10">
        <v>43867</v>
      </c>
      <c r="C1073" s="2">
        <v>0.34</v>
      </c>
      <c r="D1073" s="2">
        <v>0.34</v>
      </c>
      <c r="E1073" s="2">
        <v>0</v>
      </c>
      <c r="F1073" s="2">
        <v>0</v>
      </c>
      <c r="G1073" s="2">
        <v>0</v>
      </c>
      <c r="H1073" s="12">
        <f t="shared" si="16"/>
        <v>0</v>
      </c>
    </row>
    <row r="1074" spans="1:8" ht="13.5" x14ac:dyDescent="0.25">
      <c r="A1074" s="11"/>
      <c r="B1074" s="10">
        <v>43868</v>
      </c>
      <c r="C1074" s="2">
        <v>0.35</v>
      </c>
      <c r="D1074" s="2">
        <v>0.35</v>
      </c>
      <c r="E1074" s="2">
        <v>2700</v>
      </c>
      <c r="F1074" s="2">
        <v>0.34</v>
      </c>
      <c r="G1074" s="2">
        <v>918</v>
      </c>
      <c r="H1074" s="12">
        <f t="shared" si="16"/>
        <v>2.9411764705882214E-2</v>
      </c>
    </row>
    <row r="1075" spans="1:8" ht="13.5" x14ac:dyDescent="0.25">
      <c r="A1075" s="11"/>
      <c r="B1075" s="10">
        <v>43871</v>
      </c>
      <c r="C1075" s="2">
        <v>0.35</v>
      </c>
      <c r="D1075" s="2">
        <v>0.35</v>
      </c>
      <c r="E1075" s="2">
        <v>401</v>
      </c>
      <c r="F1075" s="2">
        <v>0.36</v>
      </c>
      <c r="G1075" s="2">
        <v>144.36000000000001</v>
      </c>
      <c r="H1075" s="12">
        <f t="shared" si="16"/>
        <v>0</v>
      </c>
    </row>
    <row r="1076" spans="1:8" ht="13.5" x14ac:dyDescent="0.25">
      <c r="A1076" s="11"/>
      <c r="B1076" s="10">
        <v>43872</v>
      </c>
      <c r="C1076" s="2">
        <v>0.34</v>
      </c>
      <c r="D1076" s="2">
        <v>0.34</v>
      </c>
      <c r="E1076" s="2">
        <v>1000</v>
      </c>
      <c r="F1076" s="2">
        <v>0.34</v>
      </c>
      <c r="G1076" s="2">
        <v>340</v>
      </c>
      <c r="H1076" s="12">
        <f t="shared" si="16"/>
        <v>-2.8571428571428439E-2</v>
      </c>
    </row>
    <row r="1077" spans="1:8" ht="13.5" x14ac:dyDescent="0.25">
      <c r="A1077" s="11"/>
      <c r="B1077" s="10">
        <v>43873</v>
      </c>
      <c r="C1077" s="2">
        <v>0.34</v>
      </c>
      <c r="D1077" s="2">
        <v>0.34</v>
      </c>
      <c r="E1077" s="2">
        <v>7</v>
      </c>
      <c r="F1077" s="2">
        <v>0.34</v>
      </c>
      <c r="G1077" s="2">
        <v>2.38</v>
      </c>
      <c r="H1077" s="12">
        <f t="shared" si="16"/>
        <v>0</v>
      </c>
    </row>
    <row r="1078" spans="1:8" ht="13.5" x14ac:dyDescent="0.25">
      <c r="A1078" s="11"/>
      <c r="B1078" s="10">
        <v>43874</v>
      </c>
      <c r="C1078" s="2">
        <v>0.34</v>
      </c>
      <c r="D1078" s="2">
        <v>0.34</v>
      </c>
      <c r="E1078" s="2">
        <v>5408</v>
      </c>
      <c r="F1078" s="2">
        <v>0.34</v>
      </c>
      <c r="G1078" s="2">
        <v>1838.72</v>
      </c>
      <c r="H1078" s="12">
        <f t="shared" si="16"/>
        <v>0</v>
      </c>
    </row>
    <row r="1079" spans="1:8" ht="13.5" x14ac:dyDescent="0.25">
      <c r="A1079" s="11"/>
      <c r="B1079" s="10">
        <v>43875</v>
      </c>
      <c r="C1079" s="2">
        <v>0.35</v>
      </c>
      <c r="D1079" s="2">
        <v>0.35</v>
      </c>
      <c r="E1079" s="2">
        <v>0</v>
      </c>
      <c r="F1079" s="2">
        <v>0</v>
      </c>
      <c r="G1079" s="2">
        <v>0</v>
      </c>
      <c r="H1079" s="12">
        <f t="shared" si="16"/>
        <v>2.9411764705882214E-2</v>
      </c>
    </row>
    <row r="1080" spans="1:8" ht="13.5" x14ac:dyDescent="0.25">
      <c r="A1080" s="11"/>
      <c r="B1080" s="10">
        <v>43878</v>
      </c>
      <c r="C1080" s="2">
        <v>0.36</v>
      </c>
      <c r="D1080" s="2">
        <v>0.36</v>
      </c>
      <c r="E1080" s="2">
        <v>10753</v>
      </c>
      <c r="F1080" s="2">
        <v>0.35580000000000001</v>
      </c>
      <c r="G1080" s="2">
        <v>3825.9173999999998</v>
      </c>
      <c r="H1080" s="12">
        <f t="shared" si="16"/>
        <v>2.8571428571428598E-2</v>
      </c>
    </row>
    <row r="1081" spans="1:8" ht="13.5" x14ac:dyDescent="0.25">
      <c r="A1081" s="11"/>
      <c r="B1081" s="10">
        <v>43879</v>
      </c>
      <c r="C1081" s="2">
        <v>0.37</v>
      </c>
      <c r="D1081" s="2">
        <v>0.37</v>
      </c>
      <c r="E1081" s="2">
        <v>3774</v>
      </c>
      <c r="F1081" s="2">
        <v>0.37</v>
      </c>
      <c r="G1081" s="2">
        <v>1396.38</v>
      </c>
      <c r="H1081" s="12">
        <f t="shared" si="16"/>
        <v>2.7777777777777804E-2</v>
      </c>
    </row>
    <row r="1082" spans="1:8" ht="13.5" x14ac:dyDescent="0.25">
      <c r="A1082" s="11"/>
      <c r="B1082" s="10">
        <v>43880</v>
      </c>
      <c r="C1082" s="2">
        <v>0.37</v>
      </c>
      <c r="D1082" s="2">
        <v>0.37</v>
      </c>
      <c r="E1082" s="2">
        <v>917</v>
      </c>
      <c r="F1082" s="2">
        <v>0.37</v>
      </c>
      <c r="G1082" s="2">
        <v>339.29</v>
      </c>
      <c r="H1082" s="12">
        <f t="shared" si="16"/>
        <v>0</v>
      </c>
    </row>
    <row r="1083" spans="1:8" ht="13.5" x14ac:dyDescent="0.25">
      <c r="A1083" s="11"/>
      <c r="B1083" s="10">
        <v>43881</v>
      </c>
      <c r="C1083" s="2">
        <v>0.37</v>
      </c>
      <c r="D1083" s="2">
        <v>0.37</v>
      </c>
      <c r="E1083" s="2">
        <v>106</v>
      </c>
      <c r="F1083" s="2">
        <v>0.37</v>
      </c>
      <c r="G1083" s="2">
        <v>39.22</v>
      </c>
      <c r="H1083" s="12">
        <f t="shared" si="16"/>
        <v>0</v>
      </c>
    </row>
    <row r="1084" spans="1:8" ht="13.5" x14ac:dyDescent="0.25">
      <c r="A1084" s="11"/>
      <c r="B1084" s="10">
        <v>43882</v>
      </c>
      <c r="C1084" s="2">
        <v>0.37</v>
      </c>
      <c r="D1084" s="2">
        <v>0.37</v>
      </c>
      <c r="E1084" s="2">
        <v>0</v>
      </c>
      <c r="F1084" s="2">
        <v>0</v>
      </c>
      <c r="G1084" s="2">
        <v>0</v>
      </c>
      <c r="H1084" s="12">
        <f t="shared" si="16"/>
        <v>0</v>
      </c>
    </row>
    <row r="1085" spans="1:8" ht="13.5" x14ac:dyDescent="0.25">
      <c r="A1085" s="11"/>
      <c r="B1085" s="10">
        <v>43885</v>
      </c>
      <c r="C1085" s="2">
        <v>0.36</v>
      </c>
      <c r="D1085" s="2">
        <v>0.36</v>
      </c>
      <c r="E1085" s="2">
        <v>9427</v>
      </c>
      <c r="F1085" s="2">
        <v>0.36</v>
      </c>
      <c r="G1085" s="2">
        <v>3393.72</v>
      </c>
      <c r="H1085" s="12">
        <f t="shared" si="16"/>
        <v>-2.7027027027027053E-2</v>
      </c>
    </row>
    <row r="1086" spans="1:8" ht="13.5" x14ac:dyDescent="0.25">
      <c r="A1086" s="11"/>
      <c r="B1086" s="10">
        <v>43886</v>
      </c>
      <c r="C1086" s="2">
        <v>0.37</v>
      </c>
      <c r="D1086" s="2">
        <v>0.37</v>
      </c>
      <c r="E1086" s="2">
        <v>971</v>
      </c>
      <c r="F1086" s="2">
        <v>0.37</v>
      </c>
      <c r="G1086" s="2">
        <v>359.27</v>
      </c>
      <c r="H1086" s="12">
        <f t="shared" si="16"/>
        <v>2.7777777777777804E-2</v>
      </c>
    </row>
    <row r="1087" spans="1:8" ht="13.5" x14ac:dyDescent="0.25">
      <c r="A1087" s="11"/>
      <c r="B1087" s="10">
        <v>43887</v>
      </c>
      <c r="C1087" s="2">
        <v>0.38</v>
      </c>
      <c r="D1087" s="2">
        <v>0.38</v>
      </c>
      <c r="E1087" s="2">
        <v>519</v>
      </c>
      <c r="F1087" s="2">
        <v>0.38</v>
      </c>
      <c r="G1087" s="2">
        <v>197.22</v>
      </c>
      <c r="H1087" s="12">
        <f t="shared" si="16"/>
        <v>2.7027027027027053E-2</v>
      </c>
    </row>
    <row r="1088" spans="1:8" ht="13.5" x14ac:dyDescent="0.25">
      <c r="A1088" s="11"/>
      <c r="B1088" s="10">
        <v>43888</v>
      </c>
      <c r="C1088" s="2">
        <v>0.4</v>
      </c>
      <c r="D1088" s="2">
        <v>0.4</v>
      </c>
      <c r="E1088" s="2">
        <v>1872</v>
      </c>
      <c r="F1088" s="2">
        <v>0.39329999999999998</v>
      </c>
      <c r="G1088" s="2">
        <v>736.25760000000002</v>
      </c>
      <c r="H1088" s="12">
        <f t="shared" si="16"/>
        <v>5.2631578947368467E-2</v>
      </c>
    </row>
    <row r="1089" spans="1:8" ht="13.5" x14ac:dyDescent="0.25">
      <c r="A1089" s="11"/>
      <c r="B1089" s="10">
        <v>43889</v>
      </c>
      <c r="C1089" s="2">
        <v>0.42</v>
      </c>
      <c r="D1089" s="2">
        <v>0.42</v>
      </c>
      <c r="E1089" s="2">
        <v>1271</v>
      </c>
      <c r="F1089" s="2">
        <v>0.41810000000000003</v>
      </c>
      <c r="G1089" s="2">
        <v>531.40509999999995</v>
      </c>
      <c r="H1089" s="12">
        <f t="shared" si="16"/>
        <v>4.9999999999999906E-2</v>
      </c>
    </row>
    <row r="1090" spans="1:8" ht="13.5" x14ac:dyDescent="0.25">
      <c r="A1090" s="11"/>
      <c r="B1090" s="10">
        <v>43892</v>
      </c>
      <c r="C1090" s="2">
        <v>0.43</v>
      </c>
      <c r="D1090" s="2">
        <v>0.43</v>
      </c>
      <c r="E1090" s="2">
        <v>0</v>
      </c>
      <c r="F1090" s="2">
        <v>0</v>
      </c>
      <c r="G1090" s="2">
        <v>0</v>
      </c>
      <c r="H1090" s="12">
        <f t="shared" si="16"/>
        <v>2.3809523809523832E-2</v>
      </c>
    </row>
    <row r="1091" spans="1:8" ht="13.5" x14ac:dyDescent="0.25">
      <c r="A1091" s="11"/>
      <c r="B1091" s="10">
        <v>43893</v>
      </c>
      <c r="C1091" s="2">
        <v>0.45</v>
      </c>
      <c r="D1091" s="2">
        <v>0.45</v>
      </c>
      <c r="E1091" s="2">
        <v>2837</v>
      </c>
      <c r="F1091" s="2">
        <v>0.4496</v>
      </c>
      <c r="G1091" s="2">
        <v>1275.5152</v>
      </c>
      <c r="H1091" s="12">
        <f t="shared" si="16"/>
        <v>4.6511627906976785E-2</v>
      </c>
    </row>
    <row r="1092" spans="1:8" ht="13.5" x14ac:dyDescent="0.25">
      <c r="A1092" s="11"/>
      <c r="B1092" s="10">
        <v>43894</v>
      </c>
      <c r="C1092" s="2">
        <v>0.47</v>
      </c>
      <c r="D1092" s="2">
        <v>0.47</v>
      </c>
      <c r="E1092" s="2">
        <v>3188</v>
      </c>
      <c r="F1092" s="2">
        <v>0.47</v>
      </c>
      <c r="G1092" s="2">
        <v>1498.36</v>
      </c>
      <c r="H1092" s="12">
        <f t="shared" si="16"/>
        <v>4.4444444444444363E-2</v>
      </c>
    </row>
    <row r="1093" spans="1:8" ht="13.5" x14ac:dyDescent="0.25">
      <c r="A1093" s="11"/>
      <c r="B1093" s="10">
        <v>43895</v>
      </c>
      <c r="C1093" s="2">
        <v>0.49</v>
      </c>
      <c r="D1093" s="2">
        <v>0.49</v>
      </c>
      <c r="E1093" s="2">
        <v>1408</v>
      </c>
      <c r="F1093" s="2">
        <v>0.49</v>
      </c>
      <c r="G1093" s="2">
        <v>689.92</v>
      </c>
      <c r="H1093" s="12">
        <f t="shared" si="16"/>
        <v>4.2553191489361743E-2</v>
      </c>
    </row>
    <row r="1094" spans="1:8" ht="13.5" x14ac:dyDescent="0.25">
      <c r="A1094" s="11"/>
      <c r="B1094" s="10">
        <v>43896</v>
      </c>
      <c r="C1094" s="2">
        <v>0.51</v>
      </c>
      <c r="D1094" s="2">
        <v>0.51</v>
      </c>
      <c r="E1094" s="2">
        <v>402</v>
      </c>
      <c r="F1094" s="2">
        <v>0.5</v>
      </c>
      <c r="G1094" s="2">
        <v>201</v>
      </c>
      <c r="H1094" s="12">
        <f t="shared" si="16"/>
        <v>4.0816326530612283E-2</v>
      </c>
    </row>
    <row r="1095" spans="1:8" ht="13.5" x14ac:dyDescent="0.25">
      <c r="A1095" s="11"/>
      <c r="B1095" s="10">
        <v>43899</v>
      </c>
      <c r="C1095" s="2">
        <v>0.51</v>
      </c>
      <c r="D1095" s="2">
        <v>0.51</v>
      </c>
      <c r="E1095" s="2">
        <v>9275</v>
      </c>
      <c r="F1095" s="2">
        <v>0.52449999999999997</v>
      </c>
      <c r="G1095" s="2">
        <v>4864.7375000000002</v>
      </c>
      <c r="H1095" s="12">
        <f t="shared" ref="H1095:H1158" si="17">(D1095-D1094)/D1094</f>
        <v>0</v>
      </c>
    </row>
    <row r="1096" spans="1:8" ht="13.5" x14ac:dyDescent="0.25">
      <c r="A1096" s="11"/>
      <c r="B1096" s="10">
        <v>43900</v>
      </c>
      <c r="C1096" s="2">
        <v>0.52</v>
      </c>
      <c r="D1096" s="2">
        <v>0.52</v>
      </c>
      <c r="E1096" s="2">
        <v>132</v>
      </c>
      <c r="F1096" s="2">
        <v>0.52769999999999995</v>
      </c>
      <c r="G1096" s="2">
        <v>69.656400000000005</v>
      </c>
      <c r="H1096" s="12">
        <f t="shared" si="17"/>
        <v>1.9607843137254919E-2</v>
      </c>
    </row>
    <row r="1097" spans="1:8" ht="13.5" x14ac:dyDescent="0.25">
      <c r="A1097" s="11"/>
      <c r="B1097" s="10">
        <v>43901</v>
      </c>
      <c r="C1097" s="2">
        <v>0.52</v>
      </c>
      <c r="D1097" s="2">
        <v>0.52</v>
      </c>
      <c r="E1097" s="2">
        <v>0</v>
      </c>
      <c r="F1097" s="2">
        <v>0</v>
      </c>
      <c r="G1097" s="2">
        <v>0</v>
      </c>
      <c r="H1097" s="12">
        <f t="shared" si="17"/>
        <v>0</v>
      </c>
    </row>
    <row r="1098" spans="1:8" ht="13.5" x14ac:dyDescent="0.25">
      <c r="A1098" s="11"/>
      <c r="B1098" s="10">
        <v>43902</v>
      </c>
      <c r="C1098" s="2">
        <v>0.5</v>
      </c>
      <c r="D1098" s="2">
        <v>0.5</v>
      </c>
      <c r="E1098" s="2">
        <v>0</v>
      </c>
      <c r="F1098" s="2">
        <v>0</v>
      </c>
      <c r="G1098" s="2">
        <v>0</v>
      </c>
      <c r="H1098" s="12">
        <f t="shared" si="17"/>
        <v>-3.8461538461538491E-2</v>
      </c>
    </row>
    <row r="1099" spans="1:8" ht="13.5" x14ac:dyDescent="0.25">
      <c r="A1099" s="11"/>
      <c r="B1099" s="10">
        <v>43903</v>
      </c>
      <c r="C1099" s="2">
        <v>0.48</v>
      </c>
      <c r="D1099" s="2">
        <v>0.48</v>
      </c>
      <c r="E1099" s="2">
        <v>0</v>
      </c>
      <c r="F1099" s="2">
        <v>0</v>
      </c>
      <c r="G1099" s="2">
        <v>0</v>
      </c>
      <c r="H1099" s="12">
        <f t="shared" si="17"/>
        <v>-4.0000000000000036E-2</v>
      </c>
    </row>
    <row r="1100" spans="1:8" ht="13.5" x14ac:dyDescent="0.25">
      <c r="A1100" s="11"/>
      <c r="B1100" s="10">
        <v>43906</v>
      </c>
      <c r="C1100" s="2">
        <v>0.46</v>
      </c>
      <c r="D1100" s="2">
        <v>0.46</v>
      </c>
      <c r="E1100" s="2">
        <v>0</v>
      </c>
      <c r="F1100" s="2">
        <v>0</v>
      </c>
      <c r="G1100" s="2">
        <v>0</v>
      </c>
      <c r="H1100" s="12">
        <f t="shared" si="17"/>
        <v>-4.1666666666666588E-2</v>
      </c>
    </row>
    <row r="1101" spans="1:8" ht="13.5" x14ac:dyDescent="0.25">
      <c r="A1101" s="11"/>
      <c r="B1101" s="10">
        <v>43907</v>
      </c>
      <c r="C1101" s="2">
        <v>0.44</v>
      </c>
      <c r="D1101" s="2">
        <v>0.44</v>
      </c>
      <c r="E1101" s="2">
        <v>0</v>
      </c>
      <c r="F1101" s="2">
        <v>0</v>
      </c>
      <c r="G1101" s="2">
        <v>0</v>
      </c>
      <c r="H1101" s="12">
        <f t="shared" si="17"/>
        <v>-4.3478260869565251E-2</v>
      </c>
    </row>
    <row r="1102" spans="1:8" ht="13.5" x14ac:dyDescent="0.25">
      <c r="A1102" s="11"/>
      <c r="B1102" s="10">
        <v>43908</v>
      </c>
      <c r="C1102" s="2">
        <v>0.44</v>
      </c>
      <c r="D1102" s="2">
        <v>0.44</v>
      </c>
      <c r="E1102" s="2">
        <v>0</v>
      </c>
      <c r="F1102" s="2">
        <v>0</v>
      </c>
      <c r="G1102" s="2">
        <v>0</v>
      </c>
      <c r="H1102" s="12">
        <f t="shared" si="17"/>
        <v>0</v>
      </c>
    </row>
    <row r="1103" spans="1:8" ht="13.5" x14ac:dyDescent="0.25">
      <c r="A1103" s="11"/>
      <c r="B1103" s="10">
        <v>43909</v>
      </c>
      <c r="C1103" s="2">
        <v>0.43</v>
      </c>
      <c r="D1103" s="2">
        <v>0.43</v>
      </c>
      <c r="E1103" s="2">
        <v>0</v>
      </c>
      <c r="F1103" s="2">
        <v>0</v>
      </c>
      <c r="G1103" s="2">
        <v>0</v>
      </c>
      <c r="H1103" s="12">
        <f t="shared" si="17"/>
        <v>-2.2727272727272749E-2</v>
      </c>
    </row>
    <row r="1104" spans="1:8" ht="13.5" x14ac:dyDescent="0.25">
      <c r="A1104" s="11"/>
      <c r="B1104" s="10">
        <v>43913</v>
      </c>
      <c r="C1104" s="2">
        <v>0.42</v>
      </c>
      <c r="D1104" s="2">
        <v>0.42</v>
      </c>
      <c r="E1104" s="2">
        <v>0</v>
      </c>
      <c r="F1104" s="2">
        <v>0</v>
      </c>
      <c r="G1104" s="2">
        <v>0</v>
      </c>
      <c r="H1104" s="12">
        <f t="shared" si="17"/>
        <v>-2.3255813953488393E-2</v>
      </c>
    </row>
    <row r="1105" spans="1:8" ht="13.5" x14ac:dyDescent="0.25">
      <c r="A1105" s="11"/>
      <c r="B1105" s="10">
        <v>43914</v>
      </c>
      <c r="C1105" s="2">
        <v>0.42</v>
      </c>
      <c r="D1105" s="2">
        <v>0.42</v>
      </c>
      <c r="E1105" s="2">
        <v>0</v>
      </c>
      <c r="F1105" s="2">
        <v>0</v>
      </c>
      <c r="G1105" s="2">
        <v>0</v>
      </c>
      <c r="H1105" s="12">
        <f t="shared" si="17"/>
        <v>0</v>
      </c>
    </row>
    <row r="1106" spans="1:8" ht="13.5" x14ac:dyDescent="0.25">
      <c r="A1106" s="11"/>
      <c r="B1106" s="10">
        <v>43915</v>
      </c>
      <c r="C1106" s="2">
        <v>0.42</v>
      </c>
      <c r="D1106" s="2">
        <v>0.42</v>
      </c>
      <c r="E1106" s="2">
        <v>1000</v>
      </c>
      <c r="F1106" s="2">
        <v>0.42</v>
      </c>
      <c r="G1106" s="2">
        <v>420</v>
      </c>
      <c r="H1106" s="12">
        <f t="shared" si="17"/>
        <v>0</v>
      </c>
    </row>
    <row r="1107" spans="1:8" ht="13.5" x14ac:dyDescent="0.25">
      <c r="A1107" s="11"/>
      <c r="B1107" s="10">
        <v>43916</v>
      </c>
      <c r="C1107" s="2">
        <v>0.41</v>
      </c>
      <c r="D1107" s="2">
        <v>0.41</v>
      </c>
      <c r="E1107" s="2">
        <v>0</v>
      </c>
      <c r="F1107" s="2">
        <v>0</v>
      </c>
      <c r="G1107" s="2">
        <v>0</v>
      </c>
      <c r="H1107" s="12">
        <f t="shared" si="17"/>
        <v>-2.3809523809523832E-2</v>
      </c>
    </row>
    <row r="1108" spans="1:8" ht="13.5" x14ac:dyDescent="0.25">
      <c r="A1108" s="11"/>
      <c r="B1108" s="10">
        <v>43917</v>
      </c>
      <c r="C1108" s="2">
        <v>0.4</v>
      </c>
      <c r="D1108" s="2">
        <v>0.4</v>
      </c>
      <c r="E1108" s="2">
        <v>0</v>
      </c>
      <c r="F1108" s="2">
        <v>0</v>
      </c>
      <c r="G1108" s="2">
        <v>0</v>
      </c>
      <c r="H1108" s="12">
        <f t="shared" si="17"/>
        <v>-2.4390243902438911E-2</v>
      </c>
    </row>
    <row r="1109" spans="1:8" ht="13.5" x14ac:dyDescent="0.25">
      <c r="A1109" s="11"/>
      <c r="B1109" s="10">
        <v>43920</v>
      </c>
      <c r="C1109" s="2">
        <v>0.4</v>
      </c>
      <c r="D1109" s="2">
        <v>0.4</v>
      </c>
      <c r="E1109" s="2">
        <v>0</v>
      </c>
      <c r="F1109" s="2">
        <v>0</v>
      </c>
      <c r="G1109" s="2">
        <v>0</v>
      </c>
      <c r="H1109" s="12">
        <f t="shared" si="17"/>
        <v>0</v>
      </c>
    </row>
    <row r="1110" spans="1:8" ht="13.5" x14ac:dyDescent="0.25">
      <c r="A1110" s="11"/>
      <c r="B1110" s="10">
        <v>43921</v>
      </c>
      <c r="C1110" s="2">
        <v>0.4</v>
      </c>
      <c r="D1110" s="2">
        <v>0.4</v>
      </c>
      <c r="E1110" s="2">
        <v>0</v>
      </c>
      <c r="F1110" s="2">
        <v>0</v>
      </c>
      <c r="G1110" s="2">
        <v>0</v>
      </c>
      <c r="H1110" s="12">
        <f t="shared" si="17"/>
        <v>0</v>
      </c>
    </row>
    <row r="1111" spans="1:8" ht="13.5" x14ac:dyDescent="0.25">
      <c r="A1111" s="11"/>
      <c r="B1111" s="10">
        <v>43922</v>
      </c>
      <c r="C1111" s="2">
        <v>0.39</v>
      </c>
      <c r="D1111" s="2">
        <v>0.39</v>
      </c>
      <c r="E1111" s="2">
        <v>750</v>
      </c>
      <c r="F1111" s="2">
        <v>0.39</v>
      </c>
      <c r="G1111" s="2">
        <v>292.5</v>
      </c>
      <c r="H1111" s="12">
        <f t="shared" si="17"/>
        <v>-2.5000000000000022E-2</v>
      </c>
    </row>
    <row r="1112" spans="1:8" ht="13.5" x14ac:dyDescent="0.25">
      <c r="A1112" s="11"/>
      <c r="B1112" s="10">
        <v>43923</v>
      </c>
      <c r="C1112" s="2">
        <v>0.39</v>
      </c>
      <c r="D1112" s="2">
        <v>0.39</v>
      </c>
      <c r="E1112" s="2">
        <v>1002</v>
      </c>
      <c r="F1112" s="2">
        <v>0.39</v>
      </c>
      <c r="G1112" s="2">
        <v>390.78</v>
      </c>
      <c r="H1112" s="12">
        <f t="shared" si="17"/>
        <v>0</v>
      </c>
    </row>
    <row r="1113" spans="1:8" ht="13.5" x14ac:dyDescent="0.25">
      <c r="A1113" s="11"/>
      <c r="B1113" s="10">
        <v>43924</v>
      </c>
      <c r="C1113" s="2">
        <v>0.39</v>
      </c>
      <c r="D1113" s="2">
        <v>0.39</v>
      </c>
      <c r="E1113" s="2">
        <v>0</v>
      </c>
      <c r="F1113" s="2">
        <v>0</v>
      </c>
      <c r="G1113" s="2">
        <v>0</v>
      </c>
      <c r="H1113" s="12">
        <f t="shared" si="17"/>
        <v>0</v>
      </c>
    </row>
    <row r="1114" spans="1:8" ht="13.5" x14ac:dyDescent="0.25">
      <c r="A1114" s="11"/>
      <c r="B1114" s="10">
        <v>43927</v>
      </c>
      <c r="C1114" s="2">
        <v>0.38</v>
      </c>
      <c r="D1114" s="2">
        <v>0.38</v>
      </c>
      <c r="E1114" s="2">
        <v>750</v>
      </c>
      <c r="F1114" s="2">
        <v>0.38</v>
      </c>
      <c r="G1114" s="2">
        <v>285</v>
      </c>
      <c r="H1114" s="12">
        <f t="shared" si="17"/>
        <v>-2.5641025641025664E-2</v>
      </c>
    </row>
    <row r="1115" spans="1:8" ht="13.5" x14ac:dyDescent="0.25">
      <c r="A1115" s="11"/>
      <c r="B1115" s="10">
        <v>43928</v>
      </c>
      <c r="C1115" s="2">
        <v>0.37</v>
      </c>
      <c r="D1115" s="2">
        <v>0.37</v>
      </c>
      <c r="E1115" s="2">
        <v>1122</v>
      </c>
      <c r="F1115" s="2">
        <v>0.37</v>
      </c>
      <c r="G1115" s="2">
        <v>415.14</v>
      </c>
      <c r="H1115" s="12">
        <f t="shared" si="17"/>
        <v>-2.6315789473684233E-2</v>
      </c>
    </row>
    <row r="1116" spans="1:8" ht="13.5" x14ac:dyDescent="0.25">
      <c r="A1116" s="11"/>
      <c r="B1116" s="10">
        <v>43929</v>
      </c>
      <c r="C1116" s="2">
        <v>0.36</v>
      </c>
      <c r="D1116" s="2">
        <v>0.36</v>
      </c>
      <c r="E1116" s="2">
        <v>500</v>
      </c>
      <c r="F1116" s="2">
        <v>0.36</v>
      </c>
      <c r="G1116" s="2">
        <v>180</v>
      </c>
      <c r="H1116" s="12">
        <f t="shared" si="17"/>
        <v>-2.7027027027027053E-2</v>
      </c>
    </row>
    <row r="1117" spans="1:8" ht="13.5" x14ac:dyDescent="0.25">
      <c r="A1117" s="11"/>
      <c r="B1117" s="10">
        <v>43934</v>
      </c>
      <c r="C1117" s="2">
        <v>0.36</v>
      </c>
      <c r="D1117" s="2">
        <v>0.36</v>
      </c>
      <c r="E1117" s="2">
        <v>3088</v>
      </c>
      <c r="F1117" s="2">
        <v>0.35809999999999997</v>
      </c>
      <c r="G1117" s="2">
        <v>1105.8127999999999</v>
      </c>
      <c r="H1117" s="12">
        <f t="shared" si="17"/>
        <v>0</v>
      </c>
    </row>
    <row r="1118" spans="1:8" ht="13.5" x14ac:dyDescent="0.25">
      <c r="A1118" s="11"/>
      <c r="B1118" s="10">
        <v>43935</v>
      </c>
      <c r="C1118" s="2">
        <v>0.37</v>
      </c>
      <c r="D1118" s="2">
        <v>0.37</v>
      </c>
      <c r="E1118" s="2">
        <v>100</v>
      </c>
      <c r="F1118" s="2">
        <v>0.37</v>
      </c>
      <c r="G1118" s="2">
        <v>37</v>
      </c>
      <c r="H1118" s="12">
        <f t="shared" si="17"/>
        <v>2.7777777777777804E-2</v>
      </c>
    </row>
    <row r="1119" spans="1:8" ht="13.5" x14ac:dyDescent="0.25">
      <c r="A1119" s="11"/>
      <c r="B1119" s="10">
        <v>43936</v>
      </c>
      <c r="C1119" s="2">
        <v>0.38</v>
      </c>
      <c r="D1119" s="2">
        <v>0.38</v>
      </c>
      <c r="E1119" s="2">
        <v>14</v>
      </c>
      <c r="F1119" s="2">
        <v>0.38</v>
      </c>
      <c r="G1119" s="2">
        <v>5.32</v>
      </c>
      <c r="H1119" s="12">
        <f t="shared" si="17"/>
        <v>2.7027027027027053E-2</v>
      </c>
    </row>
    <row r="1120" spans="1:8" ht="13.5" x14ac:dyDescent="0.25">
      <c r="A1120" s="11"/>
      <c r="B1120" s="10">
        <v>43937</v>
      </c>
      <c r="C1120" s="2">
        <v>0.39</v>
      </c>
      <c r="D1120" s="2">
        <v>0.39</v>
      </c>
      <c r="E1120" s="2">
        <v>13</v>
      </c>
      <c r="F1120" s="2">
        <v>0.39</v>
      </c>
      <c r="G1120" s="2">
        <v>5.07</v>
      </c>
      <c r="H1120" s="12">
        <f t="shared" si="17"/>
        <v>2.6315789473684233E-2</v>
      </c>
    </row>
    <row r="1121" spans="1:8" ht="13.5" x14ac:dyDescent="0.25">
      <c r="A1121" s="11"/>
      <c r="B1121" s="10">
        <v>43938</v>
      </c>
      <c r="C1121" s="2">
        <v>0.39</v>
      </c>
      <c r="D1121" s="2">
        <v>0.39</v>
      </c>
      <c r="E1121" s="2">
        <v>0</v>
      </c>
      <c r="F1121" s="2">
        <v>0</v>
      </c>
      <c r="G1121" s="2">
        <v>0</v>
      </c>
      <c r="H1121" s="12">
        <f t="shared" si="17"/>
        <v>0</v>
      </c>
    </row>
    <row r="1122" spans="1:8" ht="13.5" x14ac:dyDescent="0.25">
      <c r="A1122" s="11"/>
      <c r="B1122" s="10">
        <v>43941</v>
      </c>
      <c r="C1122" s="2">
        <v>0.4</v>
      </c>
      <c r="D1122" s="2">
        <v>0.4</v>
      </c>
      <c r="E1122" s="2">
        <v>10</v>
      </c>
      <c r="F1122" s="2">
        <v>0.4</v>
      </c>
      <c r="G1122" s="2">
        <v>4</v>
      </c>
      <c r="H1122" s="12">
        <f t="shared" si="17"/>
        <v>2.5641025641025664E-2</v>
      </c>
    </row>
    <row r="1123" spans="1:8" ht="13.5" x14ac:dyDescent="0.25">
      <c r="A1123" s="11"/>
      <c r="B1123" s="10">
        <v>43942</v>
      </c>
      <c r="C1123" s="2">
        <v>0.41</v>
      </c>
      <c r="D1123" s="2">
        <v>0.41</v>
      </c>
      <c r="E1123" s="2">
        <v>10</v>
      </c>
      <c r="F1123" s="2">
        <v>0.41</v>
      </c>
      <c r="G1123" s="2">
        <v>4.0999999999999996</v>
      </c>
      <c r="H1123" s="12">
        <f t="shared" si="17"/>
        <v>2.4999999999999883E-2</v>
      </c>
    </row>
    <row r="1124" spans="1:8" ht="13.5" x14ac:dyDescent="0.25">
      <c r="A1124" s="11"/>
      <c r="B1124" s="10">
        <v>43943</v>
      </c>
      <c r="C1124" s="2">
        <v>0.4</v>
      </c>
      <c r="D1124" s="2">
        <v>0.4</v>
      </c>
      <c r="E1124" s="2">
        <v>0</v>
      </c>
      <c r="F1124" s="2">
        <v>0</v>
      </c>
      <c r="G1124" s="2">
        <v>0</v>
      </c>
      <c r="H1124" s="12">
        <f t="shared" si="17"/>
        <v>-2.4390243902438911E-2</v>
      </c>
    </row>
    <row r="1125" spans="1:8" ht="13.5" x14ac:dyDescent="0.25">
      <c r="A1125" s="11"/>
      <c r="B1125" s="10">
        <v>43944</v>
      </c>
      <c r="C1125" s="2">
        <v>0.41</v>
      </c>
      <c r="D1125" s="2">
        <v>0.41</v>
      </c>
      <c r="E1125" s="2">
        <v>1</v>
      </c>
      <c r="F1125" s="2">
        <v>0.41</v>
      </c>
      <c r="G1125" s="2">
        <v>0.41</v>
      </c>
      <c r="H1125" s="12">
        <f t="shared" si="17"/>
        <v>2.4999999999999883E-2</v>
      </c>
    </row>
    <row r="1126" spans="1:8" ht="13.5" x14ac:dyDescent="0.25">
      <c r="A1126" s="11"/>
      <c r="B1126" s="10">
        <v>43945</v>
      </c>
      <c r="C1126" s="2">
        <v>0.41</v>
      </c>
      <c r="D1126" s="2">
        <v>0.41</v>
      </c>
      <c r="E1126" s="2">
        <v>100</v>
      </c>
      <c r="F1126" s="2">
        <v>0.41</v>
      </c>
      <c r="G1126" s="2">
        <v>41</v>
      </c>
      <c r="H1126" s="12">
        <f t="shared" si="17"/>
        <v>0</v>
      </c>
    </row>
    <row r="1127" spans="1:8" ht="13.5" x14ac:dyDescent="0.25">
      <c r="A1127" s="11"/>
      <c r="B1127" s="10">
        <v>43948</v>
      </c>
      <c r="C1127" s="2">
        <v>0.4</v>
      </c>
      <c r="D1127" s="2">
        <v>0.4</v>
      </c>
      <c r="E1127" s="2">
        <v>1</v>
      </c>
      <c r="F1127" s="2">
        <v>0.42</v>
      </c>
      <c r="G1127" s="2">
        <v>0.42</v>
      </c>
      <c r="H1127" s="12">
        <f t="shared" si="17"/>
        <v>-2.4390243902438911E-2</v>
      </c>
    </row>
    <row r="1128" spans="1:8" ht="13.5" x14ac:dyDescent="0.25">
      <c r="A1128" s="11"/>
      <c r="B1128" s="10">
        <v>43949</v>
      </c>
      <c r="C1128" s="2">
        <v>0.39</v>
      </c>
      <c r="D1128" s="2">
        <v>0.39</v>
      </c>
      <c r="E1128" s="2">
        <v>0</v>
      </c>
      <c r="F1128" s="2">
        <v>0</v>
      </c>
      <c r="G1128" s="2">
        <v>0</v>
      </c>
      <c r="H1128" s="12">
        <f t="shared" si="17"/>
        <v>-2.5000000000000022E-2</v>
      </c>
    </row>
    <row r="1129" spans="1:8" ht="13.5" x14ac:dyDescent="0.25">
      <c r="A1129" s="11"/>
      <c r="B1129" s="10">
        <v>43950</v>
      </c>
      <c r="C1129" s="2">
        <v>0.38</v>
      </c>
      <c r="D1129" s="2">
        <v>0.38</v>
      </c>
      <c r="E1129" s="2">
        <v>0</v>
      </c>
      <c r="F1129" s="2">
        <v>0</v>
      </c>
      <c r="G1129" s="2">
        <v>0</v>
      </c>
      <c r="H1129" s="12">
        <f t="shared" si="17"/>
        <v>-2.5641025641025664E-2</v>
      </c>
    </row>
    <row r="1130" spans="1:8" ht="13.5" x14ac:dyDescent="0.25">
      <c r="A1130" s="11"/>
      <c r="B1130" s="10">
        <v>43951</v>
      </c>
      <c r="C1130" s="2">
        <v>0.38</v>
      </c>
      <c r="D1130" s="2">
        <v>0.38</v>
      </c>
      <c r="E1130" s="2">
        <v>0</v>
      </c>
      <c r="F1130" s="2">
        <v>0</v>
      </c>
      <c r="G1130" s="2">
        <v>0</v>
      </c>
      <c r="H1130" s="12">
        <f t="shared" si="17"/>
        <v>0</v>
      </c>
    </row>
    <row r="1131" spans="1:8" ht="13.5" x14ac:dyDescent="0.25">
      <c r="A1131" s="11"/>
      <c r="B1131" s="10">
        <v>43955</v>
      </c>
      <c r="C1131" s="2">
        <v>0.38</v>
      </c>
      <c r="D1131" s="2">
        <v>0.38</v>
      </c>
      <c r="E1131" s="2">
        <v>0</v>
      </c>
      <c r="F1131" s="2">
        <v>0</v>
      </c>
      <c r="G1131" s="2">
        <v>0</v>
      </c>
      <c r="H1131" s="12">
        <f t="shared" si="17"/>
        <v>0</v>
      </c>
    </row>
    <row r="1132" spans="1:8" ht="13.5" x14ac:dyDescent="0.25">
      <c r="A1132" s="11"/>
      <c r="B1132" s="10">
        <v>43956</v>
      </c>
      <c r="C1132" s="2">
        <v>0.38</v>
      </c>
      <c r="D1132" s="2">
        <v>0.38</v>
      </c>
      <c r="E1132" s="2">
        <v>1060</v>
      </c>
      <c r="F1132" s="2">
        <v>0.38</v>
      </c>
      <c r="G1132" s="2">
        <v>402.8</v>
      </c>
      <c r="H1132" s="12">
        <f t="shared" si="17"/>
        <v>0</v>
      </c>
    </row>
    <row r="1133" spans="1:8" ht="13.5" x14ac:dyDescent="0.25">
      <c r="A1133" s="11"/>
      <c r="B1133" s="10">
        <v>43957</v>
      </c>
      <c r="C1133" s="2">
        <v>0.38</v>
      </c>
      <c r="D1133" s="2">
        <v>0.38</v>
      </c>
      <c r="E1133" s="2">
        <v>0</v>
      </c>
      <c r="F1133" s="2">
        <v>0</v>
      </c>
      <c r="G1133" s="2">
        <v>0</v>
      </c>
      <c r="H1133" s="12">
        <f t="shared" si="17"/>
        <v>0</v>
      </c>
    </row>
    <row r="1134" spans="1:8" ht="13.5" x14ac:dyDescent="0.25">
      <c r="A1134" s="11"/>
      <c r="B1134" s="10">
        <v>43958</v>
      </c>
      <c r="C1134" s="2">
        <v>0.38</v>
      </c>
      <c r="D1134" s="2">
        <v>0.38</v>
      </c>
      <c r="E1134" s="2">
        <v>0</v>
      </c>
      <c r="F1134" s="2">
        <v>0</v>
      </c>
      <c r="G1134" s="2">
        <v>0</v>
      </c>
      <c r="H1134" s="12">
        <f t="shared" si="17"/>
        <v>0</v>
      </c>
    </row>
    <row r="1135" spans="1:8" ht="13.5" x14ac:dyDescent="0.25">
      <c r="A1135" s="11"/>
      <c r="B1135" s="10">
        <v>43959</v>
      </c>
      <c r="C1135" s="2">
        <v>0.38</v>
      </c>
      <c r="D1135" s="2">
        <v>0.38</v>
      </c>
      <c r="E1135" s="2">
        <v>0</v>
      </c>
      <c r="F1135" s="2">
        <v>0</v>
      </c>
      <c r="G1135" s="2">
        <v>0</v>
      </c>
      <c r="H1135" s="12">
        <f t="shared" si="17"/>
        <v>0</v>
      </c>
    </row>
    <row r="1136" spans="1:8" ht="13.5" x14ac:dyDescent="0.25">
      <c r="A1136" s="11"/>
      <c r="B1136" s="10">
        <v>43962</v>
      </c>
      <c r="C1136" s="2">
        <v>0.38</v>
      </c>
      <c r="D1136" s="2">
        <v>0.38</v>
      </c>
      <c r="E1136" s="2">
        <v>0</v>
      </c>
      <c r="F1136" s="2">
        <v>0</v>
      </c>
      <c r="G1136" s="2">
        <v>0</v>
      </c>
      <c r="H1136" s="12">
        <f t="shared" si="17"/>
        <v>0</v>
      </c>
    </row>
    <row r="1137" spans="1:8" ht="13.5" x14ac:dyDescent="0.25">
      <c r="A1137" s="11"/>
      <c r="B1137" s="10">
        <v>43963</v>
      </c>
      <c r="C1137" s="2">
        <v>0.39</v>
      </c>
      <c r="D1137" s="2">
        <v>0.39</v>
      </c>
      <c r="E1137" s="2">
        <v>13</v>
      </c>
      <c r="F1137" s="2">
        <v>0.39</v>
      </c>
      <c r="G1137" s="2">
        <v>5.07</v>
      </c>
      <c r="H1137" s="12">
        <f t="shared" si="17"/>
        <v>2.6315789473684233E-2</v>
      </c>
    </row>
    <row r="1138" spans="1:8" ht="13.5" x14ac:dyDescent="0.25">
      <c r="A1138" s="11"/>
      <c r="B1138" s="10">
        <v>43964</v>
      </c>
      <c r="C1138" s="2">
        <v>0.39</v>
      </c>
      <c r="D1138" s="2">
        <v>0.39</v>
      </c>
      <c r="E1138" s="2">
        <v>0</v>
      </c>
      <c r="F1138" s="2">
        <v>0</v>
      </c>
      <c r="G1138" s="2">
        <v>0</v>
      </c>
      <c r="H1138" s="12">
        <f t="shared" si="17"/>
        <v>0</v>
      </c>
    </row>
    <row r="1139" spans="1:8" ht="13.5" x14ac:dyDescent="0.25">
      <c r="A1139" s="11"/>
      <c r="B1139" s="10">
        <v>43965</v>
      </c>
      <c r="C1139" s="2">
        <v>0.4</v>
      </c>
      <c r="D1139" s="2">
        <v>0.4</v>
      </c>
      <c r="E1139" s="2">
        <v>1</v>
      </c>
      <c r="F1139" s="2">
        <v>0.4</v>
      </c>
      <c r="G1139" s="2">
        <v>0.4</v>
      </c>
      <c r="H1139" s="12">
        <f t="shared" si="17"/>
        <v>2.5641025641025664E-2</v>
      </c>
    </row>
    <row r="1140" spans="1:8" ht="13.5" x14ac:dyDescent="0.25">
      <c r="A1140" s="11"/>
      <c r="B1140" s="10">
        <v>43966</v>
      </c>
      <c r="C1140" s="2">
        <v>0.4</v>
      </c>
      <c r="D1140" s="2">
        <v>0.4</v>
      </c>
      <c r="E1140" s="2">
        <v>0</v>
      </c>
      <c r="F1140" s="2">
        <v>0</v>
      </c>
      <c r="G1140" s="2">
        <v>0</v>
      </c>
      <c r="H1140" s="12">
        <f t="shared" si="17"/>
        <v>0</v>
      </c>
    </row>
    <row r="1141" spans="1:8" ht="13.5" x14ac:dyDescent="0.25">
      <c r="A1141" s="11"/>
      <c r="B1141" s="10">
        <v>43969</v>
      </c>
      <c r="C1141" s="2">
        <v>0.39</v>
      </c>
      <c r="D1141" s="2">
        <v>0.39</v>
      </c>
      <c r="E1141" s="2">
        <v>0</v>
      </c>
      <c r="F1141" s="2">
        <v>0</v>
      </c>
      <c r="G1141" s="2">
        <v>0</v>
      </c>
      <c r="H1141" s="12">
        <f t="shared" si="17"/>
        <v>-2.5000000000000022E-2</v>
      </c>
    </row>
    <row r="1142" spans="1:8" ht="13.5" x14ac:dyDescent="0.25">
      <c r="A1142" s="11"/>
      <c r="B1142" s="10">
        <v>43970</v>
      </c>
      <c r="C1142" s="2">
        <v>0.38</v>
      </c>
      <c r="D1142" s="2">
        <v>0.38</v>
      </c>
      <c r="E1142" s="2">
        <v>166</v>
      </c>
      <c r="F1142" s="2">
        <v>0.38</v>
      </c>
      <c r="G1142" s="2">
        <v>63.08</v>
      </c>
      <c r="H1142" s="12">
        <f t="shared" si="17"/>
        <v>-2.5641025641025664E-2</v>
      </c>
    </row>
    <row r="1143" spans="1:8" ht="13.5" x14ac:dyDescent="0.25">
      <c r="A1143" s="11"/>
      <c r="B1143" s="10">
        <v>43971</v>
      </c>
      <c r="C1143" s="2">
        <v>0.37</v>
      </c>
      <c r="D1143" s="2">
        <v>0.37</v>
      </c>
      <c r="E1143" s="2">
        <v>238</v>
      </c>
      <c r="F1143" s="2">
        <v>0.37</v>
      </c>
      <c r="G1143" s="2">
        <v>88.06</v>
      </c>
      <c r="H1143" s="12">
        <f t="shared" si="17"/>
        <v>-2.6315789473684233E-2</v>
      </c>
    </row>
    <row r="1144" spans="1:8" ht="13.5" x14ac:dyDescent="0.25">
      <c r="A1144" s="11"/>
      <c r="B1144" s="10">
        <v>43972</v>
      </c>
      <c r="C1144" s="2">
        <v>0.37</v>
      </c>
      <c r="D1144" s="2">
        <v>0.37</v>
      </c>
      <c r="E1144" s="2">
        <v>0</v>
      </c>
      <c r="F1144" s="2">
        <v>0</v>
      </c>
      <c r="G1144" s="2">
        <v>0</v>
      </c>
      <c r="H1144" s="12">
        <f t="shared" si="17"/>
        <v>0</v>
      </c>
    </row>
    <row r="1145" spans="1:8" ht="13.5" x14ac:dyDescent="0.25">
      <c r="A1145" s="11"/>
      <c r="B1145" s="10">
        <v>43973</v>
      </c>
      <c r="C1145" s="2">
        <v>0.37</v>
      </c>
      <c r="D1145" s="2">
        <v>0.37</v>
      </c>
      <c r="E1145" s="2">
        <v>0</v>
      </c>
      <c r="F1145" s="2">
        <v>0</v>
      </c>
      <c r="G1145" s="2">
        <v>0</v>
      </c>
      <c r="H1145" s="12">
        <f t="shared" si="17"/>
        <v>0</v>
      </c>
    </row>
    <row r="1146" spans="1:8" ht="13.5" x14ac:dyDescent="0.25">
      <c r="A1146" s="11"/>
      <c r="B1146" s="10">
        <v>43977</v>
      </c>
      <c r="C1146" s="2">
        <v>0.36</v>
      </c>
      <c r="D1146" s="2">
        <v>0.36</v>
      </c>
      <c r="E1146" s="2">
        <v>400</v>
      </c>
      <c r="F1146" s="2">
        <v>0.36</v>
      </c>
      <c r="G1146" s="2">
        <v>144</v>
      </c>
      <c r="H1146" s="12">
        <f t="shared" si="17"/>
        <v>-2.7027027027027053E-2</v>
      </c>
    </row>
    <row r="1147" spans="1:8" ht="13.5" x14ac:dyDescent="0.25">
      <c r="A1147" s="11"/>
      <c r="B1147" s="10">
        <v>43978</v>
      </c>
      <c r="C1147" s="2">
        <v>0.35</v>
      </c>
      <c r="D1147" s="2">
        <v>0.35</v>
      </c>
      <c r="E1147" s="2">
        <v>28</v>
      </c>
      <c r="F1147" s="2">
        <v>0.35</v>
      </c>
      <c r="G1147" s="2">
        <v>9.8000000000000007</v>
      </c>
      <c r="H1147" s="12">
        <f t="shared" si="17"/>
        <v>-2.7777777777777804E-2</v>
      </c>
    </row>
    <row r="1148" spans="1:8" ht="13.5" x14ac:dyDescent="0.25">
      <c r="A1148" s="11"/>
      <c r="B1148" s="10">
        <v>43979</v>
      </c>
      <c r="C1148" s="2">
        <v>0.35</v>
      </c>
      <c r="D1148" s="2">
        <v>0.35</v>
      </c>
      <c r="E1148" s="2">
        <v>1227</v>
      </c>
      <c r="F1148" s="2">
        <v>0.35</v>
      </c>
      <c r="G1148" s="2">
        <v>429.45</v>
      </c>
      <c r="H1148" s="12">
        <f t="shared" si="17"/>
        <v>0</v>
      </c>
    </row>
    <row r="1149" spans="1:8" ht="13.5" x14ac:dyDescent="0.25">
      <c r="A1149" s="11"/>
      <c r="B1149" s="10">
        <v>43980</v>
      </c>
      <c r="C1149" s="2">
        <v>0.34</v>
      </c>
      <c r="D1149" s="2">
        <v>0.34</v>
      </c>
      <c r="E1149" s="2">
        <v>455</v>
      </c>
      <c r="F1149" s="2">
        <v>0.3412</v>
      </c>
      <c r="G1149" s="2">
        <v>155.24600000000001</v>
      </c>
      <c r="H1149" s="12">
        <f t="shared" si="17"/>
        <v>-2.8571428571428439E-2</v>
      </c>
    </row>
    <row r="1150" spans="1:8" ht="13.5" x14ac:dyDescent="0.25">
      <c r="A1150" s="11"/>
      <c r="B1150" s="10">
        <v>43983</v>
      </c>
      <c r="C1150" s="2">
        <v>0.34</v>
      </c>
      <c r="D1150" s="2">
        <v>0.34</v>
      </c>
      <c r="E1150" s="2">
        <v>138</v>
      </c>
      <c r="F1150" s="2">
        <v>0.34</v>
      </c>
      <c r="G1150" s="2">
        <v>46.92</v>
      </c>
      <c r="H1150" s="12">
        <f t="shared" si="17"/>
        <v>0</v>
      </c>
    </row>
    <row r="1151" spans="1:8" ht="13.5" x14ac:dyDescent="0.25">
      <c r="A1151" s="11"/>
      <c r="B1151" s="10">
        <v>43984</v>
      </c>
      <c r="C1151" s="2">
        <v>0.33</v>
      </c>
      <c r="D1151" s="2">
        <v>0.33</v>
      </c>
      <c r="E1151" s="2">
        <v>207</v>
      </c>
      <c r="F1151" s="2">
        <v>0.33</v>
      </c>
      <c r="G1151" s="2">
        <v>68.31</v>
      </c>
      <c r="H1151" s="12">
        <f t="shared" si="17"/>
        <v>-2.9411764705882377E-2</v>
      </c>
    </row>
    <row r="1152" spans="1:8" ht="13.5" x14ac:dyDescent="0.25">
      <c r="A1152" s="11"/>
      <c r="B1152" s="10">
        <v>43985</v>
      </c>
      <c r="C1152" s="2">
        <v>0.33</v>
      </c>
      <c r="D1152" s="2">
        <v>0.33</v>
      </c>
      <c r="E1152" s="2">
        <v>0</v>
      </c>
      <c r="F1152" s="2">
        <v>0</v>
      </c>
      <c r="G1152" s="2">
        <v>0</v>
      </c>
      <c r="H1152" s="12">
        <f t="shared" si="17"/>
        <v>0</v>
      </c>
    </row>
    <row r="1153" spans="1:8" ht="13.5" x14ac:dyDescent="0.25">
      <c r="A1153" s="11"/>
      <c r="B1153" s="10">
        <v>43986</v>
      </c>
      <c r="C1153" s="2">
        <v>0.33</v>
      </c>
      <c r="D1153" s="2">
        <v>0.33</v>
      </c>
      <c r="E1153" s="2">
        <v>1</v>
      </c>
      <c r="F1153" s="2">
        <v>0.33</v>
      </c>
      <c r="G1153" s="2">
        <v>0.33</v>
      </c>
      <c r="H1153" s="12">
        <f t="shared" si="17"/>
        <v>0</v>
      </c>
    </row>
    <row r="1154" spans="1:8" ht="13.5" x14ac:dyDescent="0.25">
      <c r="A1154" s="11"/>
      <c r="B1154" s="10">
        <v>43987</v>
      </c>
      <c r="C1154" s="2">
        <v>0.33</v>
      </c>
      <c r="D1154" s="2">
        <v>0.33</v>
      </c>
      <c r="E1154" s="2">
        <v>0</v>
      </c>
      <c r="F1154" s="2">
        <v>0</v>
      </c>
      <c r="G1154" s="2">
        <v>0</v>
      </c>
      <c r="H1154" s="12">
        <f t="shared" si="17"/>
        <v>0</v>
      </c>
    </row>
    <row r="1155" spans="1:8" ht="13.5" x14ac:dyDescent="0.25">
      <c r="A1155" s="11"/>
      <c r="B1155" s="10">
        <v>43990</v>
      </c>
      <c r="C1155" s="2">
        <v>0.33</v>
      </c>
      <c r="D1155" s="2">
        <v>0.33</v>
      </c>
      <c r="E1155" s="2">
        <v>501</v>
      </c>
      <c r="F1155" s="2">
        <v>0.33</v>
      </c>
      <c r="G1155" s="2">
        <v>165.33</v>
      </c>
      <c r="H1155" s="12">
        <f t="shared" si="17"/>
        <v>0</v>
      </c>
    </row>
    <row r="1156" spans="1:8" ht="13.5" x14ac:dyDescent="0.25">
      <c r="A1156" s="11"/>
      <c r="B1156" s="10">
        <v>43991</v>
      </c>
      <c r="C1156" s="2">
        <v>0.33</v>
      </c>
      <c r="D1156" s="2">
        <v>0.33</v>
      </c>
      <c r="E1156" s="2">
        <v>0</v>
      </c>
      <c r="F1156" s="2">
        <v>0</v>
      </c>
      <c r="G1156" s="2">
        <v>0</v>
      </c>
      <c r="H1156" s="12">
        <f t="shared" si="17"/>
        <v>0</v>
      </c>
    </row>
    <row r="1157" spans="1:8" ht="13.5" x14ac:dyDescent="0.25">
      <c r="A1157" s="11"/>
      <c r="B1157" s="10">
        <v>43992</v>
      </c>
      <c r="C1157" s="2">
        <v>0.33</v>
      </c>
      <c r="D1157" s="2">
        <v>0.33</v>
      </c>
      <c r="E1157" s="2">
        <v>0</v>
      </c>
      <c r="F1157" s="2">
        <v>0</v>
      </c>
      <c r="G1157" s="2">
        <v>0</v>
      </c>
      <c r="H1157" s="12">
        <f t="shared" si="17"/>
        <v>0</v>
      </c>
    </row>
    <row r="1158" spans="1:8" ht="13.5" x14ac:dyDescent="0.25">
      <c r="A1158" s="11"/>
      <c r="B1158" s="10">
        <v>43993</v>
      </c>
      <c r="C1158" s="2">
        <v>0.33</v>
      </c>
      <c r="D1158" s="2">
        <v>0.33</v>
      </c>
      <c r="E1158" s="2">
        <v>0</v>
      </c>
      <c r="F1158" s="2">
        <v>0</v>
      </c>
      <c r="G1158" s="2">
        <v>0</v>
      </c>
      <c r="H1158" s="12">
        <f t="shared" si="17"/>
        <v>0</v>
      </c>
    </row>
    <row r="1159" spans="1:8" ht="13.5" x14ac:dyDescent="0.25">
      <c r="A1159" s="11"/>
      <c r="B1159" s="10">
        <v>43994</v>
      </c>
      <c r="C1159" s="2">
        <v>0.33</v>
      </c>
      <c r="D1159" s="2">
        <v>0.33</v>
      </c>
      <c r="E1159" s="2">
        <v>0</v>
      </c>
      <c r="F1159" s="2">
        <v>0</v>
      </c>
      <c r="G1159" s="2">
        <v>0</v>
      </c>
      <c r="H1159" s="12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0.33</v>
      </c>
      <c r="D1160" s="2">
        <v>0.33</v>
      </c>
      <c r="E1160" s="2">
        <v>0</v>
      </c>
      <c r="F1160" s="2">
        <v>0</v>
      </c>
      <c r="G1160" s="2">
        <v>0</v>
      </c>
      <c r="H1160" s="12">
        <f t="shared" si="18"/>
        <v>0</v>
      </c>
    </row>
    <row r="1161" spans="1:8" ht="13.5" x14ac:dyDescent="0.25">
      <c r="A1161" s="11"/>
      <c r="B1161" s="10">
        <v>43998</v>
      </c>
      <c r="C1161" s="2">
        <v>0.34</v>
      </c>
      <c r="D1161" s="2">
        <v>0.34</v>
      </c>
      <c r="E1161" s="2">
        <v>1</v>
      </c>
      <c r="F1161" s="2">
        <v>0.34</v>
      </c>
      <c r="G1161" s="2">
        <v>0.34</v>
      </c>
      <c r="H1161" s="12">
        <f t="shared" si="18"/>
        <v>3.0303030303030328E-2</v>
      </c>
    </row>
    <row r="1162" spans="1:8" ht="13.5" x14ac:dyDescent="0.25">
      <c r="A1162" s="11"/>
      <c r="B1162" s="10">
        <v>43999</v>
      </c>
      <c r="C1162" s="2">
        <v>0.35</v>
      </c>
      <c r="D1162" s="2">
        <v>0.35</v>
      </c>
      <c r="E1162" s="2">
        <v>0</v>
      </c>
      <c r="F1162" s="2">
        <v>0</v>
      </c>
      <c r="G1162" s="2">
        <v>0</v>
      </c>
      <c r="H1162" s="12">
        <f t="shared" si="18"/>
        <v>2.9411764705882214E-2</v>
      </c>
    </row>
    <row r="1163" spans="1:8" ht="13.5" x14ac:dyDescent="0.25">
      <c r="A1163" s="11"/>
      <c r="B1163" s="10">
        <v>44000</v>
      </c>
      <c r="C1163" s="2">
        <v>0.37</v>
      </c>
      <c r="D1163" s="2">
        <v>0.37</v>
      </c>
      <c r="E1163" s="2">
        <v>390</v>
      </c>
      <c r="F1163" s="2">
        <v>0.36030000000000001</v>
      </c>
      <c r="G1163" s="2">
        <v>140.517</v>
      </c>
      <c r="H1163" s="12">
        <f t="shared" si="18"/>
        <v>5.7142857142857197E-2</v>
      </c>
    </row>
    <row r="1164" spans="1:8" ht="13.5" x14ac:dyDescent="0.25">
      <c r="A1164" s="11"/>
      <c r="B1164" s="10">
        <v>44001</v>
      </c>
      <c r="C1164" s="2">
        <v>0.39</v>
      </c>
      <c r="D1164" s="2">
        <v>0.39</v>
      </c>
      <c r="E1164" s="2">
        <v>1937</v>
      </c>
      <c r="F1164" s="2">
        <v>0.3841</v>
      </c>
      <c r="G1164" s="2">
        <v>744.00170000000003</v>
      </c>
      <c r="H1164" s="12">
        <f t="shared" si="18"/>
        <v>5.4054054054054106E-2</v>
      </c>
    </row>
    <row r="1165" spans="1:8" ht="13.5" x14ac:dyDescent="0.25">
      <c r="A1165" s="11"/>
      <c r="B1165" s="10">
        <v>44004</v>
      </c>
      <c r="C1165" s="2">
        <v>0.41</v>
      </c>
      <c r="D1165" s="2">
        <v>0.41</v>
      </c>
      <c r="E1165" s="2">
        <v>1953</v>
      </c>
      <c r="F1165" s="2">
        <v>0.4093</v>
      </c>
      <c r="G1165" s="2">
        <v>799.36289999999997</v>
      </c>
      <c r="H1165" s="12">
        <f t="shared" si="18"/>
        <v>5.1282051282051183E-2</v>
      </c>
    </row>
    <row r="1166" spans="1:8" ht="13.5" x14ac:dyDescent="0.25">
      <c r="A1166" s="11"/>
      <c r="B1166" s="10">
        <v>44005</v>
      </c>
      <c r="C1166" s="2">
        <v>0.43</v>
      </c>
      <c r="D1166" s="2">
        <v>0.43</v>
      </c>
      <c r="E1166" s="2">
        <v>755</v>
      </c>
      <c r="F1166" s="2">
        <v>0.4299</v>
      </c>
      <c r="G1166" s="2">
        <v>324.5745</v>
      </c>
      <c r="H1166" s="12">
        <f t="shared" si="18"/>
        <v>4.8780487804878092E-2</v>
      </c>
    </row>
    <row r="1167" spans="1:8" ht="13.5" x14ac:dyDescent="0.25">
      <c r="A1167" s="11"/>
      <c r="B1167" s="10">
        <v>44006</v>
      </c>
      <c r="C1167" s="2">
        <v>0.45</v>
      </c>
      <c r="D1167" s="2">
        <v>0.45</v>
      </c>
      <c r="E1167" s="2">
        <v>2270</v>
      </c>
      <c r="F1167" s="2">
        <v>0.44690000000000002</v>
      </c>
      <c r="G1167" s="2">
        <v>1014.463</v>
      </c>
      <c r="H1167" s="12">
        <f t="shared" si="18"/>
        <v>4.6511627906976785E-2</v>
      </c>
    </row>
    <row r="1168" spans="1:8" ht="13.5" x14ac:dyDescent="0.25">
      <c r="A1168" s="11"/>
      <c r="B1168" s="10">
        <v>44007</v>
      </c>
      <c r="C1168" s="2">
        <v>0.45</v>
      </c>
      <c r="D1168" s="2">
        <v>0.45</v>
      </c>
      <c r="E1168" s="2">
        <v>1005</v>
      </c>
      <c r="F1168" s="2">
        <v>0.45</v>
      </c>
      <c r="G1168" s="2">
        <v>452.25</v>
      </c>
      <c r="H1168" s="12">
        <f t="shared" si="18"/>
        <v>0</v>
      </c>
    </row>
    <row r="1169" spans="1:8" ht="13.5" x14ac:dyDescent="0.25">
      <c r="A1169" s="11"/>
      <c r="B1169" s="10">
        <v>44008</v>
      </c>
      <c r="C1169" s="2">
        <v>0.45</v>
      </c>
      <c r="D1169" s="2">
        <v>0.45</v>
      </c>
      <c r="E1169" s="2">
        <v>1</v>
      </c>
      <c r="F1169" s="2">
        <v>0.45</v>
      </c>
      <c r="G1169" s="2">
        <v>0.45</v>
      </c>
      <c r="H1169" s="12">
        <f t="shared" si="18"/>
        <v>0</v>
      </c>
    </row>
    <row r="1170" spans="1:8" ht="13.5" x14ac:dyDescent="0.25">
      <c r="A1170" s="11"/>
      <c r="B1170" s="10">
        <v>44011</v>
      </c>
      <c r="C1170" s="2">
        <v>0.45</v>
      </c>
      <c r="D1170" s="2">
        <v>0.45</v>
      </c>
      <c r="E1170" s="2">
        <v>0</v>
      </c>
      <c r="F1170" s="2">
        <v>0</v>
      </c>
      <c r="G1170" s="2">
        <v>0</v>
      </c>
      <c r="H1170" s="12">
        <f t="shared" si="18"/>
        <v>0</v>
      </c>
    </row>
    <row r="1171" spans="1:8" ht="13.5" x14ac:dyDescent="0.25">
      <c r="A1171" s="11"/>
      <c r="B1171" s="10">
        <v>44012</v>
      </c>
      <c r="C1171" s="2">
        <v>0.45</v>
      </c>
      <c r="D1171" s="2">
        <v>0.45</v>
      </c>
      <c r="E1171" s="2">
        <v>0</v>
      </c>
      <c r="F1171" s="2">
        <v>0</v>
      </c>
      <c r="G1171" s="2">
        <v>0</v>
      </c>
      <c r="H1171" s="12">
        <f t="shared" si="18"/>
        <v>0</v>
      </c>
    </row>
    <row r="1172" spans="1:8" ht="13.5" x14ac:dyDescent="0.25">
      <c r="A1172" s="11"/>
      <c r="B1172" s="10">
        <v>44013</v>
      </c>
      <c r="C1172" s="2">
        <v>0.45</v>
      </c>
      <c r="D1172" s="2">
        <v>0.45</v>
      </c>
      <c r="E1172" s="2">
        <v>0</v>
      </c>
      <c r="F1172" s="2">
        <v>0</v>
      </c>
      <c r="G1172" s="2">
        <v>0</v>
      </c>
      <c r="H1172" s="12">
        <f t="shared" si="18"/>
        <v>0</v>
      </c>
    </row>
    <row r="1173" spans="1:8" ht="13.5" x14ac:dyDescent="0.25">
      <c r="A1173" s="11"/>
      <c r="B1173" s="10">
        <v>44014</v>
      </c>
      <c r="C1173" s="2">
        <v>0.45</v>
      </c>
      <c r="D1173" s="2">
        <v>0.45</v>
      </c>
      <c r="E1173" s="2">
        <v>0</v>
      </c>
      <c r="F1173" s="2">
        <v>0</v>
      </c>
      <c r="G1173" s="2">
        <v>0</v>
      </c>
      <c r="H1173" s="12">
        <f t="shared" si="18"/>
        <v>0</v>
      </c>
    </row>
    <row r="1174" spans="1:8" ht="13.5" x14ac:dyDescent="0.25">
      <c r="A1174" s="11"/>
      <c r="B1174" s="10">
        <v>44015</v>
      </c>
      <c r="C1174" s="2">
        <v>0.44</v>
      </c>
      <c r="D1174" s="2">
        <v>0.44</v>
      </c>
      <c r="E1174" s="2">
        <v>2873</v>
      </c>
      <c r="F1174" s="2">
        <v>0.44</v>
      </c>
      <c r="G1174" s="2">
        <v>1264.1199999999999</v>
      </c>
      <c r="H1174" s="12">
        <f t="shared" si="18"/>
        <v>-2.222222222222224E-2</v>
      </c>
    </row>
    <row r="1175" spans="1:8" ht="13.5" x14ac:dyDescent="0.25">
      <c r="A1175" s="11"/>
      <c r="B1175" s="10">
        <v>44018</v>
      </c>
      <c r="C1175" s="2">
        <v>0.44</v>
      </c>
      <c r="D1175" s="2">
        <v>0.44</v>
      </c>
      <c r="E1175" s="2">
        <v>0</v>
      </c>
      <c r="F1175" s="2">
        <v>0</v>
      </c>
      <c r="G1175" s="2">
        <v>0</v>
      </c>
      <c r="H1175" s="12">
        <f t="shared" si="18"/>
        <v>0</v>
      </c>
    </row>
    <row r="1176" spans="1:8" ht="13.5" x14ac:dyDescent="0.25">
      <c r="A1176" s="11"/>
      <c r="B1176" s="10">
        <v>44019</v>
      </c>
      <c r="C1176" s="2">
        <v>0.44</v>
      </c>
      <c r="D1176" s="2">
        <v>0.44</v>
      </c>
      <c r="E1176" s="2">
        <v>0</v>
      </c>
      <c r="F1176" s="2">
        <v>0</v>
      </c>
      <c r="G1176" s="2">
        <v>0</v>
      </c>
      <c r="H1176" s="12">
        <f t="shared" si="18"/>
        <v>0</v>
      </c>
    </row>
    <row r="1177" spans="1:8" ht="13.5" x14ac:dyDescent="0.25">
      <c r="A1177" s="11"/>
      <c r="B1177" s="10">
        <v>44020</v>
      </c>
      <c r="C1177" s="2">
        <v>0.44</v>
      </c>
      <c r="D1177" s="2">
        <v>0.44</v>
      </c>
      <c r="E1177" s="2">
        <v>0</v>
      </c>
      <c r="F1177" s="2">
        <v>0</v>
      </c>
      <c r="G1177" s="2">
        <v>0</v>
      </c>
      <c r="H1177" s="12">
        <f t="shared" si="18"/>
        <v>0</v>
      </c>
    </row>
    <row r="1178" spans="1:8" ht="13.5" x14ac:dyDescent="0.25">
      <c r="A1178" s="11"/>
      <c r="B1178" s="10">
        <v>44021</v>
      </c>
      <c r="C1178" s="2">
        <v>0.44</v>
      </c>
      <c r="D1178" s="2">
        <v>0.44</v>
      </c>
      <c r="E1178" s="2">
        <v>0</v>
      </c>
      <c r="F1178" s="2">
        <v>0</v>
      </c>
      <c r="G1178" s="2">
        <v>0</v>
      </c>
      <c r="H1178" s="12">
        <f t="shared" si="18"/>
        <v>0</v>
      </c>
    </row>
    <row r="1179" spans="1:8" ht="13.5" x14ac:dyDescent="0.25">
      <c r="A1179" s="11"/>
      <c r="B1179" s="10">
        <v>44022</v>
      </c>
      <c r="C1179" s="2">
        <v>0.45</v>
      </c>
      <c r="D1179" s="2">
        <v>0.45</v>
      </c>
      <c r="E1179" s="2">
        <v>904</v>
      </c>
      <c r="F1179" s="2">
        <v>0.45</v>
      </c>
      <c r="G1179" s="2">
        <v>406.8</v>
      </c>
      <c r="H1179" s="12">
        <f t="shared" si="18"/>
        <v>2.2727272727272749E-2</v>
      </c>
    </row>
    <row r="1180" spans="1:8" ht="13.5" x14ac:dyDescent="0.25">
      <c r="A1180" s="11"/>
      <c r="B1180" s="10">
        <v>44025</v>
      </c>
      <c r="C1180" s="2">
        <v>0.46</v>
      </c>
      <c r="D1180" s="2">
        <v>0.46</v>
      </c>
      <c r="E1180" s="2">
        <v>2547</v>
      </c>
      <c r="F1180" s="2">
        <v>0.46</v>
      </c>
      <c r="G1180" s="2">
        <v>1171.6199999999999</v>
      </c>
      <c r="H1180" s="12">
        <f t="shared" si="18"/>
        <v>2.222222222222224E-2</v>
      </c>
    </row>
    <row r="1181" spans="1:8" ht="13.5" x14ac:dyDescent="0.25">
      <c r="A1181" s="11"/>
      <c r="B1181" s="10">
        <v>44026</v>
      </c>
      <c r="C1181" s="2">
        <v>0.47</v>
      </c>
      <c r="D1181" s="2">
        <v>0.47</v>
      </c>
      <c r="E1181" s="2">
        <v>2428</v>
      </c>
      <c r="F1181" s="2">
        <v>0.47</v>
      </c>
      <c r="G1181" s="2">
        <v>1141.1600000000001</v>
      </c>
      <c r="H1181" s="12">
        <f t="shared" si="18"/>
        <v>2.1739130434782507E-2</v>
      </c>
    </row>
    <row r="1182" spans="1:8" ht="13.5" x14ac:dyDescent="0.25">
      <c r="A1182" s="11"/>
      <c r="B1182" s="10">
        <v>44027</v>
      </c>
      <c r="C1182" s="2">
        <v>0.47</v>
      </c>
      <c r="D1182" s="2">
        <v>0.47</v>
      </c>
      <c r="E1182" s="2">
        <v>393</v>
      </c>
      <c r="F1182" s="2">
        <v>0.47239999999999999</v>
      </c>
      <c r="G1182" s="2">
        <v>185.6532</v>
      </c>
      <c r="H1182" s="12">
        <f t="shared" si="18"/>
        <v>0</v>
      </c>
    </row>
    <row r="1183" spans="1:8" ht="13.5" x14ac:dyDescent="0.25">
      <c r="A1183" s="11"/>
      <c r="B1183" s="10">
        <v>44028</v>
      </c>
      <c r="C1183" s="2">
        <v>0.47</v>
      </c>
      <c r="D1183" s="2">
        <v>0.47</v>
      </c>
      <c r="E1183" s="2">
        <v>0</v>
      </c>
      <c r="F1183" s="2">
        <v>0</v>
      </c>
      <c r="G1183" s="2">
        <v>0</v>
      </c>
      <c r="H1183" s="12">
        <f t="shared" si="18"/>
        <v>0</v>
      </c>
    </row>
    <row r="1184" spans="1:8" ht="13.5" x14ac:dyDescent="0.25">
      <c r="A1184" s="11"/>
      <c r="B1184" s="10">
        <v>44029</v>
      </c>
      <c r="C1184" s="2">
        <v>0.47</v>
      </c>
      <c r="D1184" s="2">
        <v>0.47</v>
      </c>
      <c r="E1184" s="2">
        <v>0</v>
      </c>
      <c r="F1184" s="2">
        <v>0</v>
      </c>
      <c r="G1184" s="2">
        <v>0</v>
      </c>
      <c r="H1184" s="12">
        <f t="shared" si="18"/>
        <v>0</v>
      </c>
    </row>
    <row r="1185" spans="1:8" ht="13.5" x14ac:dyDescent="0.25">
      <c r="A1185" s="11"/>
      <c r="B1185" s="10">
        <v>44032</v>
      </c>
      <c r="C1185" s="2">
        <v>0.47</v>
      </c>
      <c r="D1185" s="2">
        <v>0.47</v>
      </c>
      <c r="E1185" s="2">
        <v>0</v>
      </c>
      <c r="F1185" s="2">
        <v>0</v>
      </c>
      <c r="G1185" s="2">
        <v>0</v>
      </c>
      <c r="H1185" s="12">
        <f t="shared" si="18"/>
        <v>0</v>
      </c>
    </row>
    <row r="1186" spans="1:8" ht="13.5" x14ac:dyDescent="0.25">
      <c r="A1186" s="11"/>
      <c r="B1186" s="10">
        <v>44033</v>
      </c>
      <c r="C1186" s="2">
        <v>0.47</v>
      </c>
      <c r="D1186" s="2">
        <v>0.47</v>
      </c>
      <c r="E1186" s="2">
        <v>0</v>
      </c>
      <c r="F1186" s="2">
        <v>0</v>
      </c>
      <c r="G1186" s="2">
        <v>0</v>
      </c>
      <c r="H1186" s="12">
        <f t="shared" si="18"/>
        <v>0</v>
      </c>
    </row>
    <row r="1187" spans="1:8" ht="13.5" x14ac:dyDescent="0.25">
      <c r="A1187" s="11"/>
      <c r="B1187" s="10">
        <v>44034</v>
      </c>
      <c r="C1187" s="2">
        <v>0.47</v>
      </c>
      <c r="D1187" s="2">
        <v>0.47</v>
      </c>
      <c r="E1187" s="2">
        <v>0</v>
      </c>
      <c r="F1187" s="2">
        <v>0</v>
      </c>
      <c r="G1187" s="2">
        <v>0</v>
      </c>
      <c r="H1187" s="12">
        <f t="shared" si="18"/>
        <v>0</v>
      </c>
    </row>
    <row r="1188" spans="1:8" ht="13.5" x14ac:dyDescent="0.25">
      <c r="A1188" s="11"/>
      <c r="B1188" s="10">
        <v>44035</v>
      </c>
      <c r="C1188" s="2">
        <v>0.46</v>
      </c>
      <c r="D1188" s="2">
        <v>0.46</v>
      </c>
      <c r="E1188" s="2">
        <v>19</v>
      </c>
      <c r="F1188" s="2">
        <v>0.46</v>
      </c>
      <c r="G1188" s="2">
        <v>8.74</v>
      </c>
      <c r="H1188" s="12">
        <f t="shared" si="18"/>
        <v>-2.1276595744680753E-2</v>
      </c>
    </row>
    <row r="1189" spans="1:8" ht="13.5" x14ac:dyDescent="0.25">
      <c r="A1189" s="11"/>
      <c r="B1189" s="10">
        <v>44036</v>
      </c>
      <c r="C1189" s="2">
        <v>0.46</v>
      </c>
      <c r="D1189" s="2">
        <v>0.46</v>
      </c>
      <c r="E1189" s="2">
        <v>0</v>
      </c>
      <c r="F1189" s="2">
        <v>0</v>
      </c>
      <c r="G1189" s="2">
        <v>0</v>
      </c>
      <c r="H1189" s="12">
        <f t="shared" si="18"/>
        <v>0</v>
      </c>
    </row>
    <row r="1190" spans="1:8" ht="13.5" x14ac:dyDescent="0.25">
      <c r="A1190" s="11"/>
      <c r="B1190" s="10">
        <v>44039</v>
      </c>
      <c r="C1190" s="2">
        <v>0.46</v>
      </c>
      <c r="D1190" s="2">
        <v>0.46</v>
      </c>
      <c r="E1190" s="2">
        <v>0</v>
      </c>
      <c r="F1190" s="2">
        <v>0</v>
      </c>
      <c r="G1190" s="2">
        <v>0</v>
      </c>
      <c r="H1190" s="12">
        <f t="shared" si="18"/>
        <v>0</v>
      </c>
    </row>
    <row r="1191" spans="1:8" ht="13.5" x14ac:dyDescent="0.25">
      <c r="A1191" s="11"/>
      <c r="B1191" s="10">
        <v>44040</v>
      </c>
      <c r="C1191" s="2">
        <v>0.46</v>
      </c>
      <c r="D1191" s="2">
        <v>0.46</v>
      </c>
      <c r="E1191" s="2">
        <v>0</v>
      </c>
      <c r="F1191" s="2">
        <v>0</v>
      </c>
      <c r="G1191" s="2">
        <v>0</v>
      </c>
      <c r="H1191" s="12">
        <f t="shared" si="18"/>
        <v>0</v>
      </c>
    </row>
    <row r="1192" spans="1:8" ht="13.5" x14ac:dyDescent="0.25">
      <c r="A1192" s="11"/>
      <c r="B1192" s="10">
        <v>44041</v>
      </c>
      <c r="C1192" s="2">
        <v>0.46</v>
      </c>
      <c r="D1192" s="2">
        <v>0.46</v>
      </c>
      <c r="E1192" s="2">
        <v>0</v>
      </c>
      <c r="F1192" s="2">
        <v>0</v>
      </c>
      <c r="G1192" s="2">
        <v>0</v>
      </c>
      <c r="H1192" s="12">
        <f t="shared" si="18"/>
        <v>0</v>
      </c>
    </row>
    <row r="1193" spans="1:8" ht="13.5" x14ac:dyDescent="0.25">
      <c r="A1193" s="11"/>
      <c r="B1193" s="10">
        <v>44042</v>
      </c>
      <c r="C1193" s="2">
        <v>0.45</v>
      </c>
      <c r="D1193" s="2">
        <v>0.45</v>
      </c>
      <c r="E1193" s="2">
        <v>50</v>
      </c>
      <c r="F1193" s="2">
        <v>0.45</v>
      </c>
      <c r="G1193" s="2">
        <v>22.5</v>
      </c>
      <c r="H1193" s="12">
        <f t="shared" si="18"/>
        <v>-2.1739130434782625E-2</v>
      </c>
    </row>
    <row r="1194" spans="1:8" ht="13.5" x14ac:dyDescent="0.25">
      <c r="A1194" s="11"/>
      <c r="B1194" s="10">
        <v>44046</v>
      </c>
      <c r="C1194" s="2">
        <v>0.45</v>
      </c>
      <c r="D1194" s="2">
        <v>0.45</v>
      </c>
      <c r="E1194" s="2">
        <v>0</v>
      </c>
      <c r="F1194" s="2">
        <v>0</v>
      </c>
      <c r="G1194" s="2">
        <v>0</v>
      </c>
      <c r="H1194" s="12">
        <f t="shared" si="18"/>
        <v>0</v>
      </c>
    </row>
    <row r="1195" spans="1:8" ht="13.5" x14ac:dyDescent="0.25">
      <c r="A1195" s="11"/>
      <c r="B1195" s="10">
        <v>44047</v>
      </c>
      <c r="C1195" s="2">
        <v>0.45</v>
      </c>
      <c r="D1195" s="2">
        <v>0.45</v>
      </c>
      <c r="E1195" s="2">
        <v>0</v>
      </c>
      <c r="F1195" s="2">
        <v>0</v>
      </c>
      <c r="G1195" s="2">
        <v>0</v>
      </c>
      <c r="H1195" s="12">
        <f t="shared" si="18"/>
        <v>0</v>
      </c>
    </row>
    <row r="1196" spans="1:8" ht="13.5" x14ac:dyDescent="0.25">
      <c r="A1196" s="11"/>
      <c r="B1196" s="10">
        <v>44048</v>
      </c>
      <c r="C1196" s="2">
        <v>0.45</v>
      </c>
      <c r="D1196" s="2">
        <v>0.45</v>
      </c>
      <c r="E1196" s="2">
        <v>0</v>
      </c>
      <c r="F1196" s="2">
        <v>0</v>
      </c>
      <c r="G1196" s="2">
        <v>0</v>
      </c>
      <c r="H1196" s="12">
        <f t="shared" si="18"/>
        <v>0</v>
      </c>
    </row>
    <row r="1197" spans="1:8" ht="13.5" x14ac:dyDescent="0.25">
      <c r="A1197" s="11"/>
      <c r="B1197" s="10">
        <v>44049</v>
      </c>
      <c r="C1197" s="2">
        <v>0.45</v>
      </c>
      <c r="D1197" s="2">
        <v>0.45</v>
      </c>
      <c r="E1197" s="2">
        <v>0</v>
      </c>
      <c r="F1197" s="2">
        <v>0</v>
      </c>
      <c r="G1197" s="2">
        <v>0</v>
      </c>
      <c r="H1197" s="12">
        <f t="shared" si="18"/>
        <v>0</v>
      </c>
    </row>
    <row r="1198" spans="1:8" ht="13.5" x14ac:dyDescent="0.25">
      <c r="A1198" s="11"/>
      <c r="B1198" s="10">
        <v>44050</v>
      </c>
      <c r="C1198" s="2">
        <v>0.45</v>
      </c>
      <c r="D1198" s="2">
        <v>0.45</v>
      </c>
      <c r="E1198" s="2">
        <v>722</v>
      </c>
      <c r="F1198" s="2">
        <v>0.45</v>
      </c>
      <c r="G1198" s="2">
        <v>324.89999999999998</v>
      </c>
      <c r="H1198" s="12">
        <f t="shared" si="18"/>
        <v>0</v>
      </c>
    </row>
    <row r="1199" spans="1:8" ht="13.5" x14ac:dyDescent="0.25">
      <c r="A1199" s="11"/>
      <c r="B1199" s="10">
        <v>44053</v>
      </c>
      <c r="C1199" s="2">
        <v>0.44</v>
      </c>
      <c r="D1199" s="2">
        <v>0.44</v>
      </c>
      <c r="E1199" s="2">
        <v>25</v>
      </c>
      <c r="F1199" s="2">
        <v>0.44400000000000001</v>
      </c>
      <c r="G1199" s="2">
        <v>11.1</v>
      </c>
      <c r="H1199" s="12">
        <f t="shared" si="18"/>
        <v>-2.222222222222224E-2</v>
      </c>
    </row>
    <row r="1200" spans="1:8" ht="13.5" x14ac:dyDescent="0.25">
      <c r="A1200" s="11"/>
      <c r="B1200" s="10">
        <v>44054</v>
      </c>
      <c r="C1200" s="2">
        <v>0.44</v>
      </c>
      <c r="D1200" s="2">
        <v>0.44</v>
      </c>
      <c r="E1200" s="2">
        <v>100</v>
      </c>
      <c r="F1200" s="2">
        <v>0.44</v>
      </c>
      <c r="G1200" s="2">
        <v>44</v>
      </c>
      <c r="H1200" s="12">
        <f t="shared" si="18"/>
        <v>0</v>
      </c>
    </row>
    <row r="1201" spans="1:8" ht="13.5" x14ac:dyDescent="0.25">
      <c r="A1201" s="11"/>
      <c r="B1201" s="10">
        <v>44055</v>
      </c>
      <c r="C1201" s="2">
        <v>0.43</v>
      </c>
      <c r="D1201" s="2">
        <v>0.43</v>
      </c>
      <c r="E1201" s="2">
        <v>474</v>
      </c>
      <c r="F1201" s="2">
        <v>0.43</v>
      </c>
      <c r="G1201" s="2">
        <v>203.82</v>
      </c>
      <c r="H1201" s="12">
        <f t="shared" si="18"/>
        <v>-2.2727272727272749E-2</v>
      </c>
    </row>
    <row r="1202" spans="1:8" ht="13.5" x14ac:dyDescent="0.25">
      <c r="A1202" s="11"/>
      <c r="B1202" s="10">
        <v>44057</v>
      </c>
      <c r="C1202" s="2">
        <v>0.44</v>
      </c>
      <c r="D1202" s="2">
        <v>0.44</v>
      </c>
      <c r="E1202" s="2">
        <v>1500</v>
      </c>
      <c r="F1202" s="2">
        <v>0.44</v>
      </c>
      <c r="G1202" s="2">
        <v>660</v>
      </c>
      <c r="H1202" s="12">
        <f t="shared" si="18"/>
        <v>2.3255813953488393E-2</v>
      </c>
    </row>
    <row r="1203" spans="1:8" ht="13.5" x14ac:dyDescent="0.25">
      <c r="A1203" s="11"/>
      <c r="B1203" s="10">
        <v>44060</v>
      </c>
      <c r="C1203" s="2">
        <v>0.43</v>
      </c>
      <c r="D1203" s="2">
        <v>0.43</v>
      </c>
      <c r="E1203" s="2">
        <v>200</v>
      </c>
      <c r="F1203" s="2">
        <v>0.44</v>
      </c>
      <c r="G1203" s="2">
        <v>88</v>
      </c>
      <c r="H1203" s="12">
        <f t="shared" si="18"/>
        <v>-2.2727272727272749E-2</v>
      </c>
    </row>
    <row r="1204" spans="1:8" ht="13.5" x14ac:dyDescent="0.25">
      <c r="A1204" s="11"/>
      <c r="B1204" s="10">
        <v>44061</v>
      </c>
      <c r="C1204" s="2">
        <v>0.44</v>
      </c>
      <c r="D1204" s="2">
        <v>0.44</v>
      </c>
      <c r="E1204" s="2">
        <v>300</v>
      </c>
      <c r="F1204" s="2">
        <v>0.44</v>
      </c>
      <c r="G1204" s="2">
        <v>132</v>
      </c>
      <c r="H1204" s="12">
        <f t="shared" si="18"/>
        <v>2.3255813953488393E-2</v>
      </c>
    </row>
    <row r="1205" spans="1:8" ht="13.5" x14ac:dyDescent="0.25">
      <c r="A1205" s="11"/>
      <c r="B1205" s="10">
        <v>44062</v>
      </c>
      <c r="C1205" s="2">
        <v>0.44</v>
      </c>
      <c r="D1205" s="2">
        <v>0.44</v>
      </c>
      <c r="E1205" s="2">
        <v>25</v>
      </c>
      <c r="F1205" s="2">
        <v>0.44</v>
      </c>
      <c r="G1205" s="2">
        <v>11</v>
      </c>
      <c r="H1205" s="12">
        <f t="shared" si="18"/>
        <v>0</v>
      </c>
    </row>
    <row r="1206" spans="1:8" ht="13.5" x14ac:dyDescent="0.25">
      <c r="A1206" s="11"/>
      <c r="B1206" s="10">
        <v>44064</v>
      </c>
      <c r="C1206" s="2">
        <v>0.44</v>
      </c>
      <c r="D1206" s="2">
        <v>0.44</v>
      </c>
      <c r="E1206" s="2">
        <v>0</v>
      </c>
      <c r="F1206" s="2">
        <v>0</v>
      </c>
      <c r="G1206" s="2">
        <v>0</v>
      </c>
      <c r="H1206" s="12">
        <f t="shared" si="18"/>
        <v>0</v>
      </c>
    </row>
    <row r="1207" spans="1:8" ht="13.5" x14ac:dyDescent="0.25">
      <c r="A1207" s="11"/>
      <c r="B1207" s="10">
        <v>44067</v>
      </c>
      <c r="C1207" s="2">
        <v>0.43</v>
      </c>
      <c r="D1207" s="2">
        <v>0.43</v>
      </c>
      <c r="E1207" s="2">
        <v>0</v>
      </c>
      <c r="F1207" s="2">
        <v>0</v>
      </c>
      <c r="G1207" s="2">
        <v>0</v>
      </c>
      <c r="H1207" s="12">
        <f t="shared" si="18"/>
        <v>-2.2727272727272749E-2</v>
      </c>
    </row>
    <row r="1208" spans="1:8" ht="13.5" x14ac:dyDescent="0.25">
      <c r="A1208" s="11"/>
      <c r="B1208" s="10">
        <v>44068</v>
      </c>
      <c r="C1208" s="2">
        <v>0.42</v>
      </c>
      <c r="D1208" s="2">
        <v>0.42</v>
      </c>
      <c r="E1208" s="2">
        <v>0</v>
      </c>
      <c r="F1208" s="2">
        <v>0</v>
      </c>
      <c r="G1208" s="2">
        <v>0</v>
      </c>
      <c r="H1208" s="12">
        <f t="shared" si="18"/>
        <v>-2.3255813953488393E-2</v>
      </c>
    </row>
    <row r="1209" spans="1:8" ht="13.5" x14ac:dyDescent="0.25">
      <c r="A1209" s="11"/>
      <c r="B1209" s="10">
        <v>44069</v>
      </c>
      <c r="C1209" s="2">
        <v>0.41</v>
      </c>
      <c r="D1209" s="2">
        <v>0.41</v>
      </c>
      <c r="E1209" s="2">
        <v>10</v>
      </c>
      <c r="F1209" s="2">
        <v>0.41</v>
      </c>
      <c r="G1209" s="2">
        <v>4.0999999999999996</v>
      </c>
      <c r="H1209" s="12">
        <f t="shared" si="18"/>
        <v>-2.3809523809523832E-2</v>
      </c>
    </row>
    <row r="1210" spans="1:8" ht="13.5" x14ac:dyDescent="0.25">
      <c r="A1210" s="11"/>
      <c r="B1210" s="10">
        <v>44070</v>
      </c>
      <c r="C1210" s="2">
        <v>0.4</v>
      </c>
      <c r="D1210" s="2">
        <v>0.4</v>
      </c>
      <c r="E1210" s="2">
        <v>1647</v>
      </c>
      <c r="F1210" s="2">
        <v>0.4</v>
      </c>
      <c r="G1210" s="2">
        <v>658.8</v>
      </c>
      <c r="H1210" s="12">
        <f t="shared" si="18"/>
        <v>-2.4390243902438911E-2</v>
      </c>
    </row>
    <row r="1211" spans="1:8" ht="13.5" x14ac:dyDescent="0.25">
      <c r="A1211" s="11"/>
      <c r="B1211" s="10">
        <v>44071</v>
      </c>
      <c r="C1211" s="2">
        <v>0.4</v>
      </c>
      <c r="D1211" s="2">
        <v>0.4</v>
      </c>
      <c r="E1211" s="2">
        <v>69</v>
      </c>
      <c r="F1211" s="2">
        <v>0.4</v>
      </c>
      <c r="G1211" s="2">
        <v>27.6</v>
      </c>
      <c r="H1211" s="12">
        <f t="shared" si="18"/>
        <v>0</v>
      </c>
    </row>
    <row r="1212" spans="1:8" ht="13.5" x14ac:dyDescent="0.25">
      <c r="A1212" s="11"/>
      <c r="B1212" s="10">
        <v>44074</v>
      </c>
      <c r="C1212" s="2">
        <v>0.4</v>
      </c>
      <c r="D1212" s="2">
        <v>0.4</v>
      </c>
      <c r="E1212" s="2">
        <v>0</v>
      </c>
      <c r="F1212" s="2">
        <v>0</v>
      </c>
      <c r="G1212" s="2">
        <v>0</v>
      </c>
      <c r="H1212" s="12">
        <f t="shared" si="18"/>
        <v>0</v>
      </c>
    </row>
    <row r="1213" spans="1:8" ht="13.5" x14ac:dyDescent="0.25">
      <c r="A1213" s="11"/>
      <c r="B1213" s="10">
        <v>44075</v>
      </c>
      <c r="C1213" s="2">
        <v>0.41</v>
      </c>
      <c r="D1213" s="2">
        <v>0.41</v>
      </c>
      <c r="E1213" s="2">
        <v>16</v>
      </c>
      <c r="F1213" s="2">
        <v>0.41</v>
      </c>
      <c r="G1213" s="2">
        <v>6.56</v>
      </c>
      <c r="H1213" s="12">
        <f t="shared" si="18"/>
        <v>2.4999999999999883E-2</v>
      </c>
    </row>
    <row r="1214" spans="1:8" ht="13.5" x14ac:dyDescent="0.25">
      <c r="A1214" s="11"/>
      <c r="B1214" s="10">
        <v>44076</v>
      </c>
      <c r="C1214" s="2">
        <v>0.41</v>
      </c>
      <c r="D1214" s="2">
        <v>0.41</v>
      </c>
      <c r="E1214" s="2">
        <v>0</v>
      </c>
      <c r="F1214" s="2">
        <v>0</v>
      </c>
      <c r="G1214" s="2">
        <v>0</v>
      </c>
      <c r="H1214" s="12">
        <f t="shared" si="18"/>
        <v>0</v>
      </c>
    </row>
    <row r="1215" spans="1:8" ht="13.5" x14ac:dyDescent="0.25">
      <c r="A1215" s="11"/>
      <c r="B1215" s="10">
        <v>44077</v>
      </c>
      <c r="C1215" s="2">
        <v>0.4</v>
      </c>
      <c r="D1215" s="2">
        <v>0.4</v>
      </c>
      <c r="E1215" s="2">
        <v>33</v>
      </c>
      <c r="F1215" s="2">
        <v>0.4</v>
      </c>
      <c r="G1215" s="2">
        <v>13.2</v>
      </c>
      <c r="H1215" s="12">
        <f t="shared" si="18"/>
        <v>-2.4390243902438911E-2</v>
      </c>
    </row>
    <row r="1216" spans="1:8" ht="13.5" x14ac:dyDescent="0.25">
      <c r="A1216" s="11"/>
      <c r="B1216" s="10">
        <v>44078</v>
      </c>
      <c r="C1216" s="2">
        <v>0.39</v>
      </c>
      <c r="D1216" s="2">
        <v>0.39</v>
      </c>
      <c r="E1216" s="2">
        <v>1200</v>
      </c>
      <c r="F1216" s="2">
        <v>0.39</v>
      </c>
      <c r="G1216" s="2">
        <v>468</v>
      </c>
      <c r="H1216" s="12">
        <f t="shared" si="18"/>
        <v>-2.5000000000000022E-2</v>
      </c>
    </row>
    <row r="1217" spans="1:8" ht="13.5" x14ac:dyDescent="0.25">
      <c r="A1217" s="11"/>
      <c r="B1217" s="10">
        <v>44081</v>
      </c>
      <c r="C1217" s="2">
        <v>0.39</v>
      </c>
      <c r="D1217" s="2">
        <v>0.39</v>
      </c>
      <c r="E1217" s="2">
        <v>713</v>
      </c>
      <c r="F1217" s="2">
        <v>0.39</v>
      </c>
      <c r="G1217" s="2">
        <v>278.07</v>
      </c>
      <c r="H1217" s="12">
        <f t="shared" si="18"/>
        <v>0</v>
      </c>
    </row>
    <row r="1218" spans="1:8" ht="13.5" x14ac:dyDescent="0.25">
      <c r="A1218" s="11"/>
      <c r="B1218" s="10">
        <v>44082</v>
      </c>
      <c r="C1218" s="2">
        <v>0.4</v>
      </c>
      <c r="D1218" s="2">
        <v>0.4</v>
      </c>
      <c r="E1218" s="2">
        <v>7085</v>
      </c>
      <c r="F1218" s="2">
        <v>0.4</v>
      </c>
      <c r="G1218" s="2">
        <v>2834</v>
      </c>
      <c r="H1218" s="12">
        <f t="shared" si="18"/>
        <v>2.5641025641025664E-2</v>
      </c>
    </row>
    <row r="1219" spans="1:8" ht="13.5" x14ac:dyDescent="0.25">
      <c r="A1219" s="11"/>
      <c r="B1219" s="10">
        <v>44083</v>
      </c>
      <c r="C1219" s="2">
        <v>0.4</v>
      </c>
      <c r="D1219" s="2">
        <v>0.4</v>
      </c>
      <c r="E1219" s="2">
        <v>233</v>
      </c>
      <c r="F1219" s="2">
        <v>0.4</v>
      </c>
      <c r="G1219" s="2">
        <v>93.2</v>
      </c>
      <c r="H1219" s="12">
        <f t="shared" si="18"/>
        <v>0</v>
      </c>
    </row>
    <row r="1220" spans="1:8" ht="13.5" x14ac:dyDescent="0.25">
      <c r="A1220" s="11"/>
      <c r="B1220" s="10">
        <v>44084</v>
      </c>
      <c r="C1220" s="2">
        <v>0.39</v>
      </c>
      <c r="D1220" s="2">
        <v>0.39</v>
      </c>
      <c r="E1220" s="2">
        <v>268</v>
      </c>
      <c r="F1220" s="2">
        <v>0.39810000000000001</v>
      </c>
      <c r="G1220" s="2">
        <v>106.6908</v>
      </c>
      <c r="H1220" s="12">
        <f t="shared" si="18"/>
        <v>-2.5000000000000022E-2</v>
      </c>
    </row>
    <row r="1221" spans="1:8" ht="13.5" x14ac:dyDescent="0.25">
      <c r="A1221" s="11"/>
      <c r="B1221" s="10">
        <v>44085</v>
      </c>
      <c r="C1221" s="2">
        <v>0.4</v>
      </c>
      <c r="D1221" s="2">
        <v>0.4</v>
      </c>
      <c r="E1221" s="2">
        <v>320</v>
      </c>
      <c r="F1221" s="2">
        <v>0.4</v>
      </c>
      <c r="G1221" s="2">
        <v>128</v>
      </c>
      <c r="H1221" s="12">
        <f t="shared" si="18"/>
        <v>2.5641025641025664E-2</v>
      </c>
    </row>
    <row r="1222" spans="1:8" ht="13.5" x14ac:dyDescent="0.25">
      <c r="A1222" s="11"/>
      <c r="B1222" s="10">
        <v>44088</v>
      </c>
      <c r="C1222" s="2">
        <v>0.4</v>
      </c>
      <c r="D1222" s="2">
        <v>0.4</v>
      </c>
      <c r="E1222" s="2">
        <v>110</v>
      </c>
      <c r="F1222" s="2">
        <v>0.4</v>
      </c>
      <c r="G1222" s="2">
        <v>44</v>
      </c>
      <c r="H1222" s="12">
        <f t="shared" si="18"/>
        <v>0</v>
      </c>
    </row>
    <row r="1223" spans="1:8" ht="13.5" x14ac:dyDescent="0.25">
      <c r="A1223" s="11"/>
      <c r="B1223" s="10">
        <v>44089</v>
      </c>
      <c r="C1223" s="2">
        <v>0.41</v>
      </c>
      <c r="D1223" s="2">
        <v>0.41</v>
      </c>
      <c r="E1223" s="2">
        <v>3181</v>
      </c>
      <c r="F1223" s="2">
        <v>0.40970000000000001</v>
      </c>
      <c r="G1223" s="2">
        <v>1303.2556999999999</v>
      </c>
      <c r="H1223" s="12">
        <f t="shared" ref="H1223:H1286" si="19">(D1223-D1222)/D1222</f>
        <v>2.4999999999999883E-2</v>
      </c>
    </row>
    <row r="1224" spans="1:8" ht="13.5" x14ac:dyDescent="0.25">
      <c r="A1224" s="11"/>
      <c r="B1224" s="10">
        <v>44090</v>
      </c>
      <c r="C1224" s="2">
        <v>0.42</v>
      </c>
      <c r="D1224" s="2">
        <v>0.42</v>
      </c>
      <c r="E1224" s="2">
        <v>1227</v>
      </c>
      <c r="F1224" s="2">
        <v>0.42</v>
      </c>
      <c r="G1224" s="2">
        <v>515.34</v>
      </c>
      <c r="H1224" s="12">
        <f t="shared" si="19"/>
        <v>2.4390243902439046E-2</v>
      </c>
    </row>
    <row r="1225" spans="1:8" ht="13.5" x14ac:dyDescent="0.25">
      <c r="A1225" s="11"/>
      <c r="B1225" s="10">
        <v>44091</v>
      </c>
      <c r="C1225" s="2">
        <v>0.43</v>
      </c>
      <c r="D1225" s="2">
        <v>0.43</v>
      </c>
      <c r="E1225" s="2">
        <v>1685</v>
      </c>
      <c r="F1225" s="2">
        <v>0.4269</v>
      </c>
      <c r="G1225" s="2">
        <v>719.32650000000001</v>
      </c>
      <c r="H1225" s="12">
        <f t="shared" si="19"/>
        <v>2.3809523809523832E-2</v>
      </c>
    </row>
    <row r="1226" spans="1:8" ht="13.5" x14ac:dyDescent="0.25">
      <c r="A1226" s="11"/>
      <c r="B1226" s="10">
        <v>44092</v>
      </c>
      <c r="C1226" s="2">
        <v>0.44</v>
      </c>
      <c r="D1226" s="2">
        <v>0.44</v>
      </c>
      <c r="E1226" s="2">
        <v>1800</v>
      </c>
      <c r="F1226" s="2">
        <v>0.44</v>
      </c>
      <c r="G1226" s="2">
        <v>792</v>
      </c>
      <c r="H1226" s="12">
        <f t="shared" si="19"/>
        <v>2.3255813953488393E-2</v>
      </c>
    </row>
    <row r="1227" spans="1:8" ht="13.5" x14ac:dyDescent="0.25">
      <c r="A1227" s="11"/>
      <c r="B1227" s="10">
        <v>44095</v>
      </c>
      <c r="C1227" s="2">
        <v>0.45</v>
      </c>
      <c r="D1227" s="2">
        <v>0.45</v>
      </c>
      <c r="E1227" s="2">
        <v>5701</v>
      </c>
      <c r="F1227" s="2">
        <v>0.44490000000000002</v>
      </c>
      <c r="G1227" s="2">
        <v>2536.3748999999998</v>
      </c>
      <c r="H1227" s="12">
        <f t="shared" si="19"/>
        <v>2.2727272727272749E-2</v>
      </c>
    </row>
    <row r="1228" spans="1:8" ht="13.5" x14ac:dyDescent="0.25">
      <c r="A1228" s="11"/>
      <c r="B1228" s="10">
        <v>44096</v>
      </c>
      <c r="C1228" s="2">
        <v>0.47</v>
      </c>
      <c r="D1228" s="2">
        <v>0.47</v>
      </c>
      <c r="E1228" s="2">
        <v>2732</v>
      </c>
      <c r="F1228" s="2">
        <v>0.47</v>
      </c>
      <c r="G1228" s="2">
        <v>1284.04</v>
      </c>
      <c r="H1228" s="12">
        <f t="shared" si="19"/>
        <v>4.4444444444444363E-2</v>
      </c>
    </row>
    <row r="1229" spans="1:8" ht="13.5" x14ac:dyDescent="0.25">
      <c r="A1229" s="11"/>
      <c r="B1229" s="10">
        <v>44097</v>
      </c>
      <c r="C1229" s="2">
        <v>0.49</v>
      </c>
      <c r="D1229" s="2">
        <v>0.49</v>
      </c>
      <c r="E1229" s="2">
        <v>100</v>
      </c>
      <c r="F1229" s="2">
        <v>0.48</v>
      </c>
      <c r="G1229" s="2">
        <v>48</v>
      </c>
      <c r="H1229" s="12">
        <f t="shared" si="19"/>
        <v>4.2553191489361743E-2</v>
      </c>
    </row>
    <row r="1230" spans="1:8" ht="13.5" x14ac:dyDescent="0.25">
      <c r="A1230" s="11"/>
      <c r="B1230" s="10">
        <v>44098</v>
      </c>
      <c r="C1230" s="2">
        <v>0.51</v>
      </c>
      <c r="D1230" s="2">
        <v>0.51</v>
      </c>
      <c r="E1230" s="2">
        <v>2512</v>
      </c>
      <c r="F1230" s="2">
        <v>0.50780000000000003</v>
      </c>
      <c r="G1230" s="2">
        <v>1275.5935999999999</v>
      </c>
      <c r="H1230" s="12">
        <f t="shared" si="19"/>
        <v>4.0816326530612283E-2</v>
      </c>
    </row>
    <row r="1231" spans="1:8" ht="13.5" x14ac:dyDescent="0.25">
      <c r="A1231" s="11"/>
      <c r="B1231" s="10">
        <v>44099</v>
      </c>
      <c r="C1231" s="2">
        <v>0.53</v>
      </c>
      <c r="D1231" s="2">
        <v>0.53</v>
      </c>
      <c r="E1231" s="2">
        <v>1440</v>
      </c>
      <c r="F1231" s="2">
        <v>0.53</v>
      </c>
      <c r="G1231" s="2">
        <v>763.2</v>
      </c>
      <c r="H1231" s="12">
        <f t="shared" si="19"/>
        <v>3.9215686274509838E-2</v>
      </c>
    </row>
    <row r="1232" spans="1:8" ht="13.5" x14ac:dyDescent="0.25">
      <c r="A1232" s="11"/>
      <c r="B1232" s="10">
        <v>44102</v>
      </c>
      <c r="C1232" s="2">
        <v>0.55000000000000004</v>
      </c>
      <c r="D1232" s="2">
        <v>0.55000000000000004</v>
      </c>
      <c r="E1232" s="2">
        <v>3114</v>
      </c>
      <c r="F1232" s="2">
        <v>0.55000000000000004</v>
      </c>
      <c r="G1232" s="2">
        <v>1712.7</v>
      </c>
      <c r="H1232" s="12">
        <f t="shared" si="19"/>
        <v>3.7735849056603807E-2</v>
      </c>
    </row>
    <row r="1233" spans="1:8" ht="13.5" x14ac:dyDescent="0.25">
      <c r="A1233" s="11"/>
      <c r="B1233" s="10">
        <v>44103</v>
      </c>
      <c r="C1233" s="2">
        <v>0.57999999999999996</v>
      </c>
      <c r="D1233" s="2">
        <v>0.57999999999999996</v>
      </c>
      <c r="E1233" s="2">
        <v>8553</v>
      </c>
      <c r="F1233" s="2">
        <v>0.57410000000000005</v>
      </c>
      <c r="G1233" s="2">
        <v>4910.2772999999997</v>
      </c>
      <c r="H1233" s="12">
        <f t="shared" si="19"/>
        <v>5.454545454545439E-2</v>
      </c>
    </row>
    <row r="1234" spans="1:8" ht="13.5" x14ac:dyDescent="0.25">
      <c r="A1234" s="11"/>
      <c r="B1234" s="10">
        <v>44104</v>
      </c>
      <c r="C1234" s="2">
        <v>0.59</v>
      </c>
      <c r="D1234" s="2">
        <v>0.59</v>
      </c>
      <c r="E1234" s="2">
        <v>2808</v>
      </c>
      <c r="F1234" s="2">
        <v>0.58809999999999996</v>
      </c>
      <c r="G1234" s="2">
        <v>1651.3848</v>
      </c>
      <c r="H1234" s="12">
        <f t="shared" si="19"/>
        <v>1.7241379310344845E-2</v>
      </c>
    </row>
    <row r="1235" spans="1:8" ht="13.5" x14ac:dyDescent="0.25">
      <c r="A1235" s="11"/>
      <c r="B1235" s="10">
        <v>44105</v>
      </c>
      <c r="C1235" s="2">
        <v>0.57999999999999996</v>
      </c>
      <c r="D1235" s="2">
        <v>0.57999999999999996</v>
      </c>
      <c r="E1235" s="2">
        <v>600</v>
      </c>
      <c r="F1235" s="2">
        <v>0.6</v>
      </c>
      <c r="G1235" s="2">
        <v>360</v>
      </c>
      <c r="H1235" s="12">
        <f t="shared" si="19"/>
        <v>-1.6949152542372899E-2</v>
      </c>
    </row>
    <row r="1236" spans="1:8" ht="13.5" x14ac:dyDescent="0.25">
      <c r="A1236" s="11"/>
      <c r="B1236" s="10">
        <v>44106</v>
      </c>
      <c r="C1236" s="2">
        <v>0.57999999999999996</v>
      </c>
      <c r="D1236" s="2">
        <v>0.57999999999999996</v>
      </c>
      <c r="E1236" s="2">
        <v>7106</v>
      </c>
      <c r="F1236" s="2">
        <v>0.57450000000000001</v>
      </c>
      <c r="G1236" s="2">
        <v>4082.3969999999999</v>
      </c>
      <c r="H1236" s="12">
        <f t="shared" si="19"/>
        <v>0</v>
      </c>
    </row>
    <row r="1237" spans="1:8" ht="13.5" x14ac:dyDescent="0.25">
      <c r="A1237" s="11"/>
      <c r="B1237" s="10">
        <v>44109</v>
      </c>
      <c r="C1237" s="2">
        <v>0.56000000000000005</v>
      </c>
      <c r="D1237" s="2">
        <v>0.56000000000000005</v>
      </c>
      <c r="E1237" s="2">
        <v>264</v>
      </c>
      <c r="F1237" s="2">
        <v>0.56999999999999995</v>
      </c>
      <c r="G1237" s="2">
        <v>150.47999999999999</v>
      </c>
      <c r="H1237" s="12">
        <f t="shared" si="19"/>
        <v>-3.4482758620689495E-2</v>
      </c>
    </row>
    <row r="1238" spans="1:8" ht="13.5" x14ac:dyDescent="0.25">
      <c r="A1238" s="11"/>
      <c r="B1238" s="10">
        <v>44110</v>
      </c>
      <c r="C1238" s="2">
        <v>0.56999999999999995</v>
      </c>
      <c r="D1238" s="2">
        <v>0.56999999999999995</v>
      </c>
      <c r="E1238" s="2">
        <v>4835</v>
      </c>
      <c r="F1238" s="2">
        <v>0.56859999999999999</v>
      </c>
      <c r="G1238" s="2">
        <v>2749.181</v>
      </c>
      <c r="H1238" s="12">
        <f t="shared" si="19"/>
        <v>1.7857142857142672E-2</v>
      </c>
    </row>
    <row r="1239" spans="1:8" ht="13.5" x14ac:dyDescent="0.25">
      <c r="A1239" s="11"/>
      <c r="B1239" s="10">
        <v>44111</v>
      </c>
      <c r="C1239" s="2">
        <v>0.56999999999999995</v>
      </c>
      <c r="D1239" s="2">
        <v>0.56999999999999995</v>
      </c>
      <c r="E1239" s="2">
        <v>1215</v>
      </c>
      <c r="F1239" s="2">
        <v>0.57440000000000002</v>
      </c>
      <c r="G1239" s="2">
        <v>697.89599999999996</v>
      </c>
      <c r="H1239" s="12">
        <f t="shared" si="19"/>
        <v>0</v>
      </c>
    </row>
    <row r="1240" spans="1:8" ht="13.5" x14ac:dyDescent="0.25">
      <c r="A1240" s="11"/>
      <c r="B1240" s="10">
        <v>44112</v>
      </c>
      <c r="C1240" s="2">
        <v>0.56999999999999995</v>
      </c>
      <c r="D1240" s="2">
        <v>0.56999999999999995</v>
      </c>
      <c r="E1240" s="2">
        <v>220</v>
      </c>
      <c r="F1240" s="2">
        <v>0.56999999999999995</v>
      </c>
      <c r="G1240" s="2">
        <v>125.4</v>
      </c>
      <c r="H1240" s="12">
        <f t="shared" si="19"/>
        <v>0</v>
      </c>
    </row>
    <row r="1241" spans="1:8" ht="13.5" x14ac:dyDescent="0.25">
      <c r="A1241" s="11"/>
      <c r="B1241" s="10">
        <v>44113</v>
      </c>
      <c r="C1241" s="2">
        <v>0.59</v>
      </c>
      <c r="D1241" s="2">
        <v>0.59</v>
      </c>
      <c r="E1241" s="2">
        <v>660</v>
      </c>
      <c r="F1241" s="2">
        <v>0.58850000000000002</v>
      </c>
      <c r="G1241" s="2">
        <v>388.41</v>
      </c>
      <c r="H1241" s="12">
        <f t="shared" si="19"/>
        <v>3.5087719298245647E-2</v>
      </c>
    </row>
    <row r="1242" spans="1:8" ht="13.5" x14ac:dyDescent="0.25">
      <c r="A1242" s="11"/>
      <c r="B1242" s="10">
        <v>44116</v>
      </c>
      <c r="C1242" s="2">
        <v>0.59</v>
      </c>
      <c r="D1242" s="2">
        <v>0.59</v>
      </c>
      <c r="E1242" s="2">
        <v>0</v>
      </c>
      <c r="F1242" s="2">
        <v>0</v>
      </c>
      <c r="G1242" s="2">
        <v>0</v>
      </c>
      <c r="H1242" s="12">
        <f t="shared" si="19"/>
        <v>0</v>
      </c>
    </row>
    <row r="1243" spans="1:8" ht="13.5" x14ac:dyDescent="0.25">
      <c r="A1243" s="11"/>
      <c r="B1243" s="10">
        <v>44117</v>
      </c>
      <c r="C1243" s="2">
        <v>0.56000000000000005</v>
      </c>
      <c r="D1243" s="2">
        <v>0.56000000000000005</v>
      </c>
      <c r="E1243" s="2">
        <v>706</v>
      </c>
      <c r="F1243" s="2">
        <v>0.56020000000000003</v>
      </c>
      <c r="G1243" s="2">
        <v>395.50119999999998</v>
      </c>
      <c r="H1243" s="12">
        <f t="shared" si="19"/>
        <v>-5.0847457627118502E-2</v>
      </c>
    </row>
    <row r="1244" spans="1:8" ht="13.5" x14ac:dyDescent="0.25">
      <c r="A1244" s="11"/>
      <c r="B1244" s="10">
        <v>44118</v>
      </c>
      <c r="C1244" s="2">
        <v>0.54</v>
      </c>
      <c r="D1244" s="2">
        <v>0.54</v>
      </c>
      <c r="E1244" s="2">
        <v>747</v>
      </c>
      <c r="F1244" s="2">
        <v>0.54039999999999999</v>
      </c>
      <c r="G1244" s="2">
        <v>403.67880000000002</v>
      </c>
      <c r="H1244" s="12">
        <f t="shared" si="19"/>
        <v>-3.571428571428574E-2</v>
      </c>
    </row>
    <row r="1245" spans="1:8" ht="13.5" x14ac:dyDescent="0.25">
      <c r="A1245" s="11"/>
      <c r="B1245" s="10">
        <v>44120</v>
      </c>
      <c r="C1245" s="2">
        <v>0.53</v>
      </c>
      <c r="D1245" s="2">
        <v>0.53</v>
      </c>
      <c r="E1245" s="2">
        <v>540</v>
      </c>
      <c r="F1245" s="2">
        <v>0.53</v>
      </c>
      <c r="G1245" s="2">
        <v>286.2</v>
      </c>
      <c r="H1245" s="12">
        <f t="shared" si="19"/>
        <v>-1.8518518518518535E-2</v>
      </c>
    </row>
    <row r="1246" spans="1:8" ht="13.5" x14ac:dyDescent="0.25">
      <c r="A1246" s="11"/>
      <c r="B1246" s="10">
        <v>44123</v>
      </c>
      <c r="C1246" s="2">
        <v>0.52</v>
      </c>
      <c r="D1246" s="2">
        <v>0.52</v>
      </c>
      <c r="E1246" s="2">
        <v>1389</v>
      </c>
      <c r="F1246" s="2">
        <v>0.52</v>
      </c>
      <c r="G1246" s="2">
        <v>722.28</v>
      </c>
      <c r="H1246" s="12">
        <f t="shared" si="19"/>
        <v>-1.8867924528301903E-2</v>
      </c>
    </row>
    <row r="1247" spans="1:8" ht="13.5" x14ac:dyDescent="0.25">
      <c r="A1247" s="11"/>
      <c r="B1247" s="10">
        <v>44124</v>
      </c>
      <c r="C1247" s="2">
        <v>0.54</v>
      </c>
      <c r="D1247" s="2">
        <v>0.54</v>
      </c>
      <c r="E1247" s="2">
        <v>132</v>
      </c>
      <c r="F1247" s="2">
        <v>0.53</v>
      </c>
      <c r="G1247" s="2">
        <v>69.959999999999994</v>
      </c>
      <c r="H1247" s="12">
        <f t="shared" si="19"/>
        <v>3.8461538461538491E-2</v>
      </c>
    </row>
    <row r="1248" spans="1:8" ht="13.5" x14ac:dyDescent="0.25">
      <c r="A1248" s="11"/>
      <c r="B1248" s="10">
        <v>44125</v>
      </c>
      <c r="C1248" s="2">
        <v>0.55000000000000004</v>
      </c>
      <c r="D1248" s="2">
        <v>0.55000000000000004</v>
      </c>
      <c r="E1248" s="2">
        <v>130</v>
      </c>
      <c r="F1248" s="2">
        <v>0.54</v>
      </c>
      <c r="G1248" s="2">
        <v>70.2</v>
      </c>
      <c r="H1248" s="12">
        <f t="shared" si="19"/>
        <v>1.8518518518518535E-2</v>
      </c>
    </row>
    <row r="1249" spans="1:8" ht="13.5" x14ac:dyDescent="0.25">
      <c r="A1249" s="11"/>
      <c r="B1249" s="10">
        <v>44126</v>
      </c>
      <c r="C1249" s="2">
        <v>0.54</v>
      </c>
      <c r="D1249" s="2">
        <v>0.54</v>
      </c>
      <c r="E1249" s="2">
        <v>950</v>
      </c>
      <c r="F1249" s="2">
        <v>0.54</v>
      </c>
      <c r="G1249" s="2">
        <v>513</v>
      </c>
      <c r="H1249" s="12">
        <f t="shared" si="19"/>
        <v>-1.8181818181818195E-2</v>
      </c>
    </row>
    <row r="1250" spans="1:8" ht="13.5" x14ac:dyDescent="0.25">
      <c r="A1250" s="11"/>
      <c r="B1250" s="10">
        <v>44127</v>
      </c>
      <c r="C1250" s="2">
        <v>0.54</v>
      </c>
      <c r="D1250" s="2">
        <v>0.54</v>
      </c>
      <c r="E1250" s="2">
        <v>120</v>
      </c>
      <c r="F1250" s="2">
        <v>0.54</v>
      </c>
      <c r="G1250" s="2">
        <v>64.8</v>
      </c>
      <c r="H1250" s="12">
        <f t="shared" si="19"/>
        <v>0</v>
      </c>
    </row>
    <row r="1251" spans="1:8" ht="13.5" x14ac:dyDescent="0.25">
      <c r="A1251" s="11"/>
      <c r="B1251" s="10">
        <v>44130</v>
      </c>
      <c r="C1251" s="2">
        <v>0.54</v>
      </c>
      <c r="D1251" s="2">
        <v>0.54</v>
      </c>
      <c r="E1251" s="2">
        <v>760</v>
      </c>
      <c r="F1251" s="2">
        <v>0.54039999999999999</v>
      </c>
      <c r="G1251" s="2">
        <v>410.70400000000001</v>
      </c>
      <c r="H1251" s="12">
        <f t="shared" si="19"/>
        <v>0</v>
      </c>
    </row>
    <row r="1252" spans="1:8" ht="13.5" x14ac:dyDescent="0.25">
      <c r="A1252" s="11"/>
      <c r="B1252" s="10">
        <v>44131</v>
      </c>
      <c r="C1252" s="2">
        <v>0.54</v>
      </c>
      <c r="D1252" s="2">
        <v>0.54</v>
      </c>
      <c r="E1252" s="2">
        <v>14</v>
      </c>
      <c r="F1252" s="2">
        <v>0.53</v>
      </c>
      <c r="G1252" s="2">
        <v>7.42</v>
      </c>
      <c r="H1252" s="12">
        <f t="shared" si="19"/>
        <v>0</v>
      </c>
    </row>
    <row r="1253" spans="1:8" ht="13.5" x14ac:dyDescent="0.25">
      <c r="A1253" s="11"/>
      <c r="B1253" s="10">
        <v>44132</v>
      </c>
      <c r="C1253" s="2">
        <v>0.54</v>
      </c>
      <c r="D1253" s="2">
        <v>0.54</v>
      </c>
      <c r="E1253" s="2">
        <v>400</v>
      </c>
      <c r="F1253" s="2">
        <v>0.54</v>
      </c>
      <c r="G1253" s="2">
        <v>216</v>
      </c>
      <c r="H1253" s="12">
        <f t="shared" si="19"/>
        <v>0</v>
      </c>
    </row>
    <row r="1254" spans="1:8" ht="13.5" x14ac:dyDescent="0.25">
      <c r="A1254" s="11"/>
      <c r="B1254" s="10">
        <v>44134</v>
      </c>
      <c r="C1254" s="2">
        <v>0.56000000000000005</v>
      </c>
      <c r="D1254" s="2">
        <v>0.56000000000000005</v>
      </c>
      <c r="E1254" s="2">
        <v>0</v>
      </c>
      <c r="F1254" s="2">
        <v>0</v>
      </c>
      <c r="G1254" s="2">
        <v>0</v>
      </c>
      <c r="H1254" s="12">
        <f t="shared" si="19"/>
        <v>3.703703703703707E-2</v>
      </c>
    </row>
    <row r="1255" spans="1:8" ht="13.5" x14ac:dyDescent="0.25">
      <c r="A1255" s="11"/>
      <c r="B1255" s="10">
        <v>44137</v>
      </c>
      <c r="C1255" s="2">
        <v>0.55000000000000004</v>
      </c>
      <c r="D1255" s="2">
        <v>0.55000000000000004</v>
      </c>
      <c r="E1255" s="2">
        <v>250</v>
      </c>
      <c r="F1255" s="2">
        <v>0.55800000000000005</v>
      </c>
      <c r="G1255" s="2">
        <v>139.5</v>
      </c>
      <c r="H1255" s="12">
        <f t="shared" si="19"/>
        <v>-1.785714285714287E-2</v>
      </c>
    </row>
    <row r="1256" spans="1:8" ht="13.5" x14ac:dyDescent="0.25">
      <c r="A1256" s="11"/>
      <c r="B1256" s="10">
        <v>44138</v>
      </c>
      <c r="C1256" s="2">
        <v>0.55000000000000004</v>
      </c>
      <c r="D1256" s="2">
        <v>0.55000000000000004</v>
      </c>
      <c r="E1256" s="2">
        <v>65</v>
      </c>
      <c r="F1256" s="2">
        <v>0.56000000000000005</v>
      </c>
      <c r="G1256" s="2">
        <v>36.4</v>
      </c>
      <c r="H1256" s="12">
        <f t="shared" si="19"/>
        <v>0</v>
      </c>
    </row>
    <row r="1257" spans="1:8" ht="13.5" x14ac:dyDescent="0.25">
      <c r="A1257" s="11"/>
      <c r="B1257" s="10">
        <v>44139</v>
      </c>
      <c r="C1257" s="2">
        <v>0.55000000000000004</v>
      </c>
      <c r="D1257" s="2">
        <v>0.55000000000000004</v>
      </c>
      <c r="E1257" s="2">
        <v>364</v>
      </c>
      <c r="F1257" s="2">
        <v>0.55489999999999995</v>
      </c>
      <c r="G1257" s="2">
        <v>201.9836</v>
      </c>
      <c r="H1257" s="12">
        <f t="shared" si="19"/>
        <v>0</v>
      </c>
    </row>
    <row r="1258" spans="1:8" ht="13.5" x14ac:dyDescent="0.25">
      <c r="A1258" s="11"/>
      <c r="B1258" s="10">
        <v>44140</v>
      </c>
      <c r="C1258" s="2">
        <v>0.56000000000000005</v>
      </c>
      <c r="D1258" s="2">
        <v>0.56000000000000005</v>
      </c>
      <c r="E1258" s="2">
        <v>70</v>
      </c>
      <c r="F1258" s="2">
        <v>0.56000000000000005</v>
      </c>
      <c r="G1258" s="2">
        <v>39.200000000000003</v>
      </c>
      <c r="H1258" s="12">
        <f t="shared" si="19"/>
        <v>1.8181818181818195E-2</v>
      </c>
    </row>
    <row r="1259" spans="1:8" ht="13.5" x14ac:dyDescent="0.25">
      <c r="A1259" s="11"/>
      <c r="B1259" s="10">
        <v>44141</v>
      </c>
      <c r="C1259" s="2">
        <v>0.57999999999999996</v>
      </c>
      <c r="D1259" s="2">
        <v>0.57999999999999996</v>
      </c>
      <c r="E1259" s="2">
        <v>146</v>
      </c>
      <c r="F1259" s="2">
        <v>0.5756</v>
      </c>
      <c r="G1259" s="2">
        <v>84.037599999999998</v>
      </c>
      <c r="H1259" s="12">
        <f t="shared" si="19"/>
        <v>3.5714285714285546E-2</v>
      </c>
    </row>
    <row r="1260" spans="1:8" ht="13.5" x14ac:dyDescent="0.25">
      <c r="A1260" s="11"/>
      <c r="B1260" s="10">
        <v>44144</v>
      </c>
      <c r="C1260" s="2">
        <v>0.57999999999999996</v>
      </c>
      <c r="D1260" s="2">
        <v>0.57999999999999996</v>
      </c>
      <c r="E1260" s="2">
        <v>14</v>
      </c>
      <c r="F1260" s="2">
        <v>0.57999999999999996</v>
      </c>
      <c r="G1260" s="2">
        <v>8.1199999999999992</v>
      </c>
      <c r="H1260" s="12">
        <f t="shared" si="19"/>
        <v>0</v>
      </c>
    </row>
    <row r="1261" spans="1:8" ht="13.5" x14ac:dyDescent="0.25">
      <c r="A1261" s="11"/>
      <c r="B1261" s="10">
        <v>44145</v>
      </c>
      <c r="C1261" s="2">
        <v>0.57999999999999996</v>
      </c>
      <c r="D1261" s="2">
        <v>0.57999999999999996</v>
      </c>
      <c r="E1261" s="2">
        <v>39</v>
      </c>
      <c r="F1261" s="2">
        <v>0.57999999999999996</v>
      </c>
      <c r="G1261" s="2">
        <v>22.62</v>
      </c>
      <c r="H1261" s="12">
        <f t="shared" si="19"/>
        <v>0</v>
      </c>
    </row>
    <row r="1262" spans="1:8" ht="13.5" x14ac:dyDescent="0.25">
      <c r="A1262" s="11"/>
      <c r="B1262" s="10">
        <v>44146</v>
      </c>
      <c r="C1262" s="2">
        <v>0.57999999999999996</v>
      </c>
      <c r="D1262" s="2">
        <v>0.57999999999999996</v>
      </c>
      <c r="E1262" s="2">
        <v>0</v>
      </c>
      <c r="F1262" s="2">
        <v>0</v>
      </c>
      <c r="G1262" s="2">
        <v>0</v>
      </c>
      <c r="H1262" s="12">
        <f t="shared" si="19"/>
        <v>0</v>
      </c>
    </row>
    <row r="1263" spans="1:8" ht="13.5" x14ac:dyDescent="0.25">
      <c r="A1263" s="11"/>
      <c r="B1263" s="10">
        <v>44147</v>
      </c>
      <c r="C1263" s="2">
        <v>0.57999999999999996</v>
      </c>
      <c r="D1263" s="2">
        <v>0.57999999999999996</v>
      </c>
      <c r="E1263" s="2">
        <v>87</v>
      </c>
      <c r="F1263" s="2">
        <v>0.57999999999999996</v>
      </c>
      <c r="G1263" s="2">
        <v>50.46</v>
      </c>
      <c r="H1263" s="12">
        <f t="shared" si="19"/>
        <v>0</v>
      </c>
    </row>
    <row r="1264" spans="1:8" ht="13.5" x14ac:dyDescent="0.25">
      <c r="A1264" s="11"/>
      <c r="B1264" s="10">
        <v>44148</v>
      </c>
      <c r="C1264" s="2">
        <v>0.57999999999999996</v>
      </c>
      <c r="D1264" s="2">
        <v>0.57999999999999996</v>
      </c>
      <c r="E1264" s="2">
        <v>0</v>
      </c>
      <c r="F1264" s="2">
        <v>0</v>
      </c>
      <c r="G1264" s="2">
        <v>0</v>
      </c>
      <c r="H1264" s="12">
        <f t="shared" si="19"/>
        <v>0</v>
      </c>
    </row>
    <row r="1265" spans="1:8" ht="13.5" x14ac:dyDescent="0.25">
      <c r="A1265" s="11"/>
      <c r="B1265" s="10">
        <v>44151</v>
      </c>
      <c r="C1265" s="2">
        <v>0.56999999999999995</v>
      </c>
      <c r="D1265" s="2">
        <v>0.56999999999999995</v>
      </c>
      <c r="E1265" s="2">
        <v>12</v>
      </c>
      <c r="F1265" s="2">
        <v>0.56999999999999995</v>
      </c>
      <c r="G1265" s="2">
        <v>6.84</v>
      </c>
      <c r="H1265" s="12">
        <f t="shared" si="19"/>
        <v>-1.7241379310344845E-2</v>
      </c>
    </row>
    <row r="1266" spans="1:8" ht="13.5" x14ac:dyDescent="0.25">
      <c r="A1266" s="11"/>
      <c r="B1266" s="10">
        <v>44152</v>
      </c>
      <c r="C1266" s="2">
        <v>0.56999999999999995</v>
      </c>
      <c r="D1266" s="2">
        <v>0.56999999999999995</v>
      </c>
      <c r="E1266" s="2">
        <v>68</v>
      </c>
      <c r="F1266" s="2">
        <v>0.57210000000000005</v>
      </c>
      <c r="G1266" s="2">
        <v>38.902799999999999</v>
      </c>
      <c r="H1266" s="12">
        <f t="shared" si="19"/>
        <v>0</v>
      </c>
    </row>
    <row r="1267" spans="1:8" ht="13.5" x14ac:dyDescent="0.25">
      <c r="A1267" s="11"/>
      <c r="B1267" s="10">
        <v>44153</v>
      </c>
      <c r="C1267" s="2">
        <v>0.56000000000000005</v>
      </c>
      <c r="D1267" s="2">
        <v>0.56000000000000005</v>
      </c>
      <c r="E1267" s="2">
        <v>25</v>
      </c>
      <c r="F1267" s="2">
        <v>0.56000000000000005</v>
      </c>
      <c r="G1267" s="2">
        <v>14</v>
      </c>
      <c r="H1267" s="12">
        <f t="shared" si="19"/>
        <v>-1.7543859649122629E-2</v>
      </c>
    </row>
    <row r="1268" spans="1:8" ht="13.5" x14ac:dyDescent="0.25">
      <c r="A1268" s="11"/>
      <c r="B1268" s="10">
        <v>44154</v>
      </c>
      <c r="C1268" s="2">
        <v>0.56999999999999995</v>
      </c>
      <c r="D1268" s="2">
        <v>0.56999999999999995</v>
      </c>
      <c r="E1268" s="2">
        <v>0</v>
      </c>
      <c r="F1268" s="2">
        <v>0</v>
      </c>
      <c r="G1268" s="2">
        <v>0</v>
      </c>
      <c r="H1268" s="12">
        <f t="shared" si="19"/>
        <v>1.7857142857142672E-2</v>
      </c>
    </row>
    <row r="1269" spans="1:8" ht="13.5" x14ac:dyDescent="0.25">
      <c r="A1269" s="11"/>
      <c r="B1269" s="10">
        <v>44155</v>
      </c>
      <c r="C1269" s="2">
        <v>0.57999999999999996</v>
      </c>
      <c r="D1269" s="2">
        <v>0.57999999999999996</v>
      </c>
      <c r="E1269" s="2">
        <v>1021</v>
      </c>
      <c r="F1269" s="2">
        <v>0.57999999999999996</v>
      </c>
      <c r="G1269" s="2">
        <v>592.17999999999995</v>
      </c>
      <c r="H1269" s="12">
        <f t="shared" si="19"/>
        <v>1.7543859649122823E-2</v>
      </c>
    </row>
    <row r="1270" spans="1:8" ht="13.5" x14ac:dyDescent="0.25">
      <c r="A1270" s="11"/>
      <c r="B1270" s="10">
        <v>44158</v>
      </c>
      <c r="C1270" s="2">
        <v>0.59</v>
      </c>
      <c r="D1270" s="2">
        <v>0.59</v>
      </c>
      <c r="E1270" s="2">
        <v>184</v>
      </c>
      <c r="F1270" s="2">
        <v>0.59</v>
      </c>
      <c r="G1270" s="2">
        <v>108.56</v>
      </c>
      <c r="H1270" s="12">
        <f t="shared" si="19"/>
        <v>1.7241379310344845E-2</v>
      </c>
    </row>
    <row r="1271" spans="1:8" ht="13.5" x14ac:dyDescent="0.25">
      <c r="A1271" s="11"/>
      <c r="B1271" s="10">
        <v>44159</v>
      </c>
      <c r="C1271" s="2">
        <v>0.6</v>
      </c>
      <c r="D1271" s="2">
        <v>0.6</v>
      </c>
      <c r="E1271" s="2">
        <v>128</v>
      </c>
      <c r="F1271" s="2">
        <v>0.59219999999999995</v>
      </c>
      <c r="G1271" s="2">
        <v>75.801599999999993</v>
      </c>
      <c r="H1271" s="12">
        <f t="shared" si="19"/>
        <v>1.6949152542372899E-2</v>
      </c>
    </row>
    <row r="1272" spans="1:8" ht="13.5" x14ac:dyDescent="0.25">
      <c r="A1272" s="11"/>
      <c r="B1272" s="10">
        <v>44160</v>
      </c>
      <c r="C1272" s="2">
        <v>0.57999999999999996</v>
      </c>
      <c r="D1272" s="2">
        <v>0.57999999999999996</v>
      </c>
      <c r="E1272" s="2">
        <v>585</v>
      </c>
      <c r="F1272" s="2">
        <v>0.57999999999999996</v>
      </c>
      <c r="G1272" s="2">
        <v>339.3</v>
      </c>
      <c r="H1272" s="12">
        <f t="shared" si="19"/>
        <v>-3.3333333333333368E-2</v>
      </c>
    </row>
    <row r="1273" spans="1:8" ht="13.5" x14ac:dyDescent="0.25">
      <c r="A1273" s="11"/>
      <c r="B1273" s="10">
        <v>44161</v>
      </c>
      <c r="C1273" s="2">
        <v>0.57999999999999996</v>
      </c>
      <c r="D1273" s="2">
        <v>0.57999999999999996</v>
      </c>
      <c r="E1273" s="2">
        <v>15</v>
      </c>
      <c r="F1273" s="2">
        <v>0.57999999999999996</v>
      </c>
      <c r="G1273" s="2">
        <v>8.6999999999999993</v>
      </c>
      <c r="H1273" s="12">
        <f t="shared" si="19"/>
        <v>0</v>
      </c>
    </row>
    <row r="1274" spans="1:8" ht="13.5" x14ac:dyDescent="0.25">
      <c r="A1274" s="11"/>
      <c r="B1274" s="10">
        <v>44162</v>
      </c>
      <c r="C1274" s="2">
        <v>0.57999999999999996</v>
      </c>
      <c r="D1274" s="2">
        <v>0.57999999999999996</v>
      </c>
      <c r="E1274" s="2">
        <v>730</v>
      </c>
      <c r="F1274" s="2">
        <v>0.57999999999999996</v>
      </c>
      <c r="G1274" s="2">
        <v>423.4</v>
      </c>
      <c r="H1274" s="12">
        <f t="shared" si="19"/>
        <v>0</v>
      </c>
    </row>
    <row r="1275" spans="1:8" ht="13.5" x14ac:dyDescent="0.25">
      <c r="A1275" s="11"/>
      <c r="B1275" s="10">
        <v>44165</v>
      </c>
      <c r="C1275" s="2">
        <v>0.56000000000000005</v>
      </c>
      <c r="D1275" s="2">
        <v>0.56000000000000005</v>
      </c>
      <c r="E1275" s="2">
        <v>350</v>
      </c>
      <c r="F1275" s="2">
        <v>0.56000000000000005</v>
      </c>
      <c r="G1275" s="2">
        <v>196</v>
      </c>
      <c r="H1275" s="12">
        <f t="shared" si="19"/>
        <v>-3.4482758620689495E-2</v>
      </c>
    </row>
    <row r="1276" spans="1:8" ht="13.5" x14ac:dyDescent="0.25">
      <c r="A1276" s="11"/>
      <c r="B1276" s="10">
        <v>44166</v>
      </c>
      <c r="C1276" s="2">
        <v>0.55000000000000004</v>
      </c>
      <c r="D1276" s="2">
        <v>0.55000000000000004</v>
      </c>
      <c r="E1276" s="2">
        <v>2835</v>
      </c>
      <c r="F1276" s="2">
        <v>0.55010000000000003</v>
      </c>
      <c r="G1276" s="2">
        <v>1559.5335</v>
      </c>
      <c r="H1276" s="12">
        <f t="shared" si="19"/>
        <v>-1.785714285714287E-2</v>
      </c>
    </row>
    <row r="1277" spans="1:8" ht="13.5" x14ac:dyDescent="0.25">
      <c r="A1277" s="11"/>
      <c r="B1277" s="10">
        <v>44167</v>
      </c>
      <c r="C1277" s="2">
        <v>0.53</v>
      </c>
      <c r="D1277" s="2">
        <v>0.53</v>
      </c>
      <c r="E1277" s="2">
        <v>2792</v>
      </c>
      <c r="F1277" s="2">
        <v>0.53359999999999996</v>
      </c>
      <c r="G1277" s="2">
        <v>1489.8112000000001</v>
      </c>
      <c r="H1277" s="12">
        <f t="shared" si="19"/>
        <v>-3.636363636363639E-2</v>
      </c>
    </row>
    <row r="1278" spans="1:8" ht="13.5" x14ac:dyDescent="0.25">
      <c r="A1278" s="11"/>
      <c r="B1278" s="10">
        <v>44168</v>
      </c>
      <c r="C1278" s="2">
        <v>0.52</v>
      </c>
      <c r="D1278" s="2">
        <v>0.52</v>
      </c>
      <c r="E1278" s="2">
        <v>1957</v>
      </c>
      <c r="F1278" s="2">
        <v>0.52</v>
      </c>
      <c r="G1278" s="2">
        <v>1017.64</v>
      </c>
      <c r="H1278" s="12">
        <f t="shared" si="19"/>
        <v>-1.8867924528301903E-2</v>
      </c>
    </row>
    <row r="1279" spans="1:8" ht="13.5" x14ac:dyDescent="0.25">
      <c r="A1279" s="11"/>
      <c r="B1279" s="10">
        <v>44169</v>
      </c>
      <c r="C1279" s="2">
        <v>0.51</v>
      </c>
      <c r="D1279" s="2">
        <v>0.51</v>
      </c>
      <c r="E1279" s="2">
        <v>3294</v>
      </c>
      <c r="F1279" s="2">
        <v>0.51</v>
      </c>
      <c r="G1279" s="2">
        <v>1679.94</v>
      </c>
      <c r="H1279" s="12">
        <f t="shared" si="19"/>
        <v>-1.9230769230769246E-2</v>
      </c>
    </row>
    <row r="1280" spans="1:8" ht="13.5" x14ac:dyDescent="0.25">
      <c r="A1280" s="11"/>
      <c r="B1280" s="10">
        <v>44172</v>
      </c>
      <c r="C1280" s="2">
        <v>0.51</v>
      </c>
      <c r="D1280" s="2">
        <v>0.51</v>
      </c>
      <c r="E1280" s="2">
        <v>3513</v>
      </c>
      <c r="F1280" s="2">
        <v>0.50719999999999998</v>
      </c>
      <c r="G1280" s="2">
        <v>1781.7936</v>
      </c>
      <c r="H1280" s="12">
        <f t="shared" si="19"/>
        <v>0</v>
      </c>
    </row>
    <row r="1281" spans="1:8" ht="13.5" x14ac:dyDescent="0.25">
      <c r="A1281" s="11"/>
      <c r="B1281" s="10">
        <v>44173</v>
      </c>
      <c r="C1281" s="2">
        <v>0.51</v>
      </c>
      <c r="D1281" s="2">
        <v>0.51</v>
      </c>
      <c r="E1281" s="2">
        <v>3277</v>
      </c>
      <c r="F1281" s="2">
        <v>0.51</v>
      </c>
      <c r="G1281" s="2">
        <v>1671.27</v>
      </c>
      <c r="H1281" s="12">
        <f t="shared" si="19"/>
        <v>0</v>
      </c>
    </row>
    <row r="1282" spans="1:8" ht="13.5" x14ac:dyDescent="0.25">
      <c r="A1282" s="11"/>
      <c r="B1282" s="10">
        <v>44174</v>
      </c>
      <c r="C1282" s="2">
        <v>0.52</v>
      </c>
      <c r="D1282" s="2">
        <v>0.52</v>
      </c>
      <c r="E1282" s="2">
        <v>21116</v>
      </c>
      <c r="F1282" s="2">
        <v>0.51</v>
      </c>
      <c r="G1282" s="2">
        <v>10769.16</v>
      </c>
      <c r="H1282" s="12">
        <f t="shared" si="19"/>
        <v>1.9607843137254919E-2</v>
      </c>
    </row>
    <row r="1283" spans="1:8" ht="13.5" x14ac:dyDescent="0.25">
      <c r="A1283" s="11"/>
      <c r="B1283" s="10">
        <v>44175</v>
      </c>
      <c r="C1283" s="2">
        <v>0.53</v>
      </c>
      <c r="D1283" s="2">
        <v>0.53</v>
      </c>
      <c r="E1283" s="2">
        <v>2588</v>
      </c>
      <c r="F1283" s="2">
        <v>0.52110000000000001</v>
      </c>
      <c r="G1283" s="2">
        <v>1348.6068</v>
      </c>
      <c r="H1283" s="12">
        <f t="shared" si="19"/>
        <v>1.9230769230769246E-2</v>
      </c>
    </row>
    <row r="1284" spans="1:8" ht="13.5" x14ac:dyDescent="0.25">
      <c r="A1284" s="11"/>
      <c r="B1284" s="10">
        <v>44176</v>
      </c>
      <c r="C1284" s="2">
        <v>0.53</v>
      </c>
      <c r="D1284" s="2">
        <v>0.53</v>
      </c>
      <c r="E1284" s="2">
        <v>327</v>
      </c>
      <c r="F1284" s="2">
        <v>0.53</v>
      </c>
      <c r="G1284" s="2">
        <v>173.31</v>
      </c>
      <c r="H1284" s="12">
        <f t="shared" si="19"/>
        <v>0</v>
      </c>
    </row>
    <row r="1285" spans="1:8" ht="13.5" x14ac:dyDescent="0.25">
      <c r="A1285" s="11"/>
      <c r="B1285" s="10">
        <v>44179</v>
      </c>
      <c r="C1285" s="2">
        <v>0.53</v>
      </c>
      <c r="D1285" s="2">
        <v>0.53</v>
      </c>
      <c r="E1285" s="2">
        <v>0</v>
      </c>
      <c r="F1285" s="2">
        <v>0</v>
      </c>
      <c r="G1285" s="2">
        <v>0</v>
      </c>
      <c r="H1285" s="12">
        <f t="shared" si="19"/>
        <v>0</v>
      </c>
    </row>
    <row r="1286" spans="1:8" ht="13.5" x14ac:dyDescent="0.25">
      <c r="A1286" s="11"/>
      <c r="B1286" s="10">
        <v>44180</v>
      </c>
      <c r="C1286" s="2">
        <v>0.53</v>
      </c>
      <c r="D1286" s="2">
        <v>0.53</v>
      </c>
      <c r="E1286" s="2">
        <v>2046</v>
      </c>
      <c r="F1286" s="2">
        <v>0.53</v>
      </c>
      <c r="G1286" s="2">
        <v>1084.3800000000001</v>
      </c>
      <c r="H1286" s="12">
        <f t="shared" si="19"/>
        <v>0</v>
      </c>
    </row>
    <row r="1287" spans="1:8" ht="13.5" x14ac:dyDescent="0.25">
      <c r="A1287" s="11"/>
      <c r="B1287" s="10">
        <v>44181</v>
      </c>
      <c r="C1287" s="2">
        <v>0.52</v>
      </c>
      <c r="D1287" s="2">
        <v>0.52</v>
      </c>
      <c r="E1287" s="2">
        <v>1125</v>
      </c>
      <c r="F1287" s="2">
        <v>0.52459999999999996</v>
      </c>
      <c r="G1287" s="2">
        <v>590.17499999999995</v>
      </c>
      <c r="H1287" s="12">
        <f t="shared" ref="H1287:H1350" si="20">(D1287-D1286)/D1286</f>
        <v>-1.8867924528301903E-2</v>
      </c>
    </row>
    <row r="1288" spans="1:8" ht="13.5" x14ac:dyDescent="0.25">
      <c r="A1288" s="11"/>
      <c r="B1288" s="10">
        <v>44182</v>
      </c>
      <c r="C1288" s="2">
        <v>0.52</v>
      </c>
      <c r="D1288" s="2">
        <v>0.52</v>
      </c>
      <c r="E1288" s="2">
        <v>3493</v>
      </c>
      <c r="F1288" s="2">
        <v>0.52</v>
      </c>
      <c r="G1288" s="2">
        <v>1816.36</v>
      </c>
      <c r="H1288" s="12">
        <f t="shared" si="20"/>
        <v>0</v>
      </c>
    </row>
    <row r="1289" spans="1:8" ht="13.5" x14ac:dyDescent="0.25">
      <c r="A1289" s="11"/>
      <c r="B1289" s="10">
        <v>44183</v>
      </c>
      <c r="C1289" s="2">
        <v>0.52</v>
      </c>
      <c r="D1289" s="2">
        <v>0.52</v>
      </c>
      <c r="E1289" s="2">
        <v>4100</v>
      </c>
      <c r="F1289" s="2">
        <v>0.52149999999999996</v>
      </c>
      <c r="G1289" s="2">
        <v>2138.15</v>
      </c>
      <c r="H1289" s="12">
        <f t="shared" si="20"/>
        <v>0</v>
      </c>
    </row>
    <row r="1290" spans="1:8" ht="13.5" x14ac:dyDescent="0.25">
      <c r="A1290" s="11"/>
      <c r="B1290" s="10">
        <v>44186</v>
      </c>
      <c r="C1290" s="2">
        <v>0.53</v>
      </c>
      <c r="D1290" s="2">
        <v>0.53</v>
      </c>
      <c r="E1290" s="2">
        <v>7677</v>
      </c>
      <c r="F1290" s="2">
        <v>0.52480000000000004</v>
      </c>
      <c r="G1290" s="2">
        <v>4028.8896</v>
      </c>
      <c r="H1290" s="12">
        <f t="shared" si="20"/>
        <v>1.9230769230769246E-2</v>
      </c>
    </row>
    <row r="1291" spans="1:8" ht="13.5" x14ac:dyDescent="0.25">
      <c r="A1291" s="11"/>
      <c r="B1291" s="10">
        <v>44187</v>
      </c>
      <c r="C1291" s="2">
        <v>0.55000000000000004</v>
      </c>
      <c r="D1291" s="2">
        <v>0.55000000000000004</v>
      </c>
      <c r="E1291" s="2">
        <v>2500</v>
      </c>
      <c r="F1291" s="2">
        <v>0.55000000000000004</v>
      </c>
      <c r="G1291" s="2">
        <v>1375</v>
      </c>
      <c r="H1291" s="12">
        <f t="shared" si="20"/>
        <v>3.7735849056603807E-2</v>
      </c>
    </row>
    <row r="1292" spans="1:8" ht="13.5" x14ac:dyDescent="0.25">
      <c r="A1292" s="11"/>
      <c r="B1292" s="10">
        <v>44188</v>
      </c>
      <c r="C1292" s="2">
        <v>0.56999999999999995</v>
      </c>
      <c r="D1292" s="2">
        <v>0.56999999999999995</v>
      </c>
      <c r="E1292" s="2">
        <v>5282</v>
      </c>
      <c r="F1292" s="2">
        <v>0.56510000000000005</v>
      </c>
      <c r="G1292" s="2">
        <v>2984.8582000000001</v>
      </c>
      <c r="H1292" s="12">
        <f t="shared" si="20"/>
        <v>3.6363636363636188E-2</v>
      </c>
    </row>
    <row r="1293" spans="1:8" ht="13.5" x14ac:dyDescent="0.25">
      <c r="A1293" s="11"/>
      <c r="B1293" s="10">
        <v>44189</v>
      </c>
      <c r="C1293" s="2">
        <v>0.59</v>
      </c>
      <c r="D1293" s="2">
        <v>0.59</v>
      </c>
      <c r="E1293" s="2">
        <v>1434</v>
      </c>
      <c r="F1293" s="2">
        <v>0.59</v>
      </c>
      <c r="G1293" s="2">
        <v>846.06</v>
      </c>
      <c r="H1293" s="12">
        <f t="shared" si="20"/>
        <v>3.5087719298245647E-2</v>
      </c>
    </row>
    <row r="1294" spans="1:8" ht="13.5" x14ac:dyDescent="0.25">
      <c r="A1294" s="11"/>
      <c r="B1294" s="10">
        <v>44190</v>
      </c>
      <c r="C1294" s="2">
        <v>0.61</v>
      </c>
      <c r="D1294" s="2">
        <v>0.61</v>
      </c>
      <c r="E1294" s="2">
        <v>4157</v>
      </c>
      <c r="F1294" s="2">
        <v>0.60829999999999995</v>
      </c>
      <c r="G1294" s="2">
        <v>2528.7031000000002</v>
      </c>
      <c r="H1294" s="12">
        <f t="shared" si="20"/>
        <v>3.3898305084745797E-2</v>
      </c>
    </row>
    <row r="1295" spans="1:8" ht="13.5" x14ac:dyDescent="0.25">
      <c r="A1295" s="11"/>
      <c r="B1295" s="10">
        <v>44193</v>
      </c>
      <c r="C1295" s="2">
        <v>0.63</v>
      </c>
      <c r="D1295" s="2">
        <v>0.63</v>
      </c>
      <c r="E1295" s="2">
        <v>36159</v>
      </c>
      <c r="F1295" s="2">
        <v>0.63</v>
      </c>
      <c r="G1295" s="2">
        <v>22780.17</v>
      </c>
      <c r="H1295" s="12">
        <f t="shared" si="20"/>
        <v>3.2786885245901669E-2</v>
      </c>
    </row>
    <row r="1296" spans="1:8" ht="13.5" x14ac:dyDescent="0.25">
      <c r="A1296" s="11"/>
      <c r="B1296" s="10">
        <v>44194</v>
      </c>
      <c r="C1296" s="2">
        <v>0.61</v>
      </c>
      <c r="D1296" s="2">
        <v>0.61</v>
      </c>
      <c r="E1296" s="2">
        <v>222</v>
      </c>
      <c r="F1296" s="2">
        <v>0.63</v>
      </c>
      <c r="G1296" s="2">
        <v>139.86000000000001</v>
      </c>
      <c r="H1296" s="12">
        <f t="shared" si="20"/>
        <v>-3.1746031746031772E-2</v>
      </c>
    </row>
    <row r="1297" spans="1:8" ht="13.5" x14ac:dyDescent="0.25">
      <c r="A1297" s="11"/>
      <c r="B1297" s="10">
        <v>44195</v>
      </c>
      <c r="C1297" s="2">
        <v>0.61</v>
      </c>
      <c r="D1297" s="2">
        <v>0.61</v>
      </c>
      <c r="E1297" s="2">
        <v>16430</v>
      </c>
      <c r="F1297" s="2">
        <v>0.61970000000000003</v>
      </c>
      <c r="G1297" s="2">
        <v>10181.671</v>
      </c>
      <c r="H1297" s="12">
        <f t="shared" si="20"/>
        <v>0</v>
      </c>
    </row>
    <row r="1298" spans="1:8" ht="13.5" x14ac:dyDescent="0.25">
      <c r="A1298" s="11"/>
      <c r="B1298" s="10">
        <v>44196</v>
      </c>
      <c r="C1298" s="2">
        <v>0.61</v>
      </c>
      <c r="D1298" s="2">
        <v>0.61</v>
      </c>
      <c r="E1298" s="2">
        <v>272</v>
      </c>
      <c r="F1298" s="2">
        <v>0.61</v>
      </c>
      <c r="G1298" s="2">
        <v>165.92</v>
      </c>
      <c r="H1298" s="12">
        <f t="shared" si="20"/>
        <v>0</v>
      </c>
    </row>
    <row r="1299" spans="1:8" ht="13.5" x14ac:dyDescent="0.25">
      <c r="A1299" s="11"/>
      <c r="B1299" s="10">
        <v>44200</v>
      </c>
      <c r="C1299" s="2">
        <v>0.63</v>
      </c>
      <c r="D1299" s="2">
        <v>0.63</v>
      </c>
      <c r="E1299" s="2">
        <v>15</v>
      </c>
      <c r="F1299" s="2">
        <v>0.6</v>
      </c>
      <c r="G1299" s="2">
        <v>9</v>
      </c>
      <c r="H1299" s="12">
        <f t="shared" si="20"/>
        <v>3.2786885245901669E-2</v>
      </c>
    </row>
    <row r="1300" spans="1:8" ht="13.5" x14ac:dyDescent="0.25">
      <c r="A1300" s="11"/>
      <c r="B1300" s="10">
        <v>44201</v>
      </c>
      <c r="C1300" s="2">
        <v>0.62</v>
      </c>
      <c r="D1300" s="2">
        <v>0.62</v>
      </c>
      <c r="E1300" s="2">
        <v>5261</v>
      </c>
      <c r="F1300" s="2">
        <v>0.62</v>
      </c>
      <c r="G1300" s="2">
        <v>3261.82</v>
      </c>
      <c r="H1300" s="12">
        <f t="shared" si="20"/>
        <v>-1.5873015873015886E-2</v>
      </c>
    </row>
    <row r="1301" spans="1:8" ht="13.5" x14ac:dyDescent="0.25">
      <c r="A1301" s="11"/>
      <c r="B1301" s="10">
        <v>44202</v>
      </c>
      <c r="C1301" s="2">
        <v>0.6</v>
      </c>
      <c r="D1301" s="2">
        <v>0.6</v>
      </c>
      <c r="E1301" s="2">
        <v>653</v>
      </c>
      <c r="F1301" s="2">
        <v>0.60460000000000003</v>
      </c>
      <c r="G1301" s="2">
        <v>394.80380000000002</v>
      </c>
      <c r="H1301" s="12">
        <f t="shared" si="20"/>
        <v>-3.2258064516129059E-2</v>
      </c>
    </row>
    <row r="1302" spans="1:8" ht="13.5" x14ac:dyDescent="0.25">
      <c r="A1302" s="11"/>
      <c r="B1302" s="10">
        <v>44203</v>
      </c>
      <c r="C1302" s="2">
        <v>0.59</v>
      </c>
      <c r="D1302" s="2">
        <v>0.59</v>
      </c>
      <c r="E1302" s="2">
        <v>2034</v>
      </c>
      <c r="F1302" s="2">
        <v>0.59260000000000002</v>
      </c>
      <c r="G1302" s="2">
        <v>1205.3484000000001</v>
      </c>
      <c r="H1302" s="12">
        <f t="shared" si="20"/>
        <v>-1.6666666666666684E-2</v>
      </c>
    </row>
    <row r="1303" spans="1:8" ht="13.5" x14ac:dyDescent="0.25">
      <c r="A1303" s="11"/>
      <c r="B1303" s="10">
        <v>44204</v>
      </c>
      <c r="C1303" s="2">
        <v>0.57999999999999996</v>
      </c>
      <c r="D1303" s="2">
        <v>0.57999999999999996</v>
      </c>
      <c r="E1303" s="2">
        <v>1289</v>
      </c>
      <c r="F1303" s="2">
        <v>0.57999999999999996</v>
      </c>
      <c r="G1303" s="2">
        <v>747.62</v>
      </c>
      <c r="H1303" s="12">
        <f t="shared" si="20"/>
        <v>-1.6949152542372899E-2</v>
      </c>
    </row>
    <row r="1304" spans="1:8" ht="13.5" x14ac:dyDescent="0.25">
      <c r="A1304" s="11"/>
      <c r="B1304" s="10">
        <v>44207</v>
      </c>
      <c r="C1304" s="2">
        <v>0.6</v>
      </c>
      <c r="D1304" s="2">
        <v>0.6</v>
      </c>
      <c r="E1304" s="2">
        <v>0</v>
      </c>
      <c r="F1304" s="2">
        <v>0</v>
      </c>
      <c r="G1304" s="2">
        <v>0</v>
      </c>
      <c r="H1304" s="12">
        <f t="shared" si="20"/>
        <v>3.4482758620689689E-2</v>
      </c>
    </row>
    <row r="1305" spans="1:8" ht="13.5" x14ac:dyDescent="0.25">
      <c r="A1305" s="11"/>
      <c r="B1305" s="10">
        <v>44208</v>
      </c>
      <c r="C1305" s="2">
        <v>0.59</v>
      </c>
      <c r="D1305" s="2">
        <v>0.59</v>
      </c>
      <c r="E1305" s="2">
        <v>21</v>
      </c>
      <c r="F1305" s="2">
        <v>0.59</v>
      </c>
      <c r="G1305" s="2">
        <v>12.39</v>
      </c>
      <c r="H1305" s="12">
        <f t="shared" si="20"/>
        <v>-1.6666666666666684E-2</v>
      </c>
    </row>
    <row r="1306" spans="1:8" ht="13.5" x14ac:dyDescent="0.25">
      <c r="A1306" s="11"/>
      <c r="B1306" s="10">
        <v>44209</v>
      </c>
      <c r="C1306" s="2">
        <v>0.57999999999999996</v>
      </c>
      <c r="D1306" s="2">
        <v>0.57999999999999996</v>
      </c>
      <c r="E1306" s="2">
        <v>6610</v>
      </c>
      <c r="F1306" s="2">
        <v>0.57999999999999996</v>
      </c>
      <c r="G1306" s="2">
        <v>3833.8</v>
      </c>
      <c r="H1306" s="12">
        <f t="shared" si="20"/>
        <v>-1.6949152542372899E-2</v>
      </c>
    </row>
    <row r="1307" spans="1:8" ht="13.5" x14ac:dyDescent="0.25">
      <c r="A1307" s="11"/>
      <c r="B1307" s="10">
        <v>44211</v>
      </c>
      <c r="C1307" s="2">
        <v>0.56000000000000005</v>
      </c>
      <c r="D1307" s="2">
        <v>0.56000000000000005</v>
      </c>
      <c r="E1307" s="2">
        <v>0</v>
      </c>
      <c r="F1307" s="2">
        <v>0</v>
      </c>
      <c r="G1307" s="2">
        <v>0</v>
      </c>
      <c r="H1307" s="12">
        <f t="shared" si="20"/>
        <v>-3.4482758620689495E-2</v>
      </c>
    </row>
    <row r="1308" spans="1:8" ht="13.5" x14ac:dyDescent="0.25">
      <c r="A1308" s="11"/>
      <c r="B1308" s="10">
        <v>44214</v>
      </c>
      <c r="C1308" s="2">
        <v>0.56000000000000005</v>
      </c>
      <c r="D1308" s="2">
        <v>0.56000000000000005</v>
      </c>
      <c r="E1308" s="2">
        <v>6500</v>
      </c>
      <c r="F1308" s="2">
        <v>0.56269999999999998</v>
      </c>
      <c r="G1308" s="2">
        <v>3657.55</v>
      </c>
      <c r="H1308" s="12">
        <f t="shared" si="20"/>
        <v>0</v>
      </c>
    </row>
    <row r="1309" spans="1:8" ht="13.5" x14ac:dyDescent="0.25">
      <c r="A1309" s="11"/>
      <c r="B1309" s="10">
        <v>44215</v>
      </c>
      <c r="C1309" s="2">
        <v>0.56999999999999995</v>
      </c>
      <c r="D1309" s="2">
        <v>0.56999999999999995</v>
      </c>
      <c r="E1309" s="2">
        <v>15</v>
      </c>
      <c r="F1309" s="2">
        <v>0.56999999999999995</v>
      </c>
      <c r="G1309" s="2">
        <v>8.5500000000000007</v>
      </c>
      <c r="H1309" s="12">
        <f t="shared" si="20"/>
        <v>1.7857142857142672E-2</v>
      </c>
    </row>
    <row r="1310" spans="1:8" ht="13.5" x14ac:dyDescent="0.25">
      <c r="A1310" s="11"/>
      <c r="B1310" s="10">
        <v>44216</v>
      </c>
      <c r="C1310" s="2">
        <v>0.56000000000000005</v>
      </c>
      <c r="D1310" s="2">
        <v>0.56000000000000005</v>
      </c>
      <c r="E1310" s="2">
        <v>699</v>
      </c>
      <c r="F1310" s="2">
        <v>0.56059999999999999</v>
      </c>
      <c r="G1310" s="2">
        <v>391.85939999999999</v>
      </c>
      <c r="H1310" s="12">
        <f t="shared" si="20"/>
        <v>-1.7543859649122629E-2</v>
      </c>
    </row>
    <row r="1311" spans="1:8" ht="13.5" x14ac:dyDescent="0.25">
      <c r="A1311" s="11"/>
      <c r="B1311" s="10">
        <v>44217</v>
      </c>
      <c r="C1311" s="2">
        <v>0.57999999999999996</v>
      </c>
      <c r="D1311" s="2">
        <v>0.57999999999999996</v>
      </c>
      <c r="E1311" s="2">
        <v>5033</v>
      </c>
      <c r="F1311" s="2">
        <v>0.5524</v>
      </c>
      <c r="G1311" s="2">
        <v>2780.2292000000002</v>
      </c>
      <c r="H1311" s="12">
        <f t="shared" si="20"/>
        <v>3.5714285714285546E-2</v>
      </c>
    </row>
    <row r="1312" spans="1:8" ht="13.5" x14ac:dyDescent="0.25">
      <c r="A1312" s="11"/>
      <c r="B1312" s="10">
        <v>44218</v>
      </c>
      <c r="C1312" s="2">
        <v>0.57999999999999996</v>
      </c>
      <c r="D1312" s="2">
        <v>0.57999999999999996</v>
      </c>
      <c r="E1312" s="2">
        <v>1064</v>
      </c>
      <c r="F1312" s="2">
        <v>0.58009999999999995</v>
      </c>
      <c r="G1312" s="2">
        <v>617.22640000000001</v>
      </c>
      <c r="H1312" s="12">
        <f t="shared" si="20"/>
        <v>0</v>
      </c>
    </row>
    <row r="1313" spans="1:8" ht="13.5" x14ac:dyDescent="0.25">
      <c r="A1313" s="11"/>
      <c r="B1313" s="10">
        <v>44221</v>
      </c>
      <c r="C1313" s="2">
        <v>0.57999999999999996</v>
      </c>
      <c r="D1313" s="2">
        <v>0.57999999999999996</v>
      </c>
      <c r="E1313" s="2">
        <v>0</v>
      </c>
      <c r="F1313" s="2">
        <v>0</v>
      </c>
      <c r="G1313" s="2">
        <v>0</v>
      </c>
      <c r="H1313" s="12">
        <f t="shared" si="20"/>
        <v>0</v>
      </c>
    </row>
    <row r="1314" spans="1:8" ht="13.5" x14ac:dyDescent="0.25">
      <c r="A1314" s="11"/>
      <c r="B1314" s="10">
        <v>44222</v>
      </c>
      <c r="C1314" s="2">
        <v>0.57999999999999996</v>
      </c>
      <c r="D1314" s="2">
        <v>0.57999999999999996</v>
      </c>
      <c r="E1314" s="2">
        <v>31</v>
      </c>
      <c r="F1314" s="2">
        <v>0.58479999999999999</v>
      </c>
      <c r="G1314" s="2">
        <v>18.128799999999998</v>
      </c>
      <c r="H1314" s="12">
        <f t="shared" si="20"/>
        <v>0</v>
      </c>
    </row>
    <row r="1315" spans="1:8" ht="13.5" x14ac:dyDescent="0.25">
      <c r="A1315" s="11"/>
      <c r="B1315" s="10">
        <v>44223</v>
      </c>
      <c r="C1315" s="2">
        <v>0.57999999999999996</v>
      </c>
      <c r="D1315" s="2">
        <v>0.57999999999999996</v>
      </c>
      <c r="E1315" s="2">
        <v>0</v>
      </c>
      <c r="F1315" s="2">
        <v>0</v>
      </c>
      <c r="G1315" s="2">
        <v>0</v>
      </c>
      <c r="H1315" s="12">
        <f t="shared" si="20"/>
        <v>0</v>
      </c>
    </row>
    <row r="1316" spans="1:8" ht="13.5" x14ac:dyDescent="0.25">
      <c r="A1316" s="11"/>
      <c r="B1316" s="10">
        <v>44224</v>
      </c>
      <c r="C1316" s="2">
        <v>0.57999999999999996</v>
      </c>
      <c r="D1316" s="2">
        <v>0.57999999999999996</v>
      </c>
      <c r="E1316" s="2">
        <v>0</v>
      </c>
      <c r="F1316" s="2">
        <v>0</v>
      </c>
      <c r="G1316" s="2">
        <v>0</v>
      </c>
      <c r="H1316" s="12">
        <f t="shared" si="20"/>
        <v>0</v>
      </c>
    </row>
    <row r="1317" spans="1:8" ht="13.5" x14ac:dyDescent="0.25">
      <c r="A1317" s="11"/>
      <c r="B1317" s="10">
        <v>44225</v>
      </c>
      <c r="C1317" s="2">
        <v>0.57999999999999996</v>
      </c>
      <c r="D1317" s="2">
        <v>0.57999999999999996</v>
      </c>
      <c r="E1317" s="2">
        <v>0</v>
      </c>
      <c r="F1317" s="2">
        <v>0</v>
      </c>
      <c r="G1317" s="2">
        <v>0</v>
      </c>
      <c r="H1317" s="12">
        <f t="shared" si="20"/>
        <v>0</v>
      </c>
    </row>
    <row r="1318" spans="1:8" ht="13.5" x14ac:dyDescent="0.25">
      <c r="A1318" s="11"/>
      <c r="B1318" s="10">
        <v>44228</v>
      </c>
      <c r="C1318" s="2">
        <v>0.57999999999999996</v>
      </c>
      <c r="D1318" s="2">
        <v>0.57999999999999996</v>
      </c>
      <c r="E1318" s="2">
        <v>0</v>
      </c>
      <c r="F1318" s="2">
        <v>0</v>
      </c>
      <c r="G1318" s="2">
        <v>0</v>
      </c>
      <c r="H1318" s="12">
        <f t="shared" si="20"/>
        <v>0</v>
      </c>
    </row>
    <row r="1319" spans="1:8" ht="13.5" x14ac:dyDescent="0.25">
      <c r="A1319" s="11"/>
      <c r="B1319" s="10">
        <v>44229</v>
      </c>
      <c r="C1319" s="2">
        <v>0.56000000000000005</v>
      </c>
      <c r="D1319" s="2">
        <v>0.56000000000000005</v>
      </c>
      <c r="E1319" s="2">
        <v>0</v>
      </c>
      <c r="F1319" s="2">
        <v>0</v>
      </c>
      <c r="G1319" s="2">
        <v>0</v>
      </c>
      <c r="H1319" s="12">
        <f t="shared" si="20"/>
        <v>-3.4482758620689495E-2</v>
      </c>
    </row>
    <row r="1320" spans="1:8" ht="13.5" x14ac:dyDescent="0.25">
      <c r="A1320" s="11"/>
      <c r="B1320" s="10">
        <v>44230</v>
      </c>
      <c r="C1320" s="2">
        <v>0.54</v>
      </c>
      <c r="D1320" s="2">
        <v>0.54</v>
      </c>
      <c r="E1320" s="2">
        <v>0</v>
      </c>
      <c r="F1320" s="2">
        <v>0</v>
      </c>
      <c r="G1320" s="2">
        <v>0</v>
      </c>
      <c r="H1320" s="12">
        <f t="shared" si="20"/>
        <v>-3.571428571428574E-2</v>
      </c>
    </row>
    <row r="1321" spans="1:8" ht="13.5" x14ac:dyDescent="0.25">
      <c r="A1321" s="11"/>
      <c r="B1321" s="10">
        <v>44231</v>
      </c>
      <c r="C1321" s="2">
        <v>0.52</v>
      </c>
      <c r="D1321" s="2">
        <v>0.52</v>
      </c>
      <c r="E1321" s="2">
        <v>0</v>
      </c>
      <c r="F1321" s="2">
        <v>0</v>
      </c>
      <c r="G1321" s="2">
        <v>0</v>
      </c>
      <c r="H1321" s="12">
        <f t="shared" si="20"/>
        <v>-3.703703703703707E-2</v>
      </c>
    </row>
    <row r="1322" spans="1:8" ht="13.5" x14ac:dyDescent="0.25">
      <c r="A1322" s="11"/>
      <c r="B1322" s="10">
        <v>44232</v>
      </c>
      <c r="C1322" s="2">
        <v>0.5</v>
      </c>
      <c r="D1322" s="2">
        <v>0.5</v>
      </c>
      <c r="E1322" s="2">
        <v>0</v>
      </c>
      <c r="F1322" s="2">
        <v>0</v>
      </c>
      <c r="G1322" s="2">
        <v>0</v>
      </c>
      <c r="H1322" s="12">
        <f t="shared" si="20"/>
        <v>-3.8461538461538491E-2</v>
      </c>
    </row>
    <row r="1323" spans="1:8" ht="13.5" x14ac:dyDescent="0.25">
      <c r="A1323" s="11"/>
      <c r="B1323" s="10">
        <v>44235</v>
      </c>
      <c r="C1323" s="2">
        <v>0.5</v>
      </c>
      <c r="D1323" s="2">
        <v>0.5</v>
      </c>
      <c r="E1323" s="2">
        <v>7233</v>
      </c>
      <c r="F1323" s="2">
        <v>0.49830000000000002</v>
      </c>
      <c r="G1323" s="2">
        <v>3604.2039</v>
      </c>
      <c r="H1323" s="12">
        <f t="shared" si="20"/>
        <v>0</v>
      </c>
    </row>
    <row r="1324" spans="1:8" ht="13.5" x14ac:dyDescent="0.25">
      <c r="A1324" s="11"/>
      <c r="B1324" s="10">
        <v>44236</v>
      </c>
      <c r="C1324" s="2">
        <v>0.51</v>
      </c>
      <c r="D1324" s="2">
        <v>0.51</v>
      </c>
      <c r="E1324" s="2">
        <v>694</v>
      </c>
      <c r="F1324" s="2">
        <v>0.49580000000000002</v>
      </c>
      <c r="G1324" s="2">
        <v>344.08519999999999</v>
      </c>
      <c r="H1324" s="12">
        <f t="shared" si="20"/>
        <v>2.0000000000000018E-2</v>
      </c>
    </row>
    <row r="1325" spans="1:8" ht="13.5" x14ac:dyDescent="0.25">
      <c r="A1325" s="11"/>
      <c r="B1325" s="10">
        <v>44237</v>
      </c>
      <c r="C1325" s="2">
        <v>0.54</v>
      </c>
      <c r="D1325" s="2">
        <v>0.54</v>
      </c>
      <c r="E1325" s="2">
        <v>284</v>
      </c>
      <c r="F1325" s="2">
        <v>0.53300000000000003</v>
      </c>
      <c r="G1325" s="2">
        <v>151.37200000000001</v>
      </c>
      <c r="H1325" s="12">
        <f t="shared" si="20"/>
        <v>5.8823529411764754E-2</v>
      </c>
    </row>
    <row r="1326" spans="1:8" ht="13.5" x14ac:dyDescent="0.25">
      <c r="A1326" s="11"/>
      <c r="B1326" s="10">
        <v>44238</v>
      </c>
      <c r="C1326" s="2">
        <v>0.55000000000000004</v>
      </c>
      <c r="D1326" s="2">
        <v>0.55000000000000004</v>
      </c>
      <c r="E1326" s="2">
        <v>1421</v>
      </c>
      <c r="F1326" s="2">
        <v>0.55000000000000004</v>
      </c>
      <c r="G1326" s="2">
        <v>781.55</v>
      </c>
      <c r="H1326" s="12">
        <f t="shared" si="20"/>
        <v>1.8518518518518535E-2</v>
      </c>
    </row>
    <row r="1327" spans="1:8" ht="13.5" x14ac:dyDescent="0.25">
      <c r="A1327" s="11"/>
      <c r="B1327" s="10">
        <v>44239</v>
      </c>
      <c r="C1327" s="2">
        <v>0.53</v>
      </c>
      <c r="D1327" s="2">
        <v>0.53</v>
      </c>
      <c r="E1327" s="2">
        <v>30697</v>
      </c>
      <c r="F1327" s="2">
        <v>0.53</v>
      </c>
      <c r="G1327" s="2">
        <v>16269.41</v>
      </c>
      <c r="H1327" s="12">
        <f t="shared" si="20"/>
        <v>-3.636363636363639E-2</v>
      </c>
    </row>
    <row r="1328" spans="1:8" ht="13.5" x14ac:dyDescent="0.25">
      <c r="A1328" s="11"/>
      <c r="B1328" s="10">
        <v>44242</v>
      </c>
      <c r="C1328" s="2">
        <v>0.53</v>
      </c>
      <c r="D1328" s="2">
        <v>0.53</v>
      </c>
      <c r="E1328" s="2">
        <v>23</v>
      </c>
      <c r="F1328" s="2">
        <v>0.53</v>
      </c>
      <c r="G1328" s="2">
        <v>12.19</v>
      </c>
      <c r="H1328" s="12">
        <f t="shared" si="20"/>
        <v>0</v>
      </c>
    </row>
    <row r="1329" spans="1:8" ht="13.5" x14ac:dyDescent="0.25">
      <c r="A1329" s="11"/>
      <c r="B1329" s="10">
        <v>44243</v>
      </c>
      <c r="C1329" s="2">
        <v>0.52</v>
      </c>
      <c r="D1329" s="2">
        <v>0.52</v>
      </c>
      <c r="E1329" s="2">
        <v>157</v>
      </c>
      <c r="F1329" s="2">
        <v>0.52639999999999998</v>
      </c>
      <c r="G1329" s="2">
        <v>82.644800000000004</v>
      </c>
      <c r="H1329" s="12">
        <f t="shared" si="20"/>
        <v>-1.8867924528301903E-2</v>
      </c>
    </row>
    <row r="1330" spans="1:8" ht="13.5" x14ac:dyDescent="0.25">
      <c r="A1330" s="11"/>
      <c r="B1330" s="10">
        <v>44244</v>
      </c>
      <c r="C1330" s="2">
        <v>0.51</v>
      </c>
      <c r="D1330" s="2">
        <v>0.51</v>
      </c>
      <c r="E1330" s="2">
        <v>306</v>
      </c>
      <c r="F1330" s="2">
        <v>0.51</v>
      </c>
      <c r="G1330" s="2">
        <v>156.06</v>
      </c>
      <c r="H1330" s="12">
        <f t="shared" si="20"/>
        <v>-1.9230769230769246E-2</v>
      </c>
    </row>
    <row r="1331" spans="1:8" ht="13.5" x14ac:dyDescent="0.25">
      <c r="A1331" s="11"/>
      <c r="B1331" s="10">
        <v>44245</v>
      </c>
      <c r="C1331" s="2">
        <v>0.49</v>
      </c>
      <c r="D1331" s="2">
        <v>0.49</v>
      </c>
      <c r="E1331" s="2">
        <v>1587</v>
      </c>
      <c r="F1331" s="2">
        <v>0.4965</v>
      </c>
      <c r="G1331" s="2">
        <v>787.94550000000004</v>
      </c>
      <c r="H1331" s="12">
        <f t="shared" si="20"/>
        <v>-3.9215686274509838E-2</v>
      </c>
    </row>
    <row r="1332" spans="1:8" ht="13.5" x14ac:dyDescent="0.25">
      <c r="A1332" s="11"/>
      <c r="B1332" s="10">
        <v>44246</v>
      </c>
      <c r="C1332" s="2">
        <v>0.49</v>
      </c>
      <c r="D1332" s="2">
        <v>0.49</v>
      </c>
      <c r="E1332" s="2">
        <v>100</v>
      </c>
      <c r="F1332" s="2">
        <v>0.49</v>
      </c>
      <c r="G1332" s="2">
        <v>49</v>
      </c>
      <c r="H1332" s="12">
        <f t="shared" si="20"/>
        <v>0</v>
      </c>
    </row>
    <row r="1333" spans="1:8" ht="13.5" x14ac:dyDescent="0.25">
      <c r="A1333" s="11"/>
      <c r="B1333" s="10">
        <v>44249</v>
      </c>
      <c r="C1333" s="2">
        <v>0.49</v>
      </c>
      <c r="D1333" s="2">
        <v>0.49</v>
      </c>
      <c r="E1333" s="2">
        <v>12</v>
      </c>
      <c r="F1333" s="2">
        <v>0.49</v>
      </c>
      <c r="G1333" s="2">
        <v>5.88</v>
      </c>
      <c r="H1333" s="12">
        <f t="shared" si="20"/>
        <v>0</v>
      </c>
    </row>
    <row r="1334" spans="1:8" ht="13.5" x14ac:dyDescent="0.25">
      <c r="A1334" s="11"/>
      <c r="B1334" s="10">
        <v>44250</v>
      </c>
      <c r="C1334" s="2">
        <v>0.49</v>
      </c>
      <c r="D1334" s="2">
        <v>0.49</v>
      </c>
      <c r="E1334" s="2">
        <v>151</v>
      </c>
      <c r="F1334" s="2">
        <v>0.4874</v>
      </c>
      <c r="G1334" s="2">
        <v>73.597399999999993</v>
      </c>
      <c r="H1334" s="12">
        <f t="shared" si="20"/>
        <v>0</v>
      </c>
    </row>
    <row r="1335" spans="1:8" ht="13.5" x14ac:dyDescent="0.25">
      <c r="A1335" s="11"/>
      <c r="B1335" s="10">
        <v>44251</v>
      </c>
      <c r="C1335" s="2">
        <v>0.47</v>
      </c>
      <c r="D1335" s="2">
        <v>0.47</v>
      </c>
      <c r="E1335" s="2">
        <v>1683</v>
      </c>
      <c r="F1335" s="2">
        <v>0.48</v>
      </c>
      <c r="G1335" s="2">
        <v>807.84</v>
      </c>
      <c r="H1335" s="12">
        <f t="shared" si="20"/>
        <v>-4.0816326530612283E-2</v>
      </c>
    </row>
    <row r="1336" spans="1:8" ht="13.5" x14ac:dyDescent="0.25">
      <c r="A1336" s="11"/>
      <c r="B1336" s="10">
        <v>44252</v>
      </c>
      <c r="C1336" s="2">
        <v>0.49</v>
      </c>
      <c r="D1336" s="2">
        <v>0.49</v>
      </c>
      <c r="E1336" s="2">
        <v>9000</v>
      </c>
      <c r="F1336" s="2">
        <v>0.47</v>
      </c>
      <c r="G1336" s="2">
        <v>4230</v>
      </c>
      <c r="H1336" s="12">
        <f t="shared" si="20"/>
        <v>4.2553191489361743E-2</v>
      </c>
    </row>
    <row r="1337" spans="1:8" ht="13.5" x14ac:dyDescent="0.25">
      <c r="A1337" s="11"/>
      <c r="B1337" s="10">
        <v>44253</v>
      </c>
      <c r="C1337" s="2">
        <v>0.49</v>
      </c>
      <c r="D1337" s="2">
        <v>0.49</v>
      </c>
      <c r="E1337" s="2">
        <v>2515</v>
      </c>
      <c r="F1337" s="2">
        <v>0.49</v>
      </c>
      <c r="G1337" s="2">
        <v>1232.3499999999999</v>
      </c>
      <c r="H1337" s="12">
        <f t="shared" si="20"/>
        <v>0</v>
      </c>
    </row>
    <row r="1338" spans="1:8" ht="13.5" x14ac:dyDescent="0.25">
      <c r="A1338" s="11"/>
      <c r="B1338" s="10">
        <v>44256</v>
      </c>
      <c r="C1338" s="2">
        <v>0.49</v>
      </c>
      <c r="D1338" s="2">
        <v>0.49</v>
      </c>
      <c r="E1338" s="2">
        <v>18</v>
      </c>
      <c r="F1338" s="2">
        <v>0.49</v>
      </c>
      <c r="G1338" s="2">
        <v>8.82</v>
      </c>
      <c r="H1338" s="12">
        <f t="shared" si="20"/>
        <v>0</v>
      </c>
    </row>
    <row r="1339" spans="1:8" ht="13.5" x14ac:dyDescent="0.25">
      <c r="A1339" s="11"/>
      <c r="B1339" s="10">
        <v>44257</v>
      </c>
      <c r="C1339" s="2">
        <v>0.51</v>
      </c>
      <c r="D1339" s="2">
        <v>0.51</v>
      </c>
      <c r="E1339" s="2">
        <v>7</v>
      </c>
      <c r="F1339" s="2">
        <v>0.5</v>
      </c>
      <c r="G1339" s="2">
        <v>3.5</v>
      </c>
      <c r="H1339" s="12">
        <f t="shared" si="20"/>
        <v>4.0816326530612283E-2</v>
      </c>
    </row>
    <row r="1340" spans="1:8" ht="13.5" x14ac:dyDescent="0.25">
      <c r="A1340" s="11"/>
      <c r="B1340" s="10">
        <v>44258</v>
      </c>
      <c r="C1340" s="2">
        <v>0.51</v>
      </c>
      <c r="D1340" s="2">
        <v>0.51</v>
      </c>
      <c r="E1340" s="2">
        <v>1228</v>
      </c>
      <c r="F1340" s="2">
        <v>0.50819999999999999</v>
      </c>
      <c r="G1340" s="2">
        <v>624.06960000000004</v>
      </c>
      <c r="H1340" s="12">
        <f t="shared" si="20"/>
        <v>0</v>
      </c>
    </row>
    <row r="1341" spans="1:8" ht="13.5" x14ac:dyDescent="0.25">
      <c r="A1341" s="11"/>
      <c r="B1341" s="10">
        <v>44259</v>
      </c>
      <c r="C1341" s="2">
        <v>0.5</v>
      </c>
      <c r="D1341" s="2">
        <v>0.5</v>
      </c>
      <c r="E1341" s="2">
        <v>4079</v>
      </c>
      <c r="F1341" s="2">
        <v>0.50739999999999996</v>
      </c>
      <c r="G1341" s="2">
        <v>2069.6846</v>
      </c>
      <c r="H1341" s="12">
        <f t="shared" si="20"/>
        <v>-1.9607843137254919E-2</v>
      </c>
    </row>
    <row r="1342" spans="1:8" ht="13.5" x14ac:dyDescent="0.25">
      <c r="A1342" s="11"/>
      <c r="B1342" s="10">
        <v>44260</v>
      </c>
      <c r="C1342" s="2">
        <v>0.5</v>
      </c>
      <c r="D1342" s="2">
        <v>0.5</v>
      </c>
      <c r="E1342" s="2">
        <v>0</v>
      </c>
      <c r="F1342" s="2">
        <v>0</v>
      </c>
      <c r="G1342" s="2">
        <v>0</v>
      </c>
      <c r="H1342" s="12">
        <f t="shared" si="20"/>
        <v>0</v>
      </c>
    </row>
    <row r="1343" spans="1:8" ht="13.5" x14ac:dyDescent="0.25">
      <c r="A1343" s="11"/>
      <c r="B1343" s="10">
        <v>44263</v>
      </c>
      <c r="C1343" s="2">
        <v>0.5</v>
      </c>
      <c r="D1343" s="2">
        <v>0.5</v>
      </c>
      <c r="E1343" s="2">
        <v>1885</v>
      </c>
      <c r="F1343" s="2">
        <v>0.49049999999999999</v>
      </c>
      <c r="G1343" s="2">
        <v>924.59249999999997</v>
      </c>
      <c r="H1343" s="12">
        <f t="shared" si="20"/>
        <v>0</v>
      </c>
    </row>
    <row r="1344" spans="1:8" ht="13.5" x14ac:dyDescent="0.25">
      <c r="A1344" s="11"/>
      <c r="B1344" s="10">
        <v>44264</v>
      </c>
      <c r="C1344" s="2">
        <v>0.49</v>
      </c>
      <c r="D1344" s="2">
        <v>0.49</v>
      </c>
      <c r="E1344" s="2">
        <v>8468</v>
      </c>
      <c r="F1344" s="2">
        <v>0.49</v>
      </c>
      <c r="G1344" s="2">
        <v>4149.32</v>
      </c>
      <c r="H1344" s="12">
        <f t="shared" si="20"/>
        <v>-2.0000000000000018E-2</v>
      </c>
    </row>
    <row r="1345" spans="1:8" ht="13.5" x14ac:dyDescent="0.25">
      <c r="A1345" s="11"/>
      <c r="B1345" s="10">
        <v>44265</v>
      </c>
      <c r="C1345" s="2">
        <v>0.47</v>
      </c>
      <c r="D1345" s="2">
        <v>0.47</v>
      </c>
      <c r="E1345" s="2">
        <v>3384</v>
      </c>
      <c r="F1345" s="2">
        <v>0.47</v>
      </c>
      <c r="G1345" s="2">
        <v>1590.48</v>
      </c>
      <c r="H1345" s="12">
        <f t="shared" si="20"/>
        <v>-4.0816326530612283E-2</v>
      </c>
    </row>
    <row r="1346" spans="1:8" ht="13.5" x14ac:dyDescent="0.25">
      <c r="A1346" s="11"/>
      <c r="B1346" s="10">
        <v>44266</v>
      </c>
      <c r="C1346" s="2">
        <v>0.48</v>
      </c>
      <c r="D1346" s="2">
        <v>0.48</v>
      </c>
      <c r="E1346" s="2">
        <v>50</v>
      </c>
      <c r="F1346" s="2">
        <v>0.48</v>
      </c>
      <c r="G1346" s="2">
        <v>24</v>
      </c>
      <c r="H1346" s="12">
        <f t="shared" si="20"/>
        <v>2.1276595744680871E-2</v>
      </c>
    </row>
    <row r="1347" spans="1:8" ht="13.5" x14ac:dyDescent="0.25">
      <c r="A1347" s="11"/>
      <c r="B1347" s="10">
        <v>44267</v>
      </c>
      <c r="C1347" s="2">
        <v>0.5</v>
      </c>
      <c r="D1347" s="2">
        <v>0.5</v>
      </c>
      <c r="E1347" s="2">
        <v>1</v>
      </c>
      <c r="F1347" s="2">
        <v>0.5</v>
      </c>
      <c r="G1347" s="2">
        <v>0.5</v>
      </c>
      <c r="H1347" s="12">
        <f t="shared" si="20"/>
        <v>4.1666666666666706E-2</v>
      </c>
    </row>
    <row r="1348" spans="1:8" ht="13.5" x14ac:dyDescent="0.25">
      <c r="A1348" s="11"/>
      <c r="B1348" s="10">
        <v>44270</v>
      </c>
      <c r="C1348" s="2">
        <v>0.5</v>
      </c>
      <c r="D1348" s="2">
        <v>0.5</v>
      </c>
      <c r="E1348" s="2">
        <v>1</v>
      </c>
      <c r="F1348" s="2">
        <v>0.5</v>
      </c>
      <c r="G1348" s="2">
        <v>0.5</v>
      </c>
      <c r="H1348" s="12">
        <f t="shared" si="20"/>
        <v>0</v>
      </c>
    </row>
    <row r="1349" spans="1:8" ht="13.5" x14ac:dyDescent="0.25">
      <c r="A1349" s="11"/>
      <c r="B1349" s="10">
        <v>44271</v>
      </c>
      <c r="C1349" s="2">
        <v>0.5</v>
      </c>
      <c r="D1349" s="2">
        <v>0.5</v>
      </c>
      <c r="E1349" s="2">
        <v>1</v>
      </c>
      <c r="F1349" s="2">
        <v>0.5</v>
      </c>
      <c r="G1349" s="2">
        <v>0.5</v>
      </c>
      <c r="H1349" s="12">
        <f t="shared" si="20"/>
        <v>0</v>
      </c>
    </row>
    <row r="1350" spans="1:8" ht="13.5" x14ac:dyDescent="0.25">
      <c r="A1350" s="11"/>
      <c r="B1350" s="10">
        <v>44272</v>
      </c>
      <c r="C1350" s="2">
        <v>0.5</v>
      </c>
      <c r="D1350" s="2">
        <v>0.5</v>
      </c>
      <c r="E1350" s="2">
        <v>74</v>
      </c>
      <c r="F1350" s="2">
        <v>0.5</v>
      </c>
      <c r="G1350" s="2">
        <v>37</v>
      </c>
      <c r="H1350" s="12">
        <f t="shared" si="20"/>
        <v>0</v>
      </c>
    </row>
    <row r="1351" spans="1:8" ht="13.5" x14ac:dyDescent="0.25">
      <c r="A1351" s="11"/>
      <c r="B1351" s="10">
        <v>44273</v>
      </c>
      <c r="C1351" s="2">
        <v>0.5</v>
      </c>
      <c r="D1351" s="2">
        <v>0.5</v>
      </c>
      <c r="E1351" s="2">
        <v>112</v>
      </c>
      <c r="F1351" s="2">
        <v>0.5</v>
      </c>
      <c r="G1351" s="2">
        <v>56</v>
      </c>
      <c r="H1351" s="12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0.5</v>
      </c>
      <c r="D1352" s="2">
        <v>0.5</v>
      </c>
      <c r="E1352" s="2">
        <v>1</v>
      </c>
      <c r="F1352" s="2">
        <v>0.5</v>
      </c>
      <c r="G1352" s="2">
        <v>0.5</v>
      </c>
      <c r="H1352" s="12">
        <f t="shared" si="21"/>
        <v>0</v>
      </c>
    </row>
    <row r="1353" spans="1:8" ht="13.5" x14ac:dyDescent="0.25">
      <c r="A1353" s="11"/>
      <c r="B1353" s="10">
        <v>44277</v>
      </c>
      <c r="C1353" s="2">
        <v>0.5</v>
      </c>
      <c r="D1353" s="2">
        <v>0.5</v>
      </c>
      <c r="E1353" s="2">
        <v>162</v>
      </c>
      <c r="F1353" s="2">
        <v>0.5</v>
      </c>
      <c r="G1353" s="2">
        <v>81</v>
      </c>
      <c r="H1353" s="12">
        <f t="shared" si="21"/>
        <v>0</v>
      </c>
    </row>
    <row r="1354" spans="1:8" ht="13.5" x14ac:dyDescent="0.25">
      <c r="A1354" s="11"/>
      <c r="B1354" s="10">
        <v>44278</v>
      </c>
      <c r="C1354" s="2">
        <v>0.49</v>
      </c>
      <c r="D1354" s="2">
        <v>0.49</v>
      </c>
      <c r="E1354" s="2">
        <v>112</v>
      </c>
      <c r="F1354" s="2">
        <v>0.49009999999999998</v>
      </c>
      <c r="G1354" s="2">
        <v>54.891199999999998</v>
      </c>
      <c r="H1354" s="12">
        <f t="shared" si="21"/>
        <v>-2.0000000000000018E-2</v>
      </c>
    </row>
    <row r="1355" spans="1:8" ht="13.5" x14ac:dyDescent="0.25">
      <c r="A1355" s="11"/>
      <c r="B1355" s="10">
        <v>44279</v>
      </c>
      <c r="C1355" s="2">
        <v>0.49</v>
      </c>
      <c r="D1355" s="2">
        <v>0.49</v>
      </c>
      <c r="E1355" s="2">
        <v>1</v>
      </c>
      <c r="F1355" s="2">
        <v>0.49</v>
      </c>
      <c r="G1355" s="2">
        <v>0.49</v>
      </c>
      <c r="H1355" s="12">
        <f t="shared" si="21"/>
        <v>0</v>
      </c>
    </row>
    <row r="1356" spans="1:8" ht="13.5" x14ac:dyDescent="0.25">
      <c r="A1356" s="11"/>
      <c r="B1356" s="10">
        <v>44280</v>
      </c>
      <c r="C1356" s="2">
        <v>0.49</v>
      </c>
      <c r="D1356" s="2">
        <v>0.49</v>
      </c>
      <c r="E1356" s="2">
        <v>1</v>
      </c>
      <c r="F1356" s="2">
        <v>0.49</v>
      </c>
      <c r="G1356" s="2">
        <v>0.49</v>
      </c>
      <c r="H1356" s="12">
        <f t="shared" si="21"/>
        <v>0</v>
      </c>
    </row>
    <row r="1357" spans="1:8" ht="13.5" x14ac:dyDescent="0.25">
      <c r="A1357" s="11"/>
      <c r="B1357" s="10">
        <v>44281</v>
      </c>
      <c r="C1357" s="2">
        <v>0.49</v>
      </c>
      <c r="D1357" s="2">
        <v>0.49</v>
      </c>
      <c r="E1357" s="2">
        <v>1</v>
      </c>
      <c r="F1357" s="2">
        <v>0.49</v>
      </c>
      <c r="G1357" s="2">
        <v>0.49</v>
      </c>
      <c r="H1357" s="12">
        <f t="shared" si="21"/>
        <v>0</v>
      </c>
    </row>
    <row r="1358" spans="1:8" ht="13.5" x14ac:dyDescent="0.25">
      <c r="A1358" s="11"/>
      <c r="B1358" s="10">
        <v>44284</v>
      </c>
      <c r="C1358" s="2">
        <v>0.49</v>
      </c>
      <c r="D1358" s="2">
        <v>0.49</v>
      </c>
      <c r="E1358" s="2">
        <v>0</v>
      </c>
      <c r="F1358" s="2">
        <v>0</v>
      </c>
      <c r="G1358" s="2">
        <v>0</v>
      </c>
      <c r="H1358" s="12">
        <f t="shared" si="21"/>
        <v>0</v>
      </c>
    </row>
    <row r="1359" spans="1:8" ht="13.5" x14ac:dyDescent="0.25">
      <c r="A1359" s="11"/>
      <c r="B1359" s="10">
        <v>44285</v>
      </c>
      <c r="C1359" s="2">
        <v>0.49</v>
      </c>
      <c r="D1359" s="2">
        <v>0.49</v>
      </c>
      <c r="E1359" s="2">
        <v>0</v>
      </c>
      <c r="F1359" s="2">
        <v>0</v>
      </c>
      <c r="G1359" s="2">
        <v>0</v>
      </c>
      <c r="H1359" s="12">
        <f t="shared" si="21"/>
        <v>0</v>
      </c>
    </row>
    <row r="1360" spans="1:8" ht="13.5" x14ac:dyDescent="0.25">
      <c r="A1360" s="11"/>
      <c r="B1360" s="10">
        <v>44286</v>
      </c>
      <c r="C1360" s="2">
        <v>0.49</v>
      </c>
      <c r="D1360" s="2">
        <v>0.49</v>
      </c>
      <c r="E1360" s="2">
        <v>0</v>
      </c>
      <c r="F1360" s="2">
        <v>0</v>
      </c>
      <c r="G1360" s="2">
        <v>0</v>
      </c>
      <c r="H1360" s="12">
        <f t="shared" si="21"/>
        <v>0</v>
      </c>
    </row>
    <row r="1361" spans="1:8" ht="13.5" x14ac:dyDescent="0.25">
      <c r="A1361" s="11"/>
      <c r="B1361" s="10">
        <v>44287</v>
      </c>
      <c r="C1361" s="2">
        <v>0.49</v>
      </c>
      <c r="D1361" s="2">
        <v>0.49</v>
      </c>
      <c r="E1361" s="2">
        <v>0</v>
      </c>
      <c r="F1361" s="2">
        <v>0</v>
      </c>
      <c r="G1361" s="2">
        <v>0</v>
      </c>
      <c r="H1361" s="12">
        <f t="shared" si="21"/>
        <v>0</v>
      </c>
    </row>
    <row r="1362" spans="1:8" ht="13.5" x14ac:dyDescent="0.25">
      <c r="A1362" s="11"/>
      <c r="B1362" s="10">
        <v>44288</v>
      </c>
      <c r="C1362" s="2">
        <v>0.48</v>
      </c>
      <c r="D1362" s="2">
        <v>0.48</v>
      </c>
      <c r="E1362" s="2">
        <v>2220</v>
      </c>
      <c r="F1362" s="2">
        <v>0.48</v>
      </c>
      <c r="G1362" s="2">
        <v>1065.5999999999999</v>
      </c>
      <c r="H1362" s="12">
        <f t="shared" si="21"/>
        <v>-2.0408163265306142E-2</v>
      </c>
    </row>
    <row r="1363" spans="1:8" ht="13.5" x14ac:dyDescent="0.25">
      <c r="A1363" s="11"/>
      <c r="B1363" s="10">
        <v>44291</v>
      </c>
      <c r="C1363" s="2">
        <v>0.46</v>
      </c>
      <c r="D1363" s="2">
        <v>0.46</v>
      </c>
      <c r="E1363" s="2">
        <v>1970</v>
      </c>
      <c r="F1363" s="2">
        <v>0.46300000000000002</v>
      </c>
      <c r="G1363" s="2">
        <v>912.11</v>
      </c>
      <c r="H1363" s="12">
        <f t="shared" si="21"/>
        <v>-4.1666666666666588E-2</v>
      </c>
    </row>
    <row r="1364" spans="1:8" ht="13.5" x14ac:dyDescent="0.25">
      <c r="A1364" s="11"/>
      <c r="B1364" s="10">
        <v>44292</v>
      </c>
      <c r="C1364" s="2">
        <v>0.47</v>
      </c>
      <c r="D1364" s="2">
        <v>0.47</v>
      </c>
      <c r="E1364" s="2">
        <v>1528</v>
      </c>
      <c r="F1364" s="2">
        <v>0.47</v>
      </c>
      <c r="G1364" s="2">
        <v>718.16</v>
      </c>
      <c r="H1364" s="12">
        <f t="shared" si="21"/>
        <v>2.1739130434782507E-2</v>
      </c>
    </row>
    <row r="1365" spans="1:8" ht="13.5" x14ac:dyDescent="0.25">
      <c r="A1365" s="11"/>
      <c r="B1365" s="10">
        <v>44293</v>
      </c>
      <c r="C1365" s="2">
        <v>0.45</v>
      </c>
      <c r="D1365" s="2">
        <v>0.45</v>
      </c>
      <c r="E1365" s="2">
        <v>33080</v>
      </c>
      <c r="F1365" s="2">
        <v>0.45029999999999998</v>
      </c>
      <c r="G1365" s="2">
        <v>14895.924000000001</v>
      </c>
      <c r="H1365" s="12">
        <f t="shared" si="21"/>
        <v>-4.2553191489361625E-2</v>
      </c>
    </row>
    <row r="1366" spans="1:8" ht="13.5" x14ac:dyDescent="0.25">
      <c r="A1366" s="11"/>
      <c r="B1366" s="10">
        <v>44294</v>
      </c>
      <c r="C1366" s="2">
        <v>0.45</v>
      </c>
      <c r="D1366" s="2">
        <v>0.45</v>
      </c>
      <c r="E1366" s="2">
        <v>20141</v>
      </c>
      <c r="F1366" s="2">
        <v>0.45</v>
      </c>
      <c r="G1366" s="2">
        <v>9063.4500000000007</v>
      </c>
      <c r="H1366" s="12">
        <f t="shared" si="21"/>
        <v>0</v>
      </c>
    </row>
    <row r="1367" spans="1:8" ht="13.5" x14ac:dyDescent="0.25">
      <c r="A1367" s="11"/>
      <c r="B1367" s="10">
        <v>44298</v>
      </c>
      <c r="C1367" s="2">
        <v>0.46</v>
      </c>
      <c r="D1367" s="2">
        <v>0.46</v>
      </c>
      <c r="E1367" s="2">
        <v>0</v>
      </c>
      <c r="F1367" s="2">
        <v>0</v>
      </c>
      <c r="G1367" s="2">
        <v>0</v>
      </c>
      <c r="H1367" s="12">
        <f t="shared" si="21"/>
        <v>2.222222222222224E-2</v>
      </c>
    </row>
    <row r="1368" spans="1:8" ht="13.5" x14ac:dyDescent="0.25">
      <c r="A1368" s="11"/>
      <c r="B1368" s="10">
        <v>44299</v>
      </c>
      <c r="C1368" s="2">
        <v>0.45</v>
      </c>
      <c r="D1368" s="2">
        <v>0.45</v>
      </c>
      <c r="E1368" s="2">
        <v>2956</v>
      </c>
      <c r="F1368" s="2">
        <v>0.45</v>
      </c>
      <c r="G1368" s="2">
        <v>1330.2</v>
      </c>
      <c r="H1368" s="12">
        <f t="shared" si="21"/>
        <v>-2.1739130434782625E-2</v>
      </c>
    </row>
    <row r="1369" spans="1:8" ht="13.5" x14ac:dyDescent="0.25">
      <c r="A1369" s="11"/>
      <c r="B1369" s="10">
        <v>44300</v>
      </c>
      <c r="C1369" s="2">
        <v>0.45</v>
      </c>
      <c r="D1369" s="2">
        <v>0.45</v>
      </c>
      <c r="E1369" s="2">
        <v>1</v>
      </c>
      <c r="F1369" s="2">
        <v>0.45</v>
      </c>
      <c r="G1369" s="2">
        <v>0.45</v>
      </c>
      <c r="H1369" s="12">
        <f t="shared" si="21"/>
        <v>0</v>
      </c>
    </row>
    <row r="1370" spans="1:8" ht="13.5" x14ac:dyDescent="0.25">
      <c r="A1370" s="11"/>
      <c r="B1370" s="10">
        <v>44301</v>
      </c>
      <c r="C1370" s="2">
        <v>0.45</v>
      </c>
      <c r="D1370" s="2">
        <v>0.45</v>
      </c>
      <c r="E1370" s="2">
        <v>108</v>
      </c>
      <c r="F1370" s="2">
        <v>0.45</v>
      </c>
      <c r="G1370" s="2">
        <v>48.6</v>
      </c>
      <c r="H1370" s="12">
        <f t="shared" si="21"/>
        <v>0</v>
      </c>
    </row>
    <row r="1371" spans="1:8" ht="13.5" x14ac:dyDescent="0.25">
      <c r="A1371" s="11"/>
      <c r="B1371" s="10">
        <v>44302</v>
      </c>
      <c r="C1371" s="2">
        <v>0.45</v>
      </c>
      <c r="D1371" s="2">
        <v>0.45</v>
      </c>
      <c r="E1371" s="2">
        <v>83</v>
      </c>
      <c r="F1371" s="2">
        <v>0.45</v>
      </c>
      <c r="G1371" s="2">
        <v>37.35</v>
      </c>
      <c r="H1371" s="12">
        <f t="shared" si="21"/>
        <v>0</v>
      </c>
    </row>
    <row r="1372" spans="1:8" ht="13.5" x14ac:dyDescent="0.25">
      <c r="A1372" s="11"/>
      <c r="B1372" s="10">
        <v>44305</v>
      </c>
      <c r="C1372" s="2">
        <v>0.45</v>
      </c>
      <c r="D1372" s="2">
        <v>0.45</v>
      </c>
      <c r="E1372" s="2">
        <v>0</v>
      </c>
      <c r="F1372" s="2">
        <v>0</v>
      </c>
      <c r="G1372" s="2">
        <v>0</v>
      </c>
      <c r="H1372" s="12">
        <f t="shared" si="21"/>
        <v>0</v>
      </c>
    </row>
    <row r="1373" spans="1:8" ht="13.5" x14ac:dyDescent="0.25">
      <c r="A1373" s="11"/>
      <c r="B1373" s="10">
        <v>44306</v>
      </c>
      <c r="C1373" s="2">
        <v>0.45</v>
      </c>
      <c r="D1373" s="2">
        <v>0.45</v>
      </c>
      <c r="E1373" s="2">
        <v>72</v>
      </c>
      <c r="F1373" s="2">
        <v>0.45</v>
      </c>
      <c r="G1373" s="2">
        <v>32.4</v>
      </c>
      <c r="H1373" s="12">
        <f t="shared" si="21"/>
        <v>0</v>
      </c>
    </row>
    <row r="1374" spans="1:8" ht="13.5" x14ac:dyDescent="0.25">
      <c r="A1374" s="11"/>
      <c r="B1374" s="10">
        <v>44307</v>
      </c>
      <c r="C1374" s="2">
        <v>0.44</v>
      </c>
      <c r="D1374" s="2">
        <v>0.44</v>
      </c>
      <c r="E1374" s="2">
        <v>2052</v>
      </c>
      <c r="F1374" s="2">
        <v>0.44</v>
      </c>
      <c r="G1374" s="2">
        <v>902.88</v>
      </c>
      <c r="H1374" s="12">
        <f t="shared" si="21"/>
        <v>-2.222222222222224E-2</v>
      </c>
    </row>
    <row r="1375" spans="1:8" ht="13.5" x14ac:dyDescent="0.25">
      <c r="A1375" s="11"/>
      <c r="B1375" s="10">
        <v>44308</v>
      </c>
      <c r="C1375" s="2">
        <v>0.45</v>
      </c>
      <c r="D1375" s="2">
        <v>0.45</v>
      </c>
      <c r="E1375" s="2">
        <v>409</v>
      </c>
      <c r="F1375" s="2">
        <v>0.45</v>
      </c>
      <c r="G1375" s="2">
        <v>184.05</v>
      </c>
      <c r="H1375" s="12">
        <f t="shared" si="21"/>
        <v>2.2727272727272749E-2</v>
      </c>
    </row>
    <row r="1376" spans="1:8" ht="13.5" x14ac:dyDescent="0.25">
      <c r="A1376" s="11"/>
      <c r="B1376" s="10">
        <v>44309</v>
      </c>
      <c r="C1376" s="2">
        <v>0.45</v>
      </c>
      <c r="D1376" s="2">
        <v>0.45</v>
      </c>
      <c r="E1376" s="2">
        <v>0</v>
      </c>
      <c r="F1376" s="2">
        <v>0</v>
      </c>
      <c r="G1376" s="2">
        <v>0</v>
      </c>
      <c r="H1376" s="12">
        <f t="shared" si="21"/>
        <v>0</v>
      </c>
    </row>
    <row r="1377" spans="1:8" ht="13.5" x14ac:dyDescent="0.25">
      <c r="A1377" s="11"/>
      <c r="B1377" s="10">
        <v>44312</v>
      </c>
      <c r="C1377" s="2">
        <v>0.45</v>
      </c>
      <c r="D1377" s="2">
        <v>0.45</v>
      </c>
      <c r="E1377" s="2">
        <v>0</v>
      </c>
      <c r="F1377" s="2">
        <v>0</v>
      </c>
      <c r="G1377" s="2">
        <v>0</v>
      </c>
      <c r="H1377" s="12">
        <f t="shared" si="21"/>
        <v>0</v>
      </c>
    </row>
    <row r="1378" spans="1:8" ht="13.5" x14ac:dyDescent="0.25">
      <c r="A1378" s="11"/>
      <c r="B1378" s="10">
        <v>44313</v>
      </c>
      <c r="C1378" s="2">
        <v>0.45</v>
      </c>
      <c r="D1378" s="2">
        <v>0.45</v>
      </c>
      <c r="E1378" s="2">
        <v>0</v>
      </c>
      <c r="F1378" s="2">
        <v>0</v>
      </c>
      <c r="G1378" s="2">
        <v>0</v>
      </c>
      <c r="H1378" s="12">
        <f t="shared" si="21"/>
        <v>0</v>
      </c>
    </row>
    <row r="1379" spans="1:8" ht="13.5" x14ac:dyDescent="0.25">
      <c r="A1379" s="11"/>
      <c r="B1379" s="10">
        <v>44314</v>
      </c>
      <c r="C1379" s="2">
        <v>0.45</v>
      </c>
      <c r="D1379" s="2">
        <v>0.45</v>
      </c>
      <c r="E1379" s="2">
        <v>0</v>
      </c>
      <c r="F1379" s="2">
        <v>0</v>
      </c>
      <c r="G1379" s="2">
        <v>0</v>
      </c>
      <c r="H1379" s="12">
        <f t="shared" si="21"/>
        <v>0</v>
      </c>
    </row>
    <row r="1380" spans="1:8" ht="13.5" x14ac:dyDescent="0.25">
      <c r="A1380" s="11"/>
      <c r="B1380" s="10">
        <v>44315</v>
      </c>
      <c r="C1380" s="2">
        <v>0.45</v>
      </c>
      <c r="D1380" s="2">
        <v>0.45</v>
      </c>
      <c r="E1380" s="2">
        <v>0</v>
      </c>
      <c r="F1380" s="2">
        <v>0</v>
      </c>
      <c r="G1380" s="2">
        <v>0</v>
      </c>
      <c r="H1380" s="12">
        <f t="shared" si="21"/>
        <v>0</v>
      </c>
    </row>
    <row r="1381" spans="1:8" ht="13.5" x14ac:dyDescent="0.25">
      <c r="A1381" s="11"/>
      <c r="B1381" s="10">
        <v>44316</v>
      </c>
      <c r="C1381" s="2">
        <v>0.47</v>
      </c>
      <c r="D1381" s="2">
        <v>0.47</v>
      </c>
      <c r="E1381" s="2">
        <v>1001</v>
      </c>
      <c r="F1381" s="2">
        <v>0.47</v>
      </c>
      <c r="G1381" s="2">
        <v>470.47</v>
      </c>
      <c r="H1381" s="12">
        <f t="shared" si="21"/>
        <v>4.4444444444444363E-2</v>
      </c>
    </row>
    <row r="1382" spans="1:8" ht="13.5" x14ac:dyDescent="0.25">
      <c r="A1382" s="11"/>
      <c r="B1382" s="10">
        <v>44319</v>
      </c>
      <c r="C1382" s="2">
        <v>0.48</v>
      </c>
      <c r="D1382" s="2">
        <v>0.48</v>
      </c>
      <c r="E1382" s="2">
        <v>122</v>
      </c>
      <c r="F1382" s="2">
        <v>0.48</v>
      </c>
      <c r="G1382" s="2">
        <v>58.56</v>
      </c>
      <c r="H1382" s="12">
        <f t="shared" si="21"/>
        <v>2.1276595744680871E-2</v>
      </c>
    </row>
    <row r="1383" spans="1:8" ht="13.5" x14ac:dyDescent="0.25">
      <c r="A1383" s="11"/>
      <c r="B1383" s="10">
        <v>44320</v>
      </c>
      <c r="C1383" s="2">
        <v>0.48</v>
      </c>
      <c r="D1383" s="2">
        <v>0.48</v>
      </c>
      <c r="E1383" s="2">
        <v>0</v>
      </c>
      <c r="F1383" s="2">
        <v>0</v>
      </c>
      <c r="G1383" s="2">
        <v>0</v>
      </c>
      <c r="H1383" s="12">
        <f t="shared" si="21"/>
        <v>0</v>
      </c>
    </row>
    <row r="1384" spans="1:8" ht="13.5" x14ac:dyDescent="0.25">
      <c r="A1384" s="11"/>
      <c r="B1384" s="10">
        <v>44321</v>
      </c>
      <c r="C1384" s="2">
        <v>0.48</v>
      </c>
      <c r="D1384" s="2">
        <v>0.48</v>
      </c>
      <c r="E1384" s="2">
        <v>0</v>
      </c>
      <c r="F1384" s="2">
        <v>0</v>
      </c>
      <c r="G1384" s="2">
        <v>0</v>
      </c>
      <c r="H1384" s="12">
        <f t="shared" si="21"/>
        <v>0</v>
      </c>
    </row>
    <row r="1385" spans="1:8" ht="13.5" x14ac:dyDescent="0.25">
      <c r="A1385" s="11"/>
      <c r="B1385" s="10">
        <v>44322</v>
      </c>
      <c r="C1385" s="2">
        <v>0.47</v>
      </c>
      <c r="D1385" s="2">
        <v>0.47</v>
      </c>
      <c r="E1385" s="2">
        <v>0</v>
      </c>
      <c r="F1385" s="2">
        <v>0</v>
      </c>
      <c r="G1385" s="2">
        <v>0</v>
      </c>
      <c r="H1385" s="12">
        <f t="shared" si="21"/>
        <v>-2.0833333333333353E-2</v>
      </c>
    </row>
    <row r="1386" spans="1:8" ht="13.5" x14ac:dyDescent="0.25">
      <c r="A1386" s="11"/>
      <c r="B1386" s="10">
        <v>44323</v>
      </c>
      <c r="C1386" s="2">
        <v>0.47</v>
      </c>
      <c r="D1386" s="2">
        <v>0.47</v>
      </c>
      <c r="E1386" s="2">
        <v>30</v>
      </c>
      <c r="F1386" s="2">
        <v>0.47</v>
      </c>
      <c r="G1386" s="2">
        <v>14.1</v>
      </c>
      <c r="H1386" s="12">
        <f t="shared" si="21"/>
        <v>0</v>
      </c>
    </row>
    <row r="1387" spans="1:8" ht="13.5" x14ac:dyDescent="0.25">
      <c r="A1387" s="11"/>
      <c r="B1387" s="10">
        <v>44326</v>
      </c>
      <c r="C1387" s="2">
        <v>0.47</v>
      </c>
      <c r="D1387" s="2">
        <v>0.47</v>
      </c>
      <c r="E1387" s="2">
        <v>65</v>
      </c>
      <c r="F1387" s="2">
        <v>0.47</v>
      </c>
      <c r="G1387" s="2">
        <v>30.55</v>
      </c>
      <c r="H1387" s="12">
        <f t="shared" si="21"/>
        <v>0</v>
      </c>
    </row>
    <row r="1388" spans="1:8" ht="13.5" x14ac:dyDescent="0.25">
      <c r="A1388" s="11"/>
      <c r="B1388" s="10">
        <v>44327</v>
      </c>
      <c r="C1388" s="2">
        <v>0.47</v>
      </c>
      <c r="D1388" s="2">
        <v>0.47</v>
      </c>
      <c r="E1388" s="2">
        <v>0</v>
      </c>
      <c r="F1388" s="2">
        <v>0</v>
      </c>
      <c r="G1388" s="2">
        <v>0</v>
      </c>
      <c r="H1388" s="12">
        <f t="shared" si="21"/>
        <v>0</v>
      </c>
    </row>
    <row r="1389" spans="1:8" ht="13.5" x14ac:dyDescent="0.25">
      <c r="A1389" s="11"/>
      <c r="B1389" s="10">
        <v>44333</v>
      </c>
      <c r="C1389" s="2">
        <v>0.47</v>
      </c>
      <c r="D1389" s="2">
        <v>0.47</v>
      </c>
      <c r="E1389" s="2">
        <v>0</v>
      </c>
      <c r="F1389" s="2">
        <v>0</v>
      </c>
      <c r="G1389" s="2">
        <v>0</v>
      </c>
      <c r="H1389" s="12">
        <f t="shared" si="21"/>
        <v>0</v>
      </c>
    </row>
    <row r="1390" spans="1:8" ht="13.5" x14ac:dyDescent="0.25">
      <c r="A1390" s="11"/>
      <c r="B1390" s="10">
        <v>44334</v>
      </c>
      <c r="C1390" s="2">
        <v>0.47</v>
      </c>
      <c r="D1390" s="2">
        <v>0.47</v>
      </c>
      <c r="E1390" s="2">
        <v>11</v>
      </c>
      <c r="F1390" s="2">
        <v>0.47</v>
      </c>
      <c r="G1390" s="2">
        <v>5.17</v>
      </c>
      <c r="H1390" s="12">
        <f t="shared" si="21"/>
        <v>0</v>
      </c>
    </row>
    <row r="1391" spans="1:8" ht="13.5" x14ac:dyDescent="0.25">
      <c r="A1391" s="11"/>
      <c r="B1391" s="10">
        <v>44335</v>
      </c>
      <c r="C1391" s="2">
        <v>0.47</v>
      </c>
      <c r="D1391" s="2">
        <v>0.47</v>
      </c>
      <c r="E1391" s="2">
        <v>0</v>
      </c>
      <c r="F1391" s="2">
        <v>0</v>
      </c>
      <c r="G1391" s="2">
        <v>0</v>
      </c>
      <c r="H1391" s="12">
        <f t="shared" si="21"/>
        <v>0</v>
      </c>
    </row>
    <row r="1392" spans="1:8" ht="13.5" x14ac:dyDescent="0.25">
      <c r="A1392" s="11"/>
      <c r="B1392" s="10">
        <v>44336</v>
      </c>
      <c r="C1392" s="2">
        <v>0.47</v>
      </c>
      <c r="D1392" s="2">
        <v>0.47</v>
      </c>
      <c r="E1392" s="2">
        <v>0</v>
      </c>
      <c r="F1392" s="2">
        <v>0</v>
      </c>
      <c r="G1392" s="2">
        <v>0</v>
      </c>
      <c r="H1392" s="12">
        <f t="shared" si="21"/>
        <v>0</v>
      </c>
    </row>
    <row r="1393" spans="1:8" ht="13.5" x14ac:dyDescent="0.25">
      <c r="A1393" s="11"/>
      <c r="B1393" s="10">
        <v>44337</v>
      </c>
      <c r="C1393" s="2">
        <v>0.47</v>
      </c>
      <c r="D1393" s="2">
        <v>0.47</v>
      </c>
      <c r="E1393" s="2">
        <v>0</v>
      </c>
      <c r="F1393" s="2">
        <v>0</v>
      </c>
      <c r="G1393" s="2">
        <v>0</v>
      </c>
      <c r="H1393" s="12">
        <f t="shared" si="21"/>
        <v>0</v>
      </c>
    </row>
    <row r="1394" spans="1:8" ht="13.5" x14ac:dyDescent="0.25">
      <c r="A1394" s="11"/>
      <c r="B1394" s="10">
        <v>44340</v>
      </c>
      <c r="C1394" s="2">
        <v>0.46</v>
      </c>
      <c r="D1394" s="2">
        <v>0.46</v>
      </c>
      <c r="E1394" s="2">
        <v>0</v>
      </c>
      <c r="F1394" s="2">
        <v>0</v>
      </c>
      <c r="G1394" s="2">
        <v>0</v>
      </c>
      <c r="H1394" s="12">
        <f t="shared" si="21"/>
        <v>-2.1276595744680753E-2</v>
      </c>
    </row>
    <row r="1395" spans="1:8" ht="13.5" x14ac:dyDescent="0.25">
      <c r="A1395" s="11"/>
      <c r="B1395" s="10">
        <v>44341</v>
      </c>
      <c r="C1395" s="2">
        <v>0.44</v>
      </c>
      <c r="D1395" s="2">
        <v>0.44</v>
      </c>
      <c r="E1395" s="2">
        <v>0</v>
      </c>
      <c r="F1395" s="2">
        <v>0</v>
      </c>
      <c r="G1395" s="2">
        <v>0</v>
      </c>
      <c r="H1395" s="12">
        <f t="shared" si="21"/>
        <v>-4.3478260869565251E-2</v>
      </c>
    </row>
    <row r="1396" spans="1:8" ht="13.5" x14ac:dyDescent="0.25">
      <c r="A1396" s="11"/>
      <c r="B1396" s="10">
        <v>44342</v>
      </c>
      <c r="C1396" s="2">
        <v>0.43</v>
      </c>
      <c r="D1396" s="2">
        <v>0.43</v>
      </c>
      <c r="E1396" s="2">
        <v>0</v>
      </c>
      <c r="F1396" s="2">
        <v>0</v>
      </c>
      <c r="G1396" s="2">
        <v>0</v>
      </c>
      <c r="H1396" s="12">
        <f t="shared" si="21"/>
        <v>-2.2727272727272749E-2</v>
      </c>
    </row>
    <row r="1397" spans="1:8" ht="13.5" x14ac:dyDescent="0.25">
      <c r="A1397" s="11"/>
      <c r="B1397" s="10">
        <v>44343</v>
      </c>
      <c r="C1397" s="2">
        <v>0.42</v>
      </c>
      <c r="D1397" s="2">
        <v>0.42</v>
      </c>
      <c r="E1397" s="2">
        <v>0</v>
      </c>
      <c r="F1397" s="2">
        <v>0</v>
      </c>
      <c r="G1397" s="2">
        <v>0</v>
      </c>
      <c r="H1397" s="12">
        <f t="shared" si="21"/>
        <v>-2.3255813953488393E-2</v>
      </c>
    </row>
    <row r="1398" spans="1:8" ht="13.5" x14ac:dyDescent="0.25">
      <c r="A1398" s="11"/>
      <c r="B1398" s="10">
        <v>44344</v>
      </c>
      <c r="C1398" s="2">
        <v>0.41</v>
      </c>
      <c r="D1398" s="2">
        <v>0.41</v>
      </c>
      <c r="E1398" s="2">
        <v>3404</v>
      </c>
      <c r="F1398" s="2">
        <v>0.41289999999999999</v>
      </c>
      <c r="G1398" s="2">
        <v>1405.5116</v>
      </c>
      <c r="H1398" s="12">
        <f t="shared" si="21"/>
        <v>-2.3809523809523832E-2</v>
      </c>
    </row>
    <row r="1399" spans="1:8" ht="13.5" x14ac:dyDescent="0.25">
      <c r="A1399" s="11"/>
      <c r="B1399" s="10">
        <v>44347</v>
      </c>
      <c r="C1399" s="2">
        <v>0.41</v>
      </c>
      <c r="D1399" s="2">
        <v>0.41</v>
      </c>
      <c r="E1399" s="2">
        <v>626</v>
      </c>
      <c r="F1399" s="2">
        <v>0.41</v>
      </c>
      <c r="G1399" s="2">
        <v>256.66000000000003</v>
      </c>
      <c r="H1399" s="12">
        <f t="shared" si="21"/>
        <v>0</v>
      </c>
    </row>
    <row r="1400" spans="1:8" ht="13.5" x14ac:dyDescent="0.25">
      <c r="A1400" s="11"/>
      <c r="B1400" s="10">
        <v>44348</v>
      </c>
      <c r="C1400" s="2">
        <v>0.4</v>
      </c>
      <c r="D1400" s="2">
        <v>0.4</v>
      </c>
      <c r="E1400" s="2">
        <v>350</v>
      </c>
      <c r="F1400" s="2">
        <v>0.4</v>
      </c>
      <c r="G1400" s="2">
        <v>140</v>
      </c>
      <c r="H1400" s="12">
        <f t="shared" si="21"/>
        <v>-2.4390243902438911E-2</v>
      </c>
    </row>
    <row r="1401" spans="1:8" ht="13.5" x14ac:dyDescent="0.25">
      <c r="A1401" s="11"/>
      <c r="B1401" s="10">
        <v>44349</v>
      </c>
      <c r="C1401" s="2">
        <v>0.4</v>
      </c>
      <c r="D1401" s="2">
        <v>0.4</v>
      </c>
      <c r="E1401" s="2">
        <v>365</v>
      </c>
      <c r="F1401" s="2">
        <v>0.4027</v>
      </c>
      <c r="G1401" s="2">
        <v>146.9855</v>
      </c>
      <c r="H1401" s="12">
        <f t="shared" si="21"/>
        <v>0</v>
      </c>
    </row>
    <row r="1402" spans="1:8" ht="13.5" x14ac:dyDescent="0.25">
      <c r="A1402" s="11"/>
      <c r="B1402" s="10">
        <v>44350</v>
      </c>
      <c r="C1402" s="2">
        <v>0.4</v>
      </c>
      <c r="D1402" s="2">
        <v>0.4</v>
      </c>
      <c r="E1402" s="2">
        <v>200</v>
      </c>
      <c r="F1402" s="2">
        <v>0.4</v>
      </c>
      <c r="G1402" s="2">
        <v>80</v>
      </c>
      <c r="H1402" s="12">
        <f t="shared" si="21"/>
        <v>0</v>
      </c>
    </row>
    <row r="1403" spans="1:8" ht="13.5" x14ac:dyDescent="0.25">
      <c r="A1403" s="11"/>
      <c r="B1403" s="10">
        <v>44351</v>
      </c>
      <c r="C1403" s="2">
        <v>0.39</v>
      </c>
      <c r="D1403" s="2">
        <v>0.39</v>
      </c>
      <c r="E1403" s="2">
        <v>356</v>
      </c>
      <c r="F1403" s="2">
        <v>0.39</v>
      </c>
      <c r="G1403" s="2">
        <v>138.84</v>
      </c>
      <c r="H1403" s="12">
        <f t="shared" si="21"/>
        <v>-2.5000000000000022E-2</v>
      </c>
    </row>
    <row r="1404" spans="1:8" ht="13.5" x14ac:dyDescent="0.25">
      <c r="A1404" s="11"/>
      <c r="B1404" s="10">
        <v>44354</v>
      </c>
      <c r="C1404" s="2">
        <v>0.4</v>
      </c>
      <c r="D1404" s="2">
        <v>0.4</v>
      </c>
      <c r="E1404" s="2">
        <v>356</v>
      </c>
      <c r="F1404" s="2">
        <v>0.39</v>
      </c>
      <c r="G1404" s="2">
        <v>138.84</v>
      </c>
      <c r="H1404" s="12">
        <f t="shared" si="21"/>
        <v>2.5641025641025664E-2</v>
      </c>
    </row>
    <row r="1405" spans="1:8" ht="13.5" x14ac:dyDescent="0.25">
      <c r="A1405" s="11"/>
      <c r="B1405" s="10">
        <v>44355</v>
      </c>
      <c r="C1405" s="2">
        <v>0.4</v>
      </c>
      <c r="D1405" s="2">
        <v>0.4</v>
      </c>
      <c r="E1405" s="2">
        <v>1750</v>
      </c>
      <c r="F1405" s="2">
        <v>0.4</v>
      </c>
      <c r="G1405" s="2">
        <v>700</v>
      </c>
      <c r="H1405" s="12">
        <f t="shared" si="21"/>
        <v>0</v>
      </c>
    </row>
    <row r="1406" spans="1:8" ht="13.5" x14ac:dyDescent="0.25">
      <c r="A1406" s="11"/>
      <c r="B1406" s="10">
        <v>44356</v>
      </c>
      <c r="C1406" s="2">
        <v>0.39</v>
      </c>
      <c r="D1406" s="2">
        <v>0.39</v>
      </c>
      <c r="E1406" s="2">
        <v>1187</v>
      </c>
      <c r="F1406" s="2">
        <v>0.39</v>
      </c>
      <c r="G1406" s="2">
        <v>462.93</v>
      </c>
      <c r="H1406" s="12">
        <f t="shared" si="21"/>
        <v>-2.5000000000000022E-2</v>
      </c>
    </row>
    <row r="1407" spans="1:8" ht="13.5" x14ac:dyDescent="0.25">
      <c r="A1407" s="11"/>
      <c r="B1407" s="10">
        <v>44357</v>
      </c>
      <c r="C1407" s="2">
        <v>0.39</v>
      </c>
      <c r="D1407" s="2">
        <v>0.39</v>
      </c>
      <c r="E1407" s="2">
        <v>1800</v>
      </c>
      <c r="F1407" s="2">
        <v>0.38</v>
      </c>
      <c r="G1407" s="2">
        <v>684</v>
      </c>
      <c r="H1407" s="12">
        <f t="shared" si="21"/>
        <v>0</v>
      </c>
    </row>
    <row r="1408" spans="1:8" ht="13.5" x14ac:dyDescent="0.25">
      <c r="A1408" s="11"/>
      <c r="B1408" s="10">
        <v>44358</v>
      </c>
      <c r="C1408" s="2">
        <v>0.4</v>
      </c>
      <c r="D1408" s="2">
        <v>0.4</v>
      </c>
      <c r="E1408" s="2">
        <v>111</v>
      </c>
      <c r="F1408" s="2">
        <v>0.4</v>
      </c>
      <c r="G1408" s="2">
        <v>44.4</v>
      </c>
      <c r="H1408" s="12">
        <f t="shared" si="21"/>
        <v>2.5641025641025664E-2</v>
      </c>
    </row>
    <row r="1409" spans="1:8" ht="13.5" x14ac:dyDescent="0.25">
      <c r="A1409" s="11"/>
      <c r="B1409" s="10">
        <v>44361</v>
      </c>
      <c r="C1409" s="2">
        <v>0.4</v>
      </c>
      <c r="D1409" s="2">
        <v>0.4</v>
      </c>
      <c r="E1409" s="2">
        <v>0</v>
      </c>
      <c r="F1409" s="2">
        <v>0</v>
      </c>
      <c r="G1409" s="2">
        <v>0</v>
      </c>
      <c r="H1409" s="12">
        <f t="shared" si="21"/>
        <v>0</v>
      </c>
    </row>
    <row r="1410" spans="1:8" ht="13.5" x14ac:dyDescent="0.25">
      <c r="A1410" s="11"/>
      <c r="B1410" s="10">
        <v>44362</v>
      </c>
      <c r="C1410" s="2">
        <v>0.4</v>
      </c>
      <c r="D1410" s="2">
        <v>0.4</v>
      </c>
      <c r="E1410" s="2">
        <v>115</v>
      </c>
      <c r="F1410" s="2">
        <v>0.4</v>
      </c>
      <c r="G1410" s="2">
        <v>46</v>
      </c>
      <c r="H1410" s="12">
        <f t="shared" si="21"/>
        <v>0</v>
      </c>
    </row>
    <row r="1411" spans="1:8" ht="13.5" x14ac:dyDescent="0.25">
      <c r="A1411" s="11"/>
      <c r="B1411" s="10">
        <v>44363</v>
      </c>
      <c r="C1411" s="2">
        <v>0.4</v>
      </c>
      <c r="D1411" s="2">
        <v>0.4</v>
      </c>
      <c r="E1411" s="2">
        <v>62</v>
      </c>
      <c r="F1411" s="2">
        <v>0.4</v>
      </c>
      <c r="G1411" s="2">
        <v>24.8</v>
      </c>
      <c r="H1411" s="12">
        <f t="shared" si="21"/>
        <v>0</v>
      </c>
    </row>
    <row r="1412" spans="1:8" ht="13.5" x14ac:dyDescent="0.25">
      <c r="A1412" s="11"/>
      <c r="B1412" s="10">
        <v>44364</v>
      </c>
      <c r="C1412" s="2">
        <v>0.4</v>
      </c>
      <c r="D1412" s="2">
        <v>0.4</v>
      </c>
      <c r="E1412" s="2">
        <v>62</v>
      </c>
      <c r="F1412" s="2">
        <v>0.4</v>
      </c>
      <c r="G1412" s="2">
        <v>24.8</v>
      </c>
      <c r="H1412" s="12">
        <f t="shared" si="21"/>
        <v>0</v>
      </c>
    </row>
    <row r="1413" spans="1:8" ht="13.5" x14ac:dyDescent="0.25">
      <c r="A1413" s="11"/>
      <c r="B1413" s="10">
        <v>44365</v>
      </c>
      <c r="C1413" s="2">
        <v>0.4</v>
      </c>
      <c r="D1413" s="2">
        <v>0.4</v>
      </c>
      <c r="E1413" s="2">
        <v>62</v>
      </c>
      <c r="F1413" s="2">
        <v>0.4</v>
      </c>
      <c r="G1413" s="2">
        <v>24.8</v>
      </c>
      <c r="H1413" s="12">
        <f t="shared" si="21"/>
        <v>0</v>
      </c>
    </row>
    <row r="1414" spans="1:8" ht="13.5" x14ac:dyDescent="0.25">
      <c r="A1414" s="11"/>
      <c r="B1414" s="10">
        <v>44368</v>
      </c>
      <c r="C1414" s="2">
        <v>0.4</v>
      </c>
      <c r="D1414" s="2">
        <v>0.4</v>
      </c>
      <c r="E1414" s="2">
        <v>0</v>
      </c>
      <c r="F1414" s="2">
        <v>0</v>
      </c>
      <c r="G1414" s="2">
        <v>0</v>
      </c>
      <c r="H1414" s="12">
        <f t="shared" si="21"/>
        <v>0</v>
      </c>
    </row>
    <row r="1415" spans="1:8" ht="13.5" x14ac:dyDescent="0.25">
      <c r="A1415" s="11"/>
      <c r="B1415" s="10">
        <v>44369</v>
      </c>
      <c r="C1415" s="2">
        <v>0.4</v>
      </c>
      <c r="D1415" s="2">
        <v>0.4</v>
      </c>
      <c r="E1415" s="2">
        <v>0</v>
      </c>
      <c r="F1415" s="2">
        <v>0</v>
      </c>
      <c r="G1415" s="2">
        <v>0</v>
      </c>
      <c r="H1415" s="12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0.41</v>
      </c>
      <c r="D1416" s="2">
        <v>0.41</v>
      </c>
      <c r="E1416" s="2">
        <v>0</v>
      </c>
      <c r="F1416" s="2">
        <v>0</v>
      </c>
      <c r="G1416" s="2">
        <v>0</v>
      </c>
      <c r="H1416" s="12">
        <f t="shared" si="22"/>
        <v>2.4999999999999883E-2</v>
      </c>
    </row>
    <row r="1417" spans="1:8" ht="13.5" x14ac:dyDescent="0.25">
      <c r="A1417" s="11"/>
      <c r="B1417" s="10">
        <v>44371</v>
      </c>
      <c r="C1417" s="2">
        <v>0.43</v>
      </c>
      <c r="D1417" s="2">
        <v>0.43</v>
      </c>
      <c r="E1417" s="2">
        <v>2168</v>
      </c>
      <c r="F1417" s="2">
        <v>0.42949999999999999</v>
      </c>
      <c r="G1417" s="2">
        <v>931.15599999999995</v>
      </c>
      <c r="H1417" s="12">
        <f t="shared" si="22"/>
        <v>4.8780487804878092E-2</v>
      </c>
    </row>
    <row r="1418" spans="1:8" ht="13.5" x14ac:dyDescent="0.25">
      <c r="A1418" s="11"/>
      <c r="B1418" s="10">
        <v>44372</v>
      </c>
      <c r="C1418" s="2">
        <v>0.44</v>
      </c>
      <c r="D1418" s="2">
        <v>0.44</v>
      </c>
      <c r="E1418" s="2">
        <v>0</v>
      </c>
      <c r="F1418" s="2">
        <v>0</v>
      </c>
      <c r="G1418" s="2">
        <v>0</v>
      </c>
      <c r="H1418" s="12">
        <f t="shared" si="22"/>
        <v>2.3255813953488393E-2</v>
      </c>
    </row>
    <row r="1419" spans="1:8" ht="13.5" x14ac:dyDescent="0.25">
      <c r="A1419" s="11"/>
      <c r="B1419" s="10">
        <v>44375</v>
      </c>
      <c r="C1419" s="2">
        <v>0.45</v>
      </c>
      <c r="D1419" s="2">
        <v>0.45</v>
      </c>
      <c r="E1419" s="2">
        <v>5770</v>
      </c>
      <c r="F1419" s="2">
        <v>0.45</v>
      </c>
      <c r="G1419" s="2">
        <v>2596.5</v>
      </c>
      <c r="H1419" s="12">
        <f t="shared" si="22"/>
        <v>2.2727272727272749E-2</v>
      </c>
    </row>
    <row r="1420" spans="1:8" ht="13.5" x14ac:dyDescent="0.25">
      <c r="A1420" s="11"/>
      <c r="B1420" s="10">
        <v>44376</v>
      </c>
      <c r="C1420" s="2">
        <v>0.47</v>
      </c>
      <c r="D1420" s="2">
        <v>0.47</v>
      </c>
      <c r="E1420" s="2">
        <v>50</v>
      </c>
      <c r="F1420" s="2">
        <v>0.46</v>
      </c>
      <c r="G1420" s="2">
        <v>23</v>
      </c>
      <c r="H1420" s="12">
        <f t="shared" si="22"/>
        <v>4.4444444444444363E-2</v>
      </c>
    </row>
    <row r="1421" spans="1:8" ht="13.5" x14ac:dyDescent="0.25">
      <c r="A1421" s="11"/>
      <c r="B1421" s="10">
        <v>44377</v>
      </c>
      <c r="C1421" s="2">
        <v>0.49</v>
      </c>
      <c r="D1421" s="2">
        <v>0.49</v>
      </c>
      <c r="E1421" s="2">
        <v>349</v>
      </c>
      <c r="F1421" s="2">
        <v>0.49</v>
      </c>
      <c r="G1421" s="2">
        <v>171.01</v>
      </c>
      <c r="H1421" s="12">
        <f t="shared" si="22"/>
        <v>4.2553191489361743E-2</v>
      </c>
    </row>
    <row r="1422" spans="1:8" ht="13.5" x14ac:dyDescent="0.25">
      <c r="A1422" s="11"/>
      <c r="B1422" s="10">
        <v>44378</v>
      </c>
      <c r="C1422" s="2">
        <v>0.5</v>
      </c>
      <c r="D1422" s="2">
        <v>0.5</v>
      </c>
      <c r="E1422" s="2">
        <v>0</v>
      </c>
      <c r="F1422" s="2">
        <v>0</v>
      </c>
      <c r="G1422" s="2">
        <v>0</v>
      </c>
      <c r="H1422" s="12">
        <f t="shared" si="22"/>
        <v>2.0408163265306142E-2</v>
      </c>
    </row>
    <row r="1423" spans="1:8" ht="13.5" x14ac:dyDescent="0.25">
      <c r="A1423" s="11"/>
      <c r="B1423" s="10">
        <v>44379</v>
      </c>
      <c r="C1423" s="2">
        <v>0.49</v>
      </c>
      <c r="D1423" s="2">
        <v>0.49</v>
      </c>
      <c r="E1423" s="2">
        <v>1539</v>
      </c>
      <c r="F1423" s="2">
        <v>0.49</v>
      </c>
      <c r="G1423" s="2">
        <v>754.11</v>
      </c>
      <c r="H1423" s="12">
        <f t="shared" si="22"/>
        <v>-2.0000000000000018E-2</v>
      </c>
    </row>
    <row r="1424" spans="1:8" ht="13.5" x14ac:dyDescent="0.25">
      <c r="A1424" s="11"/>
      <c r="B1424" s="10">
        <v>44382</v>
      </c>
      <c r="C1424" s="2">
        <v>0.48</v>
      </c>
      <c r="D1424" s="2">
        <v>0.48</v>
      </c>
      <c r="E1424" s="2">
        <v>100</v>
      </c>
      <c r="F1424" s="2">
        <v>0.48</v>
      </c>
      <c r="G1424" s="2">
        <v>48</v>
      </c>
      <c r="H1424" s="12">
        <f t="shared" si="22"/>
        <v>-2.0408163265306142E-2</v>
      </c>
    </row>
    <row r="1425" spans="1:8" ht="13.5" x14ac:dyDescent="0.25">
      <c r="A1425" s="11"/>
      <c r="B1425" s="10">
        <v>44383</v>
      </c>
      <c r="C1425" s="2">
        <v>0.47</v>
      </c>
      <c r="D1425" s="2">
        <v>0.47</v>
      </c>
      <c r="E1425" s="2">
        <v>120</v>
      </c>
      <c r="F1425" s="2">
        <v>0.47</v>
      </c>
      <c r="G1425" s="2">
        <v>56.4</v>
      </c>
      <c r="H1425" s="12">
        <f t="shared" si="22"/>
        <v>-2.0833333333333353E-2</v>
      </c>
    </row>
    <row r="1426" spans="1:8" ht="13.5" x14ac:dyDescent="0.25">
      <c r="A1426" s="11"/>
      <c r="B1426" s="10">
        <v>44384</v>
      </c>
      <c r="C1426" s="2">
        <v>0.46</v>
      </c>
      <c r="D1426" s="2">
        <v>0.46</v>
      </c>
      <c r="E1426" s="2">
        <v>135</v>
      </c>
      <c r="F1426" s="2">
        <v>0.46</v>
      </c>
      <c r="G1426" s="2">
        <v>62.1</v>
      </c>
      <c r="H1426" s="12">
        <f t="shared" si="22"/>
        <v>-2.1276595744680753E-2</v>
      </c>
    </row>
    <row r="1427" spans="1:8" ht="13.5" x14ac:dyDescent="0.25">
      <c r="A1427" s="11"/>
      <c r="B1427" s="10">
        <v>44385</v>
      </c>
      <c r="C1427" s="2">
        <v>0.45</v>
      </c>
      <c r="D1427" s="2">
        <v>0.45</v>
      </c>
      <c r="E1427" s="2">
        <v>255</v>
      </c>
      <c r="F1427" s="2">
        <v>0.45</v>
      </c>
      <c r="G1427" s="2">
        <v>114.75</v>
      </c>
      <c r="H1427" s="12">
        <f t="shared" si="22"/>
        <v>-2.1739130434782625E-2</v>
      </c>
    </row>
    <row r="1428" spans="1:8" ht="13.5" x14ac:dyDescent="0.25">
      <c r="A1428" s="11"/>
      <c r="B1428" s="10">
        <v>44386</v>
      </c>
      <c r="C1428" s="2">
        <v>0.44</v>
      </c>
      <c r="D1428" s="2">
        <v>0.44</v>
      </c>
      <c r="E1428" s="2">
        <v>179</v>
      </c>
      <c r="F1428" s="2">
        <v>0.44</v>
      </c>
      <c r="G1428" s="2">
        <v>78.760000000000005</v>
      </c>
      <c r="H1428" s="12">
        <f t="shared" si="22"/>
        <v>-2.222222222222224E-2</v>
      </c>
    </row>
    <row r="1429" spans="1:8" ht="13.5" x14ac:dyDescent="0.25">
      <c r="A1429" s="11"/>
      <c r="B1429" s="10">
        <v>44389</v>
      </c>
      <c r="C1429" s="2">
        <v>0.43</v>
      </c>
      <c r="D1429" s="2">
        <v>0.43</v>
      </c>
      <c r="E1429" s="2">
        <v>60</v>
      </c>
      <c r="F1429" s="2">
        <v>0.43</v>
      </c>
      <c r="G1429" s="2">
        <v>25.8</v>
      </c>
      <c r="H1429" s="12">
        <f t="shared" si="22"/>
        <v>-2.2727272727272749E-2</v>
      </c>
    </row>
    <row r="1430" spans="1:8" ht="13.5" x14ac:dyDescent="0.25">
      <c r="A1430" s="11"/>
      <c r="B1430" s="10">
        <v>44390</v>
      </c>
      <c r="C1430" s="2">
        <v>0.44</v>
      </c>
      <c r="D1430" s="2">
        <v>0.44</v>
      </c>
      <c r="E1430" s="2">
        <v>0</v>
      </c>
      <c r="F1430" s="2">
        <v>0</v>
      </c>
      <c r="G1430" s="2">
        <v>0</v>
      </c>
      <c r="H1430" s="12">
        <f t="shared" si="22"/>
        <v>2.3255813953488393E-2</v>
      </c>
    </row>
    <row r="1431" spans="1:8" ht="13.5" x14ac:dyDescent="0.25">
      <c r="A1431" s="11"/>
      <c r="B1431" s="10">
        <v>44391</v>
      </c>
      <c r="C1431" s="2">
        <v>0.43</v>
      </c>
      <c r="D1431" s="2">
        <v>0.43</v>
      </c>
      <c r="E1431" s="2">
        <v>650</v>
      </c>
      <c r="F1431" s="2">
        <v>0.43</v>
      </c>
      <c r="G1431" s="2">
        <v>279.5</v>
      </c>
      <c r="H1431" s="12">
        <f t="shared" si="22"/>
        <v>-2.2727272727272749E-2</v>
      </c>
    </row>
    <row r="1432" spans="1:8" ht="13.5" x14ac:dyDescent="0.25">
      <c r="A1432" s="11"/>
      <c r="B1432" s="10">
        <v>44392</v>
      </c>
      <c r="C1432" s="2">
        <v>0.43</v>
      </c>
      <c r="D1432" s="2">
        <v>0.43</v>
      </c>
      <c r="E1432" s="2">
        <v>9</v>
      </c>
      <c r="F1432" s="2">
        <v>0.43</v>
      </c>
      <c r="G1432" s="2">
        <v>3.87</v>
      </c>
      <c r="H1432" s="12">
        <f t="shared" si="22"/>
        <v>0</v>
      </c>
    </row>
    <row r="1433" spans="1:8" ht="13.5" x14ac:dyDescent="0.25">
      <c r="A1433" s="11"/>
      <c r="B1433" s="10">
        <v>44393</v>
      </c>
      <c r="C1433" s="2">
        <v>0.43</v>
      </c>
      <c r="D1433" s="2">
        <v>0.43</v>
      </c>
      <c r="E1433" s="2">
        <v>0</v>
      </c>
      <c r="F1433" s="2">
        <v>0</v>
      </c>
      <c r="G1433" s="2">
        <v>0</v>
      </c>
      <c r="H1433" s="12">
        <f t="shared" si="22"/>
        <v>0</v>
      </c>
    </row>
    <row r="1434" spans="1:8" ht="13.5" x14ac:dyDescent="0.25">
      <c r="A1434" s="11"/>
      <c r="B1434" s="10">
        <v>44396</v>
      </c>
      <c r="C1434" s="2">
        <v>0.44</v>
      </c>
      <c r="D1434" s="2">
        <v>0.44</v>
      </c>
      <c r="E1434" s="2">
        <v>0</v>
      </c>
      <c r="F1434" s="2">
        <v>0</v>
      </c>
      <c r="G1434" s="2">
        <v>0</v>
      </c>
      <c r="H1434" s="12">
        <f t="shared" si="22"/>
        <v>2.3255813953488393E-2</v>
      </c>
    </row>
    <row r="1435" spans="1:8" ht="13.5" x14ac:dyDescent="0.25">
      <c r="A1435" s="11"/>
      <c r="B1435" s="10">
        <v>44399</v>
      </c>
      <c r="C1435" s="2">
        <v>0.45</v>
      </c>
      <c r="D1435" s="2">
        <v>0.45</v>
      </c>
      <c r="E1435" s="2">
        <v>0</v>
      </c>
      <c r="F1435" s="2">
        <v>0</v>
      </c>
      <c r="G1435" s="2">
        <v>0</v>
      </c>
      <c r="H1435" s="12">
        <f t="shared" si="22"/>
        <v>2.2727272727272749E-2</v>
      </c>
    </row>
    <row r="1436" spans="1:8" ht="13.5" x14ac:dyDescent="0.25">
      <c r="A1436" s="11"/>
      <c r="B1436" s="10">
        <v>44400</v>
      </c>
      <c r="C1436" s="2">
        <v>0.46</v>
      </c>
      <c r="D1436" s="2">
        <v>0.46</v>
      </c>
      <c r="E1436" s="2">
        <v>0</v>
      </c>
      <c r="F1436" s="2">
        <v>0</v>
      </c>
      <c r="G1436" s="2">
        <v>0</v>
      </c>
      <c r="H1436" s="12">
        <f t="shared" si="22"/>
        <v>2.222222222222224E-2</v>
      </c>
    </row>
    <row r="1437" spans="1:8" ht="13.5" x14ac:dyDescent="0.25">
      <c r="A1437" s="11"/>
      <c r="B1437" s="10">
        <v>44403</v>
      </c>
      <c r="C1437" s="2">
        <v>0.46</v>
      </c>
      <c r="D1437" s="2">
        <v>0.46</v>
      </c>
      <c r="E1437" s="2">
        <v>0</v>
      </c>
      <c r="F1437" s="2">
        <v>0</v>
      </c>
      <c r="G1437" s="2">
        <v>0</v>
      </c>
      <c r="H1437" s="12">
        <f t="shared" si="22"/>
        <v>0</v>
      </c>
    </row>
    <row r="1438" spans="1:8" ht="13.5" x14ac:dyDescent="0.25">
      <c r="A1438" s="11"/>
      <c r="B1438" s="10">
        <v>44404</v>
      </c>
      <c r="C1438" s="2">
        <v>0.45</v>
      </c>
      <c r="D1438" s="2">
        <v>0.45</v>
      </c>
      <c r="E1438" s="2">
        <v>1021</v>
      </c>
      <c r="F1438" s="2">
        <v>0.45</v>
      </c>
      <c r="G1438" s="2">
        <v>459.45</v>
      </c>
      <c r="H1438" s="12">
        <f t="shared" si="22"/>
        <v>-2.1739130434782625E-2</v>
      </c>
    </row>
    <row r="1439" spans="1:8" ht="13.5" x14ac:dyDescent="0.25">
      <c r="A1439" s="11"/>
      <c r="B1439" s="10">
        <v>44405</v>
      </c>
      <c r="C1439" s="2">
        <v>0.45</v>
      </c>
      <c r="D1439" s="2">
        <v>0.45</v>
      </c>
      <c r="E1439" s="2">
        <v>822</v>
      </c>
      <c r="F1439" s="2">
        <v>0.45</v>
      </c>
      <c r="G1439" s="2">
        <v>369.9</v>
      </c>
      <c r="H1439" s="12">
        <f t="shared" si="22"/>
        <v>0</v>
      </c>
    </row>
    <row r="1440" spans="1:8" ht="13.5" x14ac:dyDescent="0.25">
      <c r="A1440" s="11"/>
      <c r="B1440" s="10">
        <v>44406</v>
      </c>
      <c r="C1440" s="2">
        <v>0.45</v>
      </c>
      <c r="D1440" s="2">
        <v>0.45</v>
      </c>
      <c r="E1440" s="2">
        <v>3051</v>
      </c>
      <c r="F1440" s="2">
        <v>0.45</v>
      </c>
      <c r="G1440" s="2">
        <v>1372.95</v>
      </c>
      <c r="H1440" s="12">
        <f t="shared" si="22"/>
        <v>0</v>
      </c>
    </row>
    <row r="1441" spans="1:8" ht="13.5" x14ac:dyDescent="0.25">
      <c r="A1441" s="11"/>
      <c r="B1441" s="10">
        <v>44407</v>
      </c>
      <c r="C1441" s="2">
        <v>0.45</v>
      </c>
      <c r="D1441" s="2">
        <v>0.45</v>
      </c>
      <c r="E1441" s="2">
        <v>0</v>
      </c>
      <c r="F1441" s="2">
        <v>0</v>
      </c>
      <c r="G1441" s="2">
        <v>0</v>
      </c>
      <c r="H1441" s="12">
        <f t="shared" si="22"/>
        <v>0</v>
      </c>
    </row>
    <row r="1442" spans="1:8" ht="13.5" x14ac:dyDescent="0.25">
      <c r="A1442" s="11"/>
      <c r="B1442" s="10">
        <v>44410</v>
      </c>
      <c r="C1442" s="2">
        <v>0.44</v>
      </c>
      <c r="D1442" s="2">
        <v>0.44</v>
      </c>
      <c r="E1442" s="2">
        <v>10</v>
      </c>
      <c r="F1442" s="2">
        <v>0.44</v>
      </c>
      <c r="G1442" s="2">
        <v>4.4000000000000004</v>
      </c>
      <c r="H1442" s="12">
        <f t="shared" si="22"/>
        <v>-2.222222222222224E-2</v>
      </c>
    </row>
    <row r="1443" spans="1:8" ht="13.5" x14ac:dyDescent="0.25">
      <c r="A1443" s="11"/>
      <c r="B1443" s="10">
        <v>44411</v>
      </c>
      <c r="C1443" s="2">
        <v>0.43</v>
      </c>
      <c r="D1443" s="2">
        <v>0.43</v>
      </c>
      <c r="E1443" s="2">
        <v>2100</v>
      </c>
      <c r="F1443" s="2">
        <v>0.43</v>
      </c>
      <c r="G1443" s="2">
        <v>903</v>
      </c>
      <c r="H1443" s="12">
        <f t="shared" si="22"/>
        <v>-2.2727272727272749E-2</v>
      </c>
    </row>
    <row r="1444" spans="1:8" ht="13.5" x14ac:dyDescent="0.25">
      <c r="A1444" s="11"/>
      <c r="B1444" s="10">
        <v>44412</v>
      </c>
      <c r="C1444" s="2">
        <v>0.43</v>
      </c>
      <c r="D1444" s="2">
        <v>0.43</v>
      </c>
      <c r="E1444" s="2">
        <v>0</v>
      </c>
      <c r="F1444" s="2">
        <v>0</v>
      </c>
      <c r="G1444" s="2">
        <v>0</v>
      </c>
      <c r="H1444" s="12">
        <f t="shared" si="22"/>
        <v>0</v>
      </c>
    </row>
    <row r="1445" spans="1:8" ht="13.5" x14ac:dyDescent="0.25">
      <c r="A1445" s="11"/>
      <c r="B1445" s="10">
        <v>44413</v>
      </c>
      <c r="C1445" s="2">
        <v>0.43</v>
      </c>
      <c r="D1445" s="2">
        <v>0.43</v>
      </c>
      <c r="E1445" s="2">
        <v>0</v>
      </c>
      <c r="F1445" s="2">
        <v>0</v>
      </c>
      <c r="G1445" s="2">
        <v>0</v>
      </c>
      <c r="H1445" s="12">
        <f t="shared" si="22"/>
        <v>0</v>
      </c>
    </row>
    <row r="1446" spans="1:8" ht="13.5" x14ac:dyDescent="0.25">
      <c r="A1446" s="11"/>
      <c r="B1446" s="10">
        <v>44414</v>
      </c>
      <c r="C1446" s="2">
        <v>0.42</v>
      </c>
      <c r="D1446" s="2">
        <v>0.42</v>
      </c>
      <c r="E1446" s="2">
        <v>1051</v>
      </c>
      <c r="F1446" s="2">
        <v>0.42</v>
      </c>
      <c r="G1446" s="2">
        <v>441.42</v>
      </c>
      <c r="H1446" s="12">
        <f t="shared" si="22"/>
        <v>-2.3255813953488393E-2</v>
      </c>
    </row>
    <row r="1447" spans="1:8" ht="13.5" x14ac:dyDescent="0.25">
      <c r="A1447" s="11"/>
      <c r="B1447" s="10">
        <v>44417</v>
      </c>
      <c r="C1447" s="2">
        <v>0.41</v>
      </c>
      <c r="D1447" s="2">
        <v>0.41</v>
      </c>
      <c r="E1447" s="2">
        <v>14</v>
      </c>
      <c r="F1447" s="2">
        <v>0.41</v>
      </c>
      <c r="G1447" s="2">
        <v>5.74</v>
      </c>
      <c r="H1447" s="12">
        <f t="shared" si="22"/>
        <v>-2.3809523809523832E-2</v>
      </c>
    </row>
    <row r="1448" spans="1:8" ht="13.5" x14ac:dyDescent="0.25">
      <c r="A1448" s="11"/>
      <c r="B1448" s="10">
        <v>44419</v>
      </c>
      <c r="C1448" s="2">
        <v>0.41</v>
      </c>
      <c r="D1448" s="2">
        <v>0.41</v>
      </c>
      <c r="E1448" s="2">
        <v>0</v>
      </c>
      <c r="F1448" s="2">
        <v>0</v>
      </c>
      <c r="G1448" s="2">
        <v>0</v>
      </c>
      <c r="H1448" s="12">
        <f t="shared" si="22"/>
        <v>0</v>
      </c>
    </row>
    <row r="1449" spans="1:8" ht="13.5" x14ac:dyDescent="0.25">
      <c r="A1449" s="11"/>
      <c r="B1449" s="10">
        <v>44420</v>
      </c>
      <c r="C1449" s="2">
        <v>0.41</v>
      </c>
      <c r="D1449" s="2">
        <v>0.41</v>
      </c>
      <c r="E1449" s="2">
        <v>14</v>
      </c>
      <c r="F1449" s="2">
        <v>0.41</v>
      </c>
      <c r="G1449" s="2">
        <v>5.74</v>
      </c>
      <c r="H1449" s="12">
        <f t="shared" si="22"/>
        <v>0</v>
      </c>
    </row>
    <row r="1450" spans="1:8" ht="13.5" x14ac:dyDescent="0.25">
      <c r="A1450" s="11"/>
      <c r="B1450" s="10">
        <v>44424</v>
      </c>
      <c r="C1450" s="2">
        <v>0.41</v>
      </c>
      <c r="D1450" s="2">
        <v>0.41</v>
      </c>
      <c r="E1450" s="2">
        <v>47</v>
      </c>
      <c r="F1450" s="2">
        <v>0.41</v>
      </c>
      <c r="G1450" s="2">
        <v>19.27</v>
      </c>
      <c r="H1450" s="12">
        <f t="shared" si="22"/>
        <v>0</v>
      </c>
    </row>
    <row r="1451" spans="1:8" ht="13.5" x14ac:dyDescent="0.25">
      <c r="A1451" s="11"/>
      <c r="B1451" s="10">
        <v>44425</v>
      </c>
      <c r="C1451" s="2">
        <v>0.41</v>
      </c>
      <c r="D1451" s="2">
        <v>0.41</v>
      </c>
      <c r="E1451" s="2">
        <v>1024</v>
      </c>
      <c r="F1451" s="2">
        <v>0.41</v>
      </c>
      <c r="G1451" s="2">
        <v>419.84</v>
      </c>
      <c r="H1451" s="12">
        <f t="shared" si="22"/>
        <v>0</v>
      </c>
    </row>
    <row r="1452" spans="1:8" ht="13.5" x14ac:dyDescent="0.25">
      <c r="A1452" s="11"/>
      <c r="B1452" s="10">
        <v>44426</v>
      </c>
      <c r="C1452" s="2">
        <v>0.4</v>
      </c>
      <c r="D1452" s="2">
        <v>0.4</v>
      </c>
      <c r="E1452" s="2">
        <v>1093</v>
      </c>
      <c r="F1452" s="2">
        <v>0.4</v>
      </c>
      <c r="G1452" s="2">
        <v>437.2</v>
      </c>
      <c r="H1452" s="12">
        <f t="shared" si="22"/>
        <v>-2.4390243902438911E-2</v>
      </c>
    </row>
    <row r="1453" spans="1:8" ht="13.5" x14ac:dyDescent="0.25">
      <c r="A1453" s="11"/>
      <c r="B1453" s="10">
        <v>44427</v>
      </c>
      <c r="C1453" s="2">
        <v>0.4</v>
      </c>
      <c r="D1453" s="2">
        <v>0.4</v>
      </c>
      <c r="E1453" s="2">
        <v>244</v>
      </c>
      <c r="F1453" s="2">
        <v>0.4</v>
      </c>
      <c r="G1453" s="2">
        <v>97.6</v>
      </c>
      <c r="H1453" s="12">
        <f t="shared" si="22"/>
        <v>0</v>
      </c>
    </row>
    <row r="1454" spans="1:8" ht="13.5" x14ac:dyDescent="0.25">
      <c r="A1454" s="11"/>
      <c r="B1454" s="10">
        <v>44428</v>
      </c>
      <c r="C1454" s="2">
        <v>0.4</v>
      </c>
      <c r="D1454" s="2">
        <v>0.4</v>
      </c>
      <c r="E1454" s="2">
        <v>0</v>
      </c>
      <c r="F1454" s="2">
        <v>0</v>
      </c>
      <c r="G1454" s="2">
        <v>0</v>
      </c>
      <c r="H1454" s="12">
        <f t="shared" si="22"/>
        <v>0</v>
      </c>
    </row>
    <row r="1455" spans="1:8" ht="13.5" x14ac:dyDescent="0.25">
      <c r="A1455" s="11"/>
      <c r="B1455" s="10">
        <v>44431</v>
      </c>
      <c r="C1455" s="2">
        <v>0.39</v>
      </c>
      <c r="D1455" s="2">
        <v>0.39</v>
      </c>
      <c r="E1455" s="2">
        <v>638</v>
      </c>
      <c r="F1455" s="2">
        <v>0.39</v>
      </c>
      <c r="G1455" s="2">
        <v>248.82</v>
      </c>
      <c r="H1455" s="12">
        <f t="shared" si="22"/>
        <v>-2.5000000000000022E-2</v>
      </c>
    </row>
    <row r="1456" spans="1:8" ht="13.5" x14ac:dyDescent="0.25">
      <c r="A1456" s="11"/>
      <c r="B1456" s="10">
        <v>44432</v>
      </c>
      <c r="C1456" s="2">
        <v>0.39</v>
      </c>
      <c r="D1456" s="2">
        <v>0.39</v>
      </c>
      <c r="E1456" s="2">
        <v>100</v>
      </c>
      <c r="F1456" s="2">
        <v>0.39</v>
      </c>
      <c r="G1456" s="2">
        <v>39</v>
      </c>
      <c r="H1456" s="12">
        <f t="shared" si="22"/>
        <v>0</v>
      </c>
    </row>
    <row r="1457" spans="1:8" ht="13.5" x14ac:dyDescent="0.25">
      <c r="A1457" s="11"/>
      <c r="B1457" s="10">
        <v>44433</v>
      </c>
      <c r="C1457" s="2">
        <v>0.38</v>
      </c>
      <c r="D1457" s="2">
        <v>0.38</v>
      </c>
      <c r="E1457" s="2">
        <v>2016</v>
      </c>
      <c r="F1457" s="2">
        <v>0.38</v>
      </c>
      <c r="G1457" s="2">
        <v>766.08</v>
      </c>
      <c r="H1457" s="12">
        <f t="shared" si="22"/>
        <v>-2.5641025641025664E-2</v>
      </c>
    </row>
    <row r="1458" spans="1:8" ht="13.5" x14ac:dyDescent="0.25">
      <c r="A1458" s="11"/>
      <c r="B1458" s="10">
        <v>44434</v>
      </c>
      <c r="C1458" s="2">
        <v>0.38</v>
      </c>
      <c r="D1458" s="2">
        <v>0.38</v>
      </c>
      <c r="E1458" s="2">
        <v>500</v>
      </c>
      <c r="F1458" s="2">
        <v>0.38</v>
      </c>
      <c r="G1458" s="2">
        <v>190</v>
      </c>
      <c r="H1458" s="12">
        <f t="shared" si="22"/>
        <v>0</v>
      </c>
    </row>
    <row r="1459" spans="1:8" ht="13.5" x14ac:dyDescent="0.25">
      <c r="A1459" s="11"/>
      <c r="B1459" s="10">
        <v>44435</v>
      </c>
      <c r="C1459" s="2">
        <v>0.38</v>
      </c>
      <c r="D1459" s="2">
        <v>0.38</v>
      </c>
      <c r="E1459" s="2">
        <v>500</v>
      </c>
      <c r="F1459" s="2">
        <v>0.38</v>
      </c>
      <c r="G1459" s="2">
        <v>190</v>
      </c>
      <c r="H1459" s="12">
        <f t="shared" si="22"/>
        <v>0</v>
      </c>
    </row>
    <row r="1460" spans="1:8" ht="13.5" x14ac:dyDescent="0.25">
      <c r="A1460" s="11"/>
      <c r="B1460" s="10">
        <v>44438</v>
      </c>
      <c r="C1460" s="2">
        <v>0.38</v>
      </c>
      <c r="D1460" s="2">
        <v>0.38</v>
      </c>
      <c r="E1460" s="2">
        <v>0</v>
      </c>
      <c r="F1460" s="2">
        <v>0</v>
      </c>
      <c r="G1460" s="2">
        <v>0</v>
      </c>
      <c r="H1460" s="12">
        <f t="shared" si="22"/>
        <v>0</v>
      </c>
    </row>
    <row r="1461" spans="1:8" ht="13.5" x14ac:dyDescent="0.25">
      <c r="A1461" s="11"/>
      <c r="B1461" s="10">
        <v>44439</v>
      </c>
      <c r="C1461" s="2">
        <v>0.38</v>
      </c>
      <c r="D1461" s="2">
        <v>0.38</v>
      </c>
      <c r="E1461" s="2">
        <v>7853</v>
      </c>
      <c r="F1461" s="2">
        <v>0.38</v>
      </c>
      <c r="G1461" s="2">
        <v>2984.14</v>
      </c>
      <c r="H1461" s="12">
        <f t="shared" si="22"/>
        <v>0</v>
      </c>
    </row>
    <row r="1462" spans="1:8" ht="13.5" x14ac:dyDescent="0.25">
      <c r="A1462" s="11"/>
      <c r="B1462" s="10">
        <v>44440</v>
      </c>
      <c r="C1462" s="2">
        <v>0.38</v>
      </c>
      <c r="D1462" s="2">
        <v>0.38</v>
      </c>
      <c r="E1462" s="2">
        <v>4762</v>
      </c>
      <c r="F1462" s="2">
        <v>0.38</v>
      </c>
      <c r="G1462" s="2">
        <v>1809.56</v>
      </c>
      <c r="H1462" s="12">
        <f t="shared" si="22"/>
        <v>0</v>
      </c>
    </row>
    <row r="1463" spans="1:8" ht="13.5" x14ac:dyDescent="0.25">
      <c r="A1463" s="11"/>
      <c r="B1463" s="10">
        <v>44441</v>
      </c>
      <c r="C1463" s="2">
        <v>0.38</v>
      </c>
      <c r="D1463" s="2">
        <v>0.38</v>
      </c>
      <c r="E1463" s="2">
        <v>0</v>
      </c>
      <c r="F1463" s="2">
        <v>0</v>
      </c>
      <c r="G1463" s="2">
        <v>0</v>
      </c>
      <c r="H1463" s="12">
        <f t="shared" si="22"/>
        <v>0</v>
      </c>
    </row>
    <row r="1464" spans="1:8" ht="13.5" x14ac:dyDescent="0.25">
      <c r="A1464" s="11"/>
      <c r="B1464" s="10">
        <v>44442</v>
      </c>
      <c r="C1464" s="2">
        <v>0.38</v>
      </c>
      <c r="D1464" s="2">
        <v>0.38</v>
      </c>
      <c r="E1464" s="2">
        <v>0</v>
      </c>
      <c r="F1464" s="2">
        <v>0</v>
      </c>
      <c r="G1464" s="2">
        <v>0</v>
      </c>
      <c r="H1464" s="12">
        <f t="shared" si="22"/>
        <v>0</v>
      </c>
    </row>
    <row r="1465" spans="1:8" ht="13.5" x14ac:dyDescent="0.25">
      <c r="A1465" s="11"/>
      <c r="B1465" s="10">
        <v>44445</v>
      </c>
      <c r="C1465" s="2">
        <v>0.38</v>
      </c>
      <c r="D1465" s="2">
        <v>0.38</v>
      </c>
      <c r="E1465" s="2">
        <v>0</v>
      </c>
      <c r="F1465" s="2">
        <v>0</v>
      </c>
      <c r="G1465" s="2">
        <v>0</v>
      </c>
      <c r="H1465" s="12">
        <f t="shared" si="22"/>
        <v>0</v>
      </c>
    </row>
    <row r="1466" spans="1:8" ht="13.5" x14ac:dyDescent="0.25">
      <c r="A1466" s="11"/>
      <c r="B1466" s="10">
        <v>44446</v>
      </c>
      <c r="C1466" s="2">
        <v>0.38</v>
      </c>
      <c r="D1466" s="2">
        <v>0.38</v>
      </c>
      <c r="E1466" s="2">
        <v>0</v>
      </c>
      <c r="F1466" s="2">
        <v>0</v>
      </c>
      <c r="G1466" s="2">
        <v>0</v>
      </c>
      <c r="H1466" s="12">
        <f t="shared" si="22"/>
        <v>0</v>
      </c>
    </row>
    <row r="1467" spans="1:8" ht="13.5" x14ac:dyDescent="0.25">
      <c r="A1467" s="11"/>
      <c r="B1467" s="10">
        <v>44447</v>
      </c>
      <c r="C1467" s="2">
        <v>0.38</v>
      </c>
      <c r="D1467" s="2">
        <v>0.38</v>
      </c>
      <c r="E1467" s="2">
        <v>0</v>
      </c>
      <c r="F1467" s="2">
        <v>0</v>
      </c>
      <c r="G1467" s="2">
        <v>0</v>
      </c>
      <c r="H1467" s="12">
        <f t="shared" si="22"/>
        <v>0</v>
      </c>
    </row>
    <row r="1468" spans="1:8" ht="13.5" x14ac:dyDescent="0.25">
      <c r="A1468" s="11"/>
      <c r="B1468" s="10">
        <v>44448</v>
      </c>
      <c r="C1468" s="2">
        <v>0.39</v>
      </c>
      <c r="D1468" s="2">
        <v>0.39</v>
      </c>
      <c r="E1468" s="2">
        <v>0</v>
      </c>
      <c r="F1468" s="2">
        <v>0</v>
      </c>
      <c r="G1468" s="2">
        <v>0</v>
      </c>
      <c r="H1468" s="12">
        <f t="shared" si="22"/>
        <v>2.6315789473684233E-2</v>
      </c>
    </row>
    <row r="1469" spans="1:8" ht="13.5" x14ac:dyDescent="0.25">
      <c r="A1469" s="11"/>
      <c r="B1469" s="10">
        <v>44449</v>
      </c>
      <c r="C1469" s="2">
        <v>0.4</v>
      </c>
      <c r="D1469" s="2">
        <v>0.4</v>
      </c>
      <c r="E1469" s="2">
        <v>203</v>
      </c>
      <c r="F1469" s="2">
        <v>0.4</v>
      </c>
      <c r="G1469" s="2">
        <v>81.2</v>
      </c>
      <c r="H1469" s="12">
        <f t="shared" si="22"/>
        <v>2.5641025641025664E-2</v>
      </c>
    </row>
    <row r="1470" spans="1:8" ht="13.5" x14ac:dyDescent="0.25">
      <c r="A1470" s="11"/>
      <c r="B1470" s="10">
        <v>44452</v>
      </c>
      <c r="C1470" s="2">
        <v>0.4</v>
      </c>
      <c r="D1470" s="2">
        <v>0.4</v>
      </c>
      <c r="E1470" s="2">
        <v>3</v>
      </c>
      <c r="F1470" s="2">
        <v>0.4</v>
      </c>
      <c r="G1470" s="2">
        <v>1.2</v>
      </c>
      <c r="H1470" s="12">
        <f t="shared" si="22"/>
        <v>0</v>
      </c>
    </row>
    <row r="1471" spans="1:8" ht="13.5" x14ac:dyDescent="0.25">
      <c r="A1471" s="11"/>
      <c r="B1471" s="10">
        <v>44453</v>
      </c>
      <c r="C1471" s="2">
        <v>0.39</v>
      </c>
      <c r="D1471" s="2">
        <v>0.39</v>
      </c>
      <c r="E1471" s="2">
        <v>50</v>
      </c>
      <c r="F1471" s="2">
        <v>0.39</v>
      </c>
      <c r="G1471" s="2">
        <v>19.5</v>
      </c>
      <c r="H1471" s="12">
        <f t="shared" si="22"/>
        <v>-2.5000000000000022E-2</v>
      </c>
    </row>
    <row r="1472" spans="1:8" ht="13.5" x14ac:dyDescent="0.25">
      <c r="A1472" s="11"/>
      <c r="B1472" s="10">
        <v>44454</v>
      </c>
      <c r="C1472" s="2">
        <v>0.39</v>
      </c>
      <c r="D1472" s="2">
        <v>0.39</v>
      </c>
      <c r="E1472" s="2">
        <v>0</v>
      </c>
      <c r="F1472" s="2">
        <v>0</v>
      </c>
      <c r="G1472" s="2">
        <v>0</v>
      </c>
      <c r="H1472" s="12">
        <f t="shared" si="22"/>
        <v>0</v>
      </c>
    </row>
    <row r="1473" spans="1:8" ht="13.5" x14ac:dyDescent="0.25">
      <c r="A1473" s="11"/>
      <c r="B1473" s="10">
        <v>44455</v>
      </c>
      <c r="C1473" s="2">
        <v>0.39</v>
      </c>
      <c r="D1473" s="2">
        <v>0.39</v>
      </c>
      <c r="E1473" s="2">
        <v>0</v>
      </c>
      <c r="F1473" s="2">
        <v>0</v>
      </c>
      <c r="G1473" s="2">
        <v>0</v>
      </c>
      <c r="H1473" s="12">
        <f t="shared" si="22"/>
        <v>0</v>
      </c>
    </row>
    <row r="1474" spans="1:8" ht="13.5" x14ac:dyDescent="0.25">
      <c r="A1474" s="11"/>
      <c r="B1474" s="10">
        <v>44456</v>
      </c>
      <c r="C1474" s="2">
        <v>0.38</v>
      </c>
      <c r="D1474" s="2">
        <v>0.38</v>
      </c>
      <c r="E1474" s="2">
        <v>376</v>
      </c>
      <c r="F1474" s="2">
        <v>0.38</v>
      </c>
      <c r="G1474" s="2">
        <v>142.88</v>
      </c>
      <c r="H1474" s="12">
        <f t="shared" si="22"/>
        <v>-2.5641025641025664E-2</v>
      </c>
    </row>
    <row r="1475" spans="1:8" ht="13.5" x14ac:dyDescent="0.25">
      <c r="A1475" s="11"/>
      <c r="B1475" s="10">
        <v>44459</v>
      </c>
      <c r="C1475" s="2">
        <v>0.38</v>
      </c>
      <c r="D1475" s="2">
        <v>0.38</v>
      </c>
      <c r="E1475" s="2">
        <v>20</v>
      </c>
      <c r="F1475" s="2">
        <v>0.38</v>
      </c>
      <c r="G1475" s="2">
        <v>7.6</v>
      </c>
      <c r="H1475" s="12">
        <f t="shared" si="22"/>
        <v>0</v>
      </c>
    </row>
    <row r="1476" spans="1:8" ht="13.5" x14ac:dyDescent="0.25">
      <c r="A1476" s="11"/>
      <c r="B1476" s="10">
        <v>44460</v>
      </c>
      <c r="C1476" s="2">
        <v>0.38</v>
      </c>
      <c r="D1476" s="2">
        <v>0.38</v>
      </c>
      <c r="E1476" s="2">
        <v>1</v>
      </c>
      <c r="F1476" s="2">
        <v>0.38</v>
      </c>
      <c r="G1476" s="2">
        <v>0.38</v>
      </c>
      <c r="H1476" s="12">
        <f t="shared" si="22"/>
        <v>0</v>
      </c>
    </row>
    <row r="1477" spans="1:8" ht="13.5" x14ac:dyDescent="0.25">
      <c r="A1477" s="11"/>
      <c r="B1477" s="10">
        <v>44461</v>
      </c>
      <c r="C1477" s="2">
        <v>0.38</v>
      </c>
      <c r="D1477" s="2">
        <v>0.38</v>
      </c>
      <c r="E1477" s="2">
        <v>500</v>
      </c>
      <c r="F1477" s="2">
        <v>0.38</v>
      </c>
      <c r="G1477" s="2">
        <v>190</v>
      </c>
      <c r="H1477" s="12">
        <f t="shared" si="22"/>
        <v>0</v>
      </c>
    </row>
    <row r="1478" spans="1:8" ht="13.5" x14ac:dyDescent="0.25">
      <c r="A1478" s="11"/>
      <c r="B1478" s="10">
        <v>44462</v>
      </c>
      <c r="C1478" s="2">
        <v>0.39</v>
      </c>
      <c r="D1478" s="2">
        <v>0.39</v>
      </c>
      <c r="E1478" s="2">
        <v>1349</v>
      </c>
      <c r="F1478" s="2">
        <v>0.39</v>
      </c>
      <c r="G1478" s="2">
        <v>526.11</v>
      </c>
      <c r="H1478" s="12">
        <f t="shared" si="22"/>
        <v>2.6315789473684233E-2</v>
      </c>
    </row>
    <row r="1479" spans="1:8" ht="13.5" x14ac:dyDescent="0.25">
      <c r="A1479" s="11"/>
      <c r="B1479" s="10">
        <v>44463</v>
      </c>
      <c r="C1479" s="2">
        <v>0.39</v>
      </c>
      <c r="D1479" s="2">
        <v>0.39</v>
      </c>
      <c r="E1479" s="2">
        <v>85</v>
      </c>
      <c r="F1479" s="2">
        <v>0.39</v>
      </c>
      <c r="G1479" s="2">
        <v>33.15</v>
      </c>
      <c r="H1479" s="12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0.39</v>
      </c>
      <c r="D1480" s="2">
        <v>0.39</v>
      </c>
      <c r="E1480" s="2">
        <v>1</v>
      </c>
      <c r="F1480" s="2">
        <v>0.39</v>
      </c>
      <c r="G1480" s="2">
        <v>0.39</v>
      </c>
      <c r="H1480" s="12">
        <f t="shared" si="23"/>
        <v>0</v>
      </c>
    </row>
    <row r="1481" spans="1:8" ht="13.5" x14ac:dyDescent="0.25">
      <c r="A1481" s="11"/>
      <c r="B1481" s="10">
        <v>44467</v>
      </c>
      <c r="C1481" s="2">
        <v>0.38</v>
      </c>
      <c r="D1481" s="2">
        <v>0.38</v>
      </c>
      <c r="E1481" s="2">
        <v>51</v>
      </c>
      <c r="F1481" s="2">
        <v>0.38</v>
      </c>
      <c r="G1481" s="2">
        <v>19.38</v>
      </c>
      <c r="H1481" s="12">
        <f t="shared" si="23"/>
        <v>-2.5641025641025664E-2</v>
      </c>
    </row>
    <row r="1482" spans="1:8" ht="13.5" x14ac:dyDescent="0.25">
      <c r="A1482" s="11"/>
      <c r="B1482" s="10">
        <v>44468</v>
      </c>
      <c r="C1482" s="2">
        <v>0.38</v>
      </c>
      <c r="D1482" s="2">
        <v>0.38</v>
      </c>
      <c r="E1482" s="2">
        <v>10</v>
      </c>
      <c r="F1482" s="2">
        <v>0.38</v>
      </c>
      <c r="G1482" s="2">
        <v>3.8</v>
      </c>
      <c r="H1482" s="12">
        <f t="shared" si="23"/>
        <v>0</v>
      </c>
    </row>
    <row r="1483" spans="1:8" ht="13.5" x14ac:dyDescent="0.25">
      <c r="A1483" s="11"/>
      <c r="B1483" s="10">
        <v>44469</v>
      </c>
      <c r="C1483" s="2">
        <v>0.38</v>
      </c>
      <c r="D1483" s="2">
        <v>0.38</v>
      </c>
      <c r="E1483" s="2">
        <v>501</v>
      </c>
      <c r="F1483" s="2">
        <v>0.38</v>
      </c>
      <c r="G1483" s="2">
        <v>190.38</v>
      </c>
      <c r="H1483" s="12">
        <f t="shared" si="23"/>
        <v>0</v>
      </c>
    </row>
    <row r="1484" spans="1:8" ht="13.5" x14ac:dyDescent="0.25">
      <c r="A1484" s="11"/>
      <c r="B1484" s="10">
        <v>44470</v>
      </c>
      <c r="C1484" s="2">
        <v>0.37</v>
      </c>
      <c r="D1484" s="2">
        <v>0.37</v>
      </c>
      <c r="E1484" s="2">
        <v>50</v>
      </c>
      <c r="F1484" s="2">
        <v>0.37</v>
      </c>
      <c r="G1484" s="2">
        <v>18.5</v>
      </c>
      <c r="H1484" s="12">
        <f t="shared" si="23"/>
        <v>-2.6315789473684233E-2</v>
      </c>
    </row>
    <row r="1485" spans="1:8" ht="13.5" x14ac:dyDescent="0.25">
      <c r="A1485" s="11"/>
      <c r="B1485" s="10">
        <v>44473</v>
      </c>
      <c r="C1485" s="2">
        <v>0.37</v>
      </c>
      <c r="D1485" s="2">
        <v>0.37</v>
      </c>
      <c r="E1485" s="2">
        <v>0</v>
      </c>
      <c r="F1485" s="2">
        <v>0</v>
      </c>
      <c r="G1485" s="2">
        <v>0</v>
      </c>
      <c r="H1485" s="12">
        <f t="shared" si="23"/>
        <v>0</v>
      </c>
    </row>
    <row r="1486" spans="1:8" ht="13.5" x14ac:dyDescent="0.25">
      <c r="A1486" s="11"/>
      <c r="B1486" s="10">
        <v>44474</v>
      </c>
      <c r="C1486" s="2">
        <v>0.37</v>
      </c>
      <c r="D1486" s="2">
        <v>0.37</v>
      </c>
      <c r="E1486" s="2">
        <v>0</v>
      </c>
      <c r="F1486" s="2">
        <v>0</v>
      </c>
      <c r="G1486" s="2">
        <v>0</v>
      </c>
      <c r="H1486" s="12">
        <f t="shared" si="23"/>
        <v>0</v>
      </c>
    </row>
    <row r="1487" spans="1:8" ht="13.5" x14ac:dyDescent="0.25">
      <c r="A1487" s="11"/>
      <c r="B1487" s="10">
        <v>44475</v>
      </c>
      <c r="C1487" s="2">
        <v>0.38</v>
      </c>
      <c r="D1487" s="2">
        <v>0.38</v>
      </c>
      <c r="E1487" s="2">
        <v>0</v>
      </c>
      <c r="F1487" s="2">
        <v>0</v>
      </c>
      <c r="G1487" s="2">
        <v>0</v>
      </c>
      <c r="H1487" s="12">
        <f t="shared" si="23"/>
        <v>2.7027027027027053E-2</v>
      </c>
    </row>
    <row r="1488" spans="1:8" ht="13.5" x14ac:dyDescent="0.25">
      <c r="A1488" s="11"/>
      <c r="B1488" s="10">
        <v>44476</v>
      </c>
      <c r="C1488" s="2">
        <v>0.37</v>
      </c>
      <c r="D1488" s="2">
        <v>0.37</v>
      </c>
      <c r="E1488" s="2">
        <v>714</v>
      </c>
      <c r="F1488" s="2">
        <v>0.37</v>
      </c>
      <c r="G1488" s="2">
        <v>264.18</v>
      </c>
      <c r="H1488" s="12">
        <f t="shared" si="23"/>
        <v>-2.6315789473684233E-2</v>
      </c>
    </row>
    <row r="1489" spans="1:8" ht="13.5" x14ac:dyDescent="0.25">
      <c r="A1489" s="11"/>
      <c r="B1489" s="10">
        <v>44477</v>
      </c>
      <c r="C1489" s="2">
        <v>0.37</v>
      </c>
      <c r="D1489" s="2">
        <v>0.37</v>
      </c>
      <c r="E1489" s="2">
        <v>0</v>
      </c>
      <c r="F1489" s="2">
        <v>0</v>
      </c>
      <c r="G1489" s="2">
        <v>0</v>
      </c>
      <c r="H1489" s="12">
        <f t="shared" si="23"/>
        <v>0</v>
      </c>
    </row>
    <row r="1490" spans="1:8" ht="13.5" x14ac:dyDescent="0.25">
      <c r="A1490" s="11"/>
      <c r="B1490" s="10">
        <v>44480</v>
      </c>
      <c r="C1490" s="2">
        <v>0.37</v>
      </c>
      <c r="D1490" s="2">
        <v>0.37</v>
      </c>
      <c r="E1490" s="2">
        <v>3000</v>
      </c>
      <c r="F1490" s="2">
        <v>0.37</v>
      </c>
      <c r="G1490" s="2">
        <v>1110</v>
      </c>
      <c r="H1490" s="12">
        <f t="shared" si="23"/>
        <v>0</v>
      </c>
    </row>
    <row r="1491" spans="1:8" ht="13.5" x14ac:dyDescent="0.25">
      <c r="A1491" s="11"/>
      <c r="B1491" s="10">
        <v>44481</v>
      </c>
      <c r="C1491" s="2">
        <v>0.37</v>
      </c>
      <c r="D1491" s="2">
        <v>0.37</v>
      </c>
      <c r="E1491" s="2">
        <v>0</v>
      </c>
      <c r="F1491" s="2">
        <v>0</v>
      </c>
      <c r="G1491" s="2">
        <v>0</v>
      </c>
      <c r="H1491" s="12">
        <f t="shared" si="23"/>
        <v>0</v>
      </c>
    </row>
    <row r="1492" spans="1:8" ht="13.5" x14ac:dyDescent="0.25">
      <c r="A1492" s="11"/>
      <c r="B1492" s="10">
        <v>44482</v>
      </c>
      <c r="C1492" s="2">
        <v>0.38</v>
      </c>
      <c r="D1492" s="2">
        <v>0.38</v>
      </c>
      <c r="E1492" s="2">
        <v>0</v>
      </c>
      <c r="F1492" s="2">
        <v>0</v>
      </c>
      <c r="G1492" s="2">
        <v>0</v>
      </c>
      <c r="H1492" s="12">
        <f t="shared" si="23"/>
        <v>2.7027027027027053E-2</v>
      </c>
    </row>
    <row r="1493" spans="1:8" ht="13.5" x14ac:dyDescent="0.25">
      <c r="A1493" s="11"/>
      <c r="B1493" s="10">
        <v>44483</v>
      </c>
      <c r="C1493" s="2">
        <v>0.37</v>
      </c>
      <c r="D1493" s="2">
        <v>0.37</v>
      </c>
      <c r="E1493" s="2">
        <v>2000</v>
      </c>
      <c r="F1493" s="2">
        <v>0.37</v>
      </c>
      <c r="G1493" s="2">
        <v>740</v>
      </c>
      <c r="H1493" s="12">
        <f t="shared" si="23"/>
        <v>-2.6315789473684233E-2</v>
      </c>
    </row>
    <row r="1494" spans="1:8" ht="13.5" x14ac:dyDescent="0.25">
      <c r="A1494" s="11"/>
      <c r="B1494" s="10">
        <v>44488</v>
      </c>
      <c r="C1494" s="2">
        <v>0.37</v>
      </c>
      <c r="D1494" s="2">
        <v>0.37</v>
      </c>
      <c r="E1494" s="2">
        <v>0</v>
      </c>
      <c r="F1494" s="2">
        <v>0</v>
      </c>
      <c r="G1494" s="2">
        <v>0</v>
      </c>
      <c r="H1494" s="12">
        <f t="shared" si="23"/>
        <v>0</v>
      </c>
    </row>
    <row r="1495" spans="1:8" ht="13.5" x14ac:dyDescent="0.25">
      <c r="A1495" s="11"/>
      <c r="B1495" s="10">
        <v>44489</v>
      </c>
      <c r="C1495" s="2">
        <v>0.38</v>
      </c>
      <c r="D1495" s="2">
        <v>0.38</v>
      </c>
      <c r="E1495" s="2">
        <v>957</v>
      </c>
      <c r="F1495" s="2">
        <v>0.38</v>
      </c>
      <c r="G1495" s="2">
        <v>363.66</v>
      </c>
      <c r="H1495" s="12">
        <f t="shared" si="23"/>
        <v>2.7027027027027053E-2</v>
      </c>
    </row>
    <row r="1496" spans="1:8" ht="13.5" x14ac:dyDescent="0.25">
      <c r="A1496" s="11"/>
      <c r="B1496" s="10">
        <v>44490</v>
      </c>
      <c r="C1496" s="2">
        <v>0.38</v>
      </c>
      <c r="D1496" s="2">
        <v>0.38</v>
      </c>
      <c r="E1496" s="2">
        <v>0</v>
      </c>
      <c r="F1496" s="2">
        <v>0</v>
      </c>
      <c r="G1496" s="2">
        <v>0</v>
      </c>
      <c r="H1496" s="12">
        <f t="shared" si="23"/>
        <v>0</v>
      </c>
    </row>
    <row r="1497" spans="1:8" ht="13.5" x14ac:dyDescent="0.25">
      <c r="A1497" s="11"/>
      <c r="B1497" s="10">
        <v>44491</v>
      </c>
      <c r="C1497" s="2">
        <v>0.39</v>
      </c>
      <c r="D1497" s="2">
        <v>0.39</v>
      </c>
      <c r="E1497" s="2">
        <v>3123</v>
      </c>
      <c r="F1497" s="2">
        <v>0.39</v>
      </c>
      <c r="G1497" s="2">
        <v>1217.97</v>
      </c>
      <c r="H1497" s="12">
        <f t="shared" si="23"/>
        <v>2.6315789473684233E-2</v>
      </c>
    </row>
    <row r="1498" spans="1:8" ht="13.5" x14ac:dyDescent="0.25">
      <c r="A1498" s="11"/>
      <c r="B1498" s="10">
        <v>44494</v>
      </c>
      <c r="C1498" s="2">
        <v>0.39</v>
      </c>
      <c r="D1498" s="2">
        <v>0.39</v>
      </c>
      <c r="E1498" s="2">
        <v>877</v>
      </c>
      <c r="F1498" s="2">
        <v>0.39</v>
      </c>
      <c r="G1498" s="2">
        <v>342.03</v>
      </c>
      <c r="H1498" s="12">
        <f t="shared" si="23"/>
        <v>0</v>
      </c>
    </row>
    <row r="1499" spans="1:8" ht="13.5" x14ac:dyDescent="0.25">
      <c r="A1499" s="11"/>
      <c r="B1499" s="10">
        <v>44495</v>
      </c>
      <c r="C1499" s="2">
        <v>0.4</v>
      </c>
      <c r="D1499" s="2">
        <v>0.4</v>
      </c>
      <c r="E1499" s="2">
        <v>6400</v>
      </c>
      <c r="F1499" s="2">
        <v>0.4</v>
      </c>
      <c r="G1499" s="2">
        <v>2560</v>
      </c>
      <c r="H1499" s="12">
        <f t="shared" si="23"/>
        <v>2.5641025641025664E-2</v>
      </c>
    </row>
    <row r="1500" spans="1:8" ht="13.5" x14ac:dyDescent="0.25">
      <c r="A1500" s="11"/>
      <c r="B1500" s="10">
        <v>44496</v>
      </c>
      <c r="C1500" s="2">
        <v>0.41</v>
      </c>
      <c r="D1500" s="2">
        <v>0.41</v>
      </c>
      <c r="E1500" s="2">
        <v>0</v>
      </c>
      <c r="F1500" s="2">
        <v>0</v>
      </c>
      <c r="G1500" s="2">
        <v>0</v>
      </c>
      <c r="H1500" s="12">
        <f t="shared" si="23"/>
        <v>2.4999999999999883E-2</v>
      </c>
    </row>
    <row r="1501" spans="1:8" ht="13.5" x14ac:dyDescent="0.25">
      <c r="A1501" s="11"/>
      <c r="B1501" s="10">
        <v>44497</v>
      </c>
      <c r="C1501" s="2">
        <v>0.42</v>
      </c>
      <c r="D1501" s="2">
        <v>0.42</v>
      </c>
      <c r="E1501" s="2">
        <v>0</v>
      </c>
      <c r="F1501" s="2">
        <v>0</v>
      </c>
      <c r="G1501" s="2">
        <v>0</v>
      </c>
      <c r="H1501" s="12">
        <f t="shared" si="23"/>
        <v>2.4390243902439046E-2</v>
      </c>
    </row>
    <row r="1502" spans="1:8" ht="13.5" x14ac:dyDescent="0.25">
      <c r="A1502" s="11"/>
      <c r="B1502" s="10">
        <v>44498</v>
      </c>
      <c r="C1502" s="2">
        <v>0.42</v>
      </c>
      <c r="D1502" s="2">
        <v>0.42</v>
      </c>
      <c r="E1502" s="2">
        <v>6305</v>
      </c>
      <c r="F1502" s="2">
        <v>0.42</v>
      </c>
      <c r="G1502" s="2">
        <v>2648.1</v>
      </c>
      <c r="H1502" s="12">
        <f t="shared" si="23"/>
        <v>0</v>
      </c>
    </row>
    <row r="1503" spans="1:8" ht="13.5" x14ac:dyDescent="0.25">
      <c r="A1503" s="11"/>
      <c r="B1503" s="10">
        <v>44501</v>
      </c>
      <c r="C1503" s="2">
        <v>0.42</v>
      </c>
      <c r="D1503" s="2">
        <v>0.42</v>
      </c>
      <c r="E1503" s="2">
        <v>0</v>
      </c>
      <c r="F1503" s="2">
        <v>0</v>
      </c>
      <c r="G1503" s="2">
        <v>0</v>
      </c>
      <c r="H1503" s="12">
        <f t="shared" si="23"/>
        <v>0</v>
      </c>
    </row>
    <row r="1504" spans="1:8" ht="13.5" x14ac:dyDescent="0.25">
      <c r="A1504" s="11"/>
      <c r="B1504" s="10">
        <v>44502</v>
      </c>
      <c r="C1504" s="2">
        <v>0.42</v>
      </c>
      <c r="D1504" s="2">
        <v>0.42</v>
      </c>
      <c r="E1504" s="2">
        <v>5098</v>
      </c>
      <c r="F1504" s="2">
        <v>0.42</v>
      </c>
      <c r="G1504" s="2">
        <v>2141.16</v>
      </c>
      <c r="H1504" s="12">
        <f t="shared" si="23"/>
        <v>0</v>
      </c>
    </row>
    <row r="1505" spans="1:8" ht="13.5" x14ac:dyDescent="0.25">
      <c r="A1505" s="11"/>
      <c r="B1505" s="10">
        <v>44503</v>
      </c>
      <c r="C1505" s="2">
        <v>0.42</v>
      </c>
      <c r="D1505" s="2">
        <v>0.42</v>
      </c>
      <c r="E1505" s="2">
        <v>9001</v>
      </c>
      <c r="F1505" s="2">
        <v>0.42</v>
      </c>
      <c r="G1505" s="2">
        <v>3780.42</v>
      </c>
      <c r="H1505" s="12">
        <f t="shared" si="23"/>
        <v>0</v>
      </c>
    </row>
    <row r="1506" spans="1:8" ht="13.5" x14ac:dyDescent="0.25">
      <c r="A1506" s="11"/>
      <c r="B1506" s="10">
        <v>44504</v>
      </c>
      <c r="C1506" s="2">
        <v>0.43</v>
      </c>
      <c r="D1506" s="2">
        <v>0.43</v>
      </c>
      <c r="E1506" s="2">
        <v>100</v>
      </c>
      <c r="F1506" s="2">
        <v>0.43</v>
      </c>
      <c r="G1506" s="2">
        <v>43</v>
      </c>
      <c r="H1506" s="12">
        <f t="shared" si="23"/>
        <v>2.3809523809523832E-2</v>
      </c>
    </row>
    <row r="1507" spans="1:8" ht="13.5" x14ac:dyDescent="0.25">
      <c r="A1507" s="11"/>
      <c r="B1507" s="10">
        <v>44505</v>
      </c>
      <c r="C1507" s="2">
        <v>0.43</v>
      </c>
      <c r="D1507" s="2">
        <v>0.43</v>
      </c>
      <c r="E1507" s="2">
        <v>0</v>
      </c>
      <c r="F1507" s="2">
        <v>0</v>
      </c>
      <c r="G1507" s="2">
        <v>0</v>
      </c>
      <c r="H1507" s="12">
        <f t="shared" si="23"/>
        <v>0</v>
      </c>
    </row>
    <row r="1508" spans="1:8" ht="13.5" x14ac:dyDescent="0.25">
      <c r="A1508" s="11"/>
      <c r="B1508" s="10">
        <v>44508</v>
      </c>
      <c r="C1508" s="2">
        <v>0.43</v>
      </c>
      <c r="D1508" s="2">
        <v>0.43</v>
      </c>
      <c r="E1508" s="2">
        <v>399</v>
      </c>
      <c r="F1508" s="2">
        <v>0.43</v>
      </c>
      <c r="G1508" s="2">
        <v>171.57</v>
      </c>
      <c r="H1508" s="12">
        <f t="shared" si="23"/>
        <v>0</v>
      </c>
    </row>
    <row r="1509" spans="1:8" ht="13.5" x14ac:dyDescent="0.25">
      <c r="A1509" s="11"/>
      <c r="B1509" s="10">
        <v>44509</v>
      </c>
      <c r="C1509" s="2">
        <v>0.43</v>
      </c>
      <c r="D1509" s="2">
        <v>0.43</v>
      </c>
      <c r="E1509" s="2">
        <v>1585</v>
      </c>
      <c r="F1509" s="2">
        <v>0.43</v>
      </c>
      <c r="G1509" s="2">
        <v>681.55</v>
      </c>
      <c r="H1509" s="12">
        <f t="shared" si="23"/>
        <v>0</v>
      </c>
    </row>
    <row r="1510" spans="1:8" ht="13.5" x14ac:dyDescent="0.25">
      <c r="A1510" s="11"/>
      <c r="B1510" s="10">
        <v>44510</v>
      </c>
      <c r="C1510" s="2">
        <v>0.43</v>
      </c>
      <c r="D1510" s="2">
        <v>0.43</v>
      </c>
      <c r="E1510" s="2">
        <v>0</v>
      </c>
      <c r="F1510" s="2">
        <v>0</v>
      </c>
      <c r="G1510" s="2">
        <v>0</v>
      </c>
      <c r="H1510" s="12">
        <f t="shared" si="23"/>
        <v>0</v>
      </c>
    </row>
    <row r="1511" spans="1:8" ht="13.5" x14ac:dyDescent="0.25">
      <c r="A1511" s="11"/>
      <c r="B1511" s="10">
        <v>44511</v>
      </c>
      <c r="C1511" s="2">
        <v>0.44</v>
      </c>
      <c r="D1511" s="2">
        <v>0.44</v>
      </c>
      <c r="E1511" s="2">
        <v>345</v>
      </c>
      <c r="F1511" s="2">
        <v>0.44</v>
      </c>
      <c r="G1511" s="2">
        <v>151.80000000000001</v>
      </c>
      <c r="H1511" s="12">
        <f t="shared" si="23"/>
        <v>2.3255813953488393E-2</v>
      </c>
    </row>
    <row r="1512" spans="1:8" ht="13.5" x14ac:dyDescent="0.25">
      <c r="A1512" s="11"/>
      <c r="B1512" s="10">
        <v>44512</v>
      </c>
      <c r="C1512" s="2">
        <v>0.45</v>
      </c>
      <c r="D1512" s="2">
        <v>0.45</v>
      </c>
      <c r="E1512" s="2">
        <v>120</v>
      </c>
      <c r="F1512" s="2">
        <v>0.45</v>
      </c>
      <c r="G1512" s="2">
        <v>54</v>
      </c>
      <c r="H1512" s="12">
        <f t="shared" si="23"/>
        <v>2.2727272727272749E-2</v>
      </c>
    </row>
    <row r="1513" spans="1:8" ht="13.5" x14ac:dyDescent="0.25">
      <c r="A1513" s="11"/>
      <c r="B1513" s="10">
        <v>44515</v>
      </c>
      <c r="C1513" s="2">
        <v>0.45</v>
      </c>
      <c r="D1513" s="2">
        <v>0.45</v>
      </c>
      <c r="E1513" s="2">
        <v>0</v>
      </c>
      <c r="F1513" s="2">
        <v>0</v>
      </c>
      <c r="G1513" s="2">
        <v>0</v>
      </c>
      <c r="H1513" s="12">
        <f t="shared" si="23"/>
        <v>0</v>
      </c>
    </row>
    <row r="1514" spans="1:8" ht="13.5" x14ac:dyDescent="0.25">
      <c r="A1514" s="11"/>
      <c r="B1514" s="10">
        <v>44516</v>
      </c>
      <c r="C1514" s="2">
        <v>0.45</v>
      </c>
      <c r="D1514" s="2">
        <v>0.45</v>
      </c>
      <c r="E1514" s="2">
        <v>50</v>
      </c>
      <c r="F1514" s="2">
        <v>0.45</v>
      </c>
      <c r="G1514" s="2">
        <v>22.5</v>
      </c>
      <c r="H1514" s="12">
        <f t="shared" si="23"/>
        <v>0</v>
      </c>
    </row>
    <row r="1515" spans="1:8" ht="13.5" x14ac:dyDescent="0.25">
      <c r="A1515" s="11"/>
      <c r="B1515" s="10">
        <v>44517</v>
      </c>
      <c r="C1515" s="2">
        <v>0.46</v>
      </c>
      <c r="D1515" s="2">
        <v>0.46</v>
      </c>
      <c r="E1515" s="2">
        <v>5505</v>
      </c>
      <c r="F1515" s="2">
        <v>0.46</v>
      </c>
      <c r="G1515" s="2">
        <v>2532.3000000000002</v>
      </c>
      <c r="H1515" s="12">
        <f t="shared" si="23"/>
        <v>2.222222222222224E-2</v>
      </c>
    </row>
    <row r="1516" spans="1:8" ht="13.5" x14ac:dyDescent="0.25">
      <c r="A1516" s="11"/>
      <c r="B1516" s="10">
        <v>44518</v>
      </c>
      <c r="C1516" s="2">
        <v>0.47</v>
      </c>
      <c r="D1516" s="2">
        <v>0.47</v>
      </c>
      <c r="E1516" s="2">
        <v>111</v>
      </c>
      <c r="F1516" s="2">
        <v>0.47</v>
      </c>
      <c r="G1516" s="2">
        <v>52.17</v>
      </c>
      <c r="H1516" s="12">
        <f t="shared" si="23"/>
        <v>2.1739130434782507E-2</v>
      </c>
    </row>
    <row r="1517" spans="1:8" ht="13.5" x14ac:dyDescent="0.25">
      <c r="A1517" s="11"/>
      <c r="B1517" s="10">
        <v>44519</v>
      </c>
      <c r="C1517" s="2">
        <v>0.47</v>
      </c>
      <c r="D1517" s="2">
        <v>0.47</v>
      </c>
      <c r="E1517" s="2">
        <v>0</v>
      </c>
      <c r="F1517" s="2">
        <v>0</v>
      </c>
      <c r="G1517" s="2">
        <v>0</v>
      </c>
      <c r="H1517" s="12">
        <f t="shared" si="23"/>
        <v>0</v>
      </c>
    </row>
    <row r="1518" spans="1:8" ht="13.5" x14ac:dyDescent="0.25">
      <c r="A1518" s="11"/>
      <c r="B1518" s="10">
        <v>44522</v>
      </c>
      <c r="C1518" s="2">
        <v>0.47</v>
      </c>
      <c r="D1518" s="2">
        <v>0.47</v>
      </c>
      <c r="E1518" s="2">
        <v>0</v>
      </c>
      <c r="F1518" s="2">
        <v>0</v>
      </c>
      <c r="G1518" s="2">
        <v>0</v>
      </c>
      <c r="H1518" s="12">
        <f t="shared" si="23"/>
        <v>0</v>
      </c>
    </row>
    <row r="1519" spans="1:8" ht="13.5" x14ac:dyDescent="0.25">
      <c r="A1519" s="11"/>
      <c r="B1519" s="10">
        <v>44523</v>
      </c>
      <c r="C1519" s="2">
        <v>0.47</v>
      </c>
      <c r="D1519" s="2">
        <v>0.47</v>
      </c>
      <c r="E1519" s="2">
        <v>0</v>
      </c>
      <c r="F1519" s="2">
        <v>0</v>
      </c>
      <c r="G1519" s="2">
        <v>0</v>
      </c>
      <c r="H1519" s="12">
        <f t="shared" si="23"/>
        <v>0</v>
      </c>
    </row>
    <row r="1520" spans="1:8" ht="13.5" x14ac:dyDescent="0.25">
      <c r="A1520" s="11"/>
      <c r="B1520" s="10">
        <v>44524</v>
      </c>
      <c r="C1520" s="2">
        <v>0.46</v>
      </c>
      <c r="D1520" s="2">
        <v>0.46</v>
      </c>
      <c r="E1520" s="2">
        <v>1</v>
      </c>
      <c r="F1520" s="2">
        <v>0.46</v>
      </c>
      <c r="G1520" s="2">
        <v>0.46</v>
      </c>
      <c r="H1520" s="12">
        <f t="shared" si="23"/>
        <v>-2.1276595744680753E-2</v>
      </c>
    </row>
    <row r="1521" spans="1:8" ht="13.5" x14ac:dyDescent="0.25">
      <c r="A1521" s="11"/>
      <c r="B1521" s="10">
        <v>44525</v>
      </c>
      <c r="C1521" s="2">
        <v>0.46</v>
      </c>
      <c r="D1521" s="2">
        <v>0.46</v>
      </c>
      <c r="E1521" s="2">
        <v>250</v>
      </c>
      <c r="F1521" s="2">
        <v>0.46</v>
      </c>
      <c r="G1521" s="2">
        <v>115</v>
      </c>
      <c r="H1521" s="12">
        <f t="shared" si="23"/>
        <v>0</v>
      </c>
    </row>
    <row r="1522" spans="1:8" ht="13.5" x14ac:dyDescent="0.25">
      <c r="A1522" s="11"/>
      <c r="B1522" s="10">
        <v>44526</v>
      </c>
      <c r="C1522" s="2">
        <v>0.46</v>
      </c>
      <c r="D1522" s="2">
        <v>0.46</v>
      </c>
      <c r="E1522" s="2">
        <v>0</v>
      </c>
      <c r="F1522" s="2">
        <v>0</v>
      </c>
      <c r="G1522" s="2">
        <v>0</v>
      </c>
      <c r="H1522" s="12">
        <f t="shared" si="23"/>
        <v>0</v>
      </c>
    </row>
    <row r="1523" spans="1:8" ht="13.5" x14ac:dyDescent="0.25">
      <c r="A1523" s="11"/>
      <c r="B1523" s="10">
        <v>44529</v>
      </c>
      <c r="C1523" s="2">
        <v>0.46</v>
      </c>
      <c r="D1523" s="2">
        <v>0.46</v>
      </c>
      <c r="E1523" s="2">
        <v>0</v>
      </c>
      <c r="F1523" s="2">
        <v>0</v>
      </c>
      <c r="G1523" s="2">
        <v>0</v>
      </c>
      <c r="H1523" s="12">
        <f t="shared" si="23"/>
        <v>0</v>
      </c>
    </row>
    <row r="1524" spans="1:8" ht="13.5" x14ac:dyDescent="0.25">
      <c r="A1524" s="11"/>
      <c r="B1524" s="10">
        <v>44530</v>
      </c>
      <c r="C1524" s="2">
        <v>0.46</v>
      </c>
      <c r="D1524" s="2">
        <v>0.46</v>
      </c>
      <c r="E1524" s="2">
        <v>0</v>
      </c>
      <c r="F1524" s="2">
        <v>0</v>
      </c>
      <c r="G1524" s="2">
        <v>0</v>
      </c>
      <c r="H1524" s="12">
        <f t="shared" si="23"/>
        <v>0</v>
      </c>
    </row>
    <row r="1525" spans="1:8" ht="13.5" x14ac:dyDescent="0.25">
      <c r="A1525" s="11"/>
      <c r="B1525" s="10">
        <v>44531</v>
      </c>
      <c r="C1525" s="2">
        <v>0.46</v>
      </c>
      <c r="D1525" s="2">
        <v>0.46</v>
      </c>
      <c r="E1525" s="2">
        <v>20</v>
      </c>
      <c r="F1525" s="2">
        <v>0.46</v>
      </c>
      <c r="G1525" s="2">
        <v>9.1999999999999993</v>
      </c>
      <c r="H1525" s="12">
        <f t="shared" si="23"/>
        <v>0</v>
      </c>
    </row>
    <row r="1526" spans="1:8" ht="13.5" x14ac:dyDescent="0.25">
      <c r="A1526" s="11"/>
      <c r="B1526" s="10">
        <v>44532</v>
      </c>
      <c r="C1526" s="2">
        <v>0.44</v>
      </c>
      <c r="D1526" s="2">
        <v>0.44</v>
      </c>
      <c r="E1526" s="2">
        <v>420</v>
      </c>
      <c r="F1526" s="2">
        <v>0.44</v>
      </c>
      <c r="G1526" s="2">
        <v>184.8</v>
      </c>
      <c r="H1526" s="12">
        <f t="shared" si="23"/>
        <v>-4.3478260869565251E-2</v>
      </c>
    </row>
    <row r="1527" spans="1:8" ht="13.5" x14ac:dyDescent="0.25">
      <c r="A1527" s="11"/>
      <c r="B1527" s="10">
        <v>44533</v>
      </c>
      <c r="C1527" s="2">
        <v>0.43</v>
      </c>
      <c r="D1527" s="2">
        <v>0.43</v>
      </c>
      <c r="E1527" s="2">
        <v>724</v>
      </c>
      <c r="F1527" s="2">
        <v>0.43</v>
      </c>
      <c r="G1527" s="2">
        <v>311.32</v>
      </c>
      <c r="H1527" s="12">
        <f t="shared" si="23"/>
        <v>-2.2727272727272749E-2</v>
      </c>
    </row>
    <row r="1528" spans="1:8" ht="13.5" x14ac:dyDescent="0.25">
      <c r="A1528" s="11"/>
      <c r="B1528" s="10">
        <v>44536</v>
      </c>
      <c r="C1528" s="2">
        <v>0.43</v>
      </c>
      <c r="D1528" s="2">
        <v>0.43</v>
      </c>
      <c r="E1528" s="2">
        <v>0</v>
      </c>
      <c r="F1528" s="2">
        <v>0</v>
      </c>
      <c r="G1528" s="2">
        <v>0</v>
      </c>
      <c r="H1528" s="12">
        <f t="shared" si="23"/>
        <v>0</v>
      </c>
    </row>
    <row r="1529" spans="1:8" ht="13.5" x14ac:dyDescent="0.25">
      <c r="A1529" s="11"/>
      <c r="B1529" s="10">
        <v>44537</v>
      </c>
      <c r="C1529" s="2">
        <v>0.43</v>
      </c>
      <c r="D1529" s="2">
        <v>0.43</v>
      </c>
      <c r="E1529" s="2">
        <v>0</v>
      </c>
      <c r="F1529" s="2">
        <v>0</v>
      </c>
      <c r="G1529" s="2">
        <v>0</v>
      </c>
      <c r="H1529" s="12">
        <f t="shared" si="23"/>
        <v>0</v>
      </c>
    </row>
    <row r="1530" spans="1:8" ht="13.5" x14ac:dyDescent="0.25">
      <c r="A1530" s="11"/>
      <c r="B1530" s="10">
        <v>44538</v>
      </c>
      <c r="C1530" s="2">
        <v>0.43</v>
      </c>
      <c r="D1530" s="2">
        <v>0.43</v>
      </c>
      <c r="E1530" s="2">
        <v>0</v>
      </c>
      <c r="F1530" s="2">
        <v>0</v>
      </c>
      <c r="G1530" s="2">
        <v>0</v>
      </c>
      <c r="H1530" s="12">
        <f t="shared" si="23"/>
        <v>0</v>
      </c>
    </row>
    <row r="1531" spans="1:8" ht="13.5" x14ac:dyDescent="0.25">
      <c r="A1531" s="11"/>
      <c r="B1531" s="10">
        <v>44539</v>
      </c>
      <c r="C1531" s="2">
        <v>0.43</v>
      </c>
      <c r="D1531" s="2">
        <v>0.43</v>
      </c>
      <c r="E1531" s="2">
        <v>0</v>
      </c>
      <c r="F1531" s="2">
        <v>0</v>
      </c>
      <c r="G1531" s="2">
        <v>0</v>
      </c>
      <c r="H1531" s="12">
        <f t="shared" si="23"/>
        <v>0</v>
      </c>
    </row>
    <row r="1532" spans="1:8" ht="13.5" x14ac:dyDescent="0.25">
      <c r="A1532" s="11"/>
      <c r="B1532" s="10">
        <v>44540</v>
      </c>
      <c r="C1532" s="2">
        <v>0.43</v>
      </c>
      <c r="D1532" s="2">
        <v>0.43</v>
      </c>
      <c r="E1532" s="2">
        <v>0</v>
      </c>
      <c r="F1532" s="2">
        <v>0</v>
      </c>
      <c r="G1532" s="2">
        <v>0</v>
      </c>
      <c r="H1532" s="12">
        <f t="shared" si="23"/>
        <v>0</v>
      </c>
    </row>
    <row r="1533" spans="1:8" ht="13.5" x14ac:dyDescent="0.25">
      <c r="A1533" s="11"/>
      <c r="B1533" s="10">
        <v>44543</v>
      </c>
      <c r="C1533" s="2">
        <v>0.43</v>
      </c>
      <c r="D1533" s="2">
        <v>0.43</v>
      </c>
      <c r="E1533" s="2">
        <v>0</v>
      </c>
      <c r="F1533" s="2">
        <v>0</v>
      </c>
      <c r="G1533" s="2">
        <v>0</v>
      </c>
      <c r="H1533" s="12">
        <f t="shared" si="23"/>
        <v>0</v>
      </c>
    </row>
    <row r="1534" spans="1:8" ht="13.5" x14ac:dyDescent="0.25">
      <c r="A1534" s="11"/>
      <c r="B1534" s="10">
        <v>44544</v>
      </c>
      <c r="C1534" s="2">
        <v>0.43</v>
      </c>
      <c r="D1534" s="2">
        <v>0.43</v>
      </c>
      <c r="E1534" s="2">
        <v>0</v>
      </c>
      <c r="F1534" s="2">
        <v>0</v>
      </c>
      <c r="G1534" s="2">
        <v>0</v>
      </c>
      <c r="H1534" s="12">
        <f t="shared" si="23"/>
        <v>0</v>
      </c>
    </row>
    <row r="1535" spans="1:8" ht="13.5" x14ac:dyDescent="0.25">
      <c r="A1535" s="11"/>
      <c r="B1535" s="10">
        <v>44545</v>
      </c>
      <c r="C1535" s="2">
        <v>0.44</v>
      </c>
      <c r="D1535" s="2">
        <v>0.44</v>
      </c>
      <c r="E1535" s="2">
        <v>4000</v>
      </c>
      <c r="F1535" s="2">
        <v>0.44</v>
      </c>
      <c r="G1535" s="2">
        <v>1760</v>
      </c>
      <c r="H1535" s="12">
        <f t="shared" si="23"/>
        <v>2.3255813953488393E-2</v>
      </c>
    </row>
    <row r="1536" spans="1:8" ht="13.5" x14ac:dyDescent="0.25">
      <c r="A1536" s="11"/>
      <c r="B1536" s="10">
        <v>44546</v>
      </c>
      <c r="C1536" s="2">
        <v>0.45</v>
      </c>
      <c r="D1536" s="2">
        <v>0.45</v>
      </c>
      <c r="E1536" s="2">
        <v>250</v>
      </c>
      <c r="F1536" s="2">
        <v>0.45</v>
      </c>
      <c r="G1536" s="2">
        <v>112.5</v>
      </c>
      <c r="H1536" s="12">
        <f t="shared" si="23"/>
        <v>2.2727272727272749E-2</v>
      </c>
    </row>
    <row r="1537" spans="1:8" ht="13.5" x14ac:dyDescent="0.25">
      <c r="A1537" s="11"/>
      <c r="B1537" s="10">
        <v>44550</v>
      </c>
      <c r="C1537" s="2">
        <v>0.44</v>
      </c>
      <c r="D1537" s="2">
        <v>0.44</v>
      </c>
      <c r="E1537" s="2">
        <v>300</v>
      </c>
      <c r="F1537" s="2">
        <v>0.44</v>
      </c>
      <c r="G1537" s="2">
        <v>132</v>
      </c>
      <c r="H1537" s="12">
        <f t="shared" si="23"/>
        <v>-2.222222222222224E-2</v>
      </c>
    </row>
    <row r="1538" spans="1:8" ht="13.5" x14ac:dyDescent="0.25">
      <c r="A1538" s="11"/>
      <c r="B1538" s="10">
        <v>44551</v>
      </c>
      <c r="C1538" s="2">
        <v>0.44</v>
      </c>
      <c r="D1538" s="2">
        <v>0.44</v>
      </c>
      <c r="E1538" s="2">
        <v>0</v>
      </c>
      <c r="F1538" s="2">
        <v>0</v>
      </c>
      <c r="G1538" s="2">
        <v>0</v>
      </c>
      <c r="H1538" s="12">
        <f t="shared" si="23"/>
        <v>0</v>
      </c>
    </row>
    <row r="1539" spans="1:8" ht="13.5" x14ac:dyDescent="0.25">
      <c r="A1539" s="11"/>
      <c r="B1539" s="10">
        <v>44552</v>
      </c>
      <c r="C1539" s="2">
        <v>0.44</v>
      </c>
      <c r="D1539" s="2">
        <v>0.44</v>
      </c>
      <c r="E1539" s="2">
        <v>0</v>
      </c>
      <c r="F1539" s="2">
        <v>0</v>
      </c>
      <c r="G1539" s="2">
        <v>0</v>
      </c>
      <c r="H1539" s="12">
        <f t="shared" si="23"/>
        <v>0</v>
      </c>
    </row>
    <row r="1540" spans="1:8" ht="13.5" x14ac:dyDescent="0.25">
      <c r="A1540" s="11"/>
      <c r="B1540" s="10">
        <v>44553</v>
      </c>
      <c r="C1540" s="2">
        <v>0.44</v>
      </c>
      <c r="D1540" s="2">
        <v>0.44</v>
      </c>
      <c r="E1540" s="2">
        <v>0</v>
      </c>
      <c r="F1540" s="2">
        <v>0</v>
      </c>
      <c r="G1540" s="2">
        <v>0</v>
      </c>
      <c r="H1540" s="12">
        <f t="shared" si="23"/>
        <v>0</v>
      </c>
    </row>
    <row r="1541" spans="1:8" ht="13.5" x14ac:dyDescent="0.25">
      <c r="A1541" s="11"/>
      <c r="B1541" s="10">
        <v>44554</v>
      </c>
      <c r="C1541" s="2">
        <v>0.43</v>
      </c>
      <c r="D1541" s="2">
        <v>0.43</v>
      </c>
      <c r="E1541" s="2">
        <v>5</v>
      </c>
      <c r="F1541" s="2">
        <v>0.43</v>
      </c>
      <c r="G1541" s="2">
        <v>2.15</v>
      </c>
      <c r="H1541" s="12">
        <f t="shared" si="23"/>
        <v>-2.2727272727272749E-2</v>
      </c>
    </row>
    <row r="1542" spans="1:8" ht="13.5" x14ac:dyDescent="0.25">
      <c r="A1542" s="11"/>
      <c r="B1542" s="10">
        <v>44557</v>
      </c>
      <c r="C1542" s="2">
        <v>0.43</v>
      </c>
      <c r="D1542" s="2">
        <v>0.43</v>
      </c>
      <c r="E1542" s="2">
        <v>0</v>
      </c>
      <c r="F1542" s="2">
        <v>0</v>
      </c>
      <c r="G1542" s="2">
        <v>0</v>
      </c>
      <c r="H1542" s="12">
        <f t="shared" si="23"/>
        <v>0</v>
      </c>
    </row>
    <row r="1543" spans="1:8" ht="13.5" x14ac:dyDescent="0.25">
      <c r="A1543" s="11"/>
      <c r="B1543" s="10">
        <v>44558</v>
      </c>
      <c r="C1543" s="2">
        <v>0.43</v>
      </c>
      <c r="D1543" s="2">
        <v>0.43</v>
      </c>
      <c r="E1543" s="2">
        <v>0</v>
      </c>
      <c r="F1543" s="2">
        <v>0</v>
      </c>
      <c r="G1543" s="2">
        <v>0</v>
      </c>
      <c r="H1543" s="12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0.43</v>
      </c>
      <c r="D1544" s="2">
        <v>0.43</v>
      </c>
      <c r="E1544" s="2">
        <v>0</v>
      </c>
      <c r="F1544" s="2">
        <v>0</v>
      </c>
      <c r="G1544" s="2">
        <v>0</v>
      </c>
      <c r="H1544" s="12">
        <f t="shared" si="24"/>
        <v>0</v>
      </c>
    </row>
    <row r="1545" spans="1:8" ht="13.5" x14ac:dyDescent="0.25">
      <c r="A1545" s="11"/>
      <c r="B1545" s="10">
        <v>44560</v>
      </c>
      <c r="C1545" s="2">
        <v>0.43</v>
      </c>
      <c r="D1545" s="2">
        <v>0.43</v>
      </c>
      <c r="E1545" s="2">
        <v>0</v>
      </c>
      <c r="F1545" s="2">
        <v>0</v>
      </c>
      <c r="G1545" s="2">
        <v>0</v>
      </c>
      <c r="H1545" s="12">
        <f t="shared" si="24"/>
        <v>0</v>
      </c>
    </row>
    <row r="1546" spans="1:8" ht="13.5" x14ac:dyDescent="0.25">
      <c r="A1546" s="11"/>
      <c r="B1546" s="10">
        <v>44561</v>
      </c>
      <c r="C1546" s="2">
        <v>0.43</v>
      </c>
      <c r="D1546" s="2">
        <v>0.43</v>
      </c>
      <c r="E1546" s="2">
        <v>0</v>
      </c>
      <c r="F1546" s="2">
        <v>0</v>
      </c>
      <c r="G1546" s="2">
        <v>0</v>
      </c>
      <c r="H1546" s="12">
        <f t="shared" si="24"/>
        <v>0</v>
      </c>
    </row>
    <row r="1547" spans="1:8" ht="13.5" x14ac:dyDescent="0.25">
      <c r="A1547" s="11"/>
      <c r="B1547" s="10">
        <v>44564</v>
      </c>
      <c r="C1547" s="2">
        <v>0.43</v>
      </c>
      <c r="D1547" s="2">
        <v>0.43</v>
      </c>
      <c r="E1547" s="2">
        <v>0</v>
      </c>
      <c r="F1547" s="2">
        <v>0</v>
      </c>
      <c r="G1547" s="2">
        <v>0</v>
      </c>
      <c r="H1547" s="12">
        <f t="shared" si="24"/>
        <v>0</v>
      </c>
    </row>
    <row r="1548" spans="1:8" ht="13.5" x14ac:dyDescent="0.25">
      <c r="A1548" s="11"/>
      <c r="B1548" s="10">
        <v>44565</v>
      </c>
      <c r="C1548" s="2">
        <v>0.43</v>
      </c>
      <c r="D1548" s="2">
        <v>0.43</v>
      </c>
      <c r="E1548" s="2">
        <v>0</v>
      </c>
      <c r="F1548" s="2">
        <v>0</v>
      </c>
      <c r="G1548" s="2">
        <v>0</v>
      </c>
      <c r="H1548" s="12">
        <f t="shared" si="24"/>
        <v>0</v>
      </c>
    </row>
    <row r="1549" spans="1:8" ht="13.5" x14ac:dyDescent="0.25">
      <c r="A1549" s="11"/>
      <c r="B1549" s="10">
        <v>44566</v>
      </c>
      <c r="C1549" s="2">
        <v>0.42</v>
      </c>
      <c r="D1549" s="2">
        <v>0.42</v>
      </c>
      <c r="E1549" s="2">
        <v>13</v>
      </c>
      <c r="F1549" s="2">
        <v>0.42</v>
      </c>
      <c r="G1549" s="2">
        <v>5.46</v>
      </c>
      <c r="H1549" s="12">
        <f t="shared" si="24"/>
        <v>-2.3255813953488393E-2</v>
      </c>
    </row>
    <row r="1550" spans="1:8" ht="13.5" x14ac:dyDescent="0.25">
      <c r="A1550" s="11"/>
      <c r="B1550" s="10">
        <v>44567</v>
      </c>
      <c r="C1550" s="2">
        <v>0.42</v>
      </c>
      <c r="D1550" s="2">
        <v>0.42</v>
      </c>
      <c r="E1550" s="2">
        <v>0</v>
      </c>
      <c r="F1550" s="2">
        <v>0</v>
      </c>
      <c r="G1550" s="2">
        <v>0</v>
      </c>
      <c r="H1550" s="12">
        <f t="shared" si="24"/>
        <v>0</v>
      </c>
    </row>
    <row r="1551" spans="1:8" ht="13.5" x14ac:dyDescent="0.25">
      <c r="A1551" s="11"/>
      <c r="B1551" s="10">
        <v>44568</v>
      </c>
      <c r="C1551" s="2">
        <v>0.44</v>
      </c>
      <c r="D1551" s="2">
        <v>0.44</v>
      </c>
      <c r="E1551" s="2">
        <v>2</v>
      </c>
      <c r="F1551" s="2">
        <v>0.44</v>
      </c>
      <c r="G1551" s="2">
        <v>0.88</v>
      </c>
      <c r="H1551" s="12">
        <f t="shared" si="24"/>
        <v>4.7619047619047665E-2</v>
      </c>
    </row>
    <row r="1552" spans="1:8" ht="13.5" x14ac:dyDescent="0.25">
      <c r="A1552" s="11"/>
      <c r="B1552" s="10">
        <v>44571</v>
      </c>
      <c r="C1552" s="2">
        <v>0.44</v>
      </c>
      <c r="D1552" s="2">
        <v>0.44</v>
      </c>
      <c r="E1552" s="2">
        <v>0</v>
      </c>
      <c r="F1552" s="2">
        <v>0</v>
      </c>
      <c r="G1552" s="2">
        <v>0</v>
      </c>
      <c r="H1552" s="12">
        <f t="shared" si="24"/>
        <v>0</v>
      </c>
    </row>
    <row r="1553" spans="1:8" ht="13.5" x14ac:dyDescent="0.25">
      <c r="A1553" s="11"/>
      <c r="B1553" s="10">
        <v>44572</v>
      </c>
      <c r="C1553" s="2">
        <v>0.43</v>
      </c>
      <c r="D1553" s="2">
        <v>0.43</v>
      </c>
      <c r="E1553" s="2">
        <v>14</v>
      </c>
      <c r="F1553" s="2">
        <v>0.43</v>
      </c>
      <c r="G1553" s="2">
        <v>6.02</v>
      </c>
      <c r="H1553" s="12">
        <f t="shared" si="24"/>
        <v>-2.2727272727272749E-2</v>
      </c>
    </row>
    <row r="1554" spans="1:8" ht="13.5" x14ac:dyDescent="0.25">
      <c r="A1554" s="11"/>
      <c r="B1554" s="10">
        <v>44573</v>
      </c>
      <c r="C1554" s="2">
        <v>0.43</v>
      </c>
      <c r="D1554" s="2">
        <v>0.43</v>
      </c>
      <c r="E1554" s="2">
        <v>79</v>
      </c>
      <c r="F1554" s="2">
        <v>0.434</v>
      </c>
      <c r="G1554" s="2">
        <v>34.286000000000001</v>
      </c>
      <c r="H1554" s="12">
        <f t="shared" si="24"/>
        <v>0</v>
      </c>
    </row>
    <row r="1555" spans="1:8" ht="13.5" x14ac:dyDescent="0.25">
      <c r="A1555" s="11"/>
      <c r="B1555" s="10">
        <v>44574</v>
      </c>
      <c r="C1555" s="2">
        <v>0.43</v>
      </c>
      <c r="D1555" s="2">
        <v>0.43</v>
      </c>
      <c r="E1555" s="2">
        <v>0</v>
      </c>
      <c r="F1555" s="2">
        <v>0</v>
      </c>
      <c r="G1555" s="2">
        <v>0</v>
      </c>
      <c r="H1555" s="12">
        <f t="shared" si="24"/>
        <v>0</v>
      </c>
    </row>
    <row r="1556" spans="1:8" ht="13.5" x14ac:dyDescent="0.25">
      <c r="A1556" s="11"/>
      <c r="B1556" s="10">
        <v>44575</v>
      </c>
      <c r="C1556" s="2">
        <v>0.43</v>
      </c>
      <c r="D1556" s="2">
        <v>0.43</v>
      </c>
      <c r="E1556" s="2">
        <v>0</v>
      </c>
      <c r="F1556" s="2">
        <v>0</v>
      </c>
      <c r="G1556" s="2">
        <v>0</v>
      </c>
      <c r="H1556" s="12">
        <f t="shared" si="24"/>
        <v>0</v>
      </c>
    </row>
    <row r="1557" spans="1:8" ht="13.5" x14ac:dyDescent="0.25">
      <c r="A1557" s="11"/>
      <c r="B1557" s="10">
        <v>44578</v>
      </c>
      <c r="C1557" s="2">
        <v>0.43</v>
      </c>
      <c r="D1557" s="2">
        <v>0.43</v>
      </c>
      <c r="E1557" s="2">
        <v>0</v>
      </c>
      <c r="F1557" s="2">
        <v>0</v>
      </c>
      <c r="G1557" s="2">
        <v>0</v>
      </c>
      <c r="H1557" s="12">
        <f t="shared" si="24"/>
        <v>0</v>
      </c>
    </row>
    <row r="1558" spans="1:8" ht="13.5" x14ac:dyDescent="0.25">
      <c r="A1558" s="11"/>
      <c r="B1558" s="10">
        <v>44579</v>
      </c>
      <c r="C1558" s="2">
        <v>0.43</v>
      </c>
      <c r="D1558" s="2">
        <v>0.43</v>
      </c>
      <c r="E1558" s="2">
        <v>0</v>
      </c>
      <c r="F1558" s="2">
        <v>0</v>
      </c>
      <c r="G1558" s="2">
        <v>0</v>
      </c>
      <c r="H1558" s="12">
        <f t="shared" si="24"/>
        <v>0</v>
      </c>
    </row>
    <row r="1559" spans="1:8" ht="13.5" x14ac:dyDescent="0.25">
      <c r="A1559" s="11"/>
      <c r="B1559" s="10">
        <v>44580</v>
      </c>
      <c r="C1559" s="2">
        <v>0.43</v>
      </c>
      <c r="D1559" s="2">
        <v>0.43</v>
      </c>
      <c r="E1559" s="2">
        <v>0</v>
      </c>
      <c r="F1559" s="2">
        <v>0</v>
      </c>
      <c r="G1559" s="2">
        <v>0</v>
      </c>
      <c r="H1559" s="12">
        <f t="shared" si="24"/>
        <v>0</v>
      </c>
    </row>
    <row r="1560" spans="1:8" ht="13.5" x14ac:dyDescent="0.25">
      <c r="A1560" s="11"/>
      <c r="B1560" s="10">
        <v>44581</v>
      </c>
      <c r="C1560" s="2">
        <v>0.43</v>
      </c>
      <c r="D1560" s="2">
        <v>0.43</v>
      </c>
      <c r="E1560" s="2">
        <v>0</v>
      </c>
      <c r="F1560" s="2">
        <v>0</v>
      </c>
      <c r="G1560" s="2">
        <v>0</v>
      </c>
      <c r="H1560" s="12">
        <f t="shared" si="24"/>
        <v>0</v>
      </c>
    </row>
    <row r="1561" spans="1:8" ht="13.5" x14ac:dyDescent="0.25">
      <c r="A1561" s="11"/>
      <c r="B1561" s="10">
        <v>44582</v>
      </c>
      <c r="C1561" s="2">
        <v>0.43</v>
      </c>
      <c r="D1561" s="2">
        <v>0.43</v>
      </c>
      <c r="E1561" s="2">
        <v>0</v>
      </c>
      <c r="F1561" s="2">
        <v>0</v>
      </c>
      <c r="G1561" s="2">
        <v>0</v>
      </c>
      <c r="H1561" s="12">
        <f t="shared" si="24"/>
        <v>0</v>
      </c>
    </row>
    <row r="1562" spans="1:8" ht="13.5" x14ac:dyDescent="0.25">
      <c r="A1562" s="11"/>
      <c r="B1562" s="10">
        <v>44585</v>
      </c>
      <c r="C1562" s="2">
        <v>0.43</v>
      </c>
      <c r="D1562" s="2">
        <v>0.43</v>
      </c>
      <c r="E1562" s="2">
        <v>500</v>
      </c>
      <c r="F1562" s="2">
        <v>0.43</v>
      </c>
      <c r="G1562" s="2">
        <v>215</v>
      </c>
      <c r="H1562" s="12">
        <f t="shared" si="24"/>
        <v>0</v>
      </c>
    </row>
    <row r="1563" spans="1:8" ht="13.5" x14ac:dyDescent="0.25">
      <c r="A1563" s="11"/>
      <c r="B1563" s="10">
        <v>44586</v>
      </c>
      <c r="C1563" s="2">
        <v>0.43</v>
      </c>
      <c r="D1563" s="2">
        <v>0.43</v>
      </c>
      <c r="E1563" s="2">
        <v>0</v>
      </c>
      <c r="F1563" s="2">
        <v>0</v>
      </c>
      <c r="G1563" s="2">
        <v>0</v>
      </c>
      <c r="H1563" s="12">
        <f t="shared" si="24"/>
        <v>0</v>
      </c>
    </row>
    <row r="1564" spans="1:8" ht="13.5" x14ac:dyDescent="0.25">
      <c r="A1564" s="11"/>
      <c r="B1564" s="10">
        <v>44587</v>
      </c>
      <c r="C1564" s="2">
        <v>0.43</v>
      </c>
      <c r="D1564" s="2">
        <v>0.43</v>
      </c>
      <c r="E1564" s="2">
        <v>2000</v>
      </c>
      <c r="F1564" s="2">
        <v>0.43</v>
      </c>
      <c r="G1564" s="2">
        <v>860</v>
      </c>
      <c r="H1564" s="12">
        <f t="shared" si="24"/>
        <v>0</v>
      </c>
    </row>
    <row r="1565" spans="1:8" ht="13.5" x14ac:dyDescent="0.25">
      <c r="A1565" s="11"/>
      <c r="B1565" s="10">
        <v>44588</v>
      </c>
      <c r="C1565" s="2">
        <v>0.43</v>
      </c>
      <c r="D1565" s="2">
        <v>0.43</v>
      </c>
      <c r="E1565" s="2">
        <v>2526</v>
      </c>
      <c r="F1565" s="2">
        <v>0.43</v>
      </c>
      <c r="G1565" s="2">
        <v>1086.18</v>
      </c>
      <c r="H1565" s="12">
        <f t="shared" si="24"/>
        <v>0</v>
      </c>
    </row>
    <row r="1566" spans="1:8" ht="13.5" x14ac:dyDescent="0.25">
      <c r="A1566" s="11"/>
      <c r="B1566" s="10">
        <v>44589</v>
      </c>
      <c r="C1566" s="2">
        <v>0.43</v>
      </c>
      <c r="D1566" s="2">
        <v>0.43</v>
      </c>
      <c r="E1566" s="2">
        <v>10</v>
      </c>
      <c r="F1566" s="2">
        <v>0.43</v>
      </c>
      <c r="G1566" s="2">
        <v>4.3</v>
      </c>
      <c r="H1566" s="12">
        <f t="shared" si="24"/>
        <v>0</v>
      </c>
    </row>
    <row r="1567" spans="1:8" ht="13.5" x14ac:dyDescent="0.25">
      <c r="A1567" s="11"/>
      <c r="B1567" s="10">
        <v>44592</v>
      </c>
      <c r="C1567" s="2">
        <v>0.42</v>
      </c>
      <c r="D1567" s="2">
        <v>0.42</v>
      </c>
      <c r="E1567" s="2">
        <v>10</v>
      </c>
      <c r="F1567" s="2">
        <v>0.42</v>
      </c>
      <c r="G1567" s="2">
        <v>4.2</v>
      </c>
      <c r="H1567" s="12">
        <f t="shared" si="24"/>
        <v>-2.3255813953488393E-2</v>
      </c>
    </row>
    <row r="1568" spans="1:8" ht="13.5" x14ac:dyDescent="0.25">
      <c r="A1568" s="11"/>
      <c r="B1568" s="10">
        <v>44593</v>
      </c>
      <c r="C1568" s="2">
        <v>0.41</v>
      </c>
      <c r="D1568" s="2">
        <v>0.41</v>
      </c>
      <c r="E1568" s="2">
        <v>2610</v>
      </c>
      <c r="F1568" s="2">
        <v>0.41</v>
      </c>
      <c r="G1568" s="2">
        <v>1070.0999999999999</v>
      </c>
      <c r="H1568" s="12">
        <f t="shared" si="24"/>
        <v>-2.3809523809523832E-2</v>
      </c>
    </row>
    <row r="1569" spans="1:8" ht="13.5" x14ac:dyDescent="0.25">
      <c r="A1569" s="11"/>
      <c r="B1569" s="10">
        <v>44594</v>
      </c>
      <c r="C1569" s="2">
        <v>0.4</v>
      </c>
      <c r="D1569" s="2">
        <v>0.4</v>
      </c>
      <c r="E1569" s="2">
        <v>7412</v>
      </c>
      <c r="F1569" s="2">
        <v>0.4</v>
      </c>
      <c r="G1569" s="2">
        <v>2964.8</v>
      </c>
      <c r="H1569" s="12">
        <f t="shared" si="24"/>
        <v>-2.4390243902438911E-2</v>
      </c>
    </row>
    <row r="1570" spans="1:8" ht="13.5" x14ac:dyDescent="0.25">
      <c r="A1570" s="11"/>
      <c r="B1570" s="10">
        <v>44595</v>
      </c>
      <c r="C1570" s="2">
        <v>0.41</v>
      </c>
      <c r="D1570" s="2">
        <v>0.41</v>
      </c>
      <c r="E1570" s="2">
        <v>1030</v>
      </c>
      <c r="F1570" s="2">
        <v>0.41</v>
      </c>
      <c r="G1570" s="2">
        <v>422.3</v>
      </c>
      <c r="H1570" s="12">
        <f t="shared" si="24"/>
        <v>2.4999999999999883E-2</v>
      </c>
    </row>
    <row r="1571" spans="1:8" ht="13.5" x14ac:dyDescent="0.25">
      <c r="A1571" s="11"/>
      <c r="B1571" s="10">
        <v>44596</v>
      </c>
      <c r="C1571" s="2">
        <v>0.42</v>
      </c>
      <c r="D1571" s="2">
        <v>0.42</v>
      </c>
      <c r="E1571" s="2">
        <v>0</v>
      </c>
      <c r="F1571" s="2">
        <v>0</v>
      </c>
      <c r="G1571" s="2">
        <v>0</v>
      </c>
      <c r="H1571" s="12">
        <f t="shared" si="24"/>
        <v>2.4390243902439046E-2</v>
      </c>
    </row>
    <row r="1572" spans="1:8" ht="13.5" x14ac:dyDescent="0.25">
      <c r="A1572" s="11"/>
      <c r="B1572" s="10">
        <v>44599</v>
      </c>
      <c r="C1572" s="2">
        <v>0.43</v>
      </c>
      <c r="D1572" s="2">
        <v>0.43</v>
      </c>
      <c r="E1572" s="2">
        <v>2551</v>
      </c>
      <c r="F1572" s="2">
        <v>0.43</v>
      </c>
      <c r="G1572" s="2">
        <v>1096.93</v>
      </c>
      <c r="H1572" s="12">
        <f t="shared" si="24"/>
        <v>2.3809523809523832E-2</v>
      </c>
    </row>
    <row r="1573" spans="1:8" ht="13.5" x14ac:dyDescent="0.25">
      <c r="A1573" s="11"/>
      <c r="B1573" s="10">
        <v>44600</v>
      </c>
      <c r="C1573" s="2">
        <v>0.44</v>
      </c>
      <c r="D1573" s="2">
        <v>0.44</v>
      </c>
      <c r="E1573" s="2">
        <v>1000</v>
      </c>
      <c r="F1573" s="2">
        <v>0.44</v>
      </c>
      <c r="G1573" s="2">
        <v>440</v>
      </c>
      <c r="H1573" s="12">
        <f t="shared" si="24"/>
        <v>2.3255813953488393E-2</v>
      </c>
    </row>
    <row r="1574" spans="1:8" ht="13.5" x14ac:dyDescent="0.25">
      <c r="A1574" s="11"/>
      <c r="B1574" s="10">
        <v>44601</v>
      </c>
      <c r="C1574" s="2">
        <v>0.45</v>
      </c>
      <c r="D1574" s="2">
        <v>0.45</v>
      </c>
      <c r="E1574" s="2">
        <v>163</v>
      </c>
      <c r="F1574" s="2">
        <v>0.44600000000000001</v>
      </c>
      <c r="G1574" s="2">
        <v>72.697999999999993</v>
      </c>
      <c r="H1574" s="12">
        <f t="shared" si="24"/>
        <v>2.2727272727272749E-2</v>
      </c>
    </row>
    <row r="1575" spans="1:8" ht="13.5" x14ac:dyDescent="0.25">
      <c r="A1575" s="11"/>
      <c r="B1575" s="10">
        <v>44602</v>
      </c>
      <c r="C1575" s="2">
        <v>0.47</v>
      </c>
      <c r="D1575" s="2">
        <v>0.47</v>
      </c>
      <c r="E1575" s="2">
        <v>4992</v>
      </c>
      <c r="F1575" s="2">
        <v>0.47</v>
      </c>
      <c r="G1575" s="2">
        <v>2346.2399999999998</v>
      </c>
      <c r="H1575" s="12">
        <f t="shared" si="24"/>
        <v>4.4444444444444363E-2</v>
      </c>
    </row>
    <row r="1576" spans="1:8" ht="13.5" x14ac:dyDescent="0.25">
      <c r="A1576" s="11"/>
      <c r="B1576" s="10">
        <v>44603</v>
      </c>
      <c r="C1576" s="2">
        <v>0.48</v>
      </c>
      <c r="D1576" s="2">
        <v>0.48</v>
      </c>
      <c r="E1576" s="2">
        <v>452</v>
      </c>
      <c r="F1576" s="2">
        <v>0.48</v>
      </c>
      <c r="G1576" s="2">
        <v>216.96</v>
      </c>
      <c r="H1576" s="12">
        <f t="shared" si="24"/>
        <v>2.1276595744680871E-2</v>
      </c>
    </row>
    <row r="1577" spans="1:8" ht="13.5" x14ac:dyDescent="0.25">
      <c r="A1577" s="11"/>
      <c r="B1577" s="10">
        <v>44606</v>
      </c>
      <c r="C1577" s="2">
        <v>0.49</v>
      </c>
      <c r="D1577" s="2">
        <v>0.49</v>
      </c>
      <c r="E1577" s="2">
        <v>31</v>
      </c>
      <c r="F1577" s="2">
        <v>0.49</v>
      </c>
      <c r="G1577" s="2">
        <v>15.19</v>
      </c>
      <c r="H1577" s="12">
        <f t="shared" si="24"/>
        <v>2.0833333333333353E-2</v>
      </c>
    </row>
    <row r="1578" spans="1:8" ht="13.5" x14ac:dyDescent="0.25">
      <c r="A1578" s="11"/>
      <c r="B1578" s="10">
        <v>44607</v>
      </c>
      <c r="C1578" s="2">
        <v>0.47</v>
      </c>
      <c r="D1578" s="2">
        <v>0.47</v>
      </c>
      <c r="E1578" s="2">
        <v>4747</v>
      </c>
      <c r="F1578" s="2">
        <v>0.47</v>
      </c>
      <c r="G1578" s="2">
        <v>2231.09</v>
      </c>
      <c r="H1578" s="12">
        <f t="shared" si="24"/>
        <v>-4.0816326530612283E-2</v>
      </c>
    </row>
    <row r="1579" spans="1:8" ht="13.5" x14ac:dyDescent="0.25">
      <c r="A1579" s="11"/>
      <c r="B1579" s="10">
        <v>44608</v>
      </c>
      <c r="C1579" s="2">
        <v>0.49</v>
      </c>
      <c r="D1579" s="2">
        <v>0.49</v>
      </c>
      <c r="E1579" s="2">
        <v>10632</v>
      </c>
      <c r="F1579" s="2">
        <v>0.49</v>
      </c>
      <c r="G1579" s="2">
        <v>5209.68</v>
      </c>
      <c r="H1579" s="12">
        <f t="shared" si="24"/>
        <v>4.2553191489361743E-2</v>
      </c>
    </row>
    <row r="1580" spans="1:8" ht="13.5" x14ac:dyDescent="0.25">
      <c r="A1580" s="11"/>
      <c r="B1580" s="10">
        <v>44609</v>
      </c>
      <c r="C1580" s="2">
        <v>0.49</v>
      </c>
      <c r="D1580" s="2">
        <v>0.49</v>
      </c>
      <c r="E1580" s="2">
        <v>9841</v>
      </c>
      <c r="F1580" s="2">
        <v>0.49</v>
      </c>
      <c r="G1580" s="2">
        <v>4822.09</v>
      </c>
      <c r="H1580" s="12">
        <f t="shared" si="24"/>
        <v>0</v>
      </c>
    </row>
    <row r="1581" spans="1:8" ht="13.5" x14ac:dyDescent="0.25">
      <c r="A1581" s="11"/>
      <c r="B1581" s="10">
        <v>44610</v>
      </c>
      <c r="C1581" s="2">
        <v>0.5</v>
      </c>
      <c r="D1581" s="2">
        <v>0.5</v>
      </c>
      <c r="E1581" s="2">
        <v>8486</v>
      </c>
      <c r="F1581" s="2">
        <v>0.5</v>
      </c>
      <c r="G1581" s="2">
        <v>4243</v>
      </c>
      <c r="H1581" s="12">
        <f t="shared" si="24"/>
        <v>2.0408163265306142E-2</v>
      </c>
    </row>
    <row r="1582" spans="1:8" ht="13.5" x14ac:dyDescent="0.25">
      <c r="A1582" s="11"/>
      <c r="B1582" s="10">
        <v>44613</v>
      </c>
      <c r="C1582" s="2">
        <v>0.51</v>
      </c>
      <c r="D1582" s="2">
        <v>0.51</v>
      </c>
      <c r="E1582" s="2">
        <v>5564</v>
      </c>
      <c r="F1582" s="2">
        <v>0.50700000000000001</v>
      </c>
      <c r="G1582" s="2">
        <v>2820.9479999999999</v>
      </c>
      <c r="H1582" s="12">
        <f t="shared" si="24"/>
        <v>2.0000000000000018E-2</v>
      </c>
    </row>
    <row r="1583" spans="1:8" ht="13.5" x14ac:dyDescent="0.25">
      <c r="A1583" s="11"/>
      <c r="B1583" s="10">
        <v>44614</v>
      </c>
      <c r="C1583" s="2">
        <v>0.53</v>
      </c>
      <c r="D1583" s="2">
        <v>0.53</v>
      </c>
      <c r="E1583" s="2">
        <v>3054</v>
      </c>
      <c r="F1583" s="2">
        <v>0.53</v>
      </c>
      <c r="G1583" s="2">
        <v>1618.62</v>
      </c>
      <c r="H1583" s="12">
        <f t="shared" si="24"/>
        <v>3.9215686274509838E-2</v>
      </c>
    </row>
    <row r="1584" spans="1:8" ht="13.5" x14ac:dyDescent="0.25">
      <c r="A1584" s="11"/>
      <c r="B1584" s="10">
        <v>44615</v>
      </c>
      <c r="C1584" s="2">
        <v>0.55000000000000004</v>
      </c>
      <c r="D1584" s="2">
        <v>0.55000000000000004</v>
      </c>
      <c r="E1584" s="2">
        <v>7951</v>
      </c>
      <c r="F1584" s="2">
        <v>0.54100000000000004</v>
      </c>
      <c r="G1584" s="2">
        <v>4301.491</v>
      </c>
      <c r="H1584" s="12">
        <f t="shared" si="24"/>
        <v>3.7735849056603807E-2</v>
      </c>
    </row>
    <row r="1585" spans="1:8" ht="13.5" x14ac:dyDescent="0.25">
      <c r="A1585" s="11"/>
      <c r="B1585" s="10">
        <v>44616</v>
      </c>
      <c r="C1585" s="2">
        <v>0.56999999999999995</v>
      </c>
      <c r="D1585" s="2">
        <v>0.56999999999999995</v>
      </c>
      <c r="E1585" s="2">
        <v>22228</v>
      </c>
      <c r="F1585" s="2">
        <v>0.56999999999999995</v>
      </c>
      <c r="G1585" s="2">
        <v>12669.96</v>
      </c>
      <c r="H1585" s="12">
        <f t="shared" si="24"/>
        <v>3.6363636363636188E-2</v>
      </c>
    </row>
    <row r="1586" spans="1:8" ht="13.5" x14ac:dyDescent="0.25">
      <c r="A1586" s="11"/>
      <c r="B1586" s="10">
        <v>44617</v>
      </c>
      <c r="C1586" s="2">
        <v>0.59</v>
      </c>
      <c r="D1586" s="2">
        <v>0.59</v>
      </c>
      <c r="E1586" s="2">
        <v>3730</v>
      </c>
      <c r="F1586" s="2">
        <v>0.59</v>
      </c>
      <c r="G1586" s="2">
        <v>2200.6999999999998</v>
      </c>
      <c r="H1586" s="12">
        <f t="shared" si="24"/>
        <v>3.5087719298245647E-2</v>
      </c>
    </row>
    <row r="1587" spans="1:8" ht="13.5" x14ac:dyDescent="0.25">
      <c r="A1587" s="11"/>
      <c r="B1587" s="10">
        <v>44620</v>
      </c>
      <c r="C1587" s="2">
        <v>0.6</v>
      </c>
      <c r="D1587" s="2">
        <v>0.6</v>
      </c>
      <c r="E1587" s="2">
        <v>3973</v>
      </c>
      <c r="F1587" s="2">
        <v>0.6</v>
      </c>
      <c r="G1587" s="2">
        <v>2383.8000000000002</v>
      </c>
      <c r="H1587" s="12">
        <f t="shared" si="24"/>
        <v>1.6949152542372899E-2</v>
      </c>
    </row>
    <row r="1588" spans="1:8" ht="13.5" x14ac:dyDescent="0.25">
      <c r="A1588" s="11"/>
      <c r="B1588" s="10">
        <v>44621</v>
      </c>
      <c r="C1588" s="2">
        <v>0.62</v>
      </c>
      <c r="D1588" s="2">
        <v>0.62</v>
      </c>
      <c r="E1588" s="2">
        <v>1580</v>
      </c>
      <c r="F1588" s="2">
        <v>0.62</v>
      </c>
      <c r="G1588" s="2">
        <v>979.6</v>
      </c>
      <c r="H1588" s="12">
        <f t="shared" si="24"/>
        <v>3.3333333333333368E-2</v>
      </c>
    </row>
    <row r="1589" spans="1:8" ht="13.5" x14ac:dyDescent="0.25">
      <c r="A1589" s="11"/>
      <c r="B1589" s="10">
        <v>44622</v>
      </c>
      <c r="C1589" s="2">
        <v>0.64</v>
      </c>
      <c r="D1589" s="2">
        <v>0.64</v>
      </c>
      <c r="E1589" s="2">
        <v>3336</v>
      </c>
      <c r="F1589" s="2">
        <v>0.64</v>
      </c>
      <c r="G1589" s="2">
        <v>2135.04</v>
      </c>
      <c r="H1589" s="12">
        <f t="shared" si="24"/>
        <v>3.2258064516129059E-2</v>
      </c>
    </row>
    <row r="1590" spans="1:8" ht="13.5" x14ac:dyDescent="0.25">
      <c r="A1590" s="11"/>
      <c r="B1590" s="10">
        <v>44623</v>
      </c>
      <c r="C1590" s="2">
        <v>0.66</v>
      </c>
      <c r="D1590" s="2">
        <v>0.66</v>
      </c>
      <c r="E1590" s="2">
        <v>29322</v>
      </c>
      <c r="F1590" s="2">
        <v>0.66</v>
      </c>
      <c r="G1590" s="2">
        <v>19352.52</v>
      </c>
      <c r="H1590" s="12">
        <f t="shared" si="24"/>
        <v>3.1250000000000028E-2</v>
      </c>
    </row>
    <row r="1591" spans="1:8" ht="13.5" x14ac:dyDescent="0.25">
      <c r="A1591" s="11"/>
      <c r="B1591" s="10">
        <v>44624</v>
      </c>
      <c r="C1591" s="2">
        <v>0.68</v>
      </c>
      <c r="D1591" s="2">
        <v>0.68</v>
      </c>
      <c r="E1591" s="2">
        <v>333</v>
      </c>
      <c r="F1591" s="2">
        <v>0.68</v>
      </c>
      <c r="G1591" s="2">
        <v>226.44</v>
      </c>
      <c r="H1591" s="12">
        <f t="shared" si="24"/>
        <v>3.0303030303030328E-2</v>
      </c>
    </row>
    <row r="1592" spans="1:8" ht="13.5" x14ac:dyDescent="0.25">
      <c r="A1592" s="11"/>
      <c r="B1592" s="10">
        <v>44627</v>
      </c>
      <c r="C1592" s="2">
        <v>0.71</v>
      </c>
      <c r="D1592" s="2">
        <v>0.71</v>
      </c>
      <c r="E1592" s="2">
        <v>10157</v>
      </c>
      <c r="F1592" s="2">
        <v>0.70399999999999996</v>
      </c>
      <c r="G1592" s="2">
        <v>7150.5280000000002</v>
      </c>
      <c r="H1592" s="12">
        <f t="shared" si="24"/>
        <v>4.41176470588234E-2</v>
      </c>
    </row>
    <row r="1593" spans="1:8" ht="13.5" x14ac:dyDescent="0.25">
      <c r="A1593" s="11"/>
      <c r="B1593" s="10">
        <v>44628</v>
      </c>
      <c r="C1593" s="2">
        <v>0.74</v>
      </c>
      <c r="D1593" s="2">
        <v>0.74</v>
      </c>
      <c r="E1593" s="2">
        <v>0</v>
      </c>
      <c r="F1593" s="2">
        <v>0</v>
      </c>
      <c r="G1593" s="2">
        <v>0</v>
      </c>
      <c r="H1593" s="12">
        <f t="shared" si="24"/>
        <v>4.2253521126760604E-2</v>
      </c>
    </row>
    <row r="1594" spans="1:8" ht="13.5" x14ac:dyDescent="0.25">
      <c r="A1594" s="11"/>
      <c r="B1594" s="10">
        <v>44629</v>
      </c>
      <c r="C1594" s="2">
        <v>0.77</v>
      </c>
      <c r="D1594" s="2">
        <v>0.77</v>
      </c>
      <c r="E1594" s="2">
        <v>900</v>
      </c>
      <c r="F1594" s="2">
        <v>0.76</v>
      </c>
      <c r="G1594" s="2">
        <v>684</v>
      </c>
      <c r="H1594" s="12">
        <f t="shared" si="24"/>
        <v>4.0540540540540577E-2</v>
      </c>
    </row>
    <row r="1595" spans="1:8" ht="13.5" x14ac:dyDescent="0.25">
      <c r="A1595" s="11"/>
      <c r="B1595" s="10">
        <v>44630</v>
      </c>
      <c r="C1595" s="2">
        <v>0.8</v>
      </c>
      <c r="D1595" s="2">
        <v>0.8</v>
      </c>
      <c r="E1595" s="2">
        <v>14145</v>
      </c>
      <c r="F1595" s="2">
        <v>0.8</v>
      </c>
      <c r="G1595" s="2">
        <v>11316</v>
      </c>
      <c r="H1595" s="12">
        <f t="shared" si="24"/>
        <v>3.8961038961038995E-2</v>
      </c>
    </row>
    <row r="1596" spans="1:8" ht="13.5" x14ac:dyDescent="0.25">
      <c r="A1596" s="11"/>
      <c r="B1596" s="10">
        <v>44631</v>
      </c>
      <c r="C1596" s="2">
        <v>0.83</v>
      </c>
      <c r="D1596" s="2">
        <v>0.83</v>
      </c>
      <c r="E1596" s="2">
        <v>0</v>
      </c>
      <c r="F1596" s="2">
        <v>0</v>
      </c>
      <c r="G1596" s="2">
        <v>0</v>
      </c>
      <c r="H1596" s="12">
        <f t="shared" si="24"/>
        <v>3.7499999999999895E-2</v>
      </c>
    </row>
    <row r="1597" spans="1:8" ht="13.5" x14ac:dyDescent="0.25">
      <c r="A1597" s="11"/>
      <c r="B1597" s="10">
        <v>44634</v>
      </c>
      <c r="C1597" s="2">
        <v>0.82</v>
      </c>
      <c r="D1597" s="2">
        <v>0.82</v>
      </c>
      <c r="E1597" s="2">
        <v>10457</v>
      </c>
      <c r="F1597" s="2">
        <v>0.82699999999999996</v>
      </c>
      <c r="G1597" s="2">
        <v>8647.9390000000003</v>
      </c>
      <c r="H1597" s="12">
        <f t="shared" si="24"/>
        <v>-1.2048192771084348E-2</v>
      </c>
    </row>
    <row r="1598" spans="1:8" ht="13.5" x14ac:dyDescent="0.25">
      <c r="A1598" s="11"/>
      <c r="B1598" s="10">
        <v>44635</v>
      </c>
      <c r="C1598" s="2">
        <v>0.81</v>
      </c>
      <c r="D1598" s="2">
        <v>0.81</v>
      </c>
      <c r="E1598" s="2">
        <v>7972</v>
      </c>
      <c r="F1598" s="2">
        <v>0.81</v>
      </c>
      <c r="G1598" s="2">
        <v>6457.32</v>
      </c>
      <c r="H1598" s="12">
        <f t="shared" si="24"/>
        <v>-1.2195121951219388E-2</v>
      </c>
    </row>
    <row r="1599" spans="1:8" ht="13.5" x14ac:dyDescent="0.25">
      <c r="A1599" s="11"/>
      <c r="B1599" s="10">
        <v>44636</v>
      </c>
      <c r="C1599" s="2">
        <v>0.79</v>
      </c>
      <c r="D1599" s="2">
        <v>0.79</v>
      </c>
      <c r="E1599" s="2">
        <v>36686</v>
      </c>
      <c r="F1599" s="2">
        <v>0.78800000000000003</v>
      </c>
      <c r="G1599" s="2">
        <v>28908.567999999999</v>
      </c>
      <c r="H1599" s="12">
        <f t="shared" si="24"/>
        <v>-2.4691358024691377E-2</v>
      </c>
    </row>
    <row r="1600" spans="1:8" ht="13.5" x14ac:dyDescent="0.25">
      <c r="A1600" s="11"/>
      <c r="B1600" s="10">
        <v>44637</v>
      </c>
      <c r="C1600" s="2">
        <v>0.82</v>
      </c>
      <c r="D1600" s="2">
        <v>0.82</v>
      </c>
      <c r="E1600" s="2">
        <v>5804</v>
      </c>
      <c r="F1600" s="2">
        <v>0.82</v>
      </c>
      <c r="G1600" s="2">
        <v>4759.28</v>
      </c>
      <c r="H1600" s="12">
        <f t="shared" si="24"/>
        <v>3.7974683544303688E-2</v>
      </c>
    </row>
    <row r="1601" spans="1:8" ht="13.5" x14ac:dyDescent="0.25">
      <c r="A1601" s="11"/>
      <c r="B1601" s="10">
        <v>44638</v>
      </c>
      <c r="C1601" s="2">
        <v>0.82</v>
      </c>
      <c r="D1601" s="2">
        <v>0.82</v>
      </c>
      <c r="E1601" s="2">
        <v>10449</v>
      </c>
      <c r="F1601" s="2">
        <v>0.82</v>
      </c>
      <c r="G1601" s="2">
        <v>8568.18</v>
      </c>
      <c r="H1601" s="12">
        <f t="shared" si="24"/>
        <v>0</v>
      </c>
    </row>
    <row r="1602" spans="1:8" ht="13.5" x14ac:dyDescent="0.25">
      <c r="A1602" s="11"/>
      <c r="B1602" s="10">
        <v>44641</v>
      </c>
      <c r="C1602" s="2">
        <v>0.82</v>
      </c>
      <c r="D1602" s="2">
        <v>0.82</v>
      </c>
      <c r="E1602" s="2">
        <v>18339</v>
      </c>
      <c r="F1602" s="2">
        <v>0.82</v>
      </c>
      <c r="G1602" s="2">
        <v>15037.98</v>
      </c>
      <c r="H1602" s="12">
        <f t="shared" si="24"/>
        <v>0</v>
      </c>
    </row>
    <row r="1603" spans="1:8" ht="13.5" x14ac:dyDescent="0.25">
      <c r="A1603" s="11"/>
      <c r="B1603" s="10">
        <v>44642</v>
      </c>
      <c r="C1603" s="2">
        <v>0.85</v>
      </c>
      <c r="D1603" s="2">
        <v>0.85</v>
      </c>
      <c r="E1603" s="2">
        <v>11167</v>
      </c>
      <c r="F1603" s="2">
        <v>0.84799999999999998</v>
      </c>
      <c r="G1603" s="2">
        <v>9469.616</v>
      </c>
      <c r="H1603" s="12">
        <f t="shared" si="24"/>
        <v>3.6585365853658569E-2</v>
      </c>
    </row>
    <row r="1604" spans="1:8" ht="13.5" x14ac:dyDescent="0.25">
      <c r="A1604" s="11"/>
      <c r="B1604" s="10">
        <v>44643</v>
      </c>
      <c r="C1604" s="2">
        <v>0.88</v>
      </c>
      <c r="D1604" s="2">
        <v>0.88</v>
      </c>
      <c r="E1604" s="2">
        <v>1036</v>
      </c>
      <c r="F1604" s="2">
        <v>0.86</v>
      </c>
      <c r="G1604" s="2">
        <v>890.96</v>
      </c>
      <c r="H1604" s="12">
        <f t="shared" si="24"/>
        <v>3.5294117647058858E-2</v>
      </c>
    </row>
    <row r="1605" spans="1:8" ht="13.5" x14ac:dyDescent="0.25">
      <c r="A1605" s="11"/>
      <c r="B1605" s="10">
        <v>44644</v>
      </c>
      <c r="C1605" s="2">
        <v>0.91</v>
      </c>
      <c r="D1605" s="2">
        <v>0.91</v>
      </c>
      <c r="E1605" s="2">
        <v>5569</v>
      </c>
      <c r="F1605" s="2">
        <v>0.90900000000000003</v>
      </c>
      <c r="G1605" s="2">
        <v>5062.2209999999995</v>
      </c>
      <c r="H1605" s="12">
        <f t="shared" si="24"/>
        <v>3.4090909090909123E-2</v>
      </c>
    </row>
    <row r="1606" spans="1:8" ht="13.5" x14ac:dyDescent="0.25">
      <c r="A1606" s="11"/>
      <c r="B1606" s="10">
        <v>44645</v>
      </c>
      <c r="C1606" s="2">
        <v>0.95</v>
      </c>
      <c r="D1606" s="2">
        <v>0.95</v>
      </c>
      <c r="E1606" s="2">
        <v>1350</v>
      </c>
      <c r="F1606" s="2">
        <v>0.95</v>
      </c>
      <c r="G1606" s="2">
        <v>1282.5</v>
      </c>
      <c r="H1606" s="12">
        <f t="shared" si="24"/>
        <v>4.3956043956043869E-2</v>
      </c>
    </row>
    <row r="1607" spans="1:8" ht="13.5" x14ac:dyDescent="0.25">
      <c r="A1607" s="11"/>
      <c r="B1607" s="10">
        <v>44648</v>
      </c>
      <c r="C1607" s="2">
        <v>0.95</v>
      </c>
      <c r="D1607" s="2">
        <v>0.95</v>
      </c>
      <c r="E1607" s="2">
        <v>5277</v>
      </c>
      <c r="F1607" s="2">
        <v>0.95</v>
      </c>
      <c r="G1607" s="2">
        <v>5013.1499999999996</v>
      </c>
      <c r="H1607" s="12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0.92</v>
      </c>
      <c r="D1608" s="2">
        <v>0.92</v>
      </c>
      <c r="E1608" s="2">
        <v>7036</v>
      </c>
      <c r="F1608" s="2">
        <v>0.92</v>
      </c>
      <c r="G1608" s="2">
        <v>6473.12</v>
      </c>
      <c r="H1608" s="12">
        <f t="shared" si="25"/>
        <v>-3.1578947368420963E-2</v>
      </c>
    </row>
    <row r="1609" spans="1:8" ht="13.5" x14ac:dyDescent="0.25">
      <c r="A1609" s="11"/>
      <c r="B1609" s="10">
        <v>44650</v>
      </c>
      <c r="C1609" s="2">
        <v>0.95</v>
      </c>
      <c r="D1609" s="2">
        <v>0.95</v>
      </c>
      <c r="E1609" s="2">
        <v>9779</v>
      </c>
      <c r="F1609" s="2">
        <v>0.94499999999999995</v>
      </c>
      <c r="G1609" s="2">
        <v>9241.1550000000007</v>
      </c>
      <c r="H1609" s="12">
        <f t="shared" si="25"/>
        <v>3.2608695652173822E-2</v>
      </c>
    </row>
    <row r="1610" spans="1:8" ht="13.5" x14ac:dyDescent="0.25">
      <c r="A1610" s="11"/>
      <c r="B1610" s="10">
        <v>44651</v>
      </c>
      <c r="C1610" s="2">
        <v>0.99</v>
      </c>
      <c r="D1610" s="2">
        <v>0.99</v>
      </c>
      <c r="E1610" s="2">
        <v>300</v>
      </c>
      <c r="F1610" s="2">
        <v>0.96</v>
      </c>
      <c r="G1610" s="2">
        <v>288</v>
      </c>
      <c r="H1610" s="12">
        <f t="shared" si="25"/>
        <v>4.2105263157894778E-2</v>
      </c>
    </row>
    <row r="1611" spans="1:8" ht="13.5" x14ac:dyDescent="0.25">
      <c r="A1611" s="11"/>
      <c r="B1611" s="10">
        <v>44652</v>
      </c>
      <c r="C1611" s="2">
        <v>1.03</v>
      </c>
      <c r="D1611" s="2">
        <v>1.03</v>
      </c>
      <c r="E1611" s="2">
        <v>2650</v>
      </c>
      <c r="F1611" s="2">
        <v>1</v>
      </c>
      <c r="G1611" s="2">
        <v>2650</v>
      </c>
      <c r="H1611" s="12">
        <f t="shared" si="25"/>
        <v>4.0404040404040442E-2</v>
      </c>
    </row>
    <row r="1612" spans="1:8" ht="13.5" x14ac:dyDescent="0.25">
      <c r="A1612" s="11"/>
      <c r="B1612" s="10">
        <v>44655</v>
      </c>
      <c r="C1612" s="2">
        <v>1.07</v>
      </c>
      <c r="D1612" s="2">
        <v>1.07</v>
      </c>
      <c r="E1612" s="2">
        <v>7169</v>
      </c>
      <c r="F1612" s="2">
        <v>1.07</v>
      </c>
      <c r="G1612" s="2">
        <v>7670.83</v>
      </c>
      <c r="H1612" s="12">
        <f t="shared" si="25"/>
        <v>3.8834951456310711E-2</v>
      </c>
    </row>
    <row r="1613" spans="1:8" ht="13.5" x14ac:dyDescent="0.25">
      <c r="A1613" s="11"/>
      <c r="B1613" s="10">
        <v>44656</v>
      </c>
      <c r="C1613" s="2">
        <v>1.1000000000000001</v>
      </c>
      <c r="D1613" s="2">
        <v>1.1000000000000001</v>
      </c>
      <c r="E1613" s="2">
        <v>8651</v>
      </c>
      <c r="F1613" s="2">
        <v>1.0920000000000001</v>
      </c>
      <c r="G1613" s="2">
        <v>9446.8919999999998</v>
      </c>
      <c r="H1613" s="12">
        <f t="shared" si="25"/>
        <v>2.8037383177570117E-2</v>
      </c>
    </row>
    <row r="1614" spans="1:8" ht="13.5" x14ac:dyDescent="0.25">
      <c r="A1614" s="11"/>
      <c r="B1614" s="10">
        <v>44657</v>
      </c>
      <c r="C1614" s="2">
        <v>1.0900000000000001</v>
      </c>
      <c r="D1614" s="2">
        <v>1.0900000000000001</v>
      </c>
      <c r="E1614" s="2">
        <v>2633</v>
      </c>
      <c r="F1614" s="2">
        <v>1.1000000000000001</v>
      </c>
      <c r="G1614" s="2">
        <v>2896.3</v>
      </c>
      <c r="H1614" s="12">
        <f t="shared" si="25"/>
        <v>-9.0909090909090974E-3</v>
      </c>
    </row>
    <row r="1615" spans="1:8" ht="13.5" x14ac:dyDescent="0.25">
      <c r="A1615" s="11"/>
      <c r="B1615" s="10">
        <v>44658</v>
      </c>
      <c r="C1615" s="2">
        <v>1.05</v>
      </c>
      <c r="D1615" s="2">
        <v>1.05</v>
      </c>
      <c r="E1615" s="2">
        <v>79</v>
      </c>
      <c r="F1615" s="2">
        <v>1.05</v>
      </c>
      <c r="G1615" s="2">
        <v>82.95</v>
      </c>
      <c r="H1615" s="12">
        <f t="shared" si="25"/>
        <v>-3.6697247706422048E-2</v>
      </c>
    </row>
    <row r="1616" spans="1:8" ht="13.5" x14ac:dyDescent="0.25">
      <c r="A1616" s="11"/>
      <c r="B1616" s="10">
        <v>44659</v>
      </c>
      <c r="C1616" s="2">
        <v>1.01</v>
      </c>
      <c r="D1616" s="2">
        <v>1.01</v>
      </c>
      <c r="E1616" s="2">
        <v>0</v>
      </c>
      <c r="F1616" s="2">
        <v>0</v>
      </c>
      <c r="G1616" s="2">
        <v>0</v>
      </c>
      <c r="H1616" s="12">
        <f t="shared" si="25"/>
        <v>-3.8095238095238126E-2</v>
      </c>
    </row>
    <row r="1617" spans="1:8" ht="13.5" x14ac:dyDescent="0.25">
      <c r="A1617" s="11"/>
      <c r="B1617" s="10">
        <v>44662</v>
      </c>
      <c r="C1617" s="2">
        <v>0.97</v>
      </c>
      <c r="D1617" s="2">
        <v>0.97</v>
      </c>
      <c r="E1617" s="2">
        <v>0</v>
      </c>
      <c r="F1617" s="2">
        <v>0</v>
      </c>
      <c r="G1617" s="2">
        <v>0</v>
      </c>
      <c r="H1617" s="12">
        <f t="shared" si="25"/>
        <v>-3.9603960396039639E-2</v>
      </c>
    </row>
    <row r="1618" spans="1:8" ht="13.5" x14ac:dyDescent="0.25">
      <c r="A1618" s="11"/>
      <c r="B1618" s="10">
        <v>44663</v>
      </c>
      <c r="C1618" s="2">
        <v>1</v>
      </c>
      <c r="D1618" s="2">
        <v>1</v>
      </c>
      <c r="E1618" s="2">
        <v>13385</v>
      </c>
      <c r="F1618" s="2">
        <v>0.97399999999999998</v>
      </c>
      <c r="G1618" s="2">
        <v>13036.99</v>
      </c>
      <c r="H1618" s="12">
        <f t="shared" si="25"/>
        <v>3.0927835051546421E-2</v>
      </c>
    </row>
    <row r="1619" spans="1:8" ht="13.5" x14ac:dyDescent="0.25">
      <c r="A1619" s="11"/>
      <c r="B1619" s="10">
        <v>44664</v>
      </c>
      <c r="C1619" s="2">
        <v>1</v>
      </c>
      <c r="D1619" s="2">
        <v>1</v>
      </c>
      <c r="E1619" s="2">
        <v>2550</v>
      </c>
      <c r="F1619" s="2">
        <v>0.97099999999999997</v>
      </c>
      <c r="G1619" s="2">
        <v>2476.0500000000002</v>
      </c>
      <c r="H1619" s="12">
        <f t="shared" si="25"/>
        <v>0</v>
      </c>
    </row>
    <row r="1620" spans="1:8" ht="13.5" x14ac:dyDescent="0.25">
      <c r="A1620" s="11"/>
      <c r="B1620" s="10">
        <v>44665</v>
      </c>
      <c r="C1620" s="2">
        <v>1.02</v>
      </c>
      <c r="D1620" s="2">
        <v>1.02</v>
      </c>
      <c r="E1620" s="2">
        <v>2813</v>
      </c>
      <c r="F1620" s="2">
        <v>1.002</v>
      </c>
      <c r="G1620" s="2">
        <v>2818.6260000000002</v>
      </c>
      <c r="H1620" s="12">
        <f t="shared" si="25"/>
        <v>2.0000000000000018E-2</v>
      </c>
    </row>
    <row r="1621" spans="1:8" ht="13.5" x14ac:dyDescent="0.25">
      <c r="A1621" s="11"/>
      <c r="B1621" s="10">
        <v>44666</v>
      </c>
      <c r="C1621" s="2">
        <v>0.98</v>
      </c>
      <c r="D1621" s="2">
        <v>0.98</v>
      </c>
      <c r="E1621" s="2">
        <v>0</v>
      </c>
      <c r="F1621" s="2">
        <v>0</v>
      </c>
      <c r="G1621" s="2">
        <v>0</v>
      </c>
      <c r="H1621" s="12">
        <f t="shared" si="25"/>
        <v>-3.9215686274509838E-2</v>
      </c>
    </row>
    <row r="1622" spans="1:8" ht="13.5" x14ac:dyDescent="0.25">
      <c r="A1622" s="11"/>
      <c r="B1622" s="10">
        <v>44669</v>
      </c>
      <c r="C1622" s="2">
        <v>0.95</v>
      </c>
      <c r="D1622" s="2">
        <v>0.95</v>
      </c>
      <c r="E1622" s="2">
        <v>18034</v>
      </c>
      <c r="F1622" s="2">
        <v>0.95</v>
      </c>
      <c r="G1622" s="2">
        <v>17132.3</v>
      </c>
      <c r="H1622" s="12">
        <f t="shared" si="25"/>
        <v>-3.0612244897959211E-2</v>
      </c>
    </row>
    <row r="1623" spans="1:8" ht="13.5" x14ac:dyDescent="0.25">
      <c r="A1623" s="11"/>
      <c r="B1623" s="10">
        <v>44670</v>
      </c>
      <c r="C1623" s="2">
        <v>0.94</v>
      </c>
      <c r="D1623" s="2">
        <v>0.94</v>
      </c>
      <c r="E1623" s="2">
        <v>732</v>
      </c>
      <c r="F1623" s="2">
        <v>0.94</v>
      </c>
      <c r="G1623" s="2">
        <v>688.08</v>
      </c>
      <c r="H1623" s="12">
        <f t="shared" si="25"/>
        <v>-1.0526315789473694E-2</v>
      </c>
    </row>
    <row r="1624" spans="1:8" ht="13.5" x14ac:dyDescent="0.25">
      <c r="A1624" s="11"/>
      <c r="B1624" s="10">
        <v>44671</v>
      </c>
      <c r="C1624" s="2">
        <v>0.98</v>
      </c>
      <c r="D1624" s="2">
        <v>0.98</v>
      </c>
      <c r="E1624" s="2">
        <v>1791</v>
      </c>
      <c r="F1624" s="2">
        <v>0.95699999999999996</v>
      </c>
      <c r="G1624" s="2">
        <v>1713.9870000000001</v>
      </c>
      <c r="H1624" s="12">
        <f t="shared" si="25"/>
        <v>4.2553191489361743E-2</v>
      </c>
    </row>
    <row r="1625" spans="1:8" ht="13.5" x14ac:dyDescent="0.25">
      <c r="A1625" s="11"/>
      <c r="B1625" s="10">
        <v>44672</v>
      </c>
      <c r="C1625" s="2">
        <v>0.94</v>
      </c>
      <c r="D1625" s="2">
        <v>0.94</v>
      </c>
      <c r="E1625" s="2">
        <v>21652</v>
      </c>
      <c r="F1625" s="2">
        <v>0.94</v>
      </c>
      <c r="G1625" s="2">
        <v>20352.88</v>
      </c>
      <c r="H1625" s="12">
        <f t="shared" si="25"/>
        <v>-4.0816326530612283E-2</v>
      </c>
    </row>
    <row r="1626" spans="1:8" ht="13.5" x14ac:dyDescent="0.25">
      <c r="A1626" s="11"/>
      <c r="B1626" s="10">
        <v>44673</v>
      </c>
      <c r="C1626" s="2">
        <v>0.98</v>
      </c>
      <c r="D1626" s="2">
        <v>0.98</v>
      </c>
      <c r="E1626" s="2">
        <v>0</v>
      </c>
      <c r="F1626" s="2">
        <v>0</v>
      </c>
      <c r="G1626" s="2">
        <v>0</v>
      </c>
      <c r="H1626" s="12">
        <f t="shared" si="25"/>
        <v>4.2553191489361743E-2</v>
      </c>
    </row>
    <row r="1627" spans="1:8" ht="13.5" x14ac:dyDescent="0.25">
      <c r="A1627" s="11"/>
      <c r="B1627" s="10">
        <v>44676</v>
      </c>
      <c r="C1627" s="2">
        <v>1</v>
      </c>
      <c r="D1627" s="2">
        <v>1</v>
      </c>
      <c r="E1627" s="2">
        <v>1025</v>
      </c>
      <c r="F1627" s="2">
        <v>1</v>
      </c>
      <c r="G1627" s="2">
        <v>1025</v>
      </c>
      <c r="H1627" s="12">
        <f t="shared" si="25"/>
        <v>2.0408163265306142E-2</v>
      </c>
    </row>
    <row r="1628" spans="1:8" ht="13.5" x14ac:dyDescent="0.25">
      <c r="A1628" s="11"/>
      <c r="B1628" s="10">
        <v>44677</v>
      </c>
      <c r="C1628" s="2">
        <v>0.96</v>
      </c>
      <c r="D1628" s="2">
        <v>0.96</v>
      </c>
      <c r="E1628" s="2">
        <v>0</v>
      </c>
      <c r="F1628" s="2">
        <v>0</v>
      </c>
      <c r="G1628" s="2">
        <v>0</v>
      </c>
      <c r="H1628" s="12">
        <f t="shared" si="25"/>
        <v>-4.0000000000000036E-2</v>
      </c>
    </row>
    <row r="1629" spans="1:8" ht="13.5" x14ac:dyDescent="0.25">
      <c r="A1629" s="11"/>
      <c r="B1629" s="10">
        <v>44678</v>
      </c>
      <c r="C1629" s="2">
        <v>0.96</v>
      </c>
      <c r="D1629" s="2">
        <v>0.96</v>
      </c>
      <c r="E1629" s="2">
        <v>2230</v>
      </c>
      <c r="F1629" s="2">
        <v>0.92400000000000004</v>
      </c>
      <c r="G1629" s="2">
        <v>2060.52</v>
      </c>
      <c r="H1629" s="12">
        <f t="shared" si="25"/>
        <v>0</v>
      </c>
    </row>
    <row r="1630" spans="1:8" ht="13.5" x14ac:dyDescent="0.25">
      <c r="A1630" s="11"/>
      <c r="B1630" s="10">
        <v>44679</v>
      </c>
      <c r="C1630" s="2">
        <v>0.92</v>
      </c>
      <c r="D1630" s="2">
        <v>0.92</v>
      </c>
      <c r="E1630" s="2">
        <v>8316</v>
      </c>
      <c r="F1630" s="2">
        <v>0.92</v>
      </c>
      <c r="G1630" s="2">
        <v>7650.72</v>
      </c>
      <c r="H1630" s="12">
        <f t="shared" si="25"/>
        <v>-4.1666666666666588E-2</v>
      </c>
    </row>
    <row r="1631" spans="1:8" ht="13.5" x14ac:dyDescent="0.25">
      <c r="A1631" s="11"/>
      <c r="B1631" s="10">
        <v>44680</v>
      </c>
      <c r="C1631" s="2">
        <v>0.96</v>
      </c>
      <c r="D1631" s="2">
        <v>0.96</v>
      </c>
      <c r="E1631" s="2">
        <v>50</v>
      </c>
      <c r="F1631" s="2">
        <v>0.96</v>
      </c>
      <c r="G1631" s="2">
        <v>48</v>
      </c>
      <c r="H1631" s="12">
        <f t="shared" si="25"/>
        <v>4.3478260869565133E-2</v>
      </c>
    </row>
    <row r="1632" spans="1:8" ht="13.5" x14ac:dyDescent="0.25">
      <c r="A1632" s="11"/>
      <c r="B1632" s="10">
        <v>44685</v>
      </c>
      <c r="C1632" s="2">
        <v>0.92</v>
      </c>
      <c r="D1632" s="2">
        <v>0.92</v>
      </c>
      <c r="E1632" s="2">
        <v>10419</v>
      </c>
      <c r="F1632" s="2">
        <v>0.92</v>
      </c>
      <c r="G1632" s="2">
        <v>9585.48</v>
      </c>
      <c r="H1632" s="12">
        <f t="shared" si="25"/>
        <v>-4.1666666666666588E-2</v>
      </c>
    </row>
    <row r="1633" spans="1:8" ht="13.5" x14ac:dyDescent="0.25">
      <c r="A1633" s="11"/>
      <c r="B1633" s="10">
        <v>44686</v>
      </c>
      <c r="C1633" s="2">
        <v>0.92</v>
      </c>
      <c r="D1633" s="2">
        <v>0.92</v>
      </c>
      <c r="E1633" s="2">
        <v>2123</v>
      </c>
      <c r="F1633" s="2">
        <v>0.92</v>
      </c>
      <c r="G1633" s="2">
        <v>1953.16</v>
      </c>
      <c r="H1633" s="12">
        <f t="shared" si="25"/>
        <v>0</v>
      </c>
    </row>
    <row r="1634" spans="1:8" ht="13.5" x14ac:dyDescent="0.25">
      <c r="A1634" s="11"/>
      <c r="B1634" s="10">
        <v>44687</v>
      </c>
      <c r="C1634" s="2">
        <v>0.92</v>
      </c>
      <c r="D1634" s="2">
        <v>0.92</v>
      </c>
      <c r="E1634" s="2">
        <v>11307</v>
      </c>
      <c r="F1634" s="2">
        <v>0.92</v>
      </c>
      <c r="G1634" s="2">
        <v>10402.44</v>
      </c>
      <c r="H1634" s="12">
        <f t="shared" si="25"/>
        <v>0</v>
      </c>
    </row>
    <row r="1635" spans="1:8" ht="13.5" x14ac:dyDescent="0.25">
      <c r="A1635" s="11"/>
      <c r="B1635" s="10">
        <v>44690</v>
      </c>
      <c r="C1635" s="2">
        <v>0.96</v>
      </c>
      <c r="D1635" s="2">
        <v>0.96</v>
      </c>
      <c r="E1635" s="2">
        <v>750</v>
      </c>
      <c r="F1635" s="2">
        <v>0.92300000000000004</v>
      </c>
      <c r="G1635" s="2">
        <v>692.25</v>
      </c>
      <c r="H1635" s="12">
        <f t="shared" si="25"/>
        <v>4.3478260869565133E-2</v>
      </c>
    </row>
    <row r="1636" spans="1:8" ht="13.5" x14ac:dyDescent="0.25">
      <c r="A1636" s="11"/>
      <c r="B1636" s="10">
        <v>44691</v>
      </c>
      <c r="C1636" s="2">
        <v>0.96</v>
      </c>
      <c r="D1636" s="2">
        <v>0.96</v>
      </c>
      <c r="E1636" s="2">
        <v>5</v>
      </c>
      <c r="F1636" s="2">
        <v>0.96</v>
      </c>
      <c r="G1636" s="2">
        <v>4.8</v>
      </c>
      <c r="H1636" s="12">
        <f t="shared" si="25"/>
        <v>0</v>
      </c>
    </row>
    <row r="1637" spans="1:8" ht="13.5" x14ac:dyDescent="0.25">
      <c r="A1637" s="11"/>
      <c r="B1637" s="10">
        <v>44692</v>
      </c>
      <c r="C1637" s="2">
        <v>0.92</v>
      </c>
      <c r="D1637" s="2">
        <v>0.92</v>
      </c>
      <c r="E1637" s="2">
        <v>4413</v>
      </c>
      <c r="F1637" s="2">
        <v>0.92</v>
      </c>
      <c r="G1637" s="2">
        <v>4059.96</v>
      </c>
      <c r="H1637" s="12">
        <f t="shared" si="25"/>
        <v>-4.1666666666666588E-2</v>
      </c>
    </row>
    <row r="1638" spans="1:8" ht="13.5" x14ac:dyDescent="0.25">
      <c r="A1638" s="11"/>
      <c r="B1638" s="10">
        <v>44693</v>
      </c>
      <c r="C1638" s="2">
        <v>0.92</v>
      </c>
      <c r="D1638" s="2">
        <v>0.92</v>
      </c>
      <c r="E1638" s="2">
        <v>4200</v>
      </c>
      <c r="F1638" s="2">
        <v>0.92</v>
      </c>
      <c r="G1638" s="2">
        <v>3864</v>
      </c>
      <c r="H1638" s="12">
        <f t="shared" si="25"/>
        <v>0</v>
      </c>
    </row>
    <row r="1639" spans="1:8" ht="13.5" x14ac:dyDescent="0.25">
      <c r="A1639" s="11"/>
      <c r="B1639" s="10">
        <v>44694</v>
      </c>
      <c r="C1639" s="2">
        <v>0.96</v>
      </c>
      <c r="D1639" s="2">
        <v>0.96</v>
      </c>
      <c r="E1639" s="2">
        <v>35</v>
      </c>
      <c r="F1639" s="2">
        <v>0.96</v>
      </c>
      <c r="G1639" s="2">
        <v>33.6</v>
      </c>
      <c r="H1639" s="12">
        <f t="shared" si="25"/>
        <v>4.3478260869565133E-2</v>
      </c>
    </row>
    <row r="1640" spans="1:8" ht="13.5" x14ac:dyDescent="0.25">
      <c r="A1640" s="11"/>
      <c r="B1640" s="10">
        <v>44697</v>
      </c>
      <c r="C1640" s="2">
        <v>0.96</v>
      </c>
      <c r="D1640" s="2">
        <v>0.96</v>
      </c>
      <c r="E1640" s="2">
        <v>0</v>
      </c>
      <c r="F1640" s="2">
        <v>0</v>
      </c>
      <c r="G1640" s="2">
        <v>0</v>
      </c>
      <c r="H1640" s="12">
        <f t="shared" si="25"/>
        <v>0</v>
      </c>
    </row>
    <row r="1641" spans="1:8" ht="13.5" x14ac:dyDescent="0.25">
      <c r="A1641" s="11"/>
      <c r="B1641" s="10">
        <v>44698</v>
      </c>
      <c r="C1641" s="2">
        <v>0.96</v>
      </c>
      <c r="D1641" s="2">
        <v>0.96</v>
      </c>
      <c r="E1641" s="2">
        <v>0</v>
      </c>
      <c r="F1641" s="2">
        <v>0</v>
      </c>
      <c r="G1641" s="2">
        <v>0</v>
      </c>
      <c r="H1641" s="12">
        <f t="shared" si="25"/>
        <v>0</v>
      </c>
    </row>
    <row r="1642" spans="1:8" ht="13.5" x14ac:dyDescent="0.25">
      <c r="A1642" s="11"/>
      <c r="B1642" s="10">
        <v>44699</v>
      </c>
      <c r="C1642" s="2">
        <v>0.94</v>
      </c>
      <c r="D1642" s="2">
        <v>0.94</v>
      </c>
      <c r="E1642" s="2">
        <v>950</v>
      </c>
      <c r="F1642" s="2">
        <v>0.92700000000000005</v>
      </c>
      <c r="G1642" s="2">
        <v>880.65</v>
      </c>
      <c r="H1642" s="12">
        <f t="shared" si="25"/>
        <v>-2.0833333333333353E-2</v>
      </c>
    </row>
    <row r="1643" spans="1:8" ht="13.5" x14ac:dyDescent="0.25">
      <c r="A1643" s="11"/>
      <c r="B1643" s="10">
        <v>44700</v>
      </c>
      <c r="C1643" s="2">
        <v>0.94</v>
      </c>
      <c r="D1643" s="2">
        <v>0.94</v>
      </c>
      <c r="E1643" s="2">
        <v>0</v>
      </c>
      <c r="F1643" s="2">
        <v>0</v>
      </c>
      <c r="G1643" s="2">
        <v>0</v>
      </c>
      <c r="H1643" s="12">
        <f t="shared" si="25"/>
        <v>0</v>
      </c>
    </row>
    <row r="1644" spans="1:8" ht="13.5" x14ac:dyDescent="0.25">
      <c r="A1644" s="11"/>
      <c r="B1644" s="10">
        <v>44701</v>
      </c>
      <c r="C1644" s="2">
        <v>0.94</v>
      </c>
      <c r="D1644" s="2">
        <v>0.94</v>
      </c>
      <c r="E1644" s="2">
        <v>25</v>
      </c>
      <c r="F1644" s="2">
        <v>0.94</v>
      </c>
      <c r="G1644" s="2">
        <v>23.5</v>
      </c>
      <c r="H1644" s="12">
        <f t="shared" si="25"/>
        <v>0</v>
      </c>
    </row>
    <row r="1645" spans="1:8" ht="13.5" x14ac:dyDescent="0.25">
      <c r="A1645" s="11"/>
      <c r="B1645" s="10">
        <v>44704</v>
      </c>
      <c r="C1645" s="2">
        <v>0.94</v>
      </c>
      <c r="D1645" s="2">
        <v>0.94</v>
      </c>
      <c r="E1645" s="2">
        <v>0</v>
      </c>
      <c r="F1645" s="2">
        <v>0</v>
      </c>
      <c r="G1645" s="2">
        <v>0</v>
      </c>
      <c r="H1645" s="12">
        <f t="shared" si="25"/>
        <v>0</v>
      </c>
    </row>
    <row r="1646" spans="1:8" ht="13.5" x14ac:dyDescent="0.25">
      <c r="A1646" s="11"/>
      <c r="B1646" s="10">
        <v>44705</v>
      </c>
      <c r="C1646" s="2">
        <v>0.92</v>
      </c>
      <c r="D1646" s="2">
        <v>0.92</v>
      </c>
      <c r="E1646" s="2">
        <v>1980</v>
      </c>
      <c r="F1646" s="2">
        <v>0.92</v>
      </c>
      <c r="G1646" s="2">
        <v>1821.6</v>
      </c>
      <c r="H1646" s="12">
        <f t="shared" si="25"/>
        <v>-2.1276595744680753E-2</v>
      </c>
    </row>
    <row r="1647" spans="1:8" ht="13.5" x14ac:dyDescent="0.25">
      <c r="A1647" s="11"/>
      <c r="B1647" s="10">
        <v>44706</v>
      </c>
      <c r="C1647" s="2">
        <v>0.92</v>
      </c>
      <c r="D1647" s="2">
        <v>0.92</v>
      </c>
      <c r="E1647" s="2">
        <v>6059</v>
      </c>
      <c r="F1647" s="2">
        <v>0.92</v>
      </c>
      <c r="G1647" s="2">
        <v>5574.28</v>
      </c>
      <c r="H1647" s="12">
        <f t="shared" si="25"/>
        <v>0</v>
      </c>
    </row>
    <row r="1648" spans="1:8" ht="13.5" x14ac:dyDescent="0.25">
      <c r="A1648" s="11"/>
      <c r="B1648" s="10">
        <v>44707</v>
      </c>
      <c r="C1648" s="2">
        <v>0.95</v>
      </c>
      <c r="D1648" s="2">
        <v>0.95</v>
      </c>
      <c r="E1648" s="2">
        <v>150</v>
      </c>
      <c r="F1648" s="2">
        <v>0.95</v>
      </c>
      <c r="G1648" s="2">
        <v>142.5</v>
      </c>
      <c r="H1648" s="12">
        <f t="shared" si="25"/>
        <v>3.2608695652173822E-2</v>
      </c>
    </row>
    <row r="1649" spans="1:8" ht="13.5" x14ac:dyDescent="0.25">
      <c r="A1649" s="11"/>
      <c r="B1649" s="10">
        <v>44708</v>
      </c>
      <c r="C1649" s="2">
        <v>0.95</v>
      </c>
      <c r="D1649" s="2">
        <v>0.95</v>
      </c>
      <c r="E1649" s="2">
        <v>755</v>
      </c>
      <c r="F1649" s="2">
        <v>0.92200000000000004</v>
      </c>
      <c r="G1649" s="2">
        <v>696.11</v>
      </c>
      <c r="H1649" s="12">
        <f t="shared" si="25"/>
        <v>0</v>
      </c>
    </row>
    <row r="1650" spans="1:8" ht="13.5" x14ac:dyDescent="0.25">
      <c r="A1650" s="11"/>
      <c r="B1650" s="10">
        <v>44711</v>
      </c>
      <c r="C1650" s="2">
        <v>0.95</v>
      </c>
      <c r="D1650" s="2">
        <v>0.95</v>
      </c>
      <c r="E1650" s="2">
        <v>0</v>
      </c>
      <c r="F1650" s="2">
        <v>0</v>
      </c>
      <c r="G1650" s="2">
        <v>0</v>
      </c>
      <c r="H1650" s="12">
        <f t="shared" si="25"/>
        <v>0</v>
      </c>
    </row>
    <row r="1651" spans="1:8" ht="13.5" x14ac:dyDescent="0.25">
      <c r="A1651" s="11"/>
      <c r="B1651" s="10">
        <v>44712</v>
      </c>
      <c r="C1651" s="2">
        <v>0.95</v>
      </c>
      <c r="D1651" s="2">
        <v>0.95</v>
      </c>
      <c r="E1651" s="2">
        <v>0</v>
      </c>
      <c r="F1651" s="2">
        <v>0</v>
      </c>
      <c r="G1651" s="2">
        <v>0</v>
      </c>
      <c r="H1651" s="12">
        <f t="shared" si="25"/>
        <v>0</v>
      </c>
    </row>
    <row r="1652" spans="1:8" ht="13.5" x14ac:dyDescent="0.25">
      <c r="A1652" s="11"/>
      <c r="B1652" s="10">
        <v>44713</v>
      </c>
      <c r="C1652" s="2">
        <v>0.99</v>
      </c>
      <c r="D1652" s="2">
        <v>0.99</v>
      </c>
      <c r="E1652" s="2">
        <v>1000</v>
      </c>
      <c r="F1652" s="2">
        <v>0.99</v>
      </c>
      <c r="G1652" s="2">
        <v>990</v>
      </c>
      <c r="H1652" s="12">
        <f t="shared" si="25"/>
        <v>4.2105263157894778E-2</v>
      </c>
    </row>
    <row r="1653" spans="1:8" ht="13.5" x14ac:dyDescent="0.25">
      <c r="A1653" s="11"/>
      <c r="B1653" s="10">
        <v>44714</v>
      </c>
      <c r="C1653" s="2">
        <v>1.03</v>
      </c>
      <c r="D1653" s="2">
        <v>1.03</v>
      </c>
      <c r="E1653" s="2">
        <v>500</v>
      </c>
      <c r="F1653" s="2">
        <v>1.03</v>
      </c>
      <c r="G1653" s="2">
        <v>515</v>
      </c>
      <c r="H1653" s="12">
        <f t="shared" si="25"/>
        <v>4.0404040404040442E-2</v>
      </c>
    </row>
    <row r="1654" spans="1:8" ht="13.5" x14ac:dyDescent="0.25">
      <c r="A1654" s="11"/>
      <c r="B1654" s="10">
        <v>44715</v>
      </c>
      <c r="C1654" s="2">
        <v>1</v>
      </c>
      <c r="D1654" s="2">
        <v>1</v>
      </c>
      <c r="E1654" s="2">
        <v>935</v>
      </c>
      <c r="F1654" s="2">
        <v>1</v>
      </c>
      <c r="G1654" s="2">
        <v>935</v>
      </c>
      <c r="H1654" s="12">
        <f t="shared" si="25"/>
        <v>-2.9126213592233035E-2</v>
      </c>
    </row>
    <row r="1655" spans="1:8" ht="13.5" x14ac:dyDescent="0.25">
      <c r="A1655" s="11"/>
      <c r="B1655" s="10">
        <v>44718</v>
      </c>
      <c r="C1655" s="2">
        <v>1</v>
      </c>
      <c r="D1655" s="2">
        <v>1</v>
      </c>
      <c r="E1655" s="2">
        <v>0</v>
      </c>
      <c r="F1655" s="2">
        <v>0</v>
      </c>
      <c r="G1655" s="2">
        <v>0</v>
      </c>
      <c r="H1655" s="12">
        <f t="shared" si="25"/>
        <v>0</v>
      </c>
    </row>
    <row r="1656" spans="1:8" ht="13.5" x14ac:dyDescent="0.25">
      <c r="A1656" s="11"/>
      <c r="B1656" s="10">
        <v>44719</v>
      </c>
      <c r="C1656" s="2">
        <v>1</v>
      </c>
      <c r="D1656" s="2">
        <v>1</v>
      </c>
      <c r="E1656" s="2">
        <v>0</v>
      </c>
      <c r="F1656" s="2">
        <v>0</v>
      </c>
      <c r="G1656" s="2">
        <v>0</v>
      </c>
      <c r="H1656" s="12">
        <f t="shared" si="25"/>
        <v>0</v>
      </c>
    </row>
    <row r="1657" spans="1:8" ht="13.5" x14ac:dyDescent="0.25">
      <c r="A1657" s="11"/>
      <c r="B1657" s="10">
        <v>44720</v>
      </c>
      <c r="C1657" s="2">
        <v>0.98</v>
      </c>
      <c r="D1657" s="2">
        <v>0.98</v>
      </c>
      <c r="E1657" s="2">
        <v>7</v>
      </c>
      <c r="F1657" s="2">
        <v>0.98</v>
      </c>
      <c r="G1657" s="2">
        <v>6.86</v>
      </c>
      <c r="H1657" s="12">
        <f t="shared" si="25"/>
        <v>-2.0000000000000018E-2</v>
      </c>
    </row>
    <row r="1658" spans="1:8" ht="13.5" x14ac:dyDescent="0.25">
      <c r="A1658" s="11"/>
      <c r="B1658" s="10">
        <v>44721</v>
      </c>
      <c r="C1658" s="2">
        <v>0.98</v>
      </c>
      <c r="D1658" s="2">
        <v>0.98</v>
      </c>
      <c r="E1658" s="2">
        <v>0</v>
      </c>
      <c r="F1658" s="2">
        <v>0</v>
      </c>
      <c r="G1658" s="2">
        <v>0</v>
      </c>
      <c r="H1658" s="12">
        <f t="shared" si="25"/>
        <v>0</v>
      </c>
    </row>
    <row r="1659" spans="1:8" ht="13.5" x14ac:dyDescent="0.25">
      <c r="A1659" s="11"/>
      <c r="B1659" s="10">
        <v>44722</v>
      </c>
      <c r="C1659" s="2">
        <v>0.98</v>
      </c>
      <c r="D1659" s="2">
        <v>0.98</v>
      </c>
      <c r="E1659" s="2">
        <v>0</v>
      </c>
      <c r="F1659" s="2">
        <v>0</v>
      </c>
      <c r="G1659" s="2">
        <v>0</v>
      </c>
      <c r="H1659" s="12">
        <f t="shared" si="25"/>
        <v>0</v>
      </c>
    </row>
    <row r="1660" spans="1:8" ht="13.5" x14ac:dyDescent="0.25">
      <c r="A1660" s="11"/>
      <c r="B1660" s="10">
        <v>44725</v>
      </c>
      <c r="C1660" s="2">
        <v>0.98</v>
      </c>
      <c r="D1660" s="2">
        <v>0.98</v>
      </c>
      <c r="E1660" s="2">
        <v>0</v>
      </c>
      <c r="F1660" s="2">
        <v>0</v>
      </c>
      <c r="G1660" s="2">
        <v>0</v>
      </c>
      <c r="H1660" s="12">
        <f t="shared" si="25"/>
        <v>0</v>
      </c>
    </row>
    <row r="1661" spans="1:8" ht="13.5" x14ac:dyDescent="0.25">
      <c r="A1661" s="11"/>
      <c r="B1661" s="10">
        <v>44726</v>
      </c>
      <c r="C1661" s="2">
        <v>0.98</v>
      </c>
      <c r="D1661" s="2">
        <v>0.98</v>
      </c>
      <c r="E1661" s="2">
        <v>0</v>
      </c>
      <c r="F1661" s="2">
        <v>0</v>
      </c>
      <c r="G1661" s="2">
        <v>0</v>
      </c>
      <c r="H1661" s="12">
        <f t="shared" si="25"/>
        <v>0</v>
      </c>
    </row>
    <row r="1662" spans="1:8" ht="13.5" x14ac:dyDescent="0.25">
      <c r="A1662" s="11"/>
      <c r="B1662" s="10">
        <v>44727</v>
      </c>
      <c r="C1662" s="2">
        <v>0.98</v>
      </c>
      <c r="D1662" s="2">
        <v>0.98</v>
      </c>
      <c r="E1662" s="2">
        <v>0</v>
      </c>
      <c r="F1662" s="2">
        <v>0</v>
      </c>
      <c r="G1662" s="2">
        <v>0</v>
      </c>
      <c r="H1662" s="12">
        <f t="shared" si="25"/>
        <v>0</v>
      </c>
    </row>
    <row r="1663" spans="1:8" ht="13.5" x14ac:dyDescent="0.25">
      <c r="A1663" s="11"/>
      <c r="B1663" s="10">
        <v>44728</v>
      </c>
      <c r="C1663" s="2">
        <v>0.98</v>
      </c>
      <c r="D1663" s="2">
        <v>0.98</v>
      </c>
      <c r="E1663" s="2">
        <v>0</v>
      </c>
      <c r="F1663" s="2">
        <v>0</v>
      </c>
      <c r="G1663" s="2">
        <v>0</v>
      </c>
      <c r="H1663" s="12">
        <f t="shared" si="25"/>
        <v>0</v>
      </c>
    </row>
    <row r="1664" spans="1:8" ht="13.5" x14ac:dyDescent="0.25">
      <c r="A1664" s="11"/>
      <c r="B1664" s="10">
        <v>44729</v>
      </c>
      <c r="C1664" s="2">
        <v>0.98</v>
      </c>
      <c r="D1664" s="2">
        <v>0.98</v>
      </c>
      <c r="E1664" s="2">
        <v>0</v>
      </c>
      <c r="F1664" s="2">
        <v>0</v>
      </c>
      <c r="G1664" s="2">
        <v>0</v>
      </c>
      <c r="H1664" s="12">
        <f t="shared" si="25"/>
        <v>0</v>
      </c>
    </row>
    <row r="1665" spans="1:8" ht="13.5" x14ac:dyDescent="0.25">
      <c r="A1665" s="11"/>
      <c r="B1665" s="10">
        <v>44732</v>
      </c>
      <c r="C1665" s="2">
        <v>0.94</v>
      </c>
      <c r="D1665" s="2">
        <v>0.94</v>
      </c>
      <c r="E1665" s="2">
        <v>0</v>
      </c>
      <c r="F1665" s="2">
        <v>0</v>
      </c>
      <c r="G1665" s="2">
        <v>0</v>
      </c>
      <c r="H1665" s="12">
        <f t="shared" si="25"/>
        <v>-4.0816326530612283E-2</v>
      </c>
    </row>
    <row r="1666" spans="1:8" ht="13.5" x14ac:dyDescent="0.25">
      <c r="A1666" s="11"/>
      <c r="B1666" s="10">
        <v>44733</v>
      </c>
      <c r="C1666" s="2">
        <v>0.92</v>
      </c>
      <c r="D1666" s="2">
        <v>0.92</v>
      </c>
      <c r="E1666" s="2">
        <v>6048</v>
      </c>
      <c r="F1666" s="2">
        <v>0.92</v>
      </c>
      <c r="G1666" s="2">
        <v>5564.16</v>
      </c>
      <c r="H1666" s="12">
        <f t="shared" si="25"/>
        <v>-2.1276595744680753E-2</v>
      </c>
    </row>
    <row r="1667" spans="1:8" ht="13.5" x14ac:dyDescent="0.25">
      <c r="A1667" s="11"/>
      <c r="B1667" s="10">
        <v>44734</v>
      </c>
      <c r="C1667" s="2">
        <v>0.93</v>
      </c>
      <c r="D1667" s="2">
        <v>0.93</v>
      </c>
      <c r="E1667" s="2">
        <v>100</v>
      </c>
      <c r="F1667" s="2">
        <v>0.93</v>
      </c>
      <c r="G1667" s="2">
        <v>93</v>
      </c>
      <c r="H1667" s="12">
        <f t="shared" si="25"/>
        <v>1.0869565217391313E-2</v>
      </c>
    </row>
    <row r="1668" spans="1:8" ht="13.5" x14ac:dyDescent="0.25">
      <c r="A1668" s="11"/>
      <c r="B1668" s="10">
        <v>44735</v>
      </c>
      <c r="C1668" s="2">
        <v>0.93</v>
      </c>
      <c r="D1668" s="2">
        <v>0.93</v>
      </c>
      <c r="E1668" s="2">
        <v>0</v>
      </c>
      <c r="F1668" s="2">
        <v>0</v>
      </c>
      <c r="G1668" s="2">
        <v>0</v>
      </c>
      <c r="H1668" s="12">
        <f t="shared" si="25"/>
        <v>0</v>
      </c>
    </row>
    <row r="1669" spans="1:8" ht="13.5" x14ac:dyDescent="0.25">
      <c r="A1669" s="11"/>
      <c r="B1669" s="10">
        <v>44736</v>
      </c>
      <c r="C1669" s="2">
        <v>0.93</v>
      </c>
      <c r="D1669" s="2">
        <v>0.93</v>
      </c>
      <c r="E1669" s="2">
        <v>0</v>
      </c>
      <c r="F1669" s="2">
        <v>0</v>
      </c>
      <c r="G1669" s="2">
        <v>0</v>
      </c>
      <c r="H1669" s="12">
        <f t="shared" si="25"/>
        <v>0</v>
      </c>
    </row>
    <row r="1670" spans="1:8" ht="13.5" x14ac:dyDescent="0.25">
      <c r="A1670" s="11"/>
      <c r="B1670" s="10">
        <v>44739</v>
      </c>
      <c r="C1670" s="2">
        <v>0.93</v>
      </c>
      <c r="D1670" s="2">
        <v>0.93</v>
      </c>
      <c r="E1670" s="2">
        <v>0</v>
      </c>
      <c r="F1670" s="2">
        <v>0</v>
      </c>
      <c r="G1670" s="2">
        <v>0</v>
      </c>
      <c r="H1670" s="12">
        <f t="shared" si="25"/>
        <v>0</v>
      </c>
    </row>
    <row r="1671" spans="1:8" ht="13.5" x14ac:dyDescent="0.25">
      <c r="A1671" s="11"/>
      <c r="B1671" s="10">
        <v>44740</v>
      </c>
      <c r="C1671" s="2">
        <v>0.92</v>
      </c>
      <c r="D1671" s="2">
        <v>0.92</v>
      </c>
      <c r="E1671" s="2">
        <v>6456</v>
      </c>
      <c r="F1671" s="2">
        <v>0.92</v>
      </c>
      <c r="G1671" s="2">
        <v>5939.52</v>
      </c>
      <c r="H1671" s="12">
        <f t="shared" ref="H1671:H1734" si="26">(D1671-D1670)/D1670</f>
        <v>-1.075268817204302E-2</v>
      </c>
    </row>
    <row r="1672" spans="1:8" ht="13.5" x14ac:dyDescent="0.25">
      <c r="A1672" s="11"/>
      <c r="B1672" s="10">
        <v>44741</v>
      </c>
      <c r="C1672" s="2">
        <v>0.92</v>
      </c>
      <c r="D1672" s="2">
        <v>0.92</v>
      </c>
      <c r="E1672" s="2">
        <v>11406</v>
      </c>
      <c r="F1672" s="2">
        <v>0.92</v>
      </c>
      <c r="G1672" s="2">
        <v>10493.52</v>
      </c>
      <c r="H1672" s="12">
        <f t="shared" si="26"/>
        <v>0</v>
      </c>
    </row>
    <row r="1673" spans="1:8" ht="13.5" x14ac:dyDescent="0.25">
      <c r="A1673" s="11"/>
      <c r="B1673" s="10">
        <v>44742</v>
      </c>
      <c r="C1673" s="2">
        <v>0.92</v>
      </c>
      <c r="D1673" s="2">
        <v>0.92</v>
      </c>
      <c r="E1673" s="2">
        <v>3240</v>
      </c>
      <c r="F1673" s="2">
        <v>0.92100000000000004</v>
      </c>
      <c r="G1673" s="2">
        <v>2984.04</v>
      </c>
      <c r="H1673" s="12">
        <f t="shared" si="26"/>
        <v>0</v>
      </c>
    </row>
    <row r="1674" spans="1:8" ht="13.5" x14ac:dyDescent="0.25">
      <c r="A1674" s="11"/>
      <c r="B1674" s="10">
        <v>44743</v>
      </c>
      <c r="C1674" s="2">
        <v>0.96</v>
      </c>
      <c r="D1674" s="2">
        <v>0.96</v>
      </c>
      <c r="E1674" s="2">
        <v>5000</v>
      </c>
      <c r="F1674" s="2">
        <v>0.92</v>
      </c>
      <c r="G1674" s="2">
        <v>4600</v>
      </c>
      <c r="H1674" s="12">
        <f t="shared" si="26"/>
        <v>4.3478260869565133E-2</v>
      </c>
    </row>
    <row r="1675" spans="1:8" ht="13.5" x14ac:dyDescent="0.25">
      <c r="A1675" s="11"/>
      <c r="B1675" s="10">
        <v>44746</v>
      </c>
      <c r="C1675" s="2">
        <v>0.96</v>
      </c>
      <c r="D1675" s="2">
        <v>0.96</v>
      </c>
      <c r="E1675" s="2">
        <v>0</v>
      </c>
      <c r="F1675" s="2">
        <v>0</v>
      </c>
      <c r="G1675" s="2">
        <v>0</v>
      </c>
      <c r="H1675" s="12">
        <f t="shared" si="26"/>
        <v>0</v>
      </c>
    </row>
    <row r="1676" spans="1:8" ht="13.5" x14ac:dyDescent="0.25">
      <c r="A1676" s="11"/>
      <c r="B1676" s="10">
        <v>44747</v>
      </c>
      <c r="C1676" s="2">
        <v>1</v>
      </c>
      <c r="D1676" s="2">
        <v>1</v>
      </c>
      <c r="E1676" s="2">
        <v>0</v>
      </c>
      <c r="F1676" s="2">
        <v>0</v>
      </c>
      <c r="G1676" s="2">
        <v>0</v>
      </c>
      <c r="H1676" s="12">
        <f t="shared" si="26"/>
        <v>4.1666666666666706E-2</v>
      </c>
    </row>
    <row r="1677" spans="1:8" ht="13.5" x14ac:dyDescent="0.25">
      <c r="A1677" s="11"/>
      <c r="B1677" s="10">
        <v>44748</v>
      </c>
      <c r="C1677" s="2">
        <v>0.96</v>
      </c>
      <c r="D1677" s="2">
        <v>0.96</v>
      </c>
      <c r="E1677" s="2">
        <v>24</v>
      </c>
      <c r="F1677" s="2">
        <v>0.96</v>
      </c>
      <c r="G1677" s="2">
        <v>23.04</v>
      </c>
      <c r="H1677" s="12">
        <f t="shared" si="26"/>
        <v>-4.0000000000000036E-2</v>
      </c>
    </row>
    <row r="1678" spans="1:8" ht="13.5" x14ac:dyDescent="0.25">
      <c r="A1678" s="11"/>
      <c r="B1678" s="10">
        <v>44749</v>
      </c>
      <c r="C1678" s="2">
        <v>1</v>
      </c>
      <c r="D1678" s="2">
        <v>1</v>
      </c>
      <c r="E1678" s="2">
        <v>35</v>
      </c>
      <c r="F1678" s="2">
        <v>1</v>
      </c>
      <c r="G1678" s="2">
        <v>35</v>
      </c>
      <c r="H1678" s="12">
        <f t="shared" si="26"/>
        <v>4.1666666666666706E-2</v>
      </c>
    </row>
    <row r="1679" spans="1:8" ht="13.5" x14ac:dyDescent="0.25">
      <c r="A1679" s="11"/>
      <c r="B1679" s="10">
        <v>44750</v>
      </c>
      <c r="C1679" s="2">
        <v>1</v>
      </c>
      <c r="D1679" s="2">
        <v>1</v>
      </c>
      <c r="E1679" s="2">
        <v>0</v>
      </c>
      <c r="F1679" s="2">
        <v>0</v>
      </c>
      <c r="G1679" s="2">
        <v>0</v>
      </c>
      <c r="H1679" s="12">
        <f t="shared" si="26"/>
        <v>0</v>
      </c>
    </row>
    <row r="1680" spans="1:8" ht="13.5" x14ac:dyDescent="0.25">
      <c r="A1680" s="11"/>
      <c r="B1680" s="10">
        <v>44753</v>
      </c>
      <c r="C1680" s="2">
        <v>0.96</v>
      </c>
      <c r="D1680" s="2">
        <v>0.96</v>
      </c>
      <c r="E1680" s="2">
        <v>0</v>
      </c>
      <c r="F1680" s="2">
        <v>0</v>
      </c>
      <c r="G1680" s="2">
        <v>0</v>
      </c>
      <c r="H1680" s="12">
        <f t="shared" si="26"/>
        <v>-4.0000000000000036E-2</v>
      </c>
    </row>
    <row r="1681" spans="1:8" ht="13.5" x14ac:dyDescent="0.25">
      <c r="A1681" s="11"/>
      <c r="B1681" s="10">
        <v>44754</v>
      </c>
      <c r="C1681" s="2">
        <v>0.96</v>
      </c>
      <c r="D1681" s="2">
        <v>0.96</v>
      </c>
      <c r="E1681" s="2">
        <v>0</v>
      </c>
      <c r="F1681" s="2">
        <v>0</v>
      </c>
      <c r="G1681" s="2">
        <v>0</v>
      </c>
      <c r="H1681" s="12">
        <f t="shared" si="26"/>
        <v>0</v>
      </c>
    </row>
    <row r="1682" spans="1:8" ht="13.5" x14ac:dyDescent="0.25">
      <c r="A1682" s="11"/>
      <c r="B1682" s="10">
        <v>44755</v>
      </c>
      <c r="C1682" s="2">
        <v>1</v>
      </c>
      <c r="D1682" s="2">
        <v>1</v>
      </c>
      <c r="E1682" s="2">
        <v>65</v>
      </c>
      <c r="F1682" s="2">
        <v>1</v>
      </c>
      <c r="G1682" s="2">
        <v>65</v>
      </c>
      <c r="H1682" s="12">
        <f t="shared" si="26"/>
        <v>4.1666666666666706E-2</v>
      </c>
    </row>
    <row r="1683" spans="1:8" ht="13.5" x14ac:dyDescent="0.25">
      <c r="A1683" s="11"/>
      <c r="B1683" s="10">
        <v>44756</v>
      </c>
      <c r="C1683" s="2">
        <v>0.96</v>
      </c>
      <c r="D1683" s="2">
        <v>0.96</v>
      </c>
      <c r="E1683" s="2">
        <v>0</v>
      </c>
      <c r="F1683" s="2">
        <v>0</v>
      </c>
      <c r="G1683" s="2">
        <v>0</v>
      </c>
      <c r="H1683" s="12">
        <f t="shared" si="26"/>
        <v>-4.0000000000000036E-2</v>
      </c>
    </row>
    <row r="1684" spans="1:8" ht="13.5" x14ac:dyDescent="0.25">
      <c r="A1684" s="11"/>
      <c r="B1684" s="10">
        <v>44757</v>
      </c>
      <c r="C1684" s="2">
        <v>0.94</v>
      </c>
      <c r="D1684" s="2">
        <v>0.94</v>
      </c>
      <c r="E1684" s="2">
        <v>5656</v>
      </c>
      <c r="F1684" s="2">
        <v>0.92200000000000004</v>
      </c>
      <c r="G1684" s="2">
        <v>5214.8320000000003</v>
      </c>
      <c r="H1684" s="12">
        <f t="shared" si="26"/>
        <v>-2.0833333333333353E-2</v>
      </c>
    </row>
    <row r="1685" spans="1:8" ht="13.5" x14ac:dyDescent="0.25">
      <c r="A1685" s="11"/>
      <c r="B1685" s="10">
        <v>44760</v>
      </c>
      <c r="C1685" s="2">
        <v>0.94</v>
      </c>
      <c r="D1685" s="2">
        <v>0.94</v>
      </c>
      <c r="E1685" s="2">
        <v>100</v>
      </c>
      <c r="F1685" s="2">
        <v>0.94</v>
      </c>
      <c r="G1685" s="2">
        <v>94</v>
      </c>
      <c r="H1685" s="12">
        <f t="shared" si="26"/>
        <v>0</v>
      </c>
    </row>
    <row r="1686" spans="1:8" ht="13.5" x14ac:dyDescent="0.25">
      <c r="A1686" s="11"/>
      <c r="B1686" s="10">
        <v>44761</v>
      </c>
      <c r="C1686" s="2">
        <v>0.92</v>
      </c>
      <c r="D1686" s="2">
        <v>0.92</v>
      </c>
      <c r="E1686" s="2">
        <v>2000</v>
      </c>
      <c r="F1686" s="2">
        <v>0.92</v>
      </c>
      <c r="G1686" s="2">
        <v>1840</v>
      </c>
      <c r="H1686" s="12">
        <f t="shared" si="26"/>
        <v>-2.1276595744680753E-2</v>
      </c>
    </row>
    <row r="1687" spans="1:8" ht="13.5" x14ac:dyDescent="0.25">
      <c r="A1687" s="11"/>
      <c r="B1687" s="10">
        <v>44762</v>
      </c>
      <c r="C1687" s="2">
        <v>0.92</v>
      </c>
      <c r="D1687" s="2">
        <v>0.92</v>
      </c>
      <c r="E1687" s="2">
        <v>0</v>
      </c>
      <c r="F1687" s="2">
        <v>0</v>
      </c>
      <c r="G1687" s="2">
        <v>0</v>
      </c>
      <c r="H1687" s="12">
        <f t="shared" si="26"/>
        <v>0</v>
      </c>
    </row>
    <row r="1688" spans="1:8" ht="13.5" x14ac:dyDescent="0.25">
      <c r="A1688" s="11"/>
      <c r="B1688" s="10">
        <v>44763</v>
      </c>
      <c r="C1688" s="2">
        <v>0.92</v>
      </c>
      <c r="D1688" s="2">
        <v>0.92</v>
      </c>
      <c r="E1688" s="2">
        <v>0</v>
      </c>
      <c r="F1688" s="2">
        <v>0</v>
      </c>
      <c r="G1688" s="2">
        <v>0</v>
      </c>
      <c r="H1688" s="12">
        <f t="shared" si="26"/>
        <v>0</v>
      </c>
    </row>
    <row r="1689" spans="1:8" ht="13.5" x14ac:dyDescent="0.25">
      <c r="A1689" s="11"/>
      <c r="B1689" s="10">
        <v>44764</v>
      </c>
      <c r="C1689" s="2">
        <v>0.92</v>
      </c>
      <c r="D1689" s="2">
        <v>0.92</v>
      </c>
      <c r="E1689" s="2">
        <v>0</v>
      </c>
      <c r="F1689" s="2">
        <v>0</v>
      </c>
      <c r="G1689" s="2">
        <v>0</v>
      </c>
      <c r="H1689" s="12">
        <f t="shared" si="26"/>
        <v>0</v>
      </c>
    </row>
    <row r="1690" spans="1:8" ht="13.5" x14ac:dyDescent="0.25">
      <c r="A1690" s="11"/>
      <c r="B1690" s="10">
        <v>44768</v>
      </c>
      <c r="C1690" s="2">
        <v>0.94</v>
      </c>
      <c r="D1690" s="2">
        <v>0.94</v>
      </c>
      <c r="E1690" s="2">
        <v>17</v>
      </c>
      <c r="F1690" s="2">
        <v>0.94</v>
      </c>
      <c r="G1690" s="2">
        <v>15.98</v>
      </c>
      <c r="H1690" s="12">
        <f t="shared" si="26"/>
        <v>2.1739130434782507E-2</v>
      </c>
    </row>
    <row r="1691" spans="1:8" ht="13.5" x14ac:dyDescent="0.25">
      <c r="A1691" s="11"/>
      <c r="B1691" s="10">
        <v>44769</v>
      </c>
      <c r="C1691" s="2">
        <v>0.92</v>
      </c>
      <c r="D1691" s="2">
        <v>0.92</v>
      </c>
      <c r="E1691" s="2">
        <v>10070</v>
      </c>
      <c r="F1691" s="2">
        <v>0.92</v>
      </c>
      <c r="G1691" s="2">
        <v>9264.4</v>
      </c>
      <c r="H1691" s="12">
        <f t="shared" si="26"/>
        <v>-2.1276595744680753E-2</v>
      </c>
    </row>
    <row r="1692" spans="1:8" ht="13.5" x14ac:dyDescent="0.25">
      <c r="A1692" s="11"/>
      <c r="B1692" s="10">
        <v>44770</v>
      </c>
      <c r="C1692" s="2">
        <v>0.92</v>
      </c>
      <c r="D1692" s="2">
        <v>0.92</v>
      </c>
      <c r="E1692" s="2">
        <v>2371</v>
      </c>
      <c r="F1692" s="2">
        <v>0.92</v>
      </c>
      <c r="G1692" s="2">
        <v>2181.3200000000002</v>
      </c>
      <c r="H1692" s="12">
        <f t="shared" si="26"/>
        <v>0</v>
      </c>
    </row>
    <row r="1693" spans="1:8" ht="13.5" x14ac:dyDescent="0.25">
      <c r="A1693" s="11"/>
      <c r="B1693" s="10">
        <v>44771</v>
      </c>
      <c r="C1693" s="2">
        <v>0.94</v>
      </c>
      <c r="D1693" s="2">
        <v>0.94</v>
      </c>
      <c r="E1693" s="2">
        <v>20</v>
      </c>
      <c r="F1693" s="2">
        <v>0.92</v>
      </c>
      <c r="G1693" s="2">
        <v>18.399999999999999</v>
      </c>
      <c r="H1693" s="12">
        <f t="shared" si="26"/>
        <v>2.1739130434782507E-2</v>
      </c>
    </row>
    <row r="1694" spans="1:8" ht="13.5" x14ac:dyDescent="0.25">
      <c r="A1694" s="11"/>
      <c r="B1694" s="10">
        <v>44774</v>
      </c>
      <c r="C1694" s="2">
        <v>0.94</v>
      </c>
      <c r="D1694" s="2">
        <v>0.94</v>
      </c>
      <c r="E1694" s="2">
        <v>0</v>
      </c>
      <c r="F1694" s="2">
        <v>0</v>
      </c>
      <c r="G1694" s="2">
        <v>0</v>
      </c>
      <c r="H1694" s="12">
        <f t="shared" si="26"/>
        <v>0</v>
      </c>
    </row>
    <row r="1695" spans="1:8" ht="13.5" x14ac:dyDescent="0.25">
      <c r="A1695" s="11"/>
      <c r="B1695" s="10">
        <v>44775</v>
      </c>
      <c r="C1695" s="2">
        <v>0.93</v>
      </c>
      <c r="D1695" s="2">
        <v>0.93</v>
      </c>
      <c r="E1695" s="2">
        <v>100</v>
      </c>
      <c r="F1695" s="2">
        <v>0.93</v>
      </c>
      <c r="G1695" s="2">
        <v>93</v>
      </c>
      <c r="H1695" s="12">
        <f t="shared" si="26"/>
        <v>-1.0638297872340318E-2</v>
      </c>
    </row>
    <row r="1696" spans="1:8" ht="13.5" x14ac:dyDescent="0.25">
      <c r="A1696" s="11"/>
      <c r="B1696" s="10">
        <v>44776</v>
      </c>
      <c r="C1696" s="2">
        <v>0.92</v>
      </c>
      <c r="D1696" s="2">
        <v>0.92</v>
      </c>
      <c r="E1696" s="2">
        <v>11</v>
      </c>
      <c r="F1696" s="2">
        <v>0.92</v>
      </c>
      <c r="G1696" s="2">
        <v>10.119999999999999</v>
      </c>
      <c r="H1696" s="12">
        <f t="shared" si="26"/>
        <v>-1.075268817204302E-2</v>
      </c>
    </row>
    <row r="1697" spans="1:8" ht="13.5" x14ac:dyDescent="0.25">
      <c r="A1697" s="11"/>
      <c r="B1697" s="10">
        <v>44777</v>
      </c>
      <c r="C1697" s="2">
        <v>0.92</v>
      </c>
      <c r="D1697" s="2">
        <v>0.92</v>
      </c>
      <c r="E1697" s="2">
        <v>0</v>
      </c>
      <c r="F1697" s="2">
        <v>0</v>
      </c>
      <c r="G1697" s="2">
        <v>0</v>
      </c>
      <c r="H1697" s="12">
        <f t="shared" si="26"/>
        <v>0</v>
      </c>
    </row>
    <row r="1698" spans="1:8" ht="13.5" x14ac:dyDescent="0.25">
      <c r="A1698" s="11"/>
      <c r="B1698" s="10">
        <v>44778</v>
      </c>
      <c r="C1698" s="2">
        <v>0.88</v>
      </c>
      <c r="D1698" s="2">
        <v>0.88</v>
      </c>
      <c r="E1698" s="2">
        <v>30</v>
      </c>
      <c r="F1698" s="2">
        <v>0.88</v>
      </c>
      <c r="G1698" s="2">
        <v>26.4</v>
      </c>
      <c r="H1698" s="12">
        <f t="shared" si="26"/>
        <v>-4.3478260869565251E-2</v>
      </c>
    </row>
    <row r="1699" spans="1:8" ht="13.5" x14ac:dyDescent="0.25">
      <c r="A1699" s="11"/>
      <c r="B1699" s="10">
        <v>44781</v>
      </c>
      <c r="C1699" s="2">
        <v>0.88</v>
      </c>
      <c r="D1699" s="2">
        <v>0.88</v>
      </c>
      <c r="E1699" s="2">
        <v>0</v>
      </c>
      <c r="F1699" s="2">
        <v>0</v>
      </c>
      <c r="G1699" s="2">
        <v>0</v>
      </c>
      <c r="H1699" s="12">
        <f t="shared" si="26"/>
        <v>0</v>
      </c>
    </row>
    <row r="1700" spans="1:8" ht="13.5" x14ac:dyDescent="0.25">
      <c r="A1700" s="11"/>
      <c r="B1700" s="10">
        <v>44782</v>
      </c>
      <c r="C1700" s="2">
        <v>0.88</v>
      </c>
      <c r="D1700" s="2">
        <v>0.88</v>
      </c>
      <c r="E1700" s="2">
        <v>40</v>
      </c>
      <c r="F1700" s="2">
        <v>0.88100000000000001</v>
      </c>
      <c r="G1700" s="2">
        <v>35.24</v>
      </c>
      <c r="H1700" s="12">
        <f t="shared" si="26"/>
        <v>0</v>
      </c>
    </row>
    <row r="1701" spans="1:8" ht="13.5" x14ac:dyDescent="0.25">
      <c r="A1701" s="11"/>
      <c r="B1701" s="10">
        <v>44783</v>
      </c>
      <c r="C1701" s="2">
        <v>0.88</v>
      </c>
      <c r="D1701" s="2">
        <v>0.88</v>
      </c>
      <c r="E1701" s="2">
        <v>0</v>
      </c>
      <c r="F1701" s="2">
        <v>0</v>
      </c>
      <c r="G1701" s="2">
        <v>0</v>
      </c>
      <c r="H1701" s="12">
        <f t="shared" si="26"/>
        <v>0</v>
      </c>
    </row>
    <row r="1702" spans="1:8" ht="13.5" x14ac:dyDescent="0.25">
      <c r="A1702" s="11"/>
      <c r="B1702" s="10">
        <v>44784</v>
      </c>
      <c r="C1702" s="2">
        <v>0.88</v>
      </c>
      <c r="D1702" s="2">
        <v>0.88</v>
      </c>
      <c r="E1702" s="2">
        <v>0</v>
      </c>
      <c r="F1702" s="2">
        <v>0</v>
      </c>
      <c r="G1702" s="2">
        <v>0</v>
      </c>
      <c r="H1702" s="12">
        <f t="shared" si="26"/>
        <v>0</v>
      </c>
    </row>
    <row r="1703" spans="1:8" ht="13.5" x14ac:dyDescent="0.25">
      <c r="A1703" s="11"/>
      <c r="B1703" s="10">
        <v>44785</v>
      </c>
      <c r="C1703" s="2">
        <v>0.85</v>
      </c>
      <c r="D1703" s="2">
        <v>0.85</v>
      </c>
      <c r="E1703" s="2">
        <v>0</v>
      </c>
      <c r="F1703" s="2">
        <v>0</v>
      </c>
      <c r="G1703" s="2">
        <v>0</v>
      </c>
      <c r="H1703" s="12">
        <f t="shared" si="26"/>
        <v>-3.4090909090909123E-2</v>
      </c>
    </row>
    <row r="1704" spans="1:8" ht="13.5" x14ac:dyDescent="0.25">
      <c r="A1704" s="11"/>
      <c r="B1704" s="10">
        <v>44788</v>
      </c>
      <c r="C1704" s="2">
        <v>0.82</v>
      </c>
      <c r="D1704" s="2">
        <v>0.82</v>
      </c>
      <c r="E1704" s="2">
        <v>0</v>
      </c>
      <c r="F1704" s="2">
        <v>0</v>
      </c>
      <c r="G1704" s="2">
        <v>0</v>
      </c>
      <c r="H1704" s="12">
        <f t="shared" si="26"/>
        <v>-3.5294117647058858E-2</v>
      </c>
    </row>
    <row r="1705" spans="1:8" ht="13.5" x14ac:dyDescent="0.25">
      <c r="A1705" s="11"/>
      <c r="B1705" s="10">
        <v>44789</v>
      </c>
      <c r="C1705" s="2">
        <v>0.85</v>
      </c>
      <c r="D1705" s="2">
        <v>0.85</v>
      </c>
      <c r="E1705" s="2">
        <v>80</v>
      </c>
      <c r="F1705" s="2">
        <v>0.8</v>
      </c>
      <c r="G1705" s="2">
        <v>64</v>
      </c>
      <c r="H1705" s="12">
        <f t="shared" si="26"/>
        <v>3.6585365853658569E-2</v>
      </c>
    </row>
    <row r="1706" spans="1:8" ht="13.5" x14ac:dyDescent="0.25">
      <c r="A1706" s="11"/>
      <c r="B1706" s="10">
        <v>44790</v>
      </c>
      <c r="C1706" s="2">
        <v>0.85</v>
      </c>
      <c r="D1706" s="2">
        <v>0.85</v>
      </c>
      <c r="E1706" s="2">
        <v>0</v>
      </c>
      <c r="F1706" s="2">
        <v>0</v>
      </c>
      <c r="G1706" s="2">
        <v>0</v>
      </c>
      <c r="H1706" s="12">
        <f t="shared" si="26"/>
        <v>0</v>
      </c>
    </row>
    <row r="1707" spans="1:8" ht="13.5" x14ac:dyDescent="0.25">
      <c r="A1707" s="11"/>
      <c r="B1707" s="10">
        <v>44791</v>
      </c>
      <c r="C1707" s="2">
        <v>0.85</v>
      </c>
      <c r="D1707" s="2">
        <v>0.85</v>
      </c>
      <c r="E1707" s="2">
        <v>0</v>
      </c>
      <c r="F1707" s="2">
        <v>0</v>
      </c>
      <c r="G1707" s="2">
        <v>0</v>
      </c>
      <c r="H1707" s="12">
        <f t="shared" si="26"/>
        <v>0</v>
      </c>
    </row>
    <row r="1708" spans="1:8" ht="13.5" x14ac:dyDescent="0.25">
      <c r="A1708" s="11"/>
      <c r="B1708" s="10">
        <v>44792</v>
      </c>
      <c r="C1708" s="2">
        <v>0.84</v>
      </c>
      <c r="D1708" s="2">
        <v>0.84</v>
      </c>
      <c r="E1708" s="2">
        <v>222</v>
      </c>
      <c r="F1708" s="2">
        <v>0.84</v>
      </c>
      <c r="G1708" s="2">
        <v>186.48</v>
      </c>
      <c r="H1708" s="12">
        <f t="shared" si="26"/>
        <v>-1.1764705882352951E-2</v>
      </c>
    </row>
    <row r="1709" spans="1:8" ht="13.5" x14ac:dyDescent="0.25">
      <c r="A1709" s="11"/>
      <c r="B1709" s="10">
        <v>44795</v>
      </c>
      <c r="C1709" s="2">
        <v>0.84</v>
      </c>
      <c r="D1709" s="2">
        <v>0.84</v>
      </c>
      <c r="E1709" s="2">
        <v>0</v>
      </c>
      <c r="F1709" s="2">
        <v>0</v>
      </c>
      <c r="G1709" s="2">
        <v>0</v>
      </c>
      <c r="H1709" s="12">
        <f t="shared" si="26"/>
        <v>0</v>
      </c>
    </row>
    <row r="1710" spans="1:8" ht="13.5" x14ac:dyDescent="0.25">
      <c r="A1710" s="11"/>
      <c r="B1710" s="10">
        <v>44796</v>
      </c>
      <c r="C1710" s="2">
        <v>0.84</v>
      </c>
      <c r="D1710" s="2">
        <v>0.84</v>
      </c>
      <c r="E1710" s="2">
        <v>200</v>
      </c>
      <c r="F1710" s="2">
        <v>0.84</v>
      </c>
      <c r="G1710" s="2">
        <v>168</v>
      </c>
      <c r="H1710" s="12">
        <f t="shared" si="26"/>
        <v>0</v>
      </c>
    </row>
    <row r="1711" spans="1:8" ht="13.5" x14ac:dyDescent="0.25">
      <c r="A1711" s="11"/>
      <c r="B1711" s="10">
        <v>44797</v>
      </c>
      <c r="C1711" s="2">
        <v>0.87</v>
      </c>
      <c r="D1711" s="2">
        <v>0.87</v>
      </c>
      <c r="E1711" s="2">
        <v>0</v>
      </c>
      <c r="F1711" s="2">
        <v>0</v>
      </c>
      <c r="G1711" s="2">
        <v>0</v>
      </c>
      <c r="H1711" s="12">
        <f t="shared" si="26"/>
        <v>3.5714285714285747E-2</v>
      </c>
    </row>
    <row r="1712" spans="1:8" ht="13.5" x14ac:dyDescent="0.25">
      <c r="A1712" s="11"/>
      <c r="B1712" s="10">
        <v>44798</v>
      </c>
      <c r="C1712" s="2">
        <v>0.87</v>
      </c>
      <c r="D1712" s="2">
        <v>0.87</v>
      </c>
      <c r="E1712" s="2">
        <v>241</v>
      </c>
      <c r="F1712" s="2">
        <v>0.87</v>
      </c>
      <c r="G1712" s="2">
        <v>209.67</v>
      </c>
      <c r="H1712" s="12">
        <f t="shared" si="26"/>
        <v>0</v>
      </c>
    </row>
    <row r="1713" spans="1:8" ht="13.5" x14ac:dyDescent="0.25">
      <c r="A1713" s="11"/>
      <c r="B1713" s="10">
        <v>44799</v>
      </c>
      <c r="C1713" s="2">
        <v>0.84</v>
      </c>
      <c r="D1713" s="2">
        <v>0.84</v>
      </c>
      <c r="E1713" s="2">
        <v>0</v>
      </c>
      <c r="F1713" s="2">
        <v>0</v>
      </c>
      <c r="G1713" s="2">
        <v>0</v>
      </c>
      <c r="H1713" s="12">
        <f t="shared" si="26"/>
        <v>-3.4482758620689689E-2</v>
      </c>
    </row>
    <row r="1714" spans="1:8" ht="13.5" x14ac:dyDescent="0.25">
      <c r="A1714" s="11"/>
      <c r="B1714" s="10">
        <v>44802</v>
      </c>
      <c r="C1714" s="2">
        <v>0.84</v>
      </c>
      <c r="D1714" s="2">
        <v>0.84</v>
      </c>
      <c r="E1714" s="2">
        <v>181</v>
      </c>
      <c r="F1714" s="2">
        <v>0.83199999999999996</v>
      </c>
      <c r="G1714" s="2">
        <v>150.59200000000001</v>
      </c>
      <c r="H1714" s="12">
        <f t="shared" si="26"/>
        <v>0</v>
      </c>
    </row>
    <row r="1715" spans="1:8" ht="13.5" x14ac:dyDescent="0.25">
      <c r="A1715" s="11"/>
      <c r="B1715" s="10">
        <v>44803</v>
      </c>
      <c r="C1715" s="2">
        <v>0.84</v>
      </c>
      <c r="D1715" s="2">
        <v>0.84</v>
      </c>
      <c r="E1715" s="2">
        <v>0</v>
      </c>
      <c r="F1715" s="2">
        <v>0</v>
      </c>
      <c r="G1715" s="2">
        <v>0</v>
      </c>
      <c r="H1715" s="12">
        <f t="shared" si="26"/>
        <v>0</v>
      </c>
    </row>
    <row r="1716" spans="1:8" ht="13.5" x14ac:dyDescent="0.25">
      <c r="A1716" s="11"/>
      <c r="B1716" s="10">
        <v>44804</v>
      </c>
      <c r="C1716" s="2">
        <v>0.84</v>
      </c>
      <c r="D1716" s="2">
        <v>0.84</v>
      </c>
      <c r="E1716" s="2">
        <v>0</v>
      </c>
      <c r="F1716" s="2">
        <v>0</v>
      </c>
      <c r="G1716" s="2">
        <v>0</v>
      </c>
      <c r="H1716" s="12">
        <f t="shared" si="26"/>
        <v>0</v>
      </c>
    </row>
    <row r="1717" spans="1:8" ht="13.5" x14ac:dyDescent="0.25">
      <c r="A1717" s="11"/>
      <c r="B1717" s="10">
        <v>44805</v>
      </c>
      <c r="C1717" s="2">
        <v>0.82</v>
      </c>
      <c r="D1717" s="2">
        <v>0.82</v>
      </c>
      <c r="E1717" s="2">
        <v>1939</v>
      </c>
      <c r="F1717" s="2">
        <v>0.82</v>
      </c>
      <c r="G1717" s="2">
        <v>1589.98</v>
      </c>
      <c r="H1717" s="12">
        <f t="shared" si="26"/>
        <v>-2.3809523809523832E-2</v>
      </c>
    </row>
    <row r="1718" spans="1:8" ht="13.5" x14ac:dyDescent="0.25">
      <c r="A1718" s="11"/>
      <c r="B1718" s="10">
        <v>44806</v>
      </c>
      <c r="C1718" s="2">
        <v>0.82</v>
      </c>
      <c r="D1718" s="2">
        <v>0.82</v>
      </c>
      <c r="E1718" s="2">
        <v>0</v>
      </c>
      <c r="F1718" s="2">
        <v>0</v>
      </c>
      <c r="G1718" s="2">
        <v>0</v>
      </c>
      <c r="H1718" s="12">
        <f t="shared" si="26"/>
        <v>0</v>
      </c>
    </row>
    <row r="1719" spans="1:8" ht="13.5" x14ac:dyDescent="0.25">
      <c r="A1719" s="11"/>
      <c r="B1719" s="10">
        <v>44809</v>
      </c>
      <c r="C1719" s="2">
        <v>0.82</v>
      </c>
      <c r="D1719" s="2">
        <v>0.82</v>
      </c>
      <c r="E1719" s="2">
        <v>776</v>
      </c>
      <c r="F1719" s="2">
        <v>0.82</v>
      </c>
      <c r="G1719" s="2">
        <v>636.32000000000005</v>
      </c>
      <c r="H1719" s="12">
        <f t="shared" si="26"/>
        <v>0</v>
      </c>
    </row>
    <row r="1720" spans="1:8" ht="13.5" x14ac:dyDescent="0.25">
      <c r="A1720" s="11"/>
      <c r="B1720" s="10">
        <v>44810</v>
      </c>
      <c r="C1720" s="2">
        <v>0.83</v>
      </c>
      <c r="D1720" s="2">
        <v>0.83</v>
      </c>
      <c r="E1720" s="2">
        <v>180</v>
      </c>
      <c r="F1720" s="2">
        <v>0.83</v>
      </c>
      <c r="G1720" s="2">
        <v>149.4</v>
      </c>
      <c r="H1720" s="12">
        <f t="shared" si="26"/>
        <v>1.2195121951219523E-2</v>
      </c>
    </row>
    <row r="1721" spans="1:8" ht="13.5" x14ac:dyDescent="0.25">
      <c r="A1721" s="11"/>
      <c r="B1721" s="10">
        <v>44811</v>
      </c>
      <c r="C1721" s="2">
        <v>0.86</v>
      </c>
      <c r="D1721" s="2">
        <v>0.86</v>
      </c>
      <c r="E1721" s="2">
        <v>0</v>
      </c>
      <c r="F1721" s="2">
        <v>0</v>
      </c>
      <c r="G1721" s="2">
        <v>0</v>
      </c>
      <c r="H1721" s="12">
        <f t="shared" si="26"/>
        <v>3.6144578313253045E-2</v>
      </c>
    </row>
    <row r="1722" spans="1:8" ht="13.5" x14ac:dyDescent="0.25">
      <c r="A1722" s="11"/>
      <c r="B1722" s="10">
        <v>44812</v>
      </c>
      <c r="C1722" s="2">
        <v>0.86</v>
      </c>
      <c r="D1722" s="2">
        <v>0.86</v>
      </c>
      <c r="E1722" s="2">
        <v>0</v>
      </c>
      <c r="F1722" s="2">
        <v>0</v>
      </c>
      <c r="G1722" s="2">
        <v>0</v>
      </c>
      <c r="H1722" s="12">
        <f t="shared" si="26"/>
        <v>0</v>
      </c>
    </row>
    <row r="1723" spans="1:8" ht="13.5" x14ac:dyDescent="0.25">
      <c r="A1723" s="11"/>
      <c r="B1723" s="10">
        <v>44813</v>
      </c>
      <c r="C1723" s="2">
        <v>0.86</v>
      </c>
      <c r="D1723" s="2">
        <v>0.86</v>
      </c>
      <c r="E1723" s="2">
        <v>0</v>
      </c>
      <c r="F1723" s="2">
        <v>0</v>
      </c>
      <c r="G1723" s="2">
        <v>0</v>
      </c>
      <c r="H1723" s="12">
        <f t="shared" si="26"/>
        <v>0</v>
      </c>
    </row>
    <row r="1724" spans="1:8" ht="13.5" x14ac:dyDescent="0.25">
      <c r="A1724" s="11"/>
      <c r="B1724" s="10">
        <v>44816</v>
      </c>
      <c r="C1724" s="2">
        <v>0.83</v>
      </c>
      <c r="D1724" s="2">
        <v>0.83</v>
      </c>
      <c r="E1724" s="2">
        <v>555</v>
      </c>
      <c r="F1724" s="2">
        <v>0.83</v>
      </c>
      <c r="G1724" s="2">
        <v>460.65</v>
      </c>
      <c r="H1724" s="12">
        <f t="shared" si="26"/>
        <v>-3.4883720930232592E-2</v>
      </c>
    </row>
    <row r="1725" spans="1:8" ht="13.5" x14ac:dyDescent="0.25">
      <c r="A1725" s="11"/>
      <c r="B1725" s="10">
        <v>44817</v>
      </c>
      <c r="C1725" s="2">
        <v>0.83</v>
      </c>
      <c r="D1725" s="2">
        <v>0.83</v>
      </c>
      <c r="E1725" s="2">
        <v>0</v>
      </c>
      <c r="F1725" s="2">
        <v>0</v>
      </c>
      <c r="G1725" s="2">
        <v>0</v>
      </c>
      <c r="H1725" s="12">
        <f t="shared" si="26"/>
        <v>0</v>
      </c>
    </row>
    <row r="1726" spans="1:8" ht="13.5" x14ac:dyDescent="0.25">
      <c r="A1726" s="11"/>
      <c r="B1726" s="10">
        <v>44818</v>
      </c>
      <c r="C1726" s="2">
        <v>0.83</v>
      </c>
      <c r="D1726" s="2">
        <v>0.83</v>
      </c>
      <c r="E1726" s="2">
        <v>0</v>
      </c>
      <c r="F1726" s="2">
        <v>0</v>
      </c>
      <c r="G1726" s="2">
        <v>0</v>
      </c>
      <c r="H1726" s="12">
        <f t="shared" si="26"/>
        <v>0</v>
      </c>
    </row>
    <row r="1727" spans="1:8" ht="13.5" x14ac:dyDescent="0.25">
      <c r="A1727" s="11"/>
      <c r="B1727" s="10">
        <v>44819</v>
      </c>
      <c r="C1727" s="2">
        <v>0.83</v>
      </c>
      <c r="D1727" s="2">
        <v>0.83</v>
      </c>
      <c r="E1727" s="2">
        <v>0</v>
      </c>
      <c r="F1727" s="2">
        <v>0</v>
      </c>
      <c r="G1727" s="2">
        <v>0</v>
      </c>
      <c r="H1727" s="12">
        <f t="shared" si="26"/>
        <v>0</v>
      </c>
    </row>
    <row r="1728" spans="1:8" ht="13.5" x14ac:dyDescent="0.25">
      <c r="A1728" s="11"/>
      <c r="B1728" s="10">
        <v>44820</v>
      </c>
      <c r="C1728" s="2">
        <v>0.83</v>
      </c>
      <c r="D1728" s="2">
        <v>0.83</v>
      </c>
      <c r="E1728" s="2">
        <v>617</v>
      </c>
      <c r="F1728" s="2">
        <v>0.83</v>
      </c>
      <c r="G1728" s="2">
        <v>512.11</v>
      </c>
      <c r="H1728" s="12">
        <f t="shared" si="26"/>
        <v>0</v>
      </c>
    </row>
    <row r="1729" spans="1:8" ht="13.5" x14ac:dyDescent="0.25">
      <c r="A1729" s="11"/>
      <c r="B1729" s="10">
        <v>44823</v>
      </c>
      <c r="C1729" s="2">
        <v>0.83</v>
      </c>
      <c r="D1729" s="2">
        <v>0.83</v>
      </c>
      <c r="E1729" s="2">
        <v>0</v>
      </c>
      <c r="F1729" s="2">
        <v>0</v>
      </c>
      <c r="G1729" s="2">
        <v>0</v>
      </c>
      <c r="H1729" s="12">
        <f t="shared" si="26"/>
        <v>0</v>
      </c>
    </row>
    <row r="1730" spans="1:8" ht="13.5" x14ac:dyDescent="0.25">
      <c r="A1730" s="11"/>
      <c r="B1730" s="10">
        <v>44824</v>
      </c>
      <c r="C1730" s="2">
        <v>0.83</v>
      </c>
      <c r="D1730" s="2">
        <v>0.83</v>
      </c>
      <c r="E1730" s="2">
        <v>0</v>
      </c>
      <c r="F1730" s="2">
        <v>0</v>
      </c>
      <c r="G1730" s="2">
        <v>0</v>
      </c>
      <c r="H1730" s="12">
        <f t="shared" si="26"/>
        <v>0</v>
      </c>
    </row>
    <row r="1731" spans="1:8" ht="13.5" x14ac:dyDescent="0.25">
      <c r="A1731" s="11"/>
      <c r="B1731" s="10">
        <v>44825</v>
      </c>
      <c r="C1731" s="2">
        <v>0.83</v>
      </c>
      <c r="D1731" s="2">
        <v>0.83</v>
      </c>
      <c r="E1731" s="2">
        <v>0</v>
      </c>
      <c r="F1731" s="2">
        <v>0</v>
      </c>
      <c r="G1731" s="2">
        <v>0</v>
      </c>
      <c r="H1731" s="12">
        <f t="shared" si="26"/>
        <v>0</v>
      </c>
    </row>
    <row r="1732" spans="1:8" ht="13.5" x14ac:dyDescent="0.25">
      <c r="A1732" s="11"/>
      <c r="B1732" s="10">
        <v>44826</v>
      </c>
      <c r="C1732" s="2">
        <v>0.83</v>
      </c>
      <c r="D1732" s="2">
        <v>0.83</v>
      </c>
      <c r="E1732" s="2">
        <v>0</v>
      </c>
      <c r="F1732" s="2">
        <v>0</v>
      </c>
      <c r="G1732" s="2">
        <v>0</v>
      </c>
      <c r="H1732" s="12">
        <f t="shared" si="26"/>
        <v>0</v>
      </c>
    </row>
    <row r="1733" spans="1:8" ht="13.5" x14ac:dyDescent="0.25">
      <c r="A1733" s="11"/>
      <c r="B1733" s="10">
        <v>44827</v>
      </c>
      <c r="C1733" s="2">
        <v>0.83</v>
      </c>
      <c r="D1733" s="2">
        <v>0.83</v>
      </c>
      <c r="E1733" s="2">
        <v>971</v>
      </c>
      <c r="F1733" s="2">
        <v>0.83</v>
      </c>
      <c r="G1733" s="2">
        <v>805.93</v>
      </c>
      <c r="H1733" s="12">
        <f t="shared" si="26"/>
        <v>0</v>
      </c>
    </row>
    <row r="1734" spans="1:8" ht="13.5" x14ac:dyDescent="0.25">
      <c r="A1734" s="11"/>
      <c r="B1734" s="10">
        <v>44830</v>
      </c>
      <c r="C1734" s="2">
        <v>0.83</v>
      </c>
      <c r="D1734" s="2">
        <v>0.83</v>
      </c>
      <c r="E1734" s="2">
        <v>0</v>
      </c>
      <c r="F1734" s="2">
        <v>0</v>
      </c>
      <c r="G1734" s="2">
        <v>0</v>
      </c>
      <c r="H1734" s="12">
        <f t="shared" si="26"/>
        <v>0</v>
      </c>
    </row>
    <row r="1735" spans="1:8" ht="13.5" x14ac:dyDescent="0.25">
      <c r="A1735" s="11"/>
      <c r="B1735" s="10">
        <v>44831</v>
      </c>
      <c r="C1735" s="2">
        <v>0.83</v>
      </c>
      <c r="D1735" s="2">
        <v>0.83</v>
      </c>
      <c r="E1735" s="2">
        <v>0</v>
      </c>
      <c r="F1735" s="2">
        <v>0</v>
      </c>
      <c r="G1735" s="2">
        <v>0</v>
      </c>
      <c r="H1735" s="12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0.83</v>
      </c>
      <c r="D1736" s="2">
        <v>0.83</v>
      </c>
      <c r="E1736" s="2">
        <v>1500</v>
      </c>
      <c r="F1736" s="2">
        <v>0.83</v>
      </c>
      <c r="G1736" s="2">
        <v>1245</v>
      </c>
      <c r="H1736" s="12">
        <f t="shared" si="27"/>
        <v>0</v>
      </c>
    </row>
    <row r="1737" spans="1:8" ht="13.5" x14ac:dyDescent="0.25">
      <c r="A1737" s="11"/>
      <c r="B1737" s="10">
        <v>44833</v>
      </c>
      <c r="C1737" s="2">
        <v>0.83</v>
      </c>
      <c r="D1737" s="2">
        <v>0.83</v>
      </c>
      <c r="E1737" s="2">
        <v>910</v>
      </c>
      <c r="F1737" s="2">
        <v>0.83</v>
      </c>
      <c r="G1737" s="2">
        <v>755.3</v>
      </c>
      <c r="H1737" s="12">
        <f t="shared" si="27"/>
        <v>0</v>
      </c>
    </row>
    <row r="1738" spans="1:8" ht="13.5" x14ac:dyDescent="0.25">
      <c r="A1738" s="11"/>
      <c r="B1738" s="10">
        <v>44834</v>
      </c>
      <c r="C1738" s="2">
        <v>0.86</v>
      </c>
      <c r="D1738" s="2">
        <v>0.86</v>
      </c>
      <c r="E1738" s="2">
        <v>111</v>
      </c>
      <c r="F1738" s="2">
        <v>0.86</v>
      </c>
      <c r="G1738" s="2">
        <v>95.46</v>
      </c>
      <c r="H1738" s="12">
        <f t="shared" si="27"/>
        <v>3.6144578313253045E-2</v>
      </c>
    </row>
    <row r="1739" spans="1:8" ht="13.5" x14ac:dyDescent="0.25">
      <c r="A1739" s="11"/>
      <c r="B1739" s="10">
        <v>44837</v>
      </c>
      <c r="C1739" s="2">
        <v>0.86</v>
      </c>
      <c r="D1739" s="2">
        <v>0.86</v>
      </c>
      <c r="E1739" s="2">
        <v>0</v>
      </c>
      <c r="F1739" s="2">
        <v>0</v>
      </c>
      <c r="G1739" s="2">
        <v>0</v>
      </c>
      <c r="H1739" s="12">
        <f t="shared" si="27"/>
        <v>0</v>
      </c>
    </row>
    <row r="1740" spans="1:8" ht="13.5" x14ac:dyDescent="0.25">
      <c r="A1740" s="11"/>
      <c r="B1740" s="10">
        <v>44838</v>
      </c>
      <c r="C1740" s="2">
        <v>0.86</v>
      </c>
      <c r="D1740" s="2">
        <v>0.86</v>
      </c>
      <c r="E1740" s="2">
        <v>183</v>
      </c>
      <c r="F1740" s="2">
        <v>0.875</v>
      </c>
      <c r="G1740" s="2">
        <v>160.125</v>
      </c>
      <c r="H1740" s="12">
        <f t="shared" si="27"/>
        <v>0</v>
      </c>
    </row>
    <row r="1741" spans="1:8" ht="13.5" x14ac:dyDescent="0.25">
      <c r="A1741" s="11"/>
      <c r="B1741" s="10">
        <v>44839</v>
      </c>
      <c r="C1741" s="2">
        <v>0.89</v>
      </c>
      <c r="D1741" s="2">
        <v>0.89</v>
      </c>
      <c r="E1741" s="2">
        <v>144</v>
      </c>
      <c r="F1741" s="2">
        <v>0.89</v>
      </c>
      <c r="G1741" s="2">
        <v>128.16</v>
      </c>
      <c r="H1741" s="12">
        <f t="shared" si="27"/>
        <v>3.4883720930232592E-2</v>
      </c>
    </row>
    <row r="1742" spans="1:8" ht="13.5" x14ac:dyDescent="0.25">
      <c r="A1742" s="11"/>
      <c r="B1742" s="10">
        <v>44840</v>
      </c>
      <c r="C1742" s="2">
        <v>0.9</v>
      </c>
      <c r="D1742" s="2">
        <v>0.9</v>
      </c>
      <c r="E1742" s="2">
        <v>336</v>
      </c>
      <c r="F1742" s="2">
        <v>0.9</v>
      </c>
      <c r="G1742" s="2">
        <v>302.39999999999998</v>
      </c>
      <c r="H1742" s="12">
        <f t="shared" si="27"/>
        <v>1.1235955056179785E-2</v>
      </c>
    </row>
    <row r="1743" spans="1:8" ht="13.5" x14ac:dyDescent="0.25">
      <c r="A1743" s="11"/>
      <c r="B1743" s="10">
        <v>44841</v>
      </c>
      <c r="C1743" s="2">
        <v>0.92</v>
      </c>
      <c r="D1743" s="2">
        <v>0.92</v>
      </c>
      <c r="E1743" s="2">
        <v>111</v>
      </c>
      <c r="F1743" s="2">
        <v>0.92</v>
      </c>
      <c r="G1743" s="2">
        <v>102.12</v>
      </c>
      <c r="H1743" s="12">
        <f t="shared" si="27"/>
        <v>2.222222222222224E-2</v>
      </c>
    </row>
    <row r="1744" spans="1:8" ht="13.5" x14ac:dyDescent="0.25">
      <c r="A1744" s="11"/>
      <c r="B1744" s="10">
        <v>44844</v>
      </c>
      <c r="C1744" s="2">
        <v>0.93</v>
      </c>
      <c r="D1744" s="2">
        <v>0.93</v>
      </c>
      <c r="E1744" s="2">
        <v>111</v>
      </c>
      <c r="F1744" s="2">
        <v>0.93</v>
      </c>
      <c r="G1744" s="2">
        <v>103.23</v>
      </c>
      <c r="H1744" s="12">
        <f t="shared" si="27"/>
        <v>1.0869565217391313E-2</v>
      </c>
    </row>
    <row r="1745" spans="1:8" ht="13.5" x14ac:dyDescent="0.25">
      <c r="A1745" s="11"/>
      <c r="B1745" s="10">
        <v>44845</v>
      </c>
      <c r="C1745" s="2">
        <v>0.92</v>
      </c>
      <c r="D1745" s="2">
        <v>0.92</v>
      </c>
      <c r="E1745" s="2">
        <v>39</v>
      </c>
      <c r="F1745" s="2">
        <v>0.92</v>
      </c>
      <c r="G1745" s="2">
        <v>35.880000000000003</v>
      </c>
      <c r="H1745" s="12">
        <f t="shared" si="27"/>
        <v>-1.075268817204302E-2</v>
      </c>
    </row>
    <row r="1746" spans="1:8" ht="13.5" x14ac:dyDescent="0.25">
      <c r="A1746" s="11"/>
      <c r="B1746" s="10">
        <v>44846</v>
      </c>
      <c r="C1746" s="2">
        <v>0.92</v>
      </c>
      <c r="D1746" s="2">
        <v>0.92</v>
      </c>
      <c r="E1746" s="2">
        <v>0</v>
      </c>
      <c r="F1746" s="2">
        <v>0</v>
      </c>
      <c r="G1746" s="2">
        <v>0</v>
      </c>
      <c r="H1746" s="12">
        <f t="shared" si="27"/>
        <v>0</v>
      </c>
    </row>
    <row r="1747" spans="1:8" ht="13.5" x14ac:dyDescent="0.25">
      <c r="A1747" s="11"/>
      <c r="B1747" s="10">
        <v>44847</v>
      </c>
      <c r="C1747" s="2">
        <v>0.92</v>
      </c>
      <c r="D1747" s="2">
        <v>0.92</v>
      </c>
      <c r="E1747" s="2">
        <v>0</v>
      </c>
      <c r="F1747" s="2">
        <v>0</v>
      </c>
      <c r="G1747" s="2">
        <v>0</v>
      </c>
      <c r="H1747" s="12">
        <f t="shared" si="27"/>
        <v>0</v>
      </c>
    </row>
    <row r="1748" spans="1:8" ht="13.5" x14ac:dyDescent="0.25">
      <c r="A1748" s="11"/>
      <c r="B1748" s="10">
        <v>44848</v>
      </c>
      <c r="C1748" s="2">
        <v>0.92</v>
      </c>
      <c r="D1748" s="2">
        <v>0.92</v>
      </c>
      <c r="E1748" s="2">
        <v>0</v>
      </c>
      <c r="F1748" s="2">
        <v>0</v>
      </c>
      <c r="G1748" s="2">
        <v>0</v>
      </c>
      <c r="H1748" s="12">
        <f t="shared" si="27"/>
        <v>0</v>
      </c>
    </row>
    <row r="1749" spans="1:8" ht="13.5" x14ac:dyDescent="0.25">
      <c r="A1749" s="11"/>
      <c r="B1749" s="10">
        <v>44851</v>
      </c>
      <c r="C1749" s="2">
        <v>0.92</v>
      </c>
      <c r="D1749" s="2">
        <v>0.92</v>
      </c>
      <c r="E1749" s="2">
        <v>0</v>
      </c>
      <c r="F1749" s="2">
        <v>0</v>
      </c>
      <c r="G1749" s="2">
        <v>0</v>
      </c>
      <c r="H1749" s="12">
        <f t="shared" si="27"/>
        <v>0</v>
      </c>
    </row>
    <row r="1750" spans="1:8" ht="13.5" x14ac:dyDescent="0.25">
      <c r="A1750" s="11"/>
      <c r="B1750" s="10">
        <v>44852</v>
      </c>
      <c r="C1750" s="2">
        <v>0.88</v>
      </c>
      <c r="D1750" s="2">
        <v>0.88</v>
      </c>
      <c r="E1750" s="2">
        <v>15</v>
      </c>
      <c r="F1750" s="2">
        <v>0.88</v>
      </c>
      <c r="G1750" s="2">
        <v>13.2</v>
      </c>
      <c r="H1750" s="12">
        <f t="shared" si="27"/>
        <v>-4.3478260869565251E-2</v>
      </c>
    </row>
    <row r="1751" spans="1:8" ht="13.5" x14ac:dyDescent="0.25">
      <c r="A1751" s="11"/>
      <c r="B1751" s="10">
        <v>44853</v>
      </c>
      <c r="C1751" s="2">
        <v>0.87</v>
      </c>
      <c r="D1751" s="2">
        <v>0.87</v>
      </c>
      <c r="E1751" s="2">
        <v>39</v>
      </c>
      <c r="F1751" s="2">
        <v>0.87</v>
      </c>
      <c r="G1751" s="2">
        <v>33.93</v>
      </c>
      <c r="H1751" s="12">
        <f t="shared" si="27"/>
        <v>-1.1363636363636374E-2</v>
      </c>
    </row>
    <row r="1752" spans="1:8" ht="13.5" x14ac:dyDescent="0.25">
      <c r="A1752" s="11"/>
      <c r="B1752" s="10">
        <v>44854</v>
      </c>
      <c r="C1752" s="2">
        <v>0.87</v>
      </c>
      <c r="D1752" s="2">
        <v>0.87</v>
      </c>
      <c r="E1752" s="2">
        <v>50</v>
      </c>
      <c r="F1752" s="2">
        <v>0.87</v>
      </c>
      <c r="G1752" s="2">
        <v>43.5</v>
      </c>
      <c r="H1752" s="12">
        <f t="shared" si="27"/>
        <v>0</v>
      </c>
    </row>
    <row r="1753" spans="1:8" ht="13.5" x14ac:dyDescent="0.25">
      <c r="A1753" s="11"/>
      <c r="B1753" s="10">
        <v>44855</v>
      </c>
      <c r="C1753" s="2">
        <v>0.87</v>
      </c>
      <c r="D1753" s="2">
        <v>0.87</v>
      </c>
      <c r="E1753" s="2">
        <v>0</v>
      </c>
      <c r="F1753" s="2">
        <v>0</v>
      </c>
      <c r="G1753" s="2">
        <v>0</v>
      </c>
      <c r="H1753" s="12">
        <f t="shared" si="27"/>
        <v>0</v>
      </c>
    </row>
    <row r="1754" spans="1:8" ht="13.5" x14ac:dyDescent="0.25">
      <c r="A1754" s="11"/>
      <c r="B1754" s="10">
        <v>44858</v>
      </c>
      <c r="C1754" s="2">
        <v>0.87</v>
      </c>
      <c r="D1754" s="2">
        <v>0.87</v>
      </c>
      <c r="E1754" s="2">
        <v>342</v>
      </c>
      <c r="F1754" s="2">
        <v>0.87</v>
      </c>
      <c r="G1754" s="2">
        <v>297.54000000000002</v>
      </c>
      <c r="H1754" s="12">
        <f t="shared" si="27"/>
        <v>0</v>
      </c>
    </row>
    <row r="1755" spans="1:8" ht="13.5" x14ac:dyDescent="0.25">
      <c r="A1755" s="11"/>
      <c r="B1755" s="10">
        <v>44859</v>
      </c>
      <c r="C1755" s="2">
        <v>0.87</v>
      </c>
      <c r="D1755" s="2">
        <v>0.87</v>
      </c>
      <c r="E1755" s="2">
        <v>2</v>
      </c>
      <c r="F1755" s="2">
        <v>0.87</v>
      </c>
      <c r="G1755" s="2">
        <v>1.74</v>
      </c>
      <c r="H1755" s="12">
        <f t="shared" si="27"/>
        <v>0</v>
      </c>
    </row>
    <row r="1756" spans="1:8" ht="13.5" x14ac:dyDescent="0.25">
      <c r="A1756" s="11"/>
      <c r="B1756" s="10">
        <v>44860</v>
      </c>
      <c r="C1756" s="2">
        <v>0.87</v>
      </c>
      <c r="D1756" s="2">
        <v>0.87</v>
      </c>
      <c r="E1756" s="2">
        <v>0</v>
      </c>
      <c r="F1756" s="2">
        <v>0</v>
      </c>
      <c r="G1756" s="2">
        <v>0</v>
      </c>
      <c r="H1756" s="12">
        <f t="shared" si="27"/>
        <v>0</v>
      </c>
    </row>
    <row r="1757" spans="1:8" ht="13.5" x14ac:dyDescent="0.25">
      <c r="A1757" s="11"/>
      <c r="B1757" s="10">
        <v>44861</v>
      </c>
      <c r="C1757" s="2">
        <v>0.87</v>
      </c>
      <c r="D1757" s="2">
        <v>0.87</v>
      </c>
      <c r="E1757" s="2">
        <v>0</v>
      </c>
      <c r="F1757" s="2">
        <v>0</v>
      </c>
      <c r="G1757" s="2">
        <v>0</v>
      </c>
      <c r="H1757" s="12">
        <f t="shared" si="27"/>
        <v>0</v>
      </c>
    </row>
    <row r="1758" spans="1:8" ht="13.5" x14ac:dyDescent="0.25">
      <c r="A1758" s="11"/>
      <c r="B1758" s="10">
        <v>44862</v>
      </c>
      <c r="C1758" s="2">
        <v>0.84</v>
      </c>
      <c r="D1758" s="2">
        <v>0.84</v>
      </c>
      <c r="E1758" s="2">
        <v>0</v>
      </c>
      <c r="F1758" s="2">
        <v>0</v>
      </c>
      <c r="G1758" s="2">
        <v>0</v>
      </c>
      <c r="H1758" s="12">
        <f t="shared" si="27"/>
        <v>-3.4482758620689689E-2</v>
      </c>
    </row>
    <row r="1759" spans="1:8" ht="13.5" x14ac:dyDescent="0.25">
      <c r="A1759" s="11"/>
      <c r="B1759" s="10">
        <v>44865</v>
      </c>
      <c r="C1759" s="2">
        <v>0.82</v>
      </c>
      <c r="D1759" s="2">
        <v>0.82</v>
      </c>
      <c r="E1759" s="2">
        <v>1204</v>
      </c>
      <c r="F1759" s="2">
        <v>0.82</v>
      </c>
      <c r="G1759" s="2">
        <v>987.28</v>
      </c>
      <c r="H1759" s="12">
        <f t="shared" si="27"/>
        <v>-2.3809523809523832E-2</v>
      </c>
    </row>
    <row r="1760" spans="1:8" ht="13.5" x14ac:dyDescent="0.25">
      <c r="A1760" s="11"/>
      <c r="B1760" s="10">
        <v>44866</v>
      </c>
      <c r="C1760" s="2">
        <v>0.82</v>
      </c>
      <c r="D1760" s="2">
        <v>0.82</v>
      </c>
      <c r="E1760" s="2">
        <v>0</v>
      </c>
      <c r="F1760" s="2">
        <v>0</v>
      </c>
      <c r="G1760" s="2">
        <v>0</v>
      </c>
      <c r="H1760" s="12">
        <f t="shared" si="27"/>
        <v>0</v>
      </c>
    </row>
    <row r="1761" spans="1:8" ht="13.5" x14ac:dyDescent="0.25">
      <c r="A1761" s="11"/>
      <c r="B1761" s="10">
        <v>44867</v>
      </c>
      <c r="C1761" s="2">
        <v>0.82</v>
      </c>
      <c r="D1761" s="2">
        <v>0.82</v>
      </c>
      <c r="E1761" s="2">
        <v>0</v>
      </c>
      <c r="F1761" s="2">
        <v>0</v>
      </c>
      <c r="G1761" s="2">
        <v>0</v>
      </c>
      <c r="H1761" s="12">
        <f t="shared" si="27"/>
        <v>0</v>
      </c>
    </row>
    <row r="1762" spans="1:8" ht="13.5" x14ac:dyDescent="0.25">
      <c r="A1762" s="11"/>
      <c r="B1762" s="10">
        <v>44868</v>
      </c>
      <c r="C1762" s="2">
        <v>0.82</v>
      </c>
      <c r="D1762" s="2">
        <v>0.82</v>
      </c>
      <c r="E1762" s="2">
        <v>0</v>
      </c>
      <c r="F1762" s="2">
        <v>0</v>
      </c>
      <c r="G1762" s="2">
        <v>0</v>
      </c>
      <c r="H1762" s="12">
        <f t="shared" si="27"/>
        <v>0</v>
      </c>
    </row>
    <row r="1763" spans="1:8" ht="13.5" x14ac:dyDescent="0.25">
      <c r="A1763" s="11"/>
      <c r="B1763" s="10">
        <v>44869</v>
      </c>
      <c r="C1763" s="2">
        <v>0.82</v>
      </c>
      <c r="D1763" s="2">
        <v>0.82</v>
      </c>
      <c r="E1763" s="2">
        <v>0</v>
      </c>
      <c r="F1763" s="2">
        <v>0</v>
      </c>
      <c r="G1763" s="2">
        <v>0</v>
      </c>
      <c r="H1763" s="12">
        <f t="shared" si="27"/>
        <v>0</v>
      </c>
    </row>
    <row r="1764" spans="1:8" ht="13.5" x14ac:dyDescent="0.25">
      <c r="A1764" s="11"/>
      <c r="B1764" s="10">
        <v>44872</v>
      </c>
      <c r="C1764" s="2">
        <v>0.82</v>
      </c>
      <c r="D1764" s="2">
        <v>0.82</v>
      </c>
      <c r="E1764" s="2">
        <v>0</v>
      </c>
      <c r="F1764" s="2">
        <v>0</v>
      </c>
      <c r="G1764" s="2">
        <v>0</v>
      </c>
      <c r="H1764" s="12">
        <f t="shared" si="27"/>
        <v>0</v>
      </c>
    </row>
    <row r="1765" spans="1:8" ht="13.5" x14ac:dyDescent="0.25">
      <c r="A1765" s="11"/>
      <c r="B1765" s="10">
        <v>44873</v>
      </c>
      <c r="C1765" s="2">
        <v>0.82</v>
      </c>
      <c r="D1765" s="2">
        <v>0.82</v>
      </c>
      <c r="E1765" s="2">
        <v>0</v>
      </c>
      <c r="F1765" s="2">
        <v>0</v>
      </c>
      <c r="G1765" s="2">
        <v>0</v>
      </c>
      <c r="H1765" s="12">
        <f t="shared" si="27"/>
        <v>0</v>
      </c>
    </row>
    <row r="1766" spans="1:8" ht="13.5" x14ac:dyDescent="0.25">
      <c r="A1766" s="11"/>
      <c r="B1766" s="10">
        <v>44874</v>
      </c>
      <c r="C1766" s="2">
        <v>0.85</v>
      </c>
      <c r="D1766" s="2">
        <v>0.85</v>
      </c>
      <c r="E1766" s="2">
        <v>1</v>
      </c>
      <c r="F1766" s="2">
        <v>0.85</v>
      </c>
      <c r="G1766" s="2">
        <v>0.85</v>
      </c>
      <c r="H1766" s="12">
        <f t="shared" si="27"/>
        <v>3.6585365853658569E-2</v>
      </c>
    </row>
    <row r="1767" spans="1:8" ht="13.5" x14ac:dyDescent="0.25">
      <c r="A1767" s="11"/>
      <c r="B1767" s="10">
        <v>44875</v>
      </c>
      <c r="C1767" s="2">
        <v>0.88</v>
      </c>
      <c r="D1767" s="2">
        <v>0.88</v>
      </c>
      <c r="E1767" s="2">
        <v>0</v>
      </c>
      <c r="F1767" s="2">
        <v>0</v>
      </c>
      <c r="G1767" s="2">
        <v>0</v>
      </c>
      <c r="H1767" s="12">
        <f t="shared" si="27"/>
        <v>3.5294117647058858E-2</v>
      </c>
    </row>
    <row r="1768" spans="1:8" ht="13.5" x14ac:dyDescent="0.25">
      <c r="A1768" s="11"/>
      <c r="B1768" s="10">
        <v>44876</v>
      </c>
      <c r="C1768" s="2">
        <v>0.88</v>
      </c>
      <c r="D1768" s="2">
        <v>0.88</v>
      </c>
      <c r="E1768" s="2">
        <v>0</v>
      </c>
      <c r="F1768" s="2">
        <v>0</v>
      </c>
      <c r="G1768" s="2">
        <v>0</v>
      </c>
      <c r="H1768" s="12">
        <f t="shared" si="27"/>
        <v>0</v>
      </c>
    </row>
    <row r="1769" spans="1:8" ht="13.5" x14ac:dyDescent="0.25">
      <c r="A1769" s="11"/>
      <c r="B1769" s="10">
        <v>44879</v>
      </c>
      <c r="C1769" s="2">
        <v>0.88</v>
      </c>
      <c r="D1769" s="2">
        <v>0.88</v>
      </c>
      <c r="E1769" s="2">
        <v>0</v>
      </c>
      <c r="F1769" s="2">
        <v>0</v>
      </c>
      <c r="G1769" s="2">
        <v>0</v>
      </c>
      <c r="H1769" s="12">
        <f t="shared" si="27"/>
        <v>0</v>
      </c>
    </row>
    <row r="1770" spans="1:8" ht="13.5" x14ac:dyDescent="0.25">
      <c r="A1770" s="11"/>
      <c r="B1770" s="10">
        <v>44880</v>
      </c>
      <c r="C1770" s="2">
        <v>0.88</v>
      </c>
      <c r="D1770" s="2">
        <v>0.88</v>
      </c>
      <c r="E1770" s="2">
        <v>0</v>
      </c>
      <c r="F1770" s="2">
        <v>0</v>
      </c>
      <c r="G1770" s="2">
        <v>0</v>
      </c>
      <c r="H1770" s="12">
        <f t="shared" si="27"/>
        <v>0</v>
      </c>
    </row>
    <row r="1771" spans="1:8" ht="13.5" x14ac:dyDescent="0.25">
      <c r="A1771" s="11"/>
      <c r="B1771" s="10">
        <v>44881</v>
      </c>
      <c r="C1771" s="2">
        <v>0.85</v>
      </c>
      <c r="D1771" s="2">
        <v>0.85</v>
      </c>
      <c r="E1771" s="2">
        <v>0</v>
      </c>
      <c r="F1771" s="2">
        <v>0</v>
      </c>
      <c r="G1771" s="2">
        <v>0</v>
      </c>
      <c r="H1771" s="12">
        <f t="shared" si="27"/>
        <v>-3.4090909090909123E-2</v>
      </c>
    </row>
    <row r="1772" spans="1:8" ht="13.5" x14ac:dyDescent="0.25">
      <c r="A1772" s="11"/>
      <c r="B1772" s="10">
        <v>44882</v>
      </c>
      <c r="C1772" s="2">
        <v>0.88</v>
      </c>
      <c r="D1772" s="2">
        <v>0.88</v>
      </c>
      <c r="E1772" s="2">
        <v>0</v>
      </c>
      <c r="F1772" s="2">
        <v>0</v>
      </c>
      <c r="G1772" s="2">
        <v>0</v>
      </c>
      <c r="H1772" s="12">
        <f t="shared" si="27"/>
        <v>3.5294117647058858E-2</v>
      </c>
    </row>
    <row r="1773" spans="1:8" ht="13.5" x14ac:dyDescent="0.25">
      <c r="A1773" s="11"/>
      <c r="B1773" s="10">
        <v>44883</v>
      </c>
      <c r="C1773" s="2">
        <v>0.89</v>
      </c>
      <c r="D1773" s="2">
        <v>0.89</v>
      </c>
      <c r="E1773" s="2">
        <v>162</v>
      </c>
      <c r="F1773" s="2">
        <v>0.89</v>
      </c>
      <c r="G1773" s="2">
        <v>144.18</v>
      </c>
      <c r="H1773" s="12">
        <f t="shared" si="27"/>
        <v>1.1363636363636374E-2</v>
      </c>
    </row>
    <row r="1774" spans="1:8" ht="13.5" x14ac:dyDescent="0.25">
      <c r="A1774" s="11"/>
      <c r="B1774" s="10">
        <v>44886</v>
      </c>
      <c r="C1774" s="2">
        <v>0.89</v>
      </c>
      <c r="D1774" s="2">
        <v>0.89</v>
      </c>
      <c r="E1774" s="2">
        <v>0</v>
      </c>
      <c r="F1774" s="2">
        <v>0</v>
      </c>
      <c r="G1774" s="2">
        <v>0</v>
      </c>
      <c r="H1774" s="12">
        <f t="shared" si="27"/>
        <v>0</v>
      </c>
    </row>
    <row r="1775" spans="1:8" ht="13.5" x14ac:dyDescent="0.25">
      <c r="A1775" s="11"/>
      <c r="B1775" s="10">
        <v>44887</v>
      </c>
      <c r="C1775" s="2">
        <v>0.85</v>
      </c>
      <c r="D1775" s="2">
        <v>0.85</v>
      </c>
      <c r="E1775" s="2">
        <v>10</v>
      </c>
      <c r="F1775" s="2">
        <v>0.85</v>
      </c>
      <c r="G1775" s="2">
        <v>8.5</v>
      </c>
      <c r="H1775" s="12">
        <f t="shared" si="27"/>
        <v>-4.4943820224719142E-2</v>
      </c>
    </row>
    <row r="1776" spans="1:8" ht="13.5" x14ac:dyDescent="0.25">
      <c r="A1776" s="11"/>
      <c r="B1776" s="10">
        <v>44888</v>
      </c>
      <c r="C1776" s="2">
        <v>0.88</v>
      </c>
      <c r="D1776" s="2">
        <v>0.88</v>
      </c>
      <c r="E1776" s="2">
        <v>0</v>
      </c>
      <c r="F1776" s="2">
        <v>0</v>
      </c>
      <c r="G1776" s="2">
        <v>0</v>
      </c>
      <c r="H1776" s="12">
        <f t="shared" si="27"/>
        <v>3.5294117647058858E-2</v>
      </c>
    </row>
    <row r="1777" spans="1:8" ht="13.5" x14ac:dyDescent="0.25">
      <c r="A1777" s="11"/>
      <c r="B1777" s="10">
        <v>44889</v>
      </c>
      <c r="C1777" s="2">
        <v>0.88</v>
      </c>
      <c r="D1777" s="2">
        <v>0.88</v>
      </c>
      <c r="E1777" s="2">
        <v>0</v>
      </c>
      <c r="F1777" s="2">
        <v>0</v>
      </c>
      <c r="G1777" s="2">
        <v>0</v>
      </c>
      <c r="H1777" s="12">
        <f t="shared" si="27"/>
        <v>0</v>
      </c>
    </row>
    <row r="1778" spans="1:8" ht="13.5" x14ac:dyDescent="0.25">
      <c r="A1778" s="11"/>
      <c r="B1778" s="10">
        <v>44890</v>
      </c>
      <c r="C1778" s="2">
        <v>0.88</v>
      </c>
      <c r="D1778" s="2">
        <v>0.88</v>
      </c>
      <c r="E1778" s="2">
        <v>0</v>
      </c>
      <c r="F1778" s="2">
        <v>0</v>
      </c>
      <c r="G1778" s="2">
        <v>0</v>
      </c>
      <c r="H1778" s="12">
        <f t="shared" si="27"/>
        <v>0</v>
      </c>
    </row>
    <row r="1779" spans="1:8" ht="13.5" x14ac:dyDescent="0.25">
      <c r="A1779" s="11"/>
      <c r="B1779" s="10">
        <v>44893</v>
      </c>
      <c r="C1779" s="2">
        <v>0.88</v>
      </c>
      <c r="D1779" s="2">
        <v>0.88</v>
      </c>
      <c r="E1779" s="2">
        <v>0</v>
      </c>
      <c r="F1779" s="2">
        <v>0</v>
      </c>
      <c r="G1779" s="2">
        <v>0</v>
      </c>
      <c r="H1779" s="12">
        <f t="shared" si="27"/>
        <v>0</v>
      </c>
    </row>
    <row r="1780" spans="1:8" ht="13.5" x14ac:dyDescent="0.25">
      <c r="A1780" s="11"/>
      <c r="B1780" s="10">
        <v>44894</v>
      </c>
      <c r="C1780" s="2">
        <v>0.88</v>
      </c>
      <c r="D1780" s="2">
        <v>0.88</v>
      </c>
      <c r="E1780" s="2">
        <v>0</v>
      </c>
      <c r="F1780" s="2">
        <v>0</v>
      </c>
      <c r="G1780" s="2">
        <v>0</v>
      </c>
      <c r="H1780" s="12">
        <f t="shared" si="27"/>
        <v>0</v>
      </c>
    </row>
    <row r="1781" spans="1:8" ht="13.5" x14ac:dyDescent="0.25">
      <c r="A1781" s="11"/>
      <c r="B1781" s="10">
        <v>44895</v>
      </c>
      <c r="C1781" s="2">
        <v>0.88</v>
      </c>
      <c r="D1781" s="2">
        <v>0.88</v>
      </c>
      <c r="E1781" s="2">
        <v>0</v>
      </c>
      <c r="F1781" s="2">
        <v>0</v>
      </c>
      <c r="G1781" s="2">
        <v>0</v>
      </c>
      <c r="H1781" s="12">
        <f t="shared" si="27"/>
        <v>0</v>
      </c>
    </row>
    <row r="1782" spans="1:8" ht="13.5" x14ac:dyDescent="0.25">
      <c r="A1782" s="11"/>
      <c r="B1782" s="10">
        <v>44896</v>
      </c>
      <c r="C1782" s="2">
        <v>0.88</v>
      </c>
      <c r="D1782" s="2">
        <v>0.88</v>
      </c>
      <c r="E1782" s="2">
        <v>0</v>
      </c>
      <c r="F1782" s="2">
        <v>0</v>
      </c>
      <c r="G1782" s="2">
        <v>0</v>
      </c>
      <c r="H1782" s="12">
        <f t="shared" si="27"/>
        <v>0</v>
      </c>
    </row>
    <row r="1783" spans="1:8" ht="13.5" x14ac:dyDescent="0.25">
      <c r="A1783" s="11"/>
      <c r="B1783" s="10">
        <v>44897</v>
      </c>
      <c r="C1783" s="2">
        <v>0.88</v>
      </c>
      <c r="D1783" s="2">
        <v>0.88</v>
      </c>
      <c r="E1783" s="2">
        <v>0</v>
      </c>
      <c r="F1783" s="2">
        <v>0</v>
      </c>
      <c r="G1783" s="2">
        <v>0</v>
      </c>
      <c r="H1783" s="12">
        <f t="shared" si="27"/>
        <v>0</v>
      </c>
    </row>
    <row r="1784" spans="1:8" ht="13.5" x14ac:dyDescent="0.25">
      <c r="A1784" s="11"/>
      <c r="B1784" s="10">
        <v>44900</v>
      </c>
      <c r="C1784" s="2">
        <v>0.88</v>
      </c>
      <c r="D1784" s="2">
        <v>0.88</v>
      </c>
      <c r="E1784" s="2">
        <v>0</v>
      </c>
      <c r="F1784" s="2">
        <v>0</v>
      </c>
      <c r="G1784" s="2">
        <v>0</v>
      </c>
      <c r="H1784" s="12">
        <f t="shared" si="27"/>
        <v>0</v>
      </c>
    </row>
    <row r="1785" spans="1:8" ht="13.5" x14ac:dyDescent="0.25">
      <c r="A1785" s="11"/>
      <c r="B1785" s="10">
        <v>44901</v>
      </c>
      <c r="C1785" s="2">
        <v>0.88</v>
      </c>
      <c r="D1785" s="2">
        <v>0.88</v>
      </c>
      <c r="E1785" s="2">
        <v>0</v>
      </c>
      <c r="F1785" s="2">
        <v>0</v>
      </c>
      <c r="G1785" s="2">
        <v>0</v>
      </c>
      <c r="H1785" s="12">
        <f t="shared" si="27"/>
        <v>0</v>
      </c>
    </row>
    <row r="1786" spans="1:8" ht="13.5" x14ac:dyDescent="0.25">
      <c r="A1786" s="11"/>
      <c r="B1786" s="10">
        <v>44902</v>
      </c>
      <c r="C1786" s="2">
        <v>0.88</v>
      </c>
      <c r="D1786" s="2">
        <v>0.88</v>
      </c>
      <c r="E1786" s="2">
        <v>0</v>
      </c>
      <c r="F1786" s="2">
        <v>0</v>
      </c>
      <c r="G1786" s="2">
        <v>0</v>
      </c>
      <c r="H1786" s="12">
        <f t="shared" si="27"/>
        <v>0</v>
      </c>
    </row>
    <row r="1787" spans="1:8" ht="13.5" x14ac:dyDescent="0.25">
      <c r="A1787" s="11"/>
      <c r="B1787" s="10">
        <v>44903</v>
      </c>
      <c r="C1787" s="2">
        <v>0.9</v>
      </c>
      <c r="D1787" s="2">
        <v>0.9</v>
      </c>
      <c r="E1787" s="2">
        <v>6</v>
      </c>
      <c r="F1787" s="2">
        <v>0.9</v>
      </c>
      <c r="G1787" s="2">
        <v>5.4</v>
      </c>
      <c r="H1787" s="12">
        <f t="shared" si="27"/>
        <v>2.2727272727272749E-2</v>
      </c>
    </row>
    <row r="1788" spans="1:8" ht="13.5" x14ac:dyDescent="0.25">
      <c r="A1788" s="11"/>
      <c r="B1788" s="10">
        <v>44904</v>
      </c>
      <c r="C1788" s="2">
        <v>0.9</v>
      </c>
      <c r="D1788" s="2">
        <v>0.9</v>
      </c>
      <c r="E1788" s="2">
        <v>0</v>
      </c>
      <c r="F1788" s="2">
        <v>0</v>
      </c>
      <c r="G1788" s="2">
        <v>0</v>
      </c>
      <c r="H1788" s="12">
        <f t="shared" si="27"/>
        <v>0</v>
      </c>
    </row>
    <row r="1789" spans="1:8" ht="13.5" x14ac:dyDescent="0.25">
      <c r="A1789" s="11"/>
      <c r="B1789" s="10">
        <v>44907</v>
      </c>
      <c r="C1789" s="2">
        <v>0.9</v>
      </c>
      <c r="D1789" s="2">
        <v>0.9</v>
      </c>
      <c r="E1789" s="2">
        <v>0</v>
      </c>
      <c r="F1789" s="2">
        <v>0</v>
      </c>
      <c r="G1789" s="2">
        <v>0</v>
      </c>
      <c r="H1789" s="12">
        <f t="shared" si="27"/>
        <v>0</v>
      </c>
    </row>
    <row r="1790" spans="1:8" ht="13.5" x14ac:dyDescent="0.25">
      <c r="A1790" s="11"/>
      <c r="B1790" s="10">
        <v>44908</v>
      </c>
      <c r="C1790" s="2">
        <v>0.86</v>
      </c>
      <c r="D1790" s="2">
        <v>0.86</v>
      </c>
      <c r="E1790" s="2">
        <v>14</v>
      </c>
      <c r="F1790" s="2">
        <v>0.86</v>
      </c>
      <c r="G1790" s="2">
        <v>12.04</v>
      </c>
      <c r="H1790" s="12">
        <f t="shared" si="27"/>
        <v>-4.4444444444444481E-2</v>
      </c>
    </row>
    <row r="1791" spans="1:8" ht="13.5" x14ac:dyDescent="0.25">
      <c r="A1791" s="11"/>
      <c r="B1791" s="10">
        <v>44909</v>
      </c>
      <c r="C1791" s="2">
        <v>0.84</v>
      </c>
      <c r="D1791" s="2">
        <v>0.84</v>
      </c>
      <c r="E1791" s="2">
        <v>1080</v>
      </c>
      <c r="F1791" s="2">
        <v>0.84</v>
      </c>
      <c r="G1791" s="2">
        <v>907.2</v>
      </c>
      <c r="H1791" s="12">
        <f t="shared" si="27"/>
        <v>-2.3255813953488393E-2</v>
      </c>
    </row>
    <row r="1792" spans="1:8" ht="13.5" x14ac:dyDescent="0.25">
      <c r="A1792" s="11"/>
      <c r="B1792" s="10">
        <v>44910</v>
      </c>
      <c r="C1792" s="2">
        <v>0.84</v>
      </c>
      <c r="D1792" s="2">
        <v>0.84</v>
      </c>
      <c r="E1792" s="2">
        <v>0</v>
      </c>
      <c r="F1792" s="2">
        <v>0</v>
      </c>
      <c r="G1792" s="2">
        <v>0</v>
      </c>
      <c r="H1792" s="12">
        <f t="shared" si="27"/>
        <v>0</v>
      </c>
    </row>
    <row r="1793" spans="1:8" ht="13.5" x14ac:dyDescent="0.25">
      <c r="A1793" s="11"/>
      <c r="B1793" s="10">
        <v>44911</v>
      </c>
      <c r="C1793" s="2">
        <v>0.84</v>
      </c>
      <c r="D1793" s="2">
        <v>0.84</v>
      </c>
      <c r="E1793" s="2">
        <v>1</v>
      </c>
      <c r="F1793" s="2">
        <v>0.84</v>
      </c>
      <c r="G1793" s="2">
        <v>0.84</v>
      </c>
      <c r="H1793" s="12">
        <f t="shared" si="27"/>
        <v>0</v>
      </c>
    </row>
    <row r="1794" spans="1:8" ht="13.5" x14ac:dyDescent="0.25">
      <c r="A1794" s="11"/>
      <c r="B1794" s="10">
        <v>44914</v>
      </c>
      <c r="C1794" s="2">
        <v>0.84</v>
      </c>
      <c r="D1794" s="2">
        <v>0.84</v>
      </c>
      <c r="E1794" s="2">
        <v>0</v>
      </c>
      <c r="F1794" s="2">
        <v>0</v>
      </c>
      <c r="G1794" s="2">
        <v>0</v>
      </c>
      <c r="H1794" s="12">
        <f t="shared" si="27"/>
        <v>0</v>
      </c>
    </row>
    <row r="1795" spans="1:8" ht="13.5" x14ac:dyDescent="0.25">
      <c r="A1795" s="11"/>
      <c r="B1795" s="10">
        <v>44915</v>
      </c>
      <c r="C1795" s="2">
        <v>0.84</v>
      </c>
      <c r="D1795" s="2">
        <v>0.84</v>
      </c>
      <c r="E1795" s="2">
        <v>0</v>
      </c>
      <c r="F1795" s="2">
        <v>0</v>
      </c>
      <c r="G1795" s="2">
        <v>0</v>
      </c>
      <c r="H1795" s="12">
        <f t="shared" si="27"/>
        <v>0</v>
      </c>
    </row>
    <row r="1796" spans="1:8" ht="13.5" x14ac:dyDescent="0.25">
      <c r="A1796" s="11"/>
      <c r="B1796" s="10">
        <v>44916</v>
      </c>
      <c r="C1796" s="2">
        <v>0.84</v>
      </c>
      <c r="D1796" s="2">
        <v>0.84</v>
      </c>
      <c r="E1796" s="2">
        <v>0</v>
      </c>
      <c r="F1796" s="2">
        <v>0</v>
      </c>
      <c r="G1796" s="2">
        <v>0</v>
      </c>
      <c r="H1796" s="12">
        <f t="shared" si="27"/>
        <v>0</v>
      </c>
    </row>
    <row r="1797" spans="1:8" ht="13.5" x14ac:dyDescent="0.25">
      <c r="A1797" s="11"/>
      <c r="B1797" s="10">
        <v>44917</v>
      </c>
      <c r="C1797" s="2">
        <v>0.84</v>
      </c>
      <c r="D1797" s="2">
        <v>0.84</v>
      </c>
      <c r="E1797" s="2">
        <v>0</v>
      </c>
      <c r="F1797" s="2">
        <v>0</v>
      </c>
      <c r="G1797" s="2">
        <v>0</v>
      </c>
      <c r="H1797" s="12">
        <f t="shared" si="27"/>
        <v>0</v>
      </c>
    </row>
    <row r="1798" spans="1:8" ht="13.5" x14ac:dyDescent="0.25">
      <c r="A1798" s="11"/>
      <c r="B1798" s="10">
        <v>44918</v>
      </c>
      <c r="C1798" s="2">
        <v>0.82</v>
      </c>
      <c r="D1798" s="2">
        <v>0.82</v>
      </c>
      <c r="E1798" s="2">
        <v>7005</v>
      </c>
      <c r="F1798" s="2">
        <v>0.82</v>
      </c>
      <c r="G1798" s="2">
        <v>5744.1</v>
      </c>
      <c r="H1798" s="12">
        <f t="shared" si="27"/>
        <v>-2.3809523809523832E-2</v>
      </c>
    </row>
    <row r="1799" spans="1:8" ht="13.5" x14ac:dyDescent="0.25">
      <c r="A1799" s="11"/>
      <c r="B1799" s="10">
        <v>44921</v>
      </c>
      <c r="C1799" s="2">
        <v>0.82</v>
      </c>
      <c r="D1799" s="2">
        <v>0.82</v>
      </c>
      <c r="E1799" s="2">
        <v>0</v>
      </c>
      <c r="F1799" s="2">
        <v>0</v>
      </c>
      <c r="G1799" s="2">
        <v>0</v>
      </c>
      <c r="H1799" s="12">
        <f t="shared" ref="H1799:H1862" si="28">(D1799-D1798)/D1798</f>
        <v>0</v>
      </c>
    </row>
    <row r="1800" spans="1:8" ht="13.5" x14ac:dyDescent="0.25">
      <c r="A1800" s="11"/>
      <c r="B1800" s="10">
        <v>44922</v>
      </c>
      <c r="C1800" s="2">
        <v>0.82</v>
      </c>
      <c r="D1800" s="2">
        <v>0.82</v>
      </c>
      <c r="E1800" s="2">
        <v>0</v>
      </c>
      <c r="F1800" s="2">
        <v>0</v>
      </c>
      <c r="G1800" s="2">
        <v>0</v>
      </c>
      <c r="H1800" s="12">
        <f t="shared" si="28"/>
        <v>0</v>
      </c>
    </row>
    <row r="1801" spans="1:8" ht="13.5" x14ac:dyDescent="0.25">
      <c r="A1801" s="11"/>
      <c r="B1801" s="10">
        <v>44923</v>
      </c>
      <c r="C1801" s="2">
        <v>0.82</v>
      </c>
      <c r="D1801" s="2">
        <v>0.82</v>
      </c>
      <c r="E1801" s="2">
        <v>9670</v>
      </c>
      <c r="F1801" s="2">
        <v>0.82</v>
      </c>
      <c r="G1801" s="2">
        <v>7929.4</v>
      </c>
      <c r="H1801" s="12">
        <f t="shared" si="28"/>
        <v>0</v>
      </c>
    </row>
    <row r="1802" spans="1:8" ht="13.5" x14ac:dyDescent="0.25">
      <c r="A1802" s="11"/>
      <c r="B1802" s="10">
        <v>44924</v>
      </c>
      <c r="C1802" s="2">
        <v>0.82</v>
      </c>
      <c r="D1802" s="2">
        <v>0.82</v>
      </c>
      <c r="E1802" s="2">
        <v>0</v>
      </c>
      <c r="F1802" s="2">
        <v>0</v>
      </c>
      <c r="G1802" s="2">
        <v>0</v>
      </c>
      <c r="H1802" s="12">
        <f t="shared" si="28"/>
        <v>0</v>
      </c>
    </row>
    <row r="1803" spans="1:8" ht="13.5" x14ac:dyDescent="0.25">
      <c r="A1803" s="11"/>
      <c r="B1803" s="10">
        <v>44925</v>
      </c>
      <c r="C1803" s="2">
        <v>0.82</v>
      </c>
      <c r="D1803" s="2">
        <v>0.82</v>
      </c>
      <c r="E1803" s="2">
        <v>0</v>
      </c>
      <c r="F1803" s="2">
        <v>0</v>
      </c>
      <c r="G1803" s="2">
        <v>0</v>
      </c>
      <c r="H1803" s="12">
        <f t="shared" si="28"/>
        <v>0</v>
      </c>
    </row>
    <row r="1804" spans="1:8" ht="13.5" x14ac:dyDescent="0.25">
      <c r="A1804" s="11"/>
      <c r="B1804" s="10">
        <v>44928</v>
      </c>
      <c r="C1804" s="2">
        <v>0.82</v>
      </c>
      <c r="D1804" s="2">
        <v>0.82</v>
      </c>
      <c r="E1804" s="2">
        <v>0</v>
      </c>
      <c r="F1804" s="2">
        <v>0</v>
      </c>
      <c r="G1804" s="2">
        <v>0</v>
      </c>
      <c r="H1804" s="12">
        <f t="shared" si="28"/>
        <v>0</v>
      </c>
    </row>
    <row r="1805" spans="1:8" ht="13.5" x14ac:dyDescent="0.25">
      <c r="A1805" s="11"/>
      <c r="B1805" s="10">
        <v>44929</v>
      </c>
      <c r="C1805" s="2">
        <v>0.82</v>
      </c>
      <c r="D1805" s="2">
        <v>0.82</v>
      </c>
      <c r="E1805" s="2">
        <v>0</v>
      </c>
      <c r="F1805" s="2">
        <v>0</v>
      </c>
      <c r="G1805" s="2">
        <v>0</v>
      </c>
      <c r="H1805" s="12">
        <f t="shared" si="28"/>
        <v>0</v>
      </c>
    </row>
    <row r="1806" spans="1:8" ht="13.5" x14ac:dyDescent="0.25">
      <c r="A1806" s="11"/>
      <c r="B1806" s="10">
        <v>44930</v>
      </c>
      <c r="C1806" s="2">
        <v>0.82</v>
      </c>
      <c r="D1806" s="2">
        <v>0.82</v>
      </c>
      <c r="E1806" s="2">
        <v>1020</v>
      </c>
      <c r="F1806" s="2">
        <v>0.82</v>
      </c>
      <c r="G1806" s="2">
        <v>836.4</v>
      </c>
      <c r="H1806" s="12">
        <f t="shared" si="28"/>
        <v>0</v>
      </c>
    </row>
    <row r="1807" spans="1:8" ht="13.5" x14ac:dyDescent="0.25">
      <c r="A1807" s="11"/>
      <c r="B1807" s="10">
        <v>44931</v>
      </c>
      <c r="C1807" s="2">
        <v>0.82</v>
      </c>
      <c r="D1807" s="2">
        <v>0.82</v>
      </c>
      <c r="E1807" s="2">
        <v>0</v>
      </c>
      <c r="F1807" s="2">
        <v>0</v>
      </c>
      <c r="G1807" s="2">
        <v>0</v>
      </c>
      <c r="H1807" s="12">
        <f t="shared" si="28"/>
        <v>0</v>
      </c>
    </row>
    <row r="1808" spans="1:8" ht="13.5" x14ac:dyDescent="0.25">
      <c r="A1808" s="11"/>
      <c r="B1808" s="10">
        <v>44932</v>
      </c>
      <c r="C1808" s="2">
        <v>0.82</v>
      </c>
      <c r="D1808" s="2">
        <v>0.82</v>
      </c>
      <c r="E1808" s="2">
        <v>0</v>
      </c>
      <c r="F1808" s="2">
        <v>0</v>
      </c>
      <c r="G1808" s="2">
        <v>0</v>
      </c>
      <c r="H1808" s="12">
        <f t="shared" si="28"/>
        <v>0</v>
      </c>
    </row>
    <row r="1809" spans="1:8" ht="13.5" x14ac:dyDescent="0.25">
      <c r="A1809" s="11"/>
      <c r="B1809" s="10">
        <v>44935</v>
      </c>
      <c r="C1809" s="2">
        <v>0.82</v>
      </c>
      <c r="D1809" s="2">
        <v>0.82</v>
      </c>
      <c r="E1809" s="2">
        <v>0</v>
      </c>
      <c r="F1809" s="2">
        <v>0</v>
      </c>
      <c r="G1809" s="2">
        <v>0</v>
      </c>
      <c r="H1809" s="12">
        <f t="shared" si="28"/>
        <v>0</v>
      </c>
    </row>
    <row r="1810" spans="1:8" ht="13.5" x14ac:dyDescent="0.25">
      <c r="A1810" s="11"/>
      <c r="B1810" s="10">
        <v>44936</v>
      </c>
      <c r="C1810" s="2">
        <v>0.82</v>
      </c>
      <c r="D1810" s="2">
        <v>0.82</v>
      </c>
      <c r="E1810" s="2">
        <v>0</v>
      </c>
      <c r="F1810" s="2">
        <v>0</v>
      </c>
      <c r="G1810" s="2">
        <v>0</v>
      </c>
      <c r="H1810" s="12">
        <f t="shared" si="28"/>
        <v>0</v>
      </c>
    </row>
    <row r="1811" spans="1:8" ht="13.5" x14ac:dyDescent="0.25">
      <c r="A1811" s="11"/>
      <c r="B1811" s="10">
        <v>44937</v>
      </c>
      <c r="C1811" s="2">
        <v>0.82</v>
      </c>
      <c r="D1811" s="2">
        <v>0.82</v>
      </c>
      <c r="E1811" s="2">
        <v>3</v>
      </c>
      <c r="F1811" s="2">
        <v>0.82</v>
      </c>
      <c r="G1811" s="2">
        <v>2.46</v>
      </c>
      <c r="H1811" s="12">
        <f t="shared" si="28"/>
        <v>0</v>
      </c>
    </row>
    <row r="1812" spans="1:8" ht="13.5" x14ac:dyDescent="0.25">
      <c r="A1812" s="11"/>
      <c r="B1812" s="10">
        <v>44938</v>
      </c>
      <c r="C1812" s="2">
        <v>0.82</v>
      </c>
      <c r="D1812" s="2">
        <v>0.82</v>
      </c>
      <c r="E1812" s="2">
        <v>0</v>
      </c>
      <c r="F1812" s="2">
        <v>0</v>
      </c>
      <c r="G1812" s="2">
        <v>0</v>
      </c>
      <c r="H1812" s="12">
        <f t="shared" si="28"/>
        <v>0</v>
      </c>
    </row>
    <row r="1813" spans="1:8" ht="13.5" x14ac:dyDescent="0.25">
      <c r="A1813" s="11"/>
      <c r="B1813" s="10">
        <v>44939</v>
      </c>
      <c r="C1813" s="2">
        <v>0.82</v>
      </c>
      <c r="D1813" s="2">
        <v>0.82</v>
      </c>
      <c r="E1813" s="2">
        <v>0</v>
      </c>
      <c r="F1813" s="2">
        <v>0</v>
      </c>
      <c r="G1813" s="2">
        <v>0</v>
      </c>
      <c r="H1813" s="12">
        <f t="shared" si="28"/>
        <v>0</v>
      </c>
    </row>
    <row r="1814" spans="1:8" ht="13.5" x14ac:dyDescent="0.25">
      <c r="A1814" s="11"/>
      <c r="B1814" s="10">
        <v>44942</v>
      </c>
      <c r="C1814" s="2">
        <v>0.82</v>
      </c>
      <c r="D1814" s="2">
        <v>0.82</v>
      </c>
      <c r="E1814" s="2">
        <v>0</v>
      </c>
      <c r="F1814" s="2">
        <v>0</v>
      </c>
      <c r="G1814" s="2">
        <v>0</v>
      </c>
      <c r="H1814" s="12">
        <f t="shared" si="28"/>
        <v>0</v>
      </c>
    </row>
    <row r="1815" spans="1:8" ht="13.5" x14ac:dyDescent="0.25">
      <c r="A1815" s="11"/>
      <c r="B1815" s="10">
        <v>44943</v>
      </c>
      <c r="C1815" s="2">
        <v>0.83</v>
      </c>
      <c r="D1815" s="2">
        <v>0.83</v>
      </c>
      <c r="E1815" s="2">
        <v>2</v>
      </c>
      <c r="F1815" s="2">
        <v>0.83</v>
      </c>
      <c r="G1815" s="2">
        <v>1.66</v>
      </c>
      <c r="H1815" s="12">
        <f t="shared" si="28"/>
        <v>1.2195121951219523E-2</v>
      </c>
    </row>
    <row r="1816" spans="1:8" ht="13.5" x14ac:dyDescent="0.25">
      <c r="A1816" s="11"/>
      <c r="B1816" s="10">
        <v>44944</v>
      </c>
      <c r="C1816" s="2">
        <v>0.83</v>
      </c>
      <c r="D1816" s="2">
        <v>0.83</v>
      </c>
      <c r="E1816" s="2">
        <v>0</v>
      </c>
      <c r="F1816" s="2">
        <v>0</v>
      </c>
      <c r="G1816" s="2">
        <v>0</v>
      </c>
      <c r="H1816" s="12">
        <f t="shared" si="28"/>
        <v>0</v>
      </c>
    </row>
    <row r="1817" spans="1:8" ht="13.5" x14ac:dyDescent="0.25">
      <c r="A1817" s="11"/>
      <c r="B1817" s="10">
        <v>44945</v>
      </c>
      <c r="C1817" s="2">
        <v>0.83</v>
      </c>
      <c r="D1817" s="2">
        <v>0.83</v>
      </c>
      <c r="E1817" s="2">
        <v>0</v>
      </c>
      <c r="F1817" s="2">
        <v>0</v>
      </c>
      <c r="G1817" s="2">
        <v>0</v>
      </c>
      <c r="H1817" s="12">
        <f t="shared" si="28"/>
        <v>0</v>
      </c>
    </row>
    <row r="1818" spans="1:8" ht="13.5" x14ac:dyDescent="0.25">
      <c r="A1818" s="11"/>
      <c r="B1818" s="10">
        <v>44946</v>
      </c>
      <c r="C1818" s="2">
        <v>0.83</v>
      </c>
      <c r="D1818" s="2">
        <v>0.83</v>
      </c>
      <c r="E1818" s="2">
        <v>0</v>
      </c>
      <c r="F1818" s="2">
        <v>0</v>
      </c>
      <c r="G1818" s="2">
        <v>0</v>
      </c>
      <c r="H1818" s="12">
        <f t="shared" si="28"/>
        <v>0</v>
      </c>
    </row>
    <row r="1819" spans="1:8" ht="13.5" x14ac:dyDescent="0.25">
      <c r="A1819" s="11"/>
      <c r="B1819" s="10">
        <v>44949</v>
      </c>
      <c r="C1819" s="2">
        <v>0.8</v>
      </c>
      <c r="D1819" s="2">
        <v>0.8</v>
      </c>
      <c r="E1819" s="2">
        <v>0</v>
      </c>
      <c r="F1819" s="2">
        <v>0</v>
      </c>
      <c r="G1819" s="2">
        <v>0</v>
      </c>
      <c r="H1819" s="12">
        <f t="shared" si="28"/>
        <v>-3.6144578313252913E-2</v>
      </c>
    </row>
    <row r="1820" spans="1:8" ht="13.5" x14ac:dyDescent="0.25">
      <c r="A1820" s="11"/>
      <c r="B1820" s="10">
        <v>44950</v>
      </c>
      <c r="C1820" s="2">
        <v>0.77</v>
      </c>
      <c r="D1820" s="2">
        <v>0.77</v>
      </c>
      <c r="E1820" s="2">
        <v>0</v>
      </c>
      <c r="F1820" s="2">
        <v>0</v>
      </c>
      <c r="G1820" s="2">
        <v>0</v>
      </c>
      <c r="H1820" s="12">
        <f t="shared" si="28"/>
        <v>-3.7500000000000033E-2</v>
      </c>
    </row>
    <row r="1821" spans="1:8" ht="13.5" x14ac:dyDescent="0.25">
      <c r="A1821" s="11"/>
      <c r="B1821" s="10">
        <v>44951</v>
      </c>
      <c r="C1821" s="2">
        <v>0.8</v>
      </c>
      <c r="D1821" s="2">
        <v>0.8</v>
      </c>
      <c r="E1821" s="2">
        <v>0</v>
      </c>
      <c r="F1821" s="2">
        <v>0</v>
      </c>
      <c r="G1821" s="2">
        <v>0</v>
      </c>
      <c r="H1821" s="12">
        <f t="shared" si="28"/>
        <v>3.8961038961038995E-2</v>
      </c>
    </row>
    <row r="1822" spans="1:8" ht="13.5" x14ac:dyDescent="0.25">
      <c r="A1822" s="11"/>
      <c r="B1822" s="10">
        <v>44952</v>
      </c>
      <c r="C1822" s="2">
        <v>0.77</v>
      </c>
      <c r="D1822" s="2">
        <v>0.77</v>
      </c>
      <c r="E1822" s="2">
        <v>0</v>
      </c>
      <c r="F1822" s="2">
        <v>0</v>
      </c>
      <c r="G1822" s="2">
        <v>0</v>
      </c>
      <c r="H1822" s="12">
        <f t="shared" si="28"/>
        <v>-3.7500000000000033E-2</v>
      </c>
    </row>
    <row r="1823" spans="1:8" ht="13.5" x14ac:dyDescent="0.25">
      <c r="A1823" s="11"/>
      <c r="B1823" s="10">
        <v>44953</v>
      </c>
      <c r="C1823" s="2">
        <v>0.74</v>
      </c>
      <c r="D1823" s="2">
        <v>0.74</v>
      </c>
      <c r="E1823" s="2">
        <v>0</v>
      </c>
      <c r="F1823" s="2">
        <v>0</v>
      </c>
      <c r="G1823" s="2">
        <v>0</v>
      </c>
      <c r="H1823" s="12">
        <f t="shared" si="28"/>
        <v>-3.8961038961038995E-2</v>
      </c>
    </row>
    <row r="1824" spans="1:8" ht="13.5" x14ac:dyDescent="0.25">
      <c r="A1824" s="11"/>
      <c r="B1824" s="10">
        <v>44956</v>
      </c>
      <c r="C1824" s="2">
        <v>0.74</v>
      </c>
      <c r="D1824" s="2">
        <v>0.74</v>
      </c>
      <c r="E1824" s="2">
        <v>0</v>
      </c>
      <c r="F1824" s="2">
        <v>0</v>
      </c>
      <c r="G1824" s="2">
        <v>0</v>
      </c>
      <c r="H1824" s="12">
        <f t="shared" si="28"/>
        <v>0</v>
      </c>
    </row>
    <row r="1825" spans="1:8" ht="13.5" x14ac:dyDescent="0.25">
      <c r="A1825" s="11"/>
      <c r="B1825" s="10">
        <v>44957</v>
      </c>
      <c r="C1825" s="2">
        <v>0.74</v>
      </c>
      <c r="D1825" s="2">
        <v>0.74</v>
      </c>
      <c r="E1825" s="2">
        <v>0</v>
      </c>
      <c r="F1825" s="2">
        <v>0</v>
      </c>
      <c r="G1825" s="2">
        <v>0</v>
      </c>
      <c r="H1825" s="12">
        <f t="shared" si="28"/>
        <v>0</v>
      </c>
    </row>
    <row r="1826" spans="1:8" ht="13.5" x14ac:dyDescent="0.25">
      <c r="A1826" s="11"/>
      <c r="B1826" s="10">
        <v>44958</v>
      </c>
      <c r="C1826" s="2">
        <v>0.74</v>
      </c>
      <c r="D1826" s="2">
        <v>0.74</v>
      </c>
      <c r="E1826" s="2">
        <v>0</v>
      </c>
      <c r="F1826" s="2">
        <v>0</v>
      </c>
      <c r="G1826" s="2">
        <v>0</v>
      </c>
      <c r="H1826" s="12">
        <f t="shared" si="28"/>
        <v>0</v>
      </c>
    </row>
    <row r="1827" spans="1:8" ht="13.5" x14ac:dyDescent="0.25">
      <c r="A1827" s="11"/>
      <c r="B1827" s="10">
        <v>44959</v>
      </c>
      <c r="C1827" s="2">
        <v>0.77</v>
      </c>
      <c r="D1827" s="2">
        <v>0.77</v>
      </c>
      <c r="E1827" s="2">
        <v>15</v>
      </c>
      <c r="F1827" s="2">
        <v>0.77</v>
      </c>
      <c r="G1827" s="2">
        <v>11.55</v>
      </c>
      <c r="H1827" s="12">
        <f t="shared" si="28"/>
        <v>4.0540540540540577E-2</v>
      </c>
    </row>
    <row r="1828" spans="1:8" ht="13.5" x14ac:dyDescent="0.25">
      <c r="A1828" s="11"/>
      <c r="B1828" s="10">
        <v>44960</v>
      </c>
      <c r="C1828" s="2">
        <v>0.77</v>
      </c>
      <c r="D1828" s="2">
        <v>0.77</v>
      </c>
      <c r="E1828" s="2">
        <v>0</v>
      </c>
      <c r="F1828" s="2">
        <v>0</v>
      </c>
      <c r="G1828" s="2">
        <v>0</v>
      </c>
      <c r="H1828" s="12">
        <f t="shared" si="28"/>
        <v>0</v>
      </c>
    </row>
    <row r="1829" spans="1:8" ht="13.5" x14ac:dyDescent="0.25">
      <c r="A1829" s="11"/>
      <c r="B1829" s="10">
        <v>44963</v>
      </c>
      <c r="C1829" s="2">
        <v>0.77</v>
      </c>
      <c r="D1829" s="2">
        <v>0.77</v>
      </c>
      <c r="E1829" s="2">
        <v>0</v>
      </c>
      <c r="F1829" s="2">
        <v>0</v>
      </c>
      <c r="G1829" s="2">
        <v>0</v>
      </c>
      <c r="H1829" s="12">
        <f t="shared" si="28"/>
        <v>0</v>
      </c>
    </row>
    <row r="1830" spans="1:8" ht="13.5" x14ac:dyDescent="0.25">
      <c r="A1830" s="11"/>
      <c r="B1830" s="10">
        <v>44964</v>
      </c>
      <c r="C1830" s="2">
        <v>0.77</v>
      </c>
      <c r="D1830" s="2">
        <v>0.77</v>
      </c>
      <c r="E1830" s="2">
        <v>0</v>
      </c>
      <c r="F1830" s="2">
        <v>0</v>
      </c>
      <c r="G1830" s="2">
        <v>0</v>
      </c>
      <c r="H1830" s="12">
        <f t="shared" si="28"/>
        <v>0</v>
      </c>
    </row>
    <row r="1831" spans="1:8" ht="13.5" x14ac:dyDescent="0.25">
      <c r="A1831" s="11"/>
      <c r="B1831" s="10">
        <v>44965</v>
      </c>
      <c r="C1831" s="2">
        <v>0.77</v>
      </c>
      <c r="D1831" s="2">
        <v>0.77</v>
      </c>
      <c r="E1831" s="2">
        <v>0</v>
      </c>
      <c r="F1831" s="2">
        <v>0</v>
      </c>
      <c r="G1831" s="2">
        <v>0</v>
      </c>
      <c r="H1831" s="12">
        <f t="shared" si="28"/>
        <v>0</v>
      </c>
    </row>
    <row r="1832" spans="1:8" ht="13.5" x14ac:dyDescent="0.25">
      <c r="A1832" s="11"/>
      <c r="B1832" s="10">
        <v>44966</v>
      </c>
      <c r="C1832" s="2">
        <v>0.77</v>
      </c>
      <c r="D1832" s="2">
        <v>0.77</v>
      </c>
      <c r="E1832" s="2">
        <v>0</v>
      </c>
      <c r="F1832" s="2">
        <v>0</v>
      </c>
      <c r="G1832" s="2">
        <v>0</v>
      </c>
      <c r="H1832" s="12">
        <f t="shared" si="28"/>
        <v>0</v>
      </c>
    </row>
    <row r="1833" spans="1:8" ht="13.5" x14ac:dyDescent="0.25">
      <c r="A1833" s="11"/>
      <c r="B1833" s="10">
        <v>44967</v>
      </c>
      <c r="C1833" s="2">
        <v>0.77</v>
      </c>
      <c r="D1833" s="2">
        <v>0.77</v>
      </c>
      <c r="E1833" s="2">
        <v>1</v>
      </c>
      <c r="F1833" s="2">
        <v>0.77</v>
      </c>
      <c r="G1833" s="2">
        <v>0.77</v>
      </c>
      <c r="H1833" s="12">
        <f t="shared" si="28"/>
        <v>0</v>
      </c>
    </row>
    <row r="1834" spans="1:8" ht="13.5" x14ac:dyDescent="0.25">
      <c r="A1834" s="11"/>
      <c r="B1834" s="10">
        <v>44970</v>
      </c>
      <c r="C1834" s="2">
        <v>0.77</v>
      </c>
      <c r="D1834" s="2">
        <v>0.77</v>
      </c>
      <c r="E1834" s="2">
        <v>0</v>
      </c>
      <c r="F1834" s="2">
        <v>0</v>
      </c>
      <c r="G1834" s="2">
        <v>0</v>
      </c>
      <c r="H1834" s="12">
        <f t="shared" si="28"/>
        <v>0</v>
      </c>
    </row>
    <row r="1835" spans="1:8" ht="13.5" x14ac:dyDescent="0.25">
      <c r="A1835" s="11"/>
      <c r="B1835" s="10">
        <v>44971</v>
      </c>
      <c r="C1835" s="2">
        <v>0.77</v>
      </c>
      <c r="D1835" s="2">
        <v>0.77</v>
      </c>
      <c r="E1835" s="2">
        <v>0</v>
      </c>
      <c r="F1835" s="2">
        <v>0</v>
      </c>
      <c r="G1835" s="2">
        <v>0</v>
      </c>
      <c r="H1835" s="12">
        <f t="shared" si="28"/>
        <v>0</v>
      </c>
    </row>
    <row r="1836" spans="1:8" ht="13.5" x14ac:dyDescent="0.25">
      <c r="A1836" s="11"/>
      <c r="B1836" s="10">
        <v>44972</v>
      </c>
      <c r="C1836" s="2">
        <v>0.8</v>
      </c>
      <c r="D1836" s="2">
        <v>0.8</v>
      </c>
      <c r="E1836" s="2">
        <v>0</v>
      </c>
      <c r="F1836" s="2">
        <v>0</v>
      </c>
      <c r="G1836" s="2">
        <v>0</v>
      </c>
      <c r="H1836" s="12">
        <f t="shared" si="28"/>
        <v>3.8961038961038995E-2</v>
      </c>
    </row>
    <row r="1837" spans="1:8" ht="13.5" x14ac:dyDescent="0.25">
      <c r="A1837" s="11"/>
      <c r="B1837" s="10">
        <v>44973</v>
      </c>
      <c r="C1837" s="2">
        <v>0.8</v>
      </c>
      <c r="D1837" s="2">
        <v>0.8</v>
      </c>
      <c r="E1837" s="2">
        <v>0</v>
      </c>
      <c r="F1837" s="2">
        <v>0</v>
      </c>
      <c r="G1837" s="2">
        <v>0</v>
      </c>
      <c r="H1837" s="12">
        <f t="shared" si="28"/>
        <v>0</v>
      </c>
    </row>
    <row r="1838" spans="1:8" ht="13.5" x14ac:dyDescent="0.25">
      <c r="A1838" s="11"/>
      <c r="B1838" s="10">
        <v>44974</v>
      </c>
      <c r="C1838" s="2">
        <v>0.77</v>
      </c>
      <c r="D1838" s="2">
        <v>0.77</v>
      </c>
      <c r="E1838" s="2">
        <v>40</v>
      </c>
      <c r="F1838" s="2">
        <v>0.77</v>
      </c>
      <c r="G1838" s="2">
        <v>30.8</v>
      </c>
      <c r="H1838" s="12">
        <f t="shared" si="28"/>
        <v>-3.7500000000000033E-2</v>
      </c>
    </row>
    <row r="1839" spans="1:8" ht="13.5" x14ac:dyDescent="0.25">
      <c r="A1839" s="11"/>
      <c r="B1839" s="10">
        <v>44977</v>
      </c>
      <c r="C1839" s="2">
        <v>0.77</v>
      </c>
      <c r="D1839" s="2">
        <v>0.77</v>
      </c>
      <c r="E1839" s="2">
        <v>0</v>
      </c>
      <c r="F1839" s="2">
        <v>0</v>
      </c>
      <c r="G1839" s="2">
        <v>0</v>
      </c>
      <c r="H1839" s="12">
        <f t="shared" si="28"/>
        <v>0</v>
      </c>
    </row>
    <row r="1840" spans="1:8" ht="13.5" x14ac:dyDescent="0.25">
      <c r="A1840" s="11"/>
      <c r="B1840" s="10">
        <v>44978</v>
      </c>
      <c r="C1840" s="2">
        <v>0.77</v>
      </c>
      <c r="D1840" s="2">
        <v>0.77</v>
      </c>
      <c r="E1840" s="2">
        <v>0</v>
      </c>
      <c r="F1840" s="2">
        <v>0</v>
      </c>
      <c r="G1840" s="2">
        <v>0</v>
      </c>
      <c r="H1840" s="12">
        <f t="shared" si="28"/>
        <v>0</v>
      </c>
    </row>
    <row r="1841" spans="1:8" ht="13.5" x14ac:dyDescent="0.25">
      <c r="A1841" s="11"/>
      <c r="B1841" s="10">
        <v>44979</v>
      </c>
      <c r="C1841" s="2">
        <v>0.77</v>
      </c>
      <c r="D1841" s="2">
        <v>0.77</v>
      </c>
      <c r="E1841" s="2">
        <v>0</v>
      </c>
      <c r="F1841" s="2">
        <v>0</v>
      </c>
      <c r="G1841" s="2">
        <v>0</v>
      </c>
      <c r="H1841" s="12">
        <f t="shared" si="28"/>
        <v>0</v>
      </c>
    </row>
    <row r="1842" spans="1:8" ht="13.5" x14ac:dyDescent="0.25">
      <c r="A1842" s="11"/>
      <c r="B1842" s="10">
        <v>44980</v>
      </c>
      <c r="C1842" s="2">
        <v>0.77</v>
      </c>
      <c r="D1842" s="2">
        <v>0.77</v>
      </c>
      <c r="E1842" s="2">
        <v>0</v>
      </c>
      <c r="F1842" s="2">
        <v>0</v>
      </c>
      <c r="G1842" s="2">
        <v>0</v>
      </c>
      <c r="H1842" s="12">
        <f t="shared" si="28"/>
        <v>0</v>
      </c>
    </row>
    <row r="1843" spans="1:8" ht="13.5" x14ac:dyDescent="0.25">
      <c r="A1843" s="11"/>
      <c r="B1843" s="10">
        <v>44981</v>
      </c>
      <c r="C1843" s="2">
        <v>0.74</v>
      </c>
      <c r="D1843" s="2">
        <v>0.74</v>
      </c>
      <c r="E1843" s="2">
        <v>0</v>
      </c>
      <c r="F1843" s="2">
        <v>0</v>
      </c>
      <c r="G1843" s="2">
        <v>0</v>
      </c>
      <c r="H1843" s="12">
        <f t="shared" si="28"/>
        <v>-3.8961038961038995E-2</v>
      </c>
    </row>
    <row r="1844" spans="1:8" ht="13.5" x14ac:dyDescent="0.25">
      <c r="A1844" s="11"/>
      <c r="B1844" s="10">
        <v>44984</v>
      </c>
      <c r="C1844" s="2">
        <v>0.74</v>
      </c>
      <c r="D1844" s="2">
        <v>0.74</v>
      </c>
      <c r="E1844" s="2">
        <v>0</v>
      </c>
      <c r="F1844" s="2">
        <v>0</v>
      </c>
      <c r="G1844" s="2">
        <v>0</v>
      </c>
      <c r="H1844" s="12">
        <f t="shared" si="28"/>
        <v>0</v>
      </c>
    </row>
    <row r="1845" spans="1:8" ht="13.5" x14ac:dyDescent="0.25">
      <c r="A1845" s="11"/>
      <c r="B1845" s="10">
        <v>44985</v>
      </c>
      <c r="C1845" s="2">
        <v>0.74</v>
      </c>
      <c r="D1845" s="2">
        <v>0.74</v>
      </c>
      <c r="E1845" s="2">
        <v>0</v>
      </c>
      <c r="F1845" s="2">
        <v>0</v>
      </c>
      <c r="G1845" s="2">
        <v>0</v>
      </c>
      <c r="H1845" s="12">
        <f t="shared" si="28"/>
        <v>0</v>
      </c>
    </row>
    <row r="1846" spans="1:8" ht="13.5" x14ac:dyDescent="0.25">
      <c r="A1846" s="11"/>
      <c r="B1846" s="10">
        <v>44986</v>
      </c>
      <c r="C1846" s="2">
        <v>0.77</v>
      </c>
      <c r="D1846" s="2">
        <v>0.77</v>
      </c>
      <c r="E1846" s="2">
        <v>0</v>
      </c>
      <c r="F1846" s="2">
        <v>0</v>
      </c>
      <c r="G1846" s="2">
        <v>0</v>
      </c>
      <c r="H1846" s="12">
        <f t="shared" si="28"/>
        <v>4.0540540540540577E-2</v>
      </c>
    </row>
    <row r="1847" spans="1:8" ht="13.5" x14ac:dyDescent="0.25">
      <c r="A1847" s="11"/>
      <c r="B1847" s="10">
        <v>44987</v>
      </c>
      <c r="C1847" s="2">
        <v>0.77</v>
      </c>
      <c r="D1847" s="2">
        <v>0.77</v>
      </c>
      <c r="E1847" s="2">
        <v>0</v>
      </c>
      <c r="F1847" s="2">
        <v>0</v>
      </c>
      <c r="G1847" s="2">
        <v>0</v>
      </c>
      <c r="H1847" s="12">
        <f t="shared" si="28"/>
        <v>0</v>
      </c>
    </row>
    <row r="1848" spans="1:8" ht="13.5" x14ac:dyDescent="0.25">
      <c r="A1848" s="11"/>
      <c r="B1848" s="10">
        <v>44988</v>
      </c>
      <c r="C1848" s="2">
        <v>0.77</v>
      </c>
      <c r="D1848" s="2">
        <v>0.77</v>
      </c>
      <c r="E1848" s="2">
        <v>0</v>
      </c>
      <c r="F1848" s="2">
        <v>0</v>
      </c>
      <c r="G1848" s="2">
        <v>0</v>
      </c>
      <c r="H1848" s="12">
        <f t="shared" si="28"/>
        <v>0</v>
      </c>
    </row>
    <row r="1849" spans="1:8" ht="13.5" x14ac:dyDescent="0.25">
      <c r="A1849" s="11"/>
      <c r="B1849" s="10">
        <v>44991</v>
      </c>
      <c r="C1849" s="2">
        <v>0.77</v>
      </c>
      <c r="D1849" s="2">
        <v>0.77</v>
      </c>
      <c r="E1849" s="2">
        <v>0</v>
      </c>
      <c r="F1849" s="2">
        <v>0</v>
      </c>
      <c r="G1849" s="2">
        <v>0</v>
      </c>
      <c r="H1849" s="12">
        <f t="shared" si="28"/>
        <v>0</v>
      </c>
    </row>
    <row r="1850" spans="1:8" ht="13.5" x14ac:dyDescent="0.25">
      <c r="A1850" s="11"/>
      <c r="B1850" s="10">
        <v>44992</v>
      </c>
      <c r="C1850" s="2">
        <v>0.77</v>
      </c>
      <c r="D1850" s="2">
        <v>0.77</v>
      </c>
      <c r="E1850" s="2">
        <v>0</v>
      </c>
      <c r="F1850" s="2">
        <v>0</v>
      </c>
      <c r="G1850" s="2">
        <v>0</v>
      </c>
      <c r="H1850" s="12">
        <f t="shared" si="28"/>
        <v>0</v>
      </c>
    </row>
    <row r="1851" spans="1:8" ht="13.5" x14ac:dyDescent="0.25">
      <c r="A1851" s="11"/>
      <c r="B1851" s="10">
        <v>44993</v>
      </c>
      <c r="C1851" s="2">
        <v>0.77</v>
      </c>
      <c r="D1851" s="2">
        <v>0.77</v>
      </c>
      <c r="E1851" s="2">
        <v>0</v>
      </c>
      <c r="F1851" s="2">
        <v>0</v>
      </c>
      <c r="G1851" s="2">
        <v>0</v>
      </c>
      <c r="H1851" s="12">
        <f t="shared" si="28"/>
        <v>0</v>
      </c>
    </row>
    <row r="1852" spans="1:8" ht="13.5" x14ac:dyDescent="0.25">
      <c r="A1852" s="11"/>
      <c r="B1852" s="10">
        <v>44994</v>
      </c>
      <c r="C1852" s="2">
        <v>0.77</v>
      </c>
      <c r="D1852" s="2">
        <v>0.77</v>
      </c>
      <c r="E1852" s="2">
        <v>0</v>
      </c>
      <c r="F1852" s="2">
        <v>0</v>
      </c>
      <c r="G1852" s="2">
        <v>0</v>
      </c>
      <c r="H1852" s="12">
        <f t="shared" si="28"/>
        <v>0</v>
      </c>
    </row>
    <row r="1853" spans="1:8" ht="13.5" x14ac:dyDescent="0.25">
      <c r="A1853" s="11"/>
      <c r="B1853" s="10">
        <v>44995</v>
      </c>
      <c r="C1853" s="2">
        <v>0.77</v>
      </c>
      <c r="D1853" s="2">
        <v>0.77</v>
      </c>
      <c r="E1853" s="2">
        <v>0</v>
      </c>
      <c r="F1853" s="2">
        <v>0</v>
      </c>
      <c r="G1853" s="2">
        <v>0</v>
      </c>
      <c r="H1853" s="12">
        <f t="shared" si="28"/>
        <v>0</v>
      </c>
    </row>
    <row r="1854" spans="1:8" ht="13.5" x14ac:dyDescent="0.25">
      <c r="A1854" s="11"/>
      <c r="B1854" s="10">
        <v>44998</v>
      </c>
      <c r="C1854" s="2">
        <v>0.76</v>
      </c>
      <c r="D1854" s="2">
        <v>0.76</v>
      </c>
      <c r="E1854" s="2">
        <v>507</v>
      </c>
      <c r="F1854" s="2">
        <v>0.75</v>
      </c>
      <c r="G1854" s="2">
        <v>380.25</v>
      </c>
      <c r="H1854" s="12">
        <f t="shared" si="28"/>
        <v>-1.2987012987012998E-2</v>
      </c>
    </row>
    <row r="1855" spans="1:8" ht="13.5" x14ac:dyDescent="0.25">
      <c r="A1855" s="11"/>
      <c r="B1855" s="10">
        <v>44999</v>
      </c>
      <c r="C1855" s="2">
        <v>0.76</v>
      </c>
      <c r="D1855" s="2">
        <v>0.76</v>
      </c>
      <c r="E1855" s="2">
        <v>0</v>
      </c>
      <c r="F1855" s="2">
        <v>0</v>
      </c>
      <c r="G1855" s="2">
        <v>0</v>
      </c>
      <c r="H1855" s="12">
        <f t="shared" si="28"/>
        <v>0</v>
      </c>
    </row>
    <row r="1856" spans="1:8" ht="13.5" x14ac:dyDescent="0.25">
      <c r="A1856" s="11"/>
      <c r="B1856" s="10">
        <v>45000</v>
      </c>
      <c r="C1856" s="2">
        <v>0.73</v>
      </c>
      <c r="D1856" s="2">
        <v>0.73</v>
      </c>
      <c r="E1856" s="2">
        <v>0</v>
      </c>
      <c r="F1856" s="2">
        <v>0</v>
      </c>
      <c r="G1856" s="2">
        <v>0</v>
      </c>
      <c r="H1856" s="12">
        <f t="shared" si="28"/>
        <v>-3.9473684210526348E-2</v>
      </c>
    </row>
    <row r="1857" spans="1:8" ht="13.5" x14ac:dyDescent="0.25">
      <c r="A1857" s="11"/>
      <c r="B1857" s="10">
        <v>45001</v>
      </c>
      <c r="C1857" s="2">
        <v>0.7</v>
      </c>
      <c r="D1857" s="2">
        <v>0.7</v>
      </c>
      <c r="E1857" s="2">
        <v>0</v>
      </c>
      <c r="F1857" s="2">
        <v>0</v>
      </c>
      <c r="G1857" s="2">
        <v>0</v>
      </c>
      <c r="H1857" s="12">
        <f t="shared" si="28"/>
        <v>-4.1095890410958943E-2</v>
      </c>
    </row>
    <row r="1858" spans="1:8" ht="13.5" x14ac:dyDescent="0.25">
      <c r="A1858" s="11"/>
      <c r="B1858" s="10">
        <v>45002</v>
      </c>
      <c r="C1858" s="2">
        <v>0.67</v>
      </c>
      <c r="D1858" s="2">
        <v>0.67</v>
      </c>
      <c r="E1858" s="2">
        <v>0</v>
      </c>
      <c r="F1858" s="2">
        <v>0</v>
      </c>
      <c r="G1858" s="2">
        <v>0</v>
      </c>
      <c r="H1858" s="12">
        <f t="shared" si="28"/>
        <v>-4.285714285714274E-2</v>
      </c>
    </row>
    <row r="1859" spans="1:8" ht="13.5" x14ac:dyDescent="0.25">
      <c r="A1859" s="11"/>
      <c r="B1859" s="10">
        <v>45006</v>
      </c>
      <c r="C1859" s="2">
        <v>0.7</v>
      </c>
      <c r="D1859" s="2">
        <v>0.7</v>
      </c>
      <c r="E1859" s="2">
        <v>15</v>
      </c>
      <c r="F1859" s="2">
        <v>0.7</v>
      </c>
      <c r="G1859" s="2">
        <v>10.5</v>
      </c>
      <c r="H1859" s="12">
        <f t="shared" si="28"/>
        <v>4.4776119402984947E-2</v>
      </c>
    </row>
    <row r="1860" spans="1:8" ht="13.5" x14ac:dyDescent="0.25">
      <c r="A1860" s="11"/>
      <c r="B1860" s="10">
        <v>45007</v>
      </c>
      <c r="C1860" s="2">
        <v>0.7</v>
      </c>
      <c r="D1860" s="2">
        <v>0.7</v>
      </c>
      <c r="E1860" s="2">
        <v>0</v>
      </c>
      <c r="F1860" s="2">
        <v>0</v>
      </c>
      <c r="G1860" s="2">
        <v>0</v>
      </c>
      <c r="H1860" s="12">
        <f t="shared" si="28"/>
        <v>0</v>
      </c>
    </row>
    <row r="1861" spans="1:8" ht="13.5" x14ac:dyDescent="0.25">
      <c r="A1861" s="11"/>
      <c r="B1861" s="10">
        <v>45008</v>
      </c>
      <c r="C1861" s="2">
        <v>0.7</v>
      </c>
      <c r="D1861" s="2">
        <v>0.7</v>
      </c>
      <c r="E1861" s="2">
        <v>0</v>
      </c>
      <c r="F1861" s="2">
        <v>0</v>
      </c>
      <c r="G1861" s="2">
        <v>0</v>
      </c>
      <c r="H1861" s="12">
        <f t="shared" si="28"/>
        <v>0</v>
      </c>
    </row>
    <row r="1862" spans="1:8" ht="13.5" x14ac:dyDescent="0.25">
      <c r="A1862" s="11"/>
      <c r="B1862" s="10">
        <v>45009</v>
      </c>
      <c r="C1862" s="2">
        <v>0.7</v>
      </c>
      <c r="D1862" s="2">
        <v>0.7</v>
      </c>
      <c r="E1862" s="2">
        <v>0</v>
      </c>
      <c r="F1862" s="2">
        <v>0</v>
      </c>
      <c r="G1862" s="2">
        <v>0</v>
      </c>
      <c r="H1862" s="12">
        <f t="shared" si="28"/>
        <v>0</v>
      </c>
    </row>
    <row r="1863" spans="1:8" ht="13.5" x14ac:dyDescent="0.25">
      <c r="A1863" s="11"/>
      <c r="B1863" s="10">
        <v>45012</v>
      </c>
      <c r="C1863" s="2">
        <v>0.7</v>
      </c>
      <c r="D1863" s="2">
        <v>0.7</v>
      </c>
      <c r="E1863" s="2">
        <v>0</v>
      </c>
      <c r="F1863" s="2">
        <v>0</v>
      </c>
      <c r="G1863" s="2">
        <v>0</v>
      </c>
      <c r="H1863" s="12">
        <f t="shared" ref="H1863:H1926" si="29">(D1863-D1862)/D1862</f>
        <v>0</v>
      </c>
    </row>
    <row r="1864" spans="1:8" ht="13.5" x14ac:dyDescent="0.25">
      <c r="A1864" s="11"/>
      <c r="B1864" s="10">
        <v>45013</v>
      </c>
      <c r="C1864" s="2">
        <v>0.7</v>
      </c>
      <c r="D1864" s="2">
        <v>0.7</v>
      </c>
      <c r="E1864" s="2">
        <v>0</v>
      </c>
      <c r="F1864" s="2">
        <v>0</v>
      </c>
      <c r="G1864" s="2">
        <v>0</v>
      </c>
      <c r="H1864" s="12">
        <f t="shared" si="29"/>
        <v>0</v>
      </c>
    </row>
    <row r="1865" spans="1:8" ht="13.5" x14ac:dyDescent="0.25">
      <c r="A1865" s="11"/>
      <c r="B1865" s="10">
        <v>45014</v>
      </c>
      <c r="C1865" s="2">
        <v>0.7</v>
      </c>
      <c r="D1865" s="2">
        <v>0.7</v>
      </c>
      <c r="E1865" s="2">
        <v>0</v>
      </c>
      <c r="F1865" s="2">
        <v>0</v>
      </c>
      <c r="G1865" s="2">
        <v>0</v>
      </c>
      <c r="H1865" s="12">
        <f t="shared" si="29"/>
        <v>0</v>
      </c>
    </row>
    <row r="1866" spans="1:8" ht="13.5" x14ac:dyDescent="0.25">
      <c r="A1866" s="11"/>
      <c r="B1866" s="10">
        <v>45015</v>
      </c>
      <c r="C1866" s="2">
        <v>0.7</v>
      </c>
      <c r="D1866" s="2">
        <v>0.7</v>
      </c>
      <c r="E1866" s="2">
        <v>0</v>
      </c>
      <c r="F1866" s="2">
        <v>0</v>
      </c>
      <c r="G1866" s="2">
        <v>0</v>
      </c>
      <c r="H1866" s="12">
        <f t="shared" si="29"/>
        <v>0</v>
      </c>
    </row>
    <row r="1867" spans="1:8" ht="13.5" x14ac:dyDescent="0.25">
      <c r="A1867" s="11"/>
      <c r="B1867" s="10">
        <v>45016</v>
      </c>
      <c r="C1867" s="2">
        <v>0.7</v>
      </c>
      <c r="D1867" s="2">
        <v>0.7</v>
      </c>
      <c r="E1867" s="2">
        <v>0</v>
      </c>
      <c r="F1867" s="2">
        <v>0</v>
      </c>
      <c r="G1867" s="2">
        <v>0</v>
      </c>
      <c r="H1867" s="12">
        <f t="shared" si="29"/>
        <v>0</v>
      </c>
    </row>
    <row r="1868" spans="1:8" ht="13.5" x14ac:dyDescent="0.25">
      <c r="A1868" s="11"/>
      <c r="B1868" s="10">
        <v>45019</v>
      </c>
      <c r="C1868" s="2">
        <v>0.67</v>
      </c>
      <c r="D1868" s="2">
        <v>0.67</v>
      </c>
      <c r="E1868" s="2">
        <v>810</v>
      </c>
      <c r="F1868" s="2">
        <v>0.67</v>
      </c>
      <c r="G1868" s="2">
        <v>542.70000000000005</v>
      </c>
      <c r="H1868" s="12">
        <f t="shared" si="29"/>
        <v>-4.285714285714274E-2</v>
      </c>
    </row>
    <row r="1869" spans="1:8" ht="13.5" x14ac:dyDescent="0.25">
      <c r="A1869" s="11"/>
      <c r="B1869" s="10">
        <v>45020</v>
      </c>
      <c r="C1869" s="2">
        <v>0.67</v>
      </c>
      <c r="D1869" s="2">
        <v>0.67</v>
      </c>
      <c r="E1869" s="2">
        <v>7360</v>
      </c>
      <c r="F1869" s="2">
        <v>0.67</v>
      </c>
      <c r="G1869" s="2">
        <v>4931.2</v>
      </c>
      <c r="H1869" s="12">
        <f t="shared" si="29"/>
        <v>0</v>
      </c>
    </row>
    <row r="1870" spans="1:8" ht="13.5" x14ac:dyDescent="0.25">
      <c r="A1870" s="11"/>
      <c r="B1870" s="10">
        <v>45021</v>
      </c>
      <c r="C1870" s="2">
        <v>0.67</v>
      </c>
      <c r="D1870" s="2">
        <v>0.67</v>
      </c>
      <c r="E1870" s="2">
        <v>400</v>
      </c>
      <c r="F1870" s="2">
        <v>0.67</v>
      </c>
      <c r="G1870" s="2">
        <v>268</v>
      </c>
      <c r="H1870" s="12">
        <f t="shared" si="29"/>
        <v>0</v>
      </c>
    </row>
    <row r="1871" spans="1:8" ht="13.5" x14ac:dyDescent="0.25">
      <c r="A1871" s="11"/>
      <c r="B1871" s="10">
        <v>45022</v>
      </c>
      <c r="C1871" s="2">
        <v>0.67</v>
      </c>
      <c r="D1871" s="2">
        <v>0.67</v>
      </c>
      <c r="E1871" s="2">
        <v>0</v>
      </c>
      <c r="F1871" s="2">
        <v>0</v>
      </c>
      <c r="G1871" s="2">
        <v>0</v>
      </c>
      <c r="H1871" s="12">
        <f t="shared" si="29"/>
        <v>0</v>
      </c>
    </row>
    <row r="1872" spans="1:8" ht="13.5" x14ac:dyDescent="0.25">
      <c r="A1872" s="11"/>
      <c r="B1872" s="10">
        <v>45023</v>
      </c>
      <c r="C1872" s="2">
        <v>0.64</v>
      </c>
      <c r="D1872" s="2">
        <v>0.64</v>
      </c>
      <c r="E1872" s="2">
        <v>0</v>
      </c>
      <c r="F1872" s="2">
        <v>0</v>
      </c>
      <c r="G1872" s="2">
        <v>0</v>
      </c>
      <c r="H1872" s="12">
        <f t="shared" si="29"/>
        <v>-4.4776119402985114E-2</v>
      </c>
    </row>
    <row r="1873" spans="1:8" ht="13.5" x14ac:dyDescent="0.25">
      <c r="A1873" s="11"/>
      <c r="B1873" s="10">
        <v>45026</v>
      </c>
      <c r="C1873" s="2">
        <v>0.62</v>
      </c>
      <c r="D1873" s="2">
        <v>0.62</v>
      </c>
      <c r="E1873" s="2">
        <v>0</v>
      </c>
      <c r="F1873" s="2">
        <v>0</v>
      </c>
      <c r="G1873" s="2">
        <v>0</v>
      </c>
      <c r="H1873" s="12">
        <f t="shared" si="29"/>
        <v>-3.1250000000000028E-2</v>
      </c>
    </row>
    <row r="1874" spans="1:8" ht="13.5" x14ac:dyDescent="0.25">
      <c r="A1874" s="11"/>
      <c r="B1874" s="10">
        <v>45027</v>
      </c>
      <c r="C1874" s="2">
        <v>0.64</v>
      </c>
      <c r="D1874" s="2">
        <v>0.64</v>
      </c>
      <c r="E1874" s="2">
        <v>0</v>
      </c>
      <c r="F1874" s="2">
        <v>0</v>
      </c>
      <c r="G1874" s="2">
        <v>0</v>
      </c>
      <c r="H1874" s="12">
        <f t="shared" si="29"/>
        <v>3.2258064516129059E-2</v>
      </c>
    </row>
    <row r="1875" spans="1:8" ht="13.5" x14ac:dyDescent="0.25">
      <c r="A1875" s="11"/>
      <c r="B1875" s="10">
        <v>45028</v>
      </c>
      <c r="C1875" s="2">
        <v>0.62</v>
      </c>
      <c r="D1875" s="2">
        <v>0.62</v>
      </c>
      <c r="E1875" s="2">
        <v>0</v>
      </c>
      <c r="F1875" s="2">
        <v>0</v>
      </c>
      <c r="G1875" s="2">
        <v>0</v>
      </c>
      <c r="H1875" s="12">
        <f t="shared" si="29"/>
        <v>-3.1250000000000028E-2</v>
      </c>
    </row>
    <row r="1876" spans="1:8" ht="13.5" x14ac:dyDescent="0.25">
      <c r="A1876" s="11"/>
      <c r="B1876" s="10">
        <v>45029</v>
      </c>
      <c r="C1876" s="2">
        <v>0.6</v>
      </c>
      <c r="D1876" s="2">
        <v>0.6</v>
      </c>
      <c r="E1876" s="2">
        <v>0</v>
      </c>
      <c r="F1876" s="2">
        <v>0</v>
      </c>
      <c r="G1876" s="2">
        <v>0</v>
      </c>
      <c r="H1876" s="12">
        <f t="shared" si="29"/>
        <v>-3.2258064516129059E-2</v>
      </c>
    </row>
    <row r="1877" spans="1:8" ht="13.5" x14ac:dyDescent="0.25">
      <c r="A1877" s="11"/>
      <c r="B1877" s="10">
        <v>45030</v>
      </c>
      <c r="C1877" s="2">
        <v>0.57999999999999996</v>
      </c>
      <c r="D1877" s="2">
        <v>0.57999999999999996</v>
      </c>
      <c r="E1877" s="2">
        <v>0</v>
      </c>
      <c r="F1877" s="2">
        <v>0</v>
      </c>
      <c r="G1877" s="2">
        <v>0</v>
      </c>
      <c r="H1877" s="12">
        <f t="shared" si="29"/>
        <v>-3.3333333333333368E-2</v>
      </c>
    </row>
    <row r="1878" spans="1:8" ht="13.5" x14ac:dyDescent="0.25">
      <c r="A1878" s="11"/>
      <c r="B1878" s="10">
        <v>45033</v>
      </c>
      <c r="C1878" s="2">
        <v>0.57999999999999996</v>
      </c>
      <c r="D1878" s="2">
        <v>0.57999999999999996</v>
      </c>
      <c r="E1878" s="2">
        <v>0</v>
      </c>
      <c r="F1878" s="2">
        <v>0</v>
      </c>
      <c r="G1878" s="2">
        <v>0</v>
      </c>
      <c r="H1878" s="12">
        <f t="shared" si="29"/>
        <v>0</v>
      </c>
    </row>
    <row r="1879" spans="1:8" ht="13.5" x14ac:dyDescent="0.25">
      <c r="A1879" s="11"/>
      <c r="B1879" s="10">
        <v>45034</v>
      </c>
      <c r="C1879" s="2">
        <v>0.56000000000000005</v>
      </c>
      <c r="D1879" s="2">
        <v>0.56000000000000005</v>
      </c>
      <c r="E1879" s="2">
        <v>0</v>
      </c>
      <c r="F1879" s="2">
        <v>0</v>
      </c>
      <c r="G1879" s="2">
        <v>0</v>
      </c>
      <c r="H1879" s="12">
        <f t="shared" si="29"/>
        <v>-3.4482758620689495E-2</v>
      </c>
    </row>
    <row r="1880" spans="1:8" ht="13.5" x14ac:dyDescent="0.25">
      <c r="A1880" s="11"/>
      <c r="B1880" s="10">
        <v>45035</v>
      </c>
      <c r="C1880" s="2">
        <v>0.56999999999999995</v>
      </c>
      <c r="D1880" s="2">
        <v>0.56999999999999995</v>
      </c>
      <c r="E1880" s="2">
        <v>50</v>
      </c>
      <c r="F1880" s="2">
        <v>0.56999999999999995</v>
      </c>
      <c r="G1880" s="2">
        <v>28.5</v>
      </c>
      <c r="H1880" s="12">
        <f t="shared" si="29"/>
        <v>1.7857142857142672E-2</v>
      </c>
    </row>
    <row r="1881" spans="1:8" ht="13.5" x14ac:dyDescent="0.25">
      <c r="A1881" s="11"/>
      <c r="B1881" s="10">
        <v>45036</v>
      </c>
      <c r="C1881" s="2">
        <v>0.56999999999999995</v>
      </c>
      <c r="D1881" s="2">
        <v>0.56999999999999995</v>
      </c>
      <c r="E1881" s="2">
        <v>110</v>
      </c>
      <c r="F1881" s="2">
        <v>0.56999999999999995</v>
      </c>
      <c r="G1881" s="2">
        <v>62.7</v>
      </c>
      <c r="H1881" s="12">
        <f t="shared" si="29"/>
        <v>0</v>
      </c>
    </row>
    <row r="1882" spans="1:8" ht="13.5" x14ac:dyDescent="0.25">
      <c r="A1882" s="11"/>
      <c r="B1882" s="10">
        <v>45040</v>
      </c>
      <c r="C1882" s="2">
        <v>0.56999999999999995</v>
      </c>
      <c r="D1882" s="2">
        <v>0.56999999999999995</v>
      </c>
      <c r="E1882" s="2">
        <v>0</v>
      </c>
      <c r="F1882" s="2">
        <v>0</v>
      </c>
      <c r="G1882" s="2">
        <v>0</v>
      </c>
      <c r="H1882" s="12">
        <f t="shared" si="29"/>
        <v>0</v>
      </c>
    </row>
    <row r="1883" spans="1:8" ht="13.5" x14ac:dyDescent="0.25">
      <c r="A1883" s="11"/>
      <c r="B1883" s="10">
        <v>45041</v>
      </c>
      <c r="C1883" s="2">
        <v>0.55000000000000004</v>
      </c>
      <c r="D1883" s="2">
        <v>0.55000000000000004</v>
      </c>
      <c r="E1883" s="2">
        <v>0</v>
      </c>
      <c r="F1883" s="2">
        <v>0</v>
      </c>
      <c r="G1883" s="2">
        <v>0</v>
      </c>
      <c r="H1883" s="12">
        <f t="shared" si="29"/>
        <v>-3.5087719298245452E-2</v>
      </c>
    </row>
    <row r="1884" spans="1:8" ht="13.5" x14ac:dyDescent="0.25">
      <c r="A1884" s="11"/>
      <c r="B1884" s="10">
        <v>45042</v>
      </c>
      <c r="C1884" s="2">
        <v>0.53</v>
      </c>
      <c r="D1884" s="2">
        <v>0.53</v>
      </c>
      <c r="E1884" s="2">
        <v>0</v>
      </c>
      <c r="F1884" s="2">
        <v>0</v>
      </c>
      <c r="G1884" s="2">
        <v>0</v>
      </c>
      <c r="H1884" s="12">
        <f t="shared" si="29"/>
        <v>-3.636363636363639E-2</v>
      </c>
    </row>
    <row r="1885" spans="1:8" ht="13.5" x14ac:dyDescent="0.25">
      <c r="A1885" s="11"/>
      <c r="B1885" s="10">
        <v>45043</v>
      </c>
      <c r="C1885" s="2">
        <v>0.51</v>
      </c>
      <c r="D1885" s="2">
        <v>0.51</v>
      </c>
      <c r="E1885" s="2">
        <v>0</v>
      </c>
      <c r="F1885" s="2">
        <v>0</v>
      </c>
      <c r="G1885" s="2">
        <v>0</v>
      </c>
      <c r="H1885" s="12">
        <f t="shared" si="29"/>
        <v>-3.7735849056603807E-2</v>
      </c>
    </row>
    <row r="1886" spans="1:8" ht="13.5" x14ac:dyDescent="0.25">
      <c r="A1886" s="11"/>
      <c r="B1886" s="10">
        <v>45044</v>
      </c>
      <c r="C1886" s="2">
        <v>0.49</v>
      </c>
      <c r="D1886" s="2">
        <v>0.49</v>
      </c>
      <c r="E1886" s="2">
        <v>0</v>
      </c>
      <c r="F1886" s="2">
        <v>0</v>
      </c>
      <c r="G1886" s="2">
        <v>0</v>
      </c>
      <c r="H1886" s="12">
        <f t="shared" si="29"/>
        <v>-3.9215686274509838E-2</v>
      </c>
    </row>
    <row r="1887" spans="1:8" ht="13.5" x14ac:dyDescent="0.25">
      <c r="A1887" s="11"/>
      <c r="B1887" s="10">
        <v>45048</v>
      </c>
      <c r="C1887" s="2">
        <v>0.47</v>
      </c>
      <c r="D1887" s="2">
        <v>0.47</v>
      </c>
      <c r="E1887" s="2">
        <v>0</v>
      </c>
      <c r="F1887" s="2">
        <v>0</v>
      </c>
      <c r="G1887" s="2">
        <v>0</v>
      </c>
      <c r="H1887" s="12">
        <f t="shared" si="29"/>
        <v>-4.0816326530612283E-2</v>
      </c>
    </row>
    <row r="1888" spans="1:8" ht="13.5" x14ac:dyDescent="0.25">
      <c r="A1888" s="11"/>
      <c r="B1888" s="10">
        <v>45049</v>
      </c>
      <c r="C1888" s="2">
        <v>0.45</v>
      </c>
      <c r="D1888" s="2">
        <v>0.45</v>
      </c>
      <c r="E1888" s="2">
        <v>1516</v>
      </c>
      <c r="F1888" s="2">
        <v>0.45</v>
      </c>
      <c r="G1888" s="2">
        <v>682.2</v>
      </c>
      <c r="H1888" s="12">
        <f t="shared" si="29"/>
        <v>-4.2553191489361625E-2</v>
      </c>
    </row>
    <row r="1889" spans="1:8" ht="13.5" x14ac:dyDescent="0.25">
      <c r="A1889" s="11"/>
      <c r="B1889" s="10">
        <v>45050</v>
      </c>
      <c r="C1889" s="2">
        <v>0.45</v>
      </c>
      <c r="D1889" s="2">
        <v>0.45</v>
      </c>
      <c r="E1889" s="2">
        <v>0</v>
      </c>
      <c r="F1889" s="2">
        <v>0</v>
      </c>
      <c r="G1889" s="2">
        <v>0</v>
      </c>
      <c r="H1889" s="12">
        <f t="shared" si="29"/>
        <v>0</v>
      </c>
    </row>
    <row r="1890" spans="1:8" ht="13.5" x14ac:dyDescent="0.25">
      <c r="A1890" s="11"/>
      <c r="B1890" s="10">
        <v>45051</v>
      </c>
      <c r="C1890" s="2">
        <v>0.45</v>
      </c>
      <c r="D1890" s="2">
        <v>0.45</v>
      </c>
      <c r="E1890" s="2">
        <v>50</v>
      </c>
      <c r="F1890" s="2">
        <v>0.45</v>
      </c>
      <c r="G1890" s="2">
        <v>22.5</v>
      </c>
      <c r="H1890" s="12">
        <f t="shared" si="29"/>
        <v>0</v>
      </c>
    </row>
    <row r="1891" spans="1:8" ht="13.5" x14ac:dyDescent="0.25">
      <c r="A1891" s="11"/>
      <c r="B1891" s="10">
        <v>45054</v>
      </c>
      <c r="C1891" s="2">
        <v>0.45</v>
      </c>
      <c r="D1891" s="2">
        <v>0.45</v>
      </c>
      <c r="E1891" s="2">
        <v>0</v>
      </c>
      <c r="F1891" s="2">
        <v>0</v>
      </c>
      <c r="G1891" s="2">
        <v>0</v>
      </c>
      <c r="H1891" s="12">
        <f t="shared" si="29"/>
        <v>0</v>
      </c>
    </row>
    <row r="1892" spans="1:8" ht="13.5" x14ac:dyDescent="0.25">
      <c r="A1892" s="11"/>
      <c r="B1892" s="10">
        <v>45055</v>
      </c>
      <c r="C1892" s="2">
        <v>0.45</v>
      </c>
      <c r="D1892" s="2">
        <v>0.45</v>
      </c>
      <c r="E1892" s="2">
        <v>0</v>
      </c>
      <c r="F1892" s="2">
        <v>0</v>
      </c>
      <c r="G1892" s="2">
        <v>0</v>
      </c>
      <c r="H1892" s="12">
        <f t="shared" si="29"/>
        <v>0</v>
      </c>
    </row>
    <row r="1893" spans="1:8" ht="13.5" x14ac:dyDescent="0.25">
      <c r="A1893" s="11"/>
      <c r="B1893" s="10">
        <v>45056</v>
      </c>
      <c r="C1893" s="2">
        <v>0.45</v>
      </c>
      <c r="D1893" s="2">
        <v>0.45</v>
      </c>
      <c r="E1893" s="2">
        <v>0</v>
      </c>
      <c r="F1893" s="2">
        <v>0</v>
      </c>
      <c r="G1893" s="2">
        <v>0</v>
      </c>
      <c r="H1893" s="12">
        <f t="shared" si="29"/>
        <v>0</v>
      </c>
    </row>
    <row r="1894" spans="1:8" ht="13.5" x14ac:dyDescent="0.25">
      <c r="A1894" s="11"/>
      <c r="B1894" s="10">
        <v>45057</v>
      </c>
      <c r="C1894" s="2">
        <v>0.45</v>
      </c>
      <c r="D1894" s="2">
        <v>0.45</v>
      </c>
      <c r="E1894" s="2">
        <v>0</v>
      </c>
      <c r="F1894" s="2">
        <v>0</v>
      </c>
      <c r="G1894" s="2">
        <v>0</v>
      </c>
      <c r="H1894" s="12">
        <f t="shared" si="29"/>
        <v>0</v>
      </c>
    </row>
    <row r="1895" spans="1:8" ht="13.5" x14ac:dyDescent="0.25">
      <c r="A1895" s="11"/>
      <c r="B1895" s="10">
        <v>45058</v>
      </c>
      <c r="C1895" s="2">
        <v>0.45</v>
      </c>
      <c r="D1895" s="2">
        <v>0.45</v>
      </c>
      <c r="E1895" s="2">
        <v>0</v>
      </c>
      <c r="F1895" s="2">
        <v>0</v>
      </c>
      <c r="G1895" s="2">
        <v>0</v>
      </c>
      <c r="H1895" s="12">
        <f t="shared" si="29"/>
        <v>0</v>
      </c>
    </row>
    <row r="1896" spans="1:8" ht="13.5" x14ac:dyDescent="0.25">
      <c r="A1896" s="11"/>
      <c r="B1896" s="10">
        <v>45061</v>
      </c>
      <c r="C1896" s="2">
        <v>0.45</v>
      </c>
      <c r="D1896" s="2">
        <v>0.45</v>
      </c>
      <c r="E1896" s="2">
        <v>0</v>
      </c>
      <c r="F1896" s="2">
        <v>0</v>
      </c>
      <c r="G1896" s="2">
        <v>0</v>
      </c>
      <c r="H1896" s="12">
        <f t="shared" si="29"/>
        <v>0</v>
      </c>
    </row>
    <row r="1897" spans="1:8" ht="13.5" x14ac:dyDescent="0.25">
      <c r="A1897" s="11"/>
      <c r="B1897" s="10">
        <v>45062</v>
      </c>
      <c r="C1897" s="2">
        <v>0.45</v>
      </c>
      <c r="D1897" s="2">
        <v>0.45</v>
      </c>
      <c r="E1897" s="2">
        <v>14</v>
      </c>
      <c r="F1897" s="2">
        <v>0.45</v>
      </c>
      <c r="G1897" s="2">
        <v>6.3</v>
      </c>
      <c r="H1897" s="12">
        <f t="shared" si="29"/>
        <v>0</v>
      </c>
    </row>
    <row r="1898" spans="1:8" ht="13.5" x14ac:dyDescent="0.25">
      <c r="A1898" s="11"/>
      <c r="B1898" s="10">
        <v>45063</v>
      </c>
      <c r="C1898" s="2">
        <v>0.45</v>
      </c>
      <c r="D1898" s="2">
        <v>0.45</v>
      </c>
      <c r="E1898" s="2">
        <v>0</v>
      </c>
      <c r="F1898" s="2">
        <v>0</v>
      </c>
      <c r="G1898" s="2">
        <v>0</v>
      </c>
      <c r="H1898" s="12">
        <f t="shared" si="29"/>
        <v>0</v>
      </c>
    </row>
    <row r="1899" spans="1:8" ht="13.5" x14ac:dyDescent="0.25">
      <c r="A1899" s="11"/>
      <c r="B1899" s="10">
        <v>45064</v>
      </c>
      <c r="C1899" s="2">
        <v>0.45</v>
      </c>
      <c r="D1899" s="2">
        <v>0.45</v>
      </c>
      <c r="E1899" s="2">
        <v>0</v>
      </c>
      <c r="F1899" s="2">
        <v>0</v>
      </c>
      <c r="G1899" s="2">
        <v>0</v>
      </c>
      <c r="H1899" s="12">
        <f t="shared" si="29"/>
        <v>0</v>
      </c>
    </row>
    <row r="1900" spans="1:8" ht="13.5" x14ac:dyDescent="0.25">
      <c r="A1900" s="11"/>
      <c r="B1900" s="10">
        <v>45065</v>
      </c>
      <c r="C1900" s="2">
        <v>0.47</v>
      </c>
      <c r="D1900" s="2">
        <v>0.47</v>
      </c>
      <c r="E1900" s="2">
        <v>0</v>
      </c>
      <c r="F1900" s="2">
        <v>0</v>
      </c>
      <c r="G1900" s="2">
        <v>0</v>
      </c>
      <c r="H1900" s="12">
        <f t="shared" si="29"/>
        <v>4.4444444444444363E-2</v>
      </c>
    </row>
    <row r="1901" spans="1:8" ht="13.5" x14ac:dyDescent="0.25">
      <c r="A1901" s="11"/>
      <c r="B1901" s="10">
        <v>45068</v>
      </c>
      <c r="C1901" s="2">
        <v>0.48</v>
      </c>
      <c r="D1901" s="2">
        <v>0.48</v>
      </c>
      <c r="E1901" s="2">
        <v>1</v>
      </c>
      <c r="F1901" s="2">
        <v>0.48</v>
      </c>
      <c r="G1901" s="2">
        <v>0.48</v>
      </c>
      <c r="H1901" s="12">
        <f t="shared" si="29"/>
        <v>2.1276595744680871E-2</v>
      </c>
    </row>
    <row r="1902" spans="1:8" ht="13.5" x14ac:dyDescent="0.25">
      <c r="A1902" s="11"/>
      <c r="B1902" s="10">
        <v>45069</v>
      </c>
      <c r="C1902" s="2">
        <v>0.48</v>
      </c>
      <c r="D1902" s="2">
        <v>0.48</v>
      </c>
      <c r="E1902" s="2">
        <v>0</v>
      </c>
      <c r="F1902" s="2">
        <v>0</v>
      </c>
      <c r="G1902" s="2">
        <v>0</v>
      </c>
      <c r="H1902" s="12">
        <f t="shared" si="29"/>
        <v>0</v>
      </c>
    </row>
    <row r="1903" spans="1:8" ht="13.5" x14ac:dyDescent="0.25">
      <c r="A1903" s="11"/>
      <c r="B1903" s="10">
        <v>45070</v>
      </c>
      <c r="C1903" s="2">
        <v>0.48</v>
      </c>
      <c r="D1903" s="2">
        <v>0.48</v>
      </c>
      <c r="E1903" s="2">
        <v>49</v>
      </c>
      <c r="F1903" s="2">
        <v>0.48</v>
      </c>
      <c r="G1903" s="2">
        <v>23.52</v>
      </c>
      <c r="H1903" s="12">
        <f t="shared" si="29"/>
        <v>0</v>
      </c>
    </row>
    <row r="1904" spans="1:8" ht="13.5" x14ac:dyDescent="0.25">
      <c r="A1904" s="11"/>
      <c r="B1904" s="10">
        <v>45071</v>
      </c>
      <c r="C1904" s="2">
        <v>0.5</v>
      </c>
      <c r="D1904" s="2">
        <v>0.5</v>
      </c>
      <c r="E1904" s="2">
        <v>0</v>
      </c>
      <c r="F1904" s="2">
        <v>0</v>
      </c>
      <c r="G1904" s="2">
        <v>0</v>
      </c>
      <c r="H1904" s="12">
        <f t="shared" si="29"/>
        <v>4.1666666666666706E-2</v>
      </c>
    </row>
    <row r="1905" spans="1:8" ht="13.5" x14ac:dyDescent="0.25">
      <c r="A1905" s="11"/>
      <c r="B1905" s="10">
        <v>45072</v>
      </c>
      <c r="C1905" s="2">
        <v>0.5</v>
      </c>
      <c r="D1905" s="2">
        <v>0.5</v>
      </c>
      <c r="E1905" s="2">
        <v>0</v>
      </c>
      <c r="F1905" s="2">
        <v>0</v>
      </c>
      <c r="G1905" s="2">
        <v>0</v>
      </c>
      <c r="H1905" s="12">
        <f t="shared" si="29"/>
        <v>0</v>
      </c>
    </row>
    <row r="1906" spans="1:8" ht="13.5" x14ac:dyDescent="0.25">
      <c r="A1906" s="11"/>
      <c r="B1906" s="10">
        <v>45075</v>
      </c>
      <c r="C1906" s="2">
        <v>0.5</v>
      </c>
      <c r="D1906" s="2">
        <v>0.5</v>
      </c>
      <c r="E1906" s="2">
        <v>0</v>
      </c>
      <c r="F1906" s="2">
        <v>0</v>
      </c>
      <c r="G1906" s="2">
        <v>0</v>
      </c>
      <c r="H1906" s="12">
        <f t="shared" si="29"/>
        <v>0</v>
      </c>
    </row>
    <row r="1907" spans="1:8" ht="13.5" x14ac:dyDescent="0.25">
      <c r="A1907" s="11"/>
      <c r="B1907" s="10">
        <v>45076</v>
      </c>
      <c r="C1907" s="2">
        <v>0.52</v>
      </c>
      <c r="D1907" s="2">
        <v>0.52</v>
      </c>
      <c r="E1907" s="2">
        <v>0</v>
      </c>
      <c r="F1907" s="2">
        <v>0</v>
      </c>
      <c r="G1907" s="2">
        <v>0</v>
      </c>
      <c r="H1907" s="12">
        <f t="shared" si="29"/>
        <v>4.0000000000000036E-2</v>
      </c>
    </row>
    <row r="1908" spans="1:8" ht="13.5" x14ac:dyDescent="0.25">
      <c r="A1908" s="11"/>
      <c r="B1908" s="10">
        <v>45077</v>
      </c>
      <c r="C1908" s="2">
        <v>0.52</v>
      </c>
      <c r="D1908" s="2">
        <v>0.52</v>
      </c>
      <c r="E1908" s="2">
        <v>0</v>
      </c>
      <c r="F1908" s="2">
        <v>0</v>
      </c>
      <c r="G1908" s="2">
        <v>0</v>
      </c>
      <c r="H1908" s="12">
        <f t="shared" si="29"/>
        <v>0</v>
      </c>
    </row>
    <row r="1909" spans="1:8" ht="13.5" x14ac:dyDescent="0.25">
      <c r="A1909" s="11"/>
      <c r="B1909" s="10">
        <v>45078</v>
      </c>
      <c r="C1909" s="2">
        <v>0.5</v>
      </c>
      <c r="D1909" s="2">
        <v>0.5</v>
      </c>
      <c r="E1909" s="2">
        <v>360</v>
      </c>
      <c r="F1909" s="2">
        <v>0.5</v>
      </c>
      <c r="G1909" s="2">
        <v>180</v>
      </c>
      <c r="H1909" s="12">
        <f t="shared" si="29"/>
        <v>-3.8461538461538491E-2</v>
      </c>
    </row>
    <row r="1910" spans="1:8" ht="13.5" x14ac:dyDescent="0.25">
      <c r="A1910" s="11"/>
      <c r="B1910" s="10">
        <v>45079</v>
      </c>
      <c r="C1910" s="2">
        <v>0.5</v>
      </c>
      <c r="D1910" s="2">
        <v>0.5</v>
      </c>
      <c r="E1910" s="2">
        <v>0</v>
      </c>
      <c r="F1910" s="2">
        <v>0</v>
      </c>
      <c r="G1910" s="2">
        <v>0</v>
      </c>
      <c r="H1910" s="12">
        <f t="shared" si="29"/>
        <v>0</v>
      </c>
    </row>
    <row r="1911" spans="1:8" ht="13.5" x14ac:dyDescent="0.25">
      <c r="A1911" s="11"/>
      <c r="B1911" s="10">
        <v>45082</v>
      </c>
      <c r="C1911" s="2">
        <v>0.5</v>
      </c>
      <c r="D1911" s="2">
        <v>0.5</v>
      </c>
      <c r="E1911" s="2">
        <v>0</v>
      </c>
      <c r="F1911" s="2">
        <v>0</v>
      </c>
      <c r="G1911" s="2">
        <v>0</v>
      </c>
      <c r="H1911" s="12">
        <f t="shared" si="29"/>
        <v>0</v>
      </c>
    </row>
    <row r="1912" spans="1:8" ht="13.5" x14ac:dyDescent="0.25">
      <c r="A1912" s="11"/>
      <c r="B1912" s="10">
        <v>45083</v>
      </c>
      <c r="C1912" s="2">
        <v>0.48</v>
      </c>
      <c r="D1912" s="2">
        <v>0.48</v>
      </c>
      <c r="E1912" s="2">
        <v>260</v>
      </c>
      <c r="F1912" s="2">
        <v>0.48</v>
      </c>
      <c r="G1912" s="2">
        <v>124.8</v>
      </c>
      <c r="H1912" s="12">
        <f t="shared" si="29"/>
        <v>-4.0000000000000036E-2</v>
      </c>
    </row>
    <row r="1913" spans="1:8" ht="13.5" x14ac:dyDescent="0.25">
      <c r="A1913" s="11"/>
      <c r="B1913" s="10">
        <v>45084</v>
      </c>
      <c r="C1913" s="2">
        <v>0.48</v>
      </c>
      <c r="D1913" s="2">
        <v>0.48</v>
      </c>
      <c r="E1913" s="2">
        <v>0</v>
      </c>
      <c r="F1913" s="2">
        <v>0</v>
      </c>
      <c r="G1913" s="2">
        <v>0</v>
      </c>
      <c r="H1913" s="12">
        <f t="shared" si="29"/>
        <v>0</v>
      </c>
    </row>
    <row r="1914" spans="1:8" ht="13.5" x14ac:dyDescent="0.25">
      <c r="A1914" s="11"/>
      <c r="B1914" s="10">
        <v>45085</v>
      </c>
      <c r="C1914" s="2">
        <v>0.48</v>
      </c>
      <c r="D1914" s="2">
        <v>0.48</v>
      </c>
      <c r="E1914" s="2">
        <v>0</v>
      </c>
      <c r="F1914" s="2">
        <v>0</v>
      </c>
      <c r="G1914" s="2">
        <v>0</v>
      </c>
      <c r="H1914" s="12">
        <f t="shared" si="29"/>
        <v>0</v>
      </c>
    </row>
    <row r="1915" spans="1:8" ht="13.5" x14ac:dyDescent="0.25">
      <c r="A1915" s="11"/>
      <c r="B1915" s="10">
        <v>45086</v>
      </c>
      <c r="C1915" s="2">
        <v>0.48</v>
      </c>
      <c r="D1915" s="2">
        <v>0.48</v>
      </c>
      <c r="E1915" s="2">
        <v>0</v>
      </c>
      <c r="F1915" s="2">
        <v>0</v>
      </c>
      <c r="G1915" s="2">
        <v>0</v>
      </c>
      <c r="H1915" s="12">
        <f t="shared" si="29"/>
        <v>0</v>
      </c>
    </row>
    <row r="1916" spans="1:8" ht="13.5" x14ac:dyDescent="0.25">
      <c r="A1916" s="11"/>
      <c r="B1916" s="10">
        <v>45089</v>
      </c>
      <c r="C1916" s="2">
        <v>0.48</v>
      </c>
      <c r="D1916" s="2">
        <v>0.48</v>
      </c>
      <c r="E1916" s="2">
        <v>0</v>
      </c>
      <c r="F1916" s="2">
        <v>0</v>
      </c>
      <c r="G1916" s="2">
        <v>0</v>
      </c>
      <c r="H1916" s="12">
        <f t="shared" si="29"/>
        <v>0</v>
      </c>
    </row>
    <row r="1917" spans="1:8" ht="13.5" x14ac:dyDescent="0.25">
      <c r="A1917" s="11"/>
      <c r="B1917" s="10">
        <v>45090</v>
      </c>
      <c r="C1917" s="2">
        <v>0.5</v>
      </c>
      <c r="D1917" s="2">
        <v>0.5</v>
      </c>
      <c r="E1917" s="2">
        <v>0</v>
      </c>
      <c r="F1917" s="2">
        <v>0</v>
      </c>
      <c r="G1917" s="2">
        <v>0</v>
      </c>
      <c r="H1917" s="12">
        <f t="shared" si="29"/>
        <v>4.1666666666666706E-2</v>
      </c>
    </row>
    <row r="1918" spans="1:8" ht="13.5" x14ac:dyDescent="0.25">
      <c r="A1918" s="11"/>
      <c r="B1918" s="10">
        <v>45091</v>
      </c>
      <c r="C1918" s="2">
        <v>0.52</v>
      </c>
      <c r="D1918" s="2">
        <v>0.52</v>
      </c>
      <c r="E1918" s="2">
        <v>0</v>
      </c>
      <c r="F1918" s="2">
        <v>0</v>
      </c>
      <c r="G1918" s="2">
        <v>0</v>
      </c>
      <c r="H1918" s="12">
        <f t="shared" si="29"/>
        <v>4.0000000000000036E-2</v>
      </c>
    </row>
    <row r="1919" spans="1:8" ht="13.5" x14ac:dyDescent="0.25">
      <c r="A1919" s="11"/>
      <c r="B1919" s="10">
        <v>45092</v>
      </c>
      <c r="C1919" s="2">
        <v>0.54</v>
      </c>
      <c r="D1919" s="2">
        <v>0.54</v>
      </c>
      <c r="E1919" s="2">
        <v>323</v>
      </c>
      <c r="F1919" s="2">
        <v>0.53800000000000003</v>
      </c>
      <c r="G1919" s="2">
        <v>173.774</v>
      </c>
      <c r="H1919" s="12">
        <f t="shared" si="29"/>
        <v>3.8461538461538491E-2</v>
      </c>
    </row>
    <row r="1920" spans="1:8" ht="13.5" x14ac:dyDescent="0.25">
      <c r="A1920" s="11"/>
      <c r="B1920" s="10">
        <v>45093</v>
      </c>
      <c r="C1920" s="2">
        <v>0.55000000000000004</v>
      </c>
      <c r="D1920" s="2">
        <v>0.55000000000000004</v>
      </c>
      <c r="E1920" s="2">
        <v>111</v>
      </c>
      <c r="F1920" s="2">
        <v>0.55000000000000004</v>
      </c>
      <c r="G1920" s="2">
        <v>61.05</v>
      </c>
      <c r="H1920" s="12">
        <f t="shared" si="29"/>
        <v>1.8518518518518535E-2</v>
      </c>
    </row>
    <row r="1921" spans="1:8" ht="13.5" x14ac:dyDescent="0.25">
      <c r="A1921" s="11"/>
      <c r="B1921" s="10">
        <v>45096</v>
      </c>
      <c r="C1921" s="2">
        <v>0.53</v>
      </c>
      <c r="D1921" s="2">
        <v>0.53</v>
      </c>
      <c r="E1921" s="2">
        <v>5191</v>
      </c>
      <c r="F1921" s="2">
        <v>0.53</v>
      </c>
      <c r="G1921" s="2">
        <v>2751.23</v>
      </c>
      <c r="H1921" s="12">
        <f t="shared" si="29"/>
        <v>-3.636363636363639E-2</v>
      </c>
    </row>
    <row r="1922" spans="1:8" ht="13.5" x14ac:dyDescent="0.25">
      <c r="A1922" s="11"/>
      <c r="B1922" s="10">
        <v>45097</v>
      </c>
      <c r="C1922" s="2">
        <v>0.53</v>
      </c>
      <c r="D1922" s="2">
        <v>0.53</v>
      </c>
      <c r="E1922" s="2">
        <v>1000</v>
      </c>
      <c r="F1922" s="2">
        <v>0.53</v>
      </c>
      <c r="G1922" s="2">
        <v>530</v>
      </c>
      <c r="H1922" s="12">
        <f t="shared" si="29"/>
        <v>0</v>
      </c>
    </row>
    <row r="1923" spans="1:8" ht="13.5" x14ac:dyDescent="0.25">
      <c r="A1923" s="11"/>
      <c r="B1923" s="10">
        <v>45098</v>
      </c>
      <c r="C1923" s="2">
        <v>0.52</v>
      </c>
      <c r="D1923" s="2">
        <v>0.52</v>
      </c>
      <c r="E1923" s="2">
        <v>1112</v>
      </c>
      <c r="F1923" s="2">
        <v>0.52</v>
      </c>
      <c r="G1923" s="2">
        <v>578.24</v>
      </c>
      <c r="H1923" s="12">
        <f t="shared" si="29"/>
        <v>-1.8867924528301903E-2</v>
      </c>
    </row>
    <row r="1924" spans="1:8" ht="13.5" x14ac:dyDescent="0.25">
      <c r="A1924" s="11"/>
      <c r="B1924" s="10">
        <v>45099</v>
      </c>
      <c r="C1924" s="2">
        <v>0.52</v>
      </c>
      <c r="D1924" s="2">
        <v>0.52</v>
      </c>
      <c r="E1924" s="2">
        <v>0</v>
      </c>
      <c r="F1924" s="2">
        <v>0</v>
      </c>
      <c r="G1924" s="2">
        <v>0</v>
      </c>
      <c r="H1924" s="12">
        <f t="shared" si="29"/>
        <v>0</v>
      </c>
    </row>
    <row r="1925" spans="1:8" ht="13.5" x14ac:dyDescent="0.25">
      <c r="A1925" s="11"/>
      <c r="B1925" s="10">
        <v>45100</v>
      </c>
      <c r="C1925" s="2">
        <v>0.51</v>
      </c>
      <c r="D1925" s="2">
        <v>0.51</v>
      </c>
      <c r="E1925" s="2">
        <v>419</v>
      </c>
      <c r="F1925" s="2">
        <v>0.51</v>
      </c>
      <c r="G1925" s="2">
        <v>213.69</v>
      </c>
      <c r="H1925" s="12">
        <f t="shared" si="29"/>
        <v>-1.9230769230769246E-2</v>
      </c>
    </row>
    <row r="1926" spans="1:8" ht="13.5" x14ac:dyDescent="0.25">
      <c r="A1926" s="11"/>
      <c r="B1926" s="10">
        <v>45103</v>
      </c>
      <c r="C1926" s="2">
        <v>0.51</v>
      </c>
      <c r="D1926" s="2">
        <v>0.51</v>
      </c>
      <c r="E1926" s="2">
        <v>2</v>
      </c>
      <c r="F1926" s="2">
        <v>0.51</v>
      </c>
      <c r="G1926" s="2">
        <v>1.02</v>
      </c>
      <c r="H1926" s="12">
        <f t="shared" si="29"/>
        <v>0</v>
      </c>
    </row>
    <row r="1927" spans="1:8" ht="13.5" x14ac:dyDescent="0.25">
      <c r="A1927" s="11"/>
      <c r="B1927" s="10">
        <v>45104</v>
      </c>
      <c r="C1927" s="2">
        <v>0.51</v>
      </c>
      <c r="D1927" s="2">
        <v>0.51</v>
      </c>
      <c r="E1927" s="2">
        <v>1000</v>
      </c>
      <c r="F1927" s="2">
        <v>0.51</v>
      </c>
      <c r="G1927" s="2">
        <v>510</v>
      </c>
      <c r="H1927" s="12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0.51</v>
      </c>
      <c r="D1928" s="2">
        <v>0.51</v>
      </c>
      <c r="E1928" s="2">
        <v>5</v>
      </c>
      <c r="F1928" s="2">
        <v>0.51</v>
      </c>
      <c r="G1928" s="2">
        <v>2.5499999999999998</v>
      </c>
      <c r="H1928" s="12">
        <f t="shared" si="30"/>
        <v>0</v>
      </c>
    </row>
    <row r="1929" spans="1:8" ht="13.5" x14ac:dyDescent="0.25">
      <c r="A1929" s="11"/>
      <c r="B1929" s="10">
        <v>45110</v>
      </c>
      <c r="C1929" s="2">
        <v>0.51</v>
      </c>
      <c r="D1929" s="2">
        <v>0.51</v>
      </c>
      <c r="E1929" s="2">
        <v>10</v>
      </c>
      <c r="F1929" s="2">
        <v>0.51</v>
      </c>
      <c r="G1929" s="2">
        <v>5.0999999999999996</v>
      </c>
      <c r="H1929" s="12">
        <f t="shared" si="30"/>
        <v>0</v>
      </c>
    </row>
    <row r="1930" spans="1:8" ht="13.5" x14ac:dyDescent="0.25">
      <c r="A1930" s="11"/>
      <c r="B1930" s="10">
        <v>45111</v>
      </c>
      <c r="C1930" s="2">
        <v>0.51</v>
      </c>
      <c r="D1930" s="2">
        <v>0.51</v>
      </c>
      <c r="E1930" s="2">
        <v>0</v>
      </c>
      <c r="F1930" s="2">
        <v>0</v>
      </c>
      <c r="G1930" s="2">
        <v>0</v>
      </c>
      <c r="H1930" s="12">
        <f t="shared" si="30"/>
        <v>0</v>
      </c>
    </row>
    <row r="1931" spans="1:8" ht="13.5" x14ac:dyDescent="0.25">
      <c r="A1931" s="11"/>
      <c r="B1931" s="10">
        <v>45112</v>
      </c>
      <c r="C1931" s="2">
        <v>0.51</v>
      </c>
      <c r="D1931" s="2">
        <v>0.51</v>
      </c>
      <c r="E1931" s="2">
        <v>0</v>
      </c>
      <c r="F1931" s="2">
        <v>0</v>
      </c>
      <c r="G1931" s="2">
        <v>0</v>
      </c>
      <c r="H1931" s="12">
        <f t="shared" si="30"/>
        <v>0</v>
      </c>
    </row>
    <row r="1932" spans="1:8" ht="13.5" x14ac:dyDescent="0.25">
      <c r="A1932" s="11"/>
      <c r="B1932" s="10">
        <v>45113</v>
      </c>
      <c r="C1932" s="2">
        <v>0.49</v>
      </c>
      <c r="D1932" s="2">
        <v>0.49</v>
      </c>
      <c r="E1932" s="2">
        <v>0</v>
      </c>
      <c r="F1932" s="2">
        <v>0</v>
      </c>
      <c r="G1932" s="2">
        <v>0</v>
      </c>
      <c r="H1932" s="12">
        <f t="shared" si="30"/>
        <v>-3.9215686274509838E-2</v>
      </c>
    </row>
    <row r="1933" spans="1:8" ht="13.5" x14ac:dyDescent="0.25">
      <c r="A1933" s="11"/>
      <c r="B1933" s="10">
        <v>45114</v>
      </c>
      <c r="C1933" s="2">
        <v>0.48</v>
      </c>
      <c r="D1933" s="2">
        <v>0.48</v>
      </c>
      <c r="E1933" s="2">
        <v>37</v>
      </c>
      <c r="F1933" s="2">
        <v>0.48</v>
      </c>
      <c r="G1933" s="2">
        <v>17.760000000000002</v>
      </c>
      <c r="H1933" s="12">
        <f t="shared" si="30"/>
        <v>-2.0408163265306142E-2</v>
      </c>
    </row>
    <row r="1934" spans="1:8" ht="13.5" x14ac:dyDescent="0.25">
      <c r="A1934" s="11"/>
      <c r="B1934" s="10">
        <v>45117</v>
      </c>
      <c r="C1934" s="2">
        <v>0.48</v>
      </c>
      <c r="D1934" s="2">
        <v>0.48</v>
      </c>
      <c r="E1934" s="2">
        <v>0</v>
      </c>
      <c r="F1934" s="2">
        <v>0</v>
      </c>
      <c r="G1934" s="2">
        <v>0</v>
      </c>
      <c r="H1934" s="12">
        <f t="shared" si="30"/>
        <v>0</v>
      </c>
    </row>
    <row r="1935" spans="1:8" ht="13.5" x14ac:dyDescent="0.25">
      <c r="A1935" s="11"/>
      <c r="B1935" s="10">
        <v>45118</v>
      </c>
      <c r="C1935" s="2">
        <v>0.46</v>
      </c>
      <c r="D1935" s="2">
        <v>0.46</v>
      </c>
      <c r="E1935" s="2">
        <v>50</v>
      </c>
      <c r="F1935" s="2">
        <v>0.46</v>
      </c>
      <c r="G1935" s="2">
        <v>23</v>
      </c>
      <c r="H1935" s="12">
        <f t="shared" si="30"/>
        <v>-4.1666666666666588E-2</v>
      </c>
    </row>
    <row r="1936" spans="1:8" ht="13.5" x14ac:dyDescent="0.25">
      <c r="A1936" s="11"/>
      <c r="B1936" s="10">
        <v>45119</v>
      </c>
      <c r="C1936" s="2">
        <v>0.46</v>
      </c>
      <c r="D1936" s="2">
        <v>0.46</v>
      </c>
      <c r="E1936" s="2">
        <v>0</v>
      </c>
      <c r="F1936" s="2">
        <v>0</v>
      </c>
      <c r="G1936" s="2">
        <v>0</v>
      </c>
      <c r="H1936" s="12">
        <f t="shared" si="30"/>
        <v>0</v>
      </c>
    </row>
    <row r="1937" spans="1:8" ht="13.5" x14ac:dyDescent="0.25">
      <c r="A1937" s="11"/>
      <c r="B1937" s="10">
        <v>45120</v>
      </c>
      <c r="C1937" s="2">
        <v>0.47</v>
      </c>
      <c r="D1937" s="2">
        <v>0.47</v>
      </c>
      <c r="E1937" s="2">
        <v>50</v>
      </c>
      <c r="F1937" s="2">
        <v>0.47</v>
      </c>
      <c r="G1937" s="2">
        <v>23.5</v>
      </c>
      <c r="H1937" s="12">
        <f t="shared" si="30"/>
        <v>2.1739130434782507E-2</v>
      </c>
    </row>
    <row r="1938" spans="1:8" ht="13.5" x14ac:dyDescent="0.25">
      <c r="A1938" s="11"/>
      <c r="B1938" s="10">
        <v>45121</v>
      </c>
      <c r="C1938" s="2">
        <v>0.48</v>
      </c>
      <c r="D1938" s="2">
        <v>0.48</v>
      </c>
      <c r="E1938" s="2">
        <v>27</v>
      </c>
      <c r="F1938" s="2">
        <v>0.48</v>
      </c>
      <c r="G1938" s="2">
        <v>12.96</v>
      </c>
      <c r="H1938" s="12">
        <f t="shared" si="30"/>
        <v>2.1276595744680871E-2</v>
      </c>
    </row>
    <row r="1939" spans="1:8" ht="13.5" x14ac:dyDescent="0.25">
      <c r="A1939" s="11"/>
      <c r="B1939" s="10">
        <v>45124</v>
      </c>
      <c r="C1939" s="2">
        <v>0.46</v>
      </c>
      <c r="D1939" s="2">
        <v>0.46</v>
      </c>
      <c r="E1939" s="2">
        <v>0</v>
      </c>
      <c r="F1939" s="2">
        <v>0</v>
      </c>
      <c r="G1939" s="2">
        <v>0</v>
      </c>
      <c r="H1939" s="12">
        <f t="shared" si="30"/>
        <v>-4.1666666666666588E-2</v>
      </c>
    </row>
    <row r="1940" spans="1:8" ht="13.5" x14ac:dyDescent="0.25">
      <c r="A1940" s="11"/>
      <c r="B1940" s="10">
        <v>45125</v>
      </c>
      <c r="C1940" s="2">
        <v>0.44</v>
      </c>
      <c r="D1940" s="2">
        <v>0.44</v>
      </c>
      <c r="E1940" s="2">
        <v>797</v>
      </c>
      <c r="F1940" s="2">
        <v>0.44</v>
      </c>
      <c r="G1940" s="2">
        <v>350.68</v>
      </c>
      <c r="H1940" s="12">
        <f t="shared" si="30"/>
        <v>-4.3478260869565251E-2</v>
      </c>
    </row>
    <row r="1941" spans="1:8" ht="13.5" x14ac:dyDescent="0.25">
      <c r="A1941" s="11"/>
      <c r="B1941" s="10">
        <v>45127</v>
      </c>
      <c r="C1941" s="2">
        <v>0.44</v>
      </c>
      <c r="D1941" s="2">
        <v>0.44</v>
      </c>
      <c r="E1941" s="2">
        <v>0</v>
      </c>
      <c r="F1941" s="2">
        <v>0</v>
      </c>
      <c r="G1941" s="2">
        <v>0</v>
      </c>
      <c r="H1941" s="12">
        <f t="shared" si="30"/>
        <v>0</v>
      </c>
    </row>
    <row r="1942" spans="1:8" ht="13.5" x14ac:dyDescent="0.25">
      <c r="A1942" s="11"/>
      <c r="B1942" s="10">
        <v>45128</v>
      </c>
      <c r="C1942" s="2">
        <v>0.45</v>
      </c>
      <c r="D1942" s="2">
        <v>0.45</v>
      </c>
      <c r="E1942" s="2">
        <v>0</v>
      </c>
      <c r="F1942" s="2">
        <v>0</v>
      </c>
      <c r="G1942" s="2">
        <v>0</v>
      </c>
      <c r="H1942" s="12">
        <f t="shared" si="30"/>
        <v>2.2727272727272749E-2</v>
      </c>
    </row>
    <row r="1943" spans="1:8" ht="13.5" x14ac:dyDescent="0.25">
      <c r="A1943" s="11"/>
      <c r="B1943" s="10">
        <v>45131</v>
      </c>
      <c r="C1943" s="2">
        <v>0.47</v>
      </c>
      <c r="D1943" s="2">
        <v>0.47</v>
      </c>
      <c r="E1943" s="2">
        <v>1001</v>
      </c>
      <c r="F1943" s="2">
        <v>0.47</v>
      </c>
      <c r="G1943" s="2">
        <v>470.47</v>
      </c>
      <c r="H1943" s="12">
        <f t="shared" si="30"/>
        <v>4.4444444444444363E-2</v>
      </c>
    </row>
    <row r="1944" spans="1:8" ht="13.5" x14ac:dyDescent="0.25">
      <c r="A1944" s="11"/>
      <c r="B1944" s="10">
        <v>45133</v>
      </c>
      <c r="C1944" s="2">
        <v>0.45</v>
      </c>
      <c r="D1944" s="2">
        <v>0.45</v>
      </c>
      <c r="E1944" s="2">
        <v>55</v>
      </c>
      <c r="F1944" s="2">
        <v>0.45</v>
      </c>
      <c r="G1944" s="2">
        <v>24.75</v>
      </c>
      <c r="H1944" s="12">
        <f t="shared" si="30"/>
        <v>-4.2553191489361625E-2</v>
      </c>
    </row>
    <row r="1945" spans="1:8" ht="13.5" x14ac:dyDescent="0.25">
      <c r="A1945" s="11"/>
      <c r="B1945" s="10">
        <v>45134</v>
      </c>
      <c r="C1945" s="2">
        <v>0.45</v>
      </c>
      <c r="D1945" s="2">
        <v>0.45</v>
      </c>
      <c r="E1945" s="2">
        <v>1000</v>
      </c>
      <c r="F1945" s="2">
        <v>0.45</v>
      </c>
      <c r="G1945" s="2">
        <v>450</v>
      </c>
      <c r="H1945" s="12">
        <f t="shared" si="30"/>
        <v>0</v>
      </c>
    </row>
    <row r="1946" spans="1:8" ht="13.5" x14ac:dyDescent="0.25">
      <c r="A1946" s="11"/>
      <c r="B1946" s="10">
        <v>45135</v>
      </c>
      <c r="C1946" s="2">
        <v>0.45</v>
      </c>
      <c r="D1946" s="2">
        <v>0.45</v>
      </c>
      <c r="E1946" s="2">
        <v>2050</v>
      </c>
      <c r="F1946" s="2">
        <v>0.45</v>
      </c>
      <c r="G1946" s="2">
        <v>922.5</v>
      </c>
      <c r="H1946" s="12">
        <f t="shared" si="30"/>
        <v>0</v>
      </c>
    </row>
    <row r="1947" spans="1:8" ht="13.5" x14ac:dyDescent="0.25">
      <c r="A1947" s="11"/>
      <c r="B1947" s="10">
        <v>45138</v>
      </c>
      <c r="C1947" s="2">
        <v>0.45</v>
      </c>
      <c r="D1947" s="2">
        <v>0.45</v>
      </c>
      <c r="E1947" s="2">
        <v>0</v>
      </c>
      <c r="F1947" s="2">
        <v>0</v>
      </c>
      <c r="G1947" s="2">
        <v>0</v>
      </c>
      <c r="H1947" s="12">
        <f t="shared" si="30"/>
        <v>0</v>
      </c>
    </row>
    <row r="1948" spans="1:8" ht="13.5" x14ac:dyDescent="0.25">
      <c r="A1948" s="11"/>
      <c r="B1948" s="10">
        <v>45139</v>
      </c>
      <c r="C1948" s="2">
        <v>0.45</v>
      </c>
      <c r="D1948" s="2">
        <v>0.45</v>
      </c>
      <c r="E1948" s="2">
        <v>0</v>
      </c>
      <c r="F1948" s="2">
        <v>0</v>
      </c>
      <c r="G1948" s="2">
        <v>0</v>
      </c>
      <c r="H1948" s="12">
        <f t="shared" si="30"/>
        <v>0</v>
      </c>
    </row>
    <row r="1949" spans="1:8" ht="13.5" x14ac:dyDescent="0.25">
      <c r="A1949" s="11"/>
      <c r="B1949" s="10">
        <v>45140</v>
      </c>
      <c r="C1949" s="2">
        <v>0.45</v>
      </c>
      <c r="D1949" s="2">
        <v>0.45</v>
      </c>
      <c r="E1949" s="2">
        <v>0</v>
      </c>
      <c r="F1949" s="2">
        <v>0</v>
      </c>
      <c r="G1949" s="2">
        <v>0</v>
      </c>
      <c r="H1949" s="12">
        <f t="shared" si="30"/>
        <v>0</v>
      </c>
    </row>
    <row r="1950" spans="1:8" ht="13.5" x14ac:dyDescent="0.25">
      <c r="A1950" s="11"/>
      <c r="B1950" s="10">
        <v>45141</v>
      </c>
      <c r="C1950" s="2">
        <v>0.44</v>
      </c>
      <c r="D1950" s="2">
        <v>0.44</v>
      </c>
      <c r="E1950" s="2">
        <v>100</v>
      </c>
      <c r="F1950" s="2">
        <v>0.44</v>
      </c>
      <c r="G1950" s="2">
        <v>44</v>
      </c>
      <c r="H1950" s="12">
        <f t="shared" si="30"/>
        <v>-2.222222222222224E-2</v>
      </c>
    </row>
    <row r="1951" spans="1:8" ht="13.5" x14ac:dyDescent="0.25">
      <c r="A1951" s="11"/>
      <c r="B1951" s="10">
        <v>45142</v>
      </c>
      <c r="C1951" s="2">
        <v>0.44</v>
      </c>
      <c r="D1951" s="2">
        <v>0.44</v>
      </c>
      <c r="E1951" s="2">
        <v>0</v>
      </c>
      <c r="F1951" s="2">
        <v>0</v>
      </c>
      <c r="G1951" s="2">
        <v>0</v>
      </c>
      <c r="H1951" s="12">
        <f t="shared" si="30"/>
        <v>0</v>
      </c>
    </row>
    <row r="1952" spans="1:8" ht="13.5" x14ac:dyDescent="0.25">
      <c r="A1952" s="11"/>
      <c r="B1952" s="10">
        <v>45145</v>
      </c>
      <c r="C1952" s="2">
        <v>0.44</v>
      </c>
      <c r="D1952" s="2">
        <v>0.44</v>
      </c>
      <c r="E1952" s="2">
        <v>0</v>
      </c>
      <c r="F1952" s="2">
        <v>0</v>
      </c>
      <c r="G1952" s="2">
        <v>0</v>
      </c>
      <c r="H1952" s="12">
        <f t="shared" si="30"/>
        <v>0</v>
      </c>
    </row>
    <row r="1953" spans="1:8" ht="13.5" x14ac:dyDescent="0.25">
      <c r="A1953" s="11"/>
      <c r="B1953" s="10">
        <v>45146</v>
      </c>
      <c r="C1953" s="2">
        <v>0.44</v>
      </c>
      <c r="D1953" s="2">
        <v>0.44</v>
      </c>
      <c r="E1953" s="2">
        <v>0</v>
      </c>
      <c r="F1953" s="2">
        <v>0</v>
      </c>
      <c r="G1953" s="2">
        <v>0</v>
      </c>
      <c r="H1953" s="12">
        <f t="shared" si="30"/>
        <v>0</v>
      </c>
    </row>
    <row r="1954" spans="1:8" ht="13.5" x14ac:dyDescent="0.25">
      <c r="A1954" s="11"/>
      <c r="B1954" s="10">
        <v>45147</v>
      </c>
      <c r="C1954" s="2">
        <v>0.43</v>
      </c>
      <c r="D1954" s="2">
        <v>0.43</v>
      </c>
      <c r="E1954" s="2">
        <v>192</v>
      </c>
      <c r="F1954" s="2">
        <v>0.45</v>
      </c>
      <c r="G1954" s="2">
        <v>86.4</v>
      </c>
      <c r="H1954" s="12">
        <f t="shared" si="30"/>
        <v>-2.2727272727272749E-2</v>
      </c>
    </row>
    <row r="1955" spans="1:8" ht="13.5" x14ac:dyDescent="0.25">
      <c r="A1955" s="11"/>
      <c r="B1955" s="10">
        <v>45148</v>
      </c>
      <c r="C1955" s="2">
        <v>0.43</v>
      </c>
      <c r="D1955" s="2">
        <v>0.43</v>
      </c>
      <c r="E1955" s="2">
        <v>0</v>
      </c>
      <c r="F1955" s="2">
        <v>0</v>
      </c>
      <c r="G1955" s="2">
        <v>0</v>
      </c>
      <c r="H1955" s="12">
        <f t="shared" si="30"/>
        <v>0</v>
      </c>
    </row>
    <row r="1956" spans="1:8" ht="13.5" x14ac:dyDescent="0.25">
      <c r="A1956" s="11"/>
      <c r="B1956" s="10">
        <v>45149</v>
      </c>
      <c r="C1956" s="2">
        <v>0.43</v>
      </c>
      <c r="D1956" s="2">
        <v>0.43</v>
      </c>
      <c r="E1956" s="2">
        <v>0</v>
      </c>
      <c r="F1956" s="2">
        <v>0</v>
      </c>
      <c r="G1956" s="2">
        <v>0</v>
      </c>
      <c r="H1956" s="12">
        <f t="shared" si="30"/>
        <v>0</v>
      </c>
    </row>
    <row r="1957" spans="1:8" ht="13.5" x14ac:dyDescent="0.25">
      <c r="A1957" s="11"/>
      <c r="B1957" s="10">
        <v>45152</v>
      </c>
      <c r="C1957" s="2">
        <v>0.43</v>
      </c>
      <c r="D1957" s="2">
        <v>0.43</v>
      </c>
      <c r="E1957" s="2">
        <v>109</v>
      </c>
      <c r="F1957" s="2">
        <v>0.43</v>
      </c>
      <c r="G1957" s="2">
        <v>46.87</v>
      </c>
      <c r="H1957" s="12">
        <f t="shared" si="30"/>
        <v>0</v>
      </c>
    </row>
    <row r="1958" spans="1:8" ht="13.5" x14ac:dyDescent="0.25">
      <c r="A1958" s="11"/>
      <c r="B1958" s="10">
        <v>45153</v>
      </c>
      <c r="C1958" s="2">
        <v>0.42</v>
      </c>
      <c r="D1958" s="2">
        <v>0.42</v>
      </c>
      <c r="E1958" s="2">
        <v>517</v>
      </c>
      <c r="F1958" s="2">
        <v>0.42199999999999999</v>
      </c>
      <c r="G1958" s="2">
        <v>218.17400000000001</v>
      </c>
      <c r="H1958" s="12">
        <f t="shared" si="30"/>
        <v>-2.3255813953488393E-2</v>
      </c>
    </row>
    <row r="1959" spans="1:8" ht="13.5" x14ac:dyDescent="0.25">
      <c r="A1959" s="11"/>
      <c r="B1959" s="10">
        <v>45154</v>
      </c>
      <c r="C1959" s="2">
        <v>0.42</v>
      </c>
      <c r="D1959" s="2">
        <v>0.42</v>
      </c>
      <c r="E1959" s="2">
        <v>803</v>
      </c>
      <c r="F1959" s="2">
        <v>0.42</v>
      </c>
      <c r="G1959" s="2">
        <v>337.26</v>
      </c>
      <c r="H1959" s="12">
        <f t="shared" si="30"/>
        <v>0</v>
      </c>
    </row>
    <row r="1960" spans="1:8" ht="13.5" x14ac:dyDescent="0.25">
      <c r="A1960" s="11"/>
      <c r="B1960" s="10">
        <v>45155</v>
      </c>
      <c r="C1960" s="2">
        <v>0.42</v>
      </c>
      <c r="D1960" s="2">
        <v>0.42</v>
      </c>
      <c r="E1960" s="2">
        <v>0</v>
      </c>
      <c r="F1960" s="2">
        <v>0</v>
      </c>
      <c r="G1960" s="2">
        <v>0</v>
      </c>
      <c r="H1960" s="12">
        <f t="shared" si="30"/>
        <v>0</v>
      </c>
    </row>
    <row r="1961" spans="1:8" ht="13.5" x14ac:dyDescent="0.25">
      <c r="A1961" s="11"/>
      <c r="B1961" s="10">
        <v>45156</v>
      </c>
      <c r="C1961" s="2">
        <v>0.42</v>
      </c>
      <c r="D1961" s="2">
        <v>0.42</v>
      </c>
      <c r="E1961" s="2">
        <v>0</v>
      </c>
      <c r="F1961" s="2">
        <v>0</v>
      </c>
      <c r="G1961" s="2">
        <v>0</v>
      </c>
      <c r="H1961" s="12">
        <f t="shared" si="30"/>
        <v>0</v>
      </c>
    </row>
    <row r="1962" spans="1:8" ht="13.5" x14ac:dyDescent="0.25">
      <c r="A1962" s="11"/>
      <c r="B1962" s="10">
        <v>45159</v>
      </c>
      <c r="C1962" s="2">
        <v>0.42</v>
      </c>
      <c r="D1962" s="2">
        <v>0.42</v>
      </c>
      <c r="E1962" s="2">
        <v>0</v>
      </c>
      <c r="F1962" s="2">
        <v>0</v>
      </c>
      <c r="G1962" s="2">
        <v>0</v>
      </c>
      <c r="H1962" s="12">
        <f t="shared" si="30"/>
        <v>0</v>
      </c>
    </row>
    <row r="1963" spans="1:8" ht="13.5" x14ac:dyDescent="0.25">
      <c r="A1963" s="11"/>
      <c r="B1963" s="10">
        <v>45160</v>
      </c>
      <c r="C1963" s="2">
        <v>0.42</v>
      </c>
      <c r="D1963" s="2">
        <v>0.42</v>
      </c>
      <c r="E1963" s="2">
        <v>0</v>
      </c>
      <c r="F1963" s="2">
        <v>0</v>
      </c>
      <c r="G1963" s="2">
        <v>0</v>
      </c>
      <c r="H1963" s="12">
        <f t="shared" si="30"/>
        <v>0</v>
      </c>
    </row>
    <row r="1964" spans="1:8" ht="13.5" x14ac:dyDescent="0.25">
      <c r="A1964" s="11"/>
      <c r="B1964" s="10">
        <v>45161</v>
      </c>
      <c r="C1964" s="2">
        <v>0.42</v>
      </c>
      <c r="D1964" s="2">
        <v>0.42</v>
      </c>
      <c r="E1964" s="2">
        <v>0</v>
      </c>
      <c r="F1964" s="2">
        <v>0</v>
      </c>
      <c r="G1964" s="2">
        <v>0</v>
      </c>
      <c r="H1964" s="12">
        <f t="shared" si="30"/>
        <v>0</v>
      </c>
    </row>
    <row r="1965" spans="1:8" ht="13.5" x14ac:dyDescent="0.25">
      <c r="A1965" s="11"/>
      <c r="B1965" s="10">
        <v>45162</v>
      </c>
      <c r="C1965" s="2">
        <v>0.42</v>
      </c>
      <c r="D1965" s="2">
        <v>0.42</v>
      </c>
      <c r="E1965" s="2">
        <v>0</v>
      </c>
      <c r="F1965" s="2">
        <v>0</v>
      </c>
      <c r="G1965" s="2">
        <v>0</v>
      </c>
      <c r="H1965" s="12">
        <f t="shared" si="30"/>
        <v>0</v>
      </c>
    </row>
    <row r="1966" spans="1:8" ht="13.5" x14ac:dyDescent="0.25">
      <c r="A1966" s="11"/>
      <c r="B1966" s="10">
        <v>45163</v>
      </c>
      <c r="C1966" s="2">
        <v>0.43</v>
      </c>
      <c r="D1966" s="2">
        <v>0.43</v>
      </c>
      <c r="E1966" s="2">
        <v>0</v>
      </c>
      <c r="F1966" s="2">
        <v>0</v>
      </c>
      <c r="G1966" s="2">
        <v>0</v>
      </c>
      <c r="H1966" s="12">
        <f t="shared" si="30"/>
        <v>2.3809523809523832E-2</v>
      </c>
    </row>
    <row r="1967" spans="1:8" ht="13.5" x14ac:dyDescent="0.25">
      <c r="A1967" s="11"/>
      <c r="B1967" s="10">
        <v>45166</v>
      </c>
      <c r="C1967" s="2">
        <v>0.43</v>
      </c>
      <c r="D1967" s="2">
        <v>0.43</v>
      </c>
      <c r="E1967" s="2">
        <v>0</v>
      </c>
      <c r="F1967" s="2">
        <v>0</v>
      </c>
      <c r="G1967" s="2">
        <v>0</v>
      </c>
      <c r="H1967" s="12">
        <f t="shared" si="30"/>
        <v>0</v>
      </c>
    </row>
    <row r="1968" spans="1:8" ht="13.5" x14ac:dyDescent="0.25">
      <c r="A1968" s="11"/>
      <c r="B1968" s="10">
        <v>45167</v>
      </c>
      <c r="C1968" s="2">
        <v>0.42</v>
      </c>
      <c r="D1968" s="2">
        <v>0.42</v>
      </c>
      <c r="E1968" s="2">
        <v>555</v>
      </c>
      <c r="F1968" s="2">
        <v>0.42799999999999999</v>
      </c>
      <c r="G1968" s="2">
        <v>237.54</v>
      </c>
      <c r="H1968" s="12">
        <f t="shared" si="30"/>
        <v>-2.3255813953488393E-2</v>
      </c>
    </row>
    <row r="1969" spans="1:8" ht="13.5" x14ac:dyDescent="0.25">
      <c r="A1969" s="11"/>
      <c r="B1969" s="10">
        <v>45168</v>
      </c>
      <c r="C1969" s="2">
        <v>0.42</v>
      </c>
      <c r="D1969" s="2">
        <v>0.42</v>
      </c>
      <c r="E1969" s="2">
        <v>322</v>
      </c>
      <c r="F1969" s="2">
        <v>0.42</v>
      </c>
      <c r="G1969" s="2">
        <v>135.24</v>
      </c>
      <c r="H1969" s="12">
        <f t="shared" si="30"/>
        <v>0</v>
      </c>
    </row>
    <row r="1970" spans="1:8" ht="13.5" x14ac:dyDescent="0.25">
      <c r="A1970" s="11"/>
      <c r="B1970" s="10">
        <v>45169</v>
      </c>
      <c r="C1970" s="2">
        <v>0.42</v>
      </c>
      <c r="D1970" s="2">
        <v>0.42</v>
      </c>
      <c r="E1970" s="2">
        <v>14</v>
      </c>
      <c r="F1970" s="2">
        <v>0.42</v>
      </c>
      <c r="G1970" s="2">
        <v>5.88</v>
      </c>
      <c r="H1970" s="12">
        <f t="shared" si="30"/>
        <v>0</v>
      </c>
    </row>
    <row r="1971" spans="1:8" ht="13.5" x14ac:dyDescent="0.25">
      <c r="A1971" s="11"/>
      <c r="B1971" s="10">
        <v>45170</v>
      </c>
      <c r="C1971" s="2">
        <v>0.42</v>
      </c>
      <c r="D1971" s="2">
        <v>0.42</v>
      </c>
      <c r="E1971" s="2">
        <v>0</v>
      </c>
      <c r="F1971" s="2">
        <v>0</v>
      </c>
      <c r="G1971" s="2">
        <v>0</v>
      </c>
      <c r="H1971" s="12">
        <f t="shared" si="30"/>
        <v>0</v>
      </c>
    </row>
    <row r="1972" spans="1:8" ht="13.5" x14ac:dyDescent="0.25">
      <c r="A1972" s="11"/>
      <c r="B1972" s="10">
        <v>45173</v>
      </c>
      <c r="C1972" s="2">
        <v>0.42</v>
      </c>
      <c r="D1972" s="2">
        <v>0.42</v>
      </c>
      <c r="E1972" s="2">
        <v>0</v>
      </c>
      <c r="F1972" s="2">
        <v>0</v>
      </c>
      <c r="G1972" s="2">
        <v>0</v>
      </c>
      <c r="H1972" s="12">
        <f t="shared" si="30"/>
        <v>0</v>
      </c>
    </row>
    <row r="1973" spans="1:8" ht="13.5" x14ac:dyDescent="0.25">
      <c r="A1973" s="11"/>
      <c r="B1973" s="10">
        <v>45174</v>
      </c>
      <c r="C1973" s="2">
        <v>0.42</v>
      </c>
      <c r="D1973" s="2">
        <v>0.42</v>
      </c>
      <c r="E1973" s="2">
        <v>0</v>
      </c>
      <c r="F1973" s="2">
        <v>0</v>
      </c>
      <c r="G1973" s="2">
        <v>0</v>
      </c>
      <c r="H1973" s="12">
        <f t="shared" si="30"/>
        <v>0</v>
      </c>
    </row>
    <row r="1974" spans="1:8" ht="13.5" x14ac:dyDescent="0.25">
      <c r="A1974" s="11"/>
      <c r="B1974" s="10">
        <v>45175</v>
      </c>
      <c r="C1974" s="2">
        <v>0.41</v>
      </c>
      <c r="D1974" s="2">
        <v>0.41</v>
      </c>
      <c r="E1974" s="2">
        <v>14</v>
      </c>
      <c r="F1974" s="2">
        <v>0.41</v>
      </c>
      <c r="G1974" s="2">
        <v>5.74</v>
      </c>
      <c r="H1974" s="12">
        <f t="shared" si="30"/>
        <v>-2.3809523809523832E-2</v>
      </c>
    </row>
    <row r="1975" spans="1:8" ht="13.5" x14ac:dyDescent="0.25">
      <c r="A1975" s="11"/>
      <c r="B1975" s="10">
        <v>45176</v>
      </c>
      <c r="C1975" s="2">
        <v>0.41</v>
      </c>
      <c r="D1975" s="2">
        <v>0.41</v>
      </c>
      <c r="E1975" s="2">
        <v>20</v>
      </c>
      <c r="F1975" s="2">
        <v>0.41</v>
      </c>
      <c r="G1975" s="2">
        <v>8.1999999999999993</v>
      </c>
      <c r="H1975" s="12">
        <f t="shared" si="30"/>
        <v>0</v>
      </c>
    </row>
    <row r="1976" spans="1:8" ht="13.5" x14ac:dyDescent="0.25">
      <c r="A1976" s="11"/>
      <c r="B1976" s="10">
        <v>45177</v>
      </c>
      <c r="C1976" s="2">
        <v>0.4</v>
      </c>
      <c r="D1976" s="2">
        <v>0.4</v>
      </c>
      <c r="E1976" s="2">
        <v>5</v>
      </c>
      <c r="F1976" s="2">
        <v>0.4</v>
      </c>
      <c r="G1976" s="2">
        <v>2</v>
      </c>
      <c r="H1976" s="12">
        <f t="shared" si="30"/>
        <v>-2.4390243902438911E-2</v>
      </c>
    </row>
    <row r="1977" spans="1:8" ht="13.5" x14ac:dyDescent="0.25">
      <c r="A1977" s="11"/>
      <c r="B1977" s="10">
        <v>45180</v>
      </c>
      <c r="C1977" s="2">
        <v>0.4</v>
      </c>
      <c r="D1977" s="2">
        <v>0.4</v>
      </c>
      <c r="E1977" s="2">
        <v>0</v>
      </c>
      <c r="F1977" s="2">
        <v>0</v>
      </c>
      <c r="G1977" s="2">
        <v>0</v>
      </c>
      <c r="H1977" s="12">
        <f t="shared" si="30"/>
        <v>0</v>
      </c>
    </row>
    <row r="1978" spans="1:8" ht="13.5" x14ac:dyDescent="0.25">
      <c r="A1978" s="11"/>
      <c r="B1978" s="10">
        <v>45181</v>
      </c>
      <c r="C1978" s="2">
        <v>0.4</v>
      </c>
      <c r="D1978" s="2">
        <v>0.4</v>
      </c>
      <c r="E1978" s="2">
        <v>0</v>
      </c>
      <c r="F1978" s="2">
        <v>0</v>
      </c>
      <c r="G1978" s="2">
        <v>0</v>
      </c>
      <c r="H1978" s="12">
        <f t="shared" si="30"/>
        <v>0</v>
      </c>
    </row>
    <row r="1979" spans="1:8" ht="13.5" x14ac:dyDescent="0.25">
      <c r="A1979" s="11"/>
      <c r="B1979" s="10">
        <v>45182</v>
      </c>
      <c r="C1979" s="2">
        <v>0.41</v>
      </c>
      <c r="D1979" s="2">
        <v>0.41</v>
      </c>
      <c r="E1979" s="2">
        <v>0</v>
      </c>
      <c r="F1979" s="2">
        <v>0</v>
      </c>
      <c r="G1979" s="2">
        <v>0</v>
      </c>
      <c r="H1979" s="12">
        <f t="shared" si="30"/>
        <v>2.4999999999999883E-2</v>
      </c>
    </row>
    <row r="1980" spans="1:8" ht="13.5" x14ac:dyDescent="0.25">
      <c r="A1980" s="11"/>
      <c r="B1980" s="10">
        <v>45183</v>
      </c>
      <c r="C1980" s="2">
        <v>0.42</v>
      </c>
      <c r="D1980" s="2">
        <v>0.42</v>
      </c>
      <c r="E1980" s="2">
        <v>22</v>
      </c>
      <c r="F1980" s="2">
        <v>0.42</v>
      </c>
      <c r="G1980" s="2">
        <v>9.24</v>
      </c>
      <c r="H1980" s="12">
        <f t="shared" si="30"/>
        <v>2.4390243902439046E-2</v>
      </c>
    </row>
    <row r="1981" spans="1:8" ht="13.5" x14ac:dyDescent="0.25">
      <c r="A1981" s="11"/>
      <c r="B1981" s="10">
        <v>45184</v>
      </c>
      <c r="C1981" s="2">
        <v>0.43</v>
      </c>
      <c r="D1981" s="2">
        <v>0.43</v>
      </c>
      <c r="E1981" s="2">
        <v>50</v>
      </c>
      <c r="F1981" s="2">
        <v>0.43</v>
      </c>
      <c r="G1981" s="2">
        <v>21.5</v>
      </c>
      <c r="H1981" s="12">
        <f t="shared" si="30"/>
        <v>2.3809523809523832E-2</v>
      </c>
    </row>
    <row r="1982" spans="1:8" ht="13.5" x14ac:dyDescent="0.25">
      <c r="A1982" s="11"/>
      <c r="B1982" s="10">
        <v>45187</v>
      </c>
      <c r="C1982" s="2">
        <v>0.42</v>
      </c>
      <c r="D1982" s="2">
        <v>0.42</v>
      </c>
      <c r="E1982" s="2">
        <v>14</v>
      </c>
      <c r="F1982" s="2">
        <v>0.42</v>
      </c>
      <c r="G1982" s="2">
        <v>5.88</v>
      </c>
      <c r="H1982" s="12">
        <f t="shared" si="30"/>
        <v>-2.3255813953488393E-2</v>
      </c>
    </row>
    <row r="1983" spans="1:8" ht="13.5" x14ac:dyDescent="0.25">
      <c r="A1983" s="11"/>
      <c r="B1983" s="10">
        <v>45188</v>
      </c>
      <c r="C1983" s="2">
        <v>0.43</v>
      </c>
      <c r="D1983" s="2">
        <v>0.43</v>
      </c>
      <c r="E1983" s="2">
        <v>0</v>
      </c>
      <c r="F1983" s="2">
        <v>0</v>
      </c>
      <c r="G1983" s="2">
        <v>0</v>
      </c>
      <c r="H1983" s="12">
        <f t="shared" si="30"/>
        <v>2.3809523809523832E-2</v>
      </c>
    </row>
    <row r="1984" spans="1:8" ht="13.5" x14ac:dyDescent="0.25">
      <c r="A1984" s="11"/>
      <c r="B1984" s="10">
        <v>45189</v>
      </c>
      <c r="C1984" s="2">
        <v>0.43</v>
      </c>
      <c r="D1984" s="2">
        <v>0.43</v>
      </c>
      <c r="E1984" s="2">
        <v>500</v>
      </c>
      <c r="F1984" s="2">
        <v>0.43</v>
      </c>
      <c r="G1984" s="2">
        <v>215</v>
      </c>
      <c r="H1984" s="12">
        <f t="shared" si="30"/>
        <v>0</v>
      </c>
    </row>
    <row r="1985" spans="1:8" ht="13.5" x14ac:dyDescent="0.25">
      <c r="A1985" s="11"/>
      <c r="B1985" s="10">
        <v>45190</v>
      </c>
      <c r="C1985" s="2">
        <v>0.43</v>
      </c>
      <c r="D1985" s="2">
        <v>0.43</v>
      </c>
      <c r="E1985" s="2">
        <v>0</v>
      </c>
      <c r="F1985" s="2">
        <v>0</v>
      </c>
      <c r="G1985" s="2">
        <v>0</v>
      </c>
      <c r="H1985" s="12">
        <f t="shared" si="30"/>
        <v>0</v>
      </c>
    </row>
    <row r="1986" spans="1:8" ht="13.5" x14ac:dyDescent="0.25">
      <c r="A1986" s="11"/>
      <c r="B1986" s="10">
        <v>45191</v>
      </c>
      <c r="C1986" s="2">
        <v>0.43</v>
      </c>
      <c r="D1986" s="2">
        <v>0.43</v>
      </c>
      <c r="E1986" s="2">
        <v>0</v>
      </c>
      <c r="F1986" s="2">
        <v>0</v>
      </c>
      <c r="G1986" s="2">
        <v>0</v>
      </c>
      <c r="H1986" s="12">
        <f t="shared" si="30"/>
        <v>0</v>
      </c>
    </row>
    <row r="1987" spans="1:8" ht="13.5" x14ac:dyDescent="0.25">
      <c r="A1987" s="11"/>
      <c r="B1987" s="10">
        <v>45194</v>
      </c>
      <c r="C1987" s="2">
        <v>0.43</v>
      </c>
      <c r="D1987" s="2">
        <v>0.43</v>
      </c>
      <c r="E1987" s="2">
        <v>0</v>
      </c>
      <c r="F1987" s="2">
        <v>0</v>
      </c>
      <c r="G1987" s="2">
        <v>0</v>
      </c>
      <c r="H1987" s="12">
        <f t="shared" si="30"/>
        <v>0</v>
      </c>
    </row>
    <row r="1988" spans="1:8" ht="13.5" x14ac:dyDescent="0.25">
      <c r="A1988" s="11"/>
      <c r="B1988" s="10">
        <v>45195</v>
      </c>
      <c r="C1988" s="2">
        <v>0.43</v>
      </c>
      <c r="D1988" s="2">
        <v>0.43</v>
      </c>
      <c r="E1988" s="2">
        <v>0</v>
      </c>
      <c r="F1988" s="2">
        <v>0</v>
      </c>
      <c r="G1988" s="2">
        <v>0</v>
      </c>
      <c r="H1988" s="12">
        <f t="shared" si="30"/>
        <v>0</v>
      </c>
    </row>
    <row r="1989" spans="1:8" ht="13.5" x14ac:dyDescent="0.25">
      <c r="A1989" s="11"/>
      <c r="B1989" s="10">
        <v>45197</v>
      </c>
      <c r="C1989" s="2">
        <v>0.43</v>
      </c>
      <c r="D1989" s="2">
        <v>0.43</v>
      </c>
      <c r="E1989" s="2">
        <v>0</v>
      </c>
      <c r="F1989" s="2">
        <v>0</v>
      </c>
      <c r="G1989" s="2">
        <v>0</v>
      </c>
      <c r="H1989" s="12">
        <f t="shared" si="30"/>
        <v>0</v>
      </c>
    </row>
    <row r="1990" spans="1:8" ht="13.5" x14ac:dyDescent="0.25">
      <c r="A1990" s="11"/>
      <c r="B1990" s="10">
        <v>45198</v>
      </c>
      <c r="C1990" s="2">
        <v>0.42</v>
      </c>
      <c r="D1990" s="2">
        <v>0.42</v>
      </c>
      <c r="E1990" s="2">
        <v>75</v>
      </c>
      <c r="F1990" s="2">
        <v>0.42</v>
      </c>
      <c r="G1990" s="2">
        <v>31.5</v>
      </c>
      <c r="H1990" s="12">
        <f t="shared" si="30"/>
        <v>-2.3255813953488393E-2</v>
      </c>
    </row>
    <row r="1991" spans="1:8" ht="13.5" x14ac:dyDescent="0.25">
      <c r="A1991" s="11"/>
      <c r="B1991" s="10">
        <v>45201</v>
      </c>
      <c r="C1991" s="2">
        <v>0.42</v>
      </c>
      <c r="D1991" s="2">
        <v>0.42</v>
      </c>
      <c r="E1991" s="2">
        <v>0</v>
      </c>
      <c r="F1991" s="2">
        <v>0</v>
      </c>
      <c r="G1991" s="2">
        <v>0</v>
      </c>
      <c r="H1991" s="12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0.42</v>
      </c>
      <c r="D1992" s="2">
        <v>0.42</v>
      </c>
      <c r="E1992" s="2">
        <v>0</v>
      </c>
      <c r="F1992" s="2">
        <v>0</v>
      </c>
      <c r="G1992" s="2">
        <v>0</v>
      </c>
      <c r="H1992" s="12">
        <f t="shared" si="31"/>
        <v>0</v>
      </c>
    </row>
    <row r="1993" spans="1:8" ht="13.5" x14ac:dyDescent="0.25">
      <c r="A1993" s="11"/>
      <c r="B1993" s="10">
        <v>45203</v>
      </c>
      <c r="C1993" s="2">
        <v>0.42</v>
      </c>
      <c r="D1993" s="2">
        <v>0.42</v>
      </c>
      <c r="E1993" s="2">
        <v>0</v>
      </c>
      <c r="F1993" s="2">
        <v>0</v>
      </c>
      <c r="G1993" s="2">
        <v>0</v>
      </c>
      <c r="H1993" s="12">
        <f t="shared" si="31"/>
        <v>0</v>
      </c>
    </row>
    <row r="1994" spans="1:8" ht="13.5" x14ac:dyDescent="0.25">
      <c r="A1994" s="11"/>
      <c r="B1994" s="10">
        <v>45204</v>
      </c>
      <c r="C1994" s="2">
        <v>0.42</v>
      </c>
      <c r="D1994" s="2">
        <v>0.42</v>
      </c>
      <c r="E1994" s="2">
        <v>0</v>
      </c>
      <c r="F1994" s="2">
        <v>0</v>
      </c>
      <c r="G1994" s="2">
        <v>0</v>
      </c>
      <c r="H1994" s="12">
        <f t="shared" si="31"/>
        <v>0</v>
      </c>
    </row>
    <row r="1995" spans="1:8" ht="13.5" x14ac:dyDescent="0.25">
      <c r="A1995" s="11"/>
      <c r="B1995" s="10">
        <v>45205</v>
      </c>
      <c r="C1995" s="2">
        <v>0.42</v>
      </c>
      <c r="D1995" s="2">
        <v>0.42</v>
      </c>
      <c r="E1995" s="2">
        <v>0</v>
      </c>
      <c r="F1995" s="2">
        <v>0</v>
      </c>
      <c r="G1995" s="2">
        <v>0</v>
      </c>
      <c r="H1995" s="12">
        <f t="shared" si="31"/>
        <v>0</v>
      </c>
    </row>
    <row r="1996" spans="1:8" ht="13.5" x14ac:dyDescent="0.25">
      <c r="A1996" s="11"/>
      <c r="B1996" s="10">
        <v>45208</v>
      </c>
      <c r="C1996" s="2">
        <v>0.42</v>
      </c>
      <c r="D1996" s="2">
        <v>0.42</v>
      </c>
      <c r="E1996" s="2">
        <v>0</v>
      </c>
      <c r="F1996" s="2">
        <v>0</v>
      </c>
      <c r="G1996" s="2">
        <v>0</v>
      </c>
      <c r="H1996" s="12">
        <f t="shared" si="31"/>
        <v>0</v>
      </c>
    </row>
    <row r="1997" spans="1:8" ht="13.5" x14ac:dyDescent="0.25">
      <c r="A1997" s="11"/>
      <c r="B1997" s="10">
        <v>45209</v>
      </c>
      <c r="C1997" s="2">
        <v>0.42</v>
      </c>
      <c r="D1997" s="2">
        <v>0.42</v>
      </c>
      <c r="E1997" s="2">
        <v>0</v>
      </c>
      <c r="F1997" s="2">
        <v>0</v>
      </c>
      <c r="G1997" s="2">
        <v>0</v>
      </c>
      <c r="H1997" s="12">
        <f t="shared" si="31"/>
        <v>0</v>
      </c>
    </row>
    <row r="1998" spans="1:8" ht="13.5" x14ac:dyDescent="0.25">
      <c r="A1998" s="11"/>
      <c r="B1998" s="10">
        <v>45210</v>
      </c>
      <c r="C1998" s="2">
        <v>0.42</v>
      </c>
      <c r="D1998" s="2">
        <v>0.42</v>
      </c>
      <c r="E1998" s="2">
        <v>0</v>
      </c>
      <c r="F1998" s="2">
        <v>0</v>
      </c>
      <c r="G1998" s="2">
        <v>0</v>
      </c>
      <c r="H1998" s="12">
        <f t="shared" si="31"/>
        <v>0</v>
      </c>
    </row>
    <row r="1999" spans="1:8" ht="13.5" x14ac:dyDescent="0.25">
      <c r="A1999" s="11"/>
      <c r="B1999" s="10">
        <v>45211</v>
      </c>
      <c r="C1999" s="2">
        <v>0.42</v>
      </c>
      <c r="D1999" s="2">
        <v>0.42</v>
      </c>
      <c r="E1999" s="2">
        <v>0</v>
      </c>
      <c r="F1999" s="2">
        <v>0</v>
      </c>
      <c r="G1999" s="2">
        <v>0</v>
      </c>
      <c r="H1999" s="12">
        <f t="shared" si="31"/>
        <v>0</v>
      </c>
    </row>
    <row r="2000" spans="1:8" ht="13.5" x14ac:dyDescent="0.25">
      <c r="A2000" s="11"/>
      <c r="B2000" s="10">
        <v>45212</v>
      </c>
      <c r="C2000" s="2">
        <v>0.41</v>
      </c>
      <c r="D2000" s="2">
        <v>0.41</v>
      </c>
      <c r="E2000" s="2">
        <v>0</v>
      </c>
      <c r="F2000" s="2">
        <v>0</v>
      </c>
      <c r="G2000" s="2">
        <v>0</v>
      </c>
      <c r="H2000" s="12">
        <f t="shared" si="31"/>
        <v>-2.3809523809523832E-2</v>
      </c>
    </row>
    <row r="2001" spans="1:8" ht="13.5" x14ac:dyDescent="0.25">
      <c r="A2001" s="11"/>
      <c r="B2001" s="10">
        <v>45215</v>
      </c>
      <c r="C2001" s="2">
        <v>0.41</v>
      </c>
      <c r="D2001" s="2">
        <v>0.41</v>
      </c>
      <c r="E2001" s="2">
        <v>0</v>
      </c>
      <c r="F2001" s="2">
        <v>0</v>
      </c>
      <c r="G2001" s="2">
        <v>0</v>
      </c>
      <c r="H2001" s="12">
        <f t="shared" si="31"/>
        <v>0</v>
      </c>
    </row>
    <row r="2002" spans="1:8" ht="13.5" x14ac:dyDescent="0.25">
      <c r="A2002" s="11"/>
      <c r="B2002" s="10">
        <v>45216</v>
      </c>
      <c r="C2002" s="2">
        <v>0.4</v>
      </c>
      <c r="D2002" s="2">
        <v>0.4</v>
      </c>
      <c r="E2002" s="2">
        <v>45</v>
      </c>
      <c r="F2002" s="2">
        <v>0.4</v>
      </c>
      <c r="G2002" s="2">
        <v>18</v>
      </c>
      <c r="H2002" s="12">
        <f t="shared" si="31"/>
        <v>-2.4390243902438911E-2</v>
      </c>
    </row>
    <row r="2003" spans="1:8" ht="13.5" x14ac:dyDescent="0.25">
      <c r="A2003" s="11"/>
      <c r="B2003" s="10">
        <v>45217</v>
      </c>
      <c r="C2003" s="2">
        <v>0.4</v>
      </c>
      <c r="D2003" s="2">
        <v>0.4</v>
      </c>
      <c r="E2003" s="2">
        <v>0</v>
      </c>
      <c r="F2003" s="2">
        <v>0</v>
      </c>
      <c r="G2003" s="2">
        <v>0</v>
      </c>
      <c r="H2003" s="12">
        <f t="shared" si="31"/>
        <v>0</v>
      </c>
    </row>
    <row r="2004" spans="1:8" ht="13.5" x14ac:dyDescent="0.25">
      <c r="A2004" s="11"/>
      <c r="B2004" s="10">
        <v>45218</v>
      </c>
      <c r="C2004" s="2">
        <v>0.4</v>
      </c>
      <c r="D2004" s="2">
        <v>0.4</v>
      </c>
      <c r="E2004" s="2">
        <v>0</v>
      </c>
      <c r="F2004" s="2">
        <v>0</v>
      </c>
      <c r="G2004" s="2">
        <v>0</v>
      </c>
      <c r="H2004" s="12">
        <f t="shared" si="31"/>
        <v>0</v>
      </c>
    </row>
    <row r="2005" spans="1:8" ht="13.5" x14ac:dyDescent="0.25">
      <c r="A2005" s="11"/>
      <c r="B2005" s="10">
        <v>45219</v>
      </c>
      <c r="C2005" s="2">
        <v>0.4</v>
      </c>
      <c r="D2005" s="2">
        <v>0.4</v>
      </c>
      <c r="E2005" s="2">
        <v>0</v>
      </c>
      <c r="F2005" s="2">
        <v>0</v>
      </c>
      <c r="G2005" s="2">
        <v>0</v>
      </c>
      <c r="H2005" s="12">
        <f t="shared" si="31"/>
        <v>0</v>
      </c>
    </row>
    <row r="2006" spans="1:8" ht="13.5" x14ac:dyDescent="0.25">
      <c r="A2006" s="11"/>
      <c r="B2006" s="10">
        <v>45222</v>
      </c>
      <c r="C2006" s="2">
        <v>0.4</v>
      </c>
      <c r="D2006" s="2">
        <v>0.4</v>
      </c>
      <c r="E2006" s="2">
        <v>0</v>
      </c>
      <c r="F2006" s="2">
        <v>0</v>
      </c>
      <c r="G2006" s="2">
        <v>0</v>
      </c>
      <c r="H2006" s="12">
        <f t="shared" si="31"/>
        <v>0</v>
      </c>
    </row>
    <row r="2007" spans="1:8" ht="13.5" x14ac:dyDescent="0.25">
      <c r="A2007" s="11"/>
      <c r="B2007" s="10">
        <v>45223</v>
      </c>
      <c r="C2007" s="2">
        <v>0.4</v>
      </c>
      <c r="D2007" s="2">
        <v>0.4</v>
      </c>
      <c r="E2007" s="2">
        <v>10</v>
      </c>
      <c r="F2007" s="2">
        <v>0.4</v>
      </c>
      <c r="G2007" s="2">
        <v>4</v>
      </c>
      <c r="H2007" s="12">
        <f t="shared" si="31"/>
        <v>0</v>
      </c>
    </row>
    <row r="2008" spans="1:8" ht="13.5" x14ac:dyDescent="0.25">
      <c r="A2008" s="11"/>
      <c r="B2008" s="10">
        <v>45224</v>
      </c>
      <c r="C2008" s="2">
        <v>0.4</v>
      </c>
      <c r="D2008" s="2">
        <v>0.4</v>
      </c>
      <c r="E2008" s="2">
        <v>0</v>
      </c>
      <c r="F2008" s="2">
        <v>0</v>
      </c>
      <c r="G2008" s="2">
        <v>0</v>
      </c>
      <c r="H2008" s="12">
        <f t="shared" si="31"/>
        <v>0</v>
      </c>
    </row>
    <row r="2009" spans="1:8" ht="13.5" x14ac:dyDescent="0.25">
      <c r="A2009" s="11"/>
      <c r="B2009" s="10">
        <v>45225</v>
      </c>
      <c r="C2009" s="2">
        <v>0.4</v>
      </c>
      <c r="D2009" s="2">
        <v>0.4</v>
      </c>
      <c r="E2009" s="2">
        <v>52</v>
      </c>
      <c r="F2009" s="2">
        <v>0.4</v>
      </c>
      <c r="G2009" s="2">
        <v>20.8</v>
      </c>
      <c r="H2009" s="12">
        <f t="shared" si="31"/>
        <v>0</v>
      </c>
    </row>
    <row r="2010" spans="1:8" ht="13.5" x14ac:dyDescent="0.25">
      <c r="A2010" s="11"/>
      <c r="B2010" s="10">
        <v>45226</v>
      </c>
      <c r="C2010" s="2">
        <v>0.4</v>
      </c>
      <c r="D2010" s="2">
        <v>0.4</v>
      </c>
      <c r="E2010" s="2">
        <v>1</v>
      </c>
      <c r="F2010" s="2">
        <v>0.4</v>
      </c>
      <c r="G2010" s="2">
        <v>0.4</v>
      </c>
      <c r="H2010" s="12">
        <f t="shared" si="31"/>
        <v>0</v>
      </c>
    </row>
    <row r="2011" spans="1:8" ht="13.5" x14ac:dyDescent="0.25">
      <c r="A2011" s="11"/>
      <c r="B2011" s="10">
        <v>45229</v>
      </c>
      <c r="C2011" s="2">
        <v>0.4</v>
      </c>
      <c r="D2011" s="2">
        <v>0.4</v>
      </c>
      <c r="E2011" s="2">
        <v>0</v>
      </c>
      <c r="F2011" s="2">
        <v>0</v>
      </c>
      <c r="G2011" s="2">
        <v>0</v>
      </c>
      <c r="H2011" s="12">
        <f t="shared" si="31"/>
        <v>0</v>
      </c>
    </row>
    <row r="2012" spans="1:8" ht="13.5" x14ac:dyDescent="0.25">
      <c r="A2012" s="11"/>
      <c r="B2012" s="10">
        <v>45230</v>
      </c>
      <c r="C2012" s="2">
        <v>0.4</v>
      </c>
      <c r="D2012" s="2">
        <v>0.4</v>
      </c>
      <c r="E2012" s="2">
        <v>0</v>
      </c>
      <c r="F2012" s="2">
        <v>0</v>
      </c>
      <c r="G2012" s="2">
        <v>0</v>
      </c>
      <c r="H2012" s="12">
        <f t="shared" si="31"/>
        <v>0</v>
      </c>
    </row>
    <row r="2013" spans="1:8" ht="13.5" x14ac:dyDescent="0.25">
      <c r="A2013" s="11"/>
      <c r="B2013" s="10">
        <v>45231</v>
      </c>
      <c r="C2013" s="2">
        <v>0.39</v>
      </c>
      <c r="D2013" s="2">
        <v>0.39</v>
      </c>
      <c r="E2013" s="2">
        <v>0</v>
      </c>
      <c r="F2013" s="2">
        <v>0</v>
      </c>
      <c r="G2013" s="2">
        <v>0</v>
      </c>
      <c r="H2013" s="12">
        <f t="shared" si="31"/>
        <v>-2.5000000000000022E-2</v>
      </c>
    </row>
    <row r="2014" spans="1:8" ht="13.5" x14ac:dyDescent="0.25">
      <c r="A2014" s="11"/>
      <c r="B2014" s="10">
        <v>45232</v>
      </c>
      <c r="C2014" s="2">
        <v>0.38</v>
      </c>
      <c r="D2014" s="2">
        <v>0.38</v>
      </c>
      <c r="E2014" s="2">
        <v>71</v>
      </c>
      <c r="F2014" s="2">
        <v>0.38</v>
      </c>
      <c r="G2014" s="2">
        <v>26.98</v>
      </c>
      <c r="H2014" s="12">
        <f t="shared" si="31"/>
        <v>-2.5641025641025664E-2</v>
      </c>
    </row>
    <row r="2015" spans="1:8" ht="13.5" x14ac:dyDescent="0.25">
      <c r="A2015" s="11"/>
      <c r="B2015" s="10">
        <v>45233</v>
      </c>
      <c r="C2015" s="2">
        <v>0.38</v>
      </c>
      <c r="D2015" s="2">
        <v>0.38</v>
      </c>
      <c r="E2015" s="2">
        <v>0</v>
      </c>
      <c r="F2015" s="2">
        <v>0</v>
      </c>
      <c r="G2015" s="2">
        <v>0</v>
      </c>
      <c r="H2015" s="12">
        <f t="shared" si="31"/>
        <v>0</v>
      </c>
    </row>
    <row r="2016" spans="1:8" ht="13.5" x14ac:dyDescent="0.25">
      <c r="A2016" s="11"/>
      <c r="B2016" s="10">
        <v>45236</v>
      </c>
      <c r="C2016" s="2">
        <v>0.38</v>
      </c>
      <c r="D2016" s="2">
        <v>0.38</v>
      </c>
      <c r="E2016" s="2">
        <v>0</v>
      </c>
      <c r="F2016" s="2">
        <v>0</v>
      </c>
      <c r="G2016" s="2">
        <v>0</v>
      </c>
      <c r="H2016" s="12">
        <f t="shared" si="31"/>
        <v>0</v>
      </c>
    </row>
    <row r="2017" spans="1:8" ht="13.5" x14ac:dyDescent="0.25">
      <c r="A2017" s="11"/>
      <c r="B2017" s="10">
        <v>45237</v>
      </c>
      <c r="C2017" s="2">
        <v>0.38</v>
      </c>
      <c r="D2017" s="2">
        <v>0.38</v>
      </c>
      <c r="E2017" s="2">
        <v>0</v>
      </c>
      <c r="F2017" s="2">
        <v>0</v>
      </c>
      <c r="G2017" s="2">
        <v>0</v>
      </c>
      <c r="H2017" s="12">
        <f t="shared" si="31"/>
        <v>0</v>
      </c>
    </row>
    <row r="2018" spans="1:8" ht="13.5" x14ac:dyDescent="0.25">
      <c r="A2018" s="11"/>
      <c r="B2018" s="10">
        <v>45238</v>
      </c>
      <c r="C2018" s="2">
        <v>0.37</v>
      </c>
      <c r="D2018" s="2">
        <v>0.37</v>
      </c>
      <c r="E2018" s="2">
        <v>0</v>
      </c>
      <c r="F2018" s="2">
        <v>0</v>
      </c>
      <c r="G2018" s="2">
        <v>0</v>
      </c>
      <c r="H2018" s="12">
        <f t="shared" si="31"/>
        <v>-2.6315789473684233E-2</v>
      </c>
    </row>
    <row r="2019" spans="1:8" ht="13.5" x14ac:dyDescent="0.25">
      <c r="A2019" s="11"/>
      <c r="B2019" s="10">
        <v>45239</v>
      </c>
      <c r="C2019" s="2">
        <v>0.37</v>
      </c>
      <c r="D2019" s="2">
        <v>0.37</v>
      </c>
      <c r="E2019" s="2">
        <v>0</v>
      </c>
      <c r="F2019" s="2">
        <v>0</v>
      </c>
      <c r="G2019" s="2">
        <v>0</v>
      </c>
      <c r="H2019" s="12">
        <f t="shared" si="31"/>
        <v>0</v>
      </c>
    </row>
    <row r="2020" spans="1:8" ht="13.5" x14ac:dyDescent="0.25">
      <c r="A2020" s="11"/>
      <c r="B2020" s="10">
        <v>45240</v>
      </c>
      <c r="C2020" s="2">
        <v>0.37</v>
      </c>
      <c r="D2020" s="2">
        <v>0.37</v>
      </c>
      <c r="E2020" s="2">
        <v>0</v>
      </c>
      <c r="F2020" s="2">
        <v>0</v>
      </c>
      <c r="G2020" s="2">
        <v>0</v>
      </c>
      <c r="H2020" s="12">
        <f t="shared" si="31"/>
        <v>0</v>
      </c>
    </row>
    <row r="2021" spans="1:8" ht="13.5" x14ac:dyDescent="0.25">
      <c r="A2021" s="11"/>
      <c r="B2021" s="10">
        <v>45243</v>
      </c>
      <c r="C2021" s="2">
        <v>0.37</v>
      </c>
      <c r="D2021" s="2">
        <v>0.37</v>
      </c>
      <c r="E2021" s="2">
        <v>0</v>
      </c>
      <c r="F2021" s="2">
        <v>0</v>
      </c>
      <c r="G2021" s="2">
        <v>0</v>
      </c>
      <c r="H2021" s="12">
        <f t="shared" si="31"/>
        <v>0</v>
      </c>
    </row>
    <row r="2022" spans="1:8" ht="13.5" x14ac:dyDescent="0.25">
      <c r="A2022" s="11"/>
      <c r="B2022" s="10">
        <v>45244</v>
      </c>
      <c r="C2022" s="2">
        <v>0.37</v>
      </c>
      <c r="D2022" s="2">
        <v>0.37</v>
      </c>
      <c r="E2022" s="2">
        <v>28</v>
      </c>
      <c r="F2022" s="2">
        <v>0.37</v>
      </c>
      <c r="G2022" s="2">
        <v>10.36</v>
      </c>
      <c r="H2022" s="12">
        <f t="shared" si="31"/>
        <v>0</v>
      </c>
    </row>
    <row r="2023" spans="1:8" ht="13.5" x14ac:dyDescent="0.25">
      <c r="A2023" s="11"/>
      <c r="B2023" s="10">
        <v>45245</v>
      </c>
      <c r="C2023" s="2">
        <v>0.37</v>
      </c>
      <c r="D2023" s="2">
        <v>0.37</v>
      </c>
      <c r="E2023" s="2">
        <v>0</v>
      </c>
      <c r="F2023" s="2">
        <v>0</v>
      </c>
      <c r="G2023" s="2">
        <v>0</v>
      </c>
      <c r="H2023" s="12">
        <f t="shared" si="31"/>
        <v>0</v>
      </c>
    </row>
    <row r="2024" spans="1:8" ht="13.5" x14ac:dyDescent="0.25">
      <c r="A2024" s="11"/>
      <c r="B2024" s="10">
        <v>45246</v>
      </c>
      <c r="C2024" s="2">
        <v>0.37</v>
      </c>
      <c r="D2024" s="2">
        <v>0.37</v>
      </c>
      <c r="E2024" s="2">
        <v>0</v>
      </c>
      <c r="F2024" s="2">
        <v>0</v>
      </c>
      <c r="G2024" s="2">
        <v>0</v>
      </c>
      <c r="H2024" s="12">
        <f t="shared" si="31"/>
        <v>0</v>
      </c>
    </row>
    <row r="2025" spans="1:8" ht="13.5" x14ac:dyDescent="0.25">
      <c r="A2025" s="11"/>
      <c r="B2025" s="10">
        <v>45247</v>
      </c>
      <c r="C2025" s="2">
        <v>0.37</v>
      </c>
      <c r="D2025" s="2">
        <v>0.37</v>
      </c>
      <c r="E2025" s="2">
        <v>0</v>
      </c>
      <c r="F2025" s="2">
        <v>0</v>
      </c>
      <c r="G2025" s="2">
        <v>0</v>
      </c>
      <c r="H2025" s="12">
        <f t="shared" si="31"/>
        <v>0</v>
      </c>
    </row>
    <row r="2026" spans="1:8" ht="13.5" x14ac:dyDescent="0.25">
      <c r="A2026" s="11"/>
      <c r="B2026" s="10">
        <v>45250</v>
      </c>
      <c r="C2026" s="2">
        <v>0.37</v>
      </c>
      <c r="D2026" s="2">
        <v>0.37</v>
      </c>
      <c r="E2026" s="2">
        <v>0</v>
      </c>
      <c r="F2026" s="2">
        <v>0</v>
      </c>
      <c r="G2026" s="2">
        <v>0</v>
      </c>
      <c r="H2026" s="12">
        <f t="shared" si="31"/>
        <v>0</v>
      </c>
    </row>
    <row r="2027" spans="1:8" ht="13.5" x14ac:dyDescent="0.25">
      <c r="A2027" s="11"/>
      <c r="B2027" s="10">
        <v>45251</v>
      </c>
      <c r="C2027" s="2">
        <v>0.37</v>
      </c>
      <c r="D2027" s="2">
        <v>0.37</v>
      </c>
      <c r="E2027" s="2">
        <v>0</v>
      </c>
      <c r="F2027" s="2">
        <v>0</v>
      </c>
      <c r="G2027" s="2">
        <v>0</v>
      </c>
      <c r="H2027" s="12">
        <f t="shared" si="31"/>
        <v>0</v>
      </c>
    </row>
    <row r="2028" spans="1:8" ht="13.5" x14ac:dyDescent="0.25">
      <c r="A2028" s="11"/>
      <c r="B2028" s="10">
        <v>45252</v>
      </c>
      <c r="C2028" s="2">
        <v>0.37</v>
      </c>
      <c r="D2028" s="2">
        <v>0.37</v>
      </c>
      <c r="E2028" s="2">
        <v>0</v>
      </c>
      <c r="F2028" s="2">
        <v>0</v>
      </c>
      <c r="G2028" s="2">
        <v>0</v>
      </c>
      <c r="H2028" s="12">
        <f t="shared" si="31"/>
        <v>0</v>
      </c>
    </row>
    <row r="2029" spans="1:8" ht="13.5" x14ac:dyDescent="0.25">
      <c r="A2029" s="11"/>
      <c r="B2029" s="10">
        <v>45253</v>
      </c>
      <c r="C2029" s="2">
        <v>0.37</v>
      </c>
      <c r="D2029" s="2">
        <v>0.37</v>
      </c>
      <c r="E2029" s="2">
        <v>0</v>
      </c>
      <c r="F2029" s="2">
        <v>0</v>
      </c>
      <c r="G2029" s="2">
        <v>0</v>
      </c>
      <c r="H2029" s="12">
        <f t="shared" si="31"/>
        <v>0</v>
      </c>
    </row>
    <row r="2030" spans="1:8" ht="13.5" x14ac:dyDescent="0.25">
      <c r="A2030" s="11"/>
      <c r="B2030" s="10">
        <v>45254</v>
      </c>
      <c r="C2030" s="2">
        <v>0.37</v>
      </c>
      <c r="D2030" s="2">
        <v>0.37</v>
      </c>
      <c r="E2030" s="2">
        <v>0</v>
      </c>
      <c r="F2030" s="2">
        <v>0</v>
      </c>
      <c r="G2030" s="2">
        <v>0</v>
      </c>
      <c r="H2030" s="12">
        <f t="shared" si="31"/>
        <v>0</v>
      </c>
    </row>
    <row r="2031" spans="1:8" ht="13.5" x14ac:dyDescent="0.25">
      <c r="A2031" s="11"/>
      <c r="B2031" s="10">
        <v>45257</v>
      </c>
      <c r="C2031" s="2">
        <v>0.37</v>
      </c>
      <c r="D2031" s="2">
        <v>0.37</v>
      </c>
      <c r="E2031" s="2">
        <v>361</v>
      </c>
      <c r="F2031" s="2">
        <v>0.37</v>
      </c>
      <c r="G2031" s="2">
        <v>133.57</v>
      </c>
      <c r="H2031" s="12">
        <f t="shared" si="31"/>
        <v>0</v>
      </c>
    </row>
    <row r="2032" spans="1:8" ht="13.5" x14ac:dyDescent="0.25">
      <c r="A2032" s="11"/>
      <c r="B2032" s="10">
        <v>45258</v>
      </c>
      <c r="C2032" s="2">
        <v>0.37</v>
      </c>
      <c r="D2032" s="2">
        <v>0.37</v>
      </c>
      <c r="E2032" s="2">
        <v>0</v>
      </c>
      <c r="F2032" s="2">
        <v>0</v>
      </c>
      <c r="G2032" s="2">
        <v>0</v>
      </c>
      <c r="H2032" s="12">
        <f t="shared" si="31"/>
        <v>0</v>
      </c>
    </row>
    <row r="2033" spans="1:8" ht="13.5" x14ac:dyDescent="0.25">
      <c r="A2033" s="11"/>
      <c r="B2033" s="10">
        <v>45259</v>
      </c>
      <c r="C2033" s="2">
        <v>0.37</v>
      </c>
      <c r="D2033" s="2">
        <v>0.37</v>
      </c>
      <c r="E2033" s="2">
        <v>0</v>
      </c>
      <c r="F2033" s="2">
        <v>0</v>
      </c>
      <c r="G2033" s="2">
        <v>0</v>
      </c>
      <c r="H2033" s="12">
        <f t="shared" si="31"/>
        <v>0</v>
      </c>
    </row>
    <row r="2034" spans="1:8" ht="13.5" x14ac:dyDescent="0.25">
      <c r="A2034" s="11"/>
      <c r="B2034" s="10">
        <v>45260</v>
      </c>
      <c r="C2034" s="2">
        <v>0.36</v>
      </c>
      <c r="D2034" s="2">
        <v>0.36</v>
      </c>
      <c r="E2034" s="2">
        <v>0</v>
      </c>
      <c r="F2034" s="2">
        <v>0</v>
      </c>
      <c r="G2034" s="2">
        <v>0</v>
      </c>
      <c r="H2034" s="12">
        <f t="shared" si="31"/>
        <v>-2.7027027027027053E-2</v>
      </c>
    </row>
    <row r="2035" spans="1:8" ht="13.5" x14ac:dyDescent="0.25">
      <c r="A2035" s="11"/>
      <c r="B2035" s="10">
        <v>45261</v>
      </c>
      <c r="C2035" s="2">
        <v>0.36</v>
      </c>
      <c r="D2035" s="2">
        <v>0.36</v>
      </c>
      <c r="E2035" s="2">
        <v>0</v>
      </c>
      <c r="F2035" s="2">
        <v>0</v>
      </c>
      <c r="G2035" s="2">
        <v>0</v>
      </c>
      <c r="H2035" s="12">
        <f t="shared" si="31"/>
        <v>0</v>
      </c>
    </row>
    <row r="2036" spans="1:8" ht="13.5" x14ac:dyDescent="0.25">
      <c r="A2036" s="11"/>
      <c r="B2036" s="10">
        <v>45264</v>
      </c>
      <c r="C2036" s="2">
        <v>0.35</v>
      </c>
      <c r="D2036" s="2">
        <v>0.35</v>
      </c>
      <c r="E2036" s="2">
        <v>0</v>
      </c>
      <c r="F2036" s="2">
        <v>0</v>
      </c>
      <c r="G2036" s="2">
        <v>0</v>
      </c>
      <c r="H2036" s="12">
        <f t="shared" si="31"/>
        <v>-2.7777777777777804E-2</v>
      </c>
    </row>
    <row r="2037" spans="1:8" ht="13.5" x14ac:dyDescent="0.25">
      <c r="A2037" s="11"/>
      <c r="B2037" s="10">
        <v>45265</v>
      </c>
      <c r="C2037" s="2">
        <v>0.36</v>
      </c>
      <c r="D2037" s="2">
        <v>0.36</v>
      </c>
      <c r="E2037" s="2">
        <v>50</v>
      </c>
      <c r="F2037" s="2">
        <v>0.36</v>
      </c>
      <c r="G2037" s="2">
        <v>18</v>
      </c>
      <c r="H2037" s="12">
        <f t="shared" si="31"/>
        <v>2.8571428571428598E-2</v>
      </c>
    </row>
    <row r="2038" spans="1:8" ht="13.5" x14ac:dyDescent="0.25">
      <c r="A2038" s="11"/>
      <c r="B2038" s="10">
        <v>45266</v>
      </c>
      <c r="C2038" s="2">
        <v>0.35</v>
      </c>
      <c r="D2038" s="2">
        <v>0.35</v>
      </c>
      <c r="E2038" s="2">
        <v>0</v>
      </c>
      <c r="F2038" s="2">
        <v>0</v>
      </c>
      <c r="G2038" s="2">
        <v>0</v>
      </c>
      <c r="H2038" s="12">
        <f t="shared" si="31"/>
        <v>-2.7777777777777804E-2</v>
      </c>
    </row>
    <row r="2039" spans="1:8" ht="13.5" x14ac:dyDescent="0.25">
      <c r="A2039" s="11"/>
      <c r="B2039" s="10">
        <v>45267</v>
      </c>
      <c r="C2039" s="2">
        <v>0.34</v>
      </c>
      <c r="D2039" s="2">
        <v>0.34</v>
      </c>
      <c r="E2039" s="2">
        <v>0</v>
      </c>
      <c r="F2039" s="2">
        <v>0</v>
      </c>
      <c r="G2039" s="2">
        <v>0</v>
      </c>
      <c r="H2039" s="12">
        <f t="shared" si="31"/>
        <v>-2.8571428571428439E-2</v>
      </c>
    </row>
    <row r="2040" spans="1:8" ht="13.5" x14ac:dyDescent="0.25">
      <c r="A2040" s="11"/>
      <c r="B2040" s="10">
        <v>45268</v>
      </c>
      <c r="C2040" s="2">
        <v>0.35</v>
      </c>
      <c r="D2040" s="2">
        <v>0.35</v>
      </c>
      <c r="E2040" s="2">
        <v>0</v>
      </c>
      <c r="F2040" s="2">
        <v>0</v>
      </c>
      <c r="G2040" s="2">
        <v>0</v>
      </c>
      <c r="H2040" s="12">
        <f t="shared" si="31"/>
        <v>2.9411764705882214E-2</v>
      </c>
    </row>
    <row r="2041" spans="1:8" ht="13.5" x14ac:dyDescent="0.25">
      <c r="A2041" s="11"/>
      <c r="B2041" s="10">
        <v>45271</v>
      </c>
      <c r="C2041" s="2">
        <v>0.35</v>
      </c>
      <c r="D2041" s="2">
        <v>0.35</v>
      </c>
      <c r="E2041" s="2">
        <v>50</v>
      </c>
      <c r="F2041" s="2">
        <v>0.35</v>
      </c>
      <c r="G2041" s="2">
        <v>17.5</v>
      </c>
      <c r="H2041" s="12">
        <f t="shared" si="31"/>
        <v>0</v>
      </c>
    </row>
    <row r="2042" spans="1:8" ht="13.5" x14ac:dyDescent="0.25">
      <c r="A2042" s="11"/>
      <c r="B2042" s="10">
        <v>45272</v>
      </c>
      <c r="C2042" s="2">
        <v>0.35</v>
      </c>
      <c r="D2042" s="2">
        <v>0.35</v>
      </c>
      <c r="E2042" s="2">
        <v>122</v>
      </c>
      <c r="F2042" s="2">
        <v>0.35</v>
      </c>
      <c r="G2042" s="2">
        <v>42.7</v>
      </c>
      <c r="H2042" s="12">
        <f t="shared" si="31"/>
        <v>0</v>
      </c>
    </row>
    <row r="2043" spans="1:8" ht="13.5" x14ac:dyDescent="0.25">
      <c r="A2043" s="11"/>
      <c r="B2043" s="10">
        <v>45273</v>
      </c>
      <c r="C2043" s="2">
        <v>0.35</v>
      </c>
      <c r="D2043" s="2">
        <v>0.35</v>
      </c>
      <c r="E2043" s="2">
        <v>0</v>
      </c>
      <c r="F2043" s="2">
        <v>0</v>
      </c>
      <c r="G2043" s="2">
        <v>0</v>
      </c>
      <c r="H2043" s="12">
        <f t="shared" si="31"/>
        <v>0</v>
      </c>
    </row>
    <row r="2044" spans="1:8" ht="13.5" x14ac:dyDescent="0.25">
      <c r="A2044" s="11"/>
      <c r="B2044" s="10">
        <v>45274</v>
      </c>
      <c r="C2044" s="2">
        <v>0.35</v>
      </c>
      <c r="D2044" s="2">
        <v>0.35</v>
      </c>
      <c r="E2044" s="2">
        <v>8347</v>
      </c>
      <c r="F2044" s="2">
        <v>0.35</v>
      </c>
      <c r="G2044" s="2">
        <v>2921.45</v>
      </c>
      <c r="H2044" s="12">
        <f t="shared" si="31"/>
        <v>0</v>
      </c>
    </row>
    <row r="2045" spans="1:8" ht="13.5" x14ac:dyDescent="0.25">
      <c r="A2045" s="11"/>
      <c r="B2045" s="10">
        <v>45275</v>
      </c>
      <c r="C2045" s="2">
        <v>0.34</v>
      </c>
      <c r="D2045" s="2">
        <v>0.34</v>
      </c>
      <c r="E2045" s="2">
        <v>300</v>
      </c>
      <c r="F2045" s="2">
        <v>0.34</v>
      </c>
      <c r="G2045" s="2">
        <v>102</v>
      </c>
      <c r="H2045" s="12">
        <f t="shared" si="31"/>
        <v>-2.8571428571428439E-2</v>
      </c>
    </row>
    <row r="2046" spans="1:8" ht="13.5" x14ac:dyDescent="0.25">
      <c r="A2046" s="11"/>
      <c r="B2046" s="10">
        <v>45278</v>
      </c>
      <c r="C2046" s="2">
        <v>0.33</v>
      </c>
      <c r="D2046" s="2">
        <v>0.33</v>
      </c>
      <c r="E2046" s="2">
        <v>0</v>
      </c>
      <c r="F2046" s="2">
        <v>0</v>
      </c>
      <c r="G2046" s="2">
        <v>0</v>
      </c>
      <c r="H2046" s="12">
        <f t="shared" si="31"/>
        <v>-2.9411764705882377E-2</v>
      </c>
    </row>
    <row r="2047" spans="1:8" ht="13.5" x14ac:dyDescent="0.25">
      <c r="A2047" s="11"/>
      <c r="B2047" s="10">
        <v>45279</v>
      </c>
      <c r="C2047" s="2">
        <v>0.33</v>
      </c>
      <c r="D2047" s="2">
        <v>0.33</v>
      </c>
      <c r="E2047" s="2">
        <v>1246</v>
      </c>
      <c r="F2047" s="2">
        <v>0.33</v>
      </c>
      <c r="G2047" s="2">
        <v>411.18</v>
      </c>
      <c r="H2047" s="12">
        <f t="shared" si="31"/>
        <v>0</v>
      </c>
    </row>
    <row r="2048" spans="1:8" ht="13.5" x14ac:dyDescent="0.25">
      <c r="A2048" s="11"/>
      <c r="B2048" s="10">
        <v>45280</v>
      </c>
      <c r="C2048" s="2">
        <v>0.32</v>
      </c>
      <c r="D2048" s="2">
        <v>0.32</v>
      </c>
      <c r="E2048" s="2">
        <v>1027</v>
      </c>
      <c r="F2048" s="2">
        <v>0.32</v>
      </c>
      <c r="G2048" s="2">
        <v>328.64</v>
      </c>
      <c r="H2048" s="12">
        <f t="shared" si="31"/>
        <v>-3.0303030303030328E-2</v>
      </c>
    </row>
    <row r="2049" spans="1:8" ht="13.5" x14ac:dyDescent="0.25">
      <c r="A2049" s="11"/>
      <c r="B2049" s="10">
        <v>45281</v>
      </c>
      <c r="C2049" s="2">
        <v>0.32</v>
      </c>
      <c r="D2049" s="2">
        <v>0.32</v>
      </c>
      <c r="E2049" s="2">
        <v>0</v>
      </c>
      <c r="F2049" s="2">
        <v>0</v>
      </c>
      <c r="G2049" s="2">
        <v>0</v>
      </c>
      <c r="H2049" s="12">
        <f t="shared" si="31"/>
        <v>0</v>
      </c>
    </row>
    <row r="2050" spans="1:8" ht="13.5" x14ac:dyDescent="0.25">
      <c r="A2050" s="11"/>
      <c r="B2050" s="10">
        <v>45282</v>
      </c>
      <c r="C2050" s="2">
        <v>0.33</v>
      </c>
      <c r="D2050" s="2">
        <v>0.33</v>
      </c>
      <c r="E2050" s="2">
        <v>0</v>
      </c>
      <c r="F2050" s="2">
        <v>0</v>
      </c>
      <c r="G2050" s="2">
        <v>0</v>
      </c>
      <c r="H2050" s="12">
        <f t="shared" si="31"/>
        <v>3.1250000000000028E-2</v>
      </c>
    </row>
    <row r="2051" spans="1:8" ht="13.5" x14ac:dyDescent="0.25">
      <c r="A2051" s="11"/>
      <c r="B2051" s="10">
        <v>45285</v>
      </c>
      <c r="C2051" s="2">
        <v>0.33</v>
      </c>
      <c r="D2051" s="2">
        <v>0.33</v>
      </c>
      <c r="E2051" s="2">
        <v>15</v>
      </c>
      <c r="F2051" s="2">
        <v>0.33</v>
      </c>
      <c r="G2051" s="2">
        <v>4.95</v>
      </c>
      <c r="H2051" s="12">
        <f t="shared" si="31"/>
        <v>0</v>
      </c>
    </row>
    <row r="2052" spans="1:8" ht="13.5" x14ac:dyDescent="0.25">
      <c r="A2052" s="11"/>
      <c r="B2052" s="10">
        <v>45286</v>
      </c>
      <c r="C2052" s="2">
        <v>0.33</v>
      </c>
      <c r="D2052" s="2">
        <v>0.33</v>
      </c>
      <c r="E2052" s="2">
        <v>200</v>
      </c>
      <c r="F2052" s="2">
        <v>0.33</v>
      </c>
      <c r="G2052" s="2">
        <v>66</v>
      </c>
      <c r="H2052" s="12">
        <f t="shared" si="31"/>
        <v>0</v>
      </c>
    </row>
    <row r="2053" spans="1:8" ht="13.5" x14ac:dyDescent="0.25">
      <c r="A2053" s="11"/>
      <c r="B2053" s="10">
        <v>45287</v>
      </c>
      <c r="C2053" s="2">
        <v>0.33</v>
      </c>
      <c r="D2053" s="2">
        <v>0.33</v>
      </c>
      <c r="E2053" s="2">
        <v>0</v>
      </c>
      <c r="F2053" s="2">
        <v>0</v>
      </c>
      <c r="G2053" s="2">
        <v>0</v>
      </c>
      <c r="H2053" s="12">
        <f t="shared" si="31"/>
        <v>0</v>
      </c>
    </row>
    <row r="2054" spans="1:8" ht="13.5" x14ac:dyDescent="0.25">
      <c r="A2054" s="11"/>
      <c r="B2054" s="10">
        <v>45288</v>
      </c>
      <c r="C2054" s="2">
        <v>0.33</v>
      </c>
      <c r="D2054" s="2">
        <v>0.33</v>
      </c>
      <c r="E2054" s="2">
        <v>0</v>
      </c>
      <c r="F2054" s="2">
        <v>0</v>
      </c>
      <c r="G2054" s="2">
        <v>0</v>
      </c>
      <c r="H2054" s="12">
        <f t="shared" si="31"/>
        <v>0</v>
      </c>
    </row>
    <row r="2055" spans="1:8" ht="13.5" x14ac:dyDescent="0.25">
      <c r="A2055" s="11"/>
      <c r="B2055" s="10">
        <v>45289</v>
      </c>
      <c r="C2055" s="2">
        <v>0.33</v>
      </c>
      <c r="D2055" s="2">
        <v>0.33</v>
      </c>
      <c r="E2055" s="2">
        <v>0</v>
      </c>
      <c r="F2055" s="2">
        <v>0</v>
      </c>
      <c r="G2055" s="2">
        <v>0</v>
      </c>
      <c r="H2055" s="12">
        <f t="shared" ref="H2055:H2118" si="32">(D2055-D2054)/D2054</f>
        <v>0</v>
      </c>
    </row>
    <row r="2056" spans="1:8" ht="13.5" x14ac:dyDescent="0.25">
      <c r="A2056" s="11"/>
      <c r="B2056" s="10">
        <v>45293</v>
      </c>
      <c r="C2056" s="2">
        <v>0.33</v>
      </c>
      <c r="D2056" s="2">
        <v>0.33</v>
      </c>
      <c r="E2056" s="2">
        <v>0</v>
      </c>
      <c r="F2056" s="2">
        <v>0</v>
      </c>
      <c r="G2056" s="2">
        <v>0</v>
      </c>
      <c r="H2056" s="12">
        <f t="shared" si="32"/>
        <v>0</v>
      </c>
    </row>
    <row r="2057" spans="1:8" ht="13.5" x14ac:dyDescent="0.25">
      <c r="A2057" s="11"/>
      <c r="B2057" s="10">
        <v>45294</v>
      </c>
      <c r="C2057" s="2">
        <v>0.33</v>
      </c>
      <c r="D2057" s="2">
        <v>0.33</v>
      </c>
      <c r="E2057" s="2">
        <v>0</v>
      </c>
      <c r="F2057" s="2">
        <v>0</v>
      </c>
      <c r="G2057" s="2">
        <v>0</v>
      </c>
      <c r="H2057" s="12">
        <f t="shared" si="32"/>
        <v>0</v>
      </c>
    </row>
    <row r="2058" spans="1:8" ht="13.5" x14ac:dyDescent="0.25">
      <c r="A2058" s="11"/>
      <c r="B2058" s="10">
        <v>45295</v>
      </c>
      <c r="C2058" s="2">
        <v>0.33</v>
      </c>
      <c r="D2058" s="2">
        <v>0.33</v>
      </c>
      <c r="E2058" s="2">
        <v>0</v>
      </c>
      <c r="F2058" s="2">
        <v>0</v>
      </c>
      <c r="G2058" s="2">
        <v>0</v>
      </c>
      <c r="H2058" s="12">
        <f t="shared" si="32"/>
        <v>0</v>
      </c>
    </row>
    <row r="2059" spans="1:8" ht="13.5" x14ac:dyDescent="0.25">
      <c r="A2059" s="11"/>
      <c r="B2059" s="10">
        <v>45296</v>
      </c>
      <c r="C2059" s="2">
        <v>0.32</v>
      </c>
      <c r="D2059" s="2">
        <v>0.32</v>
      </c>
      <c r="E2059" s="2">
        <v>0</v>
      </c>
      <c r="F2059" s="2">
        <v>0</v>
      </c>
      <c r="G2059" s="2">
        <v>0</v>
      </c>
      <c r="H2059" s="12">
        <f t="shared" si="32"/>
        <v>-3.0303030303030328E-2</v>
      </c>
    </row>
    <row r="2060" spans="1:8" ht="13.5" x14ac:dyDescent="0.25">
      <c r="A2060" s="11"/>
      <c r="B2060" s="10">
        <v>45299</v>
      </c>
      <c r="C2060" s="2">
        <v>0.31</v>
      </c>
      <c r="D2060" s="2">
        <v>0.31</v>
      </c>
      <c r="E2060" s="2">
        <v>0</v>
      </c>
      <c r="F2060" s="2">
        <v>0</v>
      </c>
      <c r="G2060" s="2">
        <v>0</v>
      </c>
      <c r="H2060" s="12">
        <f t="shared" si="32"/>
        <v>-3.1250000000000028E-2</v>
      </c>
    </row>
    <row r="2061" spans="1:8" ht="13.5" x14ac:dyDescent="0.25">
      <c r="A2061" s="11"/>
      <c r="B2061" s="10">
        <v>45300</v>
      </c>
      <c r="C2061" s="2">
        <v>0.3</v>
      </c>
      <c r="D2061" s="2">
        <v>0.3</v>
      </c>
      <c r="E2061" s="2">
        <v>56</v>
      </c>
      <c r="F2061" s="2">
        <v>0.3</v>
      </c>
      <c r="G2061" s="2">
        <v>16.8</v>
      </c>
      <c r="H2061" s="12">
        <f t="shared" si="32"/>
        <v>-3.2258064516129059E-2</v>
      </c>
    </row>
    <row r="2062" spans="1:8" ht="13.5" x14ac:dyDescent="0.25">
      <c r="A2062" s="11"/>
      <c r="B2062" s="10">
        <v>45301</v>
      </c>
      <c r="C2062" s="2">
        <v>0.31</v>
      </c>
      <c r="D2062" s="2">
        <v>0.31</v>
      </c>
      <c r="E2062" s="2">
        <v>220</v>
      </c>
      <c r="F2062" s="2">
        <v>0.31</v>
      </c>
      <c r="G2062" s="2">
        <v>68.2</v>
      </c>
      <c r="H2062" s="12">
        <f t="shared" si="32"/>
        <v>3.3333333333333368E-2</v>
      </c>
    </row>
    <row r="2063" spans="1:8" ht="13.5" x14ac:dyDescent="0.25">
      <c r="A2063" s="11"/>
      <c r="B2063" s="10">
        <v>45302</v>
      </c>
      <c r="C2063" s="2">
        <v>0.31</v>
      </c>
      <c r="D2063" s="2">
        <v>0.31</v>
      </c>
      <c r="E2063" s="2">
        <v>0</v>
      </c>
      <c r="F2063" s="2">
        <v>0</v>
      </c>
      <c r="G2063" s="2">
        <v>0</v>
      </c>
      <c r="H2063" s="12">
        <f t="shared" si="32"/>
        <v>0</v>
      </c>
    </row>
    <row r="2064" spans="1:8" ht="13.5" x14ac:dyDescent="0.25">
      <c r="A2064" s="11"/>
      <c r="B2064" s="10">
        <v>45303</v>
      </c>
      <c r="C2064" s="2">
        <v>0.31</v>
      </c>
      <c r="D2064" s="2">
        <v>0.31</v>
      </c>
      <c r="E2064" s="2">
        <v>0</v>
      </c>
      <c r="F2064" s="2">
        <v>0</v>
      </c>
      <c r="G2064" s="2">
        <v>0</v>
      </c>
      <c r="H2064" s="12">
        <f t="shared" si="32"/>
        <v>0</v>
      </c>
    </row>
    <row r="2065" spans="1:8" ht="13.5" x14ac:dyDescent="0.25">
      <c r="A2065" s="11"/>
      <c r="B2065" s="10">
        <v>45306</v>
      </c>
      <c r="C2065" s="2">
        <v>0.31</v>
      </c>
      <c r="D2065" s="2">
        <v>0.31</v>
      </c>
      <c r="E2065" s="2">
        <v>0</v>
      </c>
      <c r="F2065" s="2">
        <v>0</v>
      </c>
      <c r="G2065" s="2">
        <v>0</v>
      </c>
      <c r="H2065" s="12">
        <f t="shared" si="32"/>
        <v>0</v>
      </c>
    </row>
    <row r="2066" spans="1:8" ht="13.5" x14ac:dyDescent="0.25">
      <c r="A2066" s="11"/>
      <c r="B2066" s="10">
        <v>45307</v>
      </c>
      <c r="C2066" s="2">
        <v>0.31</v>
      </c>
      <c r="D2066" s="2">
        <v>0.31</v>
      </c>
      <c r="E2066" s="2">
        <v>15</v>
      </c>
      <c r="F2066" s="2">
        <v>0.31</v>
      </c>
      <c r="G2066" s="2">
        <v>4.6500000000000004</v>
      </c>
      <c r="H2066" s="12">
        <f t="shared" si="32"/>
        <v>0</v>
      </c>
    </row>
    <row r="2067" spans="1:8" ht="13.5" x14ac:dyDescent="0.25">
      <c r="A2067" s="11"/>
      <c r="B2067" s="10">
        <v>45308</v>
      </c>
      <c r="C2067" s="2">
        <v>0.32</v>
      </c>
      <c r="D2067" s="2">
        <v>0.32</v>
      </c>
      <c r="E2067" s="2">
        <v>60</v>
      </c>
      <c r="F2067" s="2">
        <v>0.32</v>
      </c>
      <c r="G2067" s="2">
        <v>19.2</v>
      </c>
      <c r="H2067" s="12">
        <f t="shared" si="32"/>
        <v>3.2258064516129059E-2</v>
      </c>
    </row>
    <row r="2068" spans="1:8" ht="13.5" x14ac:dyDescent="0.25">
      <c r="A2068" s="11"/>
      <c r="B2068" s="10">
        <v>45309</v>
      </c>
      <c r="C2068" s="2">
        <v>0.32</v>
      </c>
      <c r="D2068" s="2">
        <v>0.32</v>
      </c>
      <c r="E2068" s="2">
        <v>200</v>
      </c>
      <c r="F2068" s="2">
        <v>0.32</v>
      </c>
      <c r="G2068" s="2">
        <v>64</v>
      </c>
      <c r="H2068" s="12">
        <f t="shared" si="32"/>
        <v>0</v>
      </c>
    </row>
    <row r="2069" spans="1:8" ht="13.5" x14ac:dyDescent="0.25">
      <c r="A2069" s="11"/>
      <c r="B2069" s="10">
        <v>45310</v>
      </c>
      <c r="C2069" s="2">
        <v>0.32</v>
      </c>
      <c r="D2069" s="2">
        <v>0.32</v>
      </c>
      <c r="E2069" s="2">
        <v>222</v>
      </c>
      <c r="F2069" s="2">
        <v>0.32</v>
      </c>
      <c r="G2069" s="2">
        <v>71.040000000000006</v>
      </c>
      <c r="H2069" s="12">
        <f t="shared" si="32"/>
        <v>0</v>
      </c>
    </row>
    <row r="2070" spans="1:8" ht="13.5" x14ac:dyDescent="0.25">
      <c r="A2070" s="11"/>
      <c r="B2070" s="10">
        <v>45313</v>
      </c>
      <c r="C2070" s="2">
        <v>0.31</v>
      </c>
      <c r="D2070" s="2">
        <v>0.31</v>
      </c>
      <c r="E2070" s="2">
        <v>0</v>
      </c>
      <c r="F2070" s="2">
        <v>0</v>
      </c>
      <c r="G2070" s="2">
        <v>0</v>
      </c>
      <c r="H2070" s="12">
        <f t="shared" si="32"/>
        <v>-3.1250000000000028E-2</v>
      </c>
    </row>
    <row r="2071" spans="1:8" ht="13.5" x14ac:dyDescent="0.25">
      <c r="A2071" s="11"/>
      <c r="B2071" s="10">
        <v>45314</v>
      </c>
      <c r="C2071" s="2">
        <v>0.31</v>
      </c>
      <c r="D2071" s="2">
        <v>0.31</v>
      </c>
      <c r="E2071" s="2">
        <v>0</v>
      </c>
      <c r="F2071" s="2">
        <v>0</v>
      </c>
      <c r="G2071" s="2">
        <v>0</v>
      </c>
      <c r="H2071" s="12">
        <f t="shared" si="32"/>
        <v>0</v>
      </c>
    </row>
    <row r="2072" spans="1:8" ht="13.5" x14ac:dyDescent="0.25">
      <c r="A2072" s="11"/>
      <c r="B2072" s="10">
        <v>45315</v>
      </c>
      <c r="C2072" s="2">
        <v>0.3</v>
      </c>
      <c r="D2072" s="2">
        <v>0.3</v>
      </c>
      <c r="E2072" s="2">
        <v>0</v>
      </c>
      <c r="F2072" s="2">
        <v>0</v>
      </c>
      <c r="G2072" s="2">
        <v>0</v>
      </c>
      <c r="H2072" s="12">
        <f t="shared" si="32"/>
        <v>-3.2258064516129059E-2</v>
      </c>
    </row>
    <row r="2073" spans="1:8" ht="13.5" x14ac:dyDescent="0.25">
      <c r="A2073" s="11"/>
      <c r="B2073" s="10">
        <v>45316</v>
      </c>
      <c r="C2073" s="2">
        <v>0.3</v>
      </c>
      <c r="D2073" s="2">
        <v>0.3</v>
      </c>
      <c r="E2073" s="2">
        <v>0</v>
      </c>
      <c r="F2073" s="2">
        <v>0</v>
      </c>
      <c r="G2073" s="2">
        <v>0</v>
      </c>
      <c r="H2073" s="12">
        <f t="shared" si="32"/>
        <v>0</v>
      </c>
    </row>
    <row r="2074" spans="1:8" ht="13.5" x14ac:dyDescent="0.25">
      <c r="A2074" s="11"/>
      <c r="B2074" s="10">
        <v>45317</v>
      </c>
      <c r="C2074" s="2">
        <v>0.31</v>
      </c>
      <c r="D2074" s="2">
        <v>0.31</v>
      </c>
      <c r="E2074" s="2">
        <v>100</v>
      </c>
      <c r="F2074" s="2">
        <v>0.31</v>
      </c>
      <c r="G2074" s="2">
        <v>31</v>
      </c>
      <c r="H2074" s="12">
        <f t="shared" si="32"/>
        <v>3.3333333333333368E-2</v>
      </c>
    </row>
    <row r="2075" spans="1:8" ht="13.5" x14ac:dyDescent="0.25">
      <c r="A2075" s="11"/>
      <c r="B2075" s="10">
        <v>45320</v>
      </c>
      <c r="C2075" s="2">
        <v>0.31</v>
      </c>
      <c r="D2075" s="2">
        <v>0.31</v>
      </c>
      <c r="E2075" s="2">
        <v>0</v>
      </c>
      <c r="F2075" s="2">
        <v>0</v>
      </c>
      <c r="G2075" s="2">
        <v>0</v>
      </c>
      <c r="H2075" s="12">
        <f t="shared" si="32"/>
        <v>0</v>
      </c>
    </row>
    <row r="2076" spans="1:8" ht="13.5" x14ac:dyDescent="0.25">
      <c r="A2076" s="11"/>
      <c r="B2076" s="10">
        <v>45321</v>
      </c>
      <c r="C2076" s="2">
        <v>0.31</v>
      </c>
      <c r="D2076" s="2">
        <v>0.31</v>
      </c>
      <c r="E2076" s="2">
        <v>0</v>
      </c>
      <c r="F2076" s="2">
        <v>0</v>
      </c>
      <c r="G2076" s="2">
        <v>0</v>
      </c>
      <c r="H2076" s="12">
        <f t="shared" si="32"/>
        <v>0</v>
      </c>
    </row>
    <row r="2077" spans="1:8" ht="13.5" x14ac:dyDescent="0.25">
      <c r="A2077" s="11"/>
      <c r="B2077" s="10">
        <v>45322</v>
      </c>
      <c r="C2077" s="2">
        <v>0.3</v>
      </c>
      <c r="D2077" s="2">
        <v>0.3</v>
      </c>
      <c r="E2077" s="2">
        <v>0</v>
      </c>
      <c r="F2077" s="2">
        <v>0</v>
      </c>
      <c r="G2077" s="2">
        <v>0</v>
      </c>
      <c r="H2077" s="12">
        <f t="shared" si="32"/>
        <v>-3.2258064516129059E-2</v>
      </c>
    </row>
    <row r="2078" spans="1:8" ht="13.5" x14ac:dyDescent="0.25">
      <c r="A2078" s="11"/>
      <c r="B2078" s="10">
        <v>45323</v>
      </c>
      <c r="C2078" s="2">
        <v>0.3</v>
      </c>
      <c r="D2078" s="2">
        <v>0.3</v>
      </c>
      <c r="E2078" s="2">
        <v>0</v>
      </c>
      <c r="F2078" s="2">
        <v>0</v>
      </c>
      <c r="G2078" s="2">
        <v>0</v>
      </c>
      <c r="H2078" s="12">
        <f t="shared" si="32"/>
        <v>0</v>
      </c>
    </row>
    <row r="2079" spans="1:8" ht="13.5" x14ac:dyDescent="0.25">
      <c r="A2079" s="11"/>
      <c r="B2079" s="10">
        <v>45324</v>
      </c>
      <c r="C2079" s="2">
        <v>0.3</v>
      </c>
      <c r="D2079" s="2">
        <v>0.3</v>
      </c>
      <c r="E2079" s="2">
        <v>0</v>
      </c>
      <c r="F2079" s="2">
        <v>0</v>
      </c>
      <c r="G2079" s="2">
        <v>0</v>
      </c>
      <c r="H2079" s="12">
        <f t="shared" si="32"/>
        <v>0</v>
      </c>
    </row>
    <row r="2080" spans="1:8" ht="13.5" x14ac:dyDescent="0.25">
      <c r="A2080" s="11"/>
      <c r="B2080" s="10">
        <v>45327</v>
      </c>
      <c r="C2080" s="2">
        <v>0.3</v>
      </c>
      <c r="D2080" s="2">
        <v>0.3</v>
      </c>
      <c r="E2080" s="2">
        <v>0</v>
      </c>
      <c r="F2080" s="2">
        <v>0</v>
      </c>
      <c r="G2080" s="2">
        <v>0</v>
      </c>
      <c r="H2080" s="12">
        <f t="shared" si="32"/>
        <v>0</v>
      </c>
    </row>
    <row r="2081" spans="1:8" ht="13.5" x14ac:dyDescent="0.25">
      <c r="A2081" s="11"/>
      <c r="B2081" s="10">
        <v>45328</v>
      </c>
      <c r="C2081" s="2">
        <v>0.28999999999999998</v>
      </c>
      <c r="D2081" s="2">
        <v>0.28999999999999998</v>
      </c>
      <c r="E2081" s="2">
        <v>0</v>
      </c>
      <c r="F2081" s="2">
        <v>0</v>
      </c>
      <c r="G2081" s="2">
        <v>0</v>
      </c>
      <c r="H2081" s="12">
        <f t="shared" si="32"/>
        <v>-3.3333333333333368E-2</v>
      </c>
    </row>
    <row r="2082" spans="1:8" ht="13.5" x14ac:dyDescent="0.25">
      <c r="A2082" s="11"/>
      <c r="B2082" s="10">
        <v>45329</v>
      </c>
      <c r="C2082" s="2">
        <v>0.28000000000000003</v>
      </c>
      <c r="D2082" s="2">
        <v>0.28000000000000003</v>
      </c>
      <c r="E2082" s="2">
        <v>0</v>
      </c>
      <c r="F2082" s="2">
        <v>0</v>
      </c>
      <c r="G2082" s="2">
        <v>0</v>
      </c>
      <c r="H2082" s="12">
        <f t="shared" si="32"/>
        <v>-3.4482758620689495E-2</v>
      </c>
    </row>
    <row r="2083" spans="1:8" ht="13.5" x14ac:dyDescent="0.25">
      <c r="A2083" s="11"/>
      <c r="B2083" s="10">
        <v>45330</v>
      </c>
      <c r="C2083" s="2">
        <v>0.27</v>
      </c>
      <c r="D2083" s="2">
        <v>0.27</v>
      </c>
      <c r="E2083" s="2">
        <v>0</v>
      </c>
      <c r="F2083" s="2">
        <v>0</v>
      </c>
      <c r="G2083" s="2">
        <v>0</v>
      </c>
      <c r="H2083" s="12">
        <f t="shared" si="32"/>
        <v>-3.571428571428574E-2</v>
      </c>
    </row>
    <row r="2084" spans="1:8" ht="13.5" x14ac:dyDescent="0.25">
      <c r="A2084" s="11"/>
      <c r="B2084" s="10">
        <v>45331</v>
      </c>
      <c r="C2084" s="2">
        <v>0.26</v>
      </c>
      <c r="D2084" s="2">
        <v>0.26</v>
      </c>
      <c r="E2084" s="2">
        <v>0</v>
      </c>
      <c r="F2084" s="2">
        <v>0</v>
      </c>
      <c r="G2084" s="2">
        <v>0</v>
      </c>
      <c r="H2084" s="12">
        <f t="shared" si="32"/>
        <v>-3.703703703703707E-2</v>
      </c>
    </row>
    <row r="2085" spans="1:8" ht="13.5" x14ac:dyDescent="0.25">
      <c r="A2085" s="11"/>
      <c r="B2085" s="10">
        <v>45334</v>
      </c>
      <c r="C2085" s="2">
        <v>0.27</v>
      </c>
      <c r="D2085" s="2">
        <v>0.27</v>
      </c>
      <c r="E2085" s="2">
        <v>35</v>
      </c>
      <c r="F2085" s="2">
        <v>0.27</v>
      </c>
      <c r="G2085" s="2">
        <v>9.4499999999999993</v>
      </c>
      <c r="H2085" s="12">
        <f t="shared" si="32"/>
        <v>3.8461538461538491E-2</v>
      </c>
    </row>
    <row r="2086" spans="1:8" ht="13.5" x14ac:dyDescent="0.25">
      <c r="A2086" s="11"/>
      <c r="B2086" s="10">
        <v>45335</v>
      </c>
      <c r="C2086" s="2">
        <v>0.27</v>
      </c>
      <c r="D2086" s="2">
        <v>0.27</v>
      </c>
      <c r="E2086" s="2">
        <v>50</v>
      </c>
      <c r="F2086" s="2">
        <v>0.27</v>
      </c>
      <c r="G2086" s="2">
        <v>13.5</v>
      </c>
      <c r="H2086" s="12">
        <f t="shared" si="32"/>
        <v>0</v>
      </c>
    </row>
    <row r="2087" spans="1:8" ht="13.5" x14ac:dyDescent="0.25">
      <c r="A2087" s="11"/>
      <c r="B2087" s="10">
        <v>45336</v>
      </c>
      <c r="C2087" s="2">
        <v>0.27</v>
      </c>
      <c r="D2087" s="2">
        <v>0.27</v>
      </c>
      <c r="E2087" s="2">
        <v>500</v>
      </c>
      <c r="F2087" s="2">
        <v>0.27</v>
      </c>
      <c r="G2087" s="2">
        <v>135</v>
      </c>
      <c r="H2087" s="12">
        <f t="shared" si="32"/>
        <v>0</v>
      </c>
    </row>
    <row r="2088" spans="1:8" ht="13.5" x14ac:dyDescent="0.25">
      <c r="A2088" s="11"/>
      <c r="B2088" s="10">
        <v>45337</v>
      </c>
      <c r="C2088" s="2">
        <v>0.27</v>
      </c>
      <c r="D2088" s="2">
        <v>0.27</v>
      </c>
      <c r="E2088" s="2">
        <v>0</v>
      </c>
      <c r="F2088" s="2">
        <v>0</v>
      </c>
      <c r="G2088" s="2">
        <v>0</v>
      </c>
      <c r="H2088" s="12">
        <f t="shared" si="32"/>
        <v>0</v>
      </c>
    </row>
    <row r="2089" spans="1:8" ht="13.5" x14ac:dyDescent="0.25">
      <c r="A2089" s="11"/>
      <c r="B2089" s="10">
        <v>45338</v>
      </c>
      <c r="C2089" s="2">
        <v>0.26</v>
      </c>
      <c r="D2089" s="2">
        <v>0.26</v>
      </c>
      <c r="E2089" s="2">
        <v>0</v>
      </c>
      <c r="F2089" s="2">
        <v>0</v>
      </c>
      <c r="G2089" s="2">
        <v>0</v>
      </c>
      <c r="H2089" s="12">
        <f t="shared" si="32"/>
        <v>-3.703703703703707E-2</v>
      </c>
    </row>
    <row r="2090" spans="1:8" ht="13.5" x14ac:dyDescent="0.25">
      <c r="A2090" s="11"/>
      <c r="B2090" s="10">
        <v>45341</v>
      </c>
      <c r="C2090" s="2">
        <v>0.26</v>
      </c>
      <c r="D2090" s="2">
        <v>0.26</v>
      </c>
      <c r="E2090" s="2">
        <v>100</v>
      </c>
      <c r="F2090" s="2">
        <v>0.26</v>
      </c>
      <c r="G2090" s="2">
        <v>26</v>
      </c>
      <c r="H2090" s="12">
        <f t="shared" si="32"/>
        <v>0</v>
      </c>
    </row>
    <row r="2091" spans="1:8" ht="13.5" x14ac:dyDescent="0.25">
      <c r="A2091" s="11"/>
      <c r="B2091" s="10">
        <v>45342</v>
      </c>
      <c r="C2091" s="2">
        <v>0.26</v>
      </c>
      <c r="D2091" s="2">
        <v>0.26</v>
      </c>
      <c r="E2091" s="2">
        <v>0</v>
      </c>
      <c r="F2091" s="2">
        <v>0</v>
      </c>
      <c r="G2091" s="2">
        <v>0</v>
      </c>
      <c r="H2091" s="12">
        <f t="shared" si="32"/>
        <v>0</v>
      </c>
    </row>
    <row r="2092" spans="1:8" ht="13.5" x14ac:dyDescent="0.25">
      <c r="A2092" s="11"/>
      <c r="B2092" s="10">
        <v>45343</v>
      </c>
      <c r="C2092" s="2">
        <v>0.27</v>
      </c>
      <c r="D2092" s="2">
        <v>0.27</v>
      </c>
      <c r="E2092" s="2">
        <v>0</v>
      </c>
      <c r="F2092" s="2">
        <v>0</v>
      </c>
      <c r="G2092" s="2">
        <v>0</v>
      </c>
      <c r="H2092" s="12">
        <f t="shared" si="32"/>
        <v>3.8461538461538491E-2</v>
      </c>
    </row>
    <row r="2093" spans="1:8" ht="13.5" x14ac:dyDescent="0.25">
      <c r="A2093" s="11"/>
      <c r="B2093" s="10">
        <v>45344</v>
      </c>
      <c r="C2093" s="2">
        <v>0.28000000000000003</v>
      </c>
      <c r="D2093" s="2">
        <v>0.28000000000000003</v>
      </c>
      <c r="E2093" s="2">
        <v>50</v>
      </c>
      <c r="F2093" s="2">
        <v>0.28000000000000003</v>
      </c>
      <c r="G2093" s="2">
        <v>14</v>
      </c>
      <c r="H2093" s="12">
        <f t="shared" si="32"/>
        <v>3.703703703703707E-2</v>
      </c>
    </row>
    <row r="2094" spans="1:8" ht="13.5" x14ac:dyDescent="0.25">
      <c r="A2094" s="11"/>
      <c r="B2094" s="10">
        <v>45345</v>
      </c>
      <c r="C2094" s="2">
        <v>0.28000000000000003</v>
      </c>
      <c r="D2094" s="2">
        <v>0.28000000000000003</v>
      </c>
      <c r="E2094" s="2">
        <v>0</v>
      </c>
      <c r="F2094" s="2">
        <v>0</v>
      </c>
      <c r="G2094" s="2">
        <v>0</v>
      </c>
      <c r="H2094" s="12">
        <f t="shared" si="32"/>
        <v>0</v>
      </c>
    </row>
    <row r="2095" spans="1:8" ht="13.5" x14ac:dyDescent="0.25">
      <c r="A2095" s="11"/>
      <c r="B2095" s="10">
        <v>45348</v>
      </c>
      <c r="C2095" s="2">
        <v>0.28000000000000003</v>
      </c>
      <c r="D2095" s="2">
        <v>0.28000000000000003</v>
      </c>
      <c r="E2095" s="2">
        <v>0</v>
      </c>
      <c r="F2095" s="2">
        <v>0</v>
      </c>
      <c r="G2095" s="2">
        <v>0</v>
      </c>
      <c r="H2095" s="12">
        <f t="shared" si="32"/>
        <v>0</v>
      </c>
    </row>
    <row r="2096" spans="1:8" ht="13.5" x14ac:dyDescent="0.25">
      <c r="A2096" s="11"/>
      <c r="B2096" s="10">
        <v>45349</v>
      </c>
      <c r="C2096" s="2">
        <v>0.27</v>
      </c>
      <c r="D2096" s="2">
        <v>0.27</v>
      </c>
      <c r="E2096" s="2">
        <v>0</v>
      </c>
      <c r="F2096" s="2">
        <v>0</v>
      </c>
      <c r="G2096" s="2">
        <v>0</v>
      </c>
      <c r="H2096" s="12">
        <f t="shared" si="32"/>
        <v>-3.571428571428574E-2</v>
      </c>
    </row>
    <row r="2097" spans="1:8" ht="13.5" x14ac:dyDescent="0.25">
      <c r="A2097" s="11"/>
      <c r="B2097" s="10">
        <v>45350</v>
      </c>
      <c r="C2097" s="2">
        <v>0.26</v>
      </c>
      <c r="D2097" s="2">
        <v>0.26</v>
      </c>
      <c r="E2097" s="2">
        <v>0</v>
      </c>
      <c r="F2097" s="2">
        <v>0</v>
      </c>
      <c r="G2097" s="2">
        <v>0</v>
      </c>
      <c r="H2097" s="12">
        <f t="shared" si="32"/>
        <v>-3.703703703703707E-2</v>
      </c>
    </row>
    <row r="2098" spans="1:8" ht="13.5" x14ac:dyDescent="0.25">
      <c r="A2098" s="11"/>
      <c r="B2098" s="10">
        <v>45351</v>
      </c>
      <c r="C2098" s="2">
        <v>0.26</v>
      </c>
      <c r="D2098" s="2">
        <v>0.26</v>
      </c>
      <c r="E2098" s="2">
        <v>69</v>
      </c>
      <c r="F2098" s="2">
        <v>0.26</v>
      </c>
      <c r="G2098" s="2">
        <v>17.940000000000001</v>
      </c>
      <c r="H2098" s="12">
        <f t="shared" si="32"/>
        <v>0</v>
      </c>
    </row>
    <row r="2099" spans="1:8" ht="13.5" x14ac:dyDescent="0.25">
      <c r="A2099" s="11"/>
      <c r="B2099" s="10">
        <v>45352</v>
      </c>
      <c r="C2099" s="2">
        <v>0.27</v>
      </c>
      <c r="D2099" s="2">
        <v>0.27</v>
      </c>
      <c r="E2099" s="2">
        <v>0</v>
      </c>
      <c r="F2099" s="2">
        <v>0</v>
      </c>
      <c r="G2099" s="2">
        <v>0</v>
      </c>
      <c r="H2099" s="12">
        <f t="shared" si="32"/>
        <v>3.8461538461538491E-2</v>
      </c>
    </row>
    <row r="2100" spans="1:8" ht="13.5" x14ac:dyDescent="0.25">
      <c r="A2100" s="11"/>
      <c r="B2100" s="10">
        <v>45355</v>
      </c>
      <c r="C2100" s="2">
        <v>0.28000000000000003</v>
      </c>
      <c r="D2100" s="2">
        <v>0.28000000000000003</v>
      </c>
      <c r="E2100" s="2">
        <v>0</v>
      </c>
      <c r="F2100" s="2">
        <v>0</v>
      </c>
      <c r="G2100" s="2">
        <v>0</v>
      </c>
      <c r="H2100" s="12">
        <f t="shared" si="32"/>
        <v>3.703703703703707E-2</v>
      </c>
    </row>
    <row r="2101" spans="1:8" ht="13.5" x14ac:dyDescent="0.25">
      <c r="A2101" s="11"/>
      <c r="B2101" s="10">
        <v>45356</v>
      </c>
      <c r="C2101" s="2">
        <v>0.27</v>
      </c>
      <c r="D2101" s="2">
        <v>0.27</v>
      </c>
      <c r="E2101" s="2">
        <v>0</v>
      </c>
      <c r="F2101" s="2">
        <v>0</v>
      </c>
      <c r="G2101" s="2">
        <v>0</v>
      </c>
      <c r="H2101" s="12">
        <f t="shared" si="32"/>
        <v>-3.571428571428574E-2</v>
      </c>
    </row>
    <row r="2102" spans="1:8" ht="13.5" x14ac:dyDescent="0.25">
      <c r="A2102" s="11"/>
      <c r="B2102" s="10">
        <v>45357</v>
      </c>
      <c r="C2102" s="2">
        <v>0.27</v>
      </c>
      <c r="D2102" s="2">
        <v>0.27</v>
      </c>
      <c r="E2102" s="2">
        <v>489</v>
      </c>
      <c r="F2102" s="2">
        <v>0.27</v>
      </c>
      <c r="G2102" s="2">
        <v>132.03</v>
      </c>
      <c r="H2102" s="12">
        <f t="shared" si="32"/>
        <v>0</v>
      </c>
    </row>
    <row r="2103" spans="1:8" ht="13.5" x14ac:dyDescent="0.25">
      <c r="A2103" s="11"/>
      <c r="B2103" s="10">
        <v>45358</v>
      </c>
      <c r="C2103" s="2">
        <v>0.28000000000000003</v>
      </c>
      <c r="D2103" s="2">
        <v>0.28000000000000003</v>
      </c>
      <c r="E2103" s="2">
        <v>0</v>
      </c>
      <c r="F2103" s="2">
        <v>0</v>
      </c>
      <c r="G2103" s="2">
        <v>0</v>
      </c>
      <c r="H2103" s="12">
        <f t="shared" si="32"/>
        <v>3.703703703703707E-2</v>
      </c>
    </row>
    <row r="2104" spans="1:8" ht="13.5" x14ac:dyDescent="0.25">
      <c r="A2104" s="11"/>
      <c r="B2104" s="10">
        <v>45359</v>
      </c>
      <c r="C2104" s="2">
        <v>0.28999999999999998</v>
      </c>
      <c r="D2104" s="2">
        <v>0.28999999999999998</v>
      </c>
      <c r="E2104" s="2">
        <v>0</v>
      </c>
      <c r="F2104" s="2">
        <v>0</v>
      </c>
      <c r="G2104" s="2">
        <v>0</v>
      </c>
      <c r="H2104" s="12">
        <f t="shared" si="32"/>
        <v>3.5714285714285546E-2</v>
      </c>
    </row>
    <row r="2105" spans="1:8" ht="13.5" x14ac:dyDescent="0.25">
      <c r="A2105" s="11"/>
      <c r="B2105" s="10">
        <v>45362</v>
      </c>
      <c r="C2105" s="2">
        <v>0.3</v>
      </c>
      <c r="D2105" s="2">
        <v>0.3</v>
      </c>
      <c r="E2105" s="2">
        <v>0</v>
      </c>
      <c r="F2105" s="2">
        <v>0</v>
      </c>
      <c r="G2105" s="2">
        <v>0</v>
      </c>
      <c r="H2105" s="12">
        <f t="shared" si="32"/>
        <v>3.4482758620689689E-2</v>
      </c>
    </row>
    <row r="2106" spans="1:8" ht="13.5" x14ac:dyDescent="0.25">
      <c r="A2106" s="11"/>
      <c r="B2106" s="10">
        <v>45363</v>
      </c>
      <c r="C2106" s="2">
        <v>0.31</v>
      </c>
      <c r="D2106" s="2">
        <v>0.31</v>
      </c>
      <c r="E2106" s="2">
        <v>0</v>
      </c>
      <c r="F2106" s="2">
        <v>0</v>
      </c>
      <c r="G2106" s="2">
        <v>0</v>
      </c>
      <c r="H2106" s="12">
        <f t="shared" si="32"/>
        <v>3.3333333333333368E-2</v>
      </c>
    </row>
    <row r="2107" spans="1:8" ht="13.5" x14ac:dyDescent="0.25">
      <c r="A2107" s="11"/>
      <c r="B2107" s="10">
        <v>45364</v>
      </c>
      <c r="C2107" s="2">
        <v>0.32</v>
      </c>
      <c r="D2107" s="2">
        <v>0.32</v>
      </c>
      <c r="E2107" s="2">
        <v>0</v>
      </c>
      <c r="F2107" s="2">
        <v>0</v>
      </c>
      <c r="G2107" s="2">
        <v>0</v>
      </c>
      <c r="H2107" s="12">
        <f t="shared" si="32"/>
        <v>3.2258064516129059E-2</v>
      </c>
    </row>
    <row r="2108" spans="1:8" ht="13.5" x14ac:dyDescent="0.25">
      <c r="A2108" s="11"/>
      <c r="B2108" s="10">
        <v>45365</v>
      </c>
      <c r="C2108" s="2">
        <v>0.32</v>
      </c>
      <c r="D2108" s="2">
        <v>0.32</v>
      </c>
      <c r="E2108" s="2">
        <v>924</v>
      </c>
      <c r="F2108" s="2">
        <v>0.32</v>
      </c>
      <c r="G2108" s="2">
        <v>295.68</v>
      </c>
      <c r="H2108" s="12">
        <f t="shared" si="32"/>
        <v>0</v>
      </c>
    </row>
    <row r="2109" spans="1:8" ht="13.5" x14ac:dyDescent="0.25">
      <c r="A2109" s="11"/>
      <c r="B2109" s="10">
        <v>45366</v>
      </c>
      <c r="C2109" s="2">
        <v>0.33</v>
      </c>
      <c r="D2109" s="2">
        <v>0.33</v>
      </c>
      <c r="E2109" s="2">
        <v>0</v>
      </c>
      <c r="F2109" s="2">
        <v>0</v>
      </c>
      <c r="G2109" s="2">
        <v>0</v>
      </c>
      <c r="H2109" s="12">
        <f t="shared" si="32"/>
        <v>3.1250000000000028E-2</v>
      </c>
    </row>
    <row r="2110" spans="1:8" ht="13.5" x14ac:dyDescent="0.25">
      <c r="A2110" s="11"/>
      <c r="B2110" s="10">
        <v>45369</v>
      </c>
      <c r="C2110" s="2">
        <v>0.34</v>
      </c>
      <c r="D2110" s="2">
        <v>0.34</v>
      </c>
      <c r="E2110" s="2">
        <v>0</v>
      </c>
      <c r="F2110" s="2">
        <v>0</v>
      </c>
      <c r="G2110" s="2">
        <v>0</v>
      </c>
      <c r="H2110" s="12">
        <f t="shared" si="32"/>
        <v>3.0303030303030328E-2</v>
      </c>
    </row>
    <row r="2111" spans="1:8" ht="13.5" x14ac:dyDescent="0.25">
      <c r="A2111" s="11"/>
      <c r="B2111" s="10">
        <v>45370</v>
      </c>
      <c r="C2111" s="2">
        <v>0.35</v>
      </c>
      <c r="D2111" s="2">
        <v>0.35</v>
      </c>
      <c r="E2111" s="2">
        <v>0</v>
      </c>
      <c r="F2111" s="2">
        <v>0</v>
      </c>
      <c r="G2111" s="2">
        <v>0</v>
      </c>
      <c r="H2111" s="12">
        <f t="shared" si="32"/>
        <v>2.9411764705882214E-2</v>
      </c>
    </row>
    <row r="2112" spans="1:8" ht="13.5" x14ac:dyDescent="0.25">
      <c r="A2112" s="11"/>
      <c r="B2112" s="10">
        <v>45372</v>
      </c>
      <c r="C2112" s="2">
        <v>0.36</v>
      </c>
      <c r="D2112" s="2">
        <v>0.36</v>
      </c>
      <c r="E2112" s="2">
        <v>0</v>
      </c>
      <c r="F2112" s="2">
        <v>0</v>
      </c>
      <c r="G2112" s="2">
        <v>0</v>
      </c>
      <c r="H2112" s="12">
        <f t="shared" si="32"/>
        <v>2.8571428571428598E-2</v>
      </c>
    </row>
    <row r="2113" spans="1:8" ht="13.5" x14ac:dyDescent="0.25">
      <c r="A2113" s="11"/>
      <c r="B2113" s="10">
        <v>45373</v>
      </c>
      <c r="C2113" s="2">
        <v>0.37</v>
      </c>
      <c r="D2113" s="2">
        <v>0.37</v>
      </c>
      <c r="E2113" s="2">
        <v>0</v>
      </c>
      <c r="F2113" s="2">
        <v>0</v>
      </c>
      <c r="G2113" s="2">
        <v>0</v>
      </c>
      <c r="H2113" s="12">
        <f t="shared" si="32"/>
        <v>2.7777777777777804E-2</v>
      </c>
    </row>
    <row r="2114" spans="1:8" ht="13.5" x14ac:dyDescent="0.25">
      <c r="A2114" s="11"/>
      <c r="B2114" s="10">
        <v>45376</v>
      </c>
      <c r="C2114" s="2">
        <v>0.38</v>
      </c>
      <c r="D2114" s="2">
        <v>0.38</v>
      </c>
      <c r="E2114" s="2">
        <v>0</v>
      </c>
      <c r="F2114" s="2">
        <v>0</v>
      </c>
      <c r="G2114" s="2">
        <v>0</v>
      </c>
      <c r="H2114" s="12">
        <f t="shared" si="32"/>
        <v>2.7027027027027053E-2</v>
      </c>
    </row>
    <row r="2115" spans="1:8" ht="13.5" x14ac:dyDescent="0.25">
      <c r="A2115" s="11"/>
      <c r="B2115" s="10">
        <v>45377</v>
      </c>
      <c r="C2115" s="2">
        <v>0.39</v>
      </c>
      <c r="D2115" s="2">
        <v>0.39</v>
      </c>
      <c r="E2115" s="2">
        <v>0</v>
      </c>
      <c r="F2115" s="2">
        <v>0</v>
      </c>
      <c r="G2115" s="2">
        <v>0</v>
      </c>
      <c r="H2115" s="12">
        <f t="shared" si="32"/>
        <v>2.6315789473684233E-2</v>
      </c>
    </row>
    <row r="2116" spans="1:8" ht="13.5" x14ac:dyDescent="0.25">
      <c r="A2116" s="11"/>
      <c r="B2116" s="10">
        <v>45378</v>
      </c>
      <c r="C2116" s="2">
        <v>0.4</v>
      </c>
      <c r="D2116" s="2">
        <v>0.4</v>
      </c>
      <c r="E2116" s="2">
        <v>0</v>
      </c>
      <c r="F2116" s="2">
        <v>0</v>
      </c>
      <c r="G2116" s="2">
        <v>0</v>
      </c>
      <c r="H2116" s="12">
        <f t="shared" si="32"/>
        <v>2.5641025641025664E-2</v>
      </c>
    </row>
    <row r="2117" spans="1:8" ht="13.5" x14ac:dyDescent="0.25">
      <c r="A2117" s="11"/>
      <c r="B2117" s="10">
        <v>45379</v>
      </c>
      <c r="C2117" s="2">
        <v>0.39</v>
      </c>
      <c r="D2117" s="2">
        <v>0.39</v>
      </c>
      <c r="E2117" s="2">
        <v>600</v>
      </c>
      <c r="F2117" s="2">
        <v>0.39</v>
      </c>
      <c r="G2117" s="2">
        <v>234</v>
      </c>
      <c r="H2117" s="12">
        <f t="shared" si="32"/>
        <v>-2.5000000000000022E-2</v>
      </c>
    </row>
    <row r="2118" spans="1:8" ht="13.5" x14ac:dyDescent="0.25">
      <c r="A2118" s="11"/>
      <c r="B2118" s="10">
        <v>45380</v>
      </c>
      <c r="C2118" s="2">
        <v>0.4</v>
      </c>
      <c r="D2118" s="2">
        <v>0.4</v>
      </c>
      <c r="E2118" s="2">
        <v>0</v>
      </c>
      <c r="F2118" s="2">
        <v>0</v>
      </c>
      <c r="G2118" s="2">
        <v>0</v>
      </c>
      <c r="H2118" s="12">
        <f t="shared" si="32"/>
        <v>2.5641025641025664E-2</v>
      </c>
    </row>
    <row r="2119" spans="1:8" ht="13.5" x14ac:dyDescent="0.25">
      <c r="A2119" s="11"/>
      <c r="B2119" s="10">
        <v>45383</v>
      </c>
      <c r="C2119" s="2">
        <v>0.4</v>
      </c>
      <c r="D2119" s="2">
        <v>0.4</v>
      </c>
      <c r="E2119" s="2">
        <v>281</v>
      </c>
      <c r="F2119" s="2">
        <v>0.4</v>
      </c>
      <c r="G2119" s="2">
        <v>112.4</v>
      </c>
      <c r="H2119" s="12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0.41</v>
      </c>
      <c r="D2120" s="2">
        <v>0.41</v>
      </c>
      <c r="E2120" s="2">
        <v>0</v>
      </c>
      <c r="F2120" s="2">
        <v>0</v>
      </c>
      <c r="G2120" s="2">
        <v>0</v>
      </c>
      <c r="H2120" s="12">
        <f t="shared" si="33"/>
        <v>2.4999999999999883E-2</v>
      </c>
    </row>
    <row r="2121" spans="1:8" ht="13.5" x14ac:dyDescent="0.25">
      <c r="A2121" s="11"/>
      <c r="B2121" s="10">
        <v>45385</v>
      </c>
      <c r="C2121" s="2">
        <v>0.42</v>
      </c>
      <c r="D2121" s="2">
        <v>0.42</v>
      </c>
      <c r="E2121" s="2">
        <v>0</v>
      </c>
      <c r="F2121" s="2">
        <v>0</v>
      </c>
      <c r="G2121" s="2">
        <v>0</v>
      </c>
      <c r="H2121" s="12">
        <f t="shared" si="33"/>
        <v>2.4390243902439046E-2</v>
      </c>
    </row>
    <row r="2122" spans="1:8" ht="13.5" x14ac:dyDescent="0.25">
      <c r="A2122" s="11"/>
      <c r="B2122" s="10">
        <v>45386</v>
      </c>
      <c r="C2122" s="2">
        <v>0.42</v>
      </c>
      <c r="D2122" s="2">
        <v>0.42</v>
      </c>
      <c r="E2122" s="2">
        <v>266</v>
      </c>
      <c r="F2122" s="2">
        <v>0.42</v>
      </c>
      <c r="G2122" s="2">
        <v>111.72</v>
      </c>
      <c r="H2122" s="12">
        <f t="shared" si="33"/>
        <v>0</v>
      </c>
    </row>
    <row r="2123" spans="1:8" ht="13.5" x14ac:dyDescent="0.25">
      <c r="A2123" s="11"/>
      <c r="B2123" s="10">
        <v>45387</v>
      </c>
      <c r="C2123" s="2">
        <v>0.42</v>
      </c>
      <c r="D2123" s="2">
        <v>0.42</v>
      </c>
      <c r="E2123" s="2">
        <v>0</v>
      </c>
      <c r="F2123" s="2">
        <v>0</v>
      </c>
      <c r="G2123" s="2">
        <v>0</v>
      </c>
      <c r="H2123" s="12">
        <f t="shared" si="33"/>
        <v>0</v>
      </c>
    </row>
    <row r="2124" spans="1:8" ht="13.5" x14ac:dyDescent="0.25">
      <c r="A2124" s="11"/>
      <c r="B2124" s="10">
        <v>45390</v>
      </c>
      <c r="C2124" s="2">
        <v>0.42</v>
      </c>
      <c r="D2124" s="2">
        <v>0.42</v>
      </c>
      <c r="E2124" s="2">
        <v>0</v>
      </c>
      <c r="F2124" s="2">
        <v>0</v>
      </c>
      <c r="G2124" s="2">
        <v>0</v>
      </c>
      <c r="H2124" s="12">
        <f t="shared" si="33"/>
        <v>0</v>
      </c>
    </row>
    <row r="2125" spans="1:8" ht="13.5" x14ac:dyDescent="0.25">
      <c r="A2125" s="11"/>
      <c r="B2125" s="10">
        <v>45394</v>
      </c>
      <c r="C2125" s="2">
        <v>0.42</v>
      </c>
      <c r="D2125" s="2">
        <v>0.42</v>
      </c>
      <c r="E2125" s="2">
        <v>0</v>
      </c>
      <c r="F2125" s="2">
        <v>0</v>
      </c>
      <c r="G2125" s="2">
        <v>0</v>
      </c>
      <c r="H2125" s="12">
        <f t="shared" si="33"/>
        <v>0</v>
      </c>
    </row>
    <row r="2126" spans="1:8" ht="13.5" x14ac:dyDescent="0.25">
      <c r="A2126" s="11"/>
      <c r="B2126" s="10">
        <v>45397</v>
      </c>
      <c r="C2126" s="2">
        <v>0.42</v>
      </c>
      <c r="D2126" s="2">
        <v>0.42</v>
      </c>
      <c r="E2126" s="2">
        <v>800</v>
      </c>
      <c r="F2126" s="2">
        <v>0.42</v>
      </c>
      <c r="G2126" s="2">
        <v>336</v>
      </c>
      <c r="H2126" s="12">
        <f t="shared" si="33"/>
        <v>0</v>
      </c>
    </row>
    <row r="2127" spans="1:8" ht="13.5" x14ac:dyDescent="0.25">
      <c r="A2127" s="11"/>
      <c r="B2127" s="10">
        <v>45398</v>
      </c>
      <c r="C2127" s="2">
        <v>0.42</v>
      </c>
      <c r="D2127" s="2">
        <v>0.42</v>
      </c>
      <c r="E2127" s="2">
        <v>0</v>
      </c>
      <c r="F2127" s="2">
        <v>0</v>
      </c>
      <c r="G2127" s="2">
        <v>0</v>
      </c>
      <c r="H2127" s="12">
        <f t="shared" si="33"/>
        <v>0</v>
      </c>
    </row>
    <row r="2128" spans="1:8" ht="13.5" x14ac:dyDescent="0.25">
      <c r="A2128" s="11"/>
      <c r="B2128" s="10">
        <v>45399</v>
      </c>
      <c r="C2128" s="2">
        <v>0.42</v>
      </c>
      <c r="D2128" s="2">
        <v>0.42</v>
      </c>
      <c r="E2128" s="2">
        <v>254</v>
      </c>
      <c r="F2128" s="2">
        <v>0.42</v>
      </c>
      <c r="G2128" s="2">
        <v>106.68</v>
      </c>
      <c r="H2128" s="12">
        <f t="shared" si="33"/>
        <v>0</v>
      </c>
    </row>
    <row r="2129" spans="1:8" ht="13.5" x14ac:dyDescent="0.25">
      <c r="A2129" s="11"/>
      <c r="B2129" s="10">
        <v>45400</v>
      </c>
      <c r="C2129" s="2">
        <v>0.42</v>
      </c>
      <c r="D2129" s="2">
        <v>0.42</v>
      </c>
      <c r="E2129" s="2">
        <v>400</v>
      </c>
      <c r="F2129" s="2">
        <v>0.42</v>
      </c>
      <c r="G2129" s="2">
        <v>168</v>
      </c>
      <c r="H2129" s="12">
        <f t="shared" si="33"/>
        <v>0</v>
      </c>
    </row>
    <row r="2130" spans="1:8" ht="13.5" x14ac:dyDescent="0.25">
      <c r="A2130" s="11"/>
      <c r="B2130" s="10">
        <v>45401</v>
      </c>
      <c r="C2130" s="2">
        <v>0.42</v>
      </c>
      <c r="D2130" s="2">
        <v>0.42</v>
      </c>
      <c r="E2130" s="2">
        <v>0</v>
      </c>
      <c r="F2130" s="2">
        <v>0</v>
      </c>
      <c r="G2130" s="2">
        <v>0</v>
      </c>
      <c r="H2130" s="12">
        <f t="shared" si="33"/>
        <v>0</v>
      </c>
    </row>
    <row r="2131" spans="1:8" ht="13.5" x14ac:dyDescent="0.25">
      <c r="A2131" s="11"/>
      <c r="B2131" s="10">
        <v>45404</v>
      </c>
      <c r="C2131" s="2">
        <v>0.41</v>
      </c>
      <c r="D2131" s="2">
        <v>0.41</v>
      </c>
      <c r="E2131" s="2">
        <v>0</v>
      </c>
      <c r="F2131" s="2">
        <v>0</v>
      </c>
      <c r="G2131" s="2">
        <v>0</v>
      </c>
      <c r="H2131" s="12">
        <f t="shared" si="33"/>
        <v>-2.3809523809523832E-2</v>
      </c>
    </row>
    <row r="2132" spans="1:8" ht="13.5" x14ac:dyDescent="0.25">
      <c r="A2132" s="11"/>
      <c r="B2132" s="10">
        <v>45405</v>
      </c>
      <c r="C2132" s="2">
        <v>0.4</v>
      </c>
      <c r="D2132" s="2">
        <v>0.4</v>
      </c>
      <c r="E2132" s="2">
        <v>0</v>
      </c>
      <c r="F2132" s="2">
        <v>0</v>
      </c>
      <c r="G2132" s="2">
        <v>0</v>
      </c>
      <c r="H2132" s="12">
        <f t="shared" si="33"/>
        <v>-2.4390243902438911E-2</v>
      </c>
    </row>
    <row r="2133" spans="1:8" ht="13.5" x14ac:dyDescent="0.25">
      <c r="A2133" s="11"/>
      <c r="B2133" s="10">
        <v>45406</v>
      </c>
      <c r="C2133" s="2">
        <v>0.39</v>
      </c>
      <c r="D2133" s="2">
        <v>0.39</v>
      </c>
      <c r="E2133" s="2">
        <v>0</v>
      </c>
      <c r="F2133" s="2">
        <v>0</v>
      </c>
      <c r="G2133" s="2">
        <v>0</v>
      </c>
      <c r="H2133" s="12">
        <f t="shared" si="33"/>
        <v>-2.5000000000000022E-2</v>
      </c>
    </row>
    <row r="2134" spans="1:8" ht="13.5" x14ac:dyDescent="0.25">
      <c r="A2134" s="11"/>
      <c r="B2134" s="10">
        <v>45407</v>
      </c>
      <c r="C2134" s="2">
        <v>0.38</v>
      </c>
      <c r="D2134" s="2">
        <v>0.38</v>
      </c>
      <c r="E2134" s="2">
        <v>0</v>
      </c>
      <c r="F2134" s="2">
        <v>0</v>
      </c>
      <c r="G2134" s="2">
        <v>0</v>
      </c>
      <c r="H2134" s="12">
        <f t="shared" si="33"/>
        <v>-2.5641025641025664E-2</v>
      </c>
    </row>
    <row r="2135" spans="1:8" ht="13.5" x14ac:dyDescent="0.25">
      <c r="A2135" s="11"/>
      <c r="B2135" s="10">
        <v>45408</v>
      </c>
      <c r="C2135" s="2">
        <v>0.37</v>
      </c>
      <c r="D2135" s="2">
        <v>0.37</v>
      </c>
      <c r="E2135" s="2">
        <v>0</v>
      </c>
      <c r="F2135" s="2">
        <v>0</v>
      </c>
      <c r="G2135" s="2">
        <v>0</v>
      </c>
      <c r="H2135" s="12">
        <f t="shared" si="33"/>
        <v>-2.6315789473684233E-2</v>
      </c>
    </row>
    <row r="2136" spans="1:8" ht="13.5" x14ac:dyDescent="0.25">
      <c r="A2136" s="11"/>
      <c r="B2136" s="10">
        <v>45411</v>
      </c>
      <c r="C2136" s="2">
        <v>0.36</v>
      </c>
      <c r="D2136" s="2">
        <v>0.36</v>
      </c>
      <c r="E2136" s="2">
        <v>0</v>
      </c>
      <c r="F2136" s="2">
        <v>0</v>
      </c>
      <c r="G2136" s="2">
        <v>0</v>
      </c>
      <c r="H2136" s="12">
        <f t="shared" si="33"/>
        <v>-2.7027027027027053E-2</v>
      </c>
    </row>
    <row r="2137" spans="1:8" ht="13.5" x14ac:dyDescent="0.25">
      <c r="A2137" s="11"/>
      <c r="B2137" s="10">
        <v>45412</v>
      </c>
      <c r="C2137" s="2">
        <v>0.35</v>
      </c>
      <c r="D2137" s="2">
        <v>0.35</v>
      </c>
      <c r="E2137" s="2">
        <v>2000</v>
      </c>
      <c r="F2137" s="2">
        <v>0.35</v>
      </c>
      <c r="G2137" s="2">
        <v>700</v>
      </c>
      <c r="H2137" s="12">
        <f t="shared" si="33"/>
        <v>-2.7777777777777804E-2</v>
      </c>
    </row>
    <row r="2138" spans="1:8" ht="13.5" x14ac:dyDescent="0.25">
      <c r="A2138" s="11"/>
      <c r="B2138" s="10">
        <v>45414</v>
      </c>
      <c r="C2138" s="2">
        <v>0.34</v>
      </c>
      <c r="D2138" s="2">
        <v>0.34</v>
      </c>
      <c r="E2138" s="2">
        <v>0</v>
      </c>
      <c r="F2138" s="2">
        <v>0</v>
      </c>
      <c r="G2138" s="2">
        <v>0</v>
      </c>
      <c r="H2138" s="12">
        <f t="shared" si="33"/>
        <v>-2.8571428571428439E-2</v>
      </c>
    </row>
    <row r="2139" spans="1:8" ht="13.5" x14ac:dyDescent="0.25">
      <c r="A2139" s="11"/>
      <c r="B2139" s="10">
        <v>45415</v>
      </c>
      <c r="C2139" s="2">
        <v>0.35</v>
      </c>
      <c r="D2139" s="2">
        <v>0.35</v>
      </c>
      <c r="E2139" s="2">
        <v>320</v>
      </c>
      <c r="F2139" s="2">
        <v>0.35</v>
      </c>
      <c r="G2139" s="2">
        <v>112</v>
      </c>
      <c r="H2139" s="12">
        <f t="shared" si="33"/>
        <v>2.9411764705882214E-2</v>
      </c>
    </row>
    <row r="2140" spans="1:8" ht="13.5" x14ac:dyDescent="0.25">
      <c r="A2140" s="11"/>
      <c r="B2140" s="10">
        <v>45418</v>
      </c>
      <c r="C2140" s="2">
        <v>0.35</v>
      </c>
      <c r="D2140" s="2">
        <v>0.35</v>
      </c>
      <c r="E2140" s="2">
        <v>0</v>
      </c>
      <c r="F2140" s="2">
        <v>0</v>
      </c>
      <c r="G2140" s="2">
        <v>0</v>
      </c>
      <c r="H2140" s="12">
        <f t="shared" si="33"/>
        <v>0</v>
      </c>
    </row>
    <row r="2141" spans="1:8" ht="13.5" x14ac:dyDescent="0.25">
      <c r="A2141" s="11"/>
      <c r="B2141" s="10">
        <v>45419</v>
      </c>
      <c r="C2141" s="2">
        <v>0.35</v>
      </c>
      <c r="D2141" s="2">
        <v>0.35</v>
      </c>
      <c r="E2141" s="2">
        <v>0</v>
      </c>
      <c r="F2141" s="2">
        <v>0</v>
      </c>
      <c r="G2141" s="2">
        <v>0</v>
      </c>
      <c r="H2141" s="12">
        <f t="shared" si="33"/>
        <v>0</v>
      </c>
    </row>
    <row r="2142" spans="1:8" ht="13.5" x14ac:dyDescent="0.25">
      <c r="A2142" s="11"/>
      <c r="B2142" s="10">
        <v>45420</v>
      </c>
      <c r="C2142" s="2">
        <v>0.35</v>
      </c>
      <c r="D2142" s="2">
        <v>0.35</v>
      </c>
      <c r="E2142" s="2">
        <v>0</v>
      </c>
      <c r="F2142" s="2">
        <v>0</v>
      </c>
      <c r="G2142" s="2">
        <v>0</v>
      </c>
      <c r="H2142" s="12">
        <f t="shared" si="33"/>
        <v>0</v>
      </c>
    </row>
    <row r="2143" spans="1:8" ht="13.5" x14ac:dyDescent="0.25">
      <c r="A2143" s="11"/>
      <c r="B2143" s="10">
        <v>45421</v>
      </c>
      <c r="C2143" s="2">
        <v>0.34</v>
      </c>
      <c r="D2143" s="2">
        <v>0.34</v>
      </c>
      <c r="E2143" s="2">
        <v>0</v>
      </c>
      <c r="F2143" s="2">
        <v>0</v>
      </c>
      <c r="G2143" s="2">
        <v>0</v>
      </c>
      <c r="H2143" s="12">
        <f t="shared" si="33"/>
        <v>-2.8571428571428439E-2</v>
      </c>
    </row>
    <row r="2144" spans="1:8" ht="13.5" x14ac:dyDescent="0.25">
      <c r="A2144" s="11"/>
      <c r="B2144" s="10">
        <v>45422</v>
      </c>
      <c r="C2144" s="2">
        <v>0.33</v>
      </c>
      <c r="D2144" s="2">
        <v>0.33</v>
      </c>
      <c r="E2144" s="2">
        <v>0</v>
      </c>
      <c r="F2144" s="2">
        <v>0</v>
      </c>
      <c r="G2144" s="2">
        <v>0</v>
      </c>
      <c r="H2144" s="12">
        <f t="shared" si="33"/>
        <v>-2.9411764705882377E-2</v>
      </c>
    </row>
    <row r="2145" spans="1:8" ht="13.5" x14ac:dyDescent="0.25">
      <c r="A2145" s="11"/>
      <c r="B2145" s="10">
        <v>45425</v>
      </c>
      <c r="C2145" s="2">
        <v>0.34</v>
      </c>
      <c r="D2145" s="2">
        <v>0.34</v>
      </c>
      <c r="E2145" s="2">
        <v>0</v>
      </c>
      <c r="F2145" s="2">
        <v>0</v>
      </c>
      <c r="G2145" s="2">
        <v>0</v>
      </c>
      <c r="H2145" s="12">
        <f t="shared" si="33"/>
        <v>3.0303030303030328E-2</v>
      </c>
    </row>
    <row r="2146" spans="1:8" ht="13.5" x14ac:dyDescent="0.25">
      <c r="A2146" s="11"/>
      <c r="B2146" s="10">
        <v>45426</v>
      </c>
      <c r="C2146" s="2">
        <v>0.35</v>
      </c>
      <c r="D2146" s="2">
        <v>0.35</v>
      </c>
      <c r="E2146" s="2">
        <v>0</v>
      </c>
      <c r="F2146" s="2">
        <v>0</v>
      </c>
      <c r="G2146" s="2">
        <v>0</v>
      </c>
      <c r="H2146" s="12">
        <f t="shared" si="33"/>
        <v>2.9411764705882214E-2</v>
      </c>
    </row>
    <row r="2147" spans="1:8" ht="13.5" x14ac:dyDescent="0.25">
      <c r="A2147" s="11"/>
      <c r="B2147" s="10">
        <v>45427</v>
      </c>
      <c r="C2147" s="2">
        <v>0.34</v>
      </c>
      <c r="D2147" s="2">
        <v>0.34</v>
      </c>
      <c r="E2147" s="2">
        <v>0</v>
      </c>
      <c r="F2147" s="2">
        <v>0</v>
      </c>
      <c r="G2147" s="2">
        <v>0</v>
      </c>
      <c r="H2147" s="12">
        <f t="shared" si="33"/>
        <v>-2.8571428571428439E-2</v>
      </c>
    </row>
    <row r="2148" spans="1:8" ht="13.5" x14ac:dyDescent="0.25">
      <c r="A2148" s="11"/>
      <c r="B2148" s="10">
        <v>45428</v>
      </c>
      <c r="C2148" s="2">
        <v>0.33</v>
      </c>
      <c r="D2148" s="2">
        <v>0.33</v>
      </c>
      <c r="E2148" s="2">
        <v>0</v>
      </c>
      <c r="F2148" s="2">
        <v>0</v>
      </c>
      <c r="G2148" s="2">
        <v>0</v>
      </c>
      <c r="H2148" s="12">
        <f t="shared" si="33"/>
        <v>-2.9411764705882377E-2</v>
      </c>
    </row>
    <row r="2149" spans="1:8" ht="13.5" x14ac:dyDescent="0.25">
      <c r="A2149" s="11"/>
      <c r="B2149" s="10">
        <v>45429</v>
      </c>
      <c r="C2149" s="2">
        <v>0.32</v>
      </c>
      <c r="D2149" s="2">
        <v>0.32</v>
      </c>
      <c r="E2149" s="2">
        <v>0</v>
      </c>
      <c r="F2149" s="2">
        <v>0</v>
      </c>
      <c r="G2149" s="2">
        <v>0</v>
      </c>
      <c r="H2149" s="12">
        <f t="shared" si="33"/>
        <v>-3.0303030303030328E-2</v>
      </c>
    </row>
    <row r="2150" spans="1:8" ht="13.5" x14ac:dyDescent="0.25">
      <c r="A2150" s="11"/>
      <c r="B2150" s="10">
        <v>45432</v>
      </c>
      <c r="C2150" s="2">
        <v>0.31</v>
      </c>
      <c r="D2150" s="2">
        <v>0.31</v>
      </c>
      <c r="E2150" s="2">
        <v>145</v>
      </c>
      <c r="F2150" s="2">
        <v>0.31</v>
      </c>
      <c r="G2150" s="2">
        <v>44.95</v>
      </c>
      <c r="H2150" s="12">
        <f t="shared" si="33"/>
        <v>-3.1250000000000028E-2</v>
      </c>
    </row>
    <row r="2151" spans="1:8" ht="13.5" x14ac:dyDescent="0.25">
      <c r="A2151" s="11"/>
      <c r="B2151" s="10">
        <v>45433</v>
      </c>
      <c r="C2151" s="2">
        <v>0.32</v>
      </c>
      <c r="D2151" s="2">
        <v>0.32</v>
      </c>
      <c r="E2151" s="2">
        <v>0</v>
      </c>
      <c r="F2151" s="2">
        <v>0</v>
      </c>
      <c r="G2151" s="2">
        <v>0</v>
      </c>
      <c r="H2151" s="12">
        <f t="shared" si="33"/>
        <v>3.2258064516129059E-2</v>
      </c>
    </row>
    <row r="2152" spans="1:8" ht="13.5" x14ac:dyDescent="0.25">
      <c r="A2152" s="11"/>
      <c r="B2152" s="10">
        <v>45434</v>
      </c>
      <c r="C2152" s="2">
        <v>0.32</v>
      </c>
      <c r="D2152" s="2">
        <v>0.32</v>
      </c>
      <c r="E2152" s="2">
        <v>0</v>
      </c>
      <c r="F2152" s="2">
        <v>0</v>
      </c>
      <c r="G2152" s="2">
        <v>0</v>
      </c>
      <c r="H2152" s="12">
        <f t="shared" si="33"/>
        <v>0</v>
      </c>
    </row>
    <row r="2153" spans="1:8" ht="13.5" x14ac:dyDescent="0.25">
      <c r="A2153" s="11"/>
      <c r="B2153" s="10">
        <v>45435</v>
      </c>
      <c r="C2153" s="2">
        <v>0.32</v>
      </c>
      <c r="D2153" s="2">
        <v>0.32</v>
      </c>
      <c r="E2153" s="2">
        <v>0</v>
      </c>
      <c r="F2153" s="2">
        <v>0</v>
      </c>
      <c r="G2153" s="2">
        <v>0</v>
      </c>
      <c r="H2153" s="12">
        <f t="shared" si="33"/>
        <v>0</v>
      </c>
    </row>
    <row r="2154" spans="1:8" ht="13.5" x14ac:dyDescent="0.25">
      <c r="A2154" s="11"/>
      <c r="B2154" s="10">
        <v>45436</v>
      </c>
      <c r="C2154" s="2">
        <v>0.32</v>
      </c>
      <c r="D2154" s="2">
        <v>0.32</v>
      </c>
      <c r="E2154" s="2">
        <v>369</v>
      </c>
      <c r="F2154" s="2">
        <v>0.32</v>
      </c>
      <c r="G2154" s="2">
        <v>118.08</v>
      </c>
      <c r="H2154" s="12">
        <f t="shared" si="33"/>
        <v>0</v>
      </c>
    </row>
    <row r="2155" spans="1:8" ht="13.5" x14ac:dyDescent="0.25">
      <c r="A2155" s="11"/>
      <c r="B2155" s="10">
        <v>45439</v>
      </c>
      <c r="C2155" s="2">
        <v>0.32</v>
      </c>
      <c r="D2155" s="2">
        <v>0.32</v>
      </c>
      <c r="E2155" s="2">
        <v>0</v>
      </c>
      <c r="F2155" s="2">
        <v>0</v>
      </c>
      <c r="G2155" s="2">
        <v>0</v>
      </c>
      <c r="H2155" s="12">
        <f t="shared" si="33"/>
        <v>0</v>
      </c>
    </row>
    <row r="2156" spans="1:8" ht="13.5" x14ac:dyDescent="0.25">
      <c r="A2156" s="11"/>
      <c r="B2156" s="10">
        <v>45440</v>
      </c>
      <c r="C2156" s="2">
        <v>0.32</v>
      </c>
      <c r="D2156" s="2">
        <v>0.32</v>
      </c>
      <c r="E2156" s="2">
        <v>0</v>
      </c>
      <c r="F2156" s="2">
        <v>0</v>
      </c>
      <c r="G2156" s="2">
        <v>0</v>
      </c>
      <c r="H2156" s="12">
        <f t="shared" si="33"/>
        <v>0</v>
      </c>
    </row>
    <row r="2157" spans="1:8" ht="13.5" x14ac:dyDescent="0.25">
      <c r="A2157" s="11"/>
      <c r="B2157" s="10">
        <v>45441</v>
      </c>
      <c r="C2157" s="2">
        <v>0.32</v>
      </c>
      <c r="D2157" s="2">
        <v>0.32</v>
      </c>
      <c r="E2157" s="2">
        <v>0</v>
      </c>
      <c r="F2157" s="2">
        <v>0</v>
      </c>
      <c r="G2157" s="2">
        <v>0</v>
      </c>
      <c r="H2157" s="12">
        <f t="shared" si="33"/>
        <v>0</v>
      </c>
    </row>
    <row r="2158" spans="1:8" ht="13.5" x14ac:dyDescent="0.25">
      <c r="A2158" s="11"/>
      <c r="B2158" s="10">
        <v>45442</v>
      </c>
      <c r="C2158" s="2">
        <v>0.32</v>
      </c>
      <c r="D2158" s="2">
        <v>0.32</v>
      </c>
      <c r="E2158" s="2">
        <v>0</v>
      </c>
      <c r="F2158" s="2">
        <v>0</v>
      </c>
      <c r="G2158" s="2">
        <v>0</v>
      </c>
      <c r="H2158" s="12">
        <f t="shared" si="33"/>
        <v>0</v>
      </c>
    </row>
    <row r="2159" spans="1:8" ht="13.5" x14ac:dyDescent="0.25">
      <c r="A2159" s="11"/>
      <c r="B2159" s="10">
        <v>45443</v>
      </c>
      <c r="C2159" s="2">
        <v>0.32</v>
      </c>
      <c r="D2159" s="2">
        <v>0.32</v>
      </c>
      <c r="E2159" s="2">
        <v>0</v>
      </c>
      <c r="F2159" s="2">
        <v>0</v>
      </c>
      <c r="G2159" s="2">
        <v>0</v>
      </c>
      <c r="H2159" s="12">
        <f t="shared" si="33"/>
        <v>0</v>
      </c>
    </row>
    <row r="2160" spans="1:8" ht="13.5" x14ac:dyDescent="0.25">
      <c r="A2160" s="11"/>
      <c r="B2160" s="10">
        <v>45446</v>
      </c>
      <c r="C2160" s="2">
        <v>0.32</v>
      </c>
      <c r="D2160" s="2">
        <v>0.32</v>
      </c>
      <c r="E2160" s="2">
        <v>0</v>
      </c>
      <c r="F2160" s="2">
        <v>0</v>
      </c>
      <c r="G2160" s="2">
        <v>0</v>
      </c>
      <c r="H2160" s="12">
        <f t="shared" si="33"/>
        <v>0</v>
      </c>
    </row>
    <row r="2161" spans="1:8" ht="13.5" x14ac:dyDescent="0.25">
      <c r="A2161" s="11"/>
      <c r="B2161" s="10">
        <v>45447</v>
      </c>
      <c r="C2161" s="2">
        <v>0.32</v>
      </c>
      <c r="D2161" s="2">
        <v>0.32</v>
      </c>
      <c r="E2161" s="2">
        <v>0</v>
      </c>
      <c r="F2161" s="2">
        <v>0</v>
      </c>
      <c r="G2161" s="2">
        <v>0</v>
      </c>
      <c r="H2161" s="12">
        <f t="shared" si="33"/>
        <v>0</v>
      </c>
    </row>
    <row r="2162" spans="1:8" ht="13.5" x14ac:dyDescent="0.25">
      <c r="A2162" s="11"/>
      <c r="B2162" s="10">
        <v>45448</v>
      </c>
      <c r="C2162" s="2">
        <v>0.32</v>
      </c>
      <c r="D2162" s="2">
        <v>0.32</v>
      </c>
      <c r="E2162" s="2">
        <v>15</v>
      </c>
      <c r="F2162" s="2">
        <v>0.32</v>
      </c>
      <c r="G2162" s="2">
        <v>4.8</v>
      </c>
      <c r="H2162" s="12">
        <f t="shared" si="33"/>
        <v>0</v>
      </c>
    </row>
    <row r="2163" spans="1:8" ht="13.5" x14ac:dyDescent="0.25">
      <c r="A2163" s="11"/>
      <c r="B2163" s="10">
        <v>45449</v>
      </c>
      <c r="C2163" s="2">
        <v>0.32</v>
      </c>
      <c r="D2163" s="2">
        <v>0.32</v>
      </c>
      <c r="E2163" s="2">
        <v>0</v>
      </c>
      <c r="F2163" s="2">
        <v>0</v>
      </c>
      <c r="G2163" s="2">
        <v>0</v>
      </c>
      <c r="H2163" s="12">
        <f t="shared" si="33"/>
        <v>0</v>
      </c>
    </row>
    <row r="2164" spans="1:8" ht="13.5" x14ac:dyDescent="0.25">
      <c r="A2164" s="11"/>
      <c r="B2164" s="10">
        <v>45450</v>
      </c>
      <c r="C2164" s="2">
        <v>0.32</v>
      </c>
      <c r="D2164" s="2">
        <v>0.32</v>
      </c>
      <c r="E2164" s="2">
        <v>0</v>
      </c>
      <c r="F2164" s="2">
        <v>0</v>
      </c>
      <c r="G2164" s="2">
        <v>0</v>
      </c>
      <c r="H2164" s="12">
        <f t="shared" si="33"/>
        <v>0</v>
      </c>
    </row>
    <row r="2165" spans="1:8" ht="13.5" x14ac:dyDescent="0.25">
      <c r="A2165" s="11"/>
      <c r="B2165" s="10">
        <v>45453</v>
      </c>
      <c r="C2165" s="2">
        <v>0.32</v>
      </c>
      <c r="D2165" s="2">
        <v>0.32</v>
      </c>
      <c r="E2165" s="2">
        <v>0</v>
      </c>
      <c r="F2165" s="2">
        <v>0</v>
      </c>
      <c r="G2165" s="2">
        <v>0</v>
      </c>
      <c r="H2165" s="12">
        <f t="shared" si="33"/>
        <v>0</v>
      </c>
    </row>
    <row r="2166" spans="1:8" ht="13.5" x14ac:dyDescent="0.25">
      <c r="A2166" s="11"/>
      <c r="B2166" s="10">
        <v>45454</v>
      </c>
      <c r="C2166" s="2">
        <v>0.32</v>
      </c>
      <c r="D2166" s="2">
        <v>0.32</v>
      </c>
      <c r="E2166" s="2">
        <v>0</v>
      </c>
      <c r="F2166" s="2">
        <v>0</v>
      </c>
      <c r="G2166" s="2">
        <v>0</v>
      </c>
      <c r="H2166" s="12">
        <f t="shared" si="33"/>
        <v>0</v>
      </c>
    </row>
    <row r="2167" spans="1:8" ht="13.5" x14ac:dyDescent="0.25">
      <c r="A2167" s="11"/>
      <c r="B2167" s="10">
        <v>45455</v>
      </c>
      <c r="C2167" s="2">
        <v>0.32</v>
      </c>
      <c r="D2167" s="2">
        <v>0.32</v>
      </c>
      <c r="E2167" s="2">
        <v>0</v>
      </c>
      <c r="F2167" s="2">
        <v>0</v>
      </c>
      <c r="G2167" s="2">
        <v>0</v>
      </c>
      <c r="H2167" s="12">
        <f t="shared" si="33"/>
        <v>0</v>
      </c>
    </row>
    <row r="2168" spans="1:8" ht="13.5" x14ac:dyDescent="0.25">
      <c r="A2168" s="11"/>
      <c r="B2168" s="10">
        <v>45456</v>
      </c>
      <c r="C2168" s="2">
        <v>0.32</v>
      </c>
      <c r="D2168" s="2">
        <v>0.32</v>
      </c>
      <c r="E2168" s="2">
        <v>0</v>
      </c>
      <c r="F2168" s="2">
        <v>0</v>
      </c>
      <c r="G2168" s="2">
        <v>0</v>
      </c>
      <c r="H2168" s="12">
        <f t="shared" si="33"/>
        <v>0</v>
      </c>
    </row>
    <row r="2169" spans="1:8" ht="13.5" x14ac:dyDescent="0.25">
      <c r="A2169" s="11"/>
      <c r="B2169" s="10">
        <v>45457</v>
      </c>
      <c r="C2169" s="2">
        <v>0.31</v>
      </c>
      <c r="D2169" s="2">
        <v>0.31</v>
      </c>
      <c r="E2169" s="2">
        <v>39</v>
      </c>
      <c r="F2169" s="2">
        <v>0.31</v>
      </c>
      <c r="G2169" s="2">
        <v>12.09</v>
      </c>
      <c r="H2169" s="12">
        <f t="shared" si="33"/>
        <v>-3.1250000000000028E-2</v>
      </c>
    </row>
    <row r="2170" spans="1:8" ht="13.5" x14ac:dyDescent="0.25">
      <c r="A2170" s="11"/>
      <c r="B2170" s="10">
        <v>45461</v>
      </c>
      <c r="C2170" s="2">
        <v>0.31</v>
      </c>
      <c r="D2170" s="2">
        <v>0.31</v>
      </c>
      <c r="E2170" s="2">
        <v>0</v>
      </c>
      <c r="F2170" s="2">
        <v>0</v>
      </c>
      <c r="G2170" s="2">
        <v>0</v>
      </c>
      <c r="H2170" s="12">
        <f t="shared" si="33"/>
        <v>0</v>
      </c>
    </row>
    <row r="2171" spans="1:8" ht="13.5" x14ac:dyDescent="0.25">
      <c r="A2171" s="11"/>
      <c r="B2171" s="10">
        <v>45462</v>
      </c>
      <c r="C2171" s="2">
        <v>0.31</v>
      </c>
      <c r="D2171" s="2">
        <v>0.31</v>
      </c>
      <c r="E2171" s="2">
        <v>0</v>
      </c>
      <c r="F2171" s="2">
        <v>0</v>
      </c>
      <c r="G2171" s="2">
        <v>0</v>
      </c>
      <c r="H2171" s="12">
        <f t="shared" si="33"/>
        <v>0</v>
      </c>
    </row>
    <row r="2172" spans="1:8" ht="13.5" x14ac:dyDescent="0.25">
      <c r="A2172" s="11"/>
      <c r="B2172" s="10">
        <v>45463</v>
      </c>
      <c r="C2172" s="2">
        <v>0.31</v>
      </c>
      <c r="D2172" s="2">
        <v>0.31</v>
      </c>
      <c r="E2172" s="2">
        <v>0</v>
      </c>
      <c r="F2172" s="2">
        <v>0</v>
      </c>
      <c r="G2172" s="2">
        <v>0</v>
      </c>
      <c r="H2172" s="12">
        <f t="shared" si="33"/>
        <v>0</v>
      </c>
    </row>
    <row r="2173" spans="1:8" ht="13.5" x14ac:dyDescent="0.25">
      <c r="A2173" s="11"/>
      <c r="B2173" s="10">
        <v>45464</v>
      </c>
      <c r="C2173" s="2">
        <v>0.31</v>
      </c>
      <c r="D2173" s="2">
        <v>0.31</v>
      </c>
      <c r="E2173" s="2">
        <v>0</v>
      </c>
      <c r="F2173" s="2">
        <v>0</v>
      </c>
      <c r="G2173" s="2">
        <v>0</v>
      </c>
      <c r="H2173" s="12">
        <f t="shared" si="33"/>
        <v>0</v>
      </c>
    </row>
    <row r="2174" spans="1:8" ht="13.5" x14ac:dyDescent="0.25">
      <c r="A2174" s="11"/>
      <c r="B2174" s="10">
        <v>45467</v>
      </c>
      <c r="C2174" s="2">
        <v>0.31</v>
      </c>
      <c r="D2174" s="2">
        <v>0.31</v>
      </c>
      <c r="E2174" s="2">
        <v>0</v>
      </c>
      <c r="F2174" s="2">
        <v>0</v>
      </c>
      <c r="G2174" s="2">
        <v>0</v>
      </c>
      <c r="H2174" s="12">
        <f t="shared" si="33"/>
        <v>0</v>
      </c>
    </row>
    <row r="2175" spans="1:8" ht="13.5" x14ac:dyDescent="0.25">
      <c r="A2175" s="11"/>
      <c r="B2175" s="10">
        <v>45468</v>
      </c>
      <c r="C2175" s="2">
        <v>0.31</v>
      </c>
      <c r="D2175" s="2">
        <v>0.31</v>
      </c>
      <c r="E2175" s="2">
        <v>0</v>
      </c>
      <c r="F2175" s="2">
        <v>0</v>
      </c>
      <c r="G2175" s="2">
        <v>0</v>
      </c>
      <c r="H2175" s="12">
        <f t="shared" si="33"/>
        <v>0</v>
      </c>
    </row>
    <row r="2176" spans="1:8" ht="13.5" x14ac:dyDescent="0.25">
      <c r="A2176" s="11"/>
      <c r="B2176" s="10">
        <v>45469</v>
      </c>
      <c r="C2176" s="2">
        <v>0.3</v>
      </c>
      <c r="D2176" s="2">
        <v>0.3</v>
      </c>
      <c r="E2176" s="2">
        <v>0</v>
      </c>
      <c r="F2176" s="2">
        <v>0</v>
      </c>
      <c r="G2176" s="2">
        <v>0</v>
      </c>
      <c r="H2176" s="12">
        <f t="shared" si="33"/>
        <v>-3.2258064516129059E-2</v>
      </c>
    </row>
    <row r="2177" spans="1:8" ht="13.5" x14ac:dyDescent="0.25">
      <c r="A2177" s="11"/>
      <c r="B2177" s="10">
        <v>45470</v>
      </c>
      <c r="C2177" s="2">
        <v>0.3</v>
      </c>
      <c r="D2177" s="2">
        <v>0.3</v>
      </c>
      <c r="E2177" s="2">
        <v>0</v>
      </c>
      <c r="F2177" s="2">
        <v>0</v>
      </c>
      <c r="G2177" s="2">
        <v>0</v>
      </c>
      <c r="H2177" s="12">
        <f t="shared" si="33"/>
        <v>0</v>
      </c>
    </row>
    <row r="2178" spans="1:8" ht="13.5" x14ac:dyDescent="0.25">
      <c r="A2178" s="11"/>
      <c r="B2178" s="10">
        <v>45471</v>
      </c>
      <c r="C2178" s="2">
        <v>0.28999999999999998</v>
      </c>
      <c r="D2178" s="2">
        <v>0.28999999999999998</v>
      </c>
      <c r="E2178" s="2">
        <v>0</v>
      </c>
      <c r="F2178" s="2">
        <v>0</v>
      </c>
      <c r="G2178" s="2">
        <v>0</v>
      </c>
      <c r="H2178" s="12">
        <f t="shared" si="33"/>
        <v>-3.3333333333333368E-2</v>
      </c>
    </row>
    <row r="2179" spans="1:8" ht="13.5" x14ac:dyDescent="0.25">
      <c r="A2179" s="11"/>
      <c r="B2179" s="10">
        <v>45474</v>
      </c>
      <c r="C2179" s="2">
        <v>0.28000000000000003</v>
      </c>
      <c r="D2179" s="2">
        <v>0.28000000000000003</v>
      </c>
      <c r="E2179" s="2">
        <v>0</v>
      </c>
      <c r="F2179" s="2">
        <v>0</v>
      </c>
      <c r="G2179" s="2">
        <v>0</v>
      </c>
      <c r="H2179" s="12">
        <f t="shared" si="33"/>
        <v>-3.4482758620689495E-2</v>
      </c>
    </row>
    <row r="2180" spans="1:8" ht="13.5" x14ac:dyDescent="0.25">
      <c r="A2180" s="11"/>
      <c r="B2180" s="10">
        <v>45475</v>
      </c>
      <c r="C2180" s="2">
        <v>0.27</v>
      </c>
      <c r="D2180" s="2">
        <v>0.27</v>
      </c>
      <c r="E2180" s="2">
        <v>0</v>
      </c>
      <c r="F2180" s="2">
        <v>0</v>
      </c>
      <c r="G2180" s="2">
        <v>0</v>
      </c>
      <c r="H2180" s="12">
        <f t="shared" si="33"/>
        <v>-3.571428571428574E-2</v>
      </c>
    </row>
    <row r="2181" spans="1:8" ht="13.5" x14ac:dyDescent="0.25">
      <c r="A2181" s="11"/>
      <c r="B2181" s="10">
        <v>45476</v>
      </c>
      <c r="C2181" s="2">
        <v>0.26</v>
      </c>
      <c r="D2181" s="2">
        <v>0.26</v>
      </c>
      <c r="E2181" s="2">
        <v>0</v>
      </c>
      <c r="F2181" s="2">
        <v>0</v>
      </c>
      <c r="G2181" s="2">
        <v>0</v>
      </c>
      <c r="H2181" s="12">
        <f t="shared" si="33"/>
        <v>-3.703703703703707E-2</v>
      </c>
    </row>
    <row r="2182" spans="1:8" ht="13.5" x14ac:dyDescent="0.25">
      <c r="A2182" s="11"/>
      <c r="B2182" s="10">
        <v>45477</v>
      </c>
      <c r="C2182" s="2">
        <v>0.26</v>
      </c>
      <c r="D2182" s="2">
        <v>0.26</v>
      </c>
      <c r="E2182" s="2">
        <v>66</v>
      </c>
      <c r="F2182" s="2">
        <v>0.26</v>
      </c>
      <c r="G2182" s="2">
        <v>17.16</v>
      </c>
      <c r="H2182" s="12">
        <f t="shared" si="33"/>
        <v>0</v>
      </c>
    </row>
    <row r="2183" spans="1:8" ht="13.5" x14ac:dyDescent="0.25">
      <c r="A2183" s="11"/>
      <c r="B2183" s="10">
        <v>45478</v>
      </c>
      <c r="C2183" s="2">
        <v>0.25</v>
      </c>
      <c r="D2183" s="2">
        <v>0.25</v>
      </c>
      <c r="E2183" s="2">
        <v>111</v>
      </c>
      <c r="F2183" s="2">
        <v>0.25</v>
      </c>
      <c r="G2183" s="2">
        <v>27.75</v>
      </c>
      <c r="H2183" s="12">
        <f t="shared" ref="H2183:H2246" si="34">(D2183-D2182)/D2182</f>
        <v>-3.8461538461538491E-2</v>
      </c>
    </row>
    <row r="2184" spans="1:8" ht="13.5" x14ac:dyDescent="0.25">
      <c r="A2184" s="11"/>
      <c r="B2184" s="10">
        <v>45481</v>
      </c>
      <c r="C2184" s="2">
        <v>0.25</v>
      </c>
      <c r="D2184" s="2">
        <v>0.25</v>
      </c>
      <c r="E2184" s="2">
        <v>0</v>
      </c>
      <c r="F2184" s="2">
        <v>0</v>
      </c>
      <c r="G2184" s="2">
        <v>0</v>
      </c>
      <c r="H2184" s="12">
        <f t="shared" si="34"/>
        <v>0</v>
      </c>
    </row>
    <row r="2185" spans="1:8" ht="13.5" x14ac:dyDescent="0.25">
      <c r="A2185" s="11"/>
      <c r="B2185" s="10">
        <v>45482</v>
      </c>
      <c r="C2185" s="2">
        <v>0.25</v>
      </c>
      <c r="D2185" s="2">
        <v>0.25</v>
      </c>
      <c r="E2185" s="2">
        <v>0</v>
      </c>
      <c r="F2185" s="2">
        <v>0</v>
      </c>
      <c r="G2185" s="2">
        <v>0</v>
      </c>
      <c r="H2185" s="12">
        <f t="shared" si="34"/>
        <v>0</v>
      </c>
    </row>
    <row r="2186" spans="1:8" ht="13.5" x14ac:dyDescent="0.25">
      <c r="A2186" s="11"/>
      <c r="B2186" s="10">
        <v>45483</v>
      </c>
      <c r="C2186" s="2">
        <v>0.24</v>
      </c>
      <c r="D2186" s="2">
        <v>0.24</v>
      </c>
      <c r="E2186" s="2">
        <v>7</v>
      </c>
      <c r="F2186" s="2">
        <v>0.24</v>
      </c>
      <c r="G2186" s="2">
        <v>1.68</v>
      </c>
      <c r="H2186" s="12">
        <f t="shared" si="34"/>
        <v>-4.0000000000000036E-2</v>
      </c>
    </row>
    <row r="2187" spans="1:8" ht="13.5" x14ac:dyDescent="0.25">
      <c r="A2187" s="11"/>
      <c r="B2187" s="10">
        <v>45484</v>
      </c>
      <c r="C2187" s="2">
        <v>0.24</v>
      </c>
      <c r="D2187" s="2">
        <v>0.24</v>
      </c>
      <c r="E2187" s="2">
        <v>0</v>
      </c>
      <c r="F2187" s="2">
        <v>0</v>
      </c>
      <c r="G2187" s="2">
        <v>0</v>
      </c>
      <c r="H2187" s="12">
        <f t="shared" si="34"/>
        <v>0</v>
      </c>
    </row>
    <row r="2188" spans="1:8" ht="13.5" x14ac:dyDescent="0.25">
      <c r="A2188" s="11"/>
      <c r="B2188" s="10">
        <v>45485</v>
      </c>
      <c r="C2188" s="2">
        <v>0.24</v>
      </c>
      <c r="D2188" s="2">
        <v>0.24</v>
      </c>
      <c r="E2188" s="2">
        <v>10</v>
      </c>
      <c r="F2188" s="2">
        <v>0.24</v>
      </c>
      <c r="G2188" s="2">
        <v>2.4</v>
      </c>
      <c r="H2188" s="12">
        <f t="shared" si="34"/>
        <v>0</v>
      </c>
    </row>
    <row r="2189" spans="1:8" ht="13.5" x14ac:dyDescent="0.25">
      <c r="A2189" s="11"/>
      <c r="B2189" s="10">
        <v>45488</v>
      </c>
      <c r="C2189" s="2">
        <v>0.25</v>
      </c>
      <c r="D2189" s="2">
        <v>0.25</v>
      </c>
      <c r="E2189" s="2">
        <v>40</v>
      </c>
      <c r="F2189" s="2">
        <v>0.25</v>
      </c>
      <c r="G2189" s="2">
        <v>10</v>
      </c>
      <c r="H2189" s="12">
        <f t="shared" si="34"/>
        <v>4.1666666666666706E-2</v>
      </c>
    </row>
    <row r="2190" spans="1:8" ht="13.5" x14ac:dyDescent="0.25">
      <c r="A2190" s="11"/>
      <c r="B2190" s="10">
        <v>45489</v>
      </c>
      <c r="C2190" s="2">
        <v>0.25</v>
      </c>
      <c r="D2190" s="2">
        <v>0.25</v>
      </c>
      <c r="E2190" s="2">
        <v>0</v>
      </c>
      <c r="F2190" s="2">
        <v>0</v>
      </c>
      <c r="G2190" s="2">
        <v>0</v>
      </c>
      <c r="H2190" s="12">
        <f t="shared" si="34"/>
        <v>0</v>
      </c>
    </row>
    <row r="2191" spans="1:8" ht="13.5" x14ac:dyDescent="0.25">
      <c r="A2191" s="11"/>
      <c r="B2191" s="10">
        <v>45490</v>
      </c>
      <c r="C2191" s="2">
        <v>0.25</v>
      </c>
      <c r="D2191" s="2">
        <v>0.25</v>
      </c>
      <c r="E2191" s="2">
        <v>0</v>
      </c>
      <c r="F2191" s="2">
        <v>0</v>
      </c>
      <c r="G2191" s="2">
        <v>0</v>
      </c>
      <c r="H2191" s="12">
        <f t="shared" si="34"/>
        <v>0</v>
      </c>
    </row>
    <row r="2192" spans="1:8" ht="13.5" x14ac:dyDescent="0.25">
      <c r="A2192" s="11"/>
      <c r="B2192" s="10">
        <v>45491</v>
      </c>
      <c r="C2192" s="2">
        <v>0.25</v>
      </c>
      <c r="D2192" s="2">
        <v>0.25</v>
      </c>
      <c r="E2192" s="2">
        <v>20</v>
      </c>
      <c r="F2192" s="2">
        <v>0.25</v>
      </c>
      <c r="G2192" s="2">
        <v>5</v>
      </c>
      <c r="H2192" s="12">
        <f t="shared" si="34"/>
        <v>0</v>
      </c>
    </row>
    <row r="2193" spans="1:8" ht="13.5" x14ac:dyDescent="0.25">
      <c r="A2193" s="11"/>
      <c r="B2193" s="10">
        <v>45492</v>
      </c>
      <c r="C2193" s="2">
        <v>0.24</v>
      </c>
      <c r="D2193" s="2">
        <v>0.24</v>
      </c>
      <c r="E2193" s="2">
        <v>0</v>
      </c>
      <c r="F2193" s="2">
        <v>0</v>
      </c>
      <c r="G2193" s="2">
        <v>0</v>
      </c>
      <c r="H2193" s="12">
        <f t="shared" si="34"/>
        <v>-4.0000000000000036E-2</v>
      </c>
    </row>
    <row r="2194" spans="1:8" ht="13.5" x14ac:dyDescent="0.25">
      <c r="A2194" s="11"/>
      <c r="B2194" s="10">
        <v>45495</v>
      </c>
      <c r="C2194" s="2">
        <v>0.23</v>
      </c>
      <c r="D2194" s="2">
        <v>0.23</v>
      </c>
      <c r="E2194" s="2">
        <v>320</v>
      </c>
      <c r="F2194" s="2">
        <v>0.23</v>
      </c>
      <c r="G2194" s="2">
        <v>73.599999999999994</v>
      </c>
      <c r="H2194" s="12">
        <f t="shared" si="34"/>
        <v>-4.1666666666666588E-2</v>
      </c>
    </row>
    <row r="2195" spans="1:8" ht="13.5" x14ac:dyDescent="0.25">
      <c r="A2195" s="11"/>
      <c r="B2195" s="10">
        <v>45496</v>
      </c>
      <c r="C2195" s="2">
        <v>0.23</v>
      </c>
      <c r="D2195" s="2">
        <v>0.23</v>
      </c>
      <c r="E2195" s="2">
        <v>0</v>
      </c>
      <c r="F2195" s="2">
        <v>0</v>
      </c>
      <c r="G2195" s="2">
        <v>0</v>
      </c>
      <c r="H2195" s="12">
        <f t="shared" si="34"/>
        <v>0</v>
      </c>
    </row>
    <row r="2196" spans="1:8" ht="13.5" x14ac:dyDescent="0.25">
      <c r="A2196" s="11"/>
      <c r="B2196" s="10">
        <v>45497</v>
      </c>
      <c r="C2196" s="2">
        <v>0.23</v>
      </c>
      <c r="D2196" s="2">
        <v>0.23</v>
      </c>
      <c r="E2196" s="2">
        <v>100</v>
      </c>
      <c r="F2196" s="2">
        <v>0.23</v>
      </c>
      <c r="G2196" s="2">
        <v>23</v>
      </c>
      <c r="H2196" s="12">
        <f t="shared" si="34"/>
        <v>0</v>
      </c>
    </row>
    <row r="2197" spans="1:8" ht="13.5" x14ac:dyDescent="0.25">
      <c r="A2197" s="11"/>
      <c r="B2197" s="10">
        <v>45499</v>
      </c>
      <c r="C2197" s="2">
        <v>0.23</v>
      </c>
      <c r="D2197" s="2">
        <v>0.23</v>
      </c>
      <c r="E2197" s="2">
        <v>0</v>
      </c>
      <c r="F2197" s="2">
        <v>0</v>
      </c>
      <c r="G2197" s="2">
        <v>0</v>
      </c>
      <c r="H2197" s="12">
        <f t="shared" si="34"/>
        <v>0</v>
      </c>
    </row>
    <row r="2198" spans="1:8" ht="13.5" x14ac:dyDescent="0.25">
      <c r="A2198" s="11"/>
      <c r="B2198" s="10">
        <v>45502</v>
      </c>
      <c r="C2198" s="2">
        <v>0.23</v>
      </c>
      <c r="D2198" s="2">
        <v>0.23</v>
      </c>
      <c r="E2198" s="2">
        <v>0</v>
      </c>
      <c r="F2198" s="2">
        <v>0</v>
      </c>
      <c r="G2198" s="2">
        <v>0</v>
      </c>
      <c r="H2198" s="12">
        <f t="shared" si="34"/>
        <v>0</v>
      </c>
    </row>
    <row r="2199" spans="1:8" ht="13.5" x14ac:dyDescent="0.25">
      <c r="A2199" s="11"/>
      <c r="B2199" s="10">
        <v>45503</v>
      </c>
      <c r="C2199" s="2">
        <v>0.23</v>
      </c>
      <c r="D2199" s="2">
        <v>0.23</v>
      </c>
      <c r="E2199" s="2">
        <v>0</v>
      </c>
      <c r="F2199" s="2">
        <v>0</v>
      </c>
      <c r="G2199" s="2">
        <v>0</v>
      </c>
      <c r="H2199" s="12">
        <f t="shared" si="34"/>
        <v>0</v>
      </c>
    </row>
    <row r="2200" spans="1:8" ht="13.5" x14ac:dyDescent="0.25">
      <c r="A2200" s="11"/>
      <c r="B2200" s="10">
        <v>45504</v>
      </c>
      <c r="C2200" s="2">
        <v>0.23</v>
      </c>
      <c r="D2200" s="2">
        <v>0.23</v>
      </c>
      <c r="E2200" s="2">
        <v>0</v>
      </c>
      <c r="F2200" s="2">
        <v>0</v>
      </c>
      <c r="G2200" s="2">
        <v>0</v>
      </c>
      <c r="H2200" s="12">
        <f t="shared" si="34"/>
        <v>0</v>
      </c>
    </row>
    <row r="2201" spans="1:8" ht="13.5" x14ac:dyDescent="0.25">
      <c r="A2201" s="11"/>
      <c r="B2201" s="10">
        <v>45505</v>
      </c>
      <c r="C2201" s="2">
        <v>0.23</v>
      </c>
      <c r="D2201" s="2">
        <v>0.23</v>
      </c>
      <c r="E2201" s="2">
        <v>0</v>
      </c>
      <c r="F2201" s="2">
        <v>0</v>
      </c>
      <c r="G2201" s="2">
        <v>0</v>
      </c>
      <c r="H2201" s="12">
        <f t="shared" si="34"/>
        <v>0</v>
      </c>
    </row>
    <row r="2202" spans="1:8" ht="13.5" x14ac:dyDescent="0.25">
      <c r="A2202" s="11"/>
      <c r="B2202" s="10">
        <v>45506</v>
      </c>
      <c r="C2202" s="2">
        <v>0.23</v>
      </c>
      <c r="D2202" s="2">
        <v>0.23</v>
      </c>
      <c r="E2202" s="2">
        <v>0</v>
      </c>
      <c r="F2202" s="2">
        <v>0</v>
      </c>
      <c r="G2202" s="2">
        <v>0</v>
      </c>
      <c r="H2202" s="12">
        <f t="shared" si="34"/>
        <v>0</v>
      </c>
    </row>
    <row r="2203" spans="1:8" ht="13.5" x14ac:dyDescent="0.25">
      <c r="A2203" s="11"/>
      <c r="B2203" s="10">
        <v>45509</v>
      </c>
      <c r="C2203" s="2">
        <v>0.24</v>
      </c>
      <c r="D2203" s="2">
        <v>0.24</v>
      </c>
      <c r="E2203" s="2">
        <v>0</v>
      </c>
      <c r="F2203" s="2">
        <v>0</v>
      </c>
      <c r="G2203" s="2">
        <v>0</v>
      </c>
      <c r="H2203" s="12">
        <f t="shared" si="34"/>
        <v>4.3478260869565133E-2</v>
      </c>
    </row>
    <row r="2204" spans="1:8" ht="13.5" x14ac:dyDescent="0.25">
      <c r="A2204" s="11"/>
      <c r="B2204" s="10">
        <v>45510</v>
      </c>
      <c r="C2204" s="2">
        <v>0.25</v>
      </c>
      <c r="D2204" s="2">
        <v>0.25</v>
      </c>
      <c r="E2204" s="2">
        <v>0</v>
      </c>
      <c r="F2204" s="2">
        <v>0</v>
      </c>
      <c r="G2204" s="2">
        <v>0</v>
      </c>
      <c r="H2204" s="12">
        <f t="shared" si="34"/>
        <v>4.1666666666666706E-2</v>
      </c>
    </row>
    <row r="2205" spans="1:8" ht="13.5" x14ac:dyDescent="0.25">
      <c r="A2205" s="11"/>
      <c r="B2205" s="10">
        <v>45511</v>
      </c>
      <c r="C2205" s="2">
        <v>0.26</v>
      </c>
      <c r="D2205" s="2">
        <v>0.26</v>
      </c>
      <c r="E2205" s="2">
        <v>0</v>
      </c>
      <c r="F2205" s="2">
        <v>0</v>
      </c>
      <c r="G2205" s="2">
        <v>0</v>
      </c>
      <c r="H2205" s="12">
        <f t="shared" si="34"/>
        <v>4.0000000000000036E-2</v>
      </c>
    </row>
    <row r="2206" spans="1:8" ht="13.5" x14ac:dyDescent="0.25">
      <c r="A2206" s="11"/>
      <c r="B2206" s="10">
        <v>45512</v>
      </c>
      <c r="C2206" s="2">
        <v>0.27</v>
      </c>
      <c r="D2206" s="2">
        <v>0.27</v>
      </c>
      <c r="E2206" s="2">
        <v>0</v>
      </c>
      <c r="F2206" s="2">
        <v>0</v>
      </c>
      <c r="G2206" s="2">
        <v>0</v>
      </c>
      <c r="H2206" s="12">
        <f t="shared" si="34"/>
        <v>3.8461538461538491E-2</v>
      </c>
    </row>
    <row r="2207" spans="1:8" ht="13.5" x14ac:dyDescent="0.25">
      <c r="A2207" s="11"/>
      <c r="B2207" s="10">
        <v>45513</v>
      </c>
      <c r="C2207" s="2">
        <v>0.28000000000000003</v>
      </c>
      <c r="D2207" s="2">
        <v>0.28000000000000003</v>
      </c>
      <c r="E2207" s="2">
        <v>0</v>
      </c>
      <c r="F2207" s="2">
        <v>0</v>
      </c>
      <c r="G2207" s="2">
        <v>0</v>
      </c>
      <c r="H2207" s="12">
        <f t="shared" si="34"/>
        <v>3.703703703703707E-2</v>
      </c>
    </row>
    <row r="2208" spans="1:8" ht="13.5" x14ac:dyDescent="0.25">
      <c r="A2208" s="11"/>
      <c r="B2208" s="10">
        <v>45516</v>
      </c>
      <c r="C2208" s="2">
        <v>0.27</v>
      </c>
      <c r="D2208" s="2">
        <v>0.27</v>
      </c>
      <c r="E2208" s="2">
        <v>0</v>
      </c>
      <c r="F2208" s="2">
        <v>0</v>
      </c>
      <c r="G2208" s="2">
        <v>0</v>
      </c>
      <c r="H2208" s="12">
        <f t="shared" si="34"/>
        <v>-3.571428571428574E-2</v>
      </c>
    </row>
    <row r="2209" spans="1:8" ht="13.5" x14ac:dyDescent="0.25">
      <c r="A2209" s="11"/>
      <c r="B2209" s="10">
        <v>45518</v>
      </c>
      <c r="C2209" s="2">
        <v>0.27</v>
      </c>
      <c r="D2209" s="2">
        <v>0.27</v>
      </c>
      <c r="E2209" s="2">
        <v>0</v>
      </c>
      <c r="F2209" s="2">
        <v>0</v>
      </c>
      <c r="G2209" s="2">
        <v>0</v>
      </c>
      <c r="H2209" s="12">
        <f t="shared" si="34"/>
        <v>0</v>
      </c>
    </row>
    <row r="2210" spans="1:8" ht="13.5" x14ac:dyDescent="0.25">
      <c r="A2210" s="11"/>
      <c r="B2210" s="10">
        <v>45519</v>
      </c>
      <c r="C2210" s="2">
        <v>0.26</v>
      </c>
      <c r="D2210" s="2">
        <v>0.26</v>
      </c>
      <c r="E2210" s="2">
        <v>0</v>
      </c>
      <c r="F2210" s="2">
        <v>0</v>
      </c>
      <c r="G2210" s="2">
        <v>0</v>
      </c>
      <c r="H2210" s="12">
        <f t="shared" si="34"/>
        <v>-3.703703703703707E-2</v>
      </c>
    </row>
    <row r="2211" spans="1:8" ht="13.5" x14ac:dyDescent="0.25">
      <c r="A2211" s="11"/>
      <c r="B2211" s="10">
        <v>45520</v>
      </c>
      <c r="C2211" s="2">
        <v>0.25</v>
      </c>
      <c r="D2211" s="2">
        <v>0.25</v>
      </c>
      <c r="E2211" s="2">
        <v>0</v>
      </c>
      <c r="F2211" s="2">
        <v>0</v>
      </c>
      <c r="G2211" s="2">
        <v>0</v>
      </c>
      <c r="H2211" s="12">
        <f t="shared" si="34"/>
        <v>-3.8461538461538491E-2</v>
      </c>
    </row>
    <row r="2212" spans="1:8" ht="13.5" x14ac:dyDescent="0.25">
      <c r="A2212" s="11"/>
      <c r="B2212" s="10">
        <v>45523</v>
      </c>
      <c r="C2212" s="2">
        <v>0.25</v>
      </c>
      <c r="D2212" s="2">
        <v>0.25</v>
      </c>
      <c r="E2212" s="2">
        <v>0</v>
      </c>
      <c r="F2212" s="2">
        <v>0</v>
      </c>
      <c r="G2212" s="2">
        <v>0</v>
      </c>
      <c r="H2212" s="12">
        <f t="shared" si="34"/>
        <v>0</v>
      </c>
    </row>
    <row r="2213" spans="1:8" ht="13.5" x14ac:dyDescent="0.25">
      <c r="A2213" s="11"/>
      <c r="B2213" s="10">
        <v>45524</v>
      </c>
      <c r="C2213" s="2">
        <v>0.25</v>
      </c>
      <c r="D2213" s="2">
        <v>0.25</v>
      </c>
      <c r="E2213" s="2">
        <v>0</v>
      </c>
      <c r="F2213" s="2">
        <v>0</v>
      </c>
      <c r="G2213" s="2">
        <v>0</v>
      </c>
      <c r="H2213" s="12">
        <f t="shared" si="34"/>
        <v>0</v>
      </c>
    </row>
    <row r="2214" spans="1:8" ht="13.5" x14ac:dyDescent="0.25">
      <c r="A2214" s="11"/>
      <c r="B2214" s="10">
        <v>45525</v>
      </c>
      <c r="C2214" s="2">
        <v>0.24</v>
      </c>
      <c r="D2214" s="2">
        <v>0.24</v>
      </c>
      <c r="E2214" s="2">
        <v>0</v>
      </c>
      <c r="F2214" s="2">
        <v>0</v>
      </c>
      <c r="G2214" s="2">
        <v>0</v>
      </c>
      <c r="H2214" s="12">
        <f t="shared" si="34"/>
        <v>-4.0000000000000036E-2</v>
      </c>
    </row>
    <row r="2215" spans="1:8" ht="13.5" x14ac:dyDescent="0.25">
      <c r="A2215" s="11"/>
      <c r="B2215" s="10">
        <v>45526</v>
      </c>
      <c r="C2215" s="2">
        <v>0.23</v>
      </c>
      <c r="D2215" s="2">
        <v>0.23</v>
      </c>
      <c r="E2215" s="2">
        <v>0</v>
      </c>
      <c r="F2215" s="2">
        <v>0</v>
      </c>
      <c r="G2215" s="2">
        <v>0</v>
      </c>
      <c r="H2215" s="12">
        <f t="shared" si="34"/>
        <v>-4.1666666666666588E-2</v>
      </c>
    </row>
    <row r="2216" spans="1:8" ht="13.5" x14ac:dyDescent="0.25">
      <c r="A2216" s="11"/>
      <c r="B2216" s="10">
        <v>45527</v>
      </c>
      <c r="C2216" s="2">
        <v>0.22</v>
      </c>
      <c r="D2216" s="2">
        <v>0.22</v>
      </c>
      <c r="E2216" s="2">
        <v>0</v>
      </c>
      <c r="F2216" s="2">
        <v>0</v>
      </c>
      <c r="G2216" s="2">
        <v>0</v>
      </c>
      <c r="H2216" s="12">
        <f t="shared" si="34"/>
        <v>-4.3478260869565251E-2</v>
      </c>
    </row>
    <row r="2217" spans="1:8" ht="13.5" x14ac:dyDescent="0.25">
      <c r="A2217" s="11"/>
      <c r="B2217" s="10">
        <v>45530</v>
      </c>
      <c r="C2217" s="2">
        <v>0.21</v>
      </c>
      <c r="D2217" s="2">
        <v>0.21</v>
      </c>
      <c r="E2217" s="2">
        <v>222</v>
      </c>
      <c r="F2217" s="2">
        <v>0.21</v>
      </c>
      <c r="G2217" s="2">
        <v>46.62</v>
      </c>
      <c r="H2217" s="12">
        <f t="shared" si="34"/>
        <v>-4.5454545454545497E-2</v>
      </c>
    </row>
    <row r="2218" spans="1:8" ht="13.5" x14ac:dyDescent="0.25">
      <c r="A2218" s="11"/>
      <c r="B2218" s="10">
        <v>45531</v>
      </c>
      <c r="C2218" s="2">
        <v>0.21</v>
      </c>
      <c r="D2218" s="2">
        <v>0.21</v>
      </c>
      <c r="E2218" s="2">
        <v>1779</v>
      </c>
      <c r="F2218" s="2">
        <v>0.21</v>
      </c>
      <c r="G2218" s="2">
        <v>373.59</v>
      </c>
      <c r="H2218" s="12">
        <f t="shared" si="34"/>
        <v>0</v>
      </c>
    </row>
    <row r="2219" spans="1:8" ht="13.5" x14ac:dyDescent="0.25">
      <c r="A2219" s="11"/>
      <c r="B2219" s="10">
        <v>45532</v>
      </c>
      <c r="C2219" s="2">
        <v>0.21</v>
      </c>
      <c r="D2219" s="2">
        <v>0.21</v>
      </c>
      <c r="E2219" s="2">
        <v>0</v>
      </c>
      <c r="F2219" s="2">
        <v>0</v>
      </c>
      <c r="G2219" s="2">
        <v>0</v>
      </c>
      <c r="H2219" s="12">
        <f t="shared" si="34"/>
        <v>0</v>
      </c>
    </row>
    <row r="2220" spans="1:8" ht="13.5" x14ac:dyDescent="0.25">
      <c r="A2220" s="11"/>
      <c r="B2220" s="10">
        <v>45533</v>
      </c>
      <c r="C2220" s="2">
        <v>0.21</v>
      </c>
      <c r="D2220" s="2">
        <v>0.21</v>
      </c>
      <c r="E2220" s="2">
        <v>0</v>
      </c>
      <c r="F2220" s="2">
        <v>0</v>
      </c>
      <c r="G2220" s="2">
        <v>0</v>
      </c>
      <c r="H2220" s="12">
        <f t="shared" si="34"/>
        <v>0</v>
      </c>
    </row>
    <row r="2221" spans="1:8" ht="13.5" x14ac:dyDescent="0.25">
      <c r="A2221" s="11"/>
      <c r="B2221" s="10">
        <v>45534</v>
      </c>
      <c r="C2221" s="2">
        <v>0.21</v>
      </c>
      <c r="D2221" s="2">
        <v>0.21</v>
      </c>
      <c r="E2221" s="2">
        <v>0</v>
      </c>
      <c r="F2221" s="2">
        <v>0</v>
      </c>
      <c r="G2221" s="2">
        <v>0</v>
      </c>
      <c r="H2221" s="12">
        <f t="shared" si="34"/>
        <v>0</v>
      </c>
    </row>
    <row r="2222" spans="1:8" ht="13.5" x14ac:dyDescent="0.25">
      <c r="A2222" s="11"/>
      <c r="B2222" s="10">
        <v>45537</v>
      </c>
      <c r="C2222" s="2">
        <v>0.21</v>
      </c>
      <c r="D2222" s="2">
        <v>0.21</v>
      </c>
      <c r="E2222" s="2">
        <v>0</v>
      </c>
      <c r="F2222" s="2">
        <v>0</v>
      </c>
      <c r="G2222" s="2">
        <v>0</v>
      </c>
      <c r="H2222" s="12">
        <f t="shared" si="34"/>
        <v>0</v>
      </c>
    </row>
    <row r="2223" spans="1:8" ht="13.5" x14ac:dyDescent="0.25">
      <c r="A2223" s="11"/>
      <c r="B2223" s="10">
        <v>45538</v>
      </c>
      <c r="C2223" s="2">
        <v>0.22</v>
      </c>
      <c r="D2223" s="2">
        <v>0.22</v>
      </c>
      <c r="E2223" s="2">
        <v>0</v>
      </c>
      <c r="F2223" s="2">
        <v>0</v>
      </c>
      <c r="G2223" s="2">
        <v>0</v>
      </c>
      <c r="H2223" s="12">
        <f t="shared" si="34"/>
        <v>4.7619047619047665E-2</v>
      </c>
    </row>
    <row r="2224" spans="1:8" ht="13.5" x14ac:dyDescent="0.25">
      <c r="A2224" s="11"/>
      <c r="B2224" s="10">
        <v>45539</v>
      </c>
      <c r="C2224" s="2">
        <v>0.23</v>
      </c>
      <c r="D2224" s="2">
        <v>0.23</v>
      </c>
      <c r="E2224" s="2">
        <v>0</v>
      </c>
      <c r="F2224" s="2">
        <v>0</v>
      </c>
      <c r="G2224" s="2">
        <v>0</v>
      </c>
      <c r="H2224" s="12">
        <f t="shared" si="34"/>
        <v>4.5454545454545497E-2</v>
      </c>
    </row>
    <row r="2225" spans="1:8" ht="13.5" x14ac:dyDescent="0.25">
      <c r="A2225" s="11"/>
      <c r="B2225" s="10">
        <v>45540</v>
      </c>
      <c r="C2225" s="2">
        <v>0.24</v>
      </c>
      <c r="D2225" s="2">
        <v>0.24</v>
      </c>
      <c r="E2225" s="2">
        <v>0</v>
      </c>
      <c r="F2225" s="2">
        <v>0</v>
      </c>
      <c r="G2225" s="2">
        <v>0</v>
      </c>
      <c r="H2225" s="12">
        <f t="shared" si="34"/>
        <v>4.3478260869565133E-2</v>
      </c>
    </row>
    <row r="2226" spans="1:8" ht="13.5" x14ac:dyDescent="0.25">
      <c r="A2226" s="11"/>
      <c r="B2226" s="10">
        <v>45541</v>
      </c>
      <c r="C2226" s="2">
        <v>0.24</v>
      </c>
      <c r="D2226" s="2">
        <v>0.24</v>
      </c>
      <c r="E2226" s="2">
        <v>2234</v>
      </c>
      <c r="F2226" s="2">
        <v>0.24</v>
      </c>
      <c r="G2226" s="2">
        <v>536.16</v>
      </c>
      <c r="H2226" s="12">
        <f t="shared" si="34"/>
        <v>0</v>
      </c>
    </row>
    <row r="2227" spans="1:8" ht="13.5" x14ac:dyDescent="0.25">
      <c r="A2227" s="11"/>
      <c r="B2227" s="10">
        <v>45544</v>
      </c>
      <c r="C2227" s="2">
        <v>0.25</v>
      </c>
      <c r="D2227" s="2">
        <v>0.25</v>
      </c>
      <c r="E2227" s="2">
        <v>821</v>
      </c>
      <c r="F2227" s="2">
        <v>0.25</v>
      </c>
      <c r="G2227" s="2">
        <v>205.25</v>
      </c>
      <c r="H2227" s="12">
        <f t="shared" si="34"/>
        <v>4.1666666666666706E-2</v>
      </c>
    </row>
    <row r="2228" spans="1:8" ht="13.5" x14ac:dyDescent="0.25">
      <c r="A2228" s="11"/>
      <c r="B2228" s="10">
        <v>45545</v>
      </c>
      <c r="C2228" s="2">
        <v>0.25</v>
      </c>
      <c r="D2228" s="2">
        <v>0.25</v>
      </c>
      <c r="E2228" s="2">
        <v>0</v>
      </c>
      <c r="F2228" s="2">
        <v>0</v>
      </c>
      <c r="G2228" s="2">
        <v>0</v>
      </c>
      <c r="H2228" s="12">
        <f t="shared" si="34"/>
        <v>0</v>
      </c>
    </row>
    <row r="2229" spans="1:8" ht="13.5" x14ac:dyDescent="0.25">
      <c r="A2229" s="11"/>
      <c r="B2229" s="10">
        <v>45546</v>
      </c>
      <c r="C2229" s="2">
        <v>0.25</v>
      </c>
      <c r="D2229" s="2">
        <v>0.25</v>
      </c>
      <c r="E2229" s="2">
        <v>586</v>
      </c>
      <c r="F2229" s="2">
        <v>0.25</v>
      </c>
      <c r="G2229" s="2">
        <v>146.5</v>
      </c>
      <c r="H2229" s="12">
        <f t="shared" si="34"/>
        <v>0</v>
      </c>
    </row>
    <row r="2230" spans="1:8" ht="13.5" x14ac:dyDescent="0.25">
      <c r="A2230" s="11"/>
      <c r="B2230" s="10">
        <v>45547</v>
      </c>
      <c r="C2230" s="2">
        <v>0.26</v>
      </c>
      <c r="D2230" s="2">
        <v>0.26</v>
      </c>
      <c r="E2230" s="2">
        <v>0</v>
      </c>
      <c r="F2230" s="2">
        <v>0</v>
      </c>
      <c r="G2230" s="2">
        <v>0</v>
      </c>
      <c r="H2230" s="12">
        <f t="shared" si="34"/>
        <v>4.0000000000000036E-2</v>
      </c>
    </row>
    <row r="2231" spans="1:8" ht="13.5" x14ac:dyDescent="0.25">
      <c r="A2231" s="11"/>
      <c r="B2231" s="10">
        <v>45548</v>
      </c>
      <c r="C2231" s="2">
        <v>0.27</v>
      </c>
      <c r="D2231" s="2">
        <v>0.27</v>
      </c>
      <c r="E2231" s="2">
        <v>0</v>
      </c>
      <c r="F2231" s="2">
        <v>0</v>
      </c>
      <c r="G2231" s="2">
        <v>0</v>
      </c>
      <c r="H2231" s="12">
        <f t="shared" si="34"/>
        <v>3.8461538461538491E-2</v>
      </c>
    </row>
    <row r="2232" spans="1:8" ht="13.5" x14ac:dyDescent="0.25">
      <c r="A2232" s="11"/>
      <c r="B2232" s="10">
        <v>45551</v>
      </c>
      <c r="C2232" s="2">
        <v>0.27</v>
      </c>
      <c r="D2232" s="2">
        <v>0.27</v>
      </c>
      <c r="E2232" s="2">
        <v>0</v>
      </c>
      <c r="F2232" s="2">
        <v>0</v>
      </c>
      <c r="G2232" s="2">
        <v>0</v>
      </c>
      <c r="H2232" s="12">
        <f t="shared" si="34"/>
        <v>0</v>
      </c>
    </row>
    <row r="2233" spans="1:8" ht="13.5" x14ac:dyDescent="0.25">
      <c r="A2233" s="11"/>
      <c r="B2233" s="10">
        <v>45552</v>
      </c>
      <c r="C2233" s="2">
        <v>0.27</v>
      </c>
      <c r="D2233" s="2">
        <v>0.27</v>
      </c>
      <c r="E2233" s="2">
        <v>0</v>
      </c>
      <c r="F2233" s="2">
        <v>0</v>
      </c>
      <c r="G2233" s="2">
        <v>0</v>
      </c>
      <c r="H2233" s="12">
        <f t="shared" si="34"/>
        <v>0</v>
      </c>
    </row>
    <row r="2234" spans="1:8" ht="13.5" x14ac:dyDescent="0.25">
      <c r="A2234" s="11"/>
      <c r="B2234" s="10">
        <v>45553</v>
      </c>
      <c r="C2234" s="2">
        <v>0.27</v>
      </c>
      <c r="D2234" s="2">
        <v>0.27</v>
      </c>
      <c r="E2234" s="2">
        <v>0</v>
      </c>
      <c r="F2234" s="2">
        <v>0</v>
      </c>
      <c r="G2234" s="2">
        <v>0</v>
      </c>
      <c r="H2234" s="12">
        <f t="shared" si="34"/>
        <v>0</v>
      </c>
    </row>
    <row r="2235" spans="1:8" ht="13.5" x14ac:dyDescent="0.25">
      <c r="A2235" s="11"/>
      <c r="B2235" s="10">
        <v>45554</v>
      </c>
      <c r="C2235" s="2">
        <v>0.27</v>
      </c>
      <c r="D2235" s="2">
        <v>0.27</v>
      </c>
      <c r="E2235" s="2">
        <v>0</v>
      </c>
      <c r="F2235" s="2">
        <v>0</v>
      </c>
      <c r="G2235" s="2">
        <v>0</v>
      </c>
      <c r="H2235" s="12">
        <f t="shared" si="34"/>
        <v>0</v>
      </c>
    </row>
    <row r="2236" spans="1:8" ht="13.5" x14ac:dyDescent="0.25">
      <c r="A2236" s="11"/>
      <c r="B2236" s="10">
        <v>45555</v>
      </c>
      <c r="C2236" s="2">
        <v>0.27</v>
      </c>
      <c r="D2236" s="2">
        <v>0.27</v>
      </c>
      <c r="E2236" s="2">
        <v>0</v>
      </c>
      <c r="F2236" s="2">
        <v>0</v>
      </c>
      <c r="G2236" s="2">
        <v>0</v>
      </c>
      <c r="H2236" s="12">
        <f t="shared" si="34"/>
        <v>0</v>
      </c>
    </row>
    <row r="2237" spans="1:8" ht="13.5" x14ac:dyDescent="0.25">
      <c r="A2237" s="11"/>
      <c r="B2237" s="10">
        <v>45558</v>
      </c>
      <c r="C2237" s="2">
        <v>0.28000000000000003</v>
      </c>
      <c r="D2237" s="2">
        <v>0.28000000000000003</v>
      </c>
      <c r="E2237" s="2">
        <v>0</v>
      </c>
      <c r="F2237" s="2">
        <v>0</v>
      </c>
      <c r="G2237" s="2">
        <v>0</v>
      </c>
      <c r="H2237" s="12">
        <f t="shared" si="34"/>
        <v>3.703703703703707E-2</v>
      </c>
    </row>
    <row r="2238" spans="1:8" ht="13.5" x14ac:dyDescent="0.25">
      <c r="A2238" s="11"/>
      <c r="B2238" s="10">
        <v>45559</v>
      </c>
      <c r="C2238" s="2">
        <v>0.28999999999999998</v>
      </c>
      <c r="D2238" s="2">
        <v>0.28999999999999998</v>
      </c>
      <c r="E2238" s="2">
        <v>268</v>
      </c>
      <c r="F2238" s="2">
        <v>0.28999999999999998</v>
      </c>
      <c r="G2238" s="2">
        <v>77.72</v>
      </c>
      <c r="H2238" s="12">
        <f t="shared" si="34"/>
        <v>3.5714285714285546E-2</v>
      </c>
    </row>
    <row r="2239" spans="1:8" ht="13.5" x14ac:dyDescent="0.25">
      <c r="A2239" s="11"/>
      <c r="B2239" s="10">
        <v>45560</v>
      </c>
      <c r="C2239" s="2">
        <v>0.28999999999999998</v>
      </c>
      <c r="D2239" s="2">
        <v>0.28999999999999998</v>
      </c>
      <c r="E2239" s="2">
        <v>300</v>
      </c>
      <c r="F2239" s="2">
        <v>0.28999999999999998</v>
      </c>
      <c r="G2239" s="2">
        <v>87</v>
      </c>
      <c r="H2239" s="12">
        <f t="shared" si="34"/>
        <v>0</v>
      </c>
    </row>
    <row r="2240" spans="1:8" ht="13.5" x14ac:dyDescent="0.25">
      <c r="A2240" s="11"/>
      <c r="B2240" s="10">
        <v>45561</v>
      </c>
      <c r="C2240" s="2">
        <v>0.28000000000000003</v>
      </c>
      <c r="D2240" s="2">
        <v>0.28000000000000003</v>
      </c>
      <c r="E2240" s="2">
        <v>61</v>
      </c>
      <c r="F2240" s="2">
        <v>0.28000000000000003</v>
      </c>
      <c r="G2240" s="2">
        <v>17.079999999999998</v>
      </c>
      <c r="H2240" s="12">
        <f t="shared" si="34"/>
        <v>-3.4482758620689495E-2</v>
      </c>
    </row>
    <row r="2241" spans="1:8" ht="13.5" x14ac:dyDescent="0.25">
      <c r="A2241" s="11"/>
      <c r="B2241" s="10">
        <v>45562</v>
      </c>
      <c r="C2241" s="2">
        <v>0.28000000000000003</v>
      </c>
      <c r="D2241" s="2">
        <v>0.28000000000000003</v>
      </c>
      <c r="E2241" s="2">
        <v>1314</v>
      </c>
      <c r="F2241" s="2">
        <v>0.28000000000000003</v>
      </c>
      <c r="G2241" s="2">
        <v>367.92</v>
      </c>
      <c r="H2241" s="12">
        <f t="shared" si="34"/>
        <v>0</v>
      </c>
    </row>
    <row r="2242" spans="1:8" ht="13.5" x14ac:dyDescent="0.25">
      <c r="A2242" s="11"/>
      <c r="B2242" s="10">
        <v>45565</v>
      </c>
      <c r="C2242" s="2">
        <v>0.28000000000000003</v>
      </c>
      <c r="D2242" s="2">
        <v>0.28000000000000003</v>
      </c>
      <c r="E2242" s="2">
        <v>0</v>
      </c>
      <c r="F2242" s="2">
        <v>0</v>
      </c>
      <c r="G2242" s="2">
        <v>0</v>
      </c>
      <c r="H2242" s="12">
        <f t="shared" si="34"/>
        <v>0</v>
      </c>
    </row>
    <row r="2243" spans="1:8" ht="13.5" x14ac:dyDescent="0.25">
      <c r="A2243" s="11"/>
      <c r="B2243" s="10">
        <v>45566</v>
      </c>
      <c r="C2243" s="2">
        <v>0.28000000000000003</v>
      </c>
      <c r="D2243" s="2">
        <v>0.28000000000000003</v>
      </c>
      <c r="E2243" s="2">
        <v>0</v>
      </c>
      <c r="F2243" s="2">
        <v>0</v>
      </c>
      <c r="G2243" s="2">
        <v>0</v>
      </c>
      <c r="H2243" s="12">
        <f t="shared" si="34"/>
        <v>0</v>
      </c>
    </row>
    <row r="2244" spans="1:8" ht="13.5" x14ac:dyDescent="0.25">
      <c r="A2244" s="11"/>
      <c r="B2244" s="10">
        <v>45567</v>
      </c>
      <c r="C2244" s="2">
        <v>0.27</v>
      </c>
      <c r="D2244" s="2">
        <v>0.27</v>
      </c>
      <c r="E2244" s="2">
        <v>0</v>
      </c>
      <c r="F2244" s="2">
        <v>0</v>
      </c>
      <c r="G2244" s="2">
        <v>0</v>
      </c>
      <c r="H2244" s="12">
        <f t="shared" si="34"/>
        <v>-3.571428571428574E-2</v>
      </c>
    </row>
    <row r="2245" spans="1:8" ht="13.5" x14ac:dyDescent="0.25">
      <c r="A2245" s="11"/>
      <c r="B2245" s="10">
        <v>45568</v>
      </c>
      <c r="C2245" s="2">
        <v>0.26</v>
      </c>
      <c r="D2245" s="2">
        <v>0.26</v>
      </c>
      <c r="E2245" s="2">
        <v>60</v>
      </c>
      <c r="F2245" s="2">
        <v>0.26</v>
      </c>
      <c r="G2245" s="2">
        <v>15.6</v>
      </c>
      <c r="H2245" s="12">
        <f t="shared" si="34"/>
        <v>-3.703703703703707E-2</v>
      </c>
    </row>
    <row r="2246" spans="1:8" ht="13.5" x14ac:dyDescent="0.25">
      <c r="A2246" s="11"/>
      <c r="B2246" s="10">
        <v>45569</v>
      </c>
      <c r="C2246" s="2">
        <v>0.27</v>
      </c>
      <c r="D2246" s="2">
        <v>0.27</v>
      </c>
      <c r="E2246" s="2">
        <v>0</v>
      </c>
      <c r="F2246" s="2">
        <v>0</v>
      </c>
      <c r="G2246" s="2">
        <v>0</v>
      </c>
      <c r="H2246" s="12">
        <f t="shared" si="34"/>
        <v>3.8461538461538491E-2</v>
      </c>
    </row>
    <row r="2247" spans="1:8" ht="13.5" x14ac:dyDescent="0.25">
      <c r="A2247" s="11"/>
      <c r="B2247" s="10">
        <v>45572</v>
      </c>
      <c r="C2247" s="2">
        <v>0.26</v>
      </c>
      <c r="D2247" s="2">
        <v>0.26</v>
      </c>
      <c r="E2247" s="2">
        <v>0</v>
      </c>
      <c r="F2247" s="2">
        <v>0</v>
      </c>
      <c r="G2247" s="2">
        <v>0</v>
      </c>
      <c r="H2247" s="12">
        <f t="shared" ref="H2247:H2310" si="35">(D2247-D2246)/D2246</f>
        <v>-3.703703703703707E-2</v>
      </c>
    </row>
    <row r="2248" spans="1:8" ht="13.5" x14ac:dyDescent="0.25">
      <c r="A2248" s="11"/>
      <c r="B2248" s="10">
        <v>45573</v>
      </c>
      <c r="C2248" s="2">
        <v>0.26</v>
      </c>
      <c r="D2248" s="2">
        <v>0.26</v>
      </c>
      <c r="E2248" s="2">
        <v>51</v>
      </c>
      <c r="F2248" s="2">
        <v>0.26</v>
      </c>
      <c r="G2248" s="2">
        <v>13.26</v>
      </c>
      <c r="H2248" s="12">
        <f t="shared" si="35"/>
        <v>0</v>
      </c>
    </row>
    <row r="2249" spans="1:8" ht="13.5" x14ac:dyDescent="0.25">
      <c r="A2249" s="11"/>
      <c r="B2249" s="10">
        <v>45574</v>
      </c>
      <c r="C2249" s="2">
        <v>0.26</v>
      </c>
      <c r="D2249" s="2">
        <v>0.26</v>
      </c>
      <c r="E2249" s="2">
        <v>14</v>
      </c>
      <c r="F2249" s="2">
        <v>0.26</v>
      </c>
      <c r="G2249" s="2">
        <v>3.64</v>
      </c>
      <c r="H2249" s="12">
        <f t="shared" si="35"/>
        <v>0</v>
      </c>
    </row>
    <row r="2250" spans="1:8" ht="13.5" x14ac:dyDescent="0.25">
      <c r="A2250" s="11"/>
      <c r="B2250" s="10">
        <v>45575</v>
      </c>
      <c r="C2250" s="2">
        <v>0.27</v>
      </c>
      <c r="D2250" s="2">
        <v>0.27</v>
      </c>
      <c r="E2250" s="2">
        <v>33</v>
      </c>
      <c r="F2250" s="2">
        <v>0.27</v>
      </c>
      <c r="G2250" s="2">
        <v>8.91</v>
      </c>
      <c r="H2250" s="12">
        <f t="shared" si="35"/>
        <v>3.8461538461538491E-2</v>
      </c>
    </row>
    <row r="2251" spans="1:8" ht="13.5" x14ac:dyDescent="0.25">
      <c r="A2251" s="11"/>
      <c r="B2251" s="10">
        <v>45576</v>
      </c>
      <c r="C2251" s="2">
        <v>0.27</v>
      </c>
      <c r="D2251" s="2">
        <v>0.27</v>
      </c>
      <c r="E2251" s="2">
        <v>10</v>
      </c>
      <c r="F2251" s="2">
        <v>0.27</v>
      </c>
      <c r="G2251" s="2">
        <v>2.7</v>
      </c>
      <c r="H2251" s="12">
        <f t="shared" si="35"/>
        <v>0</v>
      </c>
    </row>
    <row r="2252" spans="1:8" ht="13.5" x14ac:dyDescent="0.25">
      <c r="A2252" s="11"/>
      <c r="B2252" s="10">
        <v>45579</v>
      </c>
      <c r="C2252" s="2">
        <v>0.27</v>
      </c>
      <c r="D2252" s="2">
        <v>0.27</v>
      </c>
      <c r="E2252" s="2">
        <v>0</v>
      </c>
      <c r="F2252" s="2">
        <v>0</v>
      </c>
      <c r="G2252" s="2">
        <v>0</v>
      </c>
      <c r="H2252" s="12">
        <f t="shared" si="35"/>
        <v>0</v>
      </c>
    </row>
    <row r="2253" spans="1:8" ht="13.5" x14ac:dyDescent="0.25">
      <c r="A2253" s="11"/>
      <c r="B2253" s="10">
        <v>45581</v>
      </c>
      <c r="C2253" s="2">
        <v>0.27</v>
      </c>
      <c r="D2253" s="2">
        <v>0.27</v>
      </c>
      <c r="E2253" s="2">
        <v>30</v>
      </c>
      <c r="F2253" s="2">
        <v>0.27</v>
      </c>
      <c r="G2253" s="2">
        <v>8.1</v>
      </c>
      <c r="H2253" s="12">
        <f t="shared" si="35"/>
        <v>0</v>
      </c>
    </row>
    <row r="2254" spans="1:8" ht="13.5" x14ac:dyDescent="0.25">
      <c r="A2254" s="11"/>
      <c r="B2254" s="10">
        <v>45582</v>
      </c>
      <c r="C2254" s="2">
        <v>0.27</v>
      </c>
      <c r="D2254" s="2">
        <v>0.27</v>
      </c>
      <c r="E2254" s="2">
        <v>0</v>
      </c>
      <c r="F2254" s="2">
        <v>0</v>
      </c>
      <c r="G2254" s="2">
        <v>0</v>
      </c>
      <c r="H2254" s="12">
        <f t="shared" si="35"/>
        <v>0</v>
      </c>
    </row>
    <row r="2255" spans="1:8" ht="13.5" x14ac:dyDescent="0.25">
      <c r="A2255" s="11"/>
      <c r="B2255" s="10">
        <v>45583</v>
      </c>
      <c r="C2255" s="2">
        <v>0.27</v>
      </c>
      <c r="D2255" s="2">
        <v>0.27</v>
      </c>
      <c r="E2255" s="2">
        <v>0</v>
      </c>
      <c r="F2255" s="2">
        <v>0</v>
      </c>
      <c r="G2255" s="2">
        <v>0</v>
      </c>
      <c r="H2255" s="12">
        <f t="shared" si="35"/>
        <v>0</v>
      </c>
    </row>
    <row r="2256" spans="1:8" ht="13.5" x14ac:dyDescent="0.25">
      <c r="A2256" s="11"/>
      <c r="B2256" s="10">
        <v>45586</v>
      </c>
      <c r="C2256" s="2">
        <v>0.28000000000000003</v>
      </c>
      <c r="D2256" s="2">
        <v>0.28000000000000003</v>
      </c>
      <c r="E2256" s="2">
        <v>986</v>
      </c>
      <c r="F2256" s="2">
        <v>0.28000000000000003</v>
      </c>
      <c r="G2256" s="2">
        <v>276.08</v>
      </c>
      <c r="H2256" s="12">
        <f t="shared" si="35"/>
        <v>3.703703703703707E-2</v>
      </c>
    </row>
    <row r="2257" spans="1:8" ht="13.5" x14ac:dyDescent="0.25">
      <c r="A2257" s="11"/>
      <c r="B2257" s="10">
        <v>45587</v>
      </c>
      <c r="C2257" s="2">
        <v>0.28000000000000003</v>
      </c>
      <c r="D2257" s="2">
        <v>0.28000000000000003</v>
      </c>
      <c r="E2257" s="2">
        <v>0</v>
      </c>
      <c r="F2257" s="2">
        <v>0</v>
      </c>
      <c r="G2257" s="2">
        <v>0</v>
      </c>
      <c r="H2257" s="12">
        <f t="shared" si="35"/>
        <v>0</v>
      </c>
    </row>
    <row r="2258" spans="1:8" ht="13.5" x14ac:dyDescent="0.25">
      <c r="A2258" s="11"/>
      <c r="B2258" s="10">
        <v>45588</v>
      </c>
      <c r="C2258" s="2">
        <v>0.28999999999999998</v>
      </c>
      <c r="D2258" s="2">
        <v>0.28999999999999998</v>
      </c>
      <c r="E2258" s="2">
        <v>10</v>
      </c>
      <c r="F2258" s="2">
        <v>0.28999999999999998</v>
      </c>
      <c r="G2258" s="2">
        <v>2.9</v>
      </c>
      <c r="H2258" s="12">
        <f t="shared" si="35"/>
        <v>3.5714285714285546E-2</v>
      </c>
    </row>
    <row r="2259" spans="1:8" ht="13.5" x14ac:dyDescent="0.25">
      <c r="A2259" s="11"/>
      <c r="B2259" s="10">
        <v>45589</v>
      </c>
      <c r="C2259" s="2">
        <v>0.28999999999999998</v>
      </c>
      <c r="D2259" s="2">
        <v>0.28999999999999998</v>
      </c>
      <c r="E2259" s="2">
        <v>0</v>
      </c>
      <c r="F2259" s="2">
        <v>0</v>
      </c>
      <c r="G2259" s="2">
        <v>0</v>
      </c>
      <c r="H2259" s="12">
        <f t="shared" si="35"/>
        <v>0</v>
      </c>
    </row>
    <row r="2260" spans="1:8" ht="13.5" x14ac:dyDescent="0.25">
      <c r="A2260" s="11"/>
      <c r="B2260" s="10">
        <v>45590</v>
      </c>
      <c r="C2260" s="2">
        <v>0.28999999999999998</v>
      </c>
      <c r="D2260" s="2">
        <v>0.28999999999999998</v>
      </c>
      <c r="E2260" s="2">
        <v>0</v>
      </c>
      <c r="F2260" s="2">
        <v>0</v>
      </c>
      <c r="G2260" s="2">
        <v>0</v>
      </c>
      <c r="H2260" s="12">
        <f t="shared" si="35"/>
        <v>0</v>
      </c>
    </row>
    <row r="2261" spans="1:8" ht="13.5" x14ac:dyDescent="0.25">
      <c r="A2261" s="11"/>
      <c r="B2261" s="10">
        <v>45593</v>
      </c>
      <c r="C2261" s="2">
        <v>0.28999999999999998</v>
      </c>
      <c r="D2261" s="2">
        <v>0.28999999999999998</v>
      </c>
      <c r="E2261" s="2">
        <v>545</v>
      </c>
      <c r="F2261" s="2">
        <v>0.28999999999999998</v>
      </c>
      <c r="G2261" s="2">
        <v>158.05000000000001</v>
      </c>
      <c r="H2261" s="12">
        <f t="shared" si="35"/>
        <v>0</v>
      </c>
    </row>
    <row r="2262" spans="1:8" ht="13.5" x14ac:dyDescent="0.25">
      <c r="A2262" s="11"/>
      <c r="B2262" s="10">
        <v>45594</v>
      </c>
      <c r="C2262" s="2">
        <v>0.28999999999999998</v>
      </c>
      <c r="D2262" s="2">
        <v>0.28999999999999998</v>
      </c>
      <c r="E2262" s="2">
        <v>0</v>
      </c>
      <c r="F2262" s="2">
        <v>0</v>
      </c>
      <c r="G2262" s="2">
        <v>0</v>
      </c>
      <c r="H2262" s="12">
        <f t="shared" si="35"/>
        <v>0</v>
      </c>
    </row>
    <row r="2263" spans="1:8" ht="13.5" x14ac:dyDescent="0.25">
      <c r="A2263" s="11"/>
      <c r="B2263" s="10">
        <v>45595</v>
      </c>
      <c r="C2263" s="2">
        <v>0.28999999999999998</v>
      </c>
      <c r="D2263" s="2">
        <v>0.28999999999999998</v>
      </c>
      <c r="E2263" s="2">
        <v>100</v>
      </c>
      <c r="F2263" s="2">
        <v>0.28999999999999998</v>
      </c>
      <c r="G2263" s="2">
        <v>29</v>
      </c>
      <c r="H2263" s="12">
        <f t="shared" si="35"/>
        <v>0</v>
      </c>
    </row>
    <row r="2264" spans="1:8" ht="13.5" x14ac:dyDescent="0.25">
      <c r="A2264" s="11"/>
      <c r="B2264" s="10">
        <v>45596</v>
      </c>
      <c r="C2264" s="2">
        <v>0.28999999999999998</v>
      </c>
      <c r="D2264" s="2">
        <v>0.28999999999999998</v>
      </c>
      <c r="E2264" s="2">
        <v>345</v>
      </c>
      <c r="F2264" s="2">
        <v>0.28999999999999998</v>
      </c>
      <c r="G2264" s="2">
        <v>100.05</v>
      </c>
      <c r="H2264" s="12">
        <f t="shared" si="35"/>
        <v>0</v>
      </c>
    </row>
    <row r="2265" spans="1:8" ht="13.5" x14ac:dyDescent="0.25">
      <c r="A2265" s="11"/>
      <c r="B2265" s="10">
        <v>45597</v>
      </c>
      <c r="C2265" s="2">
        <v>0.28999999999999998</v>
      </c>
      <c r="D2265" s="2">
        <v>0.28999999999999998</v>
      </c>
      <c r="E2265" s="2">
        <v>222</v>
      </c>
      <c r="F2265" s="2">
        <v>0.28999999999999998</v>
      </c>
      <c r="G2265" s="2">
        <v>64.38</v>
      </c>
      <c r="H2265" s="12">
        <f t="shared" si="35"/>
        <v>0</v>
      </c>
    </row>
    <row r="2266" spans="1:8" ht="13.5" x14ac:dyDescent="0.25">
      <c r="A2266" s="11"/>
      <c r="B2266" s="10">
        <v>45600</v>
      </c>
      <c r="C2266" s="2">
        <v>0.28999999999999998</v>
      </c>
      <c r="D2266" s="2">
        <v>0.28999999999999998</v>
      </c>
      <c r="E2266" s="2">
        <v>0</v>
      </c>
      <c r="F2266" s="2">
        <v>0</v>
      </c>
      <c r="G2266" s="2">
        <v>0</v>
      </c>
      <c r="H2266" s="12">
        <f t="shared" si="35"/>
        <v>0</v>
      </c>
    </row>
    <row r="2267" spans="1:8" ht="13.5" x14ac:dyDescent="0.25">
      <c r="A2267" s="11"/>
      <c r="B2267" s="10">
        <v>45601</v>
      </c>
      <c r="C2267" s="2">
        <v>0.28999999999999998</v>
      </c>
      <c r="D2267" s="2">
        <v>0.28999999999999998</v>
      </c>
      <c r="E2267" s="2">
        <v>0</v>
      </c>
      <c r="F2267" s="2">
        <v>0</v>
      </c>
      <c r="G2267" s="2">
        <v>0</v>
      </c>
      <c r="H2267" s="12">
        <f t="shared" si="35"/>
        <v>0</v>
      </c>
    </row>
    <row r="2268" spans="1:8" ht="13.5" x14ac:dyDescent="0.25">
      <c r="A2268" s="11"/>
      <c r="B2268" s="10">
        <v>45602</v>
      </c>
      <c r="C2268" s="2">
        <v>0.28999999999999998</v>
      </c>
      <c r="D2268" s="2">
        <v>0.28999999999999998</v>
      </c>
      <c r="E2268" s="2">
        <v>0</v>
      </c>
      <c r="F2268" s="2">
        <v>0</v>
      </c>
      <c r="G2268" s="2">
        <v>0</v>
      </c>
      <c r="H2268" s="12">
        <f t="shared" si="35"/>
        <v>0</v>
      </c>
    </row>
    <row r="2269" spans="1:8" ht="13.5" x14ac:dyDescent="0.25">
      <c r="A2269" s="11"/>
      <c r="B2269" s="10">
        <v>45603</v>
      </c>
      <c r="C2269" s="2">
        <v>0.28999999999999998</v>
      </c>
      <c r="D2269" s="2">
        <v>0.28999999999999998</v>
      </c>
      <c r="E2269" s="2">
        <v>0</v>
      </c>
      <c r="F2269" s="2">
        <v>0</v>
      </c>
      <c r="G2269" s="2">
        <v>0</v>
      </c>
      <c r="H2269" s="12">
        <f t="shared" si="35"/>
        <v>0</v>
      </c>
    </row>
    <row r="2270" spans="1:8" ht="13.5" x14ac:dyDescent="0.25">
      <c r="A2270" s="11"/>
      <c r="B2270" s="10">
        <v>45604</v>
      </c>
      <c r="C2270" s="2">
        <v>0.28999999999999998</v>
      </c>
      <c r="D2270" s="2">
        <v>0.28999999999999998</v>
      </c>
      <c r="E2270" s="2">
        <v>0</v>
      </c>
      <c r="F2270" s="2">
        <v>0</v>
      </c>
      <c r="G2270" s="2">
        <v>0</v>
      </c>
      <c r="H2270" s="12">
        <f t="shared" si="35"/>
        <v>0</v>
      </c>
    </row>
    <row r="2271" spans="1:8" ht="13.5" x14ac:dyDescent="0.25">
      <c r="A2271" s="11"/>
      <c r="B2271" s="10">
        <v>45607</v>
      </c>
      <c r="C2271" s="2">
        <v>0.28999999999999998</v>
      </c>
      <c r="D2271" s="2">
        <v>0.28999999999999998</v>
      </c>
      <c r="E2271" s="2">
        <v>0</v>
      </c>
      <c r="F2271" s="2">
        <v>0</v>
      </c>
      <c r="G2271" s="2">
        <v>0</v>
      </c>
      <c r="H2271" s="12">
        <f t="shared" si="35"/>
        <v>0</v>
      </c>
    </row>
    <row r="2272" spans="1:8" ht="13.5" x14ac:dyDescent="0.25">
      <c r="A2272" s="11"/>
      <c r="B2272" s="10">
        <v>45608</v>
      </c>
      <c r="C2272" s="2">
        <v>0.28999999999999998</v>
      </c>
      <c r="D2272" s="2">
        <v>0.28999999999999998</v>
      </c>
      <c r="E2272" s="2">
        <v>0</v>
      </c>
      <c r="F2272" s="2">
        <v>0</v>
      </c>
      <c r="G2272" s="2">
        <v>0</v>
      </c>
      <c r="H2272" s="12">
        <f t="shared" si="35"/>
        <v>0</v>
      </c>
    </row>
    <row r="2273" spans="1:8" ht="13.5" x14ac:dyDescent="0.25">
      <c r="A2273" s="11"/>
      <c r="B2273" s="10">
        <v>45609</v>
      </c>
      <c r="C2273" s="2">
        <v>0.28999999999999998</v>
      </c>
      <c r="D2273" s="2">
        <v>0.28999999999999998</v>
      </c>
      <c r="E2273" s="2">
        <v>0</v>
      </c>
      <c r="F2273" s="2">
        <v>0</v>
      </c>
      <c r="G2273" s="2">
        <v>0</v>
      </c>
      <c r="H2273" s="12">
        <f t="shared" si="35"/>
        <v>0</v>
      </c>
    </row>
    <row r="2274" spans="1:8" ht="13.5" x14ac:dyDescent="0.25">
      <c r="A2274" s="11"/>
      <c r="B2274" s="10">
        <v>45610</v>
      </c>
      <c r="C2274" s="2">
        <v>0.28999999999999998</v>
      </c>
      <c r="D2274" s="2">
        <v>0.28999999999999998</v>
      </c>
      <c r="E2274" s="2">
        <v>0</v>
      </c>
      <c r="F2274" s="2">
        <v>0</v>
      </c>
      <c r="G2274" s="2">
        <v>0</v>
      </c>
      <c r="H2274" s="12">
        <f t="shared" si="35"/>
        <v>0</v>
      </c>
    </row>
    <row r="2275" spans="1:8" ht="13.5" x14ac:dyDescent="0.25">
      <c r="A2275" s="11"/>
      <c r="B2275" s="10">
        <v>45611</v>
      </c>
      <c r="C2275" s="2">
        <v>0.28999999999999998</v>
      </c>
      <c r="D2275" s="2">
        <v>0.28999999999999998</v>
      </c>
      <c r="E2275" s="2">
        <v>0</v>
      </c>
      <c r="F2275" s="2">
        <v>0</v>
      </c>
      <c r="G2275" s="2">
        <v>0</v>
      </c>
      <c r="H2275" s="12">
        <f t="shared" si="35"/>
        <v>0</v>
      </c>
    </row>
    <row r="2276" spans="1:8" ht="13.5" x14ac:dyDescent="0.25">
      <c r="A2276" s="11"/>
      <c r="B2276" s="10">
        <v>45614</v>
      </c>
      <c r="C2276" s="2">
        <v>0.28999999999999998</v>
      </c>
      <c r="D2276" s="2">
        <v>0.28999999999999998</v>
      </c>
      <c r="E2276" s="2">
        <v>1969</v>
      </c>
      <c r="F2276" s="2">
        <v>0.28999999999999998</v>
      </c>
      <c r="G2276" s="2">
        <v>571.01</v>
      </c>
      <c r="H2276" s="12">
        <f t="shared" si="35"/>
        <v>0</v>
      </c>
    </row>
    <row r="2277" spans="1:8" ht="13.5" x14ac:dyDescent="0.25">
      <c r="A2277" s="11"/>
      <c r="B2277" s="10">
        <v>45615</v>
      </c>
      <c r="C2277" s="2">
        <v>0.28999999999999998</v>
      </c>
      <c r="D2277" s="2">
        <v>0.28999999999999998</v>
      </c>
      <c r="E2277" s="2">
        <v>0</v>
      </c>
      <c r="F2277" s="2">
        <v>0</v>
      </c>
      <c r="G2277" s="2">
        <v>0</v>
      </c>
      <c r="H2277" s="12">
        <f t="shared" si="35"/>
        <v>0</v>
      </c>
    </row>
    <row r="2278" spans="1:8" ht="13.5" x14ac:dyDescent="0.25">
      <c r="A2278" s="11"/>
      <c r="B2278" s="10">
        <v>45616</v>
      </c>
      <c r="C2278" s="2">
        <v>0.28999999999999998</v>
      </c>
      <c r="D2278" s="2">
        <v>0.28999999999999998</v>
      </c>
      <c r="E2278" s="2">
        <v>0</v>
      </c>
      <c r="F2278" s="2">
        <v>0</v>
      </c>
      <c r="G2278" s="2">
        <v>0</v>
      </c>
      <c r="H2278" s="12">
        <f t="shared" si="35"/>
        <v>0</v>
      </c>
    </row>
    <row r="2279" spans="1:8" ht="13.5" x14ac:dyDescent="0.25">
      <c r="A2279" s="11"/>
      <c r="B2279" s="10">
        <v>45617</v>
      </c>
      <c r="C2279" s="2">
        <v>0.28999999999999998</v>
      </c>
      <c r="D2279" s="2">
        <v>0.28999999999999998</v>
      </c>
      <c r="E2279" s="2">
        <v>0</v>
      </c>
      <c r="F2279" s="2">
        <v>0</v>
      </c>
      <c r="G2279" s="2">
        <v>0</v>
      </c>
      <c r="H2279" s="12">
        <f t="shared" si="35"/>
        <v>0</v>
      </c>
    </row>
    <row r="2280" spans="1:8" ht="13.5" x14ac:dyDescent="0.25">
      <c r="A2280" s="11"/>
      <c r="B2280" s="10">
        <v>45618</v>
      </c>
      <c r="C2280" s="2">
        <v>0.28999999999999998</v>
      </c>
      <c r="D2280" s="2">
        <v>0.28999999999999998</v>
      </c>
      <c r="E2280" s="2">
        <v>0</v>
      </c>
      <c r="F2280" s="2">
        <v>0</v>
      </c>
      <c r="G2280" s="2">
        <v>0</v>
      </c>
      <c r="H2280" s="12">
        <f t="shared" si="35"/>
        <v>0</v>
      </c>
    </row>
    <row r="2281" spans="1:8" ht="13.5" x14ac:dyDescent="0.25">
      <c r="A2281" s="11"/>
      <c r="B2281" s="10">
        <v>45621</v>
      </c>
      <c r="C2281" s="2">
        <v>0.28999999999999998</v>
      </c>
      <c r="D2281" s="2">
        <v>0.28999999999999998</v>
      </c>
      <c r="E2281" s="2">
        <v>0</v>
      </c>
      <c r="F2281" s="2">
        <v>0</v>
      </c>
      <c r="G2281" s="2">
        <v>0</v>
      </c>
      <c r="H2281" s="12">
        <f t="shared" si="35"/>
        <v>0</v>
      </c>
    </row>
    <row r="2282" spans="1:8" ht="13.5" x14ac:dyDescent="0.25">
      <c r="A2282" s="11"/>
      <c r="B2282" s="10">
        <v>45622</v>
      </c>
      <c r="C2282" s="2">
        <v>0.28999999999999998</v>
      </c>
      <c r="D2282" s="2">
        <v>0.28999999999999998</v>
      </c>
      <c r="E2282" s="2">
        <v>0</v>
      </c>
      <c r="F2282" s="2">
        <v>0</v>
      </c>
      <c r="G2282" s="2">
        <v>0</v>
      </c>
      <c r="H2282" s="12">
        <f t="shared" si="35"/>
        <v>0</v>
      </c>
    </row>
    <row r="2283" spans="1:8" ht="13.5" x14ac:dyDescent="0.25">
      <c r="A2283" s="11"/>
      <c r="B2283" s="10">
        <v>45623</v>
      </c>
      <c r="C2283" s="2">
        <v>0.28000000000000003</v>
      </c>
      <c r="D2283" s="2">
        <v>0.28000000000000003</v>
      </c>
      <c r="E2283" s="2">
        <v>0</v>
      </c>
      <c r="F2283" s="2">
        <v>0</v>
      </c>
      <c r="G2283" s="2">
        <v>0</v>
      </c>
      <c r="H2283" s="12">
        <f t="shared" si="35"/>
        <v>-3.4482758620689495E-2</v>
      </c>
    </row>
    <row r="2284" spans="1:8" ht="13.5" x14ac:dyDescent="0.25">
      <c r="A2284" s="11"/>
      <c r="B2284" s="10">
        <v>45624</v>
      </c>
      <c r="C2284" s="2">
        <v>0.27</v>
      </c>
      <c r="D2284" s="2">
        <v>0.27</v>
      </c>
      <c r="E2284" s="2">
        <v>0</v>
      </c>
      <c r="F2284" s="2">
        <v>0</v>
      </c>
      <c r="G2284" s="2">
        <v>0</v>
      </c>
      <c r="H2284" s="12">
        <f t="shared" si="35"/>
        <v>-3.571428571428574E-2</v>
      </c>
    </row>
    <row r="2285" spans="1:8" ht="13.5" x14ac:dyDescent="0.25">
      <c r="A2285" s="11"/>
      <c r="B2285" s="10">
        <v>45625</v>
      </c>
      <c r="C2285" s="2">
        <v>0.26</v>
      </c>
      <c r="D2285" s="2">
        <v>0.26</v>
      </c>
      <c r="E2285" s="2">
        <v>0</v>
      </c>
      <c r="F2285" s="2">
        <v>0</v>
      </c>
      <c r="G2285" s="2">
        <v>0</v>
      </c>
      <c r="H2285" s="12">
        <f t="shared" si="35"/>
        <v>-3.703703703703707E-2</v>
      </c>
    </row>
    <row r="2286" spans="1:8" ht="13.5" x14ac:dyDescent="0.25">
      <c r="A2286" s="11"/>
      <c r="B2286" s="10">
        <v>45628</v>
      </c>
      <c r="C2286" s="2">
        <v>0.25</v>
      </c>
      <c r="D2286" s="2">
        <v>0.25</v>
      </c>
      <c r="E2286" s="2">
        <v>0</v>
      </c>
      <c r="F2286" s="2">
        <v>0</v>
      </c>
      <c r="G2286" s="2">
        <v>0</v>
      </c>
      <c r="H2286" s="12">
        <f t="shared" si="35"/>
        <v>-3.8461538461538491E-2</v>
      </c>
    </row>
    <row r="2287" spans="1:8" ht="13.5" x14ac:dyDescent="0.25">
      <c r="A2287" s="11"/>
      <c r="B2287" s="10">
        <v>45629</v>
      </c>
      <c r="C2287" s="2">
        <v>0.24</v>
      </c>
      <c r="D2287" s="2">
        <v>0.24</v>
      </c>
      <c r="E2287" s="2">
        <v>0</v>
      </c>
      <c r="F2287" s="2">
        <v>0</v>
      </c>
      <c r="G2287" s="2">
        <v>0</v>
      </c>
      <c r="H2287" s="12">
        <f t="shared" si="35"/>
        <v>-4.0000000000000036E-2</v>
      </c>
    </row>
    <row r="2288" spans="1:8" ht="13.5" x14ac:dyDescent="0.25">
      <c r="A2288" s="11"/>
      <c r="B2288" s="10">
        <v>45630</v>
      </c>
      <c r="C2288" s="2">
        <v>0.24</v>
      </c>
      <c r="D2288" s="2">
        <v>0.24</v>
      </c>
      <c r="E2288" s="2">
        <v>1000</v>
      </c>
      <c r="F2288" s="2">
        <v>0.24</v>
      </c>
      <c r="G2288" s="2">
        <v>240</v>
      </c>
      <c r="H2288" s="12">
        <f t="shared" si="35"/>
        <v>0</v>
      </c>
    </row>
    <row r="2289" spans="1:8" ht="13.5" x14ac:dyDescent="0.25">
      <c r="A2289" s="11"/>
      <c r="B2289" s="10">
        <v>45631</v>
      </c>
      <c r="C2289" s="2">
        <v>0.24</v>
      </c>
      <c r="D2289" s="2">
        <v>0.24</v>
      </c>
      <c r="E2289" s="2">
        <v>0</v>
      </c>
      <c r="F2289" s="2">
        <v>0</v>
      </c>
      <c r="G2289" s="2">
        <v>0</v>
      </c>
      <c r="H2289" s="12">
        <f t="shared" si="35"/>
        <v>0</v>
      </c>
    </row>
    <row r="2290" spans="1:8" ht="13.5" x14ac:dyDescent="0.25">
      <c r="A2290" s="11"/>
      <c r="B2290" s="10">
        <v>45632</v>
      </c>
      <c r="C2290" s="2">
        <v>0.24</v>
      </c>
      <c r="D2290" s="2">
        <v>0.24</v>
      </c>
      <c r="E2290" s="2">
        <v>0</v>
      </c>
      <c r="F2290" s="2">
        <v>0</v>
      </c>
      <c r="G2290" s="2">
        <v>0</v>
      </c>
      <c r="H2290" s="12">
        <f t="shared" si="35"/>
        <v>0</v>
      </c>
    </row>
    <row r="2291" spans="1:8" ht="13.5" x14ac:dyDescent="0.25">
      <c r="A2291" s="11"/>
      <c r="B2291" s="10">
        <v>45635</v>
      </c>
      <c r="C2291" s="2">
        <v>0.23</v>
      </c>
      <c r="D2291" s="2">
        <v>0.23</v>
      </c>
      <c r="E2291" s="2">
        <v>0</v>
      </c>
      <c r="F2291" s="2">
        <v>0</v>
      </c>
      <c r="G2291" s="2">
        <v>0</v>
      </c>
      <c r="H2291" s="12">
        <f t="shared" si="35"/>
        <v>-4.1666666666666588E-2</v>
      </c>
    </row>
    <row r="2292" spans="1:8" ht="13.5" x14ac:dyDescent="0.25">
      <c r="A2292" s="11"/>
      <c r="B2292" s="10">
        <v>45636</v>
      </c>
      <c r="C2292" s="2">
        <v>0.22</v>
      </c>
      <c r="D2292" s="2">
        <v>0.22</v>
      </c>
      <c r="E2292" s="2">
        <v>0</v>
      </c>
      <c r="F2292" s="2">
        <v>0</v>
      </c>
      <c r="G2292" s="2">
        <v>0</v>
      </c>
      <c r="H2292" s="12">
        <f t="shared" si="35"/>
        <v>-4.3478260869565251E-2</v>
      </c>
    </row>
    <row r="2293" spans="1:8" ht="13.5" x14ac:dyDescent="0.25">
      <c r="A2293" s="11"/>
      <c r="B2293" s="10">
        <v>45637</v>
      </c>
      <c r="C2293" s="2">
        <v>0.21</v>
      </c>
      <c r="D2293" s="2">
        <v>0.21</v>
      </c>
      <c r="E2293" s="2">
        <v>0</v>
      </c>
      <c r="F2293" s="2">
        <v>0</v>
      </c>
      <c r="G2293" s="2">
        <v>0</v>
      </c>
      <c r="H2293" s="12">
        <f t="shared" si="35"/>
        <v>-4.5454545454545497E-2</v>
      </c>
    </row>
    <row r="2294" spans="1:8" ht="13.5" x14ac:dyDescent="0.25">
      <c r="A2294" s="11"/>
      <c r="B2294" s="10">
        <v>45638</v>
      </c>
      <c r="C2294" s="2">
        <v>0.21</v>
      </c>
      <c r="D2294" s="2">
        <v>0.21</v>
      </c>
      <c r="E2294" s="2">
        <v>497</v>
      </c>
      <c r="F2294" s="2">
        <v>0.21</v>
      </c>
      <c r="G2294" s="2">
        <v>104.37</v>
      </c>
      <c r="H2294" s="12">
        <f t="shared" si="35"/>
        <v>0</v>
      </c>
    </row>
    <row r="2295" spans="1:8" ht="13.5" x14ac:dyDescent="0.25">
      <c r="A2295" s="11"/>
      <c r="B2295" s="10">
        <v>45639</v>
      </c>
      <c r="C2295" s="2">
        <v>0.2</v>
      </c>
      <c r="D2295" s="2">
        <v>0.2</v>
      </c>
      <c r="E2295" s="2">
        <v>365</v>
      </c>
      <c r="F2295" s="2">
        <v>0.2</v>
      </c>
      <c r="G2295" s="2">
        <v>73</v>
      </c>
      <c r="H2295" s="12">
        <f t="shared" si="35"/>
        <v>-4.7619047619047533E-2</v>
      </c>
    </row>
    <row r="2296" spans="1:8" ht="13.5" x14ac:dyDescent="0.25">
      <c r="A2296" s="11"/>
      <c r="B2296" s="10">
        <v>45642</v>
      </c>
      <c r="C2296" s="2">
        <v>0.2</v>
      </c>
      <c r="D2296" s="2">
        <v>0.2</v>
      </c>
      <c r="E2296" s="2">
        <v>477</v>
      </c>
      <c r="F2296" s="2">
        <v>0.2</v>
      </c>
      <c r="G2296" s="2">
        <v>95.4</v>
      </c>
      <c r="H2296" s="12">
        <f t="shared" si="35"/>
        <v>0</v>
      </c>
    </row>
    <row r="2297" spans="1:8" ht="13.5" x14ac:dyDescent="0.25">
      <c r="A2297" s="11"/>
      <c r="B2297" s="10">
        <v>45644</v>
      </c>
      <c r="C2297" s="2">
        <v>0.2</v>
      </c>
      <c r="D2297" s="2">
        <v>0.2</v>
      </c>
      <c r="E2297" s="2">
        <v>0</v>
      </c>
      <c r="F2297" s="2">
        <v>0</v>
      </c>
      <c r="G2297" s="2">
        <v>0</v>
      </c>
      <c r="H2297" s="12">
        <f t="shared" si="35"/>
        <v>0</v>
      </c>
    </row>
    <row r="2298" spans="1:8" ht="13.5" x14ac:dyDescent="0.25">
      <c r="A2298" s="11"/>
      <c r="B2298" s="10">
        <v>45645</v>
      </c>
      <c r="C2298" s="2">
        <v>0.2</v>
      </c>
      <c r="D2298" s="2">
        <v>0.2</v>
      </c>
      <c r="E2298" s="2">
        <v>0</v>
      </c>
      <c r="F2298" s="2">
        <v>0</v>
      </c>
      <c r="G2298" s="2">
        <v>0</v>
      </c>
      <c r="H2298" s="12">
        <f t="shared" si="35"/>
        <v>0</v>
      </c>
    </row>
    <row r="2299" spans="1:8" ht="13.5" x14ac:dyDescent="0.25">
      <c r="A2299" s="11"/>
      <c r="B2299" s="10">
        <v>45646</v>
      </c>
      <c r="C2299" s="2">
        <v>0.2</v>
      </c>
      <c r="D2299" s="2">
        <v>0.2</v>
      </c>
      <c r="E2299" s="2">
        <v>0</v>
      </c>
      <c r="F2299" s="2">
        <v>0</v>
      </c>
      <c r="G2299" s="2">
        <v>0</v>
      </c>
      <c r="H2299" s="12">
        <f t="shared" si="35"/>
        <v>0</v>
      </c>
    </row>
    <row r="2300" spans="1:8" ht="13.5" x14ac:dyDescent="0.25">
      <c r="A2300" s="11"/>
      <c r="B2300" s="10">
        <v>45649</v>
      </c>
      <c r="C2300" s="2">
        <v>0.2</v>
      </c>
      <c r="D2300" s="2">
        <v>0.2</v>
      </c>
      <c r="E2300" s="2">
        <v>0</v>
      </c>
      <c r="F2300" s="2">
        <v>0</v>
      </c>
      <c r="G2300" s="2">
        <v>0</v>
      </c>
      <c r="H2300" s="12">
        <f t="shared" si="35"/>
        <v>0</v>
      </c>
    </row>
    <row r="2301" spans="1:8" ht="13.5" x14ac:dyDescent="0.25">
      <c r="A2301" s="11"/>
      <c r="B2301" s="10">
        <v>45650</v>
      </c>
      <c r="C2301" s="2">
        <v>0.2</v>
      </c>
      <c r="D2301" s="2">
        <v>0.2</v>
      </c>
      <c r="E2301" s="2">
        <v>0</v>
      </c>
      <c r="F2301" s="2">
        <v>0</v>
      </c>
      <c r="G2301" s="2">
        <v>0</v>
      </c>
      <c r="H2301" s="12">
        <f t="shared" si="35"/>
        <v>0</v>
      </c>
    </row>
    <row r="2302" spans="1:8" ht="13.5" x14ac:dyDescent="0.25">
      <c r="A2302" s="11"/>
      <c r="B2302" s="10">
        <v>45651</v>
      </c>
      <c r="C2302" s="2">
        <v>0.2</v>
      </c>
      <c r="D2302" s="2">
        <v>0.2</v>
      </c>
      <c r="E2302" s="2">
        <v>0</v>
      </c>
      <c r="F2302" s="2">
        <v>0</v>
      </c>
      <c r="G2302" s="2">
        <v>0</v>
      </c>
      <c r="H2302" s="12">
        <f t="shared" si="35"/>
        <v>0</v>
      </c>
    </row>
    <row r="2303" spans="1:8" ht="13.5" x14ac:dyDescent="0.25">
      <c r="A2303" s="11"/>
      <c r="B2303" s="10">
        <v>45652</v>
      </c>
      <c r="C2303" s="2">
        <v>0.2</v>
      </c>
      <c r="D2303" s="2">
        <v>0.2</v>
      </c>
      <c r="E2303" s="2">
        <v>0</v>
      </c>
      <c r="F2303" s="2">
        <v>0</v>
      </c>
      <c r="G2303" s="2">
        <v>0</v>
      </c>
      <c r="H2303" s="12">
        <f t="shared" si="35"/>
        <v>0</v>
      </c>
    </row>
    <row r="2304" spans="1:8" ht="13.5" x14ac:dyDescent="0.25">
      <c r="A2304" s="11"/>
      <c r="B2304" s="10">
        <v>45653</v>
      </c>
      <c r="C2304" s="2">
        <v>0.2</v>
      </c>
      <c r="D2304" s="2">
        <v>0.2</v>
      </c>
      <c r="E2304" s="2">
        <v>0</v>
      </c>
      <c r="F2304" s="2">
        <v>0</v>
      </c>
      <c r="G2304" s="2">
        <v>0</v>
      </c>
      <c r="H2304" s="12">
        <f t="shared" si="35"/>
        <v>0</v>
      </c>
    </row>
    <row r="2305" spans="1:8" ht="13.5" x14ac:dyDescent="0.25">
      <c r="A2305" s="11"/>
      <c r="B2305" s="10">
        <v>45656</v>
      </c>
      <c r="C2305" s="2">
        <v>0.2</v>
      </c>
      <c r="D2305" s="2">
        <v>0.2</v>
      </c>
      <c r="E2305" s="2">
        <v>0</v>
      </c>
      <c r="F2305" s="2">
        <v>0</v>
      </c>
      <c r="G2305" s="2">
        <v>0</v>
      </c>
      <c r="H2305" s="12">
        <f t="shared" si="35"/>
        <v>0</v>
      </c>
    </row>
    <row r="2306" spans="1:8" ht="13.5" x14ac:dyDescent="0.25">
      <c r="A2306" s="11"/>
      <c r="B2306" s="10">
        <v>45657</v>
      </c>
      <c r="C2306" s="2">
        <v>0.19</v>
      </c>
      <c r="D2306" s="2">
        <v>0.19</v>
      </c>
      <c r="E2306" s="2">
        <v>0</v>
      </c>
      <c r="F2306" s="2">
        <v>0</v>
      </c>
      <c r="G2306" s="2">
        <v>0</v>
      </c>
      <c r="H2306" s="12">
        <f t="shared" si="35"/>
        <v>-5.0000000000000044E-2</v>
      </c>
    </row>
    <row r="2307" spans="1:8" ht="13.5" x14ac:dyDescent="0.25">
      <c r="A2307" s="11"/>
      <c r="B2307" s="10">
        <v>45659</v>
      </c>
      <c r="C2307" s="2">
        <v>0.19</v>
      </c>
      <c r="D2307" s="2">
        <v>0.19</v>
      </c>
      <c r="E2307" s="2">
        <v>0</v>
      </c>
      <c r="F2307" s="2">
        <v>0</v>
      </c>
      <c r="G2307" s="2">
        <v>0</v>
      </c>
      <c r="H2307" s="12">
        <f t="shared" si="35"/>
        <v>0</v>
      </c>
    </row>
    <row r="2308" spans="1:8" ht="13.5" x14ac:dyDescent="0.25">
      <c r="A2308" s="11"/>
      <c r="B2308" s="10">
        <v>45660</v>
      </c>
      <c r="C2308" s="2">
        <v>0.19</v>
      </c>
      <c r="D2308" s="2">
        <v>0.19</v>
      </c>
      <c r="E2308" s="2">
        <v>0</v>
      </c>
      <c r="F2308" s="2">
        <v>0</v>
      </c>
      <c r="G2308" s="2">
        <v>0</v>
      </c>
      <c r="H2308" s="12">
        <f t="shared" si="35"/>
        <v>0</v>
      </c>
    </row>
    <row r="2309" spans="1:8" ht="13.5" x14ac:dyDescent="0.25">
      <c r="A2309" s="11"/>
      <c r="B2309" s="10">
        <v>45663</v>
      </c>
      <c r="C2309" s="2">
        <v>0.19</v>
      </c>
      <c r="D2309" s="2">
        <v>0.19</v>
      </c>
      <c r="E2309" s="2">
        <v>0</v>
      </c>
      <c r="F2309" s="2">
        <v>0</v>
      </c>
      <c r="G2309" s="2">
        <v>0</v>
      </c>
      <c r="H2309" s="12">
        <f t="shared" si="35"/>
        <v>0</v>
      </c>
    </row>
    <row r="2310" spans="1:8" ht="13.5" x14ac:dyDescent="0.25">
      <c r="A2310" s="11"/>
      <c r="B2310" s="10">
        <v>45664</v>
      </c>
      <c r="C2310" s="2">
        <v>0.19</v>
      </c>
      <c r="D2310" s="2">
        <v>0.19</v>
      </c>
      <c r="E2310" s="2">
        <v>34</v>
      </c>
      <c r="F2310" s="2">
        <v>0.19</v>
      </c>
      <c r="G2310" s="2">
        <v>6.46</v>
      </c>
      <c r="H2310" s="12">
        <f t="shared" si="35"/>
        <v>0</v>
      </c>
    </row>
    <row r="2311" spans="1:8" ht="13.5" x14ac:dyDescent="0.25">
      <c r="A2311" s="11"/>
      <c r="B2311" s="10">
        <v>45665</v>
      </c>
      <c r="C2311" s="2">
        <v>0.18</v>
      </c>
      <c r="D2311" s="2">
        <v>0.18</v>
      </c>
      <c r="E2311" s="2">
        <v>0</v>
      </c>
      <c r="F2311" s="2">
        <v>0</v>
      </c>
      <c r="G2311" s="2">
        <v>0</v>
      </c>
      <c r="H2311" s="12">
        <f t="shared" ref="H2311:H2374" si="36">(D2311-D2310)/D2310</f>
        <v>-5.2631578947368467E-2</v>
      </c>
    </row>
    <row r="2312" spans="1:8" ht="13.5" x14ac:dyDescent="0.25">
      <c r="A2312" s="11"/>
      <c r="B2312" s="10">
        <v>45666</v>
      </c>
      <c r="C2312" s="2">
        <v>0.17</v>
      </c>
      <c r="D2312" s="2">
        <v>0.17</v>
      </c>
      <c r="E2312" s="2">
        <v>0</v>
      </c>
      <c r="F2312" s="2">
        <v>0</v>
      </c>
      <c r="G2312" s="2">
        <v>0</v>
      </c>
      <c r="H2312" s="12">
        <f t="shared" si="36"/>
        <v>-5.5555555555555455E-2</v>
      </c>
    </row>
    <row r="2313" spans="1:8" ht="13.5" x14ac:dyDescent="0.25">
      <c r="A2313" s="11"/>
      <c r="B2313" s="10">
        <v>45667</v>
      </c>
      <c r="C2313" s="2">
        <v>0.18</v>
      </c>
      <c r="D2313" s="2">
        <v>0.18</v>
      </c>
      <c r="E2313" s="2">
        <v>19</v>
      </c>
      <c r="F2313" s="2">
        <v>0.18</v>
      </c>
      <c r="G2313" s="2">
        <v>3.42</v>
      </c>
      <c r="H2313" s="12">
        <f t="shared" si="36"/>
        <v>5.8823529411764594E-2</v>
      </c>
    </row>
    <row r="2314" spans="1:8" ht="13.5" x14ac:dyDescent="0.25">
      <c r="A2314" s="11"/>
      <c r="B2314" s="10">
        <v>45670</v>
      </c>
      <c r="C2314" s="2">
        <v>0.18</v>
      </c>
      <c r="D2314" s="2">
        <v>0.18</v>
      </c>
      <c r="E2314" s="2">
        <v>0</v>
      </c>
      <c r="F2314" s="2">
        <v>0</v>
      </c>
      <c r="G2314" s="2">
        <v>0</v>
      </c>
      <c r="H2314" s="12">
        <f t="shared" si="36"/>
        <v>0</v>
      </c>
    </row>
    <row r="2315" spans="1:8" ht="13.5" x14ac:dyDescent="0.25">
      <c r="A2315" s="11"/>
      <c r="B2315" s="10">
        <v>45671</v>
      </c>
      <c r="C2315" s="2">
        <v>0.18</v>
      </c>
      <c r="D2315" s="2">
        <v>0.18</v>
      </c>
      <c r="E2315" s="2">
        <v>370</v>
      </c>
      <c r="F2315" s="2">
        <v>0.18</v>
      </c>
      <c r="G2315" s="2">
        <v>66.599999999999994</v>
      </c>
      <c r="H2315" s="12">
        <f t="shared" si="36"/>
        <v>0</v>
      </c>
    </row>
    <row r="2316" spans="1:8" ht="13.5" x14ac:dyDescent="0.25">
      <c r="A2316" s="11"/>
      <c r="B2316" s="10">
        <v>45672</v>
      </c>
      <c r="C2316" s="2">
        <v>0.18</v>
      </c>
      <c r="D2316" s="2">
        <v>0.18</v>
      </c>
      <c r="E2316" s="2">
        <v>0</v>
      </c>
      <c r="F2316" s="2">
        <v>0</v>
      </c>
      <c r="G2316" s="2">
        <v>0</v>
      </c>
      <c r="H2316" s="12">
        <f t="shared" si="36"/>
        <v>0</v>
      </c>
    </row>
    <row r="2317" spans="1:8" ht="13.5" x14ac:dyDescent="0.25">
      <c r="A2317" s="11"/>
      <c r="B2317" s="10">
        <v>45673</v>
      </c>
      <c r="C2317" s="2">
        <v>0.18</v>
      </c>
      <c r="D2317" s="2">
        <v>0.18</v>
      </c>
      <c r="E2317" s="2">
        <v>0</v>
      </c>
      <c r="F2317" s="2">
        <v>0</v>
      </c>
      <c r="G2317" s="2">
        <v>0</v>
      </c>
      <c r="H2317" s="12">
        <f t="shared" si="36"/>
        <v>0</v>
      </c>
    </row>
    <row r="2318" spans="1:8" ht="13.5" x14ac:dyDescent="0.25">
      <c r="A2318" s="11"/>
      <c r="B2318" s="10">
        <v>45674</v>
      </c>
      <c r="C2318" s="2">
        <v>0.18</v>
      </c>
      <c r="D2318" s="2">
        <v>0.18</v>
      </c>
      <c r="E2318" s="2">
        <v>0</v>
      </c>
      <c r="F2318" s="2">
        <v>0</v>
      </c>
      <c r="G2318" s="2">
        <v>0</v>
      </c>
      <c r="H2318" s="12">
        <f t="shared" si="36"/>
        <v>0</v>
      </c>
    </row>
    <row r="2319" spans="1:8" ht="13.5" x14ac:dyDescent="0.25">
      <c r="A2319" s="11"/>
      <c r="B2319" s="10">
        <v>45677</v>
      </c>
      <c r="C2319" s="2">
        <v>0.18</v>
      </c>
      <c r="D2319" s="2">
        <v>0.18</v>
      </c>
      <c r="E2319" s="2">
        <v>0</v>
      </c>
      <c r="F2319" s="2">
        <v>0</v>
      </c>
      <c r="G2319" s="2">
        <v>0</v>
      </c>
      <c r="H2319" s="12">
        <f t="shared" si="36"/>
        <v>0</v>
      </c>
    </row>
    <row r="2320" spans="1:8" ht="13.5" x14ac:dyDescent="0.25">
      <c r="A2320" s="11"/>
      <c r="B2320" s="10">
        <v>45678</v>
      </c>
      <c r="C2320" s="2">
        <v>0.19</v>
      </c>
      <c r="D2320" s="2">
        <v>0.19</v>
      </c>
      <c r="E2320" s="2">
        <v>523</v>
      </c>
      <c r="F2320" s="2">
        <v>0.19</v>
      </c>
      <c r="G2320" s="2">
        <v>99.37</v>
      </c>
      <c r="H2320" s="12">
        <f t="shared" si="36"/>
        <v>5.5555555555555608E-2</v>
      </c>
    </row>
    <row r="2321" spans="1:8" ht="13.5" x14ac:dyDescent="0.25">
      <c r="A2321" s="11"/>
      <c r="B2321" s="10">
        <v>45679</v>
      </c>
      <c r="C2321" s="2">
        <v>0.19</v>
      </c>
      <c r="D2321" s="2">
        <v>0.19</v>
      </c>
      <c r="E2321" s="2">
        <v>0</v>
      </c>
      <c r="F2321" s="2">
        <v>0</v>
      </c>
      <c r="G2321" s="2">
        <v>0</v>
      </c>
      <c r="H2321" s="12">
        <f t="shared" si="36"/>
        <v>0</v>
      </c>
    </row>
    <row r="2322" spans="1:8" ht="13.5" x14ac:dyDescent="0.25">
      <c r="A2322" s="11"/>
      <c r="B2322" s="10">
        <v>45680</v>
      </c>
      <c r="C2322" s="2">
        <v>0.19</v>
      </c>
      <c r="D2322" s="2">
        <v>0.19</v>
      </c>
      <c r="E2322" s="2">
        <v>0</v>
      </c>
      <c r="F2322" s="2">
        <v>0</v>
      </c>
      <c r="G2322" s="2">
        <v>0</v>
      </c>
      <c r="H2322" s="12">
        <f t="shared" si="36"/>
        <v>0</v>
      </c>
    </row>
    <row r="2323" spans="1:8" ht="13.5" x14ac:dyDescent="0.25">
      <c r="A2323" s="11"/>
      <c r="B2323" s="10">
        <v>45681</v>
      </c>
      <c r="C2323" s="2">
        <v>0.19</v>
      </c>
      <c r="D2323" s="2">
        <v>0.19</v>
      </c>
      <c r="E2323" s="2">
        <v>0</v>
      </c>
      <c r="F2323" s="2">
        <v>0</v>
      </c>
      <c r="G2323" s="2">
        <v>0</v>
      </c>
      <c r="H2323" s="12">
        <f t="shared" si="36"/>
        <v>0</v>
      </c>
    </row>
    <row r="2324" spans="1:8" ht="13.5" x14ac:dyDescent="0.25">
      <c r="A2324" s="11"/>
      <c r="B2324" s="10">
        <v>45684</v>
      </c>
      <c r="C2324" s="2">
        <v>0.2</v>
      </c>
      <c r="D2324" s="2">
        <v>0.2</v>
      </c>
      <c r="E2324" s="2">
        <v>50</v>
      </c>
      <c r="F2324" s="2">
        <v>0.2</v>
      </c>
      <c r="G2324" s="2">
        <v>10</v>
      </c>
      <c r="H2324" s="12">
        <f t="shared" si="36"/>
        <v>5.2631578947368467E-2</v>
      </c>
    </row>
    <row r="2325" spans="1:8" ht="13.5" x14ac:dyDescent="0.25">
      <c r="A2325" s="11"/>
      <c r="B2325" s="10">
        <v>45685</v>
      </c>
      <c r="C2325" s="2">
        <v>0.2</v>
      </c>
      <c r="D2325" s="2">
        <v>0.2</v>
      </c>
      <c r="E2325" s="2">
        <v>61</v>
      </c>
      <c r="F2325" s="2">
        <v>0.2</v>
      </c>
      <c r="G2325" s="2">
        <v>12.2</v>
      </c>
      <c r="H2325" s="12">
        <f t="shared" si="36"/>
        <v>0</v>
      </c>
    </row>
    <row r="2326" spans="1:8" ht="13.5" x14ac:dyDescent="0.25">
      <c r="A2326" s="11"/>
      <c r="B2326" s="10">
        <v>45686</v>
      </c>
      <c r="C2326" s="2">
        <v>0.19</v>
      </c>
      <c r="D2326" s="2">
        <v>0.19</v>
      </c>
      <c r="E2326" s="2">
        <v>13</v>
      </c>
      <c r="F2326" s="2">
        <v>0.19</v>
      </c>
      <c r="G2326" s="2">
        <v>2.4700000000000002</v>
      </c>
      <c r="H2326" s="12">
        <f t="shared" si="36"/>
        <v>-5.0000000000000044E-2</v>
      </c>
    </row>
    <row r="2327" spans="1:8" ht="13.5" x14ac:dyDescent="0.25">
      <c r="A2327" s="11"/>
      <c r="B2327" s="10">
        <v>45687</v>
      </c>
      <c r="C2327" s="2">
        <v>0.19</v>
      </c>
      <c r="D2327" s="2">
        <v>0.19</v>
      </c>
      <c r="E2327" s="2">
        <v>112</v>
      </c>
      <c r="F2327" s="2">
        <v>0.19</v>
      </c>
      <c r="G2327" s="2">
        <v>21.28</v>
      </c>
      <c r="H2327" s="12">
        <f t="shared" si="36"/>
        <v>0</v>
      </c>
    </row>
    <row r="2328" spans="1:8" ht="13.5" x14ac:dyDescent="0.25">
      <c r="A2328" s="11"/>
      <c r="B2328" s="10">
        <v>45688</v>
      </c>
      <c r="C2328" s="2">
        <v>0.19</v>
      </c>
      <c r="D2328" s="2">
        <v>0.19</v>
      </c>
      <c r="E2328" s="2">
        <v>0</v>
      </c>
      <c r="F2328" s="2">
        <v>0</v>
      </c>
      <c r="G2328" s="2">
        <v>0</v>
      </c>
      <c r="H2328" s="12">
        <f t="shared" si="36"/>
        <v>0</v>
      </c>
    </row>
    <row r="2329" spans="1:8" ht="13.5" x14ac:dyDescent="0.25">
      <c r="A2329" s="11"/>
      <c r="B2329" s="10">
        <v>45691</v>
      </c>
      <c r="C2329" s="2">
        <v>0.19</v>
      </c>
      <c r="D2329" s="2">
        <v>0.19</v>
      </c>
      <c r="E2329" s="2">
        <v>495</v>
      </c>
      <c r="F2329" s="2">
        <v>0.19</v>
      </c>
      <c r="G2329" s="2">
        <v>94.05</v>
      </c>
      <c r="H2329" s="12">
        <f t="shared" si="36"/>
        <v>0</v>
      </c>
    </row>
    <row r="2330" spans="1:8" ht="13.5" x14ac:dyDescent="0.25">
      <c r="A2330" s="11"/>
      <c r="B2330" s="10">
        <v>45692</v>
      </c>
      <c r="C2330" s="2">
        <v>0.19</v>
      </c>
      <c r="D2330" s="2">
        <v>0.19</v>
      </c>
      <c r="E2330" s="2">
        <v>0</v>
      </c>
      <c r="F2330" s="2">
        <v>0</v>
      </c>
      <c r="G2330" s="2">
        <v>0</v>
      </c>
      <c r="H2330" s="12">
        <f t="shared" si="36"/>
        <v>0</v>
      </c>
    </row>
    <row r="2331" spans="1:8" ht="13.5" x14ac:dyDescent="0.25">
      <c r="A2331" s="11"/>
      <c r="B2331" s="10">
        <v>45693</v>
      </c>
      <c r="C2331" s="2">
        <v>0.19</v>
      </c>
      <c r="D2331" s="2">
        <v>0.19</v>
      </c>
      <c r="E2331" s="2">
        <v>10</v>
      </c>
      <c r="F2331" s="2">
        <v>0.19</v>
      </c>
      <c r="G2331" s="2">
        <v>1.9</v>
      </c>
      <c r="H2331" s="12">
        <f t="shared" si="36"/>
        <v>0</v>
      </c>
    </row>
    <row r="2332" spans="1:8" ht="13.5" x14ac:dyDescent="0.25">
      <c r="A2332" s="11"/>
      <c r="B2332" s="10">
        <v>45694</v>
      </c>
      <c r="C2332" s="2">
        <v>0.19</v>
      </c>
      <c r="D2332" s="2">
        <v>0.19</v>
      </c>
      <c r="E2332" s="2">
        <v>0</v>
      </c>
      <c r="F2332" s="2">
        <v>0</v>
      </c>
      <c r="G2332" s="2">
        <v>0</v>
      </c>
      <c r="H2332" s="12">
        <f t="shared" si="36"/>
        <v>0</v>
      </c>
    </row>
    <row r="2333" spans="1:8" ht="13.5" x14ac:dyDescent="0.25">
      <c r="A2333" s="11"/>
      <c r="B2333" s="10">
        <v>45695</v>
      </c>
      <c r="C2333" s="2">
        <v>0.19</v>
      </c>
      <c r="D2333" s="2">
        <v>0.19</v>
      </c>
      <c r="E2333" s="2">
        <v>1303</v>
      </c>
      <c r="F2333" s="2">
        <v>0.19</v>
      </c>
      <c r="G2333" s="2">
        <v>247.57</v>
      </c>
      <c r="H2333" s="12">
        <f t="shared" si="36"/>
        <v>0</v>
      </c>
    </row>
    <row r="2334" spans="1:8" ht="13.5" x14ac:dyDescent="0.25">
      <c r="A2334" s="11"/>
      <c r="B2334" s="10">
        <v>45698</v>
      </c>
      <c r="C2334" s="2">
        <v>0.19</v>
      </c>
      <c r="D2334" s="2">
        <v>0.19</v>
      </c>
      <c r="E2334" s="2">
        <v>0</v>
      </c>
      <c r="F2334" s="2">
        <v>0</v>
      </c>
      <c r="G2334" s="2">
        <v>0</v>
      </c>
      <c r="H2334" s="12">
        <f t="shared" si="36"/>
        <v>0</v>
      </c>
    </row>
    <row r="2335" spans="1:8" ht="13.5" x14ac:dyDescent="0.25">
      <c r="A2335" s="11"/>
      <c r="B2335" s="10">
        <v>45699</v>
      </c>
      <c r="C2335" s="2">
        <v>0.19</v>
      </c>
      <c r="D2335" s="2">
        <v>0.19</v>
      </c>
      <c r="E2335" s="2">
        <v>0</v>
      </c>
      <c r="F2335" s="2">
        <v>0</v>
      </c>
      <c r="G2335" s="2">
        <v>0</v>
      </c>
      <c r="H2335" s="12">
        <f t="shared" si="36"/>
        <v>0</v>
      </c>
    </row>
    <row r="2336" spans="1:8" ht="13.5" x14ac:dyDescent="0.25">
      <c r="A2336" s="11"/>
      <c r="B2336" s="10">
        <v>45700</v>
      </c>
      <c r="C2336" s="2">
        <v>0.2</v>
      </c>
      <c r="D2336" s="2">
        <v>0.2</v>
      </c>
      <c r="E2336" s="2">
        <v>0</v>
      </c>
      <c r="F2336" s="2">
        <v>0</v>
      </c>
      <c r="G2336" s="2">
        <v>0</v>
      </c>
      <c r="H2336" s="12">
        <f t="shared" si="36"/>
        <v>5.2631578947368467E-2</v>
      </c>
    </row>
    <row r="2337" spans="1:8" ht="13.5" x14ac:dyDescent="0.25">
      <c r="A2337" s="11"/>
      <c r="B2337" s="10">
        <v>45701</v>
      </c>
      <c r="C2337" s="2">
        <v>0.21</v>
      </c>
      <c r="D2337" s="2">
        <v>0.21</v>
      </c>
      <c r="E2337" s="2">
        <v>0</v>
      </c>
      <c r="F2337" s="2">
        <v>0</v>
      </c>
      <c r="G2337" s="2">
        <v>0</v>
      </c>
      <c r="H2337" s="12">
        <f t="shared" si="36"/>
        <v>4.9999999999999906E-2</v>
      </c>
    </row>
    <row r="2338" spans="1:8" ht="13.5" x14ac:dyDescent="0.25">
      <c r="A2338" s="11"/>
      <c r="B2338" s="10">
        <v>45702</v>
      </c>
      <c r="C2338" s="2">
        <v>0.22</v>
      </c>
      <c r="D2338" s="2">
        <v>0.22</v>
      </c>
      <c r="E2338" s="2">
        <v>0</v>
      </c>
      <c r="F2338" s="2">
        <v>0</v>
      </c>
      <c r="G2338" s="2">
        <v>0</v>
      </c>
      <c r="H2338" s="12">
        <f t="shared" si="36"/>
        <v>4.7619047619047665E-2</v>
      </c>
    </row>
    <row r="2339" spans="1:8" ht="13.5" x14ac:dyDescent="0.25">
      <c r="A2339" s="11"/>
      <c r="B2339" s="10">
        <v>45705</v>
      </c>
      <c r="C2339" s="2">
        <v>0.23</v>
      </c>
      <c r="D2339" s="2">
        <v>0.23</v>
      </c>
      <c r="E2339" s="2">
        <v>0</v>
      </c>
      <c r="F2339" s="2">
        <v>0</v>
      </c>
      <c r="G2339" s="2">
        <v>0</v>
      </c>
      <c r="H2339" s="12">
        <f t="shared" si="36"/>
        <v>4.5454545454545497E-2</v>
      </c>
    </row>
    <row r="2340" spans="1:8" ht="13.5" x14ac:dyDescent="0.25">
      <c r="A2340" s="11"/>
      <c r="B2340" s="10">
        <v>45706</v>
      </c>
      <c r="C2340" s="2">
        <v>0.23</v>
      </c>
      <c r="D2340" s="2">
        <v>0.23</v>
      </c>
      <c r="E2340" s="2">
        <v>10</v>
      </c>
      <c r="F2340" s="2">
        <v>0.23</v>
      </c>
      <c r="G2340" s="2">
        <v>2.2999999999999998</v>
      </c>
      <c r="H2340" s="12">
        <f t="shared" si="36"/>
        <v>0</v>
      </c>
    </row>
    <row r="2341" spans="1:8" ht="13.5" x14ac:dyDescent="0.25">
      <c r="A2341" s="11"/>
      <c r="B2341" s="10">
        <v>45707</v>
      </c>
      <c r="C2341" s="2">
        <v>0.23</v>
      </c>
      <c r="D2341" s="2">
        <v>0.23</v>
      </c>
      <c r="E2341" s="2">
        <v>300</v>
      </c>
      <c r="F2341" s="2">
        <v>0.23</v>
      </c>
      <c r="G2341" s="2">
        <v>69</v>
      </c>
      <c r="H2341" s="12">
        <f t="shared" si="36"/>
        <v>0</v>
      </c>
    </row>
    <row r="2342" spans="1:8" ht="13.5" x14ac:dyDescent="0.25">
      <c r="A2342" s="11"/>
      <c r="B2342" s="10">
        <v>45708</v>
      </c>
      <c r="C2342" s="2">
        <v>0.24</v>
      </c>
      <c r="D2342" s="2">
        <v>0.24</v>
      </c>
      <c r="E2342" s="2">
        <v>0</v>
      </c>
      <c r="F2342" s="2">
        <v>0</v>
      </c>
      <c r="G2342" s="2">
        <v>0</v>
      </c>
      <c r="H2342" s="12">
        <f t="shared" si="36"/>
        <v>4.3478260869565133E-2</v>
      </c>
    </row>
    <row r="2343" spans="1:8" ht="13.5" x14ac:dyDescent="0.25">
      <c r="A2343" s="11"/>
      <c r="B2343" s="10">
        <v>45709</v>
      </c>
      <c r="C2343" s="2">
        <v>0.25</v>
      </c>
      <c r="D2343" s="2">
        <v>0.25</v>
      </c>
      <c r="E2343" s="2">
        <v>0</v>
      </c>
      <c r="F2343" s="2">
        <v>0</v>
      </c>
      <c r="G2343" s="2">
        <v>0</v>
      </c>
      <c r="H2343" s="12">
        <f t="shared" si="36"/>
        <v>4.1666666666666706E-2</v>
      </c>
    </row>
    <row r="2344" spans="1:8" ht="13.5" x14ac:dyDescent="0.25">
      <c r="A2344" s="11"/>
      <c r="B2344" s="10">
        <v>45712</v>
      </c>
      <c r="C2344" s="2">
        <v>0.24</v>
      </c>
      <c r="D2344" s="2">
        <v>0.24</v>
      </c>
      <c r="E2344" s="2">
        <v>1978</v>
      </c>
      <c r="F2344" s="2">
        <v>0.24</v>
      </c>
      <c r="G2344" s="2">
        <v>474.72</v>
      </c>
      <c r="H2344" s="12">
        <f t="shared" si="36"/>
        <v>-4.0000000000000036E-2</v>
      </c>
    </row>
    <row r="2345" spans="1:8" ht="13.5" x14ac:dyDescent="0.25">
      <c r="A2345" s="11"/>
      <c r="B2345" s="10">
        <v>45713</v>
      </c>
      <c r="C2345" s="2">
        <v>0.24</v>
      </c>
      <c r="D2345" s="2">
        <v>0.24</v>
      </c>
      <c r="E2345" s="2">
        <v>0</v>
      </c>
      <c r="F2345" s="2">
        <v>0</v>
      </c>
      <c r="G2345" s="2">
        <v>0</v>
      </c>
      <c r="H2345" s="12">
        <f t="shared" si="36"/>
        <v>0</v>
      </c>
    </row>
    <row r="2346" spans="1:8" ht="13.5" x14ac:dyDescent="0.25">
      <c r="A2346" s="11"/>
      <c r="B2346" s="10">
        <v>45714</v>
      </c>
      <c r="C2346" s="2">
        <v>0.24</v>
      </c>
      <c r="D2346" s="2">
        <v>0.24</v>
      </c>
      <c r="E2346" s="2">
        <v>250</v>
      </c>
      <c r="F2346" s="2">
        <v>0.24</v>
      </c>
      <c r="G2346" s="2">
        <v>60</v>
      </c>
      <c r="H2346" s="12">
        <f t="shared" si="36"/>
        <v>0</v>
      </c>
    </row>
    <row r="2347" spans="1:8" ht="13.5" x14ac:dyDescent="0.25">
      <c r="A2347" s="11"/>
      <c r="B2347" s="10">
        <v>45715</v>
      </c>
      <c r="C2347" s="2">
        <v>0.25</v>
      </c>
      <c r="D2347" s="2">
        <v>0.25</v>
      </c>
      <c r="E2347" s="2">
        <v>0</v>
      </c>
      <c r="F2347" s="2">
        <v>0</v>
      </c>
      <c r="G2347" s="2">
        <v>0</v>
      </c>
      <c r="H2347" s="12">
        <f t="shared" si="36"/>
        <v>4.1666666666666706E-2</v>
      </c>
    </row>
    <row r="2348" spans="1:8" ht="13.5" x14ac:dyDescent="0.25">
      <c r="A2348" s="11"/>
      <c r="B2348" s="10">
        <v>45716</v>
      </c>
      <c r="C2348" s="2">
        <v>0.25</v>
      </c>
      <c r="D2348" s="2">
        <v>0.25</v>
      </c>
      <c r="E2348" s="2">
        <v>50</v>
      </c>
      <c r="F2348" s="2">
        <v>0.25</v>
      </c>
      <c r="G2348" s="2">
        <v>12.5</v>
      </c>
      <c r="H2348" s="12">
        <f t="shared" si="36"/>
        <v>0</v>
      </c>
    </row>
    <row r="2349" spans="1:8" ht="13.5" x14ac:dyDescent="0.25">
      <c r="A2349" s="11"/>
      <c r="B2349" s="10">
        <v>45719</v>
      </c>
      <c r="C2349" s="2">
        <v>0.25</v>
      </c>
      <c r="D2349" s="2">
        <v>0.25</v>
      </c>
      <c r="E2349" s="2">
        <v>30</v>
      </c>
      <c r="F2349" s="2">
        <v>0.25</v>
      </c>
      <c r="G2349" s="2">
        <v>7.5</v>
      </c>
      <c r="H2349" s="12">
        <f t="shared" si="36"/>
        <v>0</v>
      </c>
    </row>
    <row r="2350" spans="1:8" ht="13.5" x14ac:dyDescent="0.25">
      <c r="A2350" s="11"/>
      <c r="B2350" s="10">
        <v>45720</v>
      </c>
      <c r="C2350" s="2">
        <v>0.26</v>
      </c>
      <c r="D2350" s="2">
        <v>0.26</v>
      </c>
      <c r="E2350" s="2">
        <v>0</v>
      </c>
      <c r="F2350" s="2">
        <v>0</v>
      </c>
      <c r="G2350" s="2">
        <v>0</v>
      </c>
      <c r="H2350" s="12">
        <f t="shared" si="36"/>
        <v>4.0000000000000036E-2</v>
      </c>
    </row>
    <row r="2351" spans="1:8" ht="13.5" x14ac:dyDescent="0.25">
      <c r="A2351" s="11"/>
      <c r="B2351" s="10">
        <v>45721</v>
      </c>
      <c r="C2351" s="2">
        <v>0.26</v>
      </c>
      <c r="D2351" s="2">
        <v>0.26</v>
      </c>
      <c r="E2351" s="2">
        <v>1235</v>
      </c>
      <c r="F2351" s="2">
        <v>0.26</v>
      </c>
      <c r="G2351" s="2">
        <v>321.10000000000002</v>
      </c>
      <c r="H2351" s="12">
        <f t="shared" si="36"/>
        <v>0</v>
      </c>
    </row>
    <row r="2352" spans="1:8" ht="13.5" x14ac:dyDescent="0.25">
      <c r="A2352" s="11"/>
      <c r="B2352" s="10">
        <v>45722</v>
      </c>
      <c r="C2352" s="2">
        <v>0.26</v>
      </c>
      <c r="D2352" s="2">
        <v>0.26</v>
      </c>
      <c r="E2352" s="2">
        <v>195</v>
      </c>
      <c r="F2352" s="2">
        <v>0.26</v>
      </c>
      <c r="G2352" s="2">
        <v>50.7</v>
      </c>
      <c r="H2352" s="12">
        <f t="shared" si="36"/>
        <v>0</v>
      </c>
    </row>
    <row r="2353" spans="1:8" ht="13.5" x14ac:dyDescent="0.25">
      <c r="A2353" s="11"/>
      <c r="B2353" s="10">
        <v>45723</v>
      </c>
      <c r="C2353" s="2">
        <v>0.26</v>
      </c>
      <c r="D2353" s="2">
        <v>0.26</v>
      </c>
      <c r="E2353" s="2">
        <v>0</v>
      </c>
      <c r="F2353" s="2">
        <v>0</v>
      </c>
      <c r="G2353" s="2">
        <v>0</v>
      </c>
      <c r="H2353" s="12">
        <f t="shared" si="36"/>
        <v>0</v>
      </c>
    </row>
    <row r="2354" spans="1:8" ht="13.5" x14ac:dyDescent="0.25">
      <c r="A2354" s="11"/>
      <c r="B2354" s="10">
        <v>45726</v>
      </c>
      <c r="C2354" s="2">
        <v>0.27</v>
      </c>
      <c r="D2354" s="2">
        <v>0.27</v>
      </c>
      <c r="E2354" s="2">
        <v>3</v>
      </c>
      <c r="F2354" s="2">
        <v>0.27</v>
      </c>
      <c r="G2354" s="2">
        <v>0.81</v>
      </c>
      <c r="H2354" s="12">
        <f t="shared" si="36"/>
        <v>3.8461538461538491E-2</v>
      </c>
    </row>
    <row r="2355" spans="1:8" ht="13.5" x14ac:dyDescent="0.25">
      <c r="A2355" s="11"/>
      <c r="B2355" s="10">
        <v>45727</v>
      </c>
      <c r="C2355" s="2">
        <v>0.27</v>
      </c>
      <c r="D2355" s="2">
        <v>0.27</v>
      </c>
      <c r="E2355" s="2">
        <v>0</v>
      </c>
      <c r="F2355" s="2">
        <v>0</v>
      </c>
      <c r="G2355" s="2">
        <v>0</v>
      </c>
      <c r="H2355" s="12">
        <f t="shared" si="36"/>
        <v>0</v>
      </c>
    </row>
    <row r="2356" spans="1:8" ht="13.5" x14ac:dyDescent="0.25">
      <c r="A2356" s="11"/>
      <c r="B2356" s="10">
        <v>45728</v>
      </c>
      <c r="C2356" s="2">
        <v>0.27</v>
      </c>
      <c r="D2356" s="2">
        <v>0.27</v>
      </c>
      <c r="E2356" s="2">
        <v>1035</v>
      </c>
      <c r="F2356" s="2">
        <v>0.27</v>
      </c>
      <c r="G2356" s="2">
        <v>279.45</v>
      </c>
      <c r="H2356" s="12">
        <f t="shared" si="36"/>
        <v>0</v>
      </c>
    </row>
    <row r="2357" spans="1:8" ht="13.5" x14ac:dyDescent="0.25">
      <c r="A2357" s="11"/>
      <c r="B2357" s="10">
        <v>45729</v>
      </c>
      <c r="C2357" s="2">
        <v>0.27</v>
      </c>
      <c r="D2357" s="2">
        <v>0.27</v>
      </c>
      <c r="E2357" s="2">
        <v>0</v>
      </c>
      <c r="F2357" s="2">
        <v>0</v>
      </c>
      <c r="G2357" s="2">
        <v>0</v>
      </c>
      <c r="H2357" s="12">
        <f t="shared" si="36"/>
        <v>0</v>
      </c>
    </row>
    <row r="2358" spans="1:8" ht="13.5" x14ac:dyDescent="0.25">
      <c r="A2358" s="11"/>
      <c r="B2358" s="10">
        <v>45730</v>
      </c>
      <c r="C2358" s="2">
        <v>0.27</v>
      </c>
      <c r="D2358" s="2">
        <v>0.27</v>
      </c>
      <c r="E2358" s="2">
        <v>0</v>
      </c>
      <c r="F2358" s="2">
        <v>0</v>
      </c>
      <c r="G2358" s="2">
        <v>0</v>
      </c>
      <c r="H2358" s="12">
        <f t="shared" si="36"/>
        <v>0</v>
      </c>
    </row>
    <row r="2359" spans="1:8" ht="13.5" x14ac:dyDescent="0.25">
      <c r="A2359" s="11"/>
      <c r="B2359" s="10">
        <v>45733</v>
      </c>
      <c r="C2359" s="2">
        <v>0.27</v>
      </c>
      <c r="D2359" s="2">
        <v>0.27</v>
      </c>
      <c r="E2359" s="2">
        <v>0</v>
      </c>
      <c r="F2359" s="2">
        <v>0</v>
      </c>
      <c r="G2359" s="2">
        <v>0</v>
      </c>
      <c r="H2359" s="12">
        <f t="shared" si="36"/>
        <v>0</v>
      </c>
    </row>
    <row r="2360" spans="1:8" ht="13.5" x14ac:dyDescent="0.25">
      <c r="A2360" s="11"/>
      <c r="B2360" s="10">
        <v>45734</v>
      </c>
      <c r="C2360" s="2">
        <v>0.27</v>
      </c>
      <c r="D2360" s="2">
        <v>0.27</v>
      </c>
      <c r="E2360" s="2">
        <v>0</v>
      </c>
      <c r="F2360" s="2">
        <v>0</v>
      </c>
      <c r="G2360" s="2">
        <v>0</v>
      </c>
      <c r="H2360" s="12">
        <f t="shared" si="36"/>
        <v>0</v>
      </c>
    </row>
    <row r="2361" spans="1:8" ht="13.5" x14ac:dyDescent="0.25">
      <c r="A2361" s="11"/>
      <c r="B2361" s="10">
        <v>45735</v>
      </c>
      <c r="C2361" s="2">
        <v>0.26</v>
      </c>
      <c r="D2361" s="2">
        <v>0.26</v>
      </c>
      <c r="E2361" s="2">
        <v>0</v>
      </c>
      <c r="F2361" s="2">
        <v>0</v>
      </c>
      <c r="G2361" s="2">
        <v>0</v>
      </c>
      <c r="H2361" s="12">
        <f t="shared" si="36"/>
        <v>-3.703703703703707E-2</v>
      </c>
    </row>
    <row r="2362" spans="1:8" ht="13.5" x14ac:dyDescent="0.25">
      <c r="A2362" s="11"/>
      <c r="B2362" s="10">
        <v>45737</v>
      </c>
      <c r="C2362" s="2">
        <v>0.25</v>
      </c>
      <c r="D2362" s="2">
        <v>0.25</v>
      </c>
      <c r="E2362" s="2">
        <v>0</v>
      </c>
      <c r="F2362" s="2">
        <v>0</v>
      </c>
      <c r="G2362" s="2">
        <v>0</v>
      </c>
      <c r="H2362" s="12">
        <f t="shared" si="36"/>
        <v>-3.8461538461538491E-2</v>
      </c>
    </row>
    <row r="2363" spans="1:8" ht="13.5" x14ac:dyDescent="0.25">
      <c r="A2363" s="11"/>
      <c r="B2363" s="10">
        <v>45740</v>
      </c>
      <c r="C2363" s="2">
        <v>0.24</v>
      </c>
      <c r="D2363" s="2">
        <v>0.24</v>
      </c>
      <c r="E2363" s="2">
        <v>0</v>
      </c>
      <c r="F2363" s="2">
        <v>0</v>
      </c>
      <c r="G2363" s="2">
        <v>0</v>
      </c>
      <c r="H2363" s="12">
        <f t="shared" si="36"/>
        <v>-4.0000000000000036E-2</v>
      </c>
    </row>
    <row r="2364" spans="1:8" ht="13.5" x14ac:dyDescent="0.25">
      <c r="A2364" s="11"/>
      <c r="B2364" s="10">
        <v>45741</v>
      </c>
      <c r="C2364" s="2">
        <v>0.23</v>
      </c>
      <c r="D2364" s="2">
        <v>0.23</v>
      </c>
      <c r="E2364" s="2">
        <v>0</v>
      </c>
      <c r="F2364" s="2">
        <v>0</v>
      </c>
      <c r="G2364" s="2">
        <v>0</v>
      </c>
      <c r="H2364" s="12">
        <f t="shared" si="36"/>
        <v>-4.1666666666666588E-2</v>
      </c>
    </row>
    <row r="2365" spans="1:8" ht="13.5" x14ac:dyDescent="0.25">
      <c r="A2365" s="11"/>
      <c r="B2365" s="10">
        <v>45742</v>
      </c>
      <c r="C2365" s="2">
        <v>0.22</v>
      </c>
      <c r="D2365" s="2">
        <v>0.22</v>
      </c>
      <c r="E2365" s="2">
        <v>0</v>
      </c>
      <c r="F2365" s="2">
        <v>0</v>
      </c>
      <c r="G2365" s="2">
        <v>0</v>
      </c>
      <c r="H2365" s="12">
        <f t="shared" si="36"/>
        <v>-4.3478260869565251E-2</v>
      </c>
    </row>
    <row r="2366" spans="1:8" ht="13.5" x14ac:dyDescent="0.25">
      <c r="A2366" s="11"/>
      <c r="B2366" s="10">
        <v>45743</v>
      </c>
      <c r="C2366" s="2">
        <v>0.21</v>
      </c>
      <c r="D2366" s="2">
        <v>0.21</v>
      </c>
      <c r="E2366" s="2">
        <v>100</v>
      </c>
      <c r="F2366" s="2">
        <v>0.21</v>
      </c>
      <c r="G2366" s="2">
        <v>21</v>
      </c>
      <c r="H2366" s="12">
        <f t="shared" si="36"/>
        <v>-4.5454545454545497E-2</v>
      </c>
    </row>
    <row r="2367" spans="1:8" ht="13.5" x14ac:dyDescent="0.25">
      <c r="A2367" s="11"/>
      <c r="B2367" s="10">
        <v>45744</v>
      </c>
      <c r="C2367" s="2">
        <v>0.21</v>
      </c>
      <c r="D2367" s="2">
        <v>0.21</v>
      </c>
      <c r="E2367" s="2">
        <v>377</v>
      </c>
      <c r="F2367" s="2">
        <v>0.21</v>
      </c>
      <c r="G2367" s="2">
        <v>79.17</v>
      </c>
      <c r="H2367" s="12">
        <f t="shared" si="36"/>
        <v>0</v>
      </c>
    </row>
    <row r="2368" spans="1:8" ht="13.5" x14ac:dyDescent="0.25">
      <c r="A2368" s="11"/>
      <c r="B2368" s="10">
        <v>45749</v>
      </c>
      <c r="C2368" s="2">
        <v>0.21</v>
      </c>
      <c r="D2368" s="2">
        <v>0.21</v>
      </c>
      <c r="E2368" s="2">
        <v>225</v>
      </c>
      <c r="F2368" s="2">
        <v>0.21</v>
      </c>
      <c r="G2368" s="2">
        <v>47.25</v>
      </c>
      <c r="H2368" s="12">
        <f t="shared" si="36"/>
        <v>0</v>
      </c>
    </row>
    <row r="2369" spans="1:8" ht="13.5" x14ac:dyDescent="0.25">
      <c r="A2369" s="11"/>
      <c r="B2369" s="10">
        <v>45750</v>
      </c>
      <c r="C2369" s="2">
        <v>0.21</v>
      </c>
      <c r="D2369" s="2">
        <v>0.21</v>
      </c>
      <c r="E2369" s="2">
        <v>0</v>
      </c>
      <c r="F2369" s="2">
        <v>0</v>
      </c>
      <c r="G2369" s="2">
        <v>0</v>
      </c>
      <c r="H2369" s="12">
        <f t="shared" si="36"/>
        <v>0</v>
      </c>
    </row>
    <row r="2370" spans="1:8" ht="13.5" x14ac:dyDescent="0.25">
      <c r="A2370" s="11"/>
      <c r="B2370" s="10">
        <v>45751</v>
      </c>
      <c r="C2370" s="2">
        <v>0.22</v>
      </c>
      <c r="D2370" s="2">
        <v>0.22</v>
      </c>
      <c r="E2370" s="2">
        <v>0</v>
      </c>
      <c r="F2370" s="2">
        <v>0</v>
      </c>
      <c r="G2370" s="2">
        <v>0</v>
      </c>
      <c r="H2370" s="12">
        <f t="shared" si="36"/>
        <v>4.7619047619047665E-2</v>
      </c>
    </row>
    <row r="2371" spans="1:8" ht="13.5" x14ac:dyDescent="0.25">
      <c r="A2371" s="11"/>
      <c r="B2371" s="10">
        <v>45754</v>
      </c>
      <c r="C2371" s="2">
        <v>0.23</v>
      </c>
      <c r="D2371" s="2">
        <v>0.23</v>
      </c>
      <c r="E2371" s="2">
        <v>40</v>
      </c>
      <c r="F2371" s="2">
        <v>0.23</v>
      </c>
      <c r="G2371" s="2">
        <v>9.1999999999999993</v>
      </c>
      <c r="H2371" s="12">
        <f t="shared" si="36"/>
        <v>4.5454545454545497E-2</v>
      </c>
    </row>
    <row r="2372" spans="1:8" ht="13.5" x14ac:dyDescent="0.25">
      <c r="A2372" s="11"/>
      <c r="B2372" s="10">
        <v>45755</v>
      </c>
      <c r="C2372" s="2">
        <v>0.23</v>
      </c>
      <c r="D2372" s="2">
        <v>0.23</v>
      </c>
      <c r="E2372" s="2">
        <v>371</v>
      </c>
      <c r="F2372" s="2">
        <v>0.23</v>
      </c>
      <c r="G2372" s="2">
        <v>85.33</v>
      </c>
      <c r="H2372" s="12">
        <f t="shared" si="36"/>
        <v>0</v>
      </c>
    </row>
    <row r="2373" spans="1:8" ht="13.5" x14ac:dyDescent="0.25">
      <c r="A2373" s="11"/>
      <c r="B2373" s="10">
        <v>45757</v>
      </c>
      <c r="C2373" s="2">
        <v>0.22</v>
      </c>
      <c r="D2373" s="2">
        <v>0.22</v>
      </c>
      <c r="E2373" s="2">
        <v>1000</v>
      </c>
      <c r="F2373" s="2">
        <v>0.22</v>
      </c>
      <c r="G2373" s="2">
        <v>220</v>
      </c>
      <c r="H2373" s="12">
        <f t="shared" si="36"/>
        <v>-4.3478260869565251E-2</v>
      </c>
    </row>
    <row r="2374" spans="1:8" ht="13.5" x14ac:dyDescent="0.25">
      <c r="A2374" s="11"/>
      <c r="B2374" s="10">
        <v>45758</v>
      </c>
      <c r="C2374" s="2">
        <v>0.23</v>
      </c>
      <c r="D2374" s="2">
        <v>0.23</v>
      </c>
      <c r="E2374" s="2">
        <v>0</v>
      </c>
      <c r="F2374" s="2">
        <v>0</v>
      </c>
      <c r="G2374" s="2">
        <v>0</v>
      </c>
      <c r="H2374" s="12">
        <f t="shared" si="36"/>
        <v>4.5454545454545497E-2</v>
      </c>
    </row>
    <row r="2375" spans="1:8" ht="13.5" x14ac:dyDescent="0.25">
      <c r="A2375" s="11"/>
      <c r="B2375" s="10">
        <v>45761</v>
      </c>
      <c r="C2375" s="2">
        <v>0.24</v>
      </c>
      <c r="D2375" s="2">
        <v>0.24</v>
      </c>
      <c r="E2375" s="2">
        <v>132</v>
      </c>
      <c r="F2375" s="2">
        <v>0.24</v>
      </c>
      <c r="G2375" s="2">
        <v>31.68</v>
      </c>
      <c r="H2375" s="12">
        <f t="shared" ref="H2375:H2438" si="37">(D2375-D2374)/D2374</f>
        <v>4.3478260869565133E-2</v>
      </c>
    </row>
    <row r="2376" spans="1:8" ht="13.5" x14ac:dyDescent="0.25">
      <c r="A2376" s="11"/>
      <c r="B2376" s="10">
        <v>45762</v>
      </c>
      <c r="C2376" s="2">
        <v>0.25</v>
      </c>
      <c r="D2376" s="2">
        <v>0.25</v>
      </c>
      <c r="E2376" s="2">
        <v>133</v>
      </c>
      <c r="F2376" s="2">
        <v>0.25</v>
      </c>
      <c r="G2376" s="2">
        <v>33.25</v>
      </c>
      <c r="H2376" s="12">
        <f t="shared" si="37"/>
        <v>4.1666666666666706E-2</v>
      </c>
    </row>
    <row r="2377" spans="1:8" ht="13.5" x14ac:dyDescent="0.25">
      <c r="A2377" s="11"/>
      <c r="B2377" s="10">
        <v>45763</v>
      </c>
      <c r="C2377" s="2">
        <v>0.26</v>
      </c>
      <c r="D2377" s="2">
        <v>0.26</v>
      </c>
      <c r="E2377" s="2">
        <v>287</v>
      </c>
      <c r="F2377" s="2">
        <v>0.26</v>
      </c>
      <c r="G2377" s="2">
        <v>74.62</v>
      </c>
      <c r="H2377" s="12">
        <f t="shared" si="37"/>
        <v>4.0000000000000036E-2</v>
      </c>
    </row>
    <row r="2378" spans="1:8" ht="13.5" x14ac:dyDescent="0.25">
      <c r="A2378" s="11"/>
      <c r="B2378" s="10">
        <v>45764</v>
      </c>
      <c r="C2378" s="2">
        <v>0.26</v>
      </c>
      <c r="D2378" s="2">
        <v>0.26</v>
      </c>
      <c r="E2378" s="2">
        <v>1000</v>
      </c>
      <c r="F2378" s="2">
        <v>0.26</v>
      </c>
      <c r="G2378" s="2">
        <v>260</v>
      </c>
      <c r="H2378" s="12">
        <f t="shared" si="37"/>
        <v>0</v>
      </c>
    </row>
    <row r="2379" spans="1:8" ht="13.5" x14ac:dyDescent="0.25">
      <c r="A2379" s="11"/>
      <c r="B2379" s="10">
        <v>45765</v>
      </c>
      <c r="C2379" s="2">
        <v>0.26</v>
      </c>
      <c r="D2379" s="2">
        <v>0.26</v>
      </c>
      <c r="E2379" s="2">
        <v>0</v>
      </c>
      <c r="F2379" s="2">
        <v>0</v>
      </c>
      <c r="G2379" s="2">
        <v>0</v>
      </c>
      <c r="H2379" s="12">
        <f t="shared" si="37"/>
        <v>0</v>
      </c>
    </row>
    <row r="2380" spans="1:8" ht="13.5" x14ac:dyDescent="0.25">
      <c r="A2380" s="11"/>
      <c r="B2380" s="10">
        <v>45768</v>
      </c>
      <c r="C2380" s="2">
        <v>0.26</v>
      </c>
      <c r="D2380" s="2">
        <v>0.26</v>
      </c>
      <c r="E2380" s="2">
        <v>1000</v>
      </c>
      <c r="F2380" s="2">
        <v>0.26</v>
      </c>
      <c r="G2380" s="2">
        <v>260</v>
      </c>
      <c r="H2380" s="12">
        <f t="shared" si="37"/>
        <v>0</v>
      </c>
    </row>
    <row r="2381" spans="1:8" ht="13.5" x14ac:dyDescent="0.25">
      <c r="A2381" s="11"/>
      <c r="B2381" s="10">
        <v>45769</v>
      </c>
      <c r="C2381" s="2">
        <v>0.26</v>
      </c>
      <c r="D2381" s="2">
        <v>0.26</v>
      </c>
      <c r="E2381" s="2">
        <v>0</v>
      </c>
      <c r="F2381" s="2">
        <v>0</v>
      </c>
      <c r="G2381" s="2">
        <v>0</v>
      </c>
      <c r="H2381" s="12">
        <f t="shared" si="37"/>
        <v>0</v>
      </c>
    </row>
    <row r="2382" spans="1:8" ht="13.5" x14ac:dyDescent="0.25">
      <c r="A2382" s="11"/>
      <c r="B2382" s="10">
        <v>45770</v>
      </c>
      <c r="C2382" s="2">
        <v>0.27</v>
      </c>
      <c r="D2382" s="2">
        <v>0.27</v>
      </c>
      <c r="E2382" s="2">
        <v>22</v>
      </c>
      <c r="F2382" s="2">
        <v>0.27</v>
      </c>
      <c r="G2382" s="2">
        <v>5.94</v>
      </c>
      <c r="H2382" s="12">
        <f t="shared" si="37"/>
        <v>3.8461538461538491E-2</v>
      </c>
    </row>
    <row r="2383" spans="1:8" ht="13.5" x14ac:dyDescent="0.25">
      <c r="A2383" s="11"/>
      <c r="B2383" s="10">
        <v>45771</v>
      </c>
      <c r="C2383" s="2">
        <v>0.27</v>
      </c>
      <c r="D2383" s="2">
        <v>0.27</v>
      </c>
      <c r="E2383" s="2">
        <v>0</v>
      </c>
      <c r="F2383" s="2">
        <v>0</v>
      </c>
      <c r="G2383" s="2">
        <v>0</v>
      </c>
      <c r="H2383" s="12">
        <f t="shared" si="37"/>
        <v>0</v>
      </c>
    </row>
    <row r="2384" spans="1:8" ht="13.5" x14ac:dyDescent="0.25">
      <c r="A2384" s="11"/>
      <c r="B2384" s="10">
        <v>45772</v>
      </c>
      <c r="C2384" s="2">
        <v>0.27</v>
      </c>
      <c r="D2384" s="2">
        <v>0.27</v>
      </c>
      <c r="E2384" s="2">
        <v>0</v>
      </c>
      <c r="F2384" s="2">
        <v>0</v>
      </c>
      <c r="G2384" s="2">
        <v>0</v>
      </c>
      <c r="H2384" s="12">
        <f t="shared" si="37"/>
        <v>0</v>
      </c>
    </row>
    <row r="2385" spans="1:8" ht="13.5" x14ac:dyDescent="0.25">
      <c r="A2385" s="11"/>
      <c r="B2385" s="10">
        <v>45775</v>
      </c>
      <c r="C2385" s="2">
        <v>0.27</v>
      </c>
      <c r="D2385" s="2">
        <v>0.27</v>
      </c>
      <c r="E2385" s="2">
        <v>30</v>
      </c>
      <c r="F2385" s="2">
        <v>0.27</v>
      </c>
      <c r="G2385" s="2">
        <v>8.1</v>
      </c>
      <c r="H2385" s="12">
        <f t="shared" si="37"/>
        <v>0</v>
      </c>
    </row>
    <row r="2386" spans="1:8" ht="13.5" x14ac:dyDescent="0.25">
      <c r="A2386" s="11"/>
      <c r="B2386" s="10">
        <v>45776</v>
      </c>
      <c r="C2386" s="2">
        <v>0.27</v>
      </c>
      <c r="D2386" s="2">
        <v>0.27</v>
      </c>
      <c r="E2386" s="2">
        <v>370</v>
      </c>
      <c r="F2386" s="2">
        <v>0.27</v>
      </c>
      <c r="G2386" s="2">
        <v>99.9</v>
      </c>
      <c r="H2386" s="12">
        <f t="shared" si="37"/>
        <v>0</v>
      </c>
    </row>
    <row r="2387" spans="1:8" ht="13.5" x14ac:dyDescent="0.25">
      <c r="A2387" s="11"/>
      <c r="B2387" s="10">
        <v>45777</v>
      </c>
      <c r="C2387" s="2">
        <v>0.26</v>
      </c>
      <c r="D2387" s="2">
        <v>0.26</v>
      </c>
      <c r="E2387" s="2">
        <v>998</v>
      </c>
      <c r="F2387" s="2">
        <v>0.26</v>
      </c>
      <c r="G2387" s="2">
        <v>259.48</v>
      </c>
      <c r="H2387" s="12">
        <f t="shared" si="37"/>
        <v>-3.703703703703707E-2</v>
      </c>
    </row>
    <row r="2388" spans="1:8" ht="13.5" x14ac:dyDescent="0.25">
      <c r="A2388" s="11"/>
      <c r="B2388" s="10">
        <v>45779</v>
      </c>
      <c r="C2388" s="2">
        <v>0.27</v>
      </c>
      <c r="D2388" s="2">
        <v>0.27</v>
      </c>
      <c r="E2388" s="2">
        <v>0</v>
      </c>
      <c r="F2388" s="2">
        <v>0</v>
      </c>
      <c r="G2388" s="2">
        <v>0</v>
      </c>
      <c r="H2388" s="12">
        <f t="shared" si="37"/>
        <v>3.8461538461538491E-2</v>
      </c>
    </row>
    <row r="2389" spans="1:8" ht="13.5" x14ac:dyDescent="0.25">
      <c r="A2389" s="11"/>
      <c r="B2389" s="10">
        <v>45782</v>
      </c>
      <c r="C2389" s="2">
        <v>0.27</v>
      </c>
      <c r="D2389" s="2">
        <v>0.27</v>
      </c>
      <c r="E2389" s="2">
        <v>0</v>
      </c>
      <c r="F2389" s="2">
        <v>0</v>
      </c>
      <c r="G2389" s="2">
        <v>0</v>
      </c>
      <c r="H2389" s="12">
        <f t="shared" si="37"/>
        <v>0</v>
      </c>
    </row>
    <row r="2390" spans="1:8" ht="13.5" x14ac:dyDescent="0.25">
      <c r="A2390" s="11"/>
      <c r="B2390" s="10">
        <v>45783</v>
      </c>
      <c r="C2390" s="2">
        <v>0.26</v>
      </c>
      <c r="D2390" s="2">
        <v>0.26</v>
      </c>
      <c r="E2390" s="2">
        <v>1250</v>
      </c>
      <c r="F2390" s="2">
        <v>0.26</v>
      </c>
      <c r="G2390" s="2">
        <v>325</v>
      </c>
      <c r="H2390" s="12">
        <f t="shared" si="37"/>
        <v>-3.703703703703707E-2</v>
      </c>
    </row>
    <row r="2391" spans="1:8" ht="13.5" x14ac:dyDescent="0.25">
      <c r="A2391" s="11"/>
      <c r="B2391" s="10">
        <v>45784</v>
      </c>
      <c r="C2391" s="2">
        <v>0.27</v>
      </c>
      <c r="D2391" s="2">
        <v>0.27</v>
      </c>
      <c r="E2391" s="2">
        <v>0</v>
      </c>
      <c r="F2391" s="2">
        <v>0</v>
      </c>
      <c r="G2391" s="2">
        <v>0</v>
      </c>
      <c r="H2391" s="12">
        <f t="shared" si="37"/>
        <v>3.8461538461538491E-2</v>
      </c>
    </row>
    <row r="2392" spans="1:8" ht="13.5" x14ac:dyDescent="0.25">
      <c r="A2392" s="11"/>
      <c r="B2392" s="10">
        <v>45785</v>
      </c>
      <c r="C2392" s="2">
        <v>0.28000000000000003</v>
      </c>
      <c r="D2392" s="2">
        <v>0.28000000000000003</v>
      </c>
      <c r="E2392" s="2">
        <v>0</v>
      </c>
      <c r="F2392" s="2">
        <v>0</v>
      </c>
      <c r="G2392" s="2">
        <v>0</v>
      </c>
      <c r="H2392" s="12">
        <f t="shared" si="37"/>
        <v>3.703703703703707E-2</v>
      </c>
    </row>
    <row r="2393" spans="1:8" ht="13.5" x14ac:dyDescent="0.25">
      <c r="A2393" s="11"/>
      <c r="B2393" s="10">
        <v>45786</v>
      </c>
      <c r="C2393" s="2">
        <v>0.28999999999999998</v>
      </c>
      <c r="D2393" s="2">
        <v>0.28999999999999998</v>
      </c>
      <c r="E2393" s="2">
        <v>100</v>
      </c>
      <c r="F2393" s="2">
        <v>0.28999999999999998</v>
      </c>
      <c r="G2393" s="2">
        <v>29</v>
      </c>
      <c r="H2393" s="12">
        <f t="shared" si="37"/>
        <v>3.5714285714285546E-2</v>
      </c>
    </row>
    <row r="2394" spans="1:8" ht="13.5" x14ac:dyDescent="0.25">
      <c r="A2394" s="11"/>
      <c r="B2394" s="10">
        <v>45789</v>
      </c>
      <c r="C2394" s="2">
        <v>0.3</v>
      </c>
      <c r="D2394" s="2">
        <v>0.3</v>
      </c>
      <c r="E2394" s="2">
        <v>280</v>
      </c>
      <c r="F2394" s="2">
        <v>0.3</v>
      </c>
      <c r="G2394" s="2">
        <v>84</v>
      </c>
      <c r="H2394" s="12">
        <f t="shared" si="37"/>
        <v>3.4482758620689689E-2</v>
      </c>
    </row>
    <row r="2395" spans="1:8" ht="13.5" x14ac:dyDescent="0.25">
      <c r="A2395" s="11"/>
      <c r="B2395" s="10">
        <v>45790</v>
      </c>
      <c r="C2395" s="2">
        <v>0.31</v>
      </c>
      <c r="D2395" s="2">
        <v>0.31</v>
      </c>
      <c r="E2395" s="2">
        <v>0</v>
      </c>
      <c r="F2395" s="2">
        <v>0</v>
      </c>
      <c r="G2395" s="2">
        <v>0</v>
      </c>
      <c r="H2395" s="12">
        <f t="shared" si="37"/>
        <v>3.3333333333333368E-2</v>
      </c>
    </row>
    <row r="2396" spans="1:8" ht="13.5" x14ac:dyDescent="0.25">
      <c r="A2396" s="11"/>
      <c r="B2396" s="10">
        <v>45791</v>
      </c>
      <c r="C2396" s="2">
        <v>0.32</v>
      </c>
      <c r="D2396" s="2">
        <v>0.32</v>
      </c>
      <c r="E2396" s="2">
        <v>0</v>
      </c>
      <c r="F2396" s="2">
        <v>0</v>
      </c>
      <c r="G2396" s="2">
        <v>0</v>
      </c>
      <c r="H2396" s="12">
        <f t="shared" si="37"/>
        <v>3.2258064516129059E-2</v>
      </c>
    </row>
    <row r="2397" spans="1:8" ht="13.5" x14ac:dyDescent="0.25">
      <c r="A2397" s="11"/>
      <c r="B2397" s="10">
        <v>45792</v>
      </c>
      <c r="C2397" s="2">
        <v>0.33</v>
      </c>
      <c r="D2397" s="2">
        <v>0.33</v>
      </c>
      <c r="E2397" s="2">
        <v>0</v>
      </c>
      <c r="F2397" s="2">
        <v>0</v>
      </c>
      <c r="G2397" s="2">
        <v>0</v>
      </c>
      <c r="H2397" s="12">
        <f t="shared" si="37"/>
        <v>3.1250000000000028E-2</v>
      </c>
    </row>
    <row r="2398" spans="1:8" ht="13.5" x14ac:dyDescent="0.25">
      <c r="A2398" s="11"/>
      <c r="B2398" s="10">
        <v>45793</v>
      </c>
      <c r="C2398" s="2">
        <v>0.32</v>
      </c>
      <c r="D2398" s="2">
        <v>0.32</v>
      </c>
      <c r="E2398" s="2">
        <v>0</v>
      </c>
      <c r="F2398" s="2">
        <v>0</v>
      </c>
      <c r="G2398" s="2">
        <v>0</v>
      </c>
      <c r="H2398" s="12">
        <f t="shared" si="37"/>
        <v>-3.0303030303030328E-2</v>
      </c>
    </row>
    <row r="2399" spans="1:8" ht="13.5" x14ac:dyDescent="0.25">
      <c r="A2399" s="11"/>
      <c r="B2399" s="10">
        <v>45796</v>
      </c>
      <c r="C2399" s="2">
        <v>0.31</v>
      </c>
      <c r="D2399" s="2">
        <v>0.31</v>
      </c>
      <c r="E2399" s="2">
        <v>69</v>
      </c>
      <c r="F2399" s="2">
        <v>0.31</v>
      </c>
      <c r="G2399" s="2">
        <v>21.39</v>
      </c>
      <c r="H2399" s="12">
        <f t="shared" si="37"/>
        <v>-3.1250000000000028E-2</v>
      </c>
    </row>
    <row r="2400" spans="1:8" ht="13.5" x14ac:dyDescent="0.25">
      <c r="A2400" s="11"/>
      <c r="B2400" s="10">
        <v>45797</v>
      </c>
      <c r="C2400" s="2">
        <v>0.3</v>
      </c>
      <c r="D2400" s="2">
        <v>0.3</v>
      </c>
      <c r="E2400" s="2">
        <v>4979</v>
      </c>
      <c r="F2400" s="2">
        <v>0.3</v>
      </c>
      <c r="G2400" s="2">
        <v>1493.7</v>
      </c>
      <c r="H2400" s="12">
        <f t="shared" si="37"/>
        <v>-3.2258064516129059E-2</v>
      </c>
    </row>
    <row r="2401" spans="1:8" ht="13.5" x14ac:dyDescent="0.25">
      <c r="A2401" s="11"/>
      <c r="B2401" s="10">
        <v>45798</v>
      </c>
      <c r="C2401" s="2">
        <v>0.31</v>
      </c>
      <c r="D2401" s="2">
        <v>0.31</v>
      </c>
      <c r="E2401" s="2">
        <v>752</v>
      </c>
      <c r="F2401" s="2">
        <v>0.31</v>
      </c>
      <c r="G2401" s="2">
        <v>233.12</v>
      </c>
      <c r="H2401" s="12">
        <f t="shared" si="37"/>
        <v>3.3333333333333368E-2</v>
      </c>
    </row>
    <row r="2402" spans="1:8" ht="13.5" x14ac:dyDescent="0.25">
      <c r="A2402" s="11"/>
      <c r="B2402" s="10">
        <v>45799</v>
      </c>
      <c r="C2402" s="2">
        <v>0.32</v>
      </c>
      <c r="D2402" s="2">
        <v>0.32</v>
      </c>
      <c r="E2402" s="2">
        <v>1087</v>
      </c>
      <c r="F2402" s="2">
        <v>0.32</v>
      </c>
      <c r="G2402" s="2">
        <v>347.84</v>
      </c>
      <c r="H2402" s="12">
        <f t="shared" si="37"/>
        <v>3.2258064516129059E-2</v>
      </c>
    </row>
    <row r="2403" spans="1:8" ht="13.5" x14ac:dyDescent="0.25">
      <c r="A2403" s="11"/>
      <c r="B2403" s="10">
        <v>45800</v>
      </c>
      <c r="C2403" s="2">
        <v>0.32</v>
      </c>
      <c r="D2403" s="2">
        <v>0.32</v>
      </c>
      <c r="E2403" s="2">
        <v>211</v>
      </c>
      <c r="F2403" s="2">
        <v>0.32</v>
      </c>
      <c r="G2403" s="2">
        <v>67.52</v>
      </c>
      <c r="H2403" s="12">
        <f t="shared" si="37"/>
        <v>0</v>
      </c>
    </row>
    <row r="2404" spans="1:8" ht="13.5" x14ac:dyDescent="0.25">
      <c r="A2404" s="11"/>
      <c r="B2404" s="10">
        <v>45803</v>
      </c>
      <c r="C2404" s="2">
        <v>0.33</v>
      </c>
      <c r="D2404" s="2">
        <v>0.33</v>
      </c>
      <c r="E2404" s="2">
        <v>111</v>
      </c>
      <c r="F2404" s="2">
        <v>0.33</v>
      </c>
      <c r="G2404" s="2">
        <v>36.630000000000003</v>
      </c>
      <c r="H2404" s="12">
        <f t="shared" si="37"/>
        <v>3.1250000000000028E-2</v>
      </c>
    </row>
    <row r="2405" spans="1:8" ht="13.5" x14ac:dyDescent="0.25">
      <c r="A2405" s="11"/>
      <c r="B2405" s="10">
        <v>45804</v>
      </c>
      <c r="C2405" s="2">
        <v>0.33</v>
      </c>
      <c r="D2405" s="2">
        <v>0.33</v>
      </c>
      <c r="E2405" s="2">
        <v>0</v>
      </c>
      <c r="F2405" s="2">
        <v>0</v>
      </c>
      <c r="G2405" s="2">
        <v>0</v>
      </c>
      <c r="H2405" s="12">
        <f t="shared" si="37"/>
        <v>0</v>
      </c>
    </row>
    <row r="2406" spans="1:8" ht="13.5" x14ac:dyDescent="0.25">
      <c r="A2406" s="11"/>
      <c r="B2406" s="10">
        <v>45805</v>
      </c>
      <c r="C2406" s="2">
        <v>0.32</v>
      </c>
      <c r="D2406" s="2">
        <v>0.32</v>
      </c>
      <c r="E2406" s="2">
        <v>0</v>
      </c>
      <c r="F2406" s="2">
        <v>0</v>
      </c>
      <c r="G2406" s="2">
        <v>0</v>
      </c>
      <c r="H2406" s="12">
        <f t="shared" si="37"/>
        <v>-3.0303030303030328E-2</v>
      </c>
    </row>
    <row r="2407" spans="1:8" ht="13.5" x14ac:dyDescent="0.25">
      <c r="A2407" s="11"/>
      <c r="B2407" s="10">
        <v>45806</v>
      </c>
      <c r="C2407" s="2">
        <v>0.32</v>
      </c>
      <c r="D2407" s="2">
        <v>0.32</v>
      </c>
      <c r="E2407" s="2">
        <v>0</v>
      </c>
      <c r="F2407" s="2">
        <v>0</v>
      </c>
      <c r="G2407" s="2">
        <v>0</v>
      </c>
      <c r="H2407" s="12">
        <f t="shared" si="37"/>
        <v>0</v>
      </c>
    </row>
    <row r="2408" spans="1:8" ht="13.5" x14ac:dyDescent="0.25">
      <c r="A2408" s="11"/>
      <c r="B2408" s="10">
        <v>45807</v>
      </c>
      <c r="C2408" s="2">
        <v>0.32</v>
      </c>
      <c r="D2408" s="2">
        <v>0.32</v>
      </c>
      <c r="E2408" s="2">
        <v>0</v>
      </c>
      <c r="F2408" s="2">
        <v>0</v>
      </c>
      <c r="G2408" s="2">
        <v>0</v>
      </c>
      <c r="H2408" s="12">
        <f t="shared" si="37"/>
        <v>0</v>
      </c>
    </row>
    <row r="2409" spans="1:8" ht="13.5" x14ac:dyDescent="0.25">
      <c r="A2409" s="11"/>
      <c r="B2409" s="10">
        <v>45810</v>
      </c>
      <c r="C2409" s="2">
        <v>0.32</v>
      </c>
      <c r="D2409" s="2">
        <v>0.32</v>
      </c>
      <c r="E2409" s="2">
        <v>0</v>
      </c>
      <c r="F2409" s="2">
        <v>0</v>
      </c>
      <c r="G2409" s="2">
        <v>0</v>
      </c>
      <c r="H2409" s="12">
        <f t="shared" si="37"/>
        <v>0</v>
      </c>
    </row>
    <row r="2410" spans="1:8" ht="13.5" x14ac:dyDescent="0.25">
      <c r="A2410" s="11"/>
      <c r="B2410" s="10">
        <v>45811</v>
      </c>
      <c r="C2410" s="2">
        <v>0.32</v>
      </c>
      <c r="D2410" s="2">
        <v>0.32</v>
      </c>
      <c r="E2410" s="2">
        <v>0</v>
      </c>
      <c r="F2410" s="2">
        <v>0</v>
      </c>
      <c r="G2410" s="2">
        <v>0</v>
      </c>
      <c r="H2410" s="12">
        <f t="shared" si="37"/>
        <v>0</v>
      </c>
    </row>
    <row r="2411" spans="1:8" ht="13.5" x14ac:dyDescent="0.25">
      <c r="A2411" s="11"/>
      <c r="B2411" s="10">
        <v>45812</v>
      </c>
      <c r="C2411" s="2">
        <v>0.32</v>
      </c>
      <c r="D2411" s="2">
        <v>0.32</v>
      </c>
      <c r="E2411" s="2">
        <v>245</v>
      </c>
      <c r="F2411" s="2">
        <v>0.32</v>
      </c>
      <c r="G2411" s="2">
        <v>78.400000000000006</v>
      </c>
      <c r="H2411" s="12">
        <f t="shared" si="37"/>
        <v>0</v>
      </c>
    </row>
    <row r="2412" spans="1:8" ht="13.5" x14ac:dyDescent="0.25">
      <c r="A2412" s="11"/>
      <c r="B2412" s="10">
        <v>45813</v>
      </c>
      <c r="C2412" s="2">
        <v>0.32</v>
      </c>
      <c r="D2412" s="2">
        <v>0.32</v>
      </c>
      <c r="E2412" s="2">
        <v>0</v>
      </c>
      <c r="F2412" s="2">
        <v>0</v>
      </c>
      <c r="G2412" s="2">
        <v>0</v>
      </c>
      <c r="H2412" s="12">
        <f t="shared" si="37"/>
        <v>0</v>
      </c>
    </row>
    <row r="2413" spans="1:8" ht="13.5" x14ac:dyDescent="0.25">
      <c r="A2413" s="11"/>
      <c r="B2413" s="10">
        <v>45817</v>
      </c>
      <c r="C2413" s="2">
        <v>0.32</v>
      </c>
      <c r="D2413" s="2">
        <v>0.32</v>
      </c>
      <c r="E2413" s="2">
        <v>0</v>
      </c>
      <c r="F2413" s="2">
        <v>0</v>
      </c>
      <c r="G2413" s="2">
        <v>0</v>
      </c>
      <c r="H2413" s="12">
        <f t="shared" si="37"/>
        <v>0</v>
      </c>
    </row>
    <row r="2414" spans="1:8" ht="13.5" x14ac:dyDescent="0.25">
      <c r="A2414" s="11"/>
      <c r="B2414" s="10">
        <v>45818</v>
      </c>
      <c r="C2414" s="2">
        <v>0.32</v>
      </c>
      <c r="D2414" s="2">
        <v>0.32</v>
      </c>
      <c r="E2414" s="2">
        <v>0</v>
      </c>
      <c r="F2414" s="2">
        <v>0</v>
      </c>
      <c r="G2414" s="2">
        <v>0</v>
      </c>
      <c r="H2414" s="12">
        <f t="shared" si="37"/>
        <v>0</v>
      </c>
    </row>
    <row r="2415" spans="1:8" ht="13.5" x14ac:dyDescent="0.25">
      <c r="A2415" s="11"/>
      <c r="B2415" s="10">
        <v>45819</v>
      </c>
      <c r="C2415" s="2">
        <v>0.32</v>
      </c>
      <c r="D2415" s="2">
        <v>0.32</v>
      </c>
      <c r="E2415" s="2">
        <v>0</v>
      </c>
      <c r="F2415" s="2">
        <v>0</v>
      </c>
      <c r="G2415" s="2">
        <v>0</v>
      </c>
      <c r="H2415" s="12">
        <f t="shared" si="37"/>
        <v>0</v>
      </c>
    </row>
    <row r="2416" spans="1:8" ht="13.5" x14ac:dyDescent="0.25">
      <c r="A2416" s="11"/>
      <c r="B2416" s="10">
        <v>45820</v>
      </c>
      <c r="C2416" s="2">
        <v>0.32</v>
      </c>
      <c r="D2416" s="2">
        <v>0.32</v>
      </c>
      <c r="E2416" s="2">
        <v>0</v>
      </c>
      <c r="F2416" s="2">
        <v>0</v>
      </c>
      <c r="G2416" s="2">
        <v>0</v>
      </c>
      <c r="H2416" s="12">
        <f t="shared" si="37"/>
        <v>0</v>
      </c>
    </row>
    <row r="2417" spans="1:8" ht="13.5" x14ac:dyDescent="0.25">
      <c r="A2417" s="11"/>
      <c r="B2417" s="10">
        <v>45821</v>
      </c>
      <c r="C2417" s="2">
        <v>0.32</v>
      </c>
      <c r="D2417" s="2">
        <v>0.32</v>
      </c>
      <c r="E2417" s="2">
        <v>0</v>
      </c>
      <c r="F2417" s="2">
        <v>0</v>
      </c>
      <c r="G2417" s="2">
        <v>0</v>
      </c>
      <c r="H2417" s="12">
        <f t="shared" si="37"/>
        <v>0</v>
      </c>
    </row>
    <row r="2418" spans="1:8" ht="13.5" x14ac:dyDescent="0.25">
      <c r="A2418" s="11"/>
      <c r="B2418" s="10">
        <v>45824</v>
      </c>
      <c r="C2418" s="2">
        <v>0.32</v>
      </c>
      <c r="D2418" s="2">
        <v>0.32</v>
      </c>
      <c r="E2418" s="2">
        <v>0</v>
      </c>
      <c r="F2418" s="2">
        <v>0</v>
      </c>
      <c r="G2418" s="2">
        <v>0</v>
      </c>
      <c r="H2418" s="12">
        <f t="shared" si="37"/>
        <v>0</v>
      </c>
    </row>
    <row r="2419" spans="1:8" ht="13.5" x14ac:dyDescent="0.25">
      <c r="A2419" s="11"/>
      <c r="B2419" s="10">
        <v>45825</v>
      </c>
      <c r="C2419" s="2">
        <v>0.32</v>
      </c>
      <c r="D2419" s="2">
        <v>0.32</v>
      </c>
      <c r="E2419" s="2">
        <v>0</v>
      </c>
      <c r="F2419" s="2">
        <v>0</v>
      </c>
      <c r="G2419" s="2">
        <v>0</v>
      </c>
      <c r="H2419" s="12">
        <f t="shared" si="37"/>
        <v>0</v>
      </c>
    </row>
    <row r="2420" spans="1:8" ht="13.5" x14ac:dyDescent="0.25">
      <c r="A2420" s="11"/>
      <c r="B2420" s="10">
        <v>45826</v>
      </c>
      <c r="C2420" s="2">
        <v>0.32</v>
      </c>
      <c r="D2420" s="2">
        <v>0.32</v>
      </c>
      <c r="E2420" s="2">
        <v>0</v>
      </c>
      <c r="F2420" s="2">
        <v>0</v>
      </c>
      <c r="G2420" s="2">
        <v>0</v>
      </c>
      <c r="H2420" s="12">
        <f t="shared" si="37"/>
        <v>0</v>
      </c>
    </row>
    <row r="2421" spans="1:8" ht="13.5" x14ac:dyDescent="0.25">
      <c r="A2421" s="11"/>
      <c r="B2421" s="10">
        <v>45827</v>
      </c>
      <c r="C2421" s="2">
        <v>0.31</v>
      </c>
      <c r="D2421" s="2">
        <v>0.31</v>
      </c>
      <c r="E2421" s="2">
        <v>0</v>
      </c>
      <c r="F2421" s="2">
        <v>0</v>
      </c>
      <c r="G2421" s="2">
        <v>0</v>
      </c>
      <c r="H2421" s="12">
        <f t="shared" si="37"/>
        <v>-3.1250000000000028E-2</v>
      </c>
    </row>
    <row r="2422" spans="1:8" ht="13.5" x14ac:dyDescent="0.25">
      <c r="A2422" s="11"/>
      <c r="B2422" s="10">
        <v>45828</v>
      </c>
      <c r="C2422" s="2">
        <v>0.3</v>
      </c>
      <c r="D2422" s="2">
        <v>0.3</v>
      </c>
      <c r="E2422" s="2">
        <v>0</v>
      </c>
      <c r="F2422" s="2">
        <v>0</v>
      </c>
      <c r="G2422" s="2">
        <v>0</v>
      </c>
      <c r="H2422" s="12">
        <f t="shared" si="37"/>
        <v>-3.2258064516129059E-2</v>
      </c>
    </row>
    <row r="2423" spans="1:8" ht="13.5" x14ac:dyDescent="0.25">
      <c r="A2423" s="11"/>
      <c r="B2423" s="10">
        <v>45831</v>
      </c>
      <c r="C2423" s="2">
        <v>0.3</v>
      </c>
      <c r="D2423" s="2">
        <v>0.3</v>
      </c>
      <c r="E2423" s="2">
        <v>0</v>
      </c>
      <c r="F2423" s="2">
        <v>0</v>
      </c>
      <c r="G2423" s="2">
        <v>0</v>
      </c>
      <c r="H2423" s="12">
        <f t="shared" si="37"/>
        <v>0</v>
      </c>
    </row>
    <row r="2424" spans="1:8" ht="13.5" x14ac:dyDescent="0.25">
      <c r="A2424" s="11"/>
      <c r="B2424" s="10">
        <v>45832</v>
      </c>
      <c r="C2424" s="2">
        <v>0.3</v>
      </c>
      <c r="D2424" s="2">
        <v>0.3</v>
      </c>
      <c r="E2424" s="2">
        <v>0</v>
      </c>
      <c r="F2424" s="2">
        <v>0</v>
      </c>
      <c r="G2424" s="2">
        <v>0</v>
      </c>
      <c r="H2424" s="12">
        <f t="shared" si="37"/>
        <v>0</v>
      </c>
    </row>
    <row r="2425" spans="1:8" ht="13.5" x14ac:dyDescent="0.25">
      <c r="A2425" s="11"/>
      <c r="B2425" s="10">
        <v>45833</v>
      </c>
      <c r="C2425" s="2">
        <v>0.3</v>
      </c>
      <c r="D2425" s="2">
        <v>0.3</v>
      </c>
      <c r="E2425" s="2">
        <v>0</v>
      </c>
      <c r="F2425" s="2">
        <v>0</v>
      </c>
      <c r="G2425" s="2">
        <v>0</v>
      </c>
      <c r="H2425" s="12">
        <f t="shared" si="37"/>
        <v>0</v>
      </c>
    </row>
    <row r="2426" spans="1:8" ht="13.5" x14ac:dyDescent="0.25">
      <c r="A2426" s="11"/>
      <c r="B2426" s="10">
        <v>45835</v>
      </c>
      <c r="C2426" s="2">
        <v>0.28999999999999998</v>
      </c>
      <c r="D2426" s="2">
        <v>0.28999999999999998</v>
      </c>
      <c r="E2426" s="2">
        <v>28</v>
      </c>
      <c r="F2426" s="2">
        <v>0.28999999999999998</v>
      </c>
      <c r="G2426" s="2">
        <v>8.1199999999999992</v>
      </c>
      <c r="H2426" s="12">
        <f t="shared" si="37"/>
        <v>-3.3333333333333368E-2</v>
      </c>
    </row>
    <row r="2427" spans="1:8" ht="13.5" x14ac:dyDescent="0.25">
      <c r="A2427" s="11"/>
      <c r="B2427" s="10">
        <v>45838</v>
      </c>
      <c r="C2427" s="2">
        <v>0.28999999999999998</v>
      </c>
      <c r="D2427" s="2">
        <v>0.28999999999999998</v>
      </c>
      <c r="E2427" s="2">
        <v>0</v>
      </c>
      <c r="F2427" s="2">
        <v>0</v>
      </c>
      <c r="G2427" s="2">
        <v>0</v>
      </c>
      <c r="H2427" s="12">
        <f t="shared" si="37"/>
        <v>0</v>
      </c>
    </row>
    <row r="2428" spans="1:8" ht="13.5" x14ac:dyDescent="0.25">
      <c r="A2428" s="11"/>
      <c r="B2428" s="10">
        <v>45839</v>
      </c>
      <c r="C2428" s="2">
        <v>0.28999999999999998</v>
      </c>
      <c r="D2428" s="2">
        <v>0.28999999999999998</v>
      </c>
      <c r="E2428" s="2">
        <v>0</v>
      </c>
      <c r="F2428" s="2">
        <v>0</v>
      </c>
      <c r="G2428" s="2">
        <v>0</v>
      </c>
      <c r="H2428" s="12">
        <f t="shared" si="37"/>
        <v>0</v>
      </c>
    </row>
    <row r="2429" spans="1:8" ht="13.5" x14ac:dyDescent="0.25">
      <c r="A2429" s="11"/>
      <c r="B2429" s="10">
        <v>45840</v>
      </c>
      <c r="C2429" s="2">
        <v>0.28999999999999998</v>
      </c>
      <c r="D2429" s="2">
        <v>0.28999999999999998</v>
      </c>
      <c r="E2429" s="2">
        <v>0</v>
      </c>
      <c r="F2429" s="2">
        <v>0</v>
      </c>
      <c r="G2429" s="2">
        <v>0</v>
      </c>
      <c r="H2429" s="12">
        <f t="shared" si="37"/>
        <v>0</v>
      </c>
    </row>
    <row r="2430" spans="1:8" ht="13.5" x14ac:dyDescent="0.25">
      <c r="A2430" s="11"/>
      <c r="B2430" s="10">
        <v>45841</v>
      </c>
      <c r="C2430" s="2">
        <v>0.28999999999999998</v>
      </c>
      <c r="D2430" s="2">
        <v>0.28999999999999998</v>
      </c>
      <c r="E2430" s="2">
        <v>0</v>
      </c>
      <c r="F2430" s="2">
        <v>0</v>
      </c>
      <c r="G2430" s="2">
        <v>0</v>
      </c>
      <c r="H2430" s="12">
        <f t="shared" si="37"/>
        <v>0</v>
      </c>
    </row>
    <row r="2431" spans="1:8" ht="13.5" x14ac:dyDescent="0.25">
      <c r="A2431" s="11"/>
      <c r="B2431" s="10">
        <v>45842</v>
      </c>
      <c r="C2431" s="2">
        <v>0.28999999999999998</v>
      </c>
      <c r="D2431" s="2">
        <v>0.28999999999999998</v>
      </c>
      <c r="E2431" s="2">
        <v>0</v>
      </c>
      <c r="F2431" s="2">
        <v>0</v>
      </c>
      <c r="G2431" s="2">
        <v>0</v>
      </c>
      <c r="H2431" s="12">
        <f t="shared" si="37"/>
        <v>0</v>
      </c>
    </row>
    <row r="2432" spans="1:8" ht="13.5" x14ac:dyDescent="0.25">
      <c r="A2432" s="11"/>
      <c r="B2432" s="10">
        <v>45845</v>
      </c>
      <c r="C2432" s="2">
        <v>0.28000000000000003</v>
      </c>
      <c r="D2432" s="2">
        <v>0.28000000000000003</v>
      </c>
      <c r="E2432" s="2">
        <v>106</v>
      </c>
      <c r="F2432" s="2">
        <v>0.28000000000000003</v>
      </c>
      <c r="G2432" s="2">
        <v>29.68</v>
      </c>
      <c r="H2432" s="12">
        <f t="shared" si="37"/>
        <v>-3.4482758620689495E-2</v>
      </c>
    </row>
    <row r="2433" spans="1:8" ht="13.5" x14ac:dyDescent="0.25">
      <c r="A2433" s="11"/>
      <c r="B2433" s="10">
        <v>45846</v>
      </c>
      <c r="C2433" s="2">
        <v>0.28000000000000003</v>
      </c>
      <c r="D2433" s="2">
        <v>0.28000000000000003</v>
      </c>
      <c r="E2433" s="2">
        <v>0</v>
      </c>
      <c r="F2433" s="2">
        <v>0</v>
      </c>
      <c r="G2433" s="2">
        <v>0</v>
      </c>
      <c r="H2433" s="12">
        <f t="shared" si="37"/>
        <v>0</v>
      </c>
    </row>
    <row r="2434" spans="1:8" ht="13.5" x14ac:dyDescent="0.25">
      <c r="A2434" s="11"/>
      <c r="B2434" s="10">
        <v>45847</v>
      </c>
      <c r="C2434" s="2">
        <v>0.28000000000000003</v>
      </c>
      <c r="D2434" s="2">
        <v>0.28000000000000003</v>
      </c>
      <c r="E2434" s="2">
        <v>0</v>
      </c>
      <c r="F2434" s="2">
        <v>0</v>
      </c>
      <c r="G2434" s="2">
        <v>0</v>
      </c>
      <c r="H2434" s="12">
        <f t="shared" si="37"/>
        <v>0</v>
      </c>
    </row>
    <row r="2435" spans="1:8" ht="13.5" x14ac:dyDescent="0.25">
      <c r="A2435" s="11"/>
      <c r="B2435" s="10">
        <v>45848</v>
      </c>
      <c r="C2435" s="2">
        <v>0.28000000000000003</v>
      </c>
      <c r="D2435" s="2">
        <v>0.28000000000000003</v>
      </c>
      <c r="E2435" s="2">
        <v>0</v>
      </c>
      <c r="F2435" s="2">
        <v>0</v>
      </c>
      <c r="G2435" s="2">
        <v>0</v>
      </c>
      <c r="H2435" s="12">
        <f t="shared" si="37"/>
        <v>0</v>
      </c>
    </row>
    <row r="2436" spans="1:8" ht="13.5" x14ac:dyDescent="0.25">
      <c r="A2436" s="11"/>
      <c r="B2436" s="10">
        <v>45849</v>
      </c>
      <c r="C2436" s="2">
        <v>0.28000000000000003</v>
      </c>
      <c r="D2436" s="2">
        <v>0.28000000000000003</v>
      </c>
      <c r="E2436" s="2">
        <v>0</v>
      </c>
      <c r="F2436" s="2">
        <v>0</v>
      </c>
      <c r="G2436" s="2">
        <v>0</v>
      </c>
      <c r="H2436" s="12">
        <f t="shared" si="37"/>
        <v>0</v>
      </c>
    </row>
    <row r="2437" spans="1:8" ht="13.5" x14ac:dyDescent="0.25">
      <c r="A2437" s="11"/>
      <c r="B2437" s="10">
        <v>45852</v>
      </c>
      <c r="C2437" s="2">
        <v>0.28000000000000003</v>
      </c>
      <c r="D2437" s="2">
        <v>0.28000000000000003</v>
      </c>
      <c r="E2437" s="2">
        <v>0</v>
      </c>
      <c r="F2437" s="2">
        <v>0</v>
      </c>
      <c r="G2437" s="2">
        <v>0</v>
      </c>
      <c r="H2437" s="12">
        <f t="shared" si="37"/>
        <v>0</v>
      </c>
    </row>
    <row r="2438" spans="1:8" ht="13.5" x14ac:dyDescent="0.25">
      <c r="A2438" s="11"/>
      <c r="B2438" s="10">
        <v>45853</v>
      </c>
      <c r="C2438" s="2">
        <v>0.28000000000000003</v>
      </c>
      <c r="D2438" s="2">
        <v>0.28000000000000003</v>
      </c>
      <c r="E2438" s="2">
        <v>0</v>
      </c>
      <c r="F2438" s="2">
        <v>0</v>
      </c>
      <c r="G2438" s="2">
        <v>0</v>
      </c>
      <c r="H2438" s="12">
        <f t="shared" si="37"/>
        <v>0</v>
      </c>
    </row>
    <row r="2439" spans="1:8" ht="13.5" x14ac:dyDescent="0.25">
      <c r="A2439" s="11"/>
      <c r="B2439" s="10">
        <v>45854</v>
      </c>
      <c r="C2439" s="2">
        <v>0.27</v>
      </c>
      <c r="D2439" s="2">
        <v>0.27</v>
      </c>
      <c r="E2439" s="2">
        <v>0</v>
      </c>
      <c r="F2439" s="2">
        <v>0</v>
      </c>
      <c r="G2439" s="2">
        <v>0</v>
      </c>
      <c r="H2439" s="12">
        <f t="shared" ref="H2439:H2502" si="38">(D2439-D2438)/D2438</f>
        <v>-3.571428571428574E-2</v>
      </c>
    </row>
    <row r="2440" spans="1:8" ht="13.5" x14ac:dyDescent="0.25">
      <c r="A2440" s="11"/>
      <c r="B2440" s="10">
        <v>45855</v>
      </c>
      <c r="C2440" s="2">
        <v>0.27</v>
      </c>
      <c r="D2440" s="2">
        <v>0.27</v>
      </c>
      <c r="E2440" s="2">
        <v>0</v>
      </c>
      <c r="F2440" s="2">
        <v>0</v>
      </c>
      <c r="G2440" s="2">
        <v>0</v>
      </c>
      <c r="H2440" s="12">
        <f t="shared" si="38"/>
        <v>0</v>
      </c>
    </row>
    <row r="2441" spans="1:8" ht="13.5" x14ac:dyDescent="0.25">
      <c r="A2441" s="11"/>
      <c r="B2441" s="10">
        <v>45856</v>
      </c>
      <c r="C2441" s="2">
        <v>0.27</v>
      </c>
      <c r="D2441" s="2">
        <v>0.27</v>
      </c>
      <c r="E2441" s="2">
        <v>0</v>
      </c>
      <c r="F2441" s="2">
        <v>0</v>
      </c>
      <c r="G2441" s="2">
        <v>0</v>
      </c>
      <c r="H2441" s="12">
        <f t="shared" si="38"/>
        <v>0</v>
      </c>
    </row>
    <row r="2442" spans="1:8" ht="13.5" x14ac:dyDescent="0.25">
      <c r="A2442" s="11"/>
      <c r="B2442" s="10">
        <v>45859</v>
      </c>
      <c r="C2442" s="2">
        <v>0.27</v>
      </c>
      <c r="D2442" s="2">
        <v>0.27</v>
      </c>
      <c r="E2442" s="2">
        <v>0</v>
      </c>
      <c r="F2442" s="2">
        <v>0</v>
      </c>
      <c r="G2442" s="2">
        <v>0</v>
      </c>
      <c r="H2442" s="12">
        <f t="shared" si="38"/>
        <v>0</v>
      </c>
    </row>
    <row r="2443" spans="1:8" ht="13.5" x14ac:dyDescent="0.25">
      <c r="A2443" s="11"/>
      <c r="B2443" s="10">
        <v>45860</v>
      </c>
      <c r="C2443" s="2">
        <v>0.27</v>
      </c>
      <c r="D2443" s="2">
        <v>0.27</v>
      </c>
      <c r="E2443" s="2">
        <v>0</v>
      </c>
      <c r="F2443" s="2">
        <v>0</v>
      </c>
      <c r="G2443" s="2">
        <v>0</v>
      </c>
      <c r="H2443" s="12">
        <f t="shared" si="38"/>
        <v>0</v>
      </c>
    </row>
    <row r="2444" spans="1:8" ht="13.5" x14ac:dyDescent="0.25">
      <c r="A2444" s="11"/>
      <c r="B2444" s="10">
        <v>45861</v>
      </c>
      <c r="C2444" s="2">
        <v>0.27</v>
      </c>
      <c r="D2444" s="2">
        <v>0.27</v>
      </c>
      <c r="E2444" s="2">
        <v>0</v>
      </c>
      <c r="F2444" s="2">
        <v>0</v>
      </c>
      <c r="G2444" s="2">
        <v>0</v>
      </c>
      <c r="H2444" s="12">
        <f t="shared" si="38"/>
        <v>0</v>
      </c>
    </row>
    <row r="2445" spans="1:8" ht="13.5" x14ac:dyDescent="0.25">
      <c r="A2445" s="11"/>
      <c r="B2445" s="10">
        <v>45862</v>
      </c>
      <c r="C2445" s="2">
        <v>0.27</v>
      </c>
      <c r="D2445" s="2">
        <v>0.27</v>
      </c>
      <c r="E2445" s="2">
        <v>0</v>
      </c>
      <c r="F2445" s="2">
        <v>0</v>
      </c>
      <c r="G2445" s="2">
        <v>0</v>
      </c>
      <c r="H2445" s="12">
        <f t="shared" si="38"/>
        <v>0</v>
      </c>
    </row>
    <row r="2446" spans="1:8" ht="13.5" x14ac:dyDescent="0.25">
      <c r="A2446" s="11"/>
      <c r="B2446" s="10">
        <v>45866</v>
      </c>
      <c r="C2446" s="2">
        <v>0.27</v>
      </c>
      <c r="D2446" s="2">
        <v>0.27</v>
      </c>
      <c r="E2446" s="2">
        <v>0</v>
      </c>
      <c r="F2446" s="2">
        <v>0</v>
      </c>
      <c r="G2446" s="2">
        <v>0</v>
      </c>
      <c r="H2446" s="12">
        <f t="shared" si="38"/>
        <v>0</v>
      </c>
    </row>
    <row r="2447" spans="1:8" ht="13.5" x14ac:dyDescent="0.25">
      <c r="A2447" s="11"/>
      <c r="B2447" s="10">
        <v>45867</v>
      </c>
      <c r="C2447" s="2">
        <v>0.27</v>
      </c>
      <c r="D2447" s="2">
        <v>0.27</v>
      </c>
      <c r="E2447" s="2">
        <v>0</v>
      </c>
      <c r="F2447" s="2">
        <v>0</v>
      </c>
      <c r="G2447" s="2">
        <v>0</v>
      </c>
      <c r="H2447" s="12">
        <f t="shared" si="38"/>
        <v>0</v>
      </c>
    </row>
    <row r="2448" spans="1:8" ht="13.5" x14ac:dyDescent="0.25">
      <c r="A2448" s="11"/>
      <c r="B2448" s="10">
        <v>45868</v>
      </c>
      <c r="C2448" s="2">
        <v>0.27</v>
      </c>
      <c r="D2448" s="2">
        <v>0.27</v>
      </c>
      <c r="E2448" s="2">
        <v>0</v>
      </c>
      <c r="F2448" s="2">
        <v>0</v>
      </c>
      <c r="G2448" s="2">
        <v>0</v>
      </c>
      <c r="H2448" s="12">
        <f t="shared" si="38"/>
        <v>0</v>
      </c>
    </row>
    <row r="2449" spans="1:8" ht="13.5" x14ac:dyDescent="0.25">
      <c r="A2449" s="11"/>
      <c r="B2449" s="10">
        <v>45869</v>
      </c>
      <c r="C2449" s="2">
        <v>0.27</v>
      </c>
      <c r="D2449" s="2">
        <v>0.27</v>
      </c>
      <c r="E2449" s="2">
        <v>300</v>
      </c>
      <c r="F2449" s="2">
        <v>0.27</v>
      </c>
      <c r="G2449" s="2">
        <v>81</v>
      </c>
      <c r="H2449" s="12">
        <f t="shared" si="38"/>
        <v>0</v>
      </c>
    </row>
    <row r="2450" spans="1:8" ht="13.5" x14ac:dyDescent="0.25">
      <c r="A2450" s="11"/>
      <c r="B2450" s="10">
        <v>45870</v>
      </c>
      <c r="C2450" s="2">
        <v>0.28000000000000003</v>
      </c>
      <c r="D2450" s="2">
        <v>0.28000000000000003</v>
      </c>
      <c r="E2450" s="2">
        <v>0</v>
      </c>
      <c r="F2450" s="2">
        <v>0</v>
      </c>
      <c r="G2450" s="2">
        <v>0</v>
      </c>
      <c r="H2450" s="12">
        <f t="shared" si="38"/>
        <v>3.703703703703707E-2</v>
      </c>
    </row>
    <row r="2451" spans="1:8" ht="13.5" x14ac:dyDescent="0.25">
      <c r="A2451" s="11"/>
      <c r="B2451" s="10">
        <v>45873</v>
      </c>
      <c r="C2451" s="2">
        <v>0.28000000000000003</v>
      </c>
      <c r="D2451" s="2">
        <v>0.28000000000000003</v>
      </c>
      <c r="E2451" s="2">
        <v>0</v>
      </c>
      <c r="F2451" s="2">
        <v>0</v>
      </c>
      <c r="G2451" s="2">
        <v>0</v>
      </c>
      <c r="H2451" s="12">
        <f t="shared" si="38"/>
        <v>0</v>
      </c>
    </row>
    <row r="2452" spans="1:8" ht="13.5" x14ac:dyDescent="0.25">
      <c r="A2452" s="11"/>
      <c r="B2452" s="10">
        <v>45874</v>
      </c>
      <c r="C2452" s="2">
        <v>0.28000000000000003</v>
      </c>
      <c r="D2452" s="2">
        <v>0.28000000000000003</v>
      </c>
      <c r="E2452" s="2">
        <v>0</v>
      </c>
      <c r="F2452" s="2">
        <v>0</v>
      </c>
      <c r="G2452" s="2">
        <v>0</v>
      </c>
      <c r="H2452" s="12">
        <f t="shared" si="38"/>
        <v>0</v>
      </c>
    </row>
    <row r="2453" spans="1:8" ht="13.5" x14ac:dyDescent="0.25">
      <c r="A2453" s="11"/>
      <c r="B2453" s="10">
        <v>45875</v>
      </c>
      <c r="C2453" s="2">
        <v>0.28000000000000003</v>
      </c>
      <c r="D2453" s="2">
        <v>0.28000000000000003</v>
      </c>
      <c r="E2453" s="2">
        <v>0</v>
      </c>
      <c r="F2453" s="2">
        <v>0</v>
      </c>
      <c r="G2453" s="2">
        <v>0</v>
      </c>
      <c r="H2453" s="12">
        <f t="shared" si="38"/>
        <v>0</v>
      </c>
    </row>
    <row r="2454" spans="1:8" ht="13.5" x14ac:dyDescent="0.25">
      <c r="A2454" s="11"/>
      <c r="B2454" s="10">
        <v>45876</v>
      </c>
      <c r="C2454" s="2">
        <v>0.28000000000000003</v>
      </c>
      <c r="D2454" s="2">
        <v>0.28000000000000003</v>
      </c>
      <c r="E2454" s="2">
        <v>0</v>
      </c>
      <c r="F2454" s="2">
        <v>0</v>
      </c>
      <c r="G2454" s="2">
        <v>0</v>
      </c>
      <c r="H2454" s="12">
        <f t="shared" si="38"/>
        <v>0</v>
      </c>
    </row>
    <row r="2455" spans="1:8" ht="13.5" x14ac:dyDescent="0.25">
      <c r="A2455" s="11"/>
      <c r="B2455" s="10">
        <v>45877</v>
      </c>
      <c r="C2455" s="2">
        <v>0.28000000000000003</v>
      </c>
      <c r="D2455" s="2">
        <v>0.28000000000000003</v>
      </c>
      <c r="E2455" s="2">
        <v>0</v>
      </c>
      <c r="F2455" s="2">
        <v>0</v>
      </c>
      <c r="G2455" s="2">
        <v>0</v>
      </c>
      <c r="H2455" s="12">
        <f t="shared" si="38"/>
        <v>0</v>
      </c>
    </row>
    <row r="2456" spans="1:8" ht="13.5" x14ac:dyDescent="0.25">
      <c r="A2456" s="11"/>
      <c r="B2456" s="10">
        <v>45880</v>
      </c>
      <c r="C2456" s="2">
        <v>0.28000000000000003</v>
      </c>
      <c r="D2456" s="2">
        <v>0.28000000000000003</v>
      </c>
      <c r="E2456" s="2">
        <v>0</v>
      </c>
      <c r="F2456" s="2">
        <v>0</v>
      </c>
      <c r="G2456" s="2">
        <v>0</v>
      </c>
      <c r="H2456" s="12">
        <f t="shared" si="38"/>
        <v>0</v>
      </c>
    </row>
    <row r="2457" spans="1:8" ht="13.5" x14ac:dyDescent="0.25">
      <c r="A2457" s="11"/>
      <c r="B2457" s="10">
        <v>45881</v>
      </c>
      <c r="C2457" s="2">
        <v>0.28000000000000003</v>
      </c>
      <c r="D2457" s="2">
        <v>0.28000000000000003</v>
      </c>
      <c r="E2457" s="2">
        <v>0</v>
      </c>
      <c r="F2457" s="2">
        <v>0</v>
      </c>
      <c r="G2457" s="2">
        <v>0</v>
      </c>
      <c r="H2457" s="12">
        <f t="shared" si="38"/>
        <v>0</v>
      </c>
    </row>
    <row r="2458" spans="1:8" ht="13.5" x14ac:dyDescent="0.25">
      <c r="A2458" s="11"/>
      <c r="B2458" s="10">
        <v>45883</v>
      </c>
      <c r="C2458" s="2">
        <v>0.28000000000000003</v>
      </c>
      <c r="D2458" s="2">
        <v>0.28000000000000003</v>
      </c>
      <c r="E2458" s="2">
        <v>0</v>
      </c>
      <c r="F2458" s="2">
        <v>0</v>
      </c>
      <c r="G2458" s="2">
        <v>0</v>
      </c>
      <c r="H2458" s="12">
        <f t="shared" si="38"/>
        <v>0</v>
      </c>
    </row>
    <row r="2459" spans="1:8" ht="13.5" x14ac:dyDescent="0.25">
      <c r="A2459" s="11"/>
      <c r="B2459" s="10">
        <v>45884</v>
      </c>
      <c r="C2459" s="2">
        <v>0.28000000000000003</v>
      </c>
      <c r="D2459" s="2">
        <v>0.28000000000000003</v>
      </c>
      <c r="E2459" s="2">
        <v>372</v>
      </c>
      <c r="F2459" s="2">
        <v>0.28000000000000003</v>
      </c>
      <c r="G2459" s="2">
        <v>104.16</v>
      </c>
      <c r="H2459" s="12">
        <f t="shared" si="38"/>
        <v>0</v>
      </c>
    </row>
    <row r="2460" spans="1:8" ht="13.5" x14ac:dyDescent="0.25">
      <c r="A2460" s="11"/>
      <c r="B2460" s="10">
        <v>45887</v>
      </c>
      <c r="C2460" s="2">
        <v>0.28000000000000003</v>
      </c>
      <c r="D2460" s="2">
        <v>0.28000000000000003</v>
      </c>
      <c r="E2460" s="2">
        <v>0</v>
      </c>
      <c r="F2460" s="2">
        <v>0</v>
      </c>
      <c r="G2460" s="2">
        <v>0</v>
      </c>
      <c r="H2460" s="12">
        <f t="shared" si="38"/>
        <v>0</v>
      </c>
    </row>
    <row r="2461" spans="1:8" ht="13.5" x14ac:dyDescent="0.25">
      <c r="A2461" s="11"/>
      <c r="B2461" s="10">
        <v>45888</v>
      </c>
      <c r="C2461" s="2">
        <v>0.28000000000000003</v>
      </c>
      <c r="D2461" s="2">
        <v>0.28000000000000003</v>
      </c>
      <c r="E2461" s="2">
        <v>0</v>
      </c>
      <c r="F2461" s="2">
        <v>0</v>
      </c>
      <c r="G2461" s="2">
        <v>0</v>
      </c>
      <c r="H2461" s="12">
        <f t="shared" si="38"/>
        <v>0</v>
      </c>
    </row>
    <row r="2462" spans="1:8" ht="13.5" x14ac:dyDescent="0.25">
      <c r="A2462" s="11"/>
      <c r="B2462" s="10">
        <v>45889</v>
      </c>
      <c r="C2462" s="2">
        <v>0.28000000000000003</v>
      </c>
      <c r="D2462" s="2">
        <v>0.28000000000000003</v>
      </c>
      <c r="E2462" s="2">
        <v>0</v>
      </c>
      <c r="F2462" s="2">
        <v>0</v>
      </c>
      <c r="G2462" s="2">
        <v>0</v>
      </c>
      <c r="H2462" s="12">
        <f t="shared" si="38"/>
        <v>0</v>
      </c>
    </row>
    <row r="2463" spans="1:8" ht="13.5" x14ac:dyDescent="0.25">
      <c r="A2463" s="11"/>
      <c r="B2463" s="10">
        <v>45890</v>
      </c>
      <c r="C2463" s="2">
        <v>0.28000000000000003</v>
      </c>
      <c r="D2463" s="2">
        <v>0.28000000000000003</v>
      </c>
      <c r="E2463" s="2">
        <v>0</v>
      </c>
      <c r="F2463" s="2">
        <v>0</v>
      </c>
      <c r="G2463" s="2">
        <v>0</v>
      </c>
      <c r="H2463" s="12">
        <f t="shared" si="38"/>
        <v>0</v>
      </c>
    </row>
    <row r="2464" spans="1:8" ht="13.5" x14ac:dyDescent="0.25">
      <c r="A2464" s="11"/>
      <c r="B2464" s="10">
        <v>45891</v>
      </c>
      <c r="C2464" s="2">
        <v>0.28000000000000003</v>
      </c>
      <c r="D2464" s="2">
        <v>0.28000000000000003</v>
      </c>
      <c r="E2464" s="2">
        <v>0</v>
      </c>
      <c r="F2464" s="2">
        <v>0</v>
      </c>
      <c r="G2464" s="2">
        <v>0</v>
      </c>
      <c r="H2464" s="12">
        <f t="shared" si="38"/>
        <v>0</v>
      </c>
    </row>
    <row r="2465" spans="1:8" ht="13.5" x14ac:dyDescent="0.25">
      <c r="A2465" s="11"/>
      <c r="B2465" s="10">
        <v>45894</v>
      </c>
      <c r="C2465" s="2">
        <v>0.28999999999999998</v>
      </c>
      <c r="D2465" s="2">
        <v>0.28999999999999998</v>
      </c>
      <c r="E2465" s="2">
        <v>500</v>
      </c>
      <c r="F2465" s="2">
        <v>0.28999999999999998</v>
      </c>
      <c r="G2465" s="2">
        <v>145</v>
      </c>
      <c r="H2465" s="12">
        <f t="shared" si="38"/>
        <v>3.5714285714285546E-2</v>
      </c>
    </row>
    <row r="2466" spans="1:8" ht="13.5" x14ac:dyDescent="0.25">
      <c r="A2466" s="11"/>
      <c r="B2466" s="10">
        <v>45895</v>
      </c>
      <c r="C2466" s="2">
        <v>0.28000000000000003</v>
      </c>
      <c r="D2466" s="2">
        <v>0.28000000000000003</v>
      </c>
      <c r="E2466" s="2">
        <v>0</v>
      </c>
      <c r="F2466" s="2">
        <v>0</v>
      </c>
      <c r="G2466" s="2">
        <v>0</v>
      </c>
      <c r="H2466" s="12">
        <f t="shared" si="38"/>
        <v>-3.4482758620689495E-2</v>
      </c>
    </row>
    <row r="2467" spans="1:8" ht="13.5" x14ac:dyDescent="0.25">
      <c r="A2467" s="11"/>
      <c r="B2467" s="10">
        <v>45896</v>
      </c>
      <c r="C2467" s="2">
        <v>0.28000000000000003</v>
      </c>
      <c r="D2467" s="2">
        <v>0.28000000000000003</v>
      </c>
      <c r="E2467" s="2">
        <v>0</v>
      </c>
      <c r="F2467" s="2">
        <v>0</v>
      </c>
      <c r="G2467" s="2">
        <v>0</v>
      </c>
      <c r="H2467" s="12">
        <f t="shared" si="38"/>
        <v>0</v>
      </c>
    </row>
    <row r="2468" spans="1:8" ht="13.5" x14ac:dyDescent="0.25">
      <c r="A2468" s="11"/>
      <c r="B2468" s="10">
        <v>45897</v>
      </c>
      <c r="C2468" s="2">
        <v>0.28000000000000003</v>
      </c>
      <c r="D2468" s="2">
        <v>0.28000000000000003</v>
      </c>
      <c r="E2468" s="2">
        <v>0</v>
      </c>
      <c r="F2468" s="2">
        <v>0</v>
      </c>
      <c r="G2468" s="2">
        <v>0</v>
      </c>
      <c r="H2468" s="12">
        <f t="shared" si="38"/>
        <v>0</v>
      </c>
    </row>
    <row r="2469" spans="1:8" ht="13.5" x14ac:dyDescent="0.25">
      <c r="A2469" s="11"/>
      <c r="B2469" s="10">
        <v>45898</v>
      </c>
      <c r="C2469" s="2">
        <v>0.28000000000000003</v>
      </c>
      <c r="D2469" s="2">
        <v>0.28000000000000003</v>
      </c>
      <c r="E2469" s="2">
        <v>0</v>
      </c>
      <c r="F2469" s="2">
        <v>0</v>
      </c>
      <c r="G2469" s="2">
        <v>0</v>
      </c>
      <c r="H2469" s="12">
        <f t="shared" si="38"/>
        <v>0</v>
      </c>
    </row>
    <row r="2470" spans="1:8" ht="13.5" x14ac:dyDescent="0.25">
      <c r="A2470" s="11"/>
      <c r="B2470" s="10">
        <v>45901</v>
      </c>
      <c r="C2470" s="2">
        <v>0.28999999999999998</v>
      </c>
      <c r="D2470" s="2">
        <v>0.28999999999999998</v>
      </c>
      <c r="E2470" s="2">
        <v>500</v>
      </c>
      <c r="F2470" s="2">
        <v>0.28999999999999998</v>
      </c>
      <c r="G2470" s="2">
        <v>145</v>
      </c>
      <c r="H2470" s="12">
        <f t="shared" si="38"/>
        <v>3.5714285714285546E-2</v>
      </c>
    </row>
    <row r="2471" spans="1:8" ht="13.5" x14ac:dyDescent="0.25">
      <c r="A2471" s="11"/>
      <c r="B2471" s="10">
        <v>45902</v>
      </c>
      <c r="C2471" s="2">
        <v>0.28999999999999998</v>
      </c>
      <c r="D2471" s="2">
        <v>0.28999999999999998</v>
      </c>
      <c r="E2471" s="2">
        <v>0</v>
      </c>
      <c r="F2471" s="2">
        <v>0</v>
      </c>
      <c r="G2471" s="2">
        <v>0</v>
      </c>
      <c r="H2471" s="12">
        <f t="shared" si="38"/>
        <v>0</v>
      </c>
    </row>
    <row r="2472" spans="1:8" ht="13.5" x14ac:dyDescent="0.25">
      <c r="A2472" s="11"/>
      <c r="B2472" s="10">
        <v>45903</v>
      </c>
      <c r="C2472" s="2">
        <v>0.28000000000000003</v>
      </c>
      <c r="D2472" s="2">
        <v>0.28000000000000003</v>
      </c>
      <c r="E2472" s="2">
        <v>2</v>
      </c>
      <c r="F2472" s="2">
        <v>0.28000000000000003</v>
      </c>
      <c r="G2472" s="2">
        <v>0.56000000000000005</v>
      </c>
      <c r="H2472" s="12">
        <f t="shared" si="38"/>
        <v>-3.4482758620689495E-2</v>
      </c>
    </row>
    <row r="2473" spans="1:8" ht="13.5" x14ac:dyDescent="0.25">
      <c r="A2473" s="11"/>
      <c r="B2473" s="10">
        <v>45905</v>
      </c>
      <c r="C2473" s="2">
        <v>0.28000000000000003</v>
      </c>
      <c r="D2473" s="2">
        <v>0.28000000000000003</v>
      </c>
      <c r="E2473" s="2">
        <v>0</v>
      </c>
      <c r="F2473" s="2">
        <v>0</v>
      </c>
      <c r="G2473" s="2">
        <v>0</v>
      </c>
      <c r="H2473" s="12">
        <f t="shared" si="38"/>
        <v>0</v>
      </c>
    </row>
    <row r="2474" spans="1:8" ht="13.5" x14ac:dyDescent="0.25">
      <c r="A2474" s="11"/>
      <c r="B2474" s="10">
        <v>45908</v>
      </c>
      <c r="C2474" s="2">
        <v>0.27</v>
      </c>
      <c r="D2474" s="2">
        <v>0.27</v>
      </c>
      <c r="E2474" s="2">
        <v>0</v>
      </c>
      <c r="F2474" s="2">
        <v>0</v>
      </c>
      <c r="G2474" s="2">
        <v>0</v>
      </c>
      <c r="H2474" s="12">
        <f t="shared" si="38"/>
        <v>-3.571428571428574E-2</v>
      </c>
    </row>
    <row r="2475" spans="1:8" ht="13.5" x14ac:dyDescent="0.25">
      <c r="A2475" s="11"/>
      <c r="B2475" s="10">
        <v>45909</v>
      </c>
      <c r="C2475" s="2">
        <v>0.26</v>
      </c>
      <c r="D2475" s="2">
        <v>0.26</v>
      </c>
      <c r="E2475" s="2">
        <v>0</v>
      </c>
      <c r="F2475" s="2">
        <v>0</v>
      </c>
      <c r="G2475" s="2">
        <v>0</v>
      </c>
      <c r="H2475" s="12">
        <f t="shared" si="38"/>
        <v>-3.703703703703707E-2</v>
      </c>
    </row>
    <row r="2476" spans="1:8" ht="13.5" x14ac:dyDescent="0.25">
      <c r="A2476" s="11"/>
      <c r="B2476" s="10">
        <v>45910</v>
      </c>
      <c r="C2476" s="2">
        <v>0.25</v>
      </c>
      <c r="D2476" s="2">
        <v>0.25</v>
      </c>
      <c r="E2476" s="2">
        <v>0</v>
      </c>
      <c r="F2476" s="2">
        <v>0</v>
      </c>
      <c r="G2476" s="2">
        <v>0</v>
      </c>
      <c r="H2476" s="12">
        <f t="shared" si="38"/>
        <v>-3.8461538461538491E-2</v>
      </c>
    </row>
    <row r="2477" spans="1:8" ht="13.5" x14ac:dyDescent="0.25">
      <c r="A2477" s="11"/>
      <c r="B2477" s="10">
        <v>45911</v>
      </c>
      <c r="C2477" s="2">
        <v>0.24</v>
      </c>
      <c r="D2477" s="2">
        <v>0.24</v>
      </c>
      <c r="E2477" s="2">
        <v>0</v>
      </c>
      <c r="F2477" s="2">
        <v>0</v>
      </c>
      <c r="G2477" s="2">
        <v>0</v>
      </c>
      <c r="H2477" s="12">
        <f t="shared" si="38"/>
        <v>-4.0000000000000036E-2</v>
      </c>
    </row>
    <row r="2478" spans="1:8" ht="13.5" x14ac:dyDescent="0.25">
      <c r="A2478" s="11"/>
      <c r="B2478" s="10">
        <v>45912</v>
      </c>
      <c r="C2478" s="2">
        <v>0.23</v>
      </c>
      <c r="D2478" s="2">
        <v>0.23</v>
      </c>
      <c r="E2478" s="2">
        <v>0</v>
      </c>
      <c r="F2478" s="2">
        <v>0</v>
      </c>
      <c r="G2478" s="2">
        <v>0</v>
      </c>
      <c r="H2478" s="12">
        <f t="shared" si="38"/>
        <v>-4.1666666666666588E-2</v>
      </c>
    </row>
    <row r="2479" spans="1:8" ht="13.5" x14ac:dyDescent="0.25">
      <c r="A2479" s="11"/>
      <c r="B2479" s="10">
        <v>45915</v>
      </c>
      <c r="C2479" s="2">
        <v>0.22</v>
      </c>
      <c r="D2479" s="2">
        <v>0.22</v>
      </c>
      <c r="E2479" s="2">
        <v>0</v>
      </c>
      <c r="F2479" s="2">
        <v>0</v>
      </c>
      <c r="G2479" s="2">
        <v>0</v>
      </c>
      <c r="H2479" s="12">
        <f t="shared" si="38"/>
        <v>-4.3478260869565251E-2</v>
      </c>
    </row>
    <row r="2480" spans="1:8" ht="13.5" x14ac:dyDescent="0.25">
      <c r="A2480" s="11"/>
      <c r="B2480" s="10">
        <v>45916</v>
      </c>
      <c r="C2480" s="2">
        <v>0.23</v>
      </c>
      <c r="D2480" s="2">
        <v>0.23</v>
      </c>
      <c r="E2480" s="2">
        <v>0</v>
      </c>
      <c r="F2480" s="2">
        <v>0</v>
      </c>
      <c r="G2480" s="2">
        <v>0</v>
      </c>
      <c r="H2480" s="12">
        <f t="shared" si="38"/>
        <v>4.5454545454545497E-2</v>
      </c>
    </row>
    <row r="2481" spans="1:8" ht="13.5" x14ac:dyDescent="0.25">
      <c r="A2481" s="11"/>
      <c r="B2481" s="10">
        <v>45917</v>
      </c>
      <c r="C2481" s="2">
        <v>0.22</v>
      </c>
      <c r="D2481" s="2">
        <v>0.22</v>
      </c>
      <c r="E2481" s="2">
        <v>0</v>
      </c>
      <c r="F2481" s="2">
        <v>0</v>
      </c>
      <c r="G2481" s="2">
        <v>0</v>
      </c>
      <c r="H2481" s="12">
        <f t="shared" si="38"/>
        <v>-4.3478260869565251E-2</v>
      </c>
    </row>
    <row r="2482" spans="1:8" ht="13.5" x14ac:dyDescent="0.25">
      <c r="A2482" s="11"/>
      <c r="B2482" s="10">
        <v>45918</v>
      </c>
      <c r="C2482" s="2">
        <v>0.21</v>
      </c>
      <c r="D2482" s="2">
        <v>0.21</v>
      </c>
      <c r="E2482" s="2">
        <v>0</v>
      </c>
      <c r="F2482" s="2">
        <v>0</v>
      </c>
      <c r="G2482" s="2">
        <v>0</v>
      </c>
      <c r="H2482" s="12">
        <f t="shared" si="38"/>
        <v>-4.5454545454545497E-2</v>
      </c>
    </row>
    <row r="2483" spans="1:8" ht="13.5" x14ac:dyDescent="0.25">
      <c r="A2483" s="11"/>
      <c r="B2483" s="10">
        <v>45919</v>
      </c>
      <c r="C2483" s="2">
        <v>0.2</v>
      </c>
      <c r="D2483" s="2">
        <v>0.2</v>
      </c>
      <c r="E2483" s="2">
        <v>0</v>
      </c>
      <c r="F2483" s="2">
        <v>0</v>
      </c>
      <c r="G2483" s="2">
        <v>0</v>
      </c>
      <c r="H2483" s="12">
        <f t="shared" si="38"/>
        <v>-4.7619047619047533E-2</v>
      </c>
    </row>
    <row r="2484" spans="1:8" ht="13.5" x14ac:dyDescent="0.25">
      <c r="A2484" s="11"/>
      <c r="B2484" s="10">
        <v>45922</v>
      </c>
      <c r="C2484" s="2">
        <v>0.19</v>
      </c>
      <c r="D2484" s="2">
        <v>0.19</v>
      </c>
      <c r="E2484" s="2">
        <v>0</v>
      </c>
      <c r="F2484" s="2">
        <v>0</v>
      </c>
      <c r="G2484" s="2">
        <v>0</v>
      </c>
      <c r="H2484" s="12">
        <f t="shared" si="38"/>
        <v>-5.0000000000000044E-2</v>
      </c>
    </row>
    <row r="2485" spans="1:8" ht="13.5" x14ac:dyDescent="0.25">
      <c r="A2485" s="11"/>
      <c r="B2485" s="10">
        <v>45923</v>
      </c>
      <c r="C2485" s="2">
        <v>0.19</v>
      </c>
      <c r="D2485" s="2">
        <v>0.19</v>
      </c>
      <c r="E2485" s="2">
        <v>590</v>
      </c>
      <c r="F2485" s="2">
        <v>0.19</v>
      </c>
      <c r="G2485" s="2">
        <v>112.1</v>
      </c>
      <c r="H2485" s="12">
        <f t="shared" si="38"/>
        <v>0</v>
      </c>
    </row>
    <row r="2486" spans="1:8" ht="13.5" x14ac:dyDescent="0.25">
      <c r="A2486" s="11"/>
      <c r="B2486" s="10">
        <v>45924</v>
      </c>
      <c r="C2486" s="2">
        <v>0.2</v>
      </c>
      <c r="D2486" s="2">
        <v>0.2</v>
      </c>
      <c r="E2486" s="2">
        <v>0</v>
      </c>
      <c r="F2486" s="2">
        <v>0</v>
      </c>
      <c r="G2486" s="2">
        <v>0</v>
      </c>
      <c r="H2486" s="12">
        <f t="shared" si="38"/>
        <v>5.2631578947368467E-2</v>
      </c>
    </row>
    <row r="2487" spans="1:8" ht="13.5" x14ac:dyDescent="0.25">
      <c r="A2487" s="11"/>
      <c r="B2487" s="10">
        <v>45925</v>
      </c>
      <c r="C2487" s="2">
        <v>0.2</v>
      </c>
      <c r="D2487" s="2">
        <v>0.2</v>
      </c>
      <c r="E2487" s="2">
        <v>142</v>
      </c>
      <c r="F2487" s="2">
        <v>0.2</v>
      </c>
      <c r="G2487" s="2">
        <v>28.4</v>
      </c>
      <c r="H2487" s="12">
        <f t="shared" si="38"/>
        <v>0</v>
      </c>
    </row>
    <row r="2488" spans="1:8" ht="13.5" x14ac:dyDescent="0.25">
      <c r="A2488" s="11"/>
      <c r="B2488" s="10">
        <v>45926</v>
      </c>
      <c r="C2488" s="2">
        <v>0.2</v>
      </c>
      <c r="D2488" s="2">
        <v>0.2</v>
      </c>
      <c r="E2488" s="2">
        <v>300</v>
      </c>
      <c r="F2488" s="2">
        <v>0.2</v>
      </c>
      <c r="G2488" s="2">
        <v>60</v>
      </c>
      <c r="H2488" s="12">
        <f t="shared" si="38"/>
        <v>0</v>
      </c>
    </row>
    <row r="2489" spans="1:8" ht="13.5" x14ac:dyDescent="0.25">
      <c r="A2489" s="11"/>
      <c r="B2489" s="10">
        <v>45929</v>
      </c>
      <c r="C2489" s="2">
        <v>0.2</v>
      </c>
      <c r="D2489" s="2">
        <v>0.2</v>
      </c>
      <c r="E2489" s="2">
        <v>0</v>
      </c>
      <c r="F2489" s="2">
        <v>0</v>
      </c>
      <c r="G2489" s="2">
        <v>0</v>
      </c>
      <c r="H2489" s="12">
        <f t="shared" si="38"/>
        <v>0</v>
      </c>
    </row>
    <row r="2490" spans="1:8" ht="13.5" x14ac:dyDescent="0.25">
      <c r="A2490" s="11"/>
      <c r="B2490" s="10">
        <v>45930</v>
      </c>
      <c r="C2490" s="2">
        <v>0.2</v>
      </c>
      <c r="D2490" s="2">
        <v>0.2</v>
      </c>
      <c r="E2490" s="2">
        <v>0</v>
      </c>
      <c r="F2490" s="2">
        <v>0</v>
      </c>
      <c r="G2490" s="2">
        <v>0</v>
      </c>
      <c r="H2490" s="12">
        <f t="shared" si="38"/>
        <v>0</v>
      </c>
    </row>
    <row r="2491" spans="1:8" ht="13.5" x14ac:dyDescent="0.25">
      <c r="A2491" s="11"/>
      <c r="B2491" s="10">
        <v>45931</v>
      </c>
      <c r="C2491" s="2">
        <v>0.21</v>
      </c>
      <c r="D2491" s="2">
        <v>0.21</v>
      </c>
      <c r="E2491" s="2">
        <v>0</v>
      </c>
      <c r="F2491" s="2">
        <v>0</v>
      </c>
      <c r="G2491" s="2">
        <v>0</v>
      </c>
      <c r="H2491" s="12">
        <f t="shared" si="38"/>
        <v>4.9999999999999906E-2</v>
      </c>
    </row>
    <row r="2492" spans="1:8" ht="13.5" x14ac:dyDescent="0.25">
      <c r="A2492" s="11"/>
      <c r="B2492" s="10">
        <v>45932</v>
      </c>
      <c r="C2492" s="2">
        <v>0.21</v>
      </c>
      <c r="D2492" s="2">
        <v>0.21</v>
      </c>
      <c r="E2492" s="2">
        <v>114</v>
      </c>
      <c r="F2492" s="2">
        <v>0.21</v>
      </c>
      <c r="G2492" s="2">
        <v>23.94</v>
      </c>
      <c r="H2492" s="12">
        <f t="shared" si="38"/>
        <v>0</v>
      </c>
    </row>
    <row r="2493" spans="1:8" ht="13.5" x14ac:dyDescent="0.25">
      <c r="A2493" s="11"/>
      <c r="B2493" s="10">
        <v>45933</v>
      </c>
      <c r="C2493" s="2">
        <v>0.21</v>
      </c>
      <c r="D2493" s="2">
        <v>0.21</v>
      </c>
      <c r="E2493" s="2">
        <v>86</v>
      </c>
      <c r="F2493" s="2">
        <v>0.21</v>
      </c>
      <c r="G2493" s="2">
        <v>18.059999999999999</v>
      </c>
      <c r="H2493" s="12">
        <f t="shared" si="38"/>
        <v>0</v>
      </c>
    </row>
    <row r="2494" spans="1:8" ht="13.5" x14ac:dyDescent="0.25">
      <c r="A2494" s="11"/>
      <c r="B2494" s="10">
        <v>45936</v>
      </c>
      <c r="C2494" s="2">
        <v>0.21</v>
      </c>
      <c r="D2494" s="2">
        <v>0.21</v>
      </c>
      <c r="E2494" s="2">
        <v>0</v>
      </c>
      <c r="F2494" s="2">
        <v>0</v>
      </c>
      <c r="G2494" s="2">
        <v>0</v>
      </c>
      <c r="H2494" s="12">
        <f t="shared" si="38"/>
        <v>0</v>
      </c>
    </row>
    <row r="2495" spans="1:8" ht="13.5" x14ac:dyDescent="0.25">
      <c r="A2495" s="11"/>
      <c r="B2495" s="10">
        <v>45937</v>
      </c>
      <c r="C2495" s="2">
        <v>0.22</v>
      </c>
      <c r="D2495" s="2">
        <v>0.22</v>
      </c>
      <c r="E2495" s="2">
        <v>0</v>
      </c>
      <c r="F2495" s="2">
        <v>0</v>
      </c>
      <c r="G2495" s="2">
        <v>0</v>
      </c>
      <c r="H2495" s="12">
        <f t="shared" si="38"/>
        <v>4.7619047619047665E-2</v>
      </c>
    </row>
    <row r="2496" spans="1:8" ht="13.5" x14ac:dyDescent="0.25">
      <c r="A2496" s="11"/>
      <c r="B2496" s="10">
        <v>45938</v>
      </c>
      <c r="C2496" s="2">
        <v>0.22</v>
      </c>
      <c r="D2496" s="2">
        <v>0.22</v>
      </c>
      <c r="E2496" s="2">
        <v>2</v>
      </c>
      <c r="F2496" s="2">
        <v>0.22</v>
      </c>
      <c r="G2496" s="2">
        <v>0.44</v>
      </c>
      <c r="H2496" s="12">
        <f t="shared" si="38"/>
        <v>0</v>
      </c>
    </row>
    <row r="2497" spans="1:11" ht="13.5" x14ac:dyDescent="0.25">
      <c r="A2497" s="11"/>
      <c r="B2497" s="10">
        <v>45939</v>
      </c>
      <c r="C2497" s="2">
        <v>0.22</v>
      </c>
      <c r="D2497" s="2">
        <v>0.22</v>
      </c>
      <c r="E2497" s="2">
        <v>0</v>
      </c>
      <c r="F2497" s="2">
        <v>0</v>
      </c>
      <c r="G2497" s="2">
        <v>0</v>
      </c>
      <c r="H2497" s="12">
        <f t="shared" si="38"/>
        <v>0</v>
      </c>
    </row>
    <row r="2498" spans="1:11" ht="13.5" x14ac:dyDescent="0.25">
      <c r="A2498" s="11"/>
      <c r="B2498" s="10">
        <v>45940</v>
      </c>
      <c r="C2498" s="2">
        <v>0.22</v>
      </c>
      <c r="D2498" s="2">
        <v>0.22</v>
      </c>
      <c r="E2498" s="2">
        <v>0</v>
      </c>
      <c r="F2498" s="2">
        <v>0</v>
      </c>
      <c r="G2498" s="2">
        <v>0</v>
      </c>
      <c r="H2498" s="12">
        <f t="shared" si="38"/>
        <v>0</v>
      </c>
    </row>
    <row r="2499" spans="1:11" ht="13.5" x14ac:dyDescent="0.25">
      <c r="A2499" s="11"/>
      <c r="B2499" s="10">
        <v>45943</v>
      </c>
      <c r="C2499" s="2">
        <v>0.21</v>
      </c>
      <c r="D2499" s="2">
        <v>0.21</v>
      </c>
      <c r="E2499" s="2">
        <v>0</v>
      </c>
      <c r="F2499" s="2">
        <v>0</v>
      </c>
      <c r="G2499" s="2">
        <v>0</v>
      </c>
      <c r="H2499" s="12">
        <f t="shared" si="38"/>
        <v>-4.5454545454545497E-2</v>
      </c>
    </row>
    <row r="2500" spans="1:11" ht="13.5" x14ac:dyDescent="0.25">
      <c r="A2500" s="11"/>
      <c r="B2500" s="10">
        <v>45944</v>
      </c>
      <c r="C2500" s="2">
        <v>0.22</v>
      </c>
      <c r="D2500" s="2">
        <v>0.22</v>
      </c>
      <c r="E2500" s="2">
        <v>0</v>
      </c>
      <c r="F2500" s="2">
        <v>0</v>
      </c>
      <c r="G2500" s="2">
        <v>0</v>
      </c>
      <c r="H2500" s="12">
        <f t="shared" si="38"/>
        <v>4.7619047619047665E-2</v>
      </c>
    </row>
    <row r="2501" spans="1:11" ht="13.5" x14ac:dyDescent="0.25">
      <c r="A2501" s="11"/>
      <c r="B2501" s="10">
        <v>45946</v>
      </c>
      <c r="C2501" s="2">
        <v>0.22</v>
      </c>
      <c r="D2501" s="2">
        <v>0.22</v>
      </c>
      <c r="E2501" s="2">
        <v>1539</v>
      </c>
      <c r="F2501" s="2">
        <v>0.22</v>
      </c>
      <c r="G2501" s="2">
        <v>338.58</v>
      </c>
      <c r="H2501" s="12">
        <f t="shared" si="38"/>
        <v>0</v>
      </c>
    </row>
    <row r="2502" spans="1:11" ht="13.5" x14ac:dyDescent="0.25">
      <c r="A2502" s="11"/>
      <c r="B2502" s="10">
        <v>45947</v>
      </c>
      <c r="C2502" s="2">
        <v>0.23</v>
      </c>
      <c r="D2502" s="2">
        <v>0.23</v>
      </c>
      <c r="E2502" s="2">
        <v>0</v>
      </c>
      <c r="F2502" s="2">
        <v>0</v>
      </c>
      <c r="G2502" s="2">
        <v>0</v>
      </c>
      <c r="H2502" s="12">
        <f t="shared" si="38"/>
        <v>4.5454545454545497E-2</v>
      </c>
    </row>
    <row r="2503" spans="1:11" ht="13.5" x14ac:dyDescent="0.25">
      <c r="A2503" s="11"/>
      <c r="B2503" s="10">
        <v>45950</v>
      </c>
      <c r="C2503" s="2">
        <v>0.23</v>
      </c>
      <c r="D2503" s="2">
        <v>0.23</v>
      </c>
      <c r="E2503" s="2">
        <v>300</v>
      </c>
      <c r="F2503" s="2">
        <v>0.23</v>
      </c>
      <c r="G2503" s="2">
        <v>69</v>
      </c>
      <c r="H2503" s="12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0.23</v>
      </c>
      <c r="D2504" s="2">
        <v>0.23</v>
      </c>
      <c r="E2504" s="2">
        <v>0</v>
      </c>
      <c r="F2504" s="2">
        <v>0</v>
      </c>
      <c r="G2504" s="2">
        <v>0</v>
      </c>
      <c r="H2504" s="12">
        <f t="shared" si="39"/>
        <v>0</v>
      </c>
    </row>
    <row r="2505" spans="1:11" ht="13.5" x14ac:dyDescent="0.25">
      <c r="A2505" s="11"/>
      <c r="B2505" s="10">
        <v>45952</v>
      </c>
      <c r="C2505" s="2">
        <v>0.24</v>
      </c>
      <c r="D2505" s="2">
        <v>0.24</v>
      </c>
      <c r="E2505" s="2">
        <v>0</v>
      </c>
      <c r="F2505" s="2">
        <v>0</v>
      </c>
      <c r="G2505" s="2">
        <v>0</v>
      </c>
      <c r="H2505" s="12">
        <f t="shared" si="39"/>
        <v>4.3478260869565133E-2</v>
      </c>
    </row>
    <row r="2506" spans="1:11" ht="13.5" x14ac:dyDescent="0.25">
      <c r="A2506" s="11"/>
      <c r="B2506" s="10">
        <v>45953</v>
      </c>
      <c r="C2506" s="2">
        <v>0.25</v>
      </c>
      <c r="D2506" s="2">
        <v>0.25</v>
      </c>
      <c r="E2506" s="2">
        <v>0</v>
      </c>
      <c r="F2506" s="2">
        <v>0</v>
      </c>
      <c r="G2506" s="2">
        <v>0</v>
      </c>
      <c r="H2506" s="12">
        <f t="shared" si="39"/>
        <v>4.1666666666666706E-2</v>
      </c>
    </row>
    <row r="2507" spans="1:11" ht="13.5" x14ac:dyDescent="0.25">
      <c r="A2507" s="11"/>
      <c r="B2507" s="10">
        <v>45954</v>
      </c>
      <c r="C2507" s="2">
        <v>0.26</v>
      </c>
      <c r="D2507" s="2">
        <v>0.26</v>
      </c>
      <c r="E2507" s="2">
        <v>0</v>
      </c>
      <c r="F2507" s="2">
        <v>0</v>
      </c>
      <c r="G2507" s="2">
        <v>0</v>
      </c>
      <c r="H2507" s="12">
        <f t="shared" si="39"/>
        <v>4.0000000000000036E-2</v>
      </c>
    </row>
    <row r="2508" spans="1:11" ht="13.5" x14ac:dyDescent="0.25">
      <c r="A2508" s="11"/>
      <c r="B2508" s="10">
        <v>45957</v>
      </c>
      <c r="C2508" s="2">
        <v>0.26</v>
      </c>
      <c r="D2508" s="2">
        <v>0.26</v>
      </c>
      <c r="E2508" s="2">
        <v>50</v>
      </c>
      <c r="F2508" s="2">
        <v>0.26</v>
      </c>
      <c r="G2508" s="2">
        <v>13</v>
      </c>
      <c r="H2508" s="12">
        <f t="shared" si="39"/>
        <v>0</v>
      </c>
    </row>
    <row r="2509" spans="1:11" ht="13.5" x14ac:dyDescent="0.25">
      <c r="A2509" s="11"/>
      <c r="B2509" s="10">
        <v>45958</v>
      </c>
      <c r="C2509" s="2">
        <v>0.26</v>
      </c>
      <c r="D2509" s="2">
        <v>0.26</v>
      </c>
      <c r="E2509" s="2">
        <v>150</v>
      </c>
      <c r="F2509" s="2">
        <v>0.26</v>
      </c>
      <c r="G2509" s="2">
        <v>39</v>
      </c>
      <c r="H2509" s="12">
        <f t="shared" si="39"/>
        <v>0</v>
      </c>
    </row>
    <row r="2510" spans="1:11" ht="13.5" x14ac:dyDescent="0.25">
      <c r="A2510" s="11"/>
      <c r="B2510" s="10">
        <v>45959</v>
      </c>
      <c r="C2510" s="2">
        <v>0.26</v>
      </c>
      <c r="D2510" s="2">
        <v>0.26</v>
      </c>
      <c r="E2510" s="2">
        <v>0</v>
      </c>
      <c r="F2510" s="2">
        <v>0</v>
      </c>
      <c r="G2510" s="2">
        <v>0</v>
      </c>
      <c r="H2510" s="12">
        <f t="shared" si="39"/>
        <v>0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1"/>
      <c r="B2511" s="10">
        <v>45960</v>
      </c>
      <c r="C2511" s="2">
        <v>0.26</v>
      </c>
      <c r="D2511" s="2">
        <v>0.26</v>
      </c>
      <c r="E2511" s="2">
        <v>0</v>
      </c>
      <c r="F2511" s="2">
        <v>0</v>
      </c>
      <c r="G2511" s="2">
        <v>0</v>
      </c>
      <c r="H2511" s="12">
        <f t="shared" si="39"/>
        <v>0</v>
      </c>
      <c r="I2511" s="13">
        <v>2223334</v>
      </c>
      <c r="J2511" s="14">
        <f>I2511*D2511</f>
        <v>578066.84</v>
      </c>
      <c r="K2511" s="15">
        <f>SUM(E2307:E2511)/205</f>
        <v>138.17560975609757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1.44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1.44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1.44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1.44</v>
      </c>
      <c r="C5" s="2">
        <f t="shared" si="0"/>
        <v>0</v>
      </c>
      <c r="D5" s="2">
        <f>AVERAGE(B1:B5)</f>
        <v>1.44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1.44</v>
      </c>
      <c r="C6" s="2">
        <f t="shared" si="0"/>
        <v>0</v>
      </c>
      <c r="D6" s="2">
        <f t="shared" ref="D6:D69" si="1">AVERAGE(B2:B6)</f>
        <v>1.44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1.44</v>
      </c>
      <c r="C7" s="2">
        <f t="shared" si="0"/>
        <v>0</v>
      </c>
      <c r="D7" s="2">
        <f t="shared" si="1"/>
        <v>1.44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1.44</v>
      </c>
      <c r="C8" s="2">
        <f t="shared" si="0"/>
        <v>0</v>
      </c>
      <c r="D8" s="2">
        <f t="shared" si="1"/>
        <v>1.44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1.44</v>
      </c>
      <c r="C9" s="2">
        <f t="shared" si="0"/>
        <v>0</v>
      </c>
      <c r="D9" s="2">
        <f t="shared" si="1"/>
        <v>1.44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1.44</v>
      </c>
      <c r="C10" s="2">
        <f t="shared" si="0"/>
        <v>0</v>
      </c>
      <c r="D10" s="2">
        <f t="shared" si="1"/>
        <v>1.44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1.4</v>
      </c>
      <c r="C11" s="2">
        <f t="shared" si="0"/>
        <v>-4.0000000000000036E-2</v>
      </c>
      <c r="D11" s="2">
        <f t="shared" si="1"/>
        <v>1.4319999999999999</v>
      </c>
      <c r="E11" s="2">
        <f>AVERAGE(B2:B11)</f>
        <v>1.4359999999999997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1.43</v>
      </c>
      <c r="C12" s="2">
        <f t="shared" si="0"/>
        <v>3.0000000000000027E-2</v>
      </c>
      <c r="D12" s="2">
        <f t="shared" si="1"/>
        <v>1.4300000000000002</v>
      </c>
      <c r="E12" s="2">
        <f t="shared" ref="E12:E75" si="2">AVERAGE(B3:B12)</f>
        <v>1.4349999999999998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1.44</v>
      </c>
      <c r="C13" s="2">
        <f t="shared" si="0"/>
        <v>1.0000000000000009E-2</v>
      </c>
      <c r="D13" s="2">
        <f t="shared" si="1"/>
        <v>1.4299999999999997</v>
      </c>
      <c r="E13" s="2">
        <f t="shared" si="2"/>
        <v>1.4349999999999998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1.38</v>
      </c>
      <c r="C14" s="2">
        <f t="shared" si="0"/>
        <v>-6.0000000000000053E-2</v>
      </c>
      <c r="D14" s="2">
        <f t="shared" si="1"/>
        <v>1.4179999999999997</v>
      </c>
      <c r="E14" s="2">
        <f t="shared" si="2"/>
        <v>1.4289999999999998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1.39</v>
      </c>
      <c r="C15" s="2">
        <f t="shared" si="0"/>
        <v>1.0000000000000009E-2</v>
      </c>
      <c r="D15" s="2">
        <f t="shared" si="1"/>
        <v>1.4079999999999999</v>
      </c>
      <c r="E15" s="2">
        <f t="shared" si="2"/>
        <v>1.4239999999999999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1.39</v>
      </c>
      <c r="C16" s="2">
        <f t="shared" si="0"/>
        <v>0</v>
      </c>
      <c r="D16" s="2">
        <f t="shared" si="1"/>
        <v>1.4059999999999999</v>
      </c>
      <c r="E16" s="2">
        <f t="shared" si="2"/>
        <v>1.419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1.44</v>
      </c>
      <c r="C17" s="2">
        <f t="shared" si="0"/>
        <v>5.0000000000000044E-2</v>
      </c>
      <c r="D17" s="2">
        <f t="shared" si="1"/>
        <v>1.4079999999999999</v>
      </c>
      <c r="E17" s="2">
        <f t="shared" si="2"/>
        <v>1.419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1.45</v>
      </c>
      <c r="C18" s="2">
        <f t="shared" si="0"/>
        <v>1.0000000000000009E-2</v>
      </c>
      <c r="D18" s="2">
        <f t="shared" si="1"/>
        <v>1.41</v>
      </c>
      <c r="E18" s="2">
        <f t="shared" si="2"/>
        <v>1.4199999999999997</v>
      </c>
      <c r="F18" s="2"/>
      <c r="G18" s="2"/>
      <c r="H18" s="2"/>
      <c r="I18" s="2">
        <f t="array" ref="I18">SUMPRODUCT(B2:B21, (ROW(B2:B21)-ROW(B2)+1)) / (20*21/2)</f>
        <v>1.4304761904761905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1.45</v>
      </c>
      <c r="C19" s="2">
        <f t="shared" si="0"/>
        <v>0</v>
      </c>
      <c r="D19" s="2">
        <f t="shared" si="1"/>
        <v>1.4239999999999999</v>
      </c>
      <c r="E19" s="2">
        <f t="shared" si="2"/>
        <v>1.4209999999999998</v>
      </c>
      <c r="F19" s="2"/>
      <c r="G19" s="2"/>
      <c r="H19" s="2"/>
      <c r="I19" s="2">
        <f t="array" ref="I19">SUMPRODUCT(B3:B22, (ROW(B3:B22)-ROW(B3)+1)) / (20*21/2)</f>
        <v>1.4322380952380951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1.45</v>
      </c>
      <c r="C20" s="2">
        <f t="shared" si="0"/>
        <v>0</v>
      </c>
      <c r="D20" s="2">
        <f t="shared" si="1"/>
        <v>1.4360000000000002</v>
      </c>
      <c r="E20" s="2">
        <f t="shared" si="2"/>
        <v>1.4219999999999997</v>
      </c>
      <c r="F20" s="2">
        <f t="shared" ref="F20:F83" si="3">AVERAGE(B1:B20)</f>
        <v>1.4305263157894734</v>
      </c>
      <c r="G20" s="2"/>
      <c r="H20" s="2"/>
      <c r="I20" s="2">
        <f t="array" ref="I20">SUMPRODUCT(B4:B23, (ROW(B4:B23)-ROW(B4)+1)) / (20*21/2)</f>
        <v>1.436809523809524</v>
      </c>
      <c r="J20" s="2">
        <f>F20</f>
        <v>1.4305263157894734</v>
      </c>
      <c r="K20" s="2"/>
    </row>
    <row r="21" spans="1:11" ht="13.5" x14ac:dyDescent="0.25">
      <c r="A21" s="3">
        <f>TITRES_STAT!B24</f>
        <v>42335</v>
      </c>
      <c r="B21" s="5">
        <f>TITRES_STAT!D24</f>
        <v>1.45</v>
      </c>
      <c r="C21" s="2">
        <f t="shared" si="0"/>
        <v>0</v>
      </c>
      <c r="D21" s="2">
        <f t="shared" si="1"/>
        <v>1.448</v>
      </c>
      <c r="E21" s="2">
        <f t="shared" si="2"/>
        <v>1.4269999999999996</v>
      </c>
      <c r="F21" s="2">
        <f t="shared" si="3"/>
        <v>1.4314999999999998</v>
      </c>
      <c r="G21" s="2"/>
      <c r="H21" s="2"/>
      <c r="I21" s="2">
        <f t="array" ref="I21">SUMPRODUCT(B5:B24, (ROW(B5:B24)-ROW(B5)+1)) / (20*21/2)</f>
        <v>1.4411904761904764</v>
      </c>
      <c r="J21" s="2">
        <f t="shared" ref="J21:J84" si="4">$J$4*B21+J20*(1-$J$4)</f>
        <v>1.4323809523809521</v>
      </c>
      <c r="K21" s="2"/>
    </row>
    <row r="22" spans="1:11" ht="13.5" x14ac:dyDescent="0.25">
      <c r="A22" s="3">
        <f>TITRES_STAT!B25</f>
        <v>42338</v>
      </c>
      <c r="B22" s="5">
        <f>TITRES_STAT!D25</f>
        <v>1.45</v>
      </c>
      <c r="C22" s="2">
        <f t="shared" si="0"/>
        <v>0</v>
      </c>
      <c r="D22" s="2">
        <f t="shared" si="1"/>
        <v>1.45</v>
      </c>
      <c r="E22" s="2">
        <f t="shared" si="2"/>
        <v>1.4289999999999996</v>
      </c>
      <c r="F22" s="2">
        <f t="shared" si="3"/>
        <v>1.4319999999999999</v>
      </c>
      <c r="G22" s="2"/>
      <c r="H22" s="2"/>
      <c r="I22" s="2">
        <f t="array" ref="I22">SUMPRODUCT(B6:B25, (ROW(B6:B25)-ROW(B6)+1)) / (20*21/2)</f>
        <v>1.4453809523809524</v>
      </c>
      <c r="J22" s="2">
        <f t="shared" si="4"/>
        <v>1.4340589569160995</v>
      </c>
      <c r="K22" s="2"/>
    </row>
    <row r="23" spans="1:11" ht="13.5" x14ac:dyDescent="0.25">
      <c r="A23" s="3">
        <f>TITRES_STAT!B26</f>
        <v>42339</v>
      </c>
      <c r="B23" s="5">
        <f>TITRES_STAT!D26</f>
        <v>1.48</v>
      </c>
      <c r="C23" s="2">
        <f t="shared" si="0"/>
        <v>3.0000000000000027E-2</v>
      </c>
      <c r="D23" s="2">
        <f t="shared" si="1"/>
        <v>1.456</v>
      </c>
      <c r="E23" s="2">
        <f t="shared" si="2"/>
        <v>1.4329999999999998</v>
      </c>
      <c r="F23" s="2">
        <f t="shared" si="3"/>
        <v>1.4339999999999997</v>
      </c>
      <c r="G23" s="2"/>
      <c r="H23" s="2"/>
      <c r="I23" s="2">
        <f t="array" ref="I23">SUMPRODUCT(B7:B26, (ROW(B7:B26)-ROW(B7)+1)) / (20*21/2)</f>
        <v>1.4493809523809524</v>
      </c>
      <c r="J23" s="2">
        <f t="shared" si="4"/>
        <v>1.4384342943526616</v>
      </c>
      <c r="K23" s="2"/>
    </row>
    <row r="24" spans="1:11" ht="13.5" x14ac:dyDescent="0.25">
      <c r="A24" s="3">
        <f>TITRES_STAT!B27</f>
        <v>42340</v>
      </c>
      <c r="B24" s="5">
        <f>TITRES_STAT!D27</f>
        <v>1.48</v>
      </c>
      <c r="C24" s="2">
        <f t="shared" si="0"/>
        <v>0</v>
      </c>
      <c r="D24" s="2">
        <f t="shared" si="1"/>
        <v>1.4620000000000002</v>
      </c>
      <c r="E24" s="2">
        <f t="shared" si="2"/>
        <v>1.4430000000000001</v>
      </c>
      <c r="F24" s="2">
        <f t="shared" si="3"/>
        <v>1.4359999999999999</v>
      </c>
      <c r="G24" s="2"/>
      <c r="H24" s="2"/>
      <c r="I24" s="2">
        <f t="array" ref="I24">SUMPRODUCT(B8:B27, (ROW(B8:B27)-ROW(B8)+1)) / (20*21/2)</f>
        <v>1.4493809523809524</v>
      </c>
      <c r="J24" s="2">
        <f t="shared" si="4"/>
        <v>1.4423929329857414</v>
      </c>
      <c r="K24" s="2"/>
    </row>
    <row r="25" spans="1:11" ht="13.5" x14ac:dyDescent="0.25">
      <c r="A25" s="3">
        <f>TITRES_STAT!B28</f>
        <v>42341</v>
      </c>
      <c r="B25" s="5">
        <f>TITRES_STAT!D28</f>
        <v>1.48</v>
      </c>
      <c r="C25" s="2">
        <f t="shared" si="0"/>
        <v>0</v>
      </c>
      <c r="D25" s="2">
        <f t="shared" si="1"/>
        <v>1.468</v>
      </c>
      <c r="E25" s="2">
        <f t="shared" si="2"/>
        <v>1.4520000000000002</v>
      </c>
      <c r="F25" s="2">
        <f t="shared" si="3"/>
        <v>1.4379999999999999</v>
      </c>
      <c r="G25" s="2"/>
      <c r="H25" s="2"/>
      <c r="I25" s="2">
        <f t="array" ref="I25">SUMPRODUCT(B9:B28, (ROW(B9:B28)-ROW(B9)+1)) / (20*21/2)</f>
        <v>1.4493809523809524</v>
      </c>
      <c r="J25" s="2">
        <f t="shared" si="4"/>
        <v>1.4459745584156709</v>
      </c>
      <c r="K25" s="2"/>
    </row>
    <row r="26" spans="1:11" ht="13.5" x14ac:dyDescent="0.25">
      <c r="A26" s="3">
        <f>TITRES_STAT!B29</f>
        <v>42342</v>
      </c>
      <c r="B26" s="5">
        <f>TITRES_STAT!D29</f>
        <v>1.48</v>
      </c>
      <c r="C26" s="2">
        <f t="shared" si="0"/>
        <v>0</v>
      </c>
      <c r="D26" s="2">
        <f t="shared" si="1"/>
        <v>1.4740000000000002</v>
      </c>
      <c r="E26" s="2">
        <f t="shared" si="2"/>
        <v>1.4610000000000001</v>
      </c>
      <c r="F26" s="2">
        <f t="shared" si="3"/>
        <v>1.44</v>
      </c>
      <c r="G26" s="2"/>
      <c r="H26" s="2"/>
      <c r="I26" s="2">
        <f t="array" ref="I26">SUMPRODUCT(B10:B29, (ROW(B10:B29)-ROW(B10)+1)) / (20*21/2)</f>
        <v>1.4493809523809524</v>
      </c>
      <c r="J26" s="2">
        <f t="shared" si="4"/>
        <v>1.4492150766617975</v>
      </c>
      <c r="K26" s="2"/>
    </row>
    <row r="27" spans="1:11" ht="13.5" x14ac:dyDescent="0.25">
      <c r="A27" s="3">
        <f>TITRES_STAT!B30</f>
        <v>42345</v>
      </c>
      <c r="B27" s="5">
        <f>TITRES_STAT!D30</f>
        <v>1.44</v>
      </c>
      <c r="C27" s="2">
        <f t="shared" si="0"/>
        <v>-4.0000000000000036E-2</v>
      </c>
      <c r="D27" s="2">
        <f t="shared" si="1"/>
        <v>1.472</v>
      </c>
      <c r="E27" s="2">
        <f t="shared" si="2"/>
        <v>1.4610000000000001</v>
      </c>
      <c r="F27" s="2">
        <f t="shared" si="3"/>
        <v>1.44</v>
      </c>
      <c r="G27" s="2"/>
      <c r="H27" s="2"/>
      <c r="I27" s="2">
        <f t="array" ref="I27">SUMPRODUCT(B11:B30, (ROW(B11:B30)-ROW(B11)+1)) / (20*21/2)</f>
        <v>1.4493809523809524</v>
      </c>
      <c r="J27" s="2">
        <f t="shared" si="4"/>
        <v>1.4483374503130548</v>
      </c>
      <c r="K27" s="2"/>
    </row>
    <row r="28" spans="1:11" ht="13.5" x14ac:dyDescent="0.25">
      <c r="A28" s="3">
        <f>TITRES_STAT!B31</f>
        <v>42346</v>
      </c>
      <c r="B28" s="5">
        <f>TITRES_STAT!D31</f>
        <v>1.44</v>
      </c>
      <c r="C28" s="2">
        <f t="shared" si="0"/>
        <v>0</v>
      </c>
      <c r="D28" s="2">
        <f t="shared" si="1"/>
        <v>1.4639999999999997</v>
      </c>
      <c r="E28" s="2">
        <f t="shared" si="2"/>
        <v>1.46</v>
      </c>
      <c r="F28" s="2">
        <f t="shared" si="3"/>
        <v>1.44</v>
      </c>
      <c r="G28" s="2"/>
      <c r="H28" s="2"/>
      <c r="I28" s="2">
        <f t="array" ref="I28">SUMPRODUCT(B12:B31, (ROW(B12:B31)-ROW(B12)+1)) / (20*21/2)</f>
        <v>1.4493809523809524</v>
      </c>
      <c r="J28" s="2">
        <f t="shared" si="4"/>
        <v>1.4475434074260973</v>
      </c>
      <c r="K28" s="2"/>
    </row>
    <row r="29" spans="1:11" ht="13.5" x14ac:dyDescent="0.25">
      <c r="A29" s="3">
        <f>TITRES_STAT!B32</f>
        <v>42347</v>
      </c>
      <c r="B29" s="5">
        <f>TITRES_STAT!D32</f>
        <v>1.44</v>
      </c>
      <c r="C29" s="2">
        <f t="shared" si="0"/>
        <v>0</v>
      </c>
      <c r="D29" s="2">
        <f t="shared" si="1"/>
        <v>1.456</v>
      </c>
      <c r="E29" s="2">
        <f t="shared" si="2"/>
        <v>1.4590000000000001</v>
      </c>
      <c r="F29" s="2">
        <f t="shared" si="3"/>
        <v>1.44</v>
      </c>
      <c r="G29" s="2"/>
      <c r="H29" s="2"/>
      <c r="I29" s="2">
        <f t="array" ref="I29">SUMPRODUCT(B13:B32, (ROW(B13:B32)-ROW(B13)+1)) / (20*21/2)</f>
        <v>1.4491904761904761</v>
      </c>
      <c r="J29" s="2">
        <f t="shared" si="4"/>
        <v>1.4468249876712309</v>
      </c>
      <c r="K29" s="2"/>
    </row>
    <row r="30" spans="1:11" ht="13.5" x14ac:dyDescent="0.25">
      <c r="A30" s="3">
        <f>TITRES_STAT!B33</f>
        <v>42348</v>
      </c>
      <c r="B30" s="5">
        <f>TITRES_STAT!D33</f>
        <v>1.44</v>
      </c>
      <c r="C30" s="2">
        <f t="shared" si="0"/>
        <v>0</v>
      </c>
      <c r="D30" s="2">
        <f t="shared" si="1"/>
        <v>1.4479999999999997</v>
      </c>
      <c r="E30" s="2">
        <f t="shared" si="2"/>
        <v>1.4579999999999997</v>
      </c>
      <c r="F30" s="2">
        <f t="shared" si="3"/>
        <v>1.4400000000000002</v>
      </c>
      <c r="G30" s="2"/>
      <c r="H30" s="2"/>
      <c r="I30" s="2">
        <f t="array" ref="I30">SUMPRODUCT(B14:B33, (ROW(B14:B33)-ROW(B14)+1)) / (20*21/2)</f>
        <v>1.4489523809523808</v>
      </c>
      <c r="J30" s="2">
        <f t="shared" si="4"/>
        <v>1.4461749888453994</v>
      </c>
      <c r="K30" s="2"/>
    </row>
    <row r="31" spans="1:11" ht="13.5" x14ac:dyDescent="0.25">
      <c r="A31" s="3">
        <f>TITRES_STAT!B34</f>
        <v>42349</v>
      </c>
      <c r="B31" s="5">
        <f>TITRES_STAT!D34</f>
        <v>1.44</v>
      </c>
      <c r="C31" s="2">
        <f t="shared" si="0"/>
        <v>0</v>
      </c>
      <c r="D31" s="2">
        <f t="shared" si="1"/>
        <v>1.44</v>
      </c>
      <c r="E31" s="2">
        <f t="shared" si="2"/>
        <v>1.4569999999999999</v>
      </c>
      <c r="F31" s="2">
        <f t="shared" si="3"/>
        <v>1.4420000000000002</v>
      </c>
      <c r="G31" s="2"/>
      <c r="H31" s="2"/>
      <c r="I31" s="2">
        <f t="array" ref="I31">SUMPRODUCT(B15:B34, (ROW(B15:B34)-ROW(B15)+1)) / (20*21/2)</f>
        <v>1.4487142857142856</v>
      </c>
      <c r="J31" s="2">
        <f t="shared" si="4"/>
        <v>1.4455868946696473</v>
      </c>
      <c r="K31" s="2"/>
    </row>
    <row r="32" spans="1:11" ht="13.5" x14ac:dyDescent="0.25">
      <c r="A32" s="3">
        <f>TITRES_STAT!B35</f>
        <v>42352</v>
      </c>
      <c r="B32" s="5">
        <f>TITRES_STAT!D35</f>
        <v>1.44</v>
      </c>
      <c r="C32" s="2">
        <f t="shared" si="0"/>
        <v>0</v>
      </c>
      <c r="D32" s="2">
        <f t="shared" si="1"/>
        <v>1.44</v>
      </c>
      <c r="E32" s="2">
        <f t="shared" si="2"/>
        <v>1.4559999999999997</v>
      </c>
      <c r="F32" s="2">
        <f t="shared" si="3"/>
        <v>1.4425000000000003</v>
      </c>
      <c r="G32" s="2"/>
      <c r="H32" s="2"/>
      <c r="I32" s="2">
        <f t="array" ref="I32">SUMPRODUCT(B16:B35, (ROW(B16:B35)-ROW(B16)+1)) / (20*21/2)</f>
        <v>1.4443809523809521</v>
      </c>
      <c r="J32" s="2">
        <f t="shared" si="4"/>
        <v>1.4450548094630142</v>
      </c>
      <c r="K32" s="2"/>
    </row>
    <row r="33" spans="1:11" ht="13.5" x14ac:dyDescent="0.25">
      <c r="A33" s="3">
        <f>TITRES_STAT!B36</f>
        <v>42353</v>
      </c>
      <c r="B33" s="5">
        <f>TITRES_STAT!D36</f>
        <v>1.44</v>
      </c>
      <c r="C33" s="2">
        <f t="shared" si="0"/>
        <v>0</v>
      </c>
      <c r="D33" s="2">
        <f t="shared" si="1"/>
        <v>1.44</v>
      </c>
      <c r="E33" s="2">
        <f t="shared" si="2"/>
        <v>1.4519999999999995</v>
      </c>
      <c r="F33" s="2">
        <f t="shared" si="3"/>
        <v>1.4425000000000003</v>
      </c>
      <c r="G33" s="2"/>
      <c r="H33" s="2"/>
      <c r="I33" s="2">
        <f t="array" ref="I33">SUMPRODUCT(B17:B36, (ROW(B17:B36)-ROW(B17)+1)) / (20*21/2)</f>
        <v>1.4371428571428568</v>
      </c>
      <c r="J33" s="2">
        <f t="shared" si="4"/>
        <v>1.4445733990379654</v>
      </c>
      <c r="K33" s="2"/>
    </row>
    <row r="34" spans="1:11" ht="13.5" x14ac:dyDescent="0.25">
      <c r="A34" s="3">
        <f>TITRES_STAT!B37</f>
        <v>42354</v>
      </c>
      <c r="B34" s="5">
        <f>TITRES_STAT!D37</f>
        <v>1.44</v>
      </c>
      <c r="C34" s="2">
        <f t="shared" si="0"/>
        <v>0</v>
      </c>
      <c r="D34" s="2">
        <f t="shared" si="1"/>
        <v>1.44</v>
      </c>
      <c r="E34" s="2">
        <f t="shared" si="2"/>
        <v>1.4479999999999997</v>
      </c>
      <c r="F34" s="2">
        <f t="shared" si="3"/>
        <v>1.4455000000000005</v>
      </c>
      <c r="G34" s="2"/>
      <c r="H34" s="2"/>
      <c r="I34" s="2">
        <f t="array" ref="I34">SUMPRODUCT(B18:B37, (ROW(B18:B37)-ROW(B18)+1)) / (20*21/2)</f>
        <v>1.4338095238095236</v>
      </c>
      <c r="J34" s="2">
        <f t="shared" si="4"/>
        <v>1.4441378372248259</v>
      </c>
      <c r="K34" s="2"/>
    </row>
    <row r="35" spans="1:11" ht="13.5" x14ac:dyDescent="0.25">
      <c r="A35" s="3">
        <f>TITRES_STAT!B38</f>
        <v>42355</v>
      </c>
      <c r="B35" s="5">
        <f>TITRES_STAT!D38</f>
        <v>1.4</v>
      </c>
      <c r="C35" s="2">
        <f t="shared" si="0"/>
        <v>-4.0000000000000036E-2</v>
      </c>
      <c r="D35" s="2">
        <f t="shared" si="1"/>
        <v>1.4319999999999999</v>
      </c>
      <c r="E35" s="2">
        <f t="shared" si="2"/>
        <v>1.4399999999999997</v>
      </c>
      <c r="F35" s="2">
        <f t="shared" si="3"/>
        <v>1.4460000000000004</v>
      </c>
      <c r="G35" s="2"/>
      <c r="H35" s="2"/>
      <c r="I35" s="2">
        <f t="array" ref="I35">SUMPRODUCT(B19:B38, (ROW(B19:B38)-ROW(B19)+1)) / (20*21/2)</f>
        <v>1.4258571428571427</v>
      </c>
      <c r="J35" s="2">
        <f t="shared" si="4"/>
        <v>1.4399342336796044</v>
      </c>
      <c r="K35" s="2"/>
    </row>
    <row r="36" spans="1:11" ht="13.5" x14ac:dyDescent="0.25">
      <c r="A36" s="3">
        <f>TITRES_STAT!B39</f>
        <v>42356</v>
      </c>
      <c r="B36" s="5">
        <f>TITRES_STAT!D39</f>
        <v>1.37</v>
      </c>
      <c r="C36" s="2">
        <f t="shared" si="0"/>
        <v>-2.9999999999999805E-2</v>
      </c>
      <c r="D36" s="2">
        <f t="shared" si="1"/>
        <v>1.4180000000000001</v>
      </c>
      <c r="E36" s="2">
        <f t="shared" si="2"/>
        <v>1.4289999999999998</v>
      </c>
      <c r="F36" s="2">
        <f t="shared" si="3"/>
        <v>1.4450000000000005</v>
      </c>
      <c r="G36" s="2"/>
      <c r="H36" s="2"/>
      <c r="I36" s="2">
        <f t="array" ref="I36">SUMPRODUCT(B20:B39, (ROW(B20:B39)-ROW(B20)+1)) / (20*21/2)</f>
        <v>1.4221428571428569</v>
      </c>
      <c r="J36" s="2">
        <f t="shared" si="4"/>
        <v>1.4332738304720229</v>
      </c>
      <c r="K36" s="2"/>
    </row>
    <row r="37" spans="1:11" ht="13.5" x14ac:dyDescent="0.25">
      <c r="A37" s="3">
        <f>TITRES_STAT!B40</f>
        <v>42359</v>
      </c>
      <c r="B37" s="5">
        <f>TITRES_STAT!D40</f>
        <v>1.41</v>
      </c>
      <c r="C37" s="2">
        <f t="shared" si="0"/>
        <v>3.9999999999999813E-2</v>
      </c>
      <c r="D37" s="2">
        <f t="shared" si="1"/>
        <v>1.4119999999999999</v>
      </c>
      <c r="E37" s="2">
        <f t="shared" si="2"/>
        <v>1.4259999999999997</v>
      </c>
      <c r="F37" s="2">
        <f t="shared" si="3"/>
        <v>1.4435000000000004</v>
      </c>
      <c r="G37" s="2"/>
      <c r="H37" s="2"/>
      <c r="I37" s="2">
        <f t="array" ref="I37">SUMPRODUCT(B21:B40, (ROW(B21:B40)-ROW(B21)+1)) / (20*21/2)</f>
        <v>1.4196190476190476</v>
      </c>
      <c r="J37" s="2">
        <f t="shared" si="4"/>
        <v>1.4310572751889732</v>
      </c>
      <c r="K37" s="2"/>
    </row>
    <row r="38" spans="1:11" ht="13.5" x14ac:dyDescent="0.25">
      <c r="A38" s="3">
        <f>TITRES_STAT!B41</f>
        <v>42360</v>
      </c>
      <c r="B38" s="5">
        <f>TITRES_STAT!D41</f>
        <v>1.36</v>
      </c>
      <c r="C38" s="2">
        <f t="shared" si="0"/>
        <v>-4.9999999999999822E-2</v>
      </c>
      <c r="D38" s="2">
        <f t="shared" si="1"/>
        <v>1.3960000000000001</v>
      </c>
      <c r="E38" s="2">
        <f t="shared" si="2"/>
        <v>1.4179999999999999</v>
      </c>
      <c r="F38" s="2">
        <f t="shared" si="3"/>
        <v>1.4390000000000003</v>
      </c>
      <c r="G38" s="2"/>
      <c r="H38" s="2"/>
      <c r="I38" s="2">
        <f t="array" ref="I38">SUMPRODUCT(B22:B41, (ROW(B22:B41)-ROW(B22)+1)) / (20*21/2)</f>
        <v>1.4172857142857143</v>
      </c>
      <c r="J38" s="2">
        <f t="shared" si="4"/>
        <v>1.4242899156471662</v>
      </c>
      <c r="K38" s="2"/>
    </row>
    <row r="39" spans="1:11" ht="13.5" x14ac:dyDescent="0.25">
      <c r="A39" s="3">
        <f>TITRES_STAT!B42</f>
        <v>42361</v>
      </c>
      <c r="B39" s="5">
        <f>TITRES_STAT!D42</f>
        <v>1.4</v>
      </c>
      <c r="C39" s="2">
        <f t="shared" si="0"/>
        <v>3.9999999999999813E-2</v>
      </c>
      <c r="D39" s="2">
        <f t="shared" si="1"/>
        <v>1.3879999999999999</v>
      </c>
      <c r="E39" s="2">
        <f t="shared" si="2"/>
        <v>1.4139999999999999</v>
      </c>
      <c r="F39" s="2">
        <f t="shared" si="3"/>
        <v>1.4365000000000001</v>
      </c>
      <c r="G39" s="2"/>
      <c r="H39" s="2"/>
      <c r="I39" s="2">
        <f t="array" ref="I39">SUMPRODUCT(B23:B42, (ROW(B23:B42)-ROW(B23)+1)) / (20*21/2)</f>
        <v>1.4151428571428573</v>
      </c>
      <c r="J39" s="2">
        <f t="shared" si="4"/>
        <v>1.4219765903474362</v>
      </c>
      <c r="K39" s="2"/>
    </row>
    <row r="40" spans="1:11" ht="13.5" x14ac:dyDescent="0.25">
      <c r="A40" s="3">
        <f>TITRES_STAT!B43</f>
        <v>42363</v>
      </c>
      <c r="B40" s="5">
        <f>TITRES_STAT!D43</f>
        <v>1.41</v>
      </c>
      <c r="C40" s="2">
        <f t="shared" si="0"/>
        <v>1.0000000000000009E-2</v>
      </c>
      <c r="D40" s="2">
        <f t="shared" si="1"/>
        <v>1.3900000000000001</v>
      </c>
      <c r="E40" s="2">
        <f t="shared" si="2"/>
        <v>1.411</v>
      </c>
      <c r="F40" s="2">
        <f t="shared" si="3"/>
        <v>1.4345000000000001</v>
      </c>
      <c r="G40" s="2"/>
      <c r="H40" s="2"/>
      <c r="I40" s="2">
        <f t="array" ref="I40">SUMPRODUCT(B24:B43, (ROW(B24:B43)-ROW(B24)+1)) / (20*21/2)</f>
        <v>1.4093809523809522</v>
      </c>
      <c r="J40" s="2">
        <f t="shared" si="4"/>
        <v>1.4208359626952995</v>
      </c>
      <c r="K40" s="2"/>
    </row>
    <row r="41" spans="1:11" ht="13.5" x14ac:dyDescent="0.25">
      <c r="A41" s="3">
        <f>TITRES_STAT!B44</f>
        <v>42366</v>
      </c>
      <c r="B41" s="5">
        <f>TITRES_STAT!D44</f>
        <v>1.41</v>
      </c>
      <c r="C41" s="2">
        <f t="shared" si="0"/>
        <v>0</v>
      </c>
      <c r="D41" s="2">
        <f t="shared" si="1"/>
        <v>1.3980000000000001</v>
      </c>
      <c r="E41" s="2">
        <f t="shared" si="2"/>
        <v>1.4079999999999999</v>
      </c>
      <c r="F41" s="2">
        <f t="shared" si="3"/>
        <v>1.4324999999999999</v>
      </c>
      <c r="G41" s="2"/>
      <c r="H41" s="2"/>
      <c r="I41" s="2">
        <f t="array" ref="I41">SUMPRODUCT(B25:B44, (ROW(B25:B44)-ROW(B25)+1)) / (20*21/2)</f>
        <v>1.4041428571428571</v>
      </c>
      <c r="J41" s="2">
        <f t="shared" si="4"/>
        <v>1.4198039662481283</v>
      </c>
      <c r="K41" s="2"/>
    </row>
    <row r="42" spans="1:11" ht="13.5" x14ac:dyDescent="0.25">
      <c r="A42" s="3">
        <f>TITRES_STAT!B45</f>
        <v>42367</v>
      </c>
      <c r="B42" s="5">
        <f>TITRES_STAT!D45</f>
        <v>1.41</v>
      </c>
      <c r="C42" s="2">
        <f t="shared" si="0"/>
        <v>0</v>
      </c>
      <c r="D42" s="2">
        <f t="shared" si="1"/>
        <v>1.3980000000000001</v>
      </c>
      <c r="E42" s="2">
        <f t="shared" si="2"/>
        <v>1.405</v>
      </c>
      <c r="F42" s="2">
        <f t="shared" si="3"/>
        <v>1.4304999999999999</v>
      </c>
      <c r="G42" s="2"/>
      <c r="H42" s="2"/>
      <c r="I42" s="2">
        <f t="array" ref="I42">SUMPRODUCT(B26:B45, (ROW(B26:B45)-ROW(B26)+1)) / (20*21/2)</f>
        <v>1.4022857142857144</v>
      </c>
      <c r="J42" s="2">
        <f t="shared" si="4"/>
        <v>1.4188702551768781</v>
      </c>
      <c r="K42" s="2"/>
    </row>
    <row r="43" spans="1:11" ht="13.5" x14ac:dyDescent="0.25">
      <c r="A43" s="3">
        <f>TITRES_STAT!B46</f>
        <v>42368</v>
      </c>
      <c r="B43" s="5">
        <f>TITRES_STAT!D46</f>
        <v>1.37</v>
      </c>
      <c r="C43" s="2">
        <f t="shared" si="0"/>
        <v>-3.9999999999999813E-2</v>
      </c>
      <c r="D43" s="2">
        <f t="shared" si="1"/>
        <v>1.4</v>
      </c>
      <c r="E43" s="2">
        <f t="shared" si="2"/>
        <v>1.3980000000000001</v>
      </c>
      <c r="F43" s="2">
        <f t="shared" si="3"/>
        <v>1.4249999999999998</v>
      </c>
      <c r="G43" s="2"/>
      <c r="H43" s="2"/>
      <c r="I43" s="2">
        <f t="array" ref="I43">SUMPRODUCT(B27:B46, (ROW(B27:B46)-ROW(B27)+1)) / (20*21/2)</f>
        <v>1.4036666666666668</v>
      </c>
      <c r="J43" s="2">
        <f t="shared" si="4"/>
        <v>1.4142159451600325</v>
      </c>
      <c r="K43" s="2"/>
    </row>
    <row r="44" spans="1:11" ht="13.5" x14ac:dyDescent="0.25">
      <c r="A44" s="3">
        <f>TITRES_STAT!B47</f>
        <v>42369</v>
      </c>
      <c r="B44" s="5">
        <f>TITRES_STAT!D47</f>
        <v>1.37</v>
      </c>
      <c r="C44" s="2">
        <f t="shared" si="0"/>
        <v>0</v>
      </c>
      <c r="D44" s="2">
        <f t="shared" si="1"/>
        <v>1.3939999999999999</v>
      </c>
      <c r="E44" s="2">
        <f t="shared" si="2"/>
        <v>1.391</v>
      </c>
      <c r="F44" s="2">
        <f t="shared" si="3"/>
        <v>1.4194999999999998</v>
      </c>
      <c r="G44" s="2"/>
      <c r="H44" s="2"/>
      <c r="I44" s="2">
        <f t="array" ref="I44">SUMPRODUCT(B28:B47, (ROW(B28:B47)-ROW(B28)+1)) / (20*21/2)</f>
        <v>1.4052857142857142</v>
      </c>
      <c r="J44" s="2">
        <f t="shared" si="4"/>
        <v>1.4100049027638388</v>
      </c>
      <c r="K44" s="2"/>
    </row>
    <row r="45" spans="1:11" ht="13.5" x14ac:dyDescent="0.25">
      <c r="A45" s="3">
        <f>TITRES_STAT!B48</f>
        <v>42373</v>
      </c>
      <c r="B45" s="5">
        <f>TITRES_STAT!D48</f>
        <v>1.4</v>
      </c>
      <c r="C45" s="2">
        <f t="shared" si="0"/>
        <v>2.9999999999999805E-2</v>
      </c>
      <c r="D45" s="2">
        <f t="shared" si="1"/>
        <v>1.3919999999999999</v>
      </c>
      <c r="E45" s="2">
        <f t="shared" si="2"/>
        <v>1.3910000000000002</v>
      </c>
      <c r="F45" s="2">
        <f t="shared" si="3"/>
        <v>1.4154999999999998</v>
      </c>
      <c r="G45" s="2"/>
      <c r="H45" s="2"/>
      <c r="I45" s="2">
        <f t="array" ref="I45">SUMPRODUCT(B29:B48, (ROW(B29:B48)-ROW(B29)+1)) / (20*21/2)</f>
        <v>1.4069523809523814</v>
      </c>
      <c r="J45" s="2">
        <f t="shared" si="4"/>
        <v>1.4090520548815684</v>
      </c>
      <c r="K45" s="2"/>
    </row>
    <row r="46" spans="1:11" ht="13.5" x14ac:dyDescent="0.25">
      <c r="A46" s="3">
        <f>TITRES_STAT!B49</f>
        <v>42374</v>
      </c>
      <c r="B46" s="5">
        <f>TITRES_STAT!D49</f>
        <v>1.43</v>
      </c>
      <c r="C46" s="2">
        <f t="shared" si="0"/>
        <v>3.0000000000000027E-2</v>
      </c>
      <c r="D46" s="2">
        <f t="shared" si="1"/>
        <v>1.3960000000000001</v>
      </c>
      <c r="E46" s="2">
        <f t="shared" si="2"/>
        <v>1.397</v>
      </c>
      <c r="F46" s="2">
        <f t="shared" si="3"/>
        <v>1.4129999999999998</v>
      </c>
      <c r="G46" s="2"/>
      <c r="H46" s="2"/>
      <c r="I46" s="2">
        <f t="array" ref="I46">SUMPRODUCT(B30:B49, (ROW(B30:B49)-ROW(B30)+1)) / (20*21/2)</f>
        <v>1.408666666666667</v>
      </c>
      <c r="J46" s="2">
        <f t="shared" si="4"/>
        <v>1.4110470972738001</v>
      </c>
      <c r="K46" s="2"/>
    </row>
    <row r="47" spans="1:11" ht="13.5" x14ac:dyDescent="0.25">
      <c r="A47" s="3">
        <f>TITRES_STAT!B50</f>
        <v>42375</v>
      </c>
      <c r="B47" s="5">
        <f>TITRES_STAT!D50</f>
        <v>1.43</v>
      </c>
      <c r="C47" s="2">
        <f t="shared" si="0"/>
        <v>0</v>
      </c>
      <c r="D47" s="2">
        <f t="shared" si="1"/>
        <v>1.4</v>
      </c>
      <c r="E47" s="2">
        <f t="shared" si="2"/>
        <v>1.399</v>
      </c>
      <c r="F47" s="2">
        <f t="shared" si="3"/>
        <v>1.4124999999999999</v>
      </c>
      <c r="G47" s="2"/>
      <c r="H47" s="2"/>
      <c r="I47" s="2">
        <f t="array" ref="I47">SUMPRODUCT(B31:B50, (ROW(B31:B50)-ROW(B31)+1)) / (20*21/2)</f>
        <v>1.4104285714285716</v>
      </c>
      <c r="J47" s="2">
        <f t="shared" si="4"/>
        <v>1.4128521356286763</v>
      </c>
      <c r="K47" s="2"/>
    </row>
    <row r="48" spans="1:11" ht="13.5" x14ac:dyDescent="0.25">
      <c r="A48" s="3">
        <f>TITRES_STAT!B51</f>
        <v>42376</v>
      </c>
      <c r="B48" s="5">
        <f>TITRES_STAT!D51</f>
        <v>1.43</v>
      </c>
      <c r="C48" s="2">
        <f t="shared" si="0"/>
        <v>0</v>
      </c>
      <c r="D48" s="2">
        <f t="shared" si="1"/>
        <v>1.4119999999999999</v>
      </c>
      <c r="E48" s="2">
        <f t="shared" si="2"/>
        <v>1.4060000000000001</v>
      </c>
      <c r="F48" s="2">
        <f t="shared" si="3"/>
        <v>1.4119999999999999</v>
      </c>
      <c r="G48" s="2"/>
      <c r="H48" s="2"/>
      <c r="I48" s="2">
        <f t="array" ref="I48">SUMPRODUCT(B32:B51, (ROW(B32:B51)-ROW(B32)+1)) / (20*21/2)</f>
        <v>1.4065238095238093</v>
      </c>
      <c r="J48" s="2">
        <f t="shared" si="4"/>
        <v>1.4144852655688023</v>
      </c>
      <c r="K48" s="2"/>
    </row>
    <row r="49" spans="1:11" ht="13.5" x14ac:dyDescent="0.25">
      <c r="A49" s="3">
        <f>TITRES_STAT!B52</f>
        <v>42377</v>
      </c>
      <c r="B49" s="5">
        <f>TITRES_STAT!D52</f>
        <v>1.43</v>
      </c>
      <c r="C49" s="2">
        <f t="shared" si="0"/>
        <v>0</v>
      </c>
      <c r="D49" s="2">
        <f t="shared" si="1"/>
        <v>1.4239999999999999</v>
      </c>
      <c r="E49" s="2">
        <f t="shared" si="2"/>
        <v>1.4089999999999998</v>
      </c>
      <c r="F49" s="2">
        <f t="shared" si="3"/>
        <v>1.4114999999999998</v>
      </c>
      <c r="G49" s="2"/>
      <c r="H49" s="2"/>
      <c r="I49" s="2">
        <f t="array" ref="I49">SUMPRODUCT(B33:B52, (ROW(B33:B52)-ROW(B33)+1)) / (20*21/2)</f>
        <v>1.404857142857143</v>
      </c>
      <c r="J49" s="2">
        <f t="shared" si="4"/>
        <v>1.4159628593241544</v>
      </c>
      <c r="K49" s="2"/>
    </row>
    <row r="50" spans="1:11" ht="13.5" x14ac:dyDescent="0.25">
      <c r="A50" s="3">
        <f>TITRES_STAT!B53</f>
        <v>42380</v>
      </c>
      <c r="B50" s="5">
        <f>TITRES_STAT!D53</f>
        <v>1.43</v>
      </c>
      <c r="C50" s="2">
        <f t="shared" si="0"/>
        <v>0</v>
      </c>
      <c r="D50" s="2">
        <f t="shared" si="1"/>
        <v>1.43</v>
      </c>
      <c r="E50" s="2">
        <f t="shared" si="2"/>
        <v>1.4109999999999998</v>
      </c>
      <c r="F50" s="2">
        <f t="shared" si="3"/>
        <v>1.411</v>
      </c>
      <c r="G50" s="2">
        <f t="shared" ref="G50:G113" si="5">AVERAGE(B1:B50)</f>
        <v>1.428163265306122</v>
      </c>
      <c r="H50" s="2"/>
      <c r="I50" s="2">
        <f t="array" ref="I50">SUMPRODUCT(B34:B53, (ROW(B34:B53)-ROW(B34)+1)) / (20*21/2)</f>
        <v>1.4015238095238092</v>
      </c>
      <c r="J50" s="2">
        <f t="shared" si="4"/>
        <v>1.4172997298647112</v>
      </c>
      <c r="K50" s="2">
        <f>G50</f>
        <v>1.428163265306122</v>
      </c>
    </row>
    <row r="51" spans="1:11" ht="13.5" x14ac:dyDescent="0.25">
      <c r="A51" s="3">
        <f>TITRES_STAT!B54</f>
        <v>42381</v>
      </c>
      <c r="B51" s="5">
        <f>TITRES_STAT!D54</f>
        <v>1.37</v>
      </c>
      <c r="C51" s="2">
        <f t="shared" si="0"/>
        <v>-5.9999999999999831E-2</v>
      </c>
      <c r="D51" s="2">
        <f t="shared" si="1"/>
        <v>1.4179999999999999</v>
      </c>
      <c r="E51" s="2">
        <f t="shared" si="2"/>
        <v>1.407</v>
      </c>
      <c r="F51" s="2">
        <f t="shared" si="3"/>
        <v>1.4075</v>
      </c>
      <c r="G51" s="2">
        <f t="shared" si="5"/>
        <v>1.4269999999999996</v>
      </c>
      <c r="H51" s="2"/>
      <c r="I51" s="2">
        <f t="array" ref="I51">SUMPRODUCT(B35:B54, (ROW(B35:B54)-ROW(B35)+1)) / (20*21/2)</f>
        <v>1.3985238095238093</v>
      </c>
      <c r="J51" s="2">
        <f t="shared" si="4"/>
        <v>1.4127949936871196</v>
      </c>
      <c r="K51" s="2">
        <f t="shared" ref="K51:K114" si="6">$K$4*B51+(1-$K$4)*K50</f>
        <v>1.4258823529411762</v>
      </c>
    </row>
    <row r="52" spans="1:11" ht="13.5" x14ac:dyDescent="0.25">
      <c r="A52" s="3">
        <f>TITRES_STAT!B55</f>
        <v>42382</v>
      </c>
      <c r="B52" s="5">
        <f>TITRES_STAT!D55</f>
        <v>1.39</v>
      </c>
      <c r="C52" s="2">
        <f t="shared" si="0"/>
        <v>1.9999999999999796E-2</v>
      </c>
      <c r="D52" s="2">
        <f t="shared" si="1"/>
        <v>1.41</v>
      </c>
      <c r="E52" s="2">
        <f t="shared" si="2"/>
        <v>1.405</v>
      </c>
      <c r="F52" s="2">
        <f t="shared" si="3"/>
        <v>1.405</v>
      </c>
      <c r="G52" s="2">
        <f t="shared" si="5"/>
        <v>1.4259999999999997</v>
      </c>
      <c r="H52" s="2"/>
      <c r="I52" s="2">
        <f t="array" ref="I52">SUMPRODUCT(B36:B55, (ROW(B36:B55)-ROW(B36)+1)) / (20*21/2)</f>
        <v>1.3958571428571425</v>
      </c>
      <c r="J52" s="2">
        <f t="shared" si="4"/>
        <v>1.4106240419073939</v>
      </c>
      <c r="K52" s="2">
        <f t="shared" si="6"/>
        <v>1.4244752018454436</v>
      </c>
    </row>
    <row r="53" spans="1:11" ht="13.5" x14ac:dyDescent="0.25">
      <c r="A53" s="3">
        <f>TITRES_STAT!B56</f>
        <v>42384</v>
      </c>
      <c r="B53" s="5">
        <f>TITRES_STAT!D56</f>
        <v>1.37</v>
      </c>
      <c r="C53" s="2">
        <f t="shared" si="0"/>
        <v>-1.9999999999999796E-2</v>
      </c>
      <c r="D53" s="2">
        <f t="shared" si="1"/>
        <v>1.3980000000000001</v>
      </c>
      <c r="E53" s="2">
        <f t="shared" si="2"/>
        <v>1.405</v>
      </c>
      <c r="F53" s="2">
        <f t="shared" si="3"/>
        <v>1.4015</v>
      </c>
      <c r="G53" s="2">
        <f t="shared" si="5"/>
        <v>1.4245999999999994</v>
      </c>
      <c r="H53" s="2"/>
      <c r="I53" s="2">
        <f t="array" ref="I53">SUMPRODUCT(B37:B56, (ROW(B37:B56)-ROW(B37)+1)) / (20*21/2)</f>
        <v>1.3952380952380956</v>
      </c>
      <c r="J53" s="2">
        <f t="shared" si="4"/>
        <v>1.4067550855352611</v>
      </c>
      <c r="K53" s="2">
        <f t="shared" si="6"/>
        <v>1.4223389194201321</v>
      </c>
    </row>
    <row r="54" spans="1:11" ht="13.5" x14ac:dyDescent="0.25">
      <c r="A54" s="3">
        <f>TITRES_STAT!B57</f>
        <v>42387</v>
      </c>
      <c r="B54" s="5">
        <f>TITRES_STAT!D57</f>
        <v>1.37</v>
      </c>
      <c r="C54" s="2">
        <f t="shared" si="0"/>
        <v>0</v>
      </c>
      <c r="D54" s="2">
        <f t="shared" si="1"/>
        <v>1.3859999999999999</v>
      </c>
      <c r="E54" s="2">
        <f t="shared" si="2"/>
        <v>1.405</v>
      </c>
      <c r="F54" s="2">
        <f t="shared" si="3"/>
        <v>1.3980000000000001</v>
      </c>
      <c r="G54" s="2">
        <f t="shared" si="5"/>
        <v>1.4231999999999996</v>
      </c>
      <c r="H54" s="2"/>
      <c r="I54" s="2">
        <f t="array" ref="I54">SUMPRODUCT(B38:B57, (ROW(B38:B57)-ROW(B38)+1)) / (20*21/2)</f>
        <v>1.3945238095238093</v>
      </c>
      <c r="J54" s="2">
        <f t="shared" si="4"/>
        <v>1.4032546011985696</v>
      </c>
      <c r="K54" s="2">
        <f t="shared" si="6"/>
        <v>1.4202864127762054</v>
      </c>
    </row>
    <row r="55" spans="1:11" ht="13.5" x14ac:dyDescent="0.25">
      <c r="A55" s="3">
        <f>TITRES_STAT!B58</f>
        <v>42388</v>
      </c>
      <c r="B55" s="5">
        <f>TITRES_STAT!D58</f>
        <v>1.37</v>
      </c>
      <c r="C55" s="2">
        <f t="shared" si="0"/>
        <v>0</v>
      </c>
      <c r="D55" s="2">
        <f t="shared" si="1"/>
        <v>1.3740000000000001</v>
      </c>
      <c r="E55" s="2">
        <f t="shared" si="2"/>
        <v>1.4020000000000004</v>
      </c>
      <c r="F55" s="2">
        <f t="shared" si="3"/>
        <v>1.3965000000000003</v>
      </c>
      <c r="G55" s="2">
        <f t="shared" si="5"/>
        <v>1.4217999999999995</v>
      </c>
      <c r="H55" s="2"/>
      <c r="I55" s="2">
        <f t="array" ref="I55">SUMPRODUCT(B39:B58, (ROW(B39:B58)-ROW(B39)+1)) / (20*21/2)</f>
        <v>1.3939047619047618</v>
      </c>
      <c r="J55" s="2">
        <f t="shared" si="4"/>
        <v>1.4000874963225154</v>
      </c>
      <c r="K55" s="2">
        <f t="shared" si="6"/>
        <v>1.4183143965889031</v>
      </c>
    </row>
    <row r="56" spans="1:11" ht="13.5" x14ac:dyDescent="0.25">
      <c r="A56" s="3">
        <f>TITRES_STAT!B59</f>
        <v>42389</v>
      </c>
      <c r="B56" s="5">
        <f>TITRES_STAT!D59</f>
        <v>1.39</v>
      </c>
      <c r="C56" s="2">
        <f t="shared" si="0"/>
        <v>1.9999999999999796E-2</v>
      </c>
      <c r="D56" s="2">
        <f t="shared" si="1"/>
        <v>1.3779999999999999</v>
      </c>
      <c r="E56" s="2">
        <f t="shared" si="2"/>
        <v>1.3980000000000004</v>
      </c>
      <c r="F56" s="2">
        <f t="shared" si="3"/>
        <v>1.3975000000000004</v>
      </c>
      <c r="G56" s="2">
        <f t="shared" si="5"/>
        <v>1.4207999999999996</v>
      </c>
      <c r="H56" s="2"/>
      <c r="I56" s="2">
        <f t="array" ref="I56">SUMPRODUCT(B40:B59, (ROW(B40:B59)-ROW(B40)+1)) / (20*21/2)</f>
        <v>1.3931428571428572</v>
      </c>
      <c r="J56" s="2">
        <f t="shared" si="4"/>
        <v>1.3991267823870377</v>
      </c>
      <c r="K56" s="2">
        <f t="shared" si="6"/>
        <v>1.4172040280952207</v>
      </c>
    </row>
    <row r="57" spans="1:11" ht="13.5" x14ac:dyDescent="0.25">
      <c r="A57" s="3">
        <f>TITRES_STAT!B60</f>
        <v>42390</v>
      </c>
      <c r="B57" s="5">
        <f>TITRES_STAT!D60</f>
        <v>1.39</v>
      </c>
      <c r="C57" s="2">
        <f t="shared" si="0"/>
        <v>0</v>
      </c>
      <c r="D57" s="2">
        <f t="shared" si="1"/>
        <v>1.3779999999999999</v>
      </c>
      <c r="E57" s="2">
        <f t="shared" si="2"/>
        <v>1.3940000000000001</v>
      </c>
      <c r="F57" s="2">
        <f t="shared" si="3"/>
        <v>1.3965000000000003</v>
      </c>
      <c r="G57" s="2">
        <f t="shared" si="5"/>
        <v>1.4197999999999995</v>
      </c>
      <c r="H57" s="2"/>
      <c r="I57" s="2">
        <f t="array" ref="I57">SUMPRODUCT(B41:B60, (ROW(B41:B60)-ROW(B41)+1)) / (20*21/2)</f>
        <v>1.3924285714285716</v>
      </c>
      <c r="J57" s="2">
        <f t="shared" si="4"/>
        <v>1.3982575650168436</v>
      </c>
      <c r="K57" s="2">
        <f t="shared" si="6"/>
        <v>1.4161372034640356</v>
      </c>
    </row>
    <row r="58" spans="1:11" ht="13.5" x14ac:dyDescent="0.25">
      <c r="A58" s="3">
        <f>TITRES_STAT!B61</f>
        <v>42391</v>
      </c>
      <c r="B58" s="5">
        <f>TITRES_STAT!D61</f>
        <v>1.39</v>
      </c>
      <c r="C58" s="2">
        <f t="shared" si="0"/>
        <v>0</v>
      </c>
      <c r="D58" s="2">
        <f t="shared" si="1"/>
        <v>1.3819999999999999</v>
      </c>
      <c r="E58" s="2">
        <f t="shared" si="2"/>
        <v>1.3900000000000001</v>
      </c>
      <c r="F58" s="2">
        <f t="shared" si="3"/>
        <v>1.3980000000000004</v>
      </c>
      <c r="G58" s="2">
        <f t="shared" si="5"/>
        <v>1.4187999999999996</v>
      </c>
      <c r="H58" s="2"/>
      <c r="I58" s="2">
        <f t="array" ref="I58">SUMPRODUCT(B42:B61, (ROW(B42:B61)-ROW(B42)+1)) / (20*21/2)</f>
        <v>1.3918095238095241</v>
      </c>
      <c r="J58" s="2">
        <f t="shared" si="4"/>
        <v>1.3974711302533347</v>
      </c>
      <c r="K58" s="2">
        <f t="shared" si="6"/>
        <v>1.415112215092897</v>
      </c>
    </row>
    <row r="59" spans="1:11" ht="13.5" x14ac:dyDescent="0.25">
      <c r="A59" s="3">
        <f>TITRES_STAT!B62</f>
        <v>42394</v>
      </c>
      <c r="B59" s="5">
        <f>TITRES_STAT!D62</f>
        <v>1.39</v>
      </c>
      <c r="C59" s="2">
        <f t="shared" si="0"/>
        <v>0</v>
      </c>
      <c r="D59" s="2">
        <f t="shared" si="1"/>
        <v>1.3859999999999997</v>
      </c>
      <c r="E59" s="2">
        <f t="shared" si="2"/>
        <v>1.3860000000000003</v>
      </c>
      <c r="F59" s="2">
        <f t="shared" si="3"/>
        <v>1.3975000000000002</v>
      </c>
      <c r="G59" s="2">
        <f t="shared" si="5"/>
        <v>1.4177999999999995</v>
      </c>
      <c r="H59" s="2"/>
      <c r="I59" s="2">
        <f t="array" ref="I59">SUMPRODUCT(B43:B62, (ROW(B43:B62)-ROW(B43)+1)) / (20*21/2)</f>
        <v>1.3855714285714287</v>
      </c>
      <c r="J59" s="2">
        <f t="shared" si="4"/>
        <v>1.3967595940387314</v>
      </c>
      <c r="K59" s="2">
        <f t="shared" si="6"/>
        <v>1.414127422344156</v>
      </c>
    </row>
    <row r="60" spans="1:11" ht="13.5" x14ac:dyDescent="0.25">
      <c r="A60" s="3">
        <f>TITRES_STAT!B63</f>
        <v>42395</v>
      </c>
      <c r="B60" s="5">
        <f>TITRES_STAT!D63</f>
        <v>1.39</v>
      </c>
      <c r="C60" s="2">
        <f t="shared" si="0"/>
        <v>0</v>
      </c>
      <c r="D60" s="2">
        <f t="shared" si="1"/>
        <v>1.39</v>
      </c>
      <c r="E60" s="2">
        <f t="shared" si="2"/>
        <v>1.3820000000000001</v>
      </c>
      <c r="F60" s="2">
        <f t="shared" si="3"/>
        <v>1.3965000000000001</v>
      </c>
      <c r="G60" s="2">
        <f t="shared" si="5"/>
        <v>1.4167999999999992</v>
      </c>
      <c r="H60" s="2"/>
      <c r="I60" s="2">
        <f t="array" ref="I60">SUMPRODUCT(B44:B63, (ROW(B44:B63)-ROW(B44)+1)) / (20*21/2)</f>
        <v>1.3797142857142857</v>
      </c>
      <c r="J60" s="2">
        <f t="shared" si="4"/>
        <v>1.3961158231779001</v>
      </c>
      <c r="K60" s="2">
        <f t="shared" si="6"/>
        <v>1.4131812489188951</v>
      </c>
    </row>
    <row r="61" spans="1:11" ht="13.5" x14ac:dyDescent="0.25">
      <c r="A61" s="3">
        <f>TITRES_STAT!B64</f>
        <v>42396</v>
      </c>
      <c r="B61" s="5">
        <f>TITRES_STAT!D64</f>
        <v>1.39</v>
      </c>
      <c r="C61" s="2">
        <f t="shared" si="0"/>
        <v>0</v>
      </c>
      <c r="D61" s="2">
        <f t="shared" si="1"/>
        <v>1.39</v>
      </c>
      <c r="E61" s="2">
        <f t="shared" si="2"/>
        <v>1.3840000000000001</v>
      </c>
      <c r="F61" s="2">
        <f t="shared" si="3"/>
        <v>1.3955000000000004</v>
      </c>
      <c r="G61" s="2">
        <f t="shared" si="5"/>
        <v>1.4165999999999994</v>
      </c>
      <c r="H61" s="2"/>
      <c r="I61" s="2">
        <f t="array" ref="I61">SUMPRODUCT(B45:B64, (ROW(B45:B64)-ROW(B45)+1)) / (20*21/2)</f>
        <v>1.3711904761904761</v>
      </c>
      <c r="J61" s="2">
        <f t="shared" si="4"/>
        <v>1.3955333638276239</v>
      </c>
      <c r="K61" s="2">
        <f t="shared" si="6"/>
        <v>1.4122721803338403</v>
      </c>
    </row>
    <row r="62" spans="1:11" ht="13.5" x14ac:dyDescent="0.25">
      <c r="A62" s="3">
        <f>TITRES_STAT!B65</f>
        <v>42397</v>
      </c>
      <c r="B62" s="5">
        <f>TITRES_STAT!D65</f>
        <v>1.33</v>
      </c>
      <c r="C62" s="2">
        <f t="shared" si="0"/>
        <v>-5.9999999999999831E-2</v>
      </c>
      <c r="D62" s="2">
        <f t="shared" si="1"/>
        <v>1.3779999999999999</v>
      </c>
      <c r="E62" s="2">
        <f t="shared" si="2"/>
        <v>1.3780000000000001</v>
      </c>
      <c r="F62" s="2">
        <f t="shared" si="3"/>
        <v>1.3915000000000002</v>
      </c>
      <c r="G62" s="2">
        <f t="shared" si="5"/>
        <v>1.4145999999999994</v>
      </c>
      <c r="H62" s="2"/>
      <c r="I62" s="2">
        <f t="array" ref="I62">SUMPRODUCT(B46:B65, (ROW(B46:B65)-ROW(B46)+1)) / (20*21/2)</f>
        <v>1.363</v>
      </c>
      <c r="J62" s="2">
        <f t="shared" si="4"/>
        <v>1.389292091082136</v>
      </c>
      <c r="K62" s="2">
        <f t="shared" si="6"/>
        <v>1.4090458203207485</v>
      </c>
    </row>
    <row r="63" spans="1:11" ht="13.5" x14ac:dyDescent="0.25">
      <c r="A63" s="3">
        <f>TITRES_STAT!B66</f>
        <v>42398</v>
      </c>
      <c r="B63" s="5">
        <f>TITRES_STAT!D66</f>
        <v>1.33</v>
      </c>
      <c r="C63" s="2">
        <f t="shared" si="0"/>
        <v>0</v>
      </c>
      <c r="D63" s="2">
        <f t="shared" si="1"/>
        <v>1.3660000000000001</v>
      </c>
      <c r="E63" s="2">
        <f t="shared" si="2"/>
        <v>1.3740000000000001</v>
      </c>
      <c r="F63" s="2">
        <f t="shared" si="3"/>
        <v>1.3895000000000004</v>
      </c>
      <c r="G63" s="2">
        <f t="shared" si="5"/>
        <v>1.4123999999999994</v>
      </c>
      <c r="H63" s="2"/>
      <c r="I63" s="2">
        <f t="array" ref="I63">SUMPRODUCT(B47:B66, (ROW(B47:B66)-ROW(B47)+1)) / (20*21/2)</f>
        <v>1.3505238095238097</v>
      </c>
      <c r="J63" s="2">
        <f t="shared" si="4"/>
        <v>1.3836452252647897</v>
      </c>
      <c r="K63" s="2">
        <f t="shared" si="6"/>
        <v>1.4059459842297388</v>
      </c>
    </row>
    <row r="64" spans="1:11" ht="13.5" x14ac:dyDescent="0.25">
      <c r="A64" s="3">
        <f>TITRES_STAT!B67</f>
        <v>42401</v>
      </c>
      <c r="B64" s="5">
        <f>TITRES_STAT!D67</f>
        <v>1.3</v>
      </c>
      <c r="C64" s="2">
        <f t="shared" si="0"/>
        <v>-3.0000000000000027E-2</v>
      </c>
      <c r="D64" s="2">
        <f t="shared" si="1"/>
        <v>1.3479999999999999</v>
      </c>
      <c r="E64" s="2">
        <f t="shared" si="2"/>
        <v>1.367</v>
      </c>
      <c r="F64" s="2">
        <f t="shared" si="3"/>
        <v>1.3860000000000001</v>
      </c>
      <c r="G64" s="2">
        <f t="shared" si="5"/>
        <v>1.4107999999999996</v>
      </c>
      <c r="H64" s="2"/>
      <c r="I64" s="2">
        <f t="array" ref="I64">SUMPRODUCT(B48:B67, (ROW(B48:B67)-ROW(B48)+1)) / (20*21/2)</f>
        <v>1.3417619047619047</v>
      </c>
      <c r="J64" s="2">
        <f t="shared" si="4"/>
        <v>1.3756790133348098</v>
      </c>
      <c r="K64" s="2">
        <f t="shared" si="6"/>
        <v>1.4017912397501413</v>
      </c>
    </row>
    <row r="65" spans="1:11" ht="13.5" x14ac:dyDescent="0.25">
      <c r="A65" s="3">
        <f>TITRES_STAT!B68</f>
        <v>42402</v>
      </c>
      <c r="B65" s="5">
        <f>TITRES_STAT!D68</f>
        <v>1.3</v>
      </c>
      <c r="C65" s="2">
        <f t="shared" si="0"/>
        <v>0</v>
      </c>
      <c r="D65" s="2">
        <f t="shared" si="1"/>
        <v>1.3299999999999998</v>
      </c>
      <c r="E65" s="2">
        <f t="shared" si="2"/>
        <v>1.36</v>
      </c>
      <c r="F65" s="2">
        <f t="shared" si="3"/>
        <v>1.3810000000000002</v>
      </c>
      <c r="G65" s="2">
        <f t="shared" si="5"/>
        <v>1.4089999999999996</v>
      </c>
      <c r="H65" s="2"/>
      <c r="I65" s="2">
        <f t="array" ref="I65">SUMPRODUCT(B49:B68, (ROW(B49:B68)-ROW(B49)+1)) / (20*21/2)</f>
        <v>1.330857142857143</v>
      </c>
      <c r="J65" s="2">
        <f t="shared" si="4"/>
        <v>1.3684714882553042</v>
      </c>
      <c r="K65" s="2">
        <f t="shared" si="6"/>
        <v>1.3977994264266065</v>
      </c>
    </row>
    <row r="66" spans="1:11" ht="13.5" x14ac:dyDescent="0.25">
      <c r="A66" s="3">
        <f>TITRES_STAT!B69</f>
        <v>42403</v>
      </c>
      <c r="B66" s="5">
        <f>TITRES_STAT!D69</f>
        <v>1.25</v>
      </c>
      <c r="C66" s="2">
        <f t="shared" si="0"/>
        <v>-5.0000000000000044E-2</v>
      </c>
      <c r="D66" s="2">
        <f t="shared" si="1"/>
        <v>1.302</v>
      </c>
      <c r="E66" s="2">
        <f t="shared" si="2"/>
        <v>1.3460000000000001</v>
      </c>
      <c r="F66" s="2">
        <f t="shared" si="3"/>
        <v>1.3720000000000003</v>
      </c>
      <c r="G66" s="2">
        <f t="shared" si="5"/>
        <v>1.4061999999999995</v>
      </c>
      <c r="H66" s="2"/>
      <c r="I66" s="2">
        <f t="array" ref="I66">SUMPRODUCT(B50:B69, (ROW(B50:B69)-ROW(B50)+1)) / (20*21/2)</f>
        <v>1.3208095238095239</v>
      </c>
      <c r="J66" s="2">
        <f t="shared" si="4"/>
        <v>1.3571884893738466</v>
      </c>
      <c r="K66" s="2">
        <f t="shared" si="6"/>
        <v>1.3920033704883084</v>
      </c>
    </row>
    <row r="67" spans="1:11" ht="13.5" x14ac:dyDescent="0.25">
      <c r="A67" s="3">
        <f>TITRES_STAT!B70</f>
        <v>42404</v>
      </c>
      <c r="B67" s="5">
        <f>TITRES_STAT!D70</f>
        <v>1.28</v>
      </c>
      <c r="C67" s="2">
        <f t="shared" si="0"/>
        <v>3.0000000000000027E-2</v>
      </c>
      <c r="D67" s="2">
        <f t="shared" si="1"/>
        <v>1.292</v>
      </c>
      <c r="E67" s="2">
        <f t="shared" si="2"/>
        <v>1.335</v>
      </c>
      <c r="F67" s="2">
        <f t="shared" si="3"/>
        <v>1.3645000000000003</v>
      </c>
      <c r="G67" s="2">
        <f t="shared" si="5"/>
        <v>1.4029999999999996</v>
      </c>
      <c r="H67" s="2"/>
      <c r="I67" s="2">
        <f t="array" ref="I67">SUMPRODUCT(B51:B70, (ROW(B51:B70)-ROW(B51)+1)) / (20*21/2)</f>
        <v>1.3116190476190472</v>
      </c>
      <c r="J67" s="2">
        <f t="shared" si="4"/>
        <v>1.3498372046715756</v>
      </c>
      <c r="K67" s="2">
        <f t="shared" si="6"/>
        <v>1.3876110814495513</v>
      </c>
    </row>
    <row r="68" spans="1:11" ht="13.5" x14ac:dyDescent="0.25">
      <c r="A68" s="3">
        <f>TITRES_STAT!B71</f>
        <v>42405</v>
      </c>
      <c r="B68" s="5">
        <f>TITRES_STAT!D71</f>
        <v>1.25</v>
      </c>
      <c r="C68" s="2">
        <f t="shared" ref="C68:C131" si="7">B68-B67</f>
        <v>-3.0000000000000027E-2</v>
      </c>
      <c r="D68" s="2">
        <f t="shared" si="1"/>
        <v>1.276</v>
      </c>
      <c r="E68" s="2">
        <f t="shared" si="2"/>
        <v>1.3210000000000002</v>
      </c>
      <c r="F68" s="2">
        <f t="shared" si="3"/>
        <v>1.3555000000000004</v>
      </c>
      <c r="G68" s="2">
        <f t="shared" si="5"/>
        <v>1.3989999999999996</v>
      </c>
      <c r="H68" s="2"/>
      <c r="I68" s="2">
        <f t="array" ref="I68">SUMPRODUCT(B52:B71, (ROW(B52:B71)-ROW(B52)+1)) / (20*21/2)</f>
        <v>1.3032857142857139</v>
      </c>
      <c r="J68" s="2">
        <f t="shared" si="4"/>
        <v>1.3403288994647589</v>
      </c>
      <c r="K68" s="2">
        <f t="shared" si="6"/>
        <v>1.3822145684515297</v>
      </c>
    </row>
    <row r="69" spans="1:11" ht="13.5" x14ac:dyDescent="0.25">
      <c r="A69" s="3">
        <f>TITRES_STAT!B72</f>
        <v>42408</v>
      </c>
      <c r="B69" s="5">
        <f>TITRES_STAT!D72</f>
        <v>1.25</v>
      </c>
      <c r="C69" s="2">
        <f t="shared" si="7"/>
        <v>0</v>
      </c>
      <c r="D69" s="2">
        <f t="shared" si="1"/>
        <v>1.266</v>
      </c>
      <c r="E69" s="2">
        <f t="shared" si="2"/>
        <v>1.3069999999999999</v>
      </c>
      <c r="F69" s="2">
        <f t="shared" si="3"/>
        <v>1.3465000000000003</v>
      </c>
      <c r="G69" s="2">
        <f t="shared" si="5"/>
        <v>1.3949999999999998</v>
      </c>
      <c r="H69" s="2"/>
      <c r="I69" s="2">
        <f t="array" ref="I69">SUMPRODUCT(B53:B72, (ROW(B53:B72)-ROW(B53)+1)) / (20*21/2)</f>
        <v>1.2955238095238093</v>
      </c>
      <c r="J69" s="2">
        <f t="shared" si="4"/>
        <v>1.3317261471347819</v>
      </c>
      <c r="K69" s="2">
        <f t="shared" si="6"/>
        <v>1.3770296834142148</v>
      </c>
    </row>
    <row r="70" spans="1:11" ht="13.5" x14ac:dyDescent="0.25">
      <c r="A70" s="3">
        <f>TITRES_STAT!B73</f>
        <v>42409</v>
      </c>
      <c r="B70" s="5">
        <f>TITRES_STAT!D73</f>
        <v>1.25</v>
      </c>
      <c r="C70" s="2">
        <f t="shared" si="7"/>
        <v>0</v>
      </c>
      <c r="D70" s="2">
        <f t="shared" ref="D70:D133" si="8">AVERAGE(B66:B70)</f>
        <v>1.256</v>
      </c>
      <c r="E70" s="2">
        <f t="shared" si="2"/>
        <v>1.2929999999999999</v>
      </c>
      <c r="F70" s="2">
        <f t="shared" si="3"/>
        <v>1.3375000000000004</v>
      </c>
      <c r="G70" s="2">
        <f t="shared" si="5"/>
        <v>1.3909999999999996</v>
      </c>
      <c r="H70" s="2"/>
      <c r="I70" s="2">
        <f t="array" ref="I70">SUMPRODUCT(B54:B73, (ROW(B54:B73)-ROW(B54)+1)) / (20*21/2)</f>
        <v>1.2855714285714284</v>
      </c>
      <c r="J70" s="2">
        <f t="shared" si="4"/>
        <v>1.323942704550517</v>
      </c>
      <c r="K70" s="2">
        <f t="shared" si="6"/>
        <v>1.3720481272018927</v>
      </c>
    </row>
    <row r="71" spans="1:11" ht="13.5" x14ac:dyDescent="0.25">
      <c r="A71" s="3">
        <f>TITRES_STAT!B74</f>
        <v>42410</v>
      </c>
      <c r="B71" s="5">
        <f>TITRES_STAT!D74</f>
        <v>1.25</v>
      </c>
      <c r="C71" s="2">
        <f t="shared" si="7"/>
        <v>0</v>
      </c>
      <c r="D71" s="2">
        <f t="shared" si="8"/>
        <v>1.256</v>
      </c>
      <c r="E71" s="2">
        <f t="shared" si="2"/>
        <v>1.2789999999999999</v>
      </c>
      <c r="F71" s="2">
        <f t="shared" si="3"/>
        <v>1.3315000000000001</v>
      </c>
      <c r="G71" s="2">
        <f t="shared" si="5"/>
        <v>1.3869999999999996</v>
      </c>
      <c r="H71" s="2"/>
      <c r="I71" s="2">
        <f t="array" ref="I71">SUMPRODUCT(B55:B74, (ROW(B55:B74)-ROW(B55)+1)) / (20*21/2)</f>
        <v>1.2763333333333331</v>
      </c>
      <c r="J71" s="2">
        <f t="shared" si="4"/>
        <v>1.3169005422123725</v>
      </c>
      <c r="K71" s="2">
        <f t="shared" si="6"/>
        <v>1.367261926135152</v>
      </c>
    </row>
    <row r="72" spans="1:11" ht="13.5" x14ac:dyDescent="0.25">
      <c r="A72" s="3">
        <f>TITRES_STAT!B75</f>
        <v>42411</v>
      </c>
      <c r="B72" s="5">
        <f>TITRES_STAT!D75</f>
        <v>1.25</v>
      </c>
      <c r="C72" s="2">
        <f t="shared" si="7"/>
        <v>0</v>
      </c>
      <c r="D72" s="2">
        <f t="shared" si="8"/>
        <v>1.25</v>
      </c>
      <c r="E72" s="2">
        <f t="shared" si="2"/>
        <v>1.2710000000000001</v>
      </c>
      <c r="F72" s="2">
        <f t="shared" si="3"/>
        <v>1.3245</v>
      </c>
      <c r="G72" s="2">
        <f t="shared" si="5"/>
        <v>1.3829999999999996</v>
      </c>
      <c r="H72" s="2"/>
      <c r="I72" s="2">
        <f t="array" ref="I72">SUMPRODUCT(B56:B75, (ROW(B56:B75)-ROW(B56)+1)) / (20*21/2)</f>
        <v>1.2649523809523808</v>
      </c>
      <c r="J72" s="2">
        <f t="shared" si="4"/>
        <v>1.3105290620016703</v>
      </c>
      <c r="K72" s="2">
        <f t="shared" si="6"/>
        <v>1.3626634192278912</v>
      </c>
    </row>
    <row r="73" spans="1:11" ht="13.5" x14ac:dyDescent="0.25">
      <c r="A73" s="3">
        <f>TITRES_STAT!B76</f>
        <v>42412</v>
      </c>
      <c r="B73" s="5">
        <f>TITRES_STAT!D76</f>
        <v>1.22</v>
      </c>
      <c r="C73" s="2">
        <f t="shared" si="7"/>
        <v>-3.0000000000000027E-2</v>
      </c>
      <c r="D73" s="2">
        <f t="shared" si="8"/>
        <v>1.244</v>
      </c>
      <c r="E73" s="2">
        <f t="shared" si="2"/>
        <v>1.26</v>
      </c>
      <c r="F73" s="2">
        <f t="shared" si="3"/>
        <v>1.3169999999999999</v>
      </c>
      <c r="G73" s="2">
        <f t="shared" si="5"/>
        <v>1.3777999999999997</v>
      </c>
      <c r="H73" s="2"/>
      <c r="I73" s="2">
        <f t="array" ref="I73">SUMPRODUCT(B57:B76, (ROW(B57:B76)-ROW(B57)+1)) / (20*21/2)</f>
        <v>1.2553809523809523</v>
      </c>
      <c r="J73" s="2">
        <f t="shared" si="4"/>
        <v>1.3019072465729398</v>
      </c>
      <c r="K73" s="2">
        <f t="shared" si="6"/>
        <v>1.3570687753366015</v>
      </c>
    </row>
    <row r="74" spans="1:11" ht="13.5" x14ac:dyDescent="0.25">
      <c r="A74" s="3">
        <f>TITRES_STAT!B77</f>
        <v>42415</v>
      </c>
      <c r="B74" s="5">
        <f>TITRES_STAT!D77</f>
        <v>1.22</v>
      </c>
      <c r="C74" s="2">
        <f t="shared" si="7"/>
        <v>0</v>
      </c>
      <c r="D74" s="2">
        <f t="shared" si="8"/>
        <v>1.238</v>
      </c>
      <c r="E74" s="2">
        <f t="shared" si="2"/>
        <v>1.2520000000000002</v>
      </c>
      <c r="F74" s="2">
        <f t="shared" si="3"/>
        <v>1.3094999999999999</v>
      </c>
      <c r="G74" s="2">
        <f t="shared" si="5"/>
        <v>1.3725999999999996</v>
      </c>
      <c r="H74" s="2"/>
      <c r="I74" s="2">
        <f t="array" ref="I74">SUMPRODUCT(B58:B77, (ROW(B58:B77)-ROW(B58)+1)) / (20*21/2)</f>
        <v>1.2467142857142857</v>
      </c>
      <c r="J74" s="2">
        <f t="shared" si="4"/>
        <v>1.294106556423136</v>
      </c>
      <c r="K74" s="2">
        <f t="shared" si="6"/>
        <v>1.3516935292449701</v>
      </c>
    </row>
    <row r="75" spans="1:11" ht="13.5" x14ac:dyDescent="0.25">
      <c r="A75" s="3">
        <f>TITRES_STAT!B78</f>
        <v>42416</v>
      </c>
      <c r="B75" s="5">
        <f>TITRES_STAT!D78</f>
        <v>1.19</v>
      </c>
      <c r="C75" s="2">
        <f t="shared" si="7"/>
        <v>-3.0000000000000027E-2</v>
      </c>
      <c r="D75" s="2">
        <f t="shared" si="8"/>
        <v>1.2259999999999998</v>
      </c>
      <c r="E75" s="2">
        <f t="shared" si="2"/>
        <v>1.2410000000000001</v>
      </c>
      <c r="F75" s="2">
        <f t="shared" si="3"/>
        <v>1.3005</v>
      </c>
      <c r="G75" s="2">
        <f t="shared" si="5"/>
        <v>1.3667999999999996</v>
      </c>
      <c r="H75" s="2"/>
      <c r="I75" s="2">
        <f t="array" ref="I75">SUMPRODUCT(B59:B78, (ROW(B59:B78)-ROW(B59)+1)) / (20*21/2)</f>
        <v>1.2389523809523812</v>
      </c>
      <c r="J75" s="2">
        <f t="shared" si="4"/>
        <v>1.2841916462875993</v>
      </c>
      <c r="K75" s="2">
        <f t="shared" si="6"/>
        <v>1.3453526065294812</v>
      </c>
    </row>
    <row r="76" spans="1:11" ht="13.5" x14ac:dyDescent="0.25">
      <c r="A76" s="3">
        <f>TITRES_STAT!B79</f>
        <v>42417</v>
      </c>
      <c r="B76" s="5">
        <f>TITRES_STAT!D79</f>
        <v>1.2</v>
      </c>
      <c r="C76" s="2">
        <f t="shared" si="7"/>
        <v>1.0000000000000009E-2</v>
      </c>
      <c r="D76" s="2">
        <f t="shared" si="8"/>
        <v>1.2159999999999997</v>
      </c>
      <c r="E76" s="2">
        <f t="shared" ref="E76:E139" si="9">AVERAGE(B67:B76)</f>
        <v>1.236</v>
      </c>
      <c r="F76" s="2">
        <f t="shared" si="3"/>
        <v>1.2909999999999999</v>
      </c>
      <c r="G76" s="2">
        <f t="shared" si="5"/>
        <v>1.3611999999999997</v>
      </c>
      <c r="H76" s="2"/>
      <c r="I76" s="2">
        <f t="array" ref="I76">SUMPRODUCT(B60:B79, (ROW(B60:B79)-ROW(B60)+1)) / (20*21/2)</f>
        <v>1.2320952380952381</v>
      </c>
      <c r="J76" s="2">
        <f t="shared" si="4"/>
        <v>1.2761733942602089</v>
      </c>
      <c r="K76" s="2">
        <f t="shared" si="6"/>
        <v>1.3396525043126388</v>
      </c>
    </row>
    <row r="77" spans="1:11" ht="13.5" x14ac:dyDescent="0.25">
      <c r="A77" s="3">
        <f>TITRES_STAT!B80</f>
        <v>42418</v>
      </c>
      <c r="B77" s="5">
        <f>TITRES_STAT!D80</f>
        <v>1.2</v>
      </c>
      <c r="C77" s="2">
        <f t="shared" si="7"/>
        <v>0</v>
      </c>
      <c r="D77" s="2">
        <f t="shared" si="8"/>
        <v>1.206</v>
      </c>
      <c r="E77" s="2">
        <f t="shared" si="9"/>
        <v>1.2279999999999998</v>
      </c>
      <c r="F77" s="2">
        <f t="shared" si="3"/>
        <v>1.2814999999999999</v>
      </c>
      <c r="G77" s="2">
        <f t="shared" si="5"/>
        <v>1.3563999999999998</v>
      </c>
      <c r="H77" s="2"/>
      <c r="I77" s="2">
        <f t="array" ref="I77">SUMPRODUCT(B61:B80, (ROW(B61:B80)-ROW(B61)+1)) / (20*21/2)</f>
        <v>1.2261428571428572</v>
      </c>
      <c r="J77" s="2">
        <f t="shared" si="4"/>
        <v>1.2689187852830461</v>
      </c>
      <c r="K77" s="2">
        <f t="shared" si="6"/>
        <v>1.3341759355160649</v>
      </c>
    </row>
    <row r="78" spans="1:11" ht="13.5" x14ac:dyDescent="0.25">
      <c r="A78" s="3">
        <f>TITRES_STAT!B81</f>
        <v>42419</v>
      </c>
      <c r="B78" s="5">
        <f>TITRES_STAT!D81</f>
        <v>1.2</v>
      </c>
      <c r="C78" s="2">
        <f t="shared" si="7"/>
        <v>0</v>
      </c>
      <c r="D78" s="2">
        <f t="shared" si="8"/>
        <v>1.2020000000000002</v>
      </c>
      <c r="E78" s="2">
        <f t="shared" si="9"/>
        <v>1.2229999999999996</v>
      </c>
      <c r="F78" s="2">
        <f t="shared" si="3"/>
        <v>1.2719999999999998</v>
      </c>
      <c r="G78" s="2">
        <f t="shared" si="5"/>
        <v>1.3515999999999997</v>
      </c>
      <c r="H78" s="2"/>
      <c r="I78" s="2">
        <f t="array" ref="I78">SUMPRODUCT(B62:B81, (ROW(B62:B81)-ROW(B62)+1)) / (20*21/2)</f>
        <v>1.2210952380952382</v>
      </c>
      <c r="J78" s="2">
        <f t="shared" si="4"/>
        <v>1.2623550914465655</v>
      </c>
      <c r="K78" s="2">
        <f t="shared" si="6"/>
        <v>1.3289141341232782</v>
      </c>
    </row>
    <row r="79" spans="1:11" ht="13.5" x14ac:dyDescent="0.25">
      <c r="A79" s="3">
        <f>TITRES_STAT!B82</f>
        <v>42422</v>
      </c>
      <c r="B79" s="5">
        <f>TITRES_STAT!D82</f>
        <v>1.2</v>
      </c>
      <c r="C79" s="2">
        <f t="shared" si="7"/>
        <v>0</v>
      </c>
      <c r="D79" s="2">
        <f t="shared" si="8"/>
        <v>1.198</v>
      </c>
      <c r="E79" s="2">
        <f t="shared" si="9"/>
        <v>1.2179999999999995</v>
      </c>
      <c r="F79" s="2">
        <f t="shared" si="3"/>
        <v>1.2624999999999997</v>
      </c>
      <c r="G79" s="2">
        <f t="shared" si="5"/>
        <v>1.3467999999999998</v>
      </c>
      <c r="H79" s="2"/>
      <c r="I79" s="2">
        <f t="array" ref="I79">SUMPRODUCT(B63:B82, (ROW(B63:B82)-ROW(B63)+1)) / (20*21/2)</f>
        <v>1.2140952380952381</v>
      </c>
      <c r="J79" s="2">
        <f t="shared" si="4"/>
        <v>1.2564165113087975</v>
      </c>
      <c r="K79" s="2">
        <f t="shared" si="6"/>
        <v>1.3238586778831498</v>
      </c>
    </row>
    <row r="80" spans="1:11" ht="13.5" x14ac:dyDescent="0.25">
      <c r="A80" s="3">
        <f>TITRES_STAT!B83</f>
        <v>42423</v>
      </c>
      <c r="B80" s="5">
        <f>TITRES_STAT!D83</f>
        <v>1.2</v>
      </c>
      <c r="C80" s="2">
        <f t="shared" si="7"/>
        <v>0</v>
      </c>
      <c r="D80" s="2">
        <f t="shared" si="8"/>
        <v>1.2</v>
      </c>
      <c r="E80" s="2">
        <f t="shared" si="9"/>
        <v>1.2129999999999996</v>
      </c>
      <c r="F80" s="2">
        <f t="shared" si="3"/>
        <v>1.2529999999999997</v>
      </c>
      <c r="G80" s="2">
        <f t="shared" si="5"/>
        <v>1.3419999999999999</v>
      </c>
      <c r="H80" s="2"/>
      <c r="I80" s="2">
        <f t="array" ref="I80">SUMPRODUCT(B64:B83, (ROW(B64:B83)-ROW(B64)+1)) / (20*21/2)</f>
        <v>1.203095238095238</v>
      </c>
      <c r="J80" s="2">
        <f t="shared" si="4"/>
        <v>1.2510435102317692</v>
      </c>
      <c r="K80" s="2">
        <f t="shared" si="6"/>
        <v>1.3190014748289087</v>
      </c>
    </row>
    <row r="81" spans="1:11" ht="13.5" x14ac:dyDescent="0.25">
      <c r="A81" s="3">
        <f>TITRES_STAT!B84</f>
        <v>42424</v>
      </c>
      <c r="B81" s="5">
        <f>TITRES_STAT!D84</f>
        <v>1.2</v>
      </c>
      <c r="C81" s="2">
        <f t="shared" si="7"/>
        <v>0</v>
      </c>
      <c r="D81" s="2">
        <f t="shared" si="8"/>
        <v>1.2</v>
      </c>
      <c r="E81" s="2">
        <f t="shared" si="9"/>
        <v>1.2079999999999997</v>
      </c>
      <c r="F81" s="2">
        <f t="shared" si="3"/>
        <v>1.2434999999999998</v>
      </c>
      <c r="G81" s="2">
        <f t="shared" si="5"/>
        <v>1.3371999999999999</v>
      </c>
      <c r="H81" s="2"/>
      <c r="I81" s="2">
        <f t="array" ref="I81">SUMPRODUCT(B65:B84, (ROW(B65:B84)-ROW(B65)+1)) / (20*21/2)</f>
        <v>1.1883333333333335</v>
      </c>
      <c r="J81" s="2">
        <f t="shared" si="4"/>
        <v>1.2461822235430293</v>
      </c>
      <c r="K81" s="2">
        <f t="shared" si="6"/>
        <v>1.3143347503258143</v>
      </c>
    </row>
    <row r="82" spans="1:11" ht="13.5" x14ac:dyDescent="0.25">
      <c r="A82" s="3">
        <f>TITRES_STAT!B85</f>
        <v>42425</v>
      </c>
      <c r="B82" s="5">
        <f>TITRES_STAT!D85</f>
        <v>1.17</v>
      </c>
      <c r="C82" s="2">
        <f t="shared" si="7"/>
        <v>-3.0000000000000027E-2</v>
      </c>
      <c r="D82" s="2">
        <f t="shared" si="8"/>
        <v>1.194</v>
      </c>
      <c r="E82" s="2">
        <f t="shared" si="9"/>
        <v>1.1999999999999997</v>
      </c>
      <c r="F82" s="2">
        <f t="shared" si="3"/>
        <v>1.2355</v>
      </c>
      <c r="G82" s="2">
        <f t="shared" si="5"/>
        <v>1.3318000000000001</v>
      </c>
      <c r="H82" s="2"/>
      <c r="I82" s="2">
        <f t="array" ref="I82">SUMPRODUCT(B66:B85, (ROW(B66:B85)-ROW(B66)+1)) / (20*21/2)</f>
        <v>1.1746666666666665</v>
      </c>
      <c r="J82" s="2">
        <f t="shared" si="4"/>
        <v>1.2389267736817884</v>
      </c>
      <c r="K82" s="2">
        <f t="shared" si="6"/>
        <v>1.3086745640385276</v>
      </c>
    </row>
    <row r="83" spans="1:11" ht="13.5" x14ac:dyDescent="0.25">
      <c r="A83" s="3">
        <f>TITRES_STAT!B86</f>
        <v>42426</v>
      </c>
      <c r="B83" s="5">
        <f>TITRES_STAT!D86</f>
        <v>1.1200000000000001</v>
      </c>
      <c r="C83" s="2">
        <f t="shared" si="7"/>
        <v>-4.9999999999999822E-2</v>
      </c>
      <c r="D83" s="2">
        <f t="shared" si="8"/>
        <v>1.1779999999999999</v>
      </c>
      <c r="E83" s="2">
        <f t="shared" si="9"/>
        <v>1.19</v>
      </c>
      <c r="F83" s="2">
        <f t="shared" si="3"/>
        <v>1.2249999999999999</v>
      </c>
      <c r="G83" s="2">
        <f t="shared" si="5"/>
        <v>1.3254000000000001</v>
      </c>
      <c r="H83" s="2"/>
      <c r="I83" s="2">
        <f t="array" ref="I83">SUMPRODUCT(B67:B86, (ROW(B67:B86)-ROW(B67)+1)) / (20*21/2)</f>
        <v>1.1582857142857141</v>
      </c>
      <c r="J83" s="2">
        <f t="shared" si="4"/>
        <v>1.2276004142835228</v>
      </c>
      <c r="K83" s="2">
        <f t="shared" si="6"/>
        <v>1.3012755615272129</v>
      </c>
    </row>
    <row r="84" spans="1:11" ht="13.5" x14ac:dyDescent="0.25">
      <c r="A84" s="3">
        <f>TITRES_STAT!B87</f>
        <v>42429</v>
      </c>
      <c r="B84" s="5">
        <f>TITRES_STAT!D87</f>
        <v>1.07</v>
      </c>
      <c r="C84" s="2">
        <f t="shared" si="7"/>
        <v>-5.0000000000000044E-2</v>
      </c>
      <c r="D84" s="2">
        <f t="shared" si="8"/>
        <v>1.1519999999999999</v>
      </c>
      <c r="E84" s="2">
        <f t="shared" si="9"/>
        <v>1.175</v>
      </c>
      <c r="F84" s="2">
        <f t="shared" ref="F84:F147" si="10">AVERAGE(B65:B84)</f>
        <v>1.2135</v>
      </c>
      <c r="G84" s="2">
        <f t="shared" si="5"/>
        <v>1.3180000000000001</v>
      </c>
      <c r="H84" s="2"/>
      <c r="I84" s="2">
        <f t="array" ref="I84">SUMPRODUCT(B68:B87, (ROW(B68:B87)-ROW(B68)+1)) / (20*21/2)</f>
        <v>1.1400952380952378</v>
      </c>
      <c r="J84" s="2">
        <f t="shared" si="4"/>
        <v>1.2125908510184256</v>
      </c>
      <c r="K84" s="2">
        <f t="shared" si="6"/>
        <v>1.2922059316634007</v>
      </c>
    </row>
    <row r="85" spans="1:11" ht="13.5" x14ac:dyDescent="0.25">
      <c r="A85" s="3">
        <f>TITRES_STAT!B88</f>
        <v>42430</v>
      </c>
      <c r="B85" s="5">
        <f>TITRES_STAT!D88</f>
        <v>1.07</v>
      </c>
      <c r="C85" s="2">
        <f t="shared" si="7"/>
        <v>0</v>
      </c>
      <c r="D85" s="2">
        <f t="shared" si="8"/>
        <v>1.1260000000000001</v>
      </c>
      <c r="E85" s="2">
        <f t="shared" si="9"/>
        <v>1.1630000000000003</v>
      </c>
      <c r="F85" s="2">
        <f t="shared" si="10"/>
        <v>1.2020000000000002</v>
      </c>
      <c r="G85" s="2">
        <f t="shared" si="5"/>
        <v>1.3114000000000001</v>
      </c>
      <c r="H85" s="2"/>
      <c r="I85" s="2">
        <f t="array" ref="I85">SUMPRODUCT(B69:B88, (ROW(B69:B88)-ROW(B69)+1)) / (20*21/2)</f>
        <v>1.1194285714285714</v>
      </c>
      <c r="J85" s="2">
        <f t="shared" ref="J85:J148" si="11">$J$4*B85+J84*(1-$J$4)</f>
        <v>1.1990107699690518</v>
      </c>
      <c r="K85" s="2">
        <f t="shared" si="6"/>
        <v>1.2834919735589536</v>
      </c>
    </row>
    <row r="86" spans="1:11" ht="13.5" x14ac:dyDescent="0.25">
      <c r="A86" s="3">
        <f>TITRES_STAT!B89</f>
        <v>42431</v>
      </c>
      <c r="B86" s="5">
        <f>TITRES_STAT!D89</f>
        <v>1.03</v>
      </c>
      <c r="C86" s="2">
        <f t="shared" si="7"/>
        <v>-4.0000000000000036E-2</v>
      </c>
      <c r="D86" s="2">
        <f t="shared" si="8"/>
        <v>1.0920000000000001</v>
      </c>
      <c r="E86" s="2">
        <f t="shared" si="9"/>
        <v>1.1459999999999999</v>
      </c>
      <c r="F86" s="2">
        <f t="shared" si="10"/>
        <v>1.1909999999999998</v>
      </c>
      <c r="G86" s="2">
        <f t="shared" si="5"/>
        <v>1.3046</v>
      </c>
      <c r="H86" s="2"/>
      <c r="I86" s="2">
        <f t="array" ref="I86">SUMPRODUCT(B70:B89, (ROW(B70:B89)-ROW(B70)+1)) / (20*21/2)</f>
        <v>1.0963333333333334</v>
      </c>
      <c r="J86" s="2">
        <f t="shared" si="11"/>
        <v>1.1829145061624753</v>
      </c>
      <c r="K86" s="2">
        <f t="shared" si="6"/>
        <v>1.2735511118507592</v>
      </c>
    </row>
    <row r="87" spans="1:11" ht="13.5" x14ac:dyDescent="0.25">
      <c r="A87" s="3">
        <f>TITRES_STAT!B90</f>
        <v>42432</v>
      </c>
      <c r="B87" s="5">
        <f>TITRES_STAT!D90</f>
        <v>1</v>
      </c>
      <c r="C87" s="2">
        <f t="shared" si="7"/>
        <v>-3.0000000000000027E-2</v>
      </c>
      <c r="D87" s="2">
        <f t="shared" si="8"/>
        <v>1.0580000000000003</v>
      </c>
      <c r="E87" s="2">
        <f t="shared" si="9"/>
        <v>1.1259999999999999</v>
      </c>
      <c r="F87" s="2">
        <f t="shared" si="10"/>
        <v>1.1769999999999998</v>
      </c>
      <c r="G87" s="2">
        <f t="shared" si="5"/>
        <v>1.2964000000000004</v>
      </c>
      <c r="H87" s="2"/>
      <c r="I87" s="2">
        <f t="array" ref="I87">SUMPRODUCT(B71:B90, (ROW(B71:B90)-ROW(B71)+1)) / (20*21/2)</f>
        <v>1.0729047619047618</v>
      </c>
      <c r="J87" s="2">
        <f t="shared" si="11"/>
        <v>1.1654940770041442</v>
      </c>
      <c r="K87" s="2">
        <f t="shared" si="6"/>
        <v>1.2628236172683767</v>
      </c>
    </row>
    <row r="88" spans="1:11" ht="13.5" x14ac:dyDescent="0.25">
      <c r="A88" s="3">
        <f>TITRES_STAT!B91</f>
        <v>42433</v>
      </c>
      <c r="B88" s="5">
        <f>TITRES_STAT!D91</f>
        <v>0.96</v>
      </c>
      <c r="C88" s="2">
        <f t="shared" si="7"/>
        <v>-4.0000000000000036E-2</v>
      </c>
      <c r="D88" s="2">
        <f t="shared" si="8"/>
        <v>1.026</v>
      </c>
      <c r="E88" s="2">
        <f t="shared" si="9"/>
        <v>1.1019999999999999</v>
      </c>
      <c r="F88" s="2">
        <f t="shared" si="10"/>
        <v>1.1624999999999999</v>
      </c>
      <c r="G88" s="2">
        <f t="shared" si="5"/>
        <v>1.2884000000000002</v>
      </c>
      <c r="H88" s="2"/>
      <c r="I88" s="2">
        <f t="array" ref="I88">SUMPRODUCT(B72:B91, (ROW(B72:B91)-ROW(B72)+1)) / (20*21/2)</f>
        <v>1.0511428571428572</v>
      </c>
      <c r="J88" s="2">
        <f t="shared" si="11"/>
        <v>1.1459232125275591</v>
      </c>
      <c r="K88" s="2">
        <f t="shared" si="6"/>
        <v>1.2509481812970678</v>
      </c>
    </row>
    <row r="89" spans="1:11" ht="13.5" x14ac:dyDescent="0.25">
      <c r="A89" s="3">
        <f>TITRES_STAT!B92</f>
        <v>42436</v>
      </c>
      <c r="B89" s="5">
        <f>TITRES_STAT!D92</f>
        <v>0.92</v>
      </c>
      <c r="C89" s="2">
        <f t="shared" si="7"/>
        <v>-3.9999999999999925E-2</v>
      </c>
      <c r="D89" s="2">
        <f t="shared" si="8"/>
        <v>0.99600000000000011</v>
      </c>
      <c r="E89" s="2">
        <f t="shared" si="9"/>
        <v>1.0740000000000001</v>
      </c>
      <c r="F89" s="2">
        <f t="shared" si="10"/>
        <v>1.1459999999999999</v>
      </c>
      <c r="G89" s="2">
        <f t="shared" si="5"/>
        <v>1.2788000000000002</v>
      </c>
      <c r="H89" s="2"/>
      <c r="I89" s="2">
        <f t="array" ref="I89">SUMPRODUCT(B73:B92, (ROW(B73:B92)-ROW(B73)+1)) / (20*21/2)</f>
        <v>1.0291428571428571</v>
      </c>
      <c r="J89" s="2">
        <f t="shared" si="11"/>
        <v>1.1244067160963631</v>
      </c>
      <c r="K89" s="2">
        <f t="shared" si="6"/>
        <v>1.2379698212462025</v>
      </c>
    </row>
    <row r="90" spans="1:11" ht="13.5" x14ac:dyDescent="0.25">
      <c r="A90" s="3">
        <f>TITRES_STAT!B93</f>
        <v>42437</v>
      </c>
      <c r="B90" s="5">
        <f>TITRES_STAT!D93</f>
        <v>0.9</v>
      </c>
      <c r="C90" s="2">
        <f t="shared" si="7"/>
        <v>-2.0000000000000018E-2</v>
      </c>
      <c r="D90" s="2">
        <f t="shared" si="8"/>
        <v>0.96200000000000008</v>
      </c>
      <c r="E90" s="2">
        <f t="shared" si="9"/>
        <v>1.044</v>
      </c>
      <c r="F90" s="2">
        <f t="shared" si="10"/>
        <v>1.1285000000000001</v>
      </c>
      <c r="G90" s="2">
        <f t="shared" si="5"/>
        <v>1.2686000000000002</v>
      </c>
      <c r="H90" s="2"/>
      <c r="I90" s="2">
        <f t="array" ref="I90">SUMPRODUCT(B74:B93, (ROW(B74:B93)-ROW(B74)+1)) / (20*21/2)</f>
        <v>1.0117619047619049</v>
      </c>
      <c r="J90" s="2">
        <f t="shared" si="11"/>
        <v>1.1030346478967095</v>
      </c>
      <c r="K90" s="2">
        <f t="shared" si="6"/>
        <v>1.2247161027659594</v>
      </c>
    </row>
    <row r="91" spans="1:11" ht="13.5" x14ac:dyDescent="0.25">
      <c r="A91" s="3">
        <f>TITRES_STAT!B94</f>
        <v>42438</v>
      </c>
      <c r="B91" s="5">
        <f>TITRES_STAT!D94</f>
        <v>0.9</v>
      </c>
      <c r="C91" s="2">
        <f t="shared" si="7"/>
        <v>0</v>
      </c>
      <c r="D91" s="2">
        <f t="shared" si="8"/>
        <v>0.93599999999999994</v>
      </c>
      <c r="E91" s="2">
        <f t="shared" si="9"/>
        <v>1.0140000000000002</v>
      </c>
      <c r="F91" s="2">
        <f t="shared" si="10"/>
        <v>1.111</v>
      </c>
      <c r="G91" s="2">
        <f t="shared" si="5"/>
        <v>1.2584000000000004</v>
      </c>
      <c r="H91" s="2"/>
      <c r="I91" s="2">
        <f t="array" ref="I91">SUMPRODUCT(B75:B94, (ROW(B75:B94)-ROW(B75)+1)) / (20*21/2)</f>
        <v>0.99776190476190474</v>
      </c>
      <c r="J91" s="2">
        <f t="shared" si="11"/>
        <v>1.0836980147636894</v>
      </c>
      <c r="K91" s="2">
        <f t="shared" si="6"/>
        <v>1.2119821379516083</v>
      </c>
    </row>
    <row r="92" spans="1:11" ht="13.5" x14ac:dyDescent="0.25">
      <c r="A92" s="3">
        <f>TITRES_STAT!B95</f>
        <v>42439</v>
      </c>
      <c r="B92" s="5">
        <f>TITRES_STAT!D95</f>
        <v>0.88</v>
      </c>
      <c r="C92" s="2">
        <f t="shared" si="7"/>
        <v>-2.0000000000000018E-2</v>
      </c>
      <c r="D92" s="2">
        <f t="shared" si="8"/>
        <v>0.91199999999999992</v>
      </c>
      <c r="E92" s="2">
        <f t="shared" si="9"/>
        <v>0.9850000000000001</v>
      </c>
      <c r="F92" s="2">
        <f t="shared" si="10"/>
        <v>1.0924999999999998</v>
      </c>
      <c r="G92" s="2">
        <f t="shared" si="5"/>
        <v>1.2478000000000005</v>
      </c>
      <c r="H92" s="2"/>
      <c r="I92" s="2">
        <f t="array" ref="I92">SUMPRODUCT(B76:B95, (ROW(B76:B95)-ROW(B76)+1)) / (20*21/2)</f>
        <v>0.98895238095238114</v>
      </c>
      <c r="J92" s="2">
        <f t="shared" si="11"/>
        <v>1.0642982038338142</v>
      </c>
      <c r="K92" s="2">
        <f t="shared" si="6"/>
        <v>1.198963230580957</v>
      </c>
    </row>
    <row r="93" spans="1:11" ht="13.5" x14ac:dyDescent="0.25">
      <c r="A93" s="3">
        <f>TITRES_STAT!B96</f>
        <v>42440</v>
      </c>
      <c r="B93" s="5">
        <f>TITRES_STAT!D96</f>
        <v>0.91</v>
      </c>
      <c r="C93" s="2">
        <f t="shared" si="7"/>
        <v>3.0000000000000027E-2</v>
      </c>
      <c r="D93" s="2">
        <f t="shared" si="8"/>
        <v>0.90199999999999991</v>
      </c>
      <c r="E93" s="2">
        <f t="shared" si="9"/>
        <v>0.96400000000000008</v>
      </c>
      <c r="F93" s="2">
        <f t="shared" si="10"/>
        <v>1.077</v>
      </c>
      <c r="G93" s="2">
        <f t="shared" si="5"/>
        <v>1.2386000000000004</v>
      </c>
      <c r="H93" s="2"/>
      <c r="I93" s="2">
        <f t="array" ref="I93">SUMPRODUCT(B77:B96, (ROW(B77:B96)-ROW(B77)+1)) / (20*21/2)</f>
        <v>0.9850000000000001</v>
      </c>
      <c r="J93" s="2">
        <f t="shared" si="11"/>
        <v>1.0496031368020224</v>
      </c>
      <c r="K93" s="2">
        <f t="shared" si="6"/>
        <v>1.1876313391856252</v>
      </c>
    </row>
    <row r="94" spans="1:11" ht="13.5" x14ac:dyDescent="0.25">
      <c r="A94" s="3">
        <f>TITRES_STAT!B97</f>
        <v>42443</v>
      </c>
      <c r="B94" s="5">
        <f>TITRES_STAT!D97</f>
        <v>0.93</v>
      </c>
      <c r="C94" s="2">
        <f t="shared" si="7"/>
        <v>2.0000000000000018E-2</v>
      </c>
      <c r="D94" s="2">
        <f t="shared" si="8"/>
        <v>0.90400000000000014</v>
      </c>
      <c r="E94" s="2">
        <f t="shared" si="9"/>
        <v>0.95</v>
      </c>
      <c r="F94" s="2">
        <f t="shared" si="10"/>
        <v>1.0624999999999998</v>
      </c>
      <c r="G94" s="2">
        <f t="shared" si="5"/>
        <v>1.2298000000000002</v>
      </c>
      <c r="H94" s="2"/>
      <c r="I94" s="2">
        <f t="array" ref="I94">SUMPRODUCT(B78:B97, (ROW(B78:B97)-ROW(B78)+1)) / (20*21/2)</f>
        <v>0.9876666666666668</v>
      </c>
      <c r="J94" s="2">
        <f t="shared" si="11"/>
        <v>1.0382123618684964</v>
      </c>
      <c r="K94" s="2">
        <f t="shared" si="6"/>
        <v>1.1775281494136398</v>
      </c>
    </row>
    <row r="95" spans="1:11" ht="13.5" x14ac:dyDescent="0.25">
      <c r="A95" s="3">
        <f>TITRES_STAT!B98</f>
        <v>42444</v>
      </c>
      <c r="B95" s="5">
        <f>TITRES_STAT!D98</f>
        <v>0.97</v>
      </c>
      <c r="C95" s="2">
        <f t="shared" si="7"/>
        <v>3.9999999999999925E-2</v>
      </c>
      <c r="D95" s="2">
        <f t="shared" si="8"/>
        <v>0.91799999999999993</v>
      </c>
      <c r="E95" s="2">
        <f t="shared" si="9"/>
        <v>0.94000000000000017</v>
      </c>
      <c r="F95" s="2">
        <f t="shared" si="10"/>
        <v>1.0514999999999999</v>
      </c>
      <c r="G95" s="2">
        <f t="shared" si="5"/>
        <v>1.2212000000000003</v>
      </c>
      <c r="H95" s="2"/>
      <c r="I95" s="2">
        <f t="array" ref="I95">SUMPRODUCT(B79:B98, (ROW(B79:B98)-ROW(B79)+1)) / (20*21/2)</f>
        <v>0.99476190476190496</v>
      </c>
      <c r="J95" s="2">
        <f t="shared" si="11"/>
        <v>1.0317159464524492</v>
      </c>
      <c r="K95" s="2">
        <f t="shared" si="6"/>
        <v>1.169389790613105</v>
      </c>
    </row>
    <row r="96" spans="1:11" ht="13.5" x14ac:dyDescent="0.25">
      <c r="A96" s="3">
        <f>TITRES_STAT!B99</f>
        <v>42445</v>
      </c>
      <c r="B96" s="5">
        <f>TITRES_STAT!D99</f>
        <v>1.01</v>
      </c>
      <c r="C96" s="2">
        <f t="shared" si="7"/>
        <v>4.0000000000000036E-2</v>
      </c>
      <c r="D96" s="2">
        <f t="shared" si="8"/>
        <v>0.94000000000000006</v>
      </c>
      <c r="E96" s="2">
        <f t="shared" si="9"/>
        <v>0.93799999999999994</v>
      </c>
      <c r="F96" s="2">
        <f t="shared" si="10"/>
        <v>1.0419999999999998</v>
      </c>
      <c r="G96" s="2">
        <f t="shared" si="5"/>
        <v>1.2128000000000003</v>
      </c>
      <c r="H96" s="2"/>
      <c r="I96" s="2">
        <f t="array" ref="I96">SUMPRODUCT(B80:B99, (ROW(B80:B99)-ROW(B80)+1)) / (20*21/2)</f>
        <v>1.0060952380952382</v>
      </c>
      <c r="J96" s="2">
        <f t="shared" si="11"/>
        <v>1.0296477610760255</v>
      </c>
      <c r="K96" s="2">
        <f t="shared" si="6"/>
        <v>1.1631392105890617</v>
      </c>
    </row>
    <row r="97" spans="1:11" ht="13.5" x14ac:dyDescent="0.25">
      <c r="A97" s="3">
        <f>TITRES_STAT!B100</f>
        <v>42446</v>
      </c>
      <c r="B97" s="5">
        <f>TITRES_STAT!D100</f>
        <v>1.07</v>
      </c>
      <c r="C97" s="2">
        <f t="shared" si="7"/>
        <v>6.0000000000000053E-2</v>
      </c>
      <c r="D97" s="2">
        <f t="shared" si="8"/>
        <v>0.97800000000000009</v>
      </c>
      <c r="E97" s="2">
        <f t="shared" si="9"/>
        <v>0.94499999999999995</v>
      </c>
      <c r="F97" s="2">
        <f t="shared" si="10"/>
        <v>1.0355000000000001</v>
      </c>
      <c r="G97" s="2">
        <f t="shared" si="5"/>
        <v>1.2056000000000002</v>
      </c>
      <c r="H97" s="2"/>
      <c r="I97" s="2">
        <f t="array" ref="I97">SUMPRODUCT(B81:B100, (ROW(B81:B100)-ROW(B81)+1)) / (20*21/2)</f>
        <v>1.0243333333333333</v>
      </c>
      <c r="J97" s="2">
        <f t="shared" si="11"/>
        <v>1.0334908314497373</v>
      </c>
      <c r="K97" s="2">
        <f t="shared" si="6"/>
        <v>1.1594866925267455</v>
      </c>
    </row>
    <row r="98" spans="1:11" ht="13.5" x14ac:dyDescent="0.25">
      <c r="A98" s="3">
        <f>TITRES_STAT!B101</f>
        <v>42447</v>
      </c>
      <c r="B98" s="5">
        <f>TITRES_STAT!D101</f>
        <v>1.1100000000000001</v>
      </c>
      <c r="C98" s="2">
        <f t="shared" si="7"/>
        <v>4.0000000000000036E-2</v>
      </c>
      <c r="D98" s="2">
        <f t="shared" si="8"/>
        <v>1.0180000000000002</v>
      </c>
      <c r="E98" s="2">
        <f t="shared" si="9"/>
        <v>0.95999999999999974</v>
      </c>
      <c r="F98" s="2">
        <f t="shared" si="10"/>
        <v>1.0310000000000001</v>
      </c>
      <c r="G98" s="2">
        <f t="shared" si="5"/>
        <v>1.1992000000000003</v>
      </c>
      <c r="H98" s="2"/>
      <c r="I98" s="2">
        <f t="array" ref="I98">SUMPRODUCT(B82:B101, (ROW(B82:B101)-ROW(B82)+1)) / (20*21/2)</f>
        <v>1.0472380952380953</v>
      </c>
      <c r="J98" s="2">
        <f t="shared" si="11"/>
        <v>1.0407774189307146</v>
      </c>
      <c r="K98" s="2">
        <f t="shared" si="6"/>
        <v>1.1575460379178535</v>
      </c>
    </row>
    <row r="99" spans="1:11" ht="13.5" x14ac:dyDescent="0.25">
      <c r="A99" s="3">
        <f>TITRES_STAT!B102</f>
        <v>42450</v>
      </c>
      <c r="B99" s="5">
        <f>TITRES_STAT!D102</f>
        <v>1.1499999999999999</v>
      </c>
      <c r="C99" s="2">
        <f t="shared" si="7"/>
        <v>3.9999999999999813E-2</v>
      </c>
      <c r="D99" s="2">
        <f t="shared" si="8"/>
        <v>1.0620000000000001</v>
      </c>
      <c r="E99" s="2">
        <f t="shared" si="9"/>
        <v>0.98299999999999998</v>
      </c>
      <c r="F99" s="2">
        <f t="shared" si="10"/>
        <v>1.0285</v>
      </c>
      <c r="G99" s="2">
        <f t="shared" si="5"/>
        <v>1.1936000000000002</v>
      </c>
      <c r="H99" s="2"/>
      <c r="I99" s="2">
        <f t="array" ref="I99">SUMPRODUCT(B83:B102, (ROW(B83:B102)-ROW(B83)+1)) / (20*21/2)</f>
        <v>1.0745714285714287</v>
      </c>
      <c r="J99" s="2">
        <f t="shared" si="11"/>
        <v>1.0511795695087418</v>
      </c>
      <c r="K99" s="2">
        <f t="shared" si="6"/>
        <v>1.1572501148622514</v>
      </c>
    </row>
    <row r="100" spans="1:11" ht="13.5" x14ac:dyDescent="0.25">
      <c r="A100" s="3">
        <f>TITRES_STAT!B103</f>
        <v>42451</v>
      </c>
      <c r="B100" s="5">
        <f>TITRES_STAT!D103</f>
        <v>1.22</v>
      </c>
      <c r="C100" s="2">
        <f t="shared" si="7"/>
        <v>7.0000000000000062E-2</v>
      </c>
      <c r="D100" s="2">
        <f t="shared" si="8"/>
        <v>1.1119999999999999</v>
      </c>
      <c r="E100" s="2">
        <f t="shared" si="9"/>
        <v>1.0150000000000001</v>
      </c>
      <c r="F100" s="2">
        <f t="shared" si="10"/>
        <v>1.0295000000000001</v>
      </c>
      <c r="G100" s="2">
        <f t="shared" si="5"/>
        <v>1.1894000000000002</v>
      </c>
      <c r="H100" s="2"/>
      <c r="I100" s="2">
        <f t="array" ref="I100">SUMPRODUCT(B84:B103, (ROW(B84:B103)-ROW(B84)+1)) / (20*21/2)</f>
        <v>1.1059523809523812</v>
      </c>
      <c r="J100" s="2">
        <f t="shared" si="11"/>
        <v>1.0672577057460044</v>
      </c>
      <c r="K100" s="2">
        <f t="shared" si="6"/>
        <v>1.1597108946715748</v>
      </c>
    </row>
    <row r="101" spans="1:11" ht="13.5" x14ac:dyDescent="0.25">
      <c r="A101" s="3">
        <f>TITRES_STAT!B104</f>
        <v>42452</v>
      </c>
      <c r="B101" s="5">
        <f>TITRES_STAT!D104</f>
        <v>1.27</v>
      </c>
      <c r="C101" s="2">
        <f t="shared" si="7"/>
        <v>5.0000000000000044E-2</v>
      </c>
      <c r="D101" s="2">
        <f t="shared" si="8"/>
        <v>1.1640000000000001</v>
      </c>
      <c r="E101" s="2">
        <f t="shared" si="9"/>
        <v>1.052</v>
      </c>
      <c r="F101" s="2">
        <f t="shared" si="10"/>
        <v>1.0329999999999999</v>
      </c>
      <c r="G101" s="2">
        <f t="shared" si="5"/>
        <v>1.1874000000000002</v>
      </c>
      <c r="H101" s="2"/>
      <c r="I101" s="2">
        <f t="array" ref="I101">SUMPRODUCT(B85:B104, (ROW(B85:B104)-ROW(B85)+1)) / (20*21/2)</f>
        <v>1.1437619047619048</v>
      </c>
      <c r="J101" s="2">
        <f t="shared" si="11"/>
        <v>1.0865664956749563</v>
      </c>
      <c r="K101" s="2">
        <f t="shared" si="6"/>
        <v>1.1640359576256307</v>
      </c>
    </row>
    <row r="102" spans="1:11" ht="13.5" x14ac:dyDescent="0.25">
      <c r="A102" s="3">
        <f>TITRES_STAT!B105</f>
        <v>42453</v>
      </c>
      <c r="B102" s="5">
        <f>TITRES_STAT!D105</f>
        <v>1.32</v>
      </c>
      <c r="C102" s="2">
        <f t="shared" si="7"/>
        <v>5.0000000000000044E-2</v>
      </c>
      <c r="D102" s="2">
        <f t="shared" si="8"/>
        <v>1.214</v>
      </c>
      <c r="E102" s="2">
        <f t="shared" si="9"/>
        <v>1.0960000000000001</v>
      </c>
      <c r="F102" s="2">
        <f t="shared" si="10"/>
        <v>1.0405</v>
      </c>
      <c r="G102" s="2">
        <f t="shared" si="5"/>
        <v>1.1860000000000002</v>
      </c>
      <c r="H102" s="2"/>
      <c r="I102" s="2">
        <f t="array" ref="I102">SUMPRODUCT(B86:B105, (ROW(B86:B105)-ROW(B86)+1)) / (20*21/2)</f>
        <v>1.1873809523809524</v>
      </c>
      <c r="J102" s="2">
        <f t="shared" si="11"/>
        <v>1.1087982579916271</v>
      </c>
      <c r="K102" s="2">
        <f t="shared" si="6"/>
        <v>1.1701521945814883</v>
      </c>
    </row>
    <row r="103" spans="1:11" ht="13.5" x14ac:dyDescent="0.25">
      <c r="A103" s="3">
        <f>TITRES_STAT!B106</f>
        <v>42454</v>
      </c>
      <c r="B103" s="5">
        <f>TITRES_STAT!D106</f>
        <v>1.37</v>
      </c>
      <c r="C103" s="2">
        <f t="shared" si="7"/>
        <v>5.0000000000000044E-2</v>
      </c>
      <c r="D103" s="2">
        <f t="shared" si="8"/>
        <v>1.266</v>
      </c>
      <c r="E103" s="2">
        <f t="shared" si="9"/>
        <v>1.1420000000000001</v>
      </c>
      <c r="F103" s="2">
        <f t="shared" si="10"/>
        <v>1.0530000000000002</v>
      </c>
      <c r="G103" s="2">
        <f t="shared" si="5"/>
        <v>1.1860000000000002</v>
      </c>
      <c r="H103" s="2"/>
      <c r="I103" s="2">
        <f t="array" ref="I103">SUMPRODUCT(B87:B106, (ROW(B87:B106)-ROW(B87)+1)) / (20*21/2)</f>
        <v>1.2345238095238094</v>
      </c>
      <c r="J103" s="2">
        <f t="shared" si="11"/>
        <v>1.1336746143733769</v>
      </c>
      <c r="K103" s="2">
        <f t="shared" si="6"/>
        <v>1.17798936342143</v>
      </c>
    </row>
    <row r="104" spans="1:11" ht="13.5" x14ac:dyDescent="0.25">
      <c r="A104" s="3">
        <f>TITRES_STAT!B107</f>
        <v>42457</v>
      </c>
      <c r="B104" s="5">
        <f>TITRES_STAT!D107</f>
        <v>1.45</v>
      </c>
      <c r="C104" s="2">
        <f t="shared" si="7"/>
        <v>7.9999999999999849E-2</v>
      </c>
      <c r="D104" s="2">
        <f t="shared" si="8"/>
        <v>1.3260000000000001</v>
      </c>
      <c r="E104" s="2">
        <f t="shared" si="9"/>
        <v>1.1940000000000002</v>
      </c>
      <c r="F104" s="2">
        <f t="shared" si="10"/>
        <v>1.0720000000000001</v>
      </c>
      <c r="G104" s="2">
        <f t="shared" si="5"/>
        <v>1.1876</v>
      </c>
      <c r="H104" s="2"/>
      <c r="I104" s="2">
        <f t="array" ref="I104">SUMPRODUCT(B88:B107, (ROW(B88:B107)-ROW(B88)+1)) / (20*21/2)</f>
        <v>1.285666666666667</v>
      </c>
      <c r="J104" s="2">
        <f t="shared" si="11"/>
        <v>1.1638008415759125</v>
      </c>
      <c r="K104" s="2">
        <f t="shared" si="6"/>
        <v>1.188656447208825</v>
      </c>
    </row>
    <row r="105" spans="1:11" ht="13.5" x14ac:dyDescent="0.25">
      <c r="A105" s="3">
        <f>TITRES_STAT!B108</f>
        <v>42458</v>
      </c>
      <c r="B105" s="5">
        <f>TITRES_STAT!D108</f>
        <v>1.53</v>
      </c>
      <c r="C105" s="2">
        <f t="shared" si="7"/>
        <v>8.0000000000000071E-2</v>
      </c>
      <c r="D105" s="2">
        <f t="shared" si="8"/>
        <v>1.3880000000000001</v>
      </c>
      <c r="E105" s="2">
        <f t="shared" si="9"/>
        <v>1.2499999999999998</v>
      </c>
      <c r="F105" s="2">
        <f t="shared" si="10"/>
        <v>1.0950000000000002</v>
      </c>
      <c r="G105" s="2">
        <f t="shared" si="5"/>
        <v>1.1908000000000001</v>
      </c>
      <c r="H105" s="2"/>
      <c r="I105" s="2">
        <f t="array" ref="I105">SUMPRODUCT(B89:B108, (ROW(B89:B108)-ROW(B89)+1)) / (20*21/2)</f>
        <v>1.3403333333333332</v>
      </c>
      <c r="J105" s="2">
        <f t="shared" si="11"/>
        <v>1.198676951902016</v>
      </c>
      <c r="K105" s="2">
        <f t="shared" si="6"/>
        <v>1.2020424688869105</v>
      </c>
    </row>
    <row r="106" spans="1:11" ht="13.5" x14ac:dyDescent="0.25">
      <c r="A106" s="3">
        <f>TITRES_STAT!B109</f>
        <v>42459</v>
      </c>
      <c r="B106" s="5">
        <f>TITRES_STAT!D109</f>
        <v>1.59</v>
      </c>
      <c r="C106" s="2">
        <f t="shared" si="7"/>
        <v>6.0000000000000053E-2</v>
      </c>
      <c r="D106" s="2">
        <f t="shared" si="8"/>
        <v>1.4520000000000002</v>
      </c>
      <c r="E106" s="2">
        <f t="shared" si="9"/>
        <v>1.3080000000000001</v>
      </c>
      <c r="F106" s="2">
        <f t="shared" si="10"/>
        <v>1.123</v>
      </c>
      <c r="G106" s="2">
        <f t="shared" si="5"/>
        <v>1.1947999999999999</v>
      </c>
      <c r="H106" s="2"/>
      <c r="I106" s="2">
        <f t="array" ref="I106">SUMPRODUCT(B90:B109, (ROW(B90:B109)-ROW(B90)+1)) / (20*21/2)</f>
        <v>1.3818095238095236</v>
      </c>
      <c r="J106" s="2">
        <f t="shared" si="11"/>
        <v>1.2359458136256336</v>
      </c>
      <c r="K106" s="2">
        <f t="shared" si="6"/>
        <v>1.2172564897148748</v>
      </c>
    </row>
    <row r="107" spans="1:11" ht="13.5" x14ac:dyDescent="0.25">
      <c r="A107" s="3">
        <f>TITRES_STAT!B110</f>
        <v>42460</v>
      </c>
      <c r="B107" s="5">
        <f>TITRES_STAT!D110</f>
        <v>1.66</v>
      </c>
      <c r="C107" s="2">
        <f t="shared" si="7"/>
        <v>6.999999999999984E-2</v>
      </c>
      <c r="D107" s="2">
        <f t="shared" si="8"/>
        <v>1.52</v>
      </c>
      <c r="E107" s="2">
        <f t="shared" si="9"/>
        <v>1.367</v>
      </c>
      <c r="F107" s="2">
        <f t="shared" si="10"/>
        <v>1.1560000000000001</v>
      </c>
      <c r="G107" s="2">
        <f t="shared" si="5"/>
        <v>1.2001999999999997</v>
      </c>
      <c r="H107" s="2"/>
      <c r="I107" s="2">
        <f t="array" ref="I107">SUMPRODUCT(B91:B110, (ROW(B91:B110)-ROW(B91)+1)) / (20*21/2)</f>
        <v>1.4237142857142857</v>
      </c>
      <c r="J107" s="2">
        <f t="shared" si="11"/>
        <v>1.2763319266136686</v>
      </c>
      <c r="K107" s="2">
        <f t="shared" si="6"/>
        <v>1.2346189803142915</v>
      </c>
    </row>
    <row r="108" spans="1:11" ht="13.5" x14ac:dyDescent="0.25">
      <c r="A108" s="3">
        <f>TITRES_STAT!B111</f>
        <v>42461</v>
      </c>
      <c r="B108" s="5">
        <f>TITRES_STAT!D111</f>
        <v>1.73</v>
      </c>
      <c r="C108" s="2">
        <f t="shared" si="7"/>
        <v>7.0000000000000062E-2</v>
      </c>
      <c r="D108" s="2">
        <f t="shared" si="8"/>
        <v>1.5920000000000001</v>
      </c>
      <c r="E108" s="2">
        <f t="shared" si="9"/>
        <v>1.429</v>
      </c>
      <c r="F108" s="2">
        <f t="shared" si="10"/>
        <v>1.1945000000000001</v>
      </c>
      <c r="G108" s="2">
        <f t="shared" si="5"/>
        <v>1.2069999999999999</v>
      </c>
      <c r="H108" s="2"/>
      <c r="I108" s="2">
        <f t="array" ref="I108">SUMPRODUCT(B92:B111, (ROW(B92:B111)-ROW(B92)+1)) / (20*21/2)</f>
        <v>1.4619523809523809</v>
      </c>
      <c r="J108" s="2">
        <f t="shared" si="11"/>
        <v>1.3195384097933192</v>
      </c>
      <c r="K108" s="2">
        <f t="shared" si="6"/>
        <v>1.2540456869686332</v>
      </c>
    </row>
    <row r="109" spans="1:11" ht="13.5" x14ac:dyDescent="0.25">
      <c r="A109" s="3">
        <f>TITRES_STAT!B112</f>
        <v>42464</v>
      </c>
      <c r="B109" s="5">
        <f>TITRES_STAT!D112</f>
        <v>1.63</v>
      </c>
      <c r="C109" s="2">
        <f t="shared" si="7"/>
        <v>-0.10000000000000009</v>
      </c>
      <c r="D109" s="2">
        <f t="shared" si="8"/>
        <v>1.6280000000000001</v>
      </c>
      <c r="E109" s="2">
        <f t="shared" si="9"/>
        <v>1.4769999999999999</v>
      </c>
      <c r="F109" s="2">
        <f t="shared" si="10"/>
        <v>1.23</v>
      </c>
      <c r="G109" s="2">
        <f t="shared" si="5"/>
        <v>1.2117999999999998</v>
      </c>
      <c r="H109" s="2"/>
      <c r="I109" s="2">
        <f t="array" ref="I109">SUMPRODUCT(B93:B112, (ROW(B93:B112)-ROW(B93)+1)) / (20*21/2)</f>
        <v>1.490809523809524</v>
      </c>
      <c r="J109" s="2">
        <f t="shared" si="11"/>
        <v>1.3491061802891935</v>
      </c>
      <c r="K109" s="2">
        <f t="shared" si="6"/>
        <v>1.2687889933620202</v>
      </c>
    </row>
    <row r="110" spans="1:11" ht="13.5" x14ac:dyDescent="0.25">
      <c r="A110" s="3">
        <f>TITRES_STAT!B113</f>
        <v>42465</v>
      </c>
      <c r="B110" s="5">
        <f>TITRES_STAT!D113</f>
        <v>1.67</v>
      </c>
      <c r="C110" s="2">
        <f t="shared" si="7"/>
        <v>4.0000000000000036E-2</v>
      </c>
      <c r="D110" s="2">
        <f t="shared" si="8"/>
        <v>1.6560000000000001</v>
      </c>
      <c r="E110" s="2">
        <f t="shared" si="9"/>
        <v>1.522</v>
      </c>
      <c r="F110" s="2">
        <f t="shared" si="10"/>
        <v>1.2685</v>
      </c>
      <c r="G110" s="2">
        <f t="shared" si="5"/>
        <v>1.2174</v>
      </c>
      <c r="H110" s="2"/>
      <c r="I110" s="2">
        <f t="array" ref="I110">SUMPRODUCT(B94:B113, (ROW(B94:B113)-ROW(B94)+1)) / (20*21/2)</f>
        <v>1.5095238095238093</v>
      </c>
      <c r="J110" s="2">
        <f t="shared" si="11"/>
        <v>1.3796674964521276</v>
      </c>
      <c r="K110" s="2">
        <f t="shared" si="6"/>
        <v>1.2845227583282155</v>
      </c>
    </row>
    <row r="111" spans="1:11" ht="13.5" x14ac:dyDescent="0.25">
      <c r="A111" s="3">
        <f>TITRES_STAT!B114</f>
        <v>42466</v>
      </c>
      <c r="B111" s="5">
        <f>TITRES_STAT!D114</f>
        <v>1.67</v>
      </c>
      <c r="C111" s="2">
        <f t="shared" si="7"/>
        <v>0</v>
      </c>
      <c r="D111" s="2">
        <f t="shared" si="8"/>
        <v>1.6719999999999999</v>
      </c>
      <c r="E111" s="2">
        <f t="shared" si="9"/>
        <v>1.5620000000000001</v>
      </c>
      <c r="F111" s="2">
        <f t="shared" si="10"/>
        <v>1.3069999999999999</v>
      </c>
      <c r="G111" s="2">
        <f t="shared" si="5"/>
        <v>1.2229999999999999</v>
      </c>
      <c r="H111" s="2"/>
      <c r="I111" s="2">
        <f t="array" ref="I111">SUMPRODUCT(B95:B114, (ROW(B95:B114)-ROW(B95)+1)) / (20*21/2)</f>
        <v>1.5214285714285714</v>
      </c>
      <c r="J111" s="2">
        <f t="shared" si="11"/>
        <v>1.4073182110757345</v>
      </c>
      <c r="K111" s="2">
        <f t="shared" si="6"/>
        <v>1.2996395129035796</v>
      </c>
    </row>
    <row r="112" spans="1:11" ht="13.5" x14ac:dyDescent="0.25">
      <c r="A112" s="3">
        <f>TITRES_STAT!B115</f>
        <v>42467</v>
      </c>
      <c r="B112" s="5">
        <f>TITRES_STAT!D115</f>
        <v>1.61</v>
      </c>
      <c r="C112" s="2">
        <f t="shared" si="7"/>
        <v>-5.9999999999999831E-2</v>
      </c>
      <c r="D112" s="2">
        <f t="shared" si="8"/>
        <v>1.6619999999999997</v>
      </c>
      <c r="E112" s="2">
        <f t="shared" si="9"/>
        <v>1.591</v>
      </c>
      <c r="F112" s="2">
        <f t="shared" si="10"/>
        <v>1.3435000000000001</v>
      </c>
      <c r="G112" s="2">
        <f t="shared" si="5"/>
        <v>1.2286000000000001</v>
      </c>
      <c r="H112" s="2"/>
      <c r="I112" s="2">
        <f t="array" ref="I112">SUMPRODUCT(B96:B115, (ROW(B96:B115)-ROW(B96)+1)) / (20*21/2)</f>
        <v>1.5229999999999999</v>
      </c>
      <c r="J112" s="2">
        <f t="shared" si="11"/>
        <v>1.4266212385923311</v>
      </c>
      <c r="K112" s="2">
        <f t="shared" si="6"/>
        <v>1.311810512397557</v>
      </c>
    </row>
    <row r="113" spans="1:11" ht="13.5" x14ac:dyDescent="0.25">
      <c r="A113" s="3">
        <f>TITRES_STAT!B116</f>
        <v>42468</v>
      </c>
      <c r="B113" s="5">
        <f>TITRES_STAT!D116</f>
        <v>1.54</v>
      </c>
      <c r="C113" s="2">
        <f t="shared" si="7"/>
        <v>-7.0000000000000062E-2</v>
      </c>
      <c r="D113" s="2">
        <f t="shared" si="8"/>
        <v>1.6240000000000001</v>
      </c>
      <c r="E113" s="2">
        <f t="shared" si="9"/>
        <v>1.6079999999999999</v>
      </c>
      <c r="F113" s="2">
        <f t="shared" si="10"/>
        <v>1.375</v>
      </c>
      <c r="G113" s="2">
        <f t="shared" si="5"/>
        <v>1.2328000000000001</v>
      </c>
      <c r="H113" s="2"/>
      <c r="I113" s="2">
        <f t="array" ref="I113">SUMPRODUCT(B97:B116, (ROW(B97:B116)-ROW(B97)+1)) / (20*21/2)</f>
        <v>1.5224285714285712</v>
      </c>
      <c r="J113" s="2">
        <f t="shared" si="11"/>
        <v>1.437419215869252</v>
      </c>
      <c r="K113" s="2">
        <f t="shared" si="6"/>
        <v>1.3207591197545154</v>
      </c>
    </row>
    <row r="114" spans="1:11" ht="13.5" x14ac:dyDescent="0.25">
      <c r="A114" s="3">
        <f>TITRES_STAT!B117</f>
        <v>42471</v>
      </c>
      <c r="B114" s="5">
        <f>TITRES_STAT!D117</f>
        <v>1.5</v>
      </c>
      <c r="C114" s="2">
        <f t="shared" si="7"/>
        <v>-4.0000000000000036E-2</v>
      </c>
      <c r="D114" s="2">
        <f t="shared" si="8"/>
        <v>1.5980000000000001</v>
      </c>
      <c r="E114" s="2">
        <f t="shared" si="9"/>
        <v>1.613</v>
      </c>
      <c r="F114" s="2">
        <f t="shared" si="10"/>
        <v>1.4035</v>
      </c>
      <c r="G114" s="2">
        <f t="shared" ref="G114:G177" si="12">AVERAGE(B65:B114)</f>
        <v>1.2367999999999999</v>
      </c>
      <c r="H114" s="2"/>
      <c r="I114" s="2">
        <f t="array" ref="I114">SUMPRODUCT(B98:B117, (ROW(B98:B117)-ROW(B98)+1)) / (20*21/2)</f>
        <v>1.5199047619047619</v>
      </c>
      <c r="J114" s="2">
        <f t="shared" si="11"/>
        <v>1.4433792905483709</v>
      </c>
      <c r="K114" s="2">
        <f t="shared" si="6"/>
        <v>1.3277881738817894</v>
      </c>
    </row>
    <row r="115" spans="1:11" ht="13.5" x14ac:dyDescent="0.25">
      <c r="A115" s="3">
        <f>TITRES_STAT!B118</f>
        <v>42472</v>
      </c>
      <c r="B115" s="5">
        <f>TITRES_STAT!D118</f>
        <v>1.42</v>
      </c>
      <c r="C115" s="2">
        <f t="shared" si="7"/>
        <v>-8.0000000000000071E-2</v>
      </c>
      <c r="D115" s="2">
        <f t="shared" si="8"/>
        <v>1.548</v>
      </c>
      <c r="E115" s="2">
        <f t="shared" si="9"/>
        <v>1.6020000000000003</v>
      </c>
      <c r="F115" s="2">
        <f t="shared" si="10"/>
        <v>1.4259999999999997</v>
      </c>
      <c r="G115" s="2">
        <f t="shared" si="12"/>
        <v>1.2392000000000001</v>
      </c>
      <c r="H115" s="2"/>
      <c r="I115" s="2">
        <f t="array" ref="I115">SUMPRODUCT(B99:B118, (ROW(B99:B118)-ROW(B99)+1)) / (20*21/2)</f>
        <v>1.5157142857142856</v>
      </c>
      <c r="J115" s="2">
        <f t="shared" si="11"/>
        <v>1.441152691448526</v>
      </c>
      <c r="K115" s="2">
        <f t="shared" ref="K115:K178" si="13">$K$4*B115+(1-$K$4)*K114</f>
        <v>1.3314043239256408</v>
      </c>
    </row>
    <row r="116" spans="1:11" ht="13.5" x14ac:dyDescent="0.25">
      <c r="A116" s="3">
        <f>TITRES_STAT!B119</f>
        <v>42473</v>
      </c>
      <c r="B116" s="5">
        <f>TITRES_STAT!D119</f>
        <v>1.42</v>
      </c>
      <c r="C116" s="2">
        <f t="shared" si="7"/>
        <v>0</v>
      </c>
      <c r="D116" s="2">
        <f t="shared" si="8"/>
        <v>1.498</v>
      </c>
      <c r="E116" s="2">
        <f t="shared" si="9"/>
        <v>1.5849999999999997</v>
      </c>
      <c r="F116" s="2">
        <f t="shared" si="10"/>
        <v>1.4464999999999999</v>
      </c>
      <c r="G116" s="2">
        <f t="shared" si="12"/>
        <v>1.2426000000000001</v>
      </c>
      <c r="H116" s="2"/>
      <c r="I116" s="2">
        <f t="array" ref="I116">SUMPRODUCT(B100:B119, (ROW(B100:B119)-ROW(B100)+1)) / (20*21/2)</f>
        <v>1.513857142857143</v>
      </c>
      <c r="J116" s="2">
        <f t="shared" si="11"/>
        <v>1.4391381494058091</v>
      </c>
      <c r="K116" s="2">
        <f t="shared" si="13"/>
        <v>1.334878664163851</v>
      </c>
    </row>
    <row r="117" spans="1:11" ht="13.5" x14ac:dyDescent="0.25">
      <c r="A117" s="3">
        <f>TITRES_STAT!B120</f>
        <v>42474</v>
      </c>
      <c r="B117" s="5">
        <f>TITRES_STAT!D120</f>
        <v>1.42</v>
      </c>
      <c r="C117" s="2">
        <f t="shared" si="7"/>
        <v>0</v>
      </c>
      <c r="D117" s="2">
        <f t="shared" si="8"/>
        <v>1.46</v>
      </c>
      <c r="E117" s="2">
        <f t="shared" si="9"/>
        <v>1.5609999999999997</v>
      </c>
      <c r="F117" s="2">
        <f t="shared" si="10"/>
        <v>1.4640000000000004</v>
      </c>
      <c r="G117" s="2">
        <f t="shared" si="12"/>
        <v>1.2454000000000001</v>
      </c>
      <c r="H117" s="2"/>
      <c r="I117" s="2">
        <f t="array" ref="I117">SUMPRODUCT(B101:B120, (ROW(B101:B120)-ROW(B101)+1)) / (20*21/2)</f>
        <v>1.5067142857142859</v>
      </c>
      <c r="J117" s="2">
        <f t="shared" si="11"/>
        <v>1.4373154685100176</v>
      </c>
      <c r="K117" s="2">
        <f t="shared" si="13"/>
        <v>1.3382167557652687</v>
      </c>
    </row>
    <row r="118" spans="1:11" ht="13.5" x14ac:dyDescent="0.25">
      <c r="A118" s="3">
        <f>TITRES_STAT!B121</f>
        <v>42475</v>
      </c>
      <c r="B118" s="5">
        <f>TITRES_STAT!D121</f>
        <v>1.42</v>
      </c>
      <c r="C118" s="2">
        <f t="shared" si="7"/>
        <v>0</v>
      </c>
      <c r="D118" s="2">
        <f t="shared" si="8"/>
        <v>1.4359999999999999</v>
      </c>
      <c r="E118" s="2">
        <f t="shared" si="9"/>
        <v>1.53</v>
      </c>
      <c r="F118" s="2">
        <f t="shared" si="10"/>
        <v>1.4795000000000005</v>
      </c>
      <c r="G118" s="2">
        <f t="shared" si="12"/>
        <v>1.2488000000000001</v>
      </c>
      <c r="H118" s="2"/>
      <c r="I118" s="2">
        <f t="array" ref="I118">SUMPRODUCT(B102:B121, (ROW(B102:B121)-ROW(B102)+1)) / (20*21/2)</f>
        <v>1.5024285714285717</v>
      </c>
      <c r="J118" s="2">
        <f t="shared" si="11"/>
        <v>1.4356663762709683</v>
      </c>
      <c r="K118" s="2">
        <f t="shared" si="13"/>
        <v>1.3414239418136895</v>
      </c>
    </row>
    <row r="119" spans="1:11" ht="13.5" x14ac:dyDescent="0.25">
      <c r="A119" s="3">
        <f>TITRES_STAT!B122</f>
        <v>42478</v>
      </c>
      <c r="B119" s="5">
        <f>TITRES_STAT!D122</f>
        <v>1.46</v>
      </c>
      <c r="C119" s="2">
        <f t="shared" si="7"/>
        <v>4.0000000000000036E-2</v>
      </c>
      <c r="D119" s="2">
        <f t="shared" si="8"/>
        <v>1.4279999999999999</v>
      </c>
      <c r="E119" s="2">
        <f t="shared" si="9"/>
        <v>1.5129999999999999</v>
      </c>
      <c r="F119" s="2">
        <f t="shared" si="10"/>
        <v>1.4950000000000003</v>
      </c>
      <c r="G119" s="2">
        <f t="shared" si="12"/>
        <v>1.2530000000000001</v>
      </c>
      <c r="H119" s="2"/>
      <c r="I119" s="2">
        <f t="array" ref="I119">SUMPRODUCT(B103:B122, (ROW(B103:B122)-ROW(B103)+1)) / (20*21/2)</f>
        <v>1.5048571428571427</v>
      </c>
      <c r="J119" s="2">
        <f t="shared" si="11"/>
        <v>1.4379838642451619</v>
      </c>
      <c r="K119" s="2">
        <f t="shared" si="13"/>
        <v>1.3460739833111921</v>
      </c>
    </row>
    <row r="120" spans="1:11" ht="13.5" x14ac:dyDescent="0.25">
      <c r="A120" s="3">
        <f>TITRES_STAT!B123</f>
        <v>42479</v>
      </c>
      <c r="B120" s="5">
        <f>TITRES_STAT!D123</f>
        <v>1.42</v>
      </c>
      <c r="C120" s="2">
        <f t="shared" si="7"/>
        <v>-4.0000000000000036E-2</v>
      </c>
      <c r="D120" s="2">
        <f t="shared" si="8"/>
        <v>1.4279999999999999</v>
      </c>
      <c r="E120" s="2">
        <f t="shared" si="9"/>
        <v>1.488</v>
      </c>
      <c r="F120" s="2">
        <f t="shared" si="10"/>
        <v>1.5050000000000003</v>
      </c>
      <c r="G120" s="2">
        <f t="shared" si="12"/>
        <v>1.2564000000000002</v>
      </c>
      <c r="H120" s="2"/>
      <c r="I120" s="2">
        <f t="array" ref="I120">SUMPRODUCT(B104:B123, (ROW(B104:B123)-ROW(B104)+1)) / (20*21/2)</f>
        <v>1.5100476190476191</v>
      </c>
      <c r="J120" s="2">
        <f t="shared" si="11"/>
        <v>1.4362711152694321</v>
      </c>
      <c r="K120" s="2">
        <f t="shared" si="13"/>
        <v>1.3489730427891846</v>
      </c>
    </row>
    <row r="121" spans="1:11" ht="13.5" x14ac:dyDescent="0.25">
      <c r="A121" s="3">
        <f>TITRES_STAT!B124</f>
        <v>42480</v>
      </c>
      <c r="B121" s="5">
        <f>TITRES_STAT!D124</f>
        <v>1.46</v>
      </c>
      <c r="C121" s="2">
        <f t="shared" si="7"/>
        <v>4.0000000000000036E-2</v>
      </c>
      <c r="D121" s="2">
        <f t="shared" si="8"/>
        <v>1.4359999999999999</v>
      </c>
      <c r="E121" s="2">
        <f t="shared" si="9"/>
        <v>1.4669999999999999</v>
      </c>
      <c r="F121" s="2">
        <f t="shared" si="10"/>
        <v>1.5145000000000004</v>
      </c>
      <c r="G121" s="2">
        <f t="shared" si="12"/>
        <v>1.2606000000000002</v>
      </c>
      <c r="H121" s="2"/>
      <c r="I121" s="2">
        <f t="array" ref="I121">SUMPRODUCT(B105:B124, (ROW(B105:B124)-ROW(B105)+1)) / (20*21/2)</f>
        <v>1.5190000000000001</v>
      </c>
      <c r="J121" s="2">
        <f t="shared" si="11"/>
        <v>1.4385310090532957</v>
      </c>
      <c r="K121" s="2">
        <f t="shared" si="13"/>
        <v>1.3533270411111773</v>
      </c>
    </row>
    <row r="122" spans="1:11" ht="13.5" x14ac:dyDescent="0.25">
      <c r="A122" s="3">
        <f>TITRES_STAT!B125</f>
        <v>42481</v>
      </c>
      <c r="B122" s="5">
        <f>TITRES_STAT!D125</f>
        <v>1.54</v>
      </c>
      <c r="C122" s="2">
        <f t="shared" si="7"/>
        <v>8.0000000000000071E-2</v>
      </c>
      <c r="D122" s="2">
        <f t="shared" si="8"/>
        <v>1.46</v>
      </c>
      <c r="E122" s="2">
        <f t="shared" si="9"/>
        <v>1.4599999999999997</v>
      </c>
      <c r="F122" s="2">
        <f t="shared" si="10"/>
        <v>1.5255000000000003</v>
      </c>
      <c r="G122" s="2">
        <f t="shared" si="12"/>
        <v>1.2664000000000002</v>
      </c>
      <c r="H122" s="2"/>
      <c r="I122" s="2">
        <f t="array" ref="I122">SUMPRODUCT(B106:B125, (ROW(B106:B125)-ROW(B106)+1)) / (20*21/2)</f>
        <v>1.5270952380952383</v>
      </c>
      <c r="J122" s="2">
        <f t="shared" si="11"/>
        <v>1.4481947224767915</v>
      </c>
      <c r="K122" s="2">
        <f t="shared" si="13"/>
        <v>1.3606475493028958</v>
      </c>
    </row>
    <row r="123" spans="1:11" ht="13.5" x14ac:dyDescent="0.25">
      <c r="A123" s="3">
        <f>TITRES_STAT!B126</f>
        <v>42482</v>
      </c>
      <c r="B123" s="5">
        <f>TITRES_STAT!D126</f>
        <v>1.58</v>
      </c>
      <c r="C123" s="2">
        <f t="shared" si="7"/>
        <v>4.0000000000000036E-2</v>
      </c>
      <c r="D123" s="2">
        <f t="shared" si="8"/>
        <v>1.492</v>
      </c>
      <c r="E123" s="2">
        <f t="shared" si="9"/>
        <v>1.464</v>
      </c>
      <c r="F123" s="2">
        <f t="shared" si="10"/>
        <v>1.5360000000000003</v>
      </c>
      <c r="G123" s="2">
        <f t="shared" si="12"/>
        <v>1.2736000000000001</v>
      </c>
      <c r="H123" s="2"/>
      <c r="I123" s="2">
        <f t="array" ref="I123">SUMPRODUCT(B107:B126, (ROW(B107:B126)-ROW(B107)+1)) / (20*21/2)</f>
        <v>1.5347142857142855</v>
      </c>
      <c r="J123" s="2">
        <f t="shared" si="11"/>
        <v>1.4607476060504303</v>
      </c>
      <c r="K123" s="2">
        <f t="shared" si="13"/>
        <v>1.3692496061929784</v>
      </c>
    </row>
    <row r="124" spans="1:11" ht="13.5" x14ac:dyDescent="0.25">
      <c r="A124" s="3">
        <f>TITRES_STAT!B127</f>
        <v>42485</v>
      </c>
      <c r="B124" s="5">
        <f>TITRES_STAT!D127</f>
        <v>1.63</v>
      </c>
      <c r="C124" s="2">
        <f t="shared" si="7"/>
        <v>4.9999999999999822E-2</v>
      </c>
      <c r="D124" s="2">
        <f t="shared" si="8"/>
        <v>1.526</v>
      </c>
      <c r="E124" s="2">
        <f t="shared" si="9"/>
        <v>1.4769999999999999</v>
      </c>
      <c r="F124" s="2">
        <f t="shared" si="10"/>
        <v>1.5450000000000002</v>
      </c>
      <c r="G124" s="2">
        <f t="shared" si="12"/>
        <v>1.2818000000000001</v>
      </c>
      <c r="H124" s="2"/>
      <c r="I124" s="2">
        <f t="array" ref="I124">SUMPRODUCT(B108:B127, (ROW(B108:B127)-ROW(B108)+1)) / (20*21/2)</f>
        <v>1.5354761904761904</v>
      </c>
      <c r="J124" s="2">
        <f t="shared" si="11"/>
        <v>1.4768668816646751</v>
      </c>
      <c r="K124" s="2">
        <f t="shared" si="13"/>
        <v>1.3794751118324695</v>
      </c>
    </row>
    <row r="125" spans="1:11" ht="13.5" x14ac:dyDescent="0.25">
      <c r="A125" s="3">
        <f>TITRES_STAT!B128</f>
        <v>42486</v>
      </c>
      <c r="B125" s="5">
        <f>TITRES_STAT!D128</f>
        <v>1.63</v>
      </c>
      <c r="C125" s="2">
        <f t="shared" si="7"/>
        <v>0</v>
      </c>
      <c r="D125" s="2">
        <f t="shared" si="8"/>
        <v>1.5680000000000001</v>
      </c>
      <c r="E125" s="2">
        <f t="shared" si="9"/>
        <v>1.498</v>
      </c>
      <c r="F125" s="2">
        <f t="shared" si="10"/>
        <v>1.5500000000000003</v>
      </c>
      <c r="G125" s="2">
        <f t="shared" si="12"/>
        <v>1.2906</v>
      </c>
      <c r="H125" s="2"/>
      <c r="I125" s="2">
        <f t="array" ref="I125">SUMPRODUCT(B109:B128, (ROW(B109:B128)-ROW(B109)+1)) / (20*21/2)</f>
        <v>1.5300476190476191</v>
      </c>
      <c r="J125" s="2">
        <f t="shared" si="11"/>
        <v>1.4914509881728011</v>
      </c>
      <c r="K125" s="2">
        <f t="shared" si="13"/>
        <v>1.3892996172508041</v>
      </c>
    </row>
    <row r="126" spans="1:11" ht="13.5" x14ac:dyDescent="0.25">
      <c r="A126" s="3">
        <f>TITRES_STAT!B129</f>
        <v>42487</v>
      </c>
      <c r="B126" s="5">
        <f>TITRES_STAT!D129</f>
        <v>1.63</v>
      </c>
      <c r="C126" s="2">
        <f t="shared" si="7"/>
        <v>0</v>
      </c>
      <c r="D126" s="2">
        <f t="shared" si="8"/>
        <v>1.6019999999999999</v>
      </c>
      <c r="E126" s="2">
        <f t="shared" si="9"/>
        <v>1.5189999999999997</v>
      </c>
      <c r="F126" s="2">
        <f t="shared" si="10"/>
        <v>1.5519999999999998</v>
      </c>
      <c r="G126" s="2">
        <f t="shared" si="12"/>
        <v>1.2992000000000001</v>
      </c>
      <c r="H126" s="2"/>
      <c r="I126" s="2">
        <f t="array" ref="I126">SUMPRODUCT(B110:B129, (ROW(B110:B129)-ROW(B110)+1)) / (20*21/2)</f>
        <v>1.5219523809523809</v>
      </c>
      <c r="J126" s="2">
        <f t="shared" si="11"/>
        <v>1.5046461321563438</v>
      </c>
      <c r="K126" s="2">
        <f t="shared" si="13"/>
        <v>1.398738847946851</v>
      </c>
    </row>
    <row r="127" spans="1:11" ht="13.5" x14ac:dyDescent="0.25">
      <c r="A127" s="3">
        <f>TITRES_STAT!B130</f>
        <v>42488</v>
      </c>
      <c r="B127" s="5">
        <f>TITRES_STAT!D130</f>
        <v>1.56</v>
      </c>
      <c r="C127" s="2">
        <f t="shared" si="7"/>
        <v>-6.999999999999984E-2</v>
      </c>
      <c r="D127" s="2">
        <f t="shared" si="8"/>
        <v>1.6059999999999999</v>
      </c>
      <c r="E127" s="2">
        <f t="shared" si="9"/>
        <v>1.5329999999999997</v>
      </c>
      <c r="F127" s="2">
        <f t="shared" si="10"/>
        <v>1.5469999999999995</v>
      </c>
      <c r="G127" s="2">
        <f t="shared" si="12"/>
        <v>1.3064000000000002</v>
      </c>
      <c r="H127" s="2"/>
      <c r="I127" s="2">
        <f t="array" ref="I127">SUMPRODUCT(B111:B130, (ROW(B111:B130)-ROW(B111)+1)) / (20*21/2)</f>
        <v>1.510904761904762</v>
      </c>
      <c r="J127" s="2">
        <f t="shared" si="11"/>
        <v>1.5099179290938349</v>
      </c>
      <c r="K127" s="2">
        <f t="shared" si="13"/>
        <v>1.4050628146940334</v>
      </c>
    </row>
    <row r="128" spans="1:11" ht="13.5" x14ac:dyDescent="0.25">
      <c r="A128" s="3">
        <f>TITRES_STAT!B131</f>
        <v>42489</v>
      </c>
      <c r="B128" s="5">
        <f>TITRES_STAT!D131</f>
        <v>1.49</v>
      </c>
      <c r="C128" s="2">
        <f t="shared" si="7"/>
        <v>-7.0000000000000062E-2</v>
      </c>
      <c r="D128" s="2">
        <f t="shared" si="8"/>
        <v>1.5879999999999999</v>
      </c>
      <c r="E128" s="2">
        <f t="shared" si="9"/>
        <v>1.5399999999999998</v>
      </c>
      <c r="F128" s="2">
        <f t="shared" si="10"/>
        <v>1.5349999999999997</v>
      </c>
      <c r="G128" s="2">
        <f t="shared" si="12"/>
        <v>1.3122000000000003</v>
      </c>
      <c r="H128" s="2"/>
      <c r="I128" s="2">
        <f t="array" ref="I128">SUMPRODUCT(B112:B131, (ROW(B112:B131)-ROW(B112)+1)) / (20*21/2)</f>
        <v>1.4934761904761906</v>
      </c>
      <c r="J128" s="2">
        <f t="shared" si="11"/>
        <v>1.5080209834658507</v>
      </c>
      <c r="K128" s="2">
        <f t="shared" si="13"/>
        <v>1.4083936847060321</v>
      </c>
    </row>
    <row r="129" spans="1:11" ht="13.5" x14ac:dyDescent="0.25">
      <c r="A129" s="3">
        <f>TITRES_STAT!B132</f>
        <v>42492</v>
      </c>
      <c r="B129" s="5">
        <f>TITRES_STAT!D132</f>
        <v>1.45</v>
      </c>
      <c r="C129" s="2">
        <f t="shared" si="7"/>
        <v>-4.0000000000000036E-2</v>
      </c>
      <c r="D129" s="2">
        <f t="shared" si="8"/>
        <v>1.552</v>
      </c>
      <c r="E129" s="2">
        <f t="shared" si="9"/>
        <v>1.5390000000000001</v>
      </c>
      <c r="F129" s="2">
        <f t="shared" si="10"/>
        <v>1.5259999999999994</v>
      </c>
      <c r="G129" s="2">
        <f t="shared" si="12"/>
        <v>1.3172000000000006</v>
      </c>
      <c r="H129" s="2"/>
      <c r="I129" s="2">
        <f t="array" ref="I129">SUMPRODUCT(B113:B132, (ROW(B113:B132)-ROW(B113)+1)) / (20*21/2)</f>
        <v>1.4852857142857141</v>
      </c>
      <c r="J129" s="2">
        <f t="shared" si="11"/>
        <v>1.502495175516722</v>
      </c>
      <c r="K129" s="2">
        <f t="shared" si="13"/>
        <v>1.4100253049136386</v>
      </c>
    </row>
    <row r="130" spans="1:11" ht="13.5" x14ac:dyDescent="0.25">
      <c r="A130" s="3">
        <f>TITRES_STAT!B133</f>
        <v>42493</v>
      </c>
      <c r="B130" s="5">
        <f>TITRES_STAT!D133</f>
        <v>1.41</v>
      </c>
      <c r="C130" s="2">
        <f t="shared" si="7"/>
        <v>-4.0000000000000036E-2</v>
      </c>
      <c r="D130" s="2">
        <f t="shared" si="8"/>
        <v>1.508</v>
      </c>
      <c r="E130" s="2">
        <f t="shared" si="9"/>
        <v>1.5379999999999998</v>
      </c>
      <c r="F130" s="2">
        <f t="shared" si="10"/>
        <v>1.5129999999999997</v>
      </c>
      <c r="G130" s="2">
        <f t="shared" si="12"/>
        <v>1.3214000000000004</v>
      </c>
      <c r="H130" s="2"/>
      <c r="I130" s="2">
        <f t="array" ref="I130">SUMPRODUCT(B114:B133, (ROW(B114:B133)-ROW(B114)+1)) / (20*21/2)</f>
        <v>1.4818571428571428</v>
      </c>
      <c r="J130" s="2">
        <f t="shared" si="11"/>
        <v>1.4936861111817961</v>
      </c>
      <c r="K130" s="2">
        <f t="shared" si="13"/>
        <v>1.4100243125640841</v>
      </c>
    </row>
    <row r="131" spans="1:11" ht="13.5" x14ac:dyDescent="0.25">
      <c r="A131" s="3">
        <f>TITRES_STAT!B134</f>
        <v>42494</v>
      </c>
      <c r="B131" s="5">
        <f>TITRES_STAT!D134</f>
        <v>1.33</v>
      </c>
      <c r="C131" s="2">
        <f t="shared" si="7"/>
        <v>-7.9999999999999849E-2</v>
      </c>
      <c r="D131" s="2">
        <f t="shared" si="8"/>
        <v>1.448</v>
      </c>
      <c r="E131" s="2">
        <f t="shared" si="9"/>
        <v>1.5249999999999999</v>
      </c>
      <c r="F131" s="2">
        <f t="shared" si="10"/>
        <v>1.4959999999999998</v>
      </c>
      <c r="G131" s="2">
        <f t="shared" si="12"/>
        <v>1.3240000000000007</v>
      </c>
      <c r="H131" s="2"/>
      <c r="I131" s="2">
        <f t="array" ref="I131">SUMPRODUCT(B115:B134, (ROW(B115:B134)-ROW(B115)+1)) / (20*21/2)</f>
        <v>1.4807619047619047</v>
      </c>
      <c r="J131" s="2">
        <f t="shared" si="11"/>
        <v>1.4780969577359109</v>
      </c>
      <c r="K131" s="2">
        <f t="shared" si="13"/>
        <v>1.4068861042282379</v>
      </c>
    </row>
    <row r="132" spans="1:11" ht="13.5" x14ac:dyDescent="0.25">
      <c r="A132" s="3">
        <f>TITRES_STAT!B135</f>
        <v>42495</v>
      </c>
      <c r="B132" s="5">
        <f>TITRES_STAT!D135</f>
        <v>1.41</v>
      </c>
      <c r="C132" s="2">
        <f t="shared" ref="C132:C195" si="14">B132-B131</f>
        <v>7.9999999999999849E-2</v>
      </c>
      <c r="D132" s="2">
        <f t="shared" si="8"/>
        <v>1.4179999999999999</v>
      </c>
      <c r="E132" s="2">
        <f t="shared" si="9"/>
        <v>1.512</v>
      </c>
      <c r="F132" s="2">
        <f t="shared" si="10"/>
        <v>1.4859999999999998</v>
      </c>
      <c r="G132" s="2">
        <f t="shared" si="12"/>
        <v>1.3288000000000002</v>
      </c>
      <c r="H132" s="2"/>
      <c r="I132" s="2">
        <f t="array" ref="I132">SUMPRODUCT(B116:B135, (ROW(B116:B135)-ROW(B116)+1)) / (20*21/2)</f>
        <v>1.4788571428571429</v>
      </c>
      <c r="J132" s="2">
        <f t="shared" si="11"/>
        <v>1.4716115331896338</v>
      </c>
      <c r="K132" s="2">
        <f t="shared" si="13"/>
        <v>1.4070082177879148</v>
      </c>
    </row>
    <row r="133" spans="1:11" ht="13.5" x14ac:dyDescent="0.25">
      <c r="A133" s="3">
        <f>TITRES_STAT!B136</f>
        <v>42496</v>
      </c>
      <c r="B133" s="5">
        <f>TITRES_STAT!D136</f>
        <v>1.45</v>
      </c>
      <c r="C133" s="2">
        <f t="shared" si="14"/>
        <v>4.0000000000000036E-2</v>
      </c>
      <c r="D133" s="2">
        <f t="shared" si="8"/>
        <v>1.41</v>
      </c>
      <c r="E133" s="2">
        <f t="shared" si="9"/>
        <v>1.4989999999999999</v>
      </c>
      <c r="F133" s="2">
        <f t="shared" si="10"/>
        <v>1.4814999999999998</v>
      </c>
      <c r="G133" s="2">
        <f t="shared" si="12"/>
        <v>1.3354000000000006</v>
      </c>
      <c r="H133" s="2"/>
      <c r="I133" s="2">
        <f t="array" ref="I133">SUMPRODUCT(B117:B136, (ROW(B117:B136)-ROW(B117)+1)) / (20*21/2)</f>
        <v>1.4796190476190478</v>
      </c>
      <c r="J133" s="2">
        <f t="shared" si="11"/>
        <v>1.4695532919334782</v>
      </c>
      <c r="K133" s="2">
        <f t="shared" si="13"/>
        <v>1.4086941700315261</v>
      </c>
    </row>
    <row r="134" spans="1:11" ht="13.5" x14ac:dyDescent="0.25">
      <c r="A134" s="3">
        <f>TITRES_STAT!B137</f>
        <v>42499</v>
      </c>
      <c r="B134" s="5">
        <f>TITRES_STAT!D137</f>
        <v>1.47</v>
      </c>
      <c r="C134" s="2">
        <f t="shared" si="14"/>
        <v>2.0000000000000018E-2</v>
      </c>
      <c r="D134" s="2">
        <f t="shared" ref="D134:D197" si="15">AVERAGE(B130:B134)</f>
        <v>1.4140000000000001</v>
      </c>
      <c r="E134" s="2">
        <f t="shared" si="9"/>
        <v>1.4830000000000001</v>
      </c>
      <c r="F134" s="2">
        <f t="shared" si="10"/>
        <v>1.4799999999999998</v>
      </c>
      <c r="G134" s="2">
        <f t="shared" si="12"/>
        <v>1.3434000000000004</v>
      </c>
      <c r="H134" s="2"/>
      <c r="I134" s="2">
        <f t="array" ref="I134">SUMPRODUCT(B118:B137, (ROW(B118:B137)-ROW(B118)+1)) / (20*21/2)</f>
        <v>1.4762380952380951</v>
      </c>
      <c r="J134" s="2">
        <f t="shared" si="11"/>
        <v>1.4695958355588612</v>
      </c>
      <c r="K134" s="2">
        <f t="shared" si="13"/>
        <v>1.4110983202263683</v>
      </c>
    </row>
    <row r="135" spans="1:11" ht="13.5" x14ac:dyDescent="0.25">
      <c r="A135" s="3">
        <f>TITRES_STAT!B138</f>
        <v>42500</v>
      </c>
      <c r="B135" s="5">
        <f>TITRES_STAT!D138</f>
        <v>1.46</v>
      </c>
      <c r="C135" s="2">
        <f t="shared" si="14"/>
        <v>-1.0000000000000009E-2</v>
      </c>
      <c r="D135" s="2">
        <f t="shared" si="15"/>
        <v>1.4239999999999999</v>
      </c>
      <c r="E135" s="2">
        <f t="shared" si="9"/>
        <v>1.466</v>
      </c>
      <c r="F135" s="2">
        <f t="shared" si="10"/>
        <v>1.4819999999999998</v>
      </c>
      <c r="G135" s="2">
        <f t="shared" si="12"/>
        <v>1.3512000000000004</v>
      </c>
      <c r="H135" s="2"/>
      <c r="I135" s="2">
        <f t="array" ref="I135">SUMPRODUCT(B119:B138, (ROW(B119:B138)-ROW(B119)+1)) / (20*21/2)</f>
        <v>1.4746190476190477</v>
      </c>
      <c r="J135" s="2">
        <f t="shared" si="11"/>
        <v>1.4686819464580174</v>
      </c>
      <c r="K135" s="2">
        <f t="shared" si="13"/>
        <v>1.4130160331586676</v>
      </c>
    </row>
    <row r="136" spans="1:11" ht="13.5" x14ac:dyDescent="0.25">
      <c r="A136" s="3">
        <f>TITRES_STAT!B139</f>
        <v>42501</v>
      </c>
      <c r="B136" s="5">
        <f>TITRES_STAT!D139</f>
        <v>1.49</v>
      </c>
      <c r="C136" s="2">
        <f t="shared" si="14"/>
        <v>3.0000000000000027E-2</v>
      </c>
      <c r="D136" s="2">
        <f t="shared" si="15"/>
        <v>1.456</v>
      </c>
      <c r="E136" s="2">
        <f t="shared" si="9"/>
        <v>1.4520000000000002</v>
      </c>
      <c r="F136" s="2">
        <f t="shared" si="10"/>
        <v>1.4854999999999996</v>
      </c>
      <c r="G136" s="2">
        <f t="shared" si="12"/>
        <v>1.3604000000000003</v>
      </c>
      <c r="H136" s="2"/>
      <c r="I136" s="2">
        <f t="array" ref="I136">SUMPRODUCT(B120:B139, (ROW(B120:B139)-ROW(B120)+1)) / (20*21/2)</f>
        <v>1.469904761904762</v>
      </c>
      <c r="J136" s="2">
        <f t="shared" si="11"/>
        <v>1.4707122372715395</v>
      </c>
      <c r="K136" s="2">
        <f t="shared" si="13"/>
        <v>1.4160350122504846</v>
      </c>
    </row>
    <row r="137" spans="1:11" ht="13.5" x14ac:dyDescent="0.25">
      <c r="A137" s="3">
        <f>TITRES_STAT!B140</f>
        <v>42502</v>
      </c>
      <c r="B137" s="5">
        <f>TITRES_STAT!D140</f>
        <v>1.45</v>
      </c>
      <c r="C137" s="2">
        <f t="shared" si="14"/>
        <v>-4.0000000000000036E-2</v>
      </c>
      <c r="D137" s="2">
        <f t="shared" si="15"/>
        <v>1.464</v>
      </c>
      <c r="E137" s="2">
        <f t="shared" si="9"/>
        <v>1.4409999999999998</v>
      </c>
      <c r="F137" s="2">
        <f t="shared" si="10"/>
        <v>1.4869999999999997</v>
      </c>
      <c r="G137" s="2">
        <f t="shared" si="12"/>
        <v>1.3694000000000002</v>
      </c>
      <c r="H137" s="2"/>
      <c r="I137" s="2">
        <f t="array" ref="I137">SUMPRODUCT(B121:B140, (ROW(B121:B140)-ROW(B121)+1)) / (20*21/2)</f>
        <v>1.4614761904761906</v>
      </c>
      <c r="J137" s="2">
        <f t="shared" si="11"/>
        <v>1.4687396432456785</v>
      </c>
      <c r="K137" s="2">
        <f t="shared" si="13"/>
        <v>1.4173669725543872</v>
      </c>
    </row>
    <row r="138" spans="1:11" ht="13.5" x14ac:dyDescent="0.25">
      <c r="A138" s="3">
        <f>TITRES_STAT!B141</f>
        <v>42503</v>
      </c>
      <c r="B138" s="5">
        <f>TITRES_STAT!D141</f>
        <v>1.47</v>
      </c>
      <c r="C138" s="2">
        <f t="shared" si="14"/>
        <v>2.0000000000000018E-2</v>
      </c>
      <c r="D138" s="2">
        <f t="shared" si="15"/>
        <v>1.468</v>
      </c>
      <c r="E138" s="2">
        <f t="shared" si="9"/>
        <v>1.4390000000000001</v>
      </c>
      <c r="F138" s="2">
        <f t="shared" si="10"/>
        <v>1.4894999999999996</v>
      </c>
      <c r="G138" s="2">
        <f t="shared" si="12"/>
        <v>1.3796000000000002</v>
      </c>
      <c r="H138" s="2"/>
      <c r="I138" s="2">
        <f t="array" ref="I138">SUMPRODUCT(B122:B141, (ROW(B122:B141)-ROW(B122)+1)) / (20*21/2)</f>
        <v>1.4474285714285715</v>
      </c>
      <c r="J138" s="2">
        <f t="shared" si="11"/>
        <v>1.4688596772222804</v>
      </c>
      <c r="K138" s="2">
        <f t="shared" si="13"/>
        <v>1.4194310128463721</v>
      </c>
    </row>
    <row r="139" spans="1:11" ht="13.5" x14ac:dyDescent="0.25">
      <c r="A139" s="3">
        <f>TITRES_STAT!B142</f>
        <v>42506</v>
      </c>
      <c r="B139" s="5">
        <f>TITRES_STAT!D142</f>
        <v>1.44</v>
      </c>
      <c r="C139" s="2">
        <f t="shared" si="14"/>
        <v>-3.0000000000000027E-2</v>
      </c>
      <c r="D139" s="2">
        <f t="shared" si="15"/>
        <v>1.4620000000000002</v>
      </c>
      <c r="E139" s="2">
        <f t="shared" si="9"/>
        <v>1.4380000000000002</v>
      </c>
      <c r="F139" s="2">
        <f t="shared" si="10"/>
        <v>1.4884999999999999</v>
      </c>
      <c r="G139" s="2">
        <f t="shared" si="12"/>
        <v>1.3900000000000003</v>
      </c>
      <c r="H139" s="2"/>
      <c r="I139" s="2">
        <f t="array" ref="I139">SUMPRODUCT(B123:B142, (ROW(B123:B142)-ROW(B123)+1)) / (20*21/2)</f>
        <v>1.4282380952380953</v>
      </c>
      <c r="J139" s="2">
        <f t="shared" si="11"/>
        <v>1.4661111365344444</v>
      </c>
      <c r="K139" s="2">
        <f t="shared" si="13"/>
        <v>1.4202376397935732</v>
      </c>
    </row>
    <row r="140" spans="1:11" ht="13.5" x14ac:dyDescent="0.25">
      <c r="A140" s="3">
        <f>TITRES_STAT!B143</f>
        <v>42507</v>
      </c>
      <c r="B140" s="5">
        <f>TITRES_STAT!D143</f>
        <v>1.4</v>
      </c>
      <c r="C140" s="2">
        <f t="shared" si="14"/>
        <v>-4.0000000000000036E-2</v>
      </c>
      <c r="D140" s="2">
        <f t="shared" si="15"/>
        <v>1.45</v>
      </c>
      <c r="E140" s="2">
        <f t="shared" ref="E140:E203" si="16">AVERAGE(B131:B140)</f>
        <v>1.4369999999999998</v>
      </c>
      <c r="F140" s="2">
        <f t="shared" si="10"/>
        <v>1.4874999999999998</v>
      </c>
      <c r="G140" s="2">
        <f t="shared" si="12"/>
        <v>1.4000000000000004</v>
      </c>
      <c r="H140" s="2"/>
      <c r="I140" s="2">
        <f t="array" ref="I140">SUMPRODUCT(B124:B143, (ROW(B124:B143)-ROW(B124)+1)) / (20*21/2)</f>
        <v>1.4093333333333333</v>
      </c>
      <c r="J140" s="2">
        <f t="shared" si="11"/>
        <v>1.4598148378168783</v>
      </c>
      <c r="K140" s="2">
        <f t="shared" si="13"/>
        <v>1.4194440068604919</v>
      </c>
    </row>
    <row r="141" spans="1:11" ht="13.5" x14ac:dyDescent="0.25">
      <c r="A141" s="3">
        <f>TITRES_STAT!B144</f>
        <v>42508</v>
      </c>
      <c r="B141" s="5">
        <f>TITRES_STAT!D144</f>
        <v>1.34</v>
      </c>
      <c r="C141" s="2">
        <f t="shared" si="14"/>
        <v>-5.9999999999999831E-2</v>
      </c>
      <c r="D141" s="2">
        <f t="shared" si="15"/>
        <v>1.42</v>
      </c>
      <c r="E141" s="2">
        <f t="shared" si="16"/>
        <v>1.4380000000000002</v>
      </c>
      <c r="F141" s="2">
        <f t="shared" si="10"/>
        <v>1.4814999999999998</v>
      </c>
      <c r="G141" s="2">
        <f t="shared" si="12"/>
        <v>1.4088000000000005</v>
      </c>
      <c r="H141" s="2"/>
      <c r="I141" s="2">
        <f t="array" ref="I141">SUMPRODUCT(B125:B144, (ROW(B125:B144)-ROW(B125)+1)) / (20*21/2)</f>
        <v>1.387142857142857</v>
      </c>
      <c r="J141" s="2">
        <f t="shared" si="11"/>
        <v>1.4484039008819374</v>
      </c>
      <c r="K141" s="2">
        <f t="shared" si="13"/>
        <v>1.4163285556110607</v>
      </c>
    </row>
    <row r="142" spans="1:11" ht="13.5" x14ac:dyDescent="0.25">
      <c r="A142" s="3">
        <f>TITRES_STAT!B145</f>
        <v>42509</v>
      </c>
      <c r="B142" s="5">
        <f>TITRES_STAT!D145</f>
        <v>1.28</v>
      </c>
      <c r="C142" s="2">
        <f t="shared" si="14"/>
        <v>-6.0000000000000053E-2</v>
      </c>
      <c r="D142" s="2">
        <f t="shared" si="15"/>
        <v>1.3860000000000001</v>
      </c>
      <c r="E142" s="2">
        <f t="shared" si="16"/>
        <v>1.425</v>
      </c>
      <c r="F142" s="2">
        <f t="shared" si="10"/>
        <v>1.4684999999999999</v>
      </c>
      <c r="G142" s="2">
        <f t="shared" si="12"/>
        <v>1.4168000000000007</v>
      </c>
      <c r="H142" s="2"/>
      <c r="I142" s="2">
        <f t="array" ref="I142">SUMPRODUCT(B126:B145, (ROW(B126:B145)-ROW(B126)+1)) / (20*21/2)</f>
        <v>1.364047619047619</v>
      </c>
      <c r="J142" s="2">
        <f t="shared" si="11"/>
        <v>1.4323654341312768</v>
      </c>
      <c r="K142" s="2">
        <f t="shared" si="13"/>
        <v>1.4109823377439605</v>
      </c>
    </row>
    <row r="143" spans="1:11" ht="13.5" x14ac:dyDescent="0.25">
      <c r="A143" s="3">
        <f>TITRES_STAT!B146</f>
        <v>42510</v>
      </c>
      <c r="B143" s="5">
        <f>TITRES_STAT!D146</f>
        <v>1.27</v>
      </c>
      <c r="C143" s="2">
        <f t="shared" si="14"/>
        <v>-1.0000000000000009E-2</v>
      </c>
      <c r="D143" s="2">
        <f t="shared" si="15"/>
        <v>1.3460000000000001</v>
      </c>
      <c r="E143" s="2">
        <f t="shared" si="16"/>
        <v>1.4069999999999998</v>
      </c>
      <c r="F143" s="2">
        <f t="shared" si="10"/>
        <v>1.4529999999999998</v>
      </c>
      <c r="G143" s="2">
        <f t="shared" si="12"/>
        <v>1.4240000000000006</v>
      </c>
      <c r="H143" s="2"/>
      <c r="I143" s="2">
        <f t="array" ref="I143">SUMPRODUCT(B127:B146, (ROW(B127:B146)-ROW(B127)+1)) / (20*21/2)</f>
        <v>1.343047619047619</v>
      </c>
      <c r="J143" s="2">
        <f t="shared" si="11"/>
        <v>1.4169020594521076</v>
      </c>
      <c r="K143" s="2">
        <f t="shared" si="13"/>
        <v>1.4054536186167463</v>
      </c>
    </row>
    <row r="144" spans="1:11" ht="13.5" x14ac:dyDescent="0.25">
      <c r="A144" s="3">
        <f>TITRES_STAT!B147</f>
        <v>42513</v>
      </c>
      <c r="B144" s="5">
        <f>TITRES_STAT!D147</f>
        <v>1.22</v>
      </c>
      <c r="C144" s="2">
        <f t="shared" si="14"/>
        <v>-5.0000000000000044E-2</v>
      </c>
      <c r="D144" s="2">
        <f t="shared" si="15"/>
        <v>1.302</v>
      </c>
      <c r="E144" s="2">
        <f t="shared" si="16"/>
        <v>1.3820000000000001</v>
      </c>
      <c r="F144" s="2">
        <f t="shared" si="10"/>
        <v>1.4324999999999997</v>
      </c>
      <c r="G144" s="2">
        <f t="shared" si="12"/>
        <v>1.4298000000000004</v>
      </c>
      <c r="H144" s="2"/>
      <c r="I144" s="2">
        <f t="array" ref="I144">SUMPRODUCT(B128:B147, (ROW(B128:B147)-ROW(B128)+1)) / (20*21/2)</f>
        <v>1.3241428571428571</v>
      </c>
      <c r="J144" s="2">
        <f t="shared" si="11"/>
        <v>1.3981494823614307</v>
      </c>
      <c r="K144" s="2">
        <f t="shared" si="13"/>
        <v>1.3981809276905994</v>
      </c>
    </row>
    <row r="145" spans="1:11" ht="13.5" x14ac:dyDescent="0.25">
      <c r="A145" s="3">
        <f>TITRES_STAT!B148</f>
        <v>42514</v>
      </c>
      <c r="B145" s="5">
        <f>TITRES_STAT!D148</f>
        <v>1.19</v>
      </c>
      <c r="C145" s="2">
        <f t="shared" si="14"/>
        <v>-3.0000000000000027E-2</v>
      </c>
      <c r="D145" s="2">
        <f t="shared" si="15"/>
        <v>1.2600000000000002</v>
      </c>
      <c r="E145" s="2">
        <f t="shared" si="16"/>
        <v>1.355</v>
      </c>
      <c r="F145" s="2">
        <f t="shared" si="10"/>
        <v>1.4104999999999999</v>
      </c>
      <c r="G145" s="2">
        <f t="shared" si="12"/>
        <v>1.4342000000000004</v>
      </c>
      <c r="H145" s="2"/>
      <c r="I145" s="2">
        <f t="array" ref="I145">SUMPRODUCT(B129:B148, (ROW(B129:B148)-ROW(B129)+1)) / (20*21/2)</f>
        <v>1.3070000000000002</v>
      </c>
      <c r="J145" s="2">
        <f t="shared" si="11"/>
        <v>1.3783257221365324</v>
      </c>
      <c r="K145" s="2">
        <f t="shared" si="13"/>
        <v>1.3900169697419484</v>
      </c>
    </row>
    <row r="146" spans="1:11" ht="13.5" x14ac:dyDescent="0.25">
      <c r="A146" s="3">
        <f>TITRES_STAT!B149</f>
        <v>42515</v>
      </c>
      <c r="B146" s="5">
        <f>TITRES_STAT!D149</f>
        <v>1.19</v>
      </c>
      <c r="C146" s="2">
        <f t="shared" si="14"/>
        <v>0</v>
      </c>
      <c r="D146" s="2">
        <f t="shared" si="15"/>
        <v>1.2299999999999998</v>
      </c>
      <c r="E146" s="2">
        <f t="shared" si="16"/>
        <v>1.3249999999999997</v>
      </c>
      <c r="F146" s="2">
        <f t="shared" si="10"/>
        <v>1.3885000000000001</v>
      </c>
      <c r="G146" s="2">
        <f t="shared" si="12"/>
        <v>1.4378000000000002</v>
      </c>
      <c r="H146" s="2"/>
      <c r="I146" s="2">
        <f t="array" ref="I146">SUMPRODUCT(B130:B149, (ROW(B130:B149)-ROW(B130)+1)) / (20*21/2)</f>
        <v>1.2912857142857144</v>
      </c>
      <c r="J146" s="2">
        <f t="shared" si="11"/>
        <v>1.3603899390759102</v>
      </c>
      <c r="K146" s="2">
        <f t="shared" si="13"/>
        <v>1.3821731670069701</v>
      </c>
    </row>
    <row r="147" spans="1:11" ht="13.5" x14ac:dyDescent="0.25">
      <c r="A147" s="3">
        <f>TITRES_STAT!B150</f>
        <v>42516</v>
      </c>
      <c r="B147" s="5">
        <f>TITRES_STAT!D150</f>
        <v>1.19</v>
      </c>
      <c r="C147" s="2">
        <f t="shared" si="14"/>
        <v>0</v>
      </c>
      <c r="D147" s="2">
        <f t="shared" si="15"/>
        <v>1.2120000000000002</v>
      </c>
      <c r="E147" s="2">
        <f t="shared" si="16"/>
        <v>1.2989999999999999</v>
      </c>
      <c r="F147" s="2">
        <f t="shared" si="10"/>
        <v>1.37</v>
      </c>
      <c r="G147" s="2">
        <f t="shared" si="12"/>
        <v>1.4402000000000001</v>
      </c>
      <c r="H147" s="2"/>
      <c r="I147" s="2">
        <f t="array" ref="I147">SUMPRODUCT(B131:B150, (ROW(B131:B150)-ROW(B131)+1)) / (20*21/2)</f>
        <v>1.2768095238095238</v>
      </c>
      <c r="J147" s="2">
        <f t="shared" si="11"/>
        <v>1.3441623258305855</v>
      </c>
      <c r="K147" s="2">
        <f t="shared" si="13"/>
        <v>1.3746369643792458</v>
      </c>
    </row>
    <row r="148" spans="1:11" ht="13.5" x14ac:dyDescent="0.25">
      <c r="A148" s="3">
        <f>TITRES_STAT!B151</f>
        <v>42517</v>
      </c>
      <c r="B148" s="5">
        <f>TITRES_STAT!D151</f>
        <v>1.19</v>
      </c>
      <c r="C148" s="2">
        <f t="shared" si="14"/>
        <v>0</v>
      </c>
      <c r="D148" s="2">
        <f t="shared" si="15"/>
        <v>1.1960000000000002</v>
      </c>
      <c r="E148" s="2">
        <f t="shared" si="16"/>
        <v>1.2709999999999999</v>
      </c>
      <c r="F148" s="2">
        <f t="shared" ref="F148:F211" si="17">AVERAGE(B129:B148)</f>
        <v>1.3550000000000002</v>
      </c>
      <c r="G148" s="2">
        <f t="shared" si="12"/>
        <v>1.4418</v>
      </c>
      <c r="H148" s="2"/>
      <c r="I148" s="2">
        <f t="array" ref="I148">SUMPRODUCT(B132:B151, (ROW(B132:B151)-ROW(B132)+1)) / (20*21/2)</f>
        <v>1.2605238095238092</v>
      </c>
      <c r="J148" s="2">
        <f t="shared" si="11"/>
        <v>1.3294801995610059</v>
      </c>
      <c r="K148" s="2">
        <f t="shared" si="13"/>
        <v>1.3673962991094715</v>
      </c>
    </row>
    <row r="149" spans="1:11" ht="13.5" x14ac:dyDescent="0.25">
      <c r="A149" s="3">
        <f>TITRES_STAT!B152</f>
        <v>42520</v>
      </c>
      <c r="B149" s="5">
        <f>TITRES_STAT!D152</f>
        <v>1.19</v>
      </c>
      <c r="C149" s="2">
        <f t="shared" si="14"/>
        <v>0</v>
      </c>
      <c r="D149" s="2">
        <f t="shared" si="15"/>
        <v>1.19</v>
      </c>
      <c r="E149" s="2">
        <f t="shared" si="16"/>
        <v>1.246</v>
      </c>
      <c r="F149" s="2">
        <f t="shared" si="17"/>
        <v>1.3420000000000003</v>
      </c>
      <c r="G149" s="2">
        <f t="shared" si="12"/>
        <v>1.4426000000000001</v>
      </c>
      <c r="H149" s="2"/>
      <c r="I149" s="2">
        <f t="array" ref="I149">SUMPRODUCT(B133:B152, (ROW(B133:B152)-ROW(B133)+1)) / (20*21/2)</f>
        <v>1.245047619047619</v>
      </c>
      <c r="J149" s="2">
        <f t="shared" ref="J149:J212" si="18">$J$4*B149+J148*(1-$J$4)</f>
        <v>1.3161963710313862</v>
      </c>
      <c r="K149" s="2">
        <f t="shared" si="13"/>
        <v>1.3604395814973353</v>
      </c>
    </row>
    <row r="150" spans="1:11" ht="13.5" x14ac:dyDescent="0.25">
      <c r="A150" s="3">
        <f>TITRES_STAT!B153</f>
        <v>42521</v>
      </c>
      <c r="B150" s="5">
        <f>TITRES_STAT!D153</f>
        <v>1.19</v>
      </c>
      <c r="C150" s="2">
        <f t="shared" si="14"/>
        <v>0</v>
      </c>
      <c r="D150" s="2">
        <f t="shared" si="15"/>
        <v>1.19</v>
      </c>
      <c r="E150" s="2">
        <f t="shared" si="16"/>
        <v>1.2249999999999999</v>
      </c>
      <c r="F150" s="2">
        <f t="shared" si="17"/>
        <v>1.3310000000000002</v>
      </c>
      <c r="G150" s="2">
        <f t="shared" si="12"/>
        <v>1.4420000000000002</v>
      </c>
      <c r="H150" s="2"/>
      <c r="I150" s="2">
        <f t="array" ref="I150">SUMPRODUCT(B134:B153, (ROW(B134:B153)-ROW(B134)+1)) / (20*21/2)</f>
        <v>1.2298095238095237</v>
      </c>
      <c r="J150" s="2">
        <f t="shared" si="18"/>
        <v>1.304177669028397</v>
      </c>
      <c r="K150" s="2">
        <f t="shared" si="13"/>
        <v>1.3537556763405771</v>
      </c>
    </row>
    <row r="151" spans="1:11" ht="13.5" x14ac:dyDescent="0.25">
      <c r="A151" s="3">
        <f>TITRES_STAT!B154</f>
        <v>42522</v>
      </c>
      <c r="B151" s="5">
        <f>TITRES_STAT!D154</f>
        <v>1.1599999999999999</v>
      </c>
      <c r="C151" s="2">
        <f t="shared" si="14"/>
        <v>-3.0000000000000027E-2</v>
      </c>
      <c r="D151" s="2">
        <f t="shared" si="15"/>
        <v>1.1839999999999999</v>
      </c>
      <c r="E151" s="2">
        <f t="shared" si="16"/>
        <v>1.2069999999999996</v>
      </c>
      <c r="F151" s="2">
        <f t="shared" si="17"/>
        <v>1.3225000000000002</v>
      </c>
      <c r="G151" s="2">
        <f t="shared" si="12"/>
        <v>1.4398000000000002</v>
      </c>
      <c r="H151" s="2"/>
      <c r="I151" s="2">
        <f t="array" ref="I151">SUMPRODUCT(B135:B154, (ROW(B135:B154)-ROW(B135)+1)) / (20*21/2)</f>
        <v>1.2188571428571429</v>
      </c>
      <c r="J151" s="2">
        <f t="shared" si="18"/>
        <v>1.290446462454264</v>
      </c>
      <c r="K151" s="2">
        <f t="shared" si="13"/>
        <v>1.3461574145232995</v>
      </c>
    </row>
    <row r="152" spans="1:11" ht="13.5" x14ac:dyDescent="0.25">
      <c r="A152" s="3">
        <f>TITRES_STAT!B155</f>
        <v>42523</v>
      </c>
      <c r="B152" s="5">
        <f>TITRES_STAT!D155</f>
        <v>1.1599999999999999</v>
      </c>
      <c r="C152" s="2">
        <f t="shared" si="14"/>
        <v>0</v>
      </c>
      <c r="D152" s="2">
        <f t="shared" si="15"/>
        <v>1.1779999999999999</v>
      </c>
      <c r="E152" s="2">
        <f t="shared" si="16"/>
        <v>1.1949999999999998</v>
      </c>
      <c r="F152" s="2">
        <f t="shared" si="17"/>
        <v>1.3100000000000003</v>
      </c>
      <c r="G152" s="2">
        <f t="shared" si="12"/>
        <v>1.4365999999999999</v>
      </c>
      <c r="H152" s="2"/>
      <c r="I152" s="2">
        <f t="array" ref="I152">SUMPRODUCT(B136:B155, (ROW(B136:B155)-ROW(B136)+1)) / (20*21/2)</f>
        <v>1.2083333333333333</v>
      </c>
      <c r="J152" s="2">
        <f t="shared" si="18"/>
        <v>1.2780229898395721</v>
      </c>
      <c r="K152" s="2">
        <f t="shared" si="13"/>
        <v>1.3388571237576798</v>
      </c>
    </row>
    <row r="153" spans="1:11" ht="13.5" x14ac:dyDescent="0.25">
      <c r="A153" s="3">
        <f>TITRES_STAT!B156</f>
        <v>42524</v>
      </c>
      <c r="B153" s="5">
        <f>TITRES_STAT!D156</f>
        <v>1.1499999999999999</v>
      </c>
      <c r="C153" s="2">
        <f t="shared" si="14"/>
        <v>-1.0000000000000009E-2</v>
      </c>
      <c r="D153" s="2">
        <f t="shared" si="15"/>
        <v>1.17</v>
      </c>
      <c r="E153" s="2">
        <f t="shared" si="16"/>
        <v>1.1830000000000001</v>
      </c>
      <c r="F153" s="2">
        <f t="shared" si="17"/>
        <v>1.2950000000000004</v>
      </c>
      <c r="G153" s="2">
        <f t="shared" si="12"/>
        <v>1.4322000000000004</v>
      </c>
      <c r="H153" s="2"/>
      <c r="I153" s="2">
        <f t="array" ref="I153">SUMPRODUCT(B137:B156, (ROW(B137:B156)-ROW(B137)+1)) / (20*21/2)</f>
        <v>1.1991904761904761</v>
      </c>
      <c r="J153" s="2">
        <f t="shared" si="18"/>
        <v>1.2658303241405653</v>
      </c>
      <c r="K153" s="2">
        <f t="shared" si="13"/>
        <v>1.3314509620416926</v>
      </c>
    </row>
    <row r="154" spans="1:11" ht="13.5" x14ac:dyDescent="0.25">
      <c r="A154" s="3">
        <f>TITRES_STAT!B157</f>
        <v>42527</v>
      </c>
      <c r="B154" s="5">
        <f>TITRES_STAT!D157</f>
        <v>1.18</v>
      </c>
      <c r="C154" s="2">
        <f t="shared" si="14"/>
        <v>3.0000000000000027E-2</v>
      </c>
      <c r="D154" s="2">
        <f t="shared" si="15"/>
        <v>1.1679999999999999</v>
      </c>
      <c r="E154" s="2">
        <f t="shared" si="16"/>
        <v>1.1789999999999998</v>
      </c>
      <c r="F154" s="2">
        <f t="shared" si="17"/>
        <v>1.2805000000000002</v>
      </c>
      <c r="G154" s="2">
        <f t="shared" si="12"/>
        <v>1.4268000000000001</v>
      </c>
      <c r="H154" s="2"/>
      <c r="I154" s="2">
        <f t="array" ref="I154">SUMPRODUCT(B138:B157, (ROW(B138:B157)-ROW(B138)+1)) / (20*21/2)</f>
        <v>1.1906190476190475</v>
      </c>
      <c r="J154" s="2">
        <f t="shared" si="18"/>
        <v>1.2576560075557497</v>
      </c>
      <c r="K154" s="2">
        <f t="shared" si="13"/>
        <v>1.325511708628293</v>
      </c>
    </row>
    <row r="155" spans="1:11" ht="13.5" x14ac:dyDescent="0.25">
      <c r="A155" s="3">
        <f>TITRES_STAT!B158</f>
        <v>42528</v>
      </c>
      <c r="B155" s="5">
        <f>TITRES_STAT!D158</f>
        <v>1.17</v>
      </c>
      <c r="C155" s="2">
        <f t="shared" si="14"/>
        <v>-1.0000000000000009E-2</v>
      </c>
      <c r="D155" s="2">
        <f t="shared" si="15"/>
        <v>1.1639999999999999</v>
      </c>
      <c r="E155" s="2">
        <f t="shared" si="16"/>
        <v>1.177</v>
      </c>
      <c r="F155" s="2">
        <f t="shared" si="17"/>
        <v>1.266</v>
      </c>
      <c r="G155" s="2">
        <f t="shared" si="12"/>
        <v>1.4196000000000004</v>
      </c>
      <c r="H155" s="2"/>
      <c r="I155" s="2">
        <f t="array" ref="I155">SUMPRODUCT(B139:B158, (ROW(B139:B158)-ROW(B139)+1)) / (20*21/2)</f>
        <v>1.1843809523809523</v>
      </c>
      <c r="J155" s="2">
        <f t="shared" si="18"/>
        <v>1.249307816359964</v>
      </c>
      <c r="K155" s="2">
        <f t="shared" si="13"/>
        <v>1.319413210250713</v>
      </c>
    </row>
    <row r="156" spans="1:11" ht="13.5" x14ac:dyDescent="0.25">
      <c r="A156" s="3">
        <f>TITRES_STAT!B159</f>
        <v>42529</v>
      </c>
      <c r="B156" s="5">
        <f>TITRES_STAT!D159</f>
        <v>1.17</v>
      </c>
      <c r="C156" s="2">
        <f t="shared" si="14"/>
        <v>0</v>
      </c>
      <c r="D156" s="2">
        <f t="shared" si="15"/>
        <v>1.1659999999999999</v>
      </c>
      <c r="E156" s="2">
        <f t="shared" si="16"/>
        <v>1.175</v>
      </c>
      <c r="F156" s="2">
        <f t="shared" si="17"/>
        <v>1.25</v>
      </c>
      <c r="G156" s="2">
        <f t="shared" si="12"/>
        <v>1.4112</v>
      </c>
      <c r="H156" s="2"/>
      <c r="I156" s="2">
        <f t="array" ref="I156">SUMPRODUCT(B140:B159, (ROW(B140:B159)-ROW(B140)+1)) / (20*21/2)</f>
        <v>1.1748095238095237</v>
      </c>
      <c r="J156" s="2">
        <f t="shared" si="18"/>
        <v>1.2417546909923485</v>
      </c>
      <c r="K156" s="2">
        <f t="shared" si="13"/>
        <v>1.3135538686722537</v>
      </c>
    </row>
    <row r="157" spans="1:11" ht="13.5" x14ac:dyDescent="0.25">
      <c r="A157" s="3">
        <f>TITRES_STAT!B160</f>
        <v>42530</v>
      </c>
      <c r="B157" s="5">
        <f>TITRES_STAT!D160</f>
        <v>1.1599999999999999</v>
      </c>
      <c r="C157" s="2">
        <f t="shared" si="14"/>
        <v>-1.0000000000000009E-2</v>
      </c>
      <c r="D157" s="2">
        <f t="shared" si="15"/>
        <v>1.1659999999999999</v>
      </c>
      <c r="E157" s="2">
        <f t="shared" si="16"/>
        <v>1.1719999999999999</v>
      </c>
      <c r="F157" s="2">
        <f t="shared" si="17"/>
        <v>1.2354999999999998</v>
      </c>
      <c r="G157" s="2">
        <f t="shared" si="12"/>
        <v>1.4011999999999998</v>
      </c>
      <c r="H157" s="2"/>
      <c r="I157" s="2">
        <f t="array" ref="I157">SUMPRODUCT(B141:B160, (ROW(B141:B160)-ROW(B141)+1)) / (20*21/2)</f>
        <v>1.1648571428571428</v>
      </c>
      <c r="J157" s="2">
        <f t="shared" si="18"/>
        <v>1.2339685299454581</v>
      </c>
      <c r="K157" s="2">
        <f t="shared" si="13"/>
        <v>1.3075321483321651</v>
      </c>
    </row>
    <row r="158" spans="1:11" ht="13.5" x14ac:dyDescent="0.25">
      <c r="A158" s="3">
        <f>TITRES_STAT!B161</f>
        <v>42531</v>
      </c>
      <c r="B158" s="5">
        <f>TITRES_STAT!D161</f>
        <v>1.17</v>
      </c>
      <c r="C158" s="2">
        <f t="shared" si="14"/>
        <v>1.0000000000000009E-2</v>
      </c>
      <c r="D158" s="2">
        <f t="shared" si="15"/>
        <v>1.17</v>
      </c>
      <c r="E158" s="2">
        <f t="shared" si="16"/>
        <v>1.17</v>
      </c>
      <c r="F158" s="2">
        <f t="shared" si="17"/>
        <v>1.2204999999999999</v>
      </c>
      <c r="G158" s="2">
        <f t="shared" si="12"/>
        <v>1.3899999999999995</v>
      </c>
      <c r="H158" s="2"/>
      <c r="I158" s="2">
        <f t="array" ref="I158">SUMPRODUCT(B142:B161, (ROW(B142:B161)-ROW(B142)+1)) / (20*21/2)</f>
        <v>1.1601428571428571</v>
      </c>
      <c r="J158" s="2">
        <f t="shared" si="18"/>
        <v>1.2278762889982717</v>
      </c>
      <c r="K158" s="2">
        <f t="shared" si="13"/>
        <v>1.3021387307505117</v>
      </c>
    </row>
    <row r="159" spans="1:11" ht="13.5" x14ac:dyDescent="0.25">
      <c r="A159" s="3">
        <f>TITRES_STAT!B162</f>
        <v>42534</v>
      </c>
      <c r="B159" s="5">
        <f>TITRES_STAT!D162</f>
        <v>1.1200000000000001</v>
      </c>
      <c r="C159" s="2">
        <f t="shared" si="14"/>
        <v>-4.9999999999999822E-2</v>
      </c>
      <c r="D159" s="2">
        <f t="shared" si="15"/>
        <v>1.1579999999999999</v>
      </c>
      <c r="E159" s="2">
        <f t="shared" si="16"/>
        <v>1.1629999999999998</v>
      </c>
      <c r="F159" s="2">
        <f t="shared" si="17"/>
        <v>1.2044999999999999</v>
      </c>
      <c r="G159" s="2">
        <f t="shared" si="12"/>
        <v>1.3797999999999997</v>
      </c>
      <c r="H159" s="2"/>
      <c r="I159" s="2">
        <f t="array" ref="I159">SUMPRODUCT(B143:B162, (ROW(B143:B162)-ROW(B143)+1)) / (20*21/2)</f>
        <v>1.1563809523809523</v>
      </c>
      <c r="J159" s="2">
        <f t="shared" si="18"/>
        <v>1.2176023567127221</v>
      </c>
      <c r="K159" s="2">
        <f t="shared" si="13"/>
        <v>1.2949960354269623</v>
      </c>
    </row>
    <row r="160" spans="1:11" ht="13.5" x14ac:dyDescent="0.25">
      <c r="A160" s="3">
        <f>TITRES_STAT!B163</f>
        <v>42535</v>
      </c>
      <c r="B160" s="5">
        <f>TITRES_STAT!D163</f>
        <v>1.1000000000000001</v>
      </c>
      <c r="C160" s="2">
        <f t="shared" si="14"/>
        <v>-2.0000000000000018E-2</v>
      </c>
      <c r="D160" s="2">
        <f t="shared" si="15"/>
        <v>1.1440000000000001</v>
      </c>
      <c r="E160" s="2">
        <f t="shared" si="16"/>
        <v>1.1539999999999997</v>
      </c>
      <c r="F160" s="2">
        <f t="shared" si="17"/>
        <v>1.1895000000000002</v>
      </c>
      <c r="G160" s="2">
        <f t="shared" si="12"/>
        <v>1.3683999999999998</v>
      </c>
      <c r="H160" s="2"/>
      <c r="I160" s="2">
        <f t="array" ref="I160">SUMPRODUCT(B144:B163, (ROW(B144:B163)-ROW(B144)+1)) / (20*21/2)</f>
        <v>1.1551904761904761</v>
      </c>
      <c r="J160" s="2">
        <f t="shared" si="18"/>
        <v>1.2064021322638916</v>
      </c>
      <c r="K160" s="2">
        <f t="shared" si="13"/>
        <v>1.2873491320768855</v>
      </c>
    </row>
    <row r="161" spans="1:11" ht="13.5" x14ac:dyDescent="0.25">
      <c r="A161" s="3">
        <f>TITRES_STAT!B164</f>
        <v>42536</v>
      </c>
      <c r="B161" s="5">
        <f>TITRES_STAT!D164</f>
        <v>1.1399999999999999</v>
      </c>
      <c r="C161" s="2">
        <f t="shared" si="14"/>
        <v>3.9999999999999813E-2</v>
      </c>
      <c r="D161" s="2">
        <f t="shared" si="15"/>
        <v>1.1380000000000001</v>
      </c>
      <c r="E161" s="2">
        <f t="shared" si="16"/>
        <v>1.1520000000000001</v>
      </c>
      <c r="F161" s="2">
        <f t="shared" si="17"/>
        <v>1.1795</v>
      </c>
      <c r="G161" s="2">
        <f t="shared" si="12"/>
        <v>1.3577999999999995</v>
      </c>
      <c r="H161" s="2"/>
      <c r="I161" s="2">
        <f t="array" ref="I161">SUMPRODUCT(B145:B164, (ROW(B145:B164)-ROW(B145)+1)) / (20*21/2)</f>
        <v>1.1516666666666666</v>
      </c>
      <c r="J161" s="2">
        <f t="shared" si="18"/>
        <v>1.2000781196673305</v>
      </c>
      <c r="K161" s="2">
        <f t="shared" si="13"/>
        <v>1.281570734740537</v>
      </c>
    </row>
    <row r="162" spans="1:11" ht="13.5" x14ac:dyDescent="0.25">
      <c r="A162" s="3">
        <f>TITRES_STAT!B165</f>
        <v>42537</v>
      </c>
      <c r="B162" s="5">
        <f>TITRES_STAT!D165</f>
        <v>1.1399999999999999</v>
      </c>
      <c r="C162" s="2">
        <f t="shared" si="14"/>
        <v>0</v>
      </c>
      <c r="D162" s="2">
        <f t="shared" si="15"/>
        <v>1.1339999999999999</v>
      </c>
      <c r="E162" s="2">
        <f t="shared" si="16"/>
        <v>1.1500000000000001</v>
      </c>
      <c r="F162" s="2">
        <f t="shared" si="17"/>
        <v>1.1724999999999999</v>
      </c>
      <c r="G162" s="2">
        <f t="shared" si="12"/>
        <v>1.3483999999999994</v>
      </c>
      <c r="H162" s="2"/>
      <c r="I162" s="2">
        <f t="array" ref="I162">SUMPRODUCT(B146:B165, (ROW(B146:B165)-ROW(B146)+1)) / (20*21/2)</f>
        <v>1.1457142857142857</v>
      </c>
      <c r="J162" s="2">
        <f t="shared" si="18"/>
        <v>1.1943563939847275</v>
      </c>
      <c r="K162" s="2">
        <f t="shared" si="13"/>
        <v>1.2760189412213003</v>
      </c>
    </row>
    <row r="163" spans="1:11" ht="13.5" x14ac:dyDescent="0.25">
      <c r="A163" s="3">
        <f>TITRES_STAT!B166</f>
        <v>42538</v>
      </c>
      <c r="B163" s="5">
        <f>TITRES_STAT!D166</f>
        <v>1.1599999999999999</v>
      </c>
      <c r="C163" s="2">
        <f t="shared" si="14"/>
        <v>2.0000000000000018E-2</v>
      </c>
      <c r="D163" s="2">
        <f t="shared" si="15"/>
        <v>1.1320000000000001</v>
      </c>
      <c r="E163" s="2">
        <f t="shared" si="16"/>
        <v>1.1510000000000002</v>
      </c>
      <c r="F163" s="2">
        <f t="shared" si="17"/>
        <v>1.1670000000000003</v>
      </c>
      <c r="G163" s="2">
        <f t="shared" si="12"/>
        <v>1.3407999999999995</v>
      </c>
      <c r="H163" s="2"/>
      <c r="I163" s="2">
        <f t="array" ref="I163">SUMPRODUCT(B147:B166, (ROW(B147:B166)-ROW(B147)+1)) / (20*21/2)</f>
        <v>1.1363809523809525</v>
      </c>
      <c r="J163" s="2">
        <f t="shared" si="18"/>
        <v>1.1910843564623723</v>
      </c>
      <c r="K163" s="2">
        <f t="shared" si="13"/>
        <v>1.2714691788204651</v>
      </c>
    </row>
    <row r="164" spans="1:11" ht="13.5" x14ac:dyDescent="0.25">
      <c r="A164" s="3">
        <f>TITRES_STAT!B167</f>
        <v>42541</v>
      </c>
      <c r="B164" s="5">
        <f>TITRES_STAT!D167</f>
        <v>1.1299999999999999</v>
      </c>
      <c r="C164" s="2">
        <f t="shared" si="14"/>
        <v>-3.0000000000000027E-2</v>
      </c>
      <c r="D164" s="2">
        <f t="shared" si="15"/>
        <v>1.1339999999999999</v>
      </c>
      <c r="E164" s="2">
        <f t="shared" si="16"/>
        <v>1.1460000000000001</v>
      </c>
      <c r="F164" s="2">
        <f t="shared" si="17"/>
        <v>1.1625000000000001</v>
      </c>
      <c r="G164" s="2">
        <f t="shared" si="12"/>
        <v>1.3333999999999995</v>
      </c>
      <c r="H164" s="2"/>
      <c r="I164" s="2">
        <f t="array" ref="I164">SUMPRODUCT(B148:B167, (ROW(B148:B167)-ROW(B148)+1)) / (20*21/2)</f>
        <v>1.1238571428571429</v>
      </c>
      <c r="J164" s="2">
        <f t="shared" si="18"/>
        <v>1.185266798704051</v>
      </c>
      <c r="K164" s="2">
        <f t="shared" si="13"/>
        <v>1.265921367886329</v>
      </c>
    </row>
    <row r="165" spans="1:11" ht="13.5" x14ac:dyDescent="0.25">
      <c r="A165" s="3">
        <f>TITRES_STAT!B168</f>
        <v>42542</v>
      </c>
      <c r="B165" s="5">
        <f>TITRES_STAT!D168</f>
        <v>1.1000000000000001</v>
      </c>
      <c r="C165" s="2">
        <f t="shared" si="14"/>
        <v>-2.9999999999999805E-2</v>
      </c>
      <c r="D165" s="2">
        <f t="shared" si="15"/>
        <v>1.1339999999999999</v>
      </c>
      <c r="E165" s="2">
        <f t="shared" si="16"/>
        <v>1.1389999999999998</v>
      </c>
      <c r="F165" s="2">
        <f t="shared" si="17"/>
        <v>1.1580000000000001</v>
      </c>
      <c r="G165" s="2">
        <f t="shared" si="12"/>
        <v>1.3269999999999993</v>
      </c>
      <c r="H165" s="2"/>
      <c r="I165" s="2">
        <f t="array" ref="I165">SUMPRODUCT(B149:B168, (ROW(B149:B168)-ROW(B149)+1)) / (20*21/2)</f>
        <v>1.1130952380952381</v>
      </c>
      <c r="J165" s="2">
        <f t="shared" si="18"/>
        <v>1.1771461512084271</v>
      </c>
      <c r="K165" s="2">
        <f t="shared" si="13"/>
        <v>1.2594146475770613</v>
      </c>
    </row>
    <row r="166" spans="1:11" ht="13.5" x14ac:dyDescent="0.25">
      <c r="A166" s="3">
        <f>TITRES_STAT!B169</f>
        <v>42543</v>
      </c>
      <c r="B166" s="5">
        <f>TITRES_STAT!D169</f>
        <v>1.06</v>
      </c>
      <c r="C166" s="2">
        <f t="shared" si="14"/>
        <v>-4.0000000000000036E-2</v>
      </c>
      <c r="D166" s="2">
        <f t="shared" si="15"/>
        <v>1.1179999999999999</v>
      </c>
      <c r="E166" s="2">
        <f t="shared" si="16"/>
        <v>1.1280000000000001</v>
      </c>
      <c r="F166" s="2">
        <f t="shared" si="17"/>
        <v>1.1515</v>
      </c>
      <c r="G166" s="2">
        <f t="shared" si="12"/>
        <v>1.3197999999999994</v>
      </c>
      <c r="H166" s="2"/>
      <c r="I166" s="2">
        <f t="array" ref="I166">SUMPRODUCT(B150:B169, (ROW(B150:B169)-ROW(B150)+1)) / (20*21/2)</f>
        <v>1.1088095238095239</v>
      </c>
      <c r="J166" s="2">
        <f t="shared" si="18"/>
        <v>1.1659893749028627</v>
      </c>
      <c r="K166" s="2">
        <f t="shared" si="13"/>
        <v>1.2515944653191373</v>
      </c>
    </row>
    <row r="167" spans="1:11" ht="13.5" x14ac:dyDescent="0.25">
      <c r="A167" s="3">
        <f>TITRES_STAT!B170</f>
        <v>42544</v>
      </c>
      <c r="B167" s="5">
        <f>TITRES_STAT!D170</f>
        <v>1.02</v>
      </c>
      <c r="C167" s="2">
        <f t="shared" si="14"/>
        <v>-4.0000000000000036E-2</v>
      </c>
      <c r="D167" s="2">
        <f t="shared" si="15"/>
        <v>1.0940000000000001</v>
      </c>
      <c r="E167" s="2">
        <f t="shared" si="16"/>
        <v>1.1140000000000001</v>
      </c>
      <c r="F167" s="2">
        <f t="shared" si="17"/>
        <v>1.1429999999999998</v>
      </c>
      <c r="G167" s="2">
        <f t="shared" si="12"/>
        <v>1.3117999999999994</v>
      </c>
      <c r="H167" s="2"/>
      <c r="I167" s="2">
        <f t="array" ref="I167">SUMPRODUCT(B151:B170, (ROW(B151:B170)-ROW(B151)+1)) / (20*21/2)</f>
        <v>1.1078571428571429</v>
      </c>
      <c r="J167" s="2">
        <f t="shared" si="18"/>
        <v>1.1520856249121139</v>
      </c>
      <c r="K167" s="2">
        <f t="shared" si="13"/>
        <v>1.2425123294242693</v>
      </c>
    </row>
    <row r="168" spans="1:11" ht="13.5" x14ac:dyDescent="0.25">
      <c r="A168" s="3">
        <f>TITRES_STAT!B171</f>
        <v>42545</v>
      </c>
      <c r="B168" s="5">
        <f>TITRES_STAT!D171</f>
        <v>1.03</v>
      </c>
      <c r="C168" s="2">
        <f t="shared" si="14"/>
        <v>1.0000000000000009E-2</v>
      </c>
      <c r="D168" s="2">
        <f t="shared" si="15"/>
        <v>1.0680000000000001</v>
      </c>
      <c r="E168" s="2">
        <f t="shared" si="16"/>
        <v>1.1000000000000001</v>
      </c>
      <c r="F168" s="2">
        <f t="shared" si="17"/>
        <v>1.135</v>
      </c>
      <c r="G168" s="2">
        <f t="shared" si="12"/>
        <v>1.3039999999999998</v>
      </c>
      <c r="H168" s="2"/>
      <c r="I168" s="2">
        <f t="array" ref="I168">SUMPRODUCT(B152:B171, (ROW(B152:B171)-ROW(B152)+1)) / (20*21/2)</f>
        <v>1.1072380952380951</v>
      </c>
      <c r="J168" s="2">
        <f t="shared" si="18"/>
        <v>1.1404584225395316</v>
      </c>
      <c r="K168" s="2">
        <f t="shared" si="13"/>
        <v>1.2341785125841018</v>
      </c>
    </row>
    <row r="169" spans="1:11" ht="13.5" x14ac:dyDescent="0.25">
      <c r="A169" s="3">
        <f>TITRES_STAT!B172</f>
        <v>42548</v>
      </c>
      <c r="B169" s="5">
        <f>TITRES_STAT!D172</f>
        <v>1.0900000000000001</v>
      </c>
      <c r="C169" s="2">
        <f t="shared" si="14"/>
        <v>6.0000000000000053E-2</v>
      </c>
      <c r="D169" s="2">
        <f t="shared" si="15"/>
        <v>1.06</v>
      </c>
      <c r="E169" s="2">
        <f t="shared" si="16"/>
        <v>1.097</v>
      </c>
      <c r="F169" s="2">
        <f t="shared" si="17"/>
        <v>1.1299999999999999</v>
      </c>
      <c r="G169" s="2">
        <f t="shared" si="12"/>
        <v>1.2965999999999998</v>
      </c>
      <c r="H169" s="2"/>
      <c r="I169" s="2">
        <f t="array" ref="I169">SUMPRODUCT(B153:B172, (ROW(B153:B172)-ROW(B153)+1)) / (20*21/2)</f>
        <v>1.1020476190476192</v>
      </c>
      <c r="J169" s="2">
        <f t="shared" si="18"/>
        <v>1.1356528584881476</v>
      </c>
      <c r="K169" s="2">
        <f t="shared" si="13"/>
        <v>1.2285244532670783</v>
      </c>
    </row>
    <row r="170" spans="1:11" ht="13.5" x14ac:dyDescent="0.25">
      <c r="A170" s="3">
        <f>TITRES_STAT!B173</f>
        <v>42549</v>
      </c>
      <c r="B170" s="5">
        <f>TITRES_STAT!D173</f>
        <v>1.1200000000000001</v>
      </c>
      <c r="C170" s="2">
        <f t="shared" si="14"/>
        <v>3.0000000000000027E-2</v>
      </c>
      <c r="D170" s="2">
        <f t="shared" si="15"/>
        <v>1.0640000000000001</v>
      </c>
      <c r="E170" s="2">
        <f t="shared" si="16"/>
        <v>1.0989999999999998</v>
      </c>
      <c r="F170" s="2">
        <f t="shared" si="17"/>
        <v>1.1265000000000001</v>
      </c>
      <c r="G170" s="2">
        <f t="shared" si="12"/>
        <v>1.2905999999999997</v>
      </c>
      <c r="H170" s="2"/>
      <c r="I170" s="2">
        <f t="array" ref="I170">SUMPRODUCT(B154:B173, (ROW(B154:B173)-ROW(B154)+1)) / (20*21/2)</f>
        <v>1.0944285714285715</v>
      </c>
      <c r="J170" s="2">
        <f t="shared" si="18"/>
        <v>1.1341621100607049</v>
      </c>
      <c r="K170" s="2">
        <f t="shared" si="13"/>
        <v>1.2242685923546439</v>
      </c>
    </row>
    <row r="171" spans="1:11" ht="13.5" x14ac:dyDescent="0.25">
      <c r="A171" s="3">
        <f>TITRES_STAT!B174</f>
        <v>42550</v>
      </c>
      <c r="B171" s="5">
        <f>TITRES_STAT!D174</f>
        <v>1.1200000000000001</v>
      </c>
      <c r="C171" s="2">
        <f t="shared" si="14"/>
        <v>0</v>
      </c>
      <c r="D171" s="2">
        <f t="shared" si="15"/>
        <v>1.0760000000000001</v>
      </c>
      <c r="E171" s="2">
        <f t="shared" si="16"/>
        <v>1.0970000000000002</v>
      </c>
      <c r="F171" s="2">
        <f t="shared" si="17"/>
        <v>1.1245000000000003</v>
      </c>
      <c r="G171" s="2">
        <f t="shared" si="12"/>
        <v>1.2837999999999996</v>
      </c>
      <c r="H171" s="2"/>
      <c r="I171" s="2">
        <f t="array" ref="I171">SUMPRODUCT(B155:B174, (ROW(B155:B174)-ROW(B155)+1)) / (20*21/2)</f>
        <v>1.0844761904761904</v>
      </c>
      <c r="J171" s="2">
        <f t="shared" si="18"/>
        <v>1.1328133376739711</v>
      </c>
      <c r="K171" s="2">
        <f t="shared" si="13"/>
        <v>1.2201796279485795</v>
      </c>
    </row>
    <row r="172" spans="1:11" ht="13.5" x14ac:dyDescent="0.25">
      <c r="A172" s="3">
        <f>TITRES_STAT!B175</f>
        <v>42551</v>
      </c>
      <c r="B172" s="5">
        <f>TITRES_STAT!D175</f>
        <v>1.07</v>
      </c>
      <c r="C172" s="2">
        <f t="shared" si="14"/>
        <v>-5.0000000000000044E-2</v>
      </c>
      <c r="D172" s="2">
        <f t="shared" si="15"/>
        <v>1.0860000000000001</v>
      </c>
      <c r="E172" s="2">
        <f t="shared" si="16"/>
        <v>1.0900000000000003</v>
      </c>
      <c r="F172" s="2">
        <f t="shared" si="17"/>
        <v>1.1200000000000003</v>
      </c>
      <c r="G172" s="2">
        <f t="shared" si="12"/>
        <v>1.2743999999999998</v>
      </c>
      <c r="H172" s="2"/>
      <c r="I172" s="2">
        <f t="array" ref="I172">SUMPRODUCT(B156:B175, (ROW(B156:B175)-ROW(B156)+1)) / (20*21/2)</f>
        <v>1.0762857142857143</v>
      </c>
      <c r="J172" s="2">
        <f t="shared" si="18"/>
        <v>1.1268311150383548</v>
      </c>
      <c r="K172" s="2">
        <f t="shared" si="13"/>
        <v>1.2142902307741255</v>
      </c>
    </row>
    <row r="173" spans="1:11" ht="13.5" x14ac:dyDescent="0.25">
      <c r="A173" s="3">
        <f>TITRES_STAT!B176</f>
        <v>42552</v>
      </c>
      <c r="B173" s="5">
        <f>TITRES_STAT!D176</f>
        <v>1.04</v>
      </c>
      <c r="C173" s="2">
        <f t="shared" si="14"/>
        <v>-3.0000000000000027E-2</v>
      </c>
      <c r="D173" s="2">
        <f t="shared" si="15"/>
        <v>1.0880000000000001</v>
      </c>
      <c r="E173" s="2">
        <f t="shared" si="16"/>
        <v>1.0780000000000001</v>
      </c>
      <c r="F173" s="2">
        <f t="shared" si="17"/>
        <v>1.1145</v>
      </c>
      <c r="G173" s="2">
        <f t="shared" si="12"/>
        <v>1.2635999999999996</v>
      </c>
      <c r="H173" s="2"/>
      <c r="I173" s="2">
        <f t="array" ref="I173">SUMPRODUCT(B157:B176, (ROW(B157:B176)-ROW(B157)+1)) / (20*21/2)</f>
        <v>1.0659523809523812</v>
      </c>
      <c r="J173" s="2">
        <f t="shared" si="18"/>
        <v>1.1185614850347019</v>
      </c>
      <c r="K173" s="2">
        <f t="shared" si="13"/>
        <v>1.2074553197633755</v>
      </c>
    </row>
    <row r="174" spans="1:11" ht="13.5" x14ac:dyDescent="0.25">
      <c r="A174" s="3">
        <f>TITRES_STAT!B177</f>
        <v>42555</v>
      </c>
      <c r="B174" s="5">
        <f>TITRES_STAT!D177</f>
        <v>1.01</v>
      </c>
      <c r="C174" s="2">
        <f t="shared" si="14"/>
        <v>-3.0000000000000027E-2</v>
      </c>
      <c r="D174" s="2">
        <f t="shared" si="15"/>
        <v>1.0720000000000001</v>
      </c>
      <c r="E174" s="2">
        <f t="shared" si="16"/>
        <v>1.0659999999999998</v>
      </c>
      <c r="F174" s="2">
        <f t="shared" si="17"/>
        <v>1.1060000000000003</v>
      </c>
      <c r="G174" s="2">
        <f t="shared" si="12"/>
        <v>1.2511999999999999</v>
      </c>
      <c r="H174" s="2"/>
      <c r="I174" s="2">
        <f t="array" ref="I174">SUMPRODUCT(B158:B177, (ROW(B158:B177)-ROW(B158)+1)) / (20*21/2)</f>
        <v>1.0583809523809526</v>
      </c>
      <c r="J174" s="2">
        <f t="shared" si="18"/>
        <v>1.108222295983778</v>
      </c>
      <c r="K174" s="2">
        <f t="shared" si="13"/>
        <v>1.1997119738903019</v>
      </c>
    </row>
    <row r="175" spans="1:11" ht="13.5" x14ac:dyDescent="0.25">
      <c r="A175" s="3">
        <f>TITRES_STAT!B178</f>
        <v>42559</v>
      </c>
      <c r="B175" s="5">
        <f>TITRES_STAT!D178</f>
        <v>1.02</v>
      </c>
      <c r="C175" s="2">
        <f t="shared" si="14"/>
        <v>1.0000000000000009E-2</v>
      </c>
      <c r="D175" s="2">
        <f t="shared" si="15"/>
        <v>1.052</v>
      </c>
      <c r="E175" s="2">
        <f t="shared" si="16"/>
        <v>1.0580000000000001</v>
      </c>
      <c r="F175" s="2">
        <f t="shared" si="17"/>
        <v>1.0985</v>
      </c>
      <c r="G175" s="2">
        <f t="shared" si="12"/>
        <v>1.2389999999999999</v>
      </c>
      <c r="H175" s="2"/>
      <c r="I175" s="2">
        <f t="array" ref="I175">SUMPRODUCT(B159:B178, (ROW(B159:B178)-ROW(B159)+1)) / (20*21/2)</f>
        <v>1.0515238095238095</v>
      </c>
      <c r="J175" s="2">
        <f t="shared" si="18"/>
        <v>1.0998201725567516</v>
      </c>
      <c r="K175" s="2">
        <f t="shared" si="13"/>
        <v>1.1926644455024471</v>
      </c>
    </row>
    <row r="176" spans="1:11" ht="13.5" x14ac:dyDescent="0.25">
      <c r="A176" s="3">
        <f>TITRES_STAT!B179</f>
        <v>42562</v>
      </c>
      <c r="B176" s="5">
        <f>TITRES_STAT!D179</f>
        <v>0.99</v>
      </c>
      <c r="C176" s="2">
        <f t="shared" si="14"/>
        <v>-3.0000000000000027E-2</v>
      </c>
      <c r="D176" s="2">
        <f t="shared" si="15"/>
        <v>1.0260000000000002</v>
      </c>
      <c r="E176" s="2">
        <f t="shared" si="16"/>
        <v>1.0509999999999999</v>
      </c>
      <c r="F176" s="2">
        <f t="shared" si="17"/>
        <v>1.0894999999999999</v>
      </c>
      <c r="G176" s="2">
        <f t="shared" si="12"/>
        <v>1.2262000000000002</v>
      </c>
      <c r="H176" s="2"/>
      <c r="I176" s="2">
        <f t="array" ref="I176">SUMPRODUCT(B160:B179, (ROW(B160:B179)-ROW(B160)+1)) / (20*21/2)</f>
        <v>1.0444761904761903</v>
      </c>
      <c r="J176" s="2">
        <f t="shared" si="18"/>
        <v>1.0893611085037276</v>
      </c>
      <c r="K176" s="2">
        <f t="shared" si="13"/>
        <v>1.1847168201886258</v>
      </c>
    </row>
    <row r="177" spans="1:11" ht="13.5" x14ac:dyDescent="0.25">
      <c r="A177" s="3">
        <f>TITRES_STAT!B180</f>
        <v>42563</v>
      </c>
      <c r="B177" s="5">
        <f>TITRES_STAT!D180</f>
        <v>1.01</v>
      </c>
      <c r="C177" s="2">
        <f t="shared" si="14"/>
        <v>2.0000000000000018E-2</v>
      </c>
      <c r="D177" s="2">
        <f t="shared" si="15"/>
        <v>1.0139999999999998</v>
      </c>
      <c r="E177" s="2">
        <f t="shared" si="16"/>
        <v>1.05</v>
      </c>
      <c r="F177" s="2">
        <f t="shared" si="17"/>
        <v>1.0820000000000001</v>
      </c>
      <c r="G177" s="2">
        <f t="shared" si="12"/>
        <v>1.2152000000000001</v>
      </c>
      <c r="H177" s="2"/>
      <c r="I177" s="2">
        <f t="array" ref="I177">SUMPRODUCT(B161:B180, (ROW(B161:B180)-ROW(B161)+1)) / (20*21/2)</f>
        <v>1.038</v>
      </c>
      <c r="J177" s="2">
        <f t="shared" si="18"/>
        <v>1.0818029076938489</v>
      </c>
      <c r="K177" s="2">
        <f t="shared" si="13"/>
        <v>1.1778651801812288</v>
      </c>
    </row>
    <row r="178" spans="1:11" ht="13.5" x14ac:dyDescent="0.25">
      <c r="A178" s="3">
        <f>TITRES_STAT!B181</f>
        <v>42564</v>
      </c>
      <c r="B178" s="5">
        <f>TITRES_STAT!D181</f>
        <v>1.01</v>
      </c>
      <c r="C178" s="2">
        <f t="shared" si="14"/>
        <v>0</v>
      </c>
      <c r="D178" s="2">
        <f t="shared" si="15"/>
        <v>1.008</v>
      </c>
      <c r="E178" s="2">
        <f t="shared" si="16"/>
        <v>1.048</v>
      </c>
      <c r="F178" s="2">
        <f t="shared" si="17"/>
        <v>1.0740000000000003</v>
      </c>
      <c r="G178" s="2">
        <f t="shared" ref="G178:G241" si="19">AVERAGE(B129:B178)</f>
        <v>1.2056000000000002</v>
      </c>
      <c r="H178" s="2"/>
      <c r="I178" s="2">
        <f t="array" ref="I178">SUMPRODUCT(B162:B181, (ROW(B162:B181)-ROW(B162)+1)) / (20*21/2)</f>
        <v>1.032</v>
      </c>
      <c r="J178" s="2">
        <f t="shared" si="18"/>
        <v>1.0749645355325299</v>
      </c>
      <c r="K178" s="2">
        <f t="shared" si="13"/>
        <v>1.1712822319388276</v>
      </c>
    </row>
    <row r="179" spans="1:11" ht="13.5" x14ac:dyDescent="0.25">
      <c r="A179" s="3">
        <f>TITRES_STAT!B182</f>
        <v>42565</v>
      </c>
      <c r="B179" s="5">
        <f>TITRES_STAT!D182</f>
        <v>1</v>
      </c>
      <c r="C179" s="2">
        <f t="shared" si="14"/>
        <v>-1.0000000000000009E-2</v>
      </c>
      <c r="D179" s="2">
        <f t="shared" si="15"/>
        <v>1.0059999999999998</v>
      </c>
      <c r="E179" s="2">
        <f t="shared" si="16"/>
        <v>1.0390000000000001</v>
      </c>
      <c r="F179" s="2">
        <f t="shared" si="17"/>
        <v>1.0680000000000001</v>
      </c>
      <c r="G179" s="2">
        <f t="shared" si="19"/>
        <v>1.1966000000000003</v>
      </c>
      <c r="H179" s="2"/>
      <c r="I179" s="2">
        <f t="array" ref="I179">SUMPRODUCT(B163:B182, (ROW(B163:B182)-ROW(B163)+1)) / (20*21/2)</f>
        <v>1.0285714285714287</v>
      </c>
      <c r="J179" s="2">
        <f t="shared" si="18"/>
        <v>1.0678250559580031</v>
      </c>
      <c r="K179" s="2">
        <f t="shared" ref="K179:K242" si="20">$K$4*B179+(1-$K$4)*K178</f>
        <v>1.1645652816667169</v>
      </c>
    </row>
    <row r="180" spans="1:11" ht="13.5" x14ac:dyDescent="0.25">
      <c r="A180" s="3">
        <f>TITRES_STAT!B183</f>
        <v>42566</v>
      </c>
      <c r="B180" s="5">
        <f>TITRES_STAT!D183</f>
        <v>1</v>
      </c>
      <c r="C180" s="2">
        <f t="shared" si="14"/>
        <v>0</v>
      </c>
      <c r="D180" s="2">
        <f t="shared" si="15"/>
        <v>1.002</v>
      </c>
      <c r="E180" s="2">
        <f t="shared" si="16"/>
        <v>1.0269999999999999</v>
      </c>
      <c r="F180" s="2">
        <f t="shared" si="17"/>
        <v>1.0630000000000002</v>
      </c>
      <c r="G180" s="2">
        <f t="shared" si="19"/>
        <v>1.1884000000000001</v>
      </c>
      <c r="H180" s="2"/>
      <c r="I180" s="2">
        <f t="array" ref="I180">SUMPRODUCT(B164:B183, (ROW(B164:B183)-ROW(B164)+1)) / (20*21/2)</f>
        <v>1.0257142857142858</v>
      </c>
      <c r="J180" s="2">
        <f t="shared" si="18"/>
        <v>1.0613655268191458</v>
      </c>
      <c r="K180" s="2">
        <f t="shared" si="20"/>
        <v>1.1581117412091988</v>
      </c>
    </row>
    <row r="181" spans="1:11" ht="13.5" x14ac:dyDescent="0.25">
      <c r="A181" s="3">
        <f>TITRES_STAT!B184</f>
        <v>42569</v>
      </c>
      <c r="B181" s="5">
        <f>TITRES_STAT!D184</f>
        <v>1</v>
      </c>
      <c r="C181" s="2">
        <f t="shared" si="14"/>
        <v>0</v>
      </c>
      <c r="D181" s="2">
        <f t="shared" si="15"/>
        <v>1.004</v>
      </c>
      <c r="E181" s="2">
        <f t="shared" si="16"/>
        <v>1.0150000000000001</v>
      </c>
      <c r="F181" s="2">
        <f t="shared" si="17"/>
        <v>1.0560000000000003</v>
      </c>
      <c r="G181" s="2">
        <f t="shared" si="19"/>
        <v>1.1818000000000002</v>
      </c>
      <c r="H181" s="2"/>
      <c r="I181" s="2">
        <f t="array" ref="I181">SUMPRODUCT(B165:B184, (ROW(B165:B184)-ROW(B165)+1)) / (20*21/2)</f>
        <v>1.0235238095238097</v>
      </c>
      <c r="J181" s="2">
        <f t="shared" si="18"/>
        <v>1.055521190931608</v>
      </c>
      <c r="K181" s="2">
        <f t="shared" si="20"/>
        <v>1.1519112807696226</v>
      </c>
    </row>
    <row r="182" spans="1:11" ht="13.5" x14ac:dyDescent="0.25">
      <c r="A182" s="3">
        <f>TITRES_STAT!B185</f>
        <v>42570</v>
      </c>
      <c r="B182" s="5">
        <f>TITRES_STAT!D185</f>
        <v>1.02</v>
      </c>
      <c r="C182" s="2">
        <f t="shared" si="14"/>
        <v>2.0000000000000018E-2</v>
      </c>
      <c r="D182" s="2">
        <f t="shared" si="15"/>
        <v>1.0059999999999998</v>
      </c>
      <c r="E182" s="2">
        <f t="shared" si="16"/>
        <v>1.0099999999999998</v>
      </c>
      <c r="F182" s="2">
        <f t="shared" si="17"/>
        <v>1.05</v>
      </c>
      <c r="G182" s="2">
        <f t="shared" si="19"/>
        <v>1.1740000000000002</v>
      </c>
      <c r="H182" s="2"/>
      <c r="I182" s="2">
        <f t="array" ref="I182">SUMPRODUCT(B166:B185, (ROW(B166:B185)-ROW(B166)+1)) / (20*21/2)</f>
        <v>1.0218571428571428</v>
      </c>
      <c r="J182" s="2">
        <f t="shared" si="18"/>
        <v>1.0521382203666929</v>
      </c>
      <c r="K182" s="2">
        <f t="shared" si="20"/>
        <v>1.1467382893668923</v>
      </c>
    </row>
    <row r="183" spans="1:11" ht="13.5" x14ac:dyDescent="0.25">
      <c r="A183" s="3">
        <f>TITRES_STAT!B186</f>
        <v>42571</v>
      </c>
      <c r="B183" s="5">
        <f>TITRES_STAT!D186</f>
        <v>1.02</v>
      </c>
      <c r="C183" s="2">
        <f t="shared" si="14"/>
        <v>0</v>
      </c>
      <c r="D183" s="2">
        <f t="shared" si="15"/>
        <v>1.0079999999999998</v>
      </c>
      <c r="E183" s="2">
        <f t="shared" si="16"/>
        <v>1.0079999999999998</v>
      </c>
      <c r="F183" s="2">
        <f t="shared" si="17"/>
        <v>1.0429999999999999</v>
      </c>
      <c r="G183" s="2">
        <f t="shared" si="19"/>
        <v>1.1654000000000004</v>
      </c>
      <c r="H183" s="2"/>
      <c r="I183" s="2">
        <f t="array" ref="I183">SUMPRODUCT(B167:B186, (ROW(B167:B186)-ROW(B167)+1)) / (20*21/2)</f>
        <v>1.0205714285714287</v>
      </c>
      <c r="J183" s="2">
        <f t="shared" si="18"/>
        <v>1.049077437474627</v>
      </c>
      <c r="K183" s="2">
        <f t="shared" si="20"/>
        <v>1.1417681603721122</v>
      </c>
    </row>
    <row r="184" spans="1:11" ht="13.5" x14ac:dyDescent="0.25">
      <c r="A184" s="3">
        <f>TITRES_STAT!B187</f>
        <v>42572</v>
      </c>
      <c r="B184" s="5">
        <f>TITRES_STAT!D187</f>
        <v>1.02</v>
      </c>
      <c r="C184" s="2">
        <f t="shared" si="14"/>
        <v>0</v>
      </c>
      <c r="D184" s="2">
        <f t="shared" si="15"/>
        <v>1.012</v>
      </c>
      <c r="E184" s="2">
        <f t="shared" si="16"/>
        <v>1.0089999999999999</v>
      </c>
      <c r="F184" s="2">
        <f t="shared" si="17"/>
        <v>1.0374999999999999</v>
      </c>
      <c r="G184" s="2">
        <f t="shared" si="19"/>
        <v>1.1564000000000003</v>
      </c>
      <c r="H184" s="2"/>
      <c r="I184" s="2">
        <f t="array" ref="I184">SUMPRODUCT(B168:B187, (ROW(B168:B187)-ROW(B168)+1)) / (20*21/2)</f>
        <v>1.0194761904761904</v>
      </c>
      <c r="J184" s="2">
        <f t="shared" si="18"/>
        <v>1.0463081577151387</v>
      </c>
      <c r="K184" s="2">
        <f t="shared" si="20"/>
        <v>1.1369929383967352</v>
      </c>
    </row>
    <row r="185" spans="1:11" ht="13.5" x14ac:dyDescent="0.25">
      <c r="A185" s="3">
        <f>TITRES_STAT!B188</f>
        <v>42573</v>
      </c>
      <c r="B185" s="5">
        <f>TITRES_STAT!D188</f>
        <v>1.02</v>
      </c>
      <c r="C185" s="2">
        <f t="shared" si="14"/>
        <v>0</v>
      </c>
      <c r="D185" s="2">
        <f t="shared" si="15"/>
        <v>1.016</v>
      </c>
      <c r="E185" s="2">
        <f t="shared" si="16"/>
        <v>1.0089999999999999</v>
      </c>
      <c r="F185" s="2">
        <f t="shared" si="17"/>
        <v>1.0334999999999999</v>
      </c>
      <c r="G185" s="2">
        <f t="shared" si="19"/>
        <v>1.1476000000000004</v>
      </c>
      <c r="H185" s="2"/>
      <c r="I185" s="2">
        <f t="array" ref="I185">SUMPRODUCT(B169:B188, (ROW(B169:B188)-ROW(B169)+1)) / (20*21/2)</f>
        <v>1.0183809523809526</v>
      </c>
      <c r="J185" s="2">
        <f t="shared" si="18"/>
        <v>1.0438026188851255</v>
      </c>
      <c r="K185" s="2">
        <f t="shared" si="20"/>
        <v>1.1324049800282359</v>
      </c>
    </row>
    <row r="186" spans="1:11" ht="13.5" x14ac:dyDescent="0.25">
      <c r="A186" s="3">
        <f>TITRES_STAT!B189</f>
        <v>42577</v>
      </c>
      <c r="B186" s="5">
        <f>TITRES_STAT!D189</f>
        <v>1.02</v>
      </c>
      <c r="C186" s="2">
        <f t="shared" si="14"/>
        <v>0</v>
      </c>
      <c r="D186" s="2">
        <f t="shared" si="15"/>
        <v>1.02</v>
      </c>
      <c r="E186" s="2">
        <f t="shared" si="16"/>
        <v>1.0119999999999998</v>
      </c>
      <c r="F186" s="2">
        <f t="shared" si="17"/>
        <v>1.0314999999999999</v>
      </c>
      <c r="G186" s="2">
        <f t="shared" si="19"/>
        <v>1.1382000000000005</v>
      </c>
      <c r="H186" s="2"/>
      <c r="I186" s="2">
        <f t="array" ref="I186">SUMPRODUCT(B170:B189, (ROW(B170:B189)-ROW(B170)+1)) / (20*21/2)</f>
        <v>1.0173333333333334</v>
      </c>
      <c r="J186" s="2">
        <f t="shared" si="18"/>
        <v>1.0415357028008279</v>
      </c>
      <c r="K186" s="2">
        <f t="shared" si="20"/>
        <v>1.127996941595756</v>
      </c>
    </row>
    <row r="187" spans="1:11" ht="13.5" x14ac:dyDescent="0.25">
      <c r="A187" s="3">
        <f>TITRES_STAT!B190</f>
        <v>42578</v>
      </c>
      <c r="B187" s="5">
        <f>TITRES_STAT!D190</f>
        <v>1.02</v>
      </c>
      <c r="C187" s="2">
        <f t="shared" si="14"/>
        <v>0</v>
      </c>
      <c r="D187" s="2">
        <f t="shared" si="15"/>
        <v>1.02</v>
      </c>
      <c r="E187" s="2">
        <f t="shared" si="16"/>
        <v>1.0129999999999997</v>
      </c>
      <c r="F187" s="2">
        <f t="shared" si="17"/>
        <v>1.0314999999999999</v>
      </c>
      <c r="G187" s="2">
        <f t="shared" si="19"/>
        <v>1.1296000000000006</v>
      </c>
      <c r="H187" s="2"/>
      <c r="I187" s="2">
        <f t="array" ref="I187">SUMPRODUCT(B171:B190, (ROW(B171:B190)-ROW(B171)+1)) / (20*21/2)</f>
        <v>1.0166190476190475</v>
      </c>
      <c r="J187" s="2">
        <f t="shared" si="18"/>
        <v>1.0394846834864633</v>
      </c>
      <c r="K187" s="2">
        <f t="shared" si="20"/>
        <v>1.1237617674155305</v>
      </c>
    </row>
    <row r="188" spans="1:11" ht="13.5" x14ac:dyDescent="0.25">
      <c r="A188" s="3">
        <f>TITRES_STAT!B191</f>
        <v>42579</v>
      </c>
      <c r="B188" s="5">
        <f>TITRES_STAT!D191</f>
        <v>1.02</v>
      </c>
      <c r="C188" s="2">
        <f t="shared" si="14"/>
        <v>0</v>
      </c>
      <c r="D188" s="2">
        <f t="shared" si="15"/>
        <v>1.02</v>
      </c>
      <c r="E188" s="2">
        <f t="shared" si="16"/>
        <v>1.0139999999999998</v>
      </c>
      <c r="F188" s="2">
        <f t="shared" si="17"/>
        <v>1.0309999999999999</v>
      </c>
      <c r="G188" s="2">
        <f t="shared" si="19"/>
        <v>1.1206000000000005</v>
      </c>
      <c r="H188" s="2"/>
      <c r="I188" s="2">
        <f t="array" ref="I188">SUMPRODUCT(B172:B191, (ROW(B172:B191)-ROW(B172)+1)) / (20*21/2)</f>
        <v>1.0163809523809526</v>
      </c>
      <c r="J188" s="2">
        <f t="shared" si="18"/>
        <v>1.0376289993448953</v>
      </c>
      <c r="K188" s="2">
        <f t="shared" si="20"/>
        <v>1.1196926784972745</v>
      </c>
    </row>
    <row r="189" spans="1:11" ht="13.5" x14ac:dyDescent="0.25">
      <c r="A189" s="3">
        <f>TITRES_STAT!B192</f>
        <v>42580</v>
      </c>
      <c r="B189" s="5">
        <f>TITRES_STAT!D192</f>
        <v>1.02</v>
      </c>
      <c r="C189" s="2">
        <f t="shared" si="14"/>
        <v>0</v>
      </c>
      <c r="D189" s="2">
        <f t="shared" si="15"/>
        <v>1.02</v>
      </c>
      <c r="E189" s="2">
        <f t="shared" si="16"/>
        <v>1.0159999999999998</v>
      </c>
      <c r="F189" s="2">
        <f t="shared" si="17"/>
        <v>1.0274999999999999</v>
      </c>
      <c r="G189" s="2">
        <f t="shared" si="19"/>
        <v>1.1122000000000005</v>
      </c>
      <c r="H189" s="2"/>
      <c r="I189" s="2">
        <f t="array" ref="I189">SUMPRODUCT(B173:B192, (ROW(B173:B192)-ROW(B173)+1)) / (20*21/2)</f>
        <v>1.0166190476190475</v>
      </c>
      <c r="J189" s="2">
        <f t="shared" si="18"/>
        <v>1.0359500470263339</v>
      </c>
      <c r="K189" s="2">
        <f t="shared" si="20"/>
        <v>1.1157831616934599</v>
      </c>
    </row>
    <row r="190" spans="1:11" ht="13.5" x14ac:dyDescent="0.25">
      <c r="A190" s="3">
        <f>TITRES_STAT!B193</f>
        <v>42583</v>
      </c>
      <c r="B190" s="5">
        <f>TITRES_STAT!D193</f>
        <v>1.02</v>
      </c>
      <c r="C190" s="2">
        <f t="shared" si="14"/>
        <v>0</v>
      </c>
      <c r="D190" s="2">
        <f t="shared" si="15"/>
        <v>1.02</v>
      </c>
      <c r="E190" s="2">
        <f t="shared" si="16"/>
        <v>1.0179999999999998</v>
      </c>
      <c r="F190" s="2">
        <f t="shared" si="17"/>
        <v>1.0224999999999997</v>
      </c>
      <c r="G190" s="2">
        <f t="shared" si="19"/>
        <v>1.1046000000000005</v>
      </c>
      <c r="H190" s="2"/>
      <c r="I190" s="2">
        <f t="array" ref="I190">SUMPRODUCT(B174:B193, (ROW(B174:B193)-ROW(B174)+1)) / (20*21/2)</f>
        <v>1.0151904761904762</v>
      </c>
      <c r="J190" s="2">
        <f t="shared" si="18"/>
        <v>1.0344309949285877</v>
      </c>
      <c r="K190" s="2">
        <f t="shared" si="20"/>
        <v>1.1120269592741086</v>
      </c>
    </row>
    <row r="191" spans="1:11" ht="13.5" x14ac:dyDescent="0.25">
      <c r="A191" s="3">
        <f>TITRES_STAT!B194</f>
        <v>42584</v>
      </c>
      <c r="B191" s="5">
        <f>TITRES_STAT!D194</f>
        <v>1.02</v>
      </c>
      <c r="C191" s="2">
        <f t="shared" si="14"/>
        <v>0</v>
      </c>
      <c r="D191" s="2">
        <f t="shared" si="15"/>
        <v>1.02</v>
      </c>
      <c r="E191" s="2">
        <f t="shared" si="16"/>
        <v>1.0199999999999998</v>
      </c>
      <c r="F191" s="2">
        <f t="shared" si="17"/>
        <v>1.0174999999999998</v>
      </c>
      <c r="G191" s="2">
        <f t="shared" si="19"/>
        <v>1.0982000000000005</v>
      </c>
      <c r="H191" s="2"/>
      <c r="I191" s="2">
        <f t="array" ref="I191">SUMPRODUCT(B175:B194, (ROW(B175:B194)-ROW(B175)+1)) / (20*21/2)</f>
        <v>1.0139523809523809</v>
      </c>
      <c r="J191" s="2">
        <f t="shared" si="18"/>
        <v>1.0330566144591984</v>
      </c>
      <c r="K191" s="2">
        <f t="shared" si="20"/>
        <v>1.108418058910418</v>
      </c>
    </row>
    <row r="192" spans="1:11" ht="13.5" x14ac:dyDescent="0.25">
      <c r="A192" s="3">
        <f>TITRES_STAT!B195</f>
        <v>42585</v>
      </c>
      <c r="B192" s="5">
        <f>TITRES_STAT!D195</f>
        <v>1.02</v>
      </c>
      <c r="C192" s="2">
        <f t="shared" si="14"/>
        <v>0</v>
      </c>
      <c r="D192" s="2">
        <f t="shared" si="15"/>
        <v>1.02</v>
      </c>
      <c r="E192" s="2">
        <f t="shared" si="16"/>
        <v>1.0199999999999998</v>
      </c>
      <c r="F192" s="2">
        <f t="shared" si="17"/>
        <v>1.0149999999999997</v>
      </c>
      <c r="G192" s="2">
        <f t="shared" si="19"/>
        <v>1.0930000000000006</v>
      </c>
      <c r="H192" s="2"/>
      <c r="I192" s="2">
        <f t="array" ref="I192">SUMPRODUCT(B176:B195, (ROW(B176:B195)-ROW(B176)+1)) / (20*21/2)</f>
        <v>1.0099047619047619</v>
      </c>
      <c r="J192" s="2">
        <f t="shared" si="18"/>
        <v>1.0318131273678461</v>
      </c>
      <c r="K192" s="2">
        <f t="shared" si="20"/>
        <v>1.104950684051186</v>
      </c>
    </row>
    <row r="193" spans="1:11" ht="13.5" x14ac:dyDescent="0.25">
      <c r="A193" s="3">
        <f>TITRES_STAT!B196</f>
        <v>42586</v>
      </c>
      <c r="B193" s="5">
        <f>TITRES_STAT!D196</f>
        <v>1</v>
      </c>
      <c r="C193" s="2">
        <f t="shared" si="14"/>
        <v>-2.0000000000000018E-2</v>
      </c>
      <c r="D193" s="2">
        <f t="shared" si="15"/>
        <v>1.016</v>
      </c>
      <c r="E193" s="2">
        <f t="shared" si="16"/>
        <v>1.0179999999999998</v>
      </c>
      <c r="F193" s="2">
        <f t="shared" si="17"/>
        <v>1.0129999999999997</v>
      </c>
      <c r="G193" s="2">
        <f t="shared" si="19"/>
        <v>1.0876000000000008</v>
      </c>
      <c r="H193" s="2"/>
      <c r="I193" s="2">
        <f t="array" ref="I193">SUMPRODUCT(B177:B196, (ROW(B177:B196)-ROW(B177)+1)) / (20*21/2)</f>
        <v>1.0022857142857142</v>
      </c>
      <c r="J193" s="2">
        <f t="shared" si="18"/>
        <v>1.0287833057137656</v>
      </c>
      <c r="K193" s="2">
        <f t="shared" si="20"/>
        <v>1.1008349709511396</v>
      </c>
    </row>
    <row r="194" spans="1:11" ht="13.5" x14ac:dyDescent="0.25">
      <c r="A194" s="3">
        <f>TITRES_STAT!B197</f>
        <v>42587</v>
      </c>
      <c r="B194" s="5">
        <f>TITRES_STAT!D197</f>
        <v>1</v>
      </c>
      <c r="C194" s="2">
        <f t="shared" si="14"/>
        <v>0</v>
      </c>
      <c r="D194" s="2">
        <f t="shared" si="15"/>
        <v>1.012</v>
      </c>
      <c r="E194" s="2">
        <f t="shared" si="16"/>
        <v>1.0159999999999998</v>
      </c>
      <c r="F194" s="2">
        <f t="shared" si="17"/>
        <v>1.0124999999999997</v>
      </c>
      <c r="G194" s="2">
        <f t="shared" si="19"/>
        <v>1.0832000000000008</v>
      </c>
      <c r="H194" s="2"/>
      <c r="I194" s="2">
        <f t="array" ref="I194">SUMPRODUCT(B178:B197, (ROW(B178:B197)-ROW(B178)+1)) / (20*21/2)</f>
        <v>0.99495238095238081</v>
      </c>
      <c r="J194" s="2">
        <f t="shared" si="18"/>
        <v>1.026042038502931</v>
      </c>
      <c r="K194" s="2">
        <f t="shared" si="20"/>
        <v>1.0968806583648205</v>
      </c>
    </row>
    <row r="195" spans="1:11" ht="13.5" x14ac:dyDescent="0.25">
      <c r="A195" s="3">
        <f>TITRES_STAT!B198</f>
        <v>42590</v>
      </c>
      <c r="B195" s="5">
        <f>TITRES_STAT!D198</f>
        <v>0.97</v>
      </c>
      <c r="C195" s="2">
        <f t="shared" si="14"/>
        <v>-3.0000000000000027E-2</v>
      </c>
      <c r="D195" s="2">
        <f t="shared" si="15"/>
        <v>1.002</v>
      </c>
      <c r="E195" s="2">
        <f t="shared" si="16"/>
        <v>1.0109999999999999</v>
      </c>
      <c r="F195" s="2">
        <f t="shared" si="17"/>
        <v>1.0099999999999998</v>
      </c>
      <c r="G195" s="2">
        <f t="shared" si="19"/>
        <v>1.0788000000000009</v>
      </c>
      <c r="H195" s="2"/>
      <c r="I195" s="2">
        <f t="array" ref="I195">SUMPRODUCT(B179:B198, (ROW(B179:B198)-ROW(B179)+1)) / (20*21/2)</f>
        <v>0.98800000000000021</v>
      </c>
      <c r="J195" s="2">
        <f t="shared" si="18"/>
        <v>1.0207047015026518</v>
      </c>
      <c r="K195" s="2">
        <f t="shared" si="20"/>
        <v>1.0919049462720825</v>
      </c>
    </row>
    <row r="196" spans="1:11" ht="13.5" x14ac:dyDescent="0.25">
      <c r="A196" s="3">
        <f>TITRES_STAT!B199</f>
        <v>42591</v>
      </c>
      <c r="B196" s="5">
        <f>TITRES_STAT!D199</f>
        <v>0.93</v>
      </c>
      <c r="C196" s="2">
        <f t="shared" ref="C196:C259" si="21">B196-B195</f>
        <v>-3.9999999999999925E-2</v>
      </c>
      <c r="D196" s="2">
        <f t="shared" si="15"/>
        <v>0.98399999999999999</v>
      </c>
      <c r="E196" s="2">
        <f t="shared" si="16"/>
        <v>1.002</v>
      </c>
      <c r="F196" s="2">
        <f t="shared" si="17"/>
        <v>1.0069999999999997</v>
      </c>
      <c r="G196" s="2">
        <f t="shared" si="19"/>
        <v>1.0736000000000008</v>
      </c>
      <c r="H196" s="2"/>
      <c r="I196" s="2">
        <f t="array" ref="I196">SUMPRODUCT(B180:B199, (ROW(B180:B199)-ROW(B180)+1)) / (20*21/2)</f>
        <v>0.9804761904761905</v>
      </c>
      <c r="J196" s="2">
        <f t="shared" si="18"/>
        <v>1.0120661585023993</v>
      </c>
      <c r="K196" s="2">
        <f t="shared" si="20"/>
        <v>1.0855557326927852</v>
      </c>
    </row>
    <row r="197" spans="1:11" ht="13.5" x14ac:dyDescent="0.25">
      <c r="A197" s="3">
        <f>TITRES_STAT!B200</f>
        <v>42592</v>
      </c>
      <c r="B197" s="5">
        <f>TITRES_STAT!D200</f>
        <v>0.93</v>
      </c>
      <c r="C197" s="2">
        <f t="shared" si="21"/>
        <v>0</v>
      </c>
      <c r="D197" s="2">
        <f t="shared" si="15"/>
        <v>0.96599999999999997</v>
      </c>
      <c r="E197" s="2">
        <f t="shared" si="16"/>
        <v>0.99299999999999999</v>
      </c>
      <c r="F197" s="2">
        <f t="shared" si="17"/>
        <v>1.0029999999999997</v>
      </c>
      <c r="G197" s="2">
        <f t="shared" si="19"/>
        <v>1.0684000000000007</v>
      </c>
      <c r="H197" s="2"/>
      <c r="I197" s="2">
        <f t="array" ref="I197">SUMPRODUCT(B181:B200, (ROW(B181:B200)-ROW(B181)+1)) / (20*21/2)</f>
        <v>0.97428571428571431</v>
      </c>
      <c r="J197" s="2">
        <f t="shared" si="18"/>
        <v>1.0042503338831232</v>
      </c>
      <c r="K197" s="2">
        <f t="shared" si="20"/>
        <v>1.0794555078813033</v>
      </c>
    </row>
    <row r="198" spans="1:11" ht="13.5" x14ac:dyDescent="0.25">
      <c r="A198" s="3">
        <f>TITRES_STAT!B201</f>
        <v>42593</v>
      </c>
      <c r="B198" s="5">
        <f>TITRES_STAT!D201</f>
        <v>0.93</v>
      </c>
      <c r="C198" s="2">
        <f t="shared" si="21"/>
        <v>0</v>
      </c>
      <c r="D198" s="2">
        <f t="shared" ref="D198:D261" si="22">AVERAGE(B194:B198)</f>
        <v>0.95199999999999996</v>
      </c>
      <c r="E198" s="2">
        <f t="shared" si="16"/>
        <v>0.98399999999999999</v>
      </c>
      <c r="F198" s="2">
        <f t="shared" si="17"/>
        <v>0.99899999999999967</v>
      </c>
      <c r="G198" s="2">
        <f t="shared" si="19"/>
        <v>1.0632000000000006</v>
      </c>
      <c r="H198" s="2"/>
      <c r="I198" s="2">
        <f t="array" ref="I198">SUMPRODUCT(B182:B201, (ROW(B182:B201)-ROW(B182)+1)) / (20*21/2)</f>
        <v>0.97033333333333327</v>
      </c>
      <c r="J198" s="2">
        <f t="shared" si="18"/>
        <v>0.99717887351330192</v>
      </c>
      <c r="K198" s="2">
        <f t="shared" si="20"/>
        <v>1.0735945075722326</v>
      </c>
    </row>
    <row r="199" spans="1:11" ht="13.5" x14ac:dyDescent="0.25">
      <c r="A199" s="3">
        <f>TITRES_STAT!B202</f>
        <v>42594</v>
      </c>
      <c r="B199" s="5">
        <f>TITRES_STAT!D202</f>
        <v>0.92</v>
      </c>
      <c r="C199" s="2">
        <f t="shared" si="21"/>
        <v>-1.0000000000000009E-2</v>
      </c>
      <c r="D199" s="2">
        <f t="shared" si="22"/>
        <v>0.93600000000000017</v>
      </c>
      <c r="E199" s="2">
        <f t="shared" si="16"/>
        <v>0.97399999999999998</v>
      </c>
      <c r="F199" s="2">
        <f t="shared" si="17"/>
        <v>0.99499999999999988</v>
      </c>
      <c r="G199" s="2">
        <f t="shared" si="19"/>
        <v>1.0578000000000007</v>
      </c>
      <c r="H199" s="2"/>
      <c r="I199" s="2">
        <f t="array" ref="I199">SUMPRODUCT(B183:B202, (ROW(B183:B202)-ROW(B183)+1)) / (20*21/2)</f>
        <v>0.96947619047619049</v>
      </c>
      <c r="J199" s="2">
        <f t="shared" si="18"/>
        <v>0.98982850460727312</v>
      </c>
      <c r="K199" s="2">
        <f t="shared" si="20"/>
        <v>1.0675711935497922</v>
      </c>
    </row>
    <row r="200" spans="1:11" ht="13.5" x14ac:dyDescent="0.25">
      <c r="A200" s="3">
        <f>TITRES_STAT!B203</f>
        <v>42597</v>
      </c>
      <c r="B200" s="5">
        <f>TITRES_STAT!D203</f>
        <v>0.93</v>
      </c>
      <c r="C200" s="2">
        <f t="shared" si="21"/>
        <v>1.0000000000000009E-2</v>
      </c>
      <c r="D200" s="2">
        <f t="shared" si="22"/>
        <v>0.92799999999999994</v>
      </c>
      <c r="E200" s="2">
        <f t="shared" si="16"/>
        <v>0.96499999999999986</v>
      </c>
      <c r="F200" s="2">
        <f t="shared" si="17"/>
        <v>0.99149999999999994</v>
      </c>
      <c r="G200" s="2">
        <f t="shared" si="19"/>
        <v>1.0526000000000009</v>
      </c>
      <c r="H200" s="2"/>
      <c r="I200" s="2">
        <f t="array" ref="I200">SUMPRODUCT(B184:B203, (ROW(B184:B203)-ROW(B184)+1)) / (20*21/2)</f>
        <v>0.9688095238095239</v>
      </c>
      <c r="J200" s="2">
        <f t="shared" si="18"/>
        <v>0.98413055178753273</v>
      </c>
      <c r="K200" s="2">
        <f t="shared" si="20"/>
        <v>1.0621762447831338</v>
      </c>
    </row>
    <row r="201" spans="1:11" ht="13.5" x14ac:dyDescent="0.25">
      <c r="A201" s="3">
        <f>TITRES_STAT!B204</f>
        <v>42598</v>
      </c>
      <c r="B201" s="5">
        <f>TITRES_STAT!D204</f>
        <v>0.95</v>
      </c>
      <c r="C201" s="2">
        <f t="shared" si="21"/>
        <v>1.9999999999999907E-2</v>
      </c>
      <c r="D201" s="2">
        <f t="shared" si="22"/>
        <v>0.93200000000000005</v>
      </c>
      <c r="E201" s="2">
        <f t="shared" si="16"/>
        <v>0.95799999999999985</v>
      </c>
      <c r="F201" s="2">
        <f t="shared" si="17"/>
        <v>0.98899999999999988</v>
      </c>
      <c r="G201" s="2">
        <f t="shared" si="19"/>
        <v>1.0484000000000009</v>
      </c>
      <c r="H201" s="2">
        <f>AVERAGE(B2:B201)</f>
        <v>1.2756499999999997</v>
      </c>
      <c r="I201" s="2">
        <f t="array" ref="I201">SUMPRODUCT(B185:B204, (ROW(B185:B204)-ROW(B185)+1)) / (20*21/2)</f>
        <v>0.96833333333333327</v>
      </c>
      <c r="J201" s="2">
        <f t="shared" si="18"/>
        <v>0.98088002304586297</v>
      </c>
      <c r="K201" s="2">
        <f t="shared" si="20"/>
        <v>1.0577771763602659</v>
      </c>
    </row>
    <row r="202" spans="1:11" ht="13.5" x14ac:dyDescent="0.25">
      <c r="A202" s="3">
        <f>TITRES_STAT!B205</f>
        <v>42599</v>
      </c>
      <c r="B202" s="5">
        <f>TITRES_STAT!D205</f>
        <v>0.98</v>
      </c>
      <c r="C202" s="2">
        <f t="shared" si="21"/>
        <v>3.0000000000000027E-2</v>
      </c>
      <c r="D202" s="2">
        <f t="shared" si="22"/>
        <v>0.94200000000000017</v>
      </c>
      <c r="E202" s="2">
        <f t="shared" si="16"/>
        <v>0.95399999999999996</v>
      </c>
      <c r="F202" s="2">
        <f t="shared" si="17"/>
        <v>0.98699999999999988</v>
      </c>
      <c r="G202" s="2">
        <f t="shared" si="19"/>
        <v>1.0448000000000008</v>
      </c>
      <c r="H202" s="2">
        <f t="shared" ref="H202:H265" si="23">AVERAGE(B3:B202)</f>
        <v>1.2733499999999998</v>
      </c>
      <c r="I202" s="2">
        <f t="array" ref="I202">SUMPRODUCT(B186:B205, (ROW(B186:B205)-ROW(B186)+1)) / (20*21/2)</f>
        <v>0.96804761904761905</v>
      </c>
      <c r="J202" s="2">
        <f t="shared" si="18"/>
        <v>0.98079621132720929</v>
      </c>
      <c r="K202" s="2">
        <f t="shared" si="20"/>
        <v>1.0547270910128044</v>
      </c>
    </row>
    <row r="203" spans="1:11" ht="13.5" x14ac:dyDescent="0.25">
      <c r="A203" s="3">
        <f>TITRES_STAT!B206</f>
        <v>42600</v>
      </c>
      <c r="B203" s="5">
        <f>TITRES_STAT!D206</f>
        <v>0.98</v>
      </c>
      <c r="C203" s="2">
        <f t="shared" si="21"/>
        <v>0</v>
      </c>
      <c r="D203" s="2">
        <f t="shared" si="22"/>
        <v>0.95199999999999996</v>
      </c>
      <c r="E203" s="2">
        <f t="shared" si="16"/>
        <v>0.95199999999999996</v>
      </c>
      <c r="F203" s="2">
        <f t="shared" si="17"/>
        <v>0.98499999999999999</v>
      </c>
      <c r="G203" s="2">
        <f t="shared" si="19"/>
        <v>1.0414000000000005</v>
      </c>
      <c r="H203" s="2">
        <f t="shared" si="23"/>
        <v>1.2710499999999996</v>
      </c>
      <c r="I203" s="2">
        <f t="array" ref="I203">SUMPRODUCT(B187:B206, (ROW(B187:B206)-ROW(B187)+1)) / (20*21/2)</f>
        <v>0.97176190476190483</v>
      </c>
      <c r="J203" s="2">
        <f t="shared" si="18"/>
        <v>0.98072038167699893</v>
      </c>
      <c r="K203" s="2">
        <f t="shared" si="20"/>
        <v>1.0517966168554393</v>
      </c>
    </row>
    <row r="204" spans="1:11" ht="13.5" x14ac:dyDescent="0.25">
      <c r="A204" s="3">
        <f>TITRES_STAT!B207</f>
        <v>42601</v>
      </c>
      <c r="B204" s="5">
        <f>TITRES_STAT!D207</f>
        <v>0.98</v>
      </c>
      <c r="C204" s="2">
        <f t="shared" si="21"/>
        <v>0</v>
      </c>
      <c r="D204" s="2">
        <f t="shared" si="22"/>
        <v>0.96400000000000008</v>
      </c>
      <c r="E204" s="2">
        <f t="shared" ref="E204:E267" si="24">AVERAGE(B195:B204)</f>
        <v>0.95000000000000018</v>
      </c>
      <c r="F204" s="2">
        <f t="shared" si="17"/>
        <v>0.98299999999999998</v>
      </c>
      <c r="G204" s="2">
        <f t="shared" si="19"/>
        <v>1.0374000000000005</v>
      </c>
      <c r="H204" s="2">
        <f t="shared" si="23"/>
        <v>1.2687499999999994</v>
      </c>
      <c r="I204" s="2">
        <f t="array" ref="I204">SUMPRODUCT(B188:B207, (ROW(B188:B207)-ROW(B188)+1)) / (20*21/2)</f>
        <v>0.9754761904761905</v>
      </c>
      <c r="J204" s="2">
        <f t="shared" si="18"/>
        <v>0.98065177389823721</v>
      </c>
      <c r="K204" s="2">
        <f t="shared" si="20"/>
        <v>1.0489810632532652</v>
      </c>
    </row>
    <row r="205" spans="1:11" ht="13.5" x14ac:dyDescent="0.25">
      <c r="A205" s="3">
        <f>TITRES_STAT!B208</f>
        <v>42604</v>
      </c>
      <c r="B205" s="5">
        <f>TITRES_STAT!D208</f>
        <v>0.98</v>
      </c>
      <c r="C205" s="2">
        <f t="shared" si="21"/>
        <v>0</v>
      </c>
      <c r="D205" s="2">
        <f t="shared" si="22"/>
        <v>0.97399999999999998</v>
      </c>
      <c r="E205" s="2">
        <f t="shared" si="24"/>
        <v>0.95100000000000018</v>
      </c>
      <c r="F205" s="2">
        <f t="shared" si="17"/>
        <v>0.98099999999999987</v>
      </c>
      <c r="G205" s="2">
        <f t="shared" si="19"/>
        <v>1.0336000000000003</v>
      </c>
      <c r="H205" s="2">
        <f t="shared" si="23"/>
        <v>1.2664499999999994</v>
      </c>
      <c r="I205" s="2">
        <f t="array" ref="I205">SUMPRODUCT(B189:B208, (ROW(B189:B208)-ROW(B189)+1)) / (20*21/2)</f>
        <v>0.97919047619047606</v>
      </c>
      <c r="J205" s="2">
        <f t="shared" si="18"/>
        <v>0.98058970019364322</v>
      </c>
      <c r="K205" s="2">
        <f t="shared" si="20"/>
        <v>1.0462759235178429</v>
      </c>
    </row>
    <row r="206" spans="1:11" ht="13.5" x14ac:dyDescent="0.25">
      <c r="A206" s="3">
        <f>TITRES_STAT!B209</f>
        <v>42605</v>
      </c>
      <c r="B206" s="5">
        <f>TITRES_STAT!D209</f>
        <v>1.02</v>
      </c>
      <c r="C206" s="2">
        <f t="shared" si="21"/>
        <v>4.0000000000000036E-2</v>
      </c>
      <c r="D206" s="2">
        <f t="shared" si="22"/>
        <v>0.98799999999999988</v>
      </c>
      <c r="E206" s="2">
        <f t="shared" si="24"/>
        <v>0.96000000000000019</v>
      </c>
      <c r="F206" s="2">
        <f t="shared" si="17"/>
        <v>0.98099999999999987</v>
      </c>
      <c r="G206" s="2">
        <f t="shared" si="19"/>
        <v>1.0306000000000002</v>
      </c>
      <c r="H206" s="2">
        <f t="shared" si="23"/>
        <v>1.2643499999999994</v>
      </c>
      <c r="I206" s="2">
        <f t="array" ref="I206">SUMPRODUCT(B190:B209, (ROW(B190:B209)-ROW(B190)+1)) / (20*21/2)</f>
        <v>0.98290476190476184</v>
      </c>
      <c r="J206" s="2">
        <f t="shared" si="18"/>
        <v>0.98434306207996292</v>
      </c>
      <c r="K206" s="2">
        <f t="shared" si="20"/>
        <v>1.0452454951445942</v>
      </c>
    </row>
    <row r="207" spans="1:11" ht="13.5" x14ac:dyDescent="0.25">
      <c r="A207" s="3">
        <f>TITRES_STAT!B210</f>
        <v>42606</v>
      </c>
      <c r="B207" s="5">
        <f>TITRES_STAT!D210</f>
        <v>1.02</v>
      </c>
      <c r="C207" s="2">
        <f t="shared" si="21"/>
        <v>0</v>
      </c>
      <c r="D207" s="2">
        <f t="shared" si="22"/>
        <v>0.99600000000000011</v>
      </c>
      <c r="E207" s="2">
        <f t="shared" si="24"/>
        <v>0.96900000000000008</v>
      </c>
      <c r="F207" s="2">
        <f t="shared" si="17"/>
        <v>0.98099999999999987</v>
      </c>
      <c r="G207" s="2">
        <f t="shared" si="19"/>
        <v>1.0278</v>
      </c>
      <c r="H207" s="2">
        <f t="shared" si="23"/>
        <v>1.2622499999999994</v>
      </c>
      <c r="I207" s="2">
        <f t="array" ref="I207">SUMPRODUCT(B191:B210, (ROW(B191:B210)-ROW(B191)+1)) / (20*21/2)</f>
        <v>0.98947619047619062</v>
      </c>
      <c r="J207" s="2">
        <f t="shared" si="18"/>
        <v>0.98773896092949021</v>
      </c>
      <c r="K207" s="2">
        <f t="shared" si="20"/>
        <v>1.0442554757271592</v>
      </c>
    </row>
    <row r="208" spans="1:11" ht="13.5" x14ac:dyDescent="0.25">
      <c r="A208" s="3">
        <f>TITRES_STAT!B211</f>
        <v>42607</v>
      </c>
      <c r="B208" s="5">
        <f>TITRES_STAT!D211</f>
        <v>1.02</v>
      </c>
      <c r="C208" s="2">
        <f t="shared" si="21"/>
        <v>0</v>
      </c>
      <c r="D208" s="2">
        <f t="shared" si="22"/>
        <v>1.004</v>
      </c>
      <c r="E208" s="2">
        <f t="shared" si="24"/>
        <v>0.97799999999999998</v>
      </c>
      <c r="F208" s="2">
        <f t="shared" si="17"/>
        <v>0.98099999999999987</v>
      </c>
      <c r="G208" s="2">
        <f t="shared" si="19"/>
        <v>1.0248000000000002</v>
      </c>
      <c r="H208" s="2">
        <f t="shared" si="23"/>
        <v>1.2601499999999997</v>
      </c>
      <c r="I208" s="2">
        <f t="array" ref="I208">SUMPRODUCT(B192:B211, (ROW(B192:B211)-ROW(B192)+1)) / (20*21/2)</f>
        <v>0.99876190476190463</v>
      </c>
      <c r="J208" s="2">
        <f t="shared" si="18"/>
        <v>0.99081144084096739</v>
      </c>
      <c r="K208" s="2">
        <f t="shared" si="20"/>
        <v>1.0433042806006039</v>
      </c>
    </row>
    <row r="209" spans="1:11" ht="13.5" x14ac:dyDescent="0.25">
      <c r="A209" s="3">
        <f>TITRES_STAT!B212</f>
        <v>42608</v>
      </c>
      <c r="B209" s="5">
        <f>TITRES_STAT!D212</f>
        <v>1.02</v>
      </c>
      <c r="C209" s="2">
        <f t="shared" si="21"/>
        <v>0</v>
      </c>
      <c r="D209" s="2">
        <f t="shared" si="22"/>
        <v>1.012</v>
      </c>
      <c r="E209" s="2">
        <f t="shared" si="24"/>
        <v>0.98799999999999988</v>
      </c>
      <c r="F209" s="2">
        <f t="shared" si="17"/>
        <v>0.98100000000000009</v>
      </c>
      <c r="G209" s="2">
        <f t="shared" si="19"/>
        <v>1.0228000000000002</v>
      </c>
      <c r="H209" s="2">
        <f t="shared" si="23"/>
        <v>1.2580499999999997</v>
      </c>
      <c r="I209" s="2">
        <f t="array" ref="I209">SUMPRODUCT(B193:B212, (ROW(B193:B212)-ROW(B193)+1)) / (20*21/2)</f>
        <v>1.0106190476190478</v>
      </c>
      <c r="J209" s="2">
        <f t="shared" si="18"/>
        <v>0.99359130361801817</v>
      </c>
      <c r="K209" s="2">
        <f t="shared" si="20"/>
        <v>1.0423903872437175</v>
      </c>
    </row>
    <row r="210" spans="1:11" ht="13.5" x14ac:dyDescent="0.25">
      <c r="A210" s="3">
        <f>TITRES_STAT!B213</f>
        <v>42611</v>
      </c>
      <c r="B210" s="5">
        <f>TITRES_STAT!D213</f>
        <v>1.05</v>
      </c>
      <c r="C210" s="2">
        <f t="shared" si="21"/>
        <v>3.0000000000000027E-2</v>
      </c>
      <c r="D210" s="2">
        <f t="shared" si="22"/>
        <v>1.026</v>
      </c>
      <c r="E210" s="2">
        <f t="shared" si="24"/>
        <v>1</v>
      </c>
      <c r="F210" s="2">
        <f t="shared" si="17"/>
        <v>0.98249999999999993</v>
      </c>
      <c r="G210" s="2">
        <f t="shared" si="19"/>
        <v>1.0218</v>
      </c>
      <c r="H210" s="2">
        <f t="shared" si="23"/>
        <v>1.2560999999999998</v>
      </c>
      <c r="I210" s="2">
        <f t="array" ref="I210">SUMPRODUCT(B194:B213, (ROW(B194:B213)-ROW(B194)+1)) / (20*21/2)</f>
        <v>1.0220476190476191</v>
      </c>
      <c r="J210" s="2">
        <f t="shared" si="18"/>
        <v>0.99896356041630219</v>
      </c>
      <c r="K210" s="2">
        <f t="shared" si="20"/>
        <v>1.0426888034302384</v>
      </c>
    </row>
    <row r="211" spans="1:11" ht="13.5" x14ac:dyDescent="0.25">
      <c r="A211" s="3">
        <f>TITRES_STAT!B214</f>
        <v>42612</v>
      </c>
      <c r="B211" s="5">
        <f>TITRES_STAT!D214</f>
        <v>1.08</v>
      </c>
      <c r="C211" s="2">
        <f t="shared" si="21"/>
        <v>3.0000000000000027E-2</v>
      </c>
      <c r="D211" s="2">
        <f t="shared" si="22"/>
        <v>1.038</v>
      </c>
      <c r="E211" s="2">
        <f t="shared" si="24"/>
        <v>1.0129999999999999</v>
      </c>
      <c r="F211" s="2">
        <f t="shared" si="17"/>
        <v>0.98550000000000004</v>
      </c>
      <c r="G211" s="2">
        <f t="shared" si="19"/>
        <v>1.0206</v>
      </c>
      <c r="H211" s="2">
        <f t="shared" si="23"/>
        <v>1.2544999999999999</v>
      </c>
      <c r="I211" s="2">
        <f t="array" ref="I211">SUMPRODUCT(B195:B214, (ROW(B195:B214)-ROW(B195)+1)) / (20*21/2)</f>
        <v>1.0300952380952382</v>
      </c>
      <c r="J211" s="2">
        <f t="shared" si="18"/>
        <v>1.0066813165671304</v>
      </c>
      <c r="K211" s="2">
        <f t="shared" si="20"/>
        <v>1.0441519876094447</v>
      </c>
    </row>
    <row r="212" spans="1:11" ht="13.5" x14ac:dyDescent="0.25">
      <c r="A212" s="3">
        <f>TITRES_STAT!B215</f>
        <v>42613</v>
      </c>
      <c r="B212" s="5">
        <f>TITRES_STAT!D215</f>
        <v>1.1100000000000001</v>
      </c>
      <c r="C212" s="2">
        <f t="shared" si="21"/>
        <v>3.0000000000000027E-2</v>
      </c>
      <c r="D212" s="2">
        <f t="shared" si="22"/>
        <v>1.056</v>
      </c>
      <c r="E212" s="2">
        <f t="shared" si="24"/>
        <v>1.026</v>
      </c>
      <c r="F212" s="2">
        <f t="shared" ref="F212:F275" si="25">AVERAGE(B193:B212)</f>
        <v>0.98999999999999988</v>
      </c>
      <c r="G212" s="2">
        <f t="shared" si="19"/>
        <v>1.0199999999999998</v>
      </c>
      <c r="H212" s="2">
        <f t="shared" si="23"/>
        <v>1.2528999999999999</v>
      </c>
      <c r="I212" s="2">
        <f t="array" ref="I212">SUMPRODUCT(B196:B215, (ROW(B196:B215)-ROW(B196)+1)) / (20*21/2)</f>
        <v>1.0377619047619049</v>
      </c>
      <c r="J212" s="2">
        <f t="shared" si="18"/>
        <v>1.0165211911797847</v>
      </c>
      <c r="K212" s="2">
        <f t="shared" si="20"/>
        <v>1.0467342626051528</v>
      </c>
    </row>
    <row r="213" spans="1:11" ht="13.5" x14ac:dyDescent="0.25">
      <c r="A213" s="3">
        <f>TITRES_STAT!B216</f>
        <v>42614</v>
      </c>
      <c r="B213" s="5">
        <f>TITRES_STAT!D216</f>
        <v>1.1100000000000001</v>
      </c>
      <c r="C213" s="2">
        <f t="shared" si="21"/>
        <v>0</v>
      </c>
      <c r="D213" s="2">
        <f t="shared" si="22"/>
        <v>1.0740000000000003</v>
      </c>
      <c r="E213" s="2">
        <f t="shared" si="24"/>
        <v>1.0389999999999997</v>
      </c>
      <c r="F213" s="2">
        <f t="shared" si="25"/>
        <v>0.99549999999999983</v>
      </c>
      <c r="G213" s="2">
        <f t="shared" si="19"/>
        <v>1.0189999999999997</v>
      </c>
      <c r="H213" s="2">
        <f t="shared" si="23"/>
        <v>1.2512500000000002</v>
      </c>
      <c r="I213" s="2">
        <f t="array" ref="I213">SUMPRODUCT(B197:B216, (ROW(B197:B216)-ROW(B197)+1)) / (20*21/2)</f>
        <v>1.0468095238095239</v>
      </c>
      <c r="J213" s="2">
        <f t="shared" ref="J213:J276" si="26">$J$4*B213+J212*(1-$J$4)</f>
        <v>1.0254239348769481</v>
      </c>
      <c r="K213" s="2">
        <f t="shared" si="20"/>
        <v>1.0492152719147545</v>
      </c>
    </row>
    <row r="214" spans="1:11" ht="13.5" x14ac:dyDescent="0.25">
      <c r="A214" s="3">
        <f>TITRES_STAT!B217</f>
        <v>42615</v>
      </c>
      <c r="B214" s="5">
        <f>TITRES_STAT!D217</f>
        <v>1.08</v>
      </c>
      <c r="C214" s="2">
        <f t="shared" si="21"/>
        <v>-3.0000000000000027E-2</v>
      </c>
      <c r="D214" s="2">
        <f t="shared" si="22"/>
        <v>1.0860000000000001</v>
      </c>
      <c r="E214" s="2">
        <f t="shared" si="24"/>
        <v>1.0489999999999999</v>
      </c>
      <c r="F214" s="2">
        <f t="shared" si="25"/>
        <v>0.99950000000000006</v>
      </c>
      <c r="G214" s="2">
        <f t="shared" si="19"/>
        <v>1.0179999999999998</v>
      </c>
      <c r="H214" s="2">
        <f t="shared" si="23"/>
        <v>1.2497500000000001</v>
      </c>
      <c r="I214" s="2">
        <f t="array" ref="I214">SUMPRODUCT(B198:B217, (ROW(B198:B217)-ROW(B198)+1)) / (20*21/2)</f>
        <v>1.0550476190476192</v>
      </c>
      <c r="J214" s="2">
        <f t="shared" si="26"/>
        <v>1.0306216553648577</v>
      </c>
      <c r="K214" s="2">
        <f t="shared" si="20"/>
        <v>1.0504225161533918</v>
      </c>
    </row>
    <row r="215" spans="1:11" ht="13.5" x14ac:dyDescent="0.25">
      <c r="A215" s="3">
        <f>TITRES_STAT!B218</f>
        <v>42618</v>
      </c>
      <c r="B215" s="5">
        <f>TITRES_STAT!D218</f>
        <v>1.08</v>
      </c>
      <c r="C215" s="2">
        <f t="shared" si="21"/>
        <v>0</v>
      </c>
      <c r="D215" s="2">
        <f t="shared" si="22"/>
        <v>1.0920000000000001</v>
      </c>
      <c r="E215" s="2">
        <f t="shared" si="24"/>
        <v>1.0589999999999999</v>
      </c>
      <c r="F215" s="2">
        <f t="shared" si="25"/>
        <v>1.0050000000000001</v>
      </c>
      <c r="G215" s="2">
        <f t="shared" si="19"/>
        <v>1.0175999999999998</v>
      </c>
      <c r="H215" s="2">
        <f t="shared" si="23"/>
        <v>1.2482000000000002</v>
      </c>
      <c r="I215" s="2">
        <f t="array" ref="I215">SUMPRODUCT(B199:B218, (ROW(B199:B218)-ROW(B199)+1)) / (20*21/2)</f>
        <v>1.0596190476190479</v>
      </c>
      <c r="J215" s="2">
        <f t="shared" si="26"/>
        <v>1.0353243548539188</v>
      </c>
      <c r="K215" s="2">
        <f t="shared" si="20"/>
        <v>1.0515824174807098</v>
      </c>
    </row>
    <row r="216" spans="1:11" ht="13.5" x14ac:dyDescent="0.25">
      <c r="A216" s="3">
        <f>TITRES_STAT!B219</f>
        <v>42619</v>
      </c>
      <c r="B216" s="5">
        <f>TITRES_STAT!D219</f>
        <v>1.1000000000000001</v>
      </c>
      <c r="C216" s="2">
        <f t="shared" si="21"/>
        <v>2.0000000000000018E-2</v>
      </c>
      <c r="D216" s="2">
        <f t="shared" si="22"/>
        <v>1.0960000000000001</v>
      </c>
      <c r="E216" s="2">
        <f t="shared" si="24"/>
        <v>1.0670000000000002</v>
      </c>
      <c r="F216" s="2">
        <f t="shared" si="25"/>
        <v>1.0135000000000001</v>
      </c>
      <c r="G216" s="2">
        <f t="shared" si="19"/>
        <v>1.0184</v>
      </c>
      <c r="H216" s="2">
        <f t="shared" si="23"/>
        <v>1.2467500000000002</v>
      </c>
      <c r="I216" s="2">
        <f t="array" ref="I216">SUMPRODUCT(B200:B219, (ROW(B200:B219)-ROW(B200)+1)) / (20*21/2)</f>
        <v>1.0635238095238098</v>
      </c>
      <c r="J216" s="2">
        <f t="shared" si="26"/>
        <v>1.0414839401059266</v>
      </c>
      <c r="K216" s="2">
        <f t="shared" si="20"/>
        <v>1.0534811462069567</v>
      </c>
    </row>
    <row r="217" spans="1:11" ht="13.5" x14ac:dyDescent="0.25">
      <c r="A217" s="3">
        <f>TITRES_STAT!B220</f>
        <v>42620</v>
      </c>
      <c r="B217" s="5">
        <f>TITRES_STAT!D220</f>
        <v>1.1000000000000001</v>
      </c>
      <c r="C217" s="2">
        <f t="shared" si="21"/>
        <v>0</v>
      </c>
      <c r="D217" s="2">
        <f t="shared" si="22"/>
        <v>1.0940000000000001</v>
      </c>
      <c r="E217" s="2">
        <f t="shared" si="24"/>
        <v>1.075</v>
      </c>
      <c r="F217" s="2">
        <f t="shared" si="25"/>
        <v>1.0220000000000002</v>
      </c>
      <c r="G217" s="2">
        <f t="shared" si="19"/>
        <v>1.0199999999999998</v>
      </c>
      <c r="H217" s="2">
        <f t="shared" si="23"/>
        <v>1.2450500000000002</v>
      </c>
      <c r="I217" s="2">
        <f t="array" ref="I217">SUMPRODUCT(B201:B220, (ROW(B201:B220)-ROW(B201)+1)) / (20*21/2)</f>
        <v>1.0667142857142859</v>
      </c>
      <c r="J217" s="2">
        <f t="shared" si="26"/>
        <v>1.0470568981910764</v>
      </c>
      <c r="K217" s="2">
        <f t="shared" si="20"/>
        <v>1.0553054149831544</v>
      </c>
    </row>
    <row r="218" spans="1:11" ht="13.5" x14ac:dyDescent="0.25">
      <c r="A218" s="3">
        <f>TITRES_STAT!B221</f>
        <v>42621</v>
      </c>
      <c r="B218" s="5">
        <f>TITRES_STAT!D221</f>
        <v>1.07</v>
      </c>
      <c r="C218" s="2">
        <f t="shared" si="21"/>
        <v>-3.0000000000000027E-2</v>
      </c>
      <c r="D218" s="2">
        <f t="shared" si="22"/>
        <v>1.0860000000000001</v>
      </c>
      <c r="E218" s="2">
        <f t="shared" si="24"/>
        <v>1.08</v>
      </c>
      <c r="F218" s="2">
        <f t="shared" si="25"/>
        <v>1.0289999999999999</v>
      </c>
      <c r="G218" s="2">
        <f t="shared" si="19"/>
        <v>1.0207999999999999</v>
      </c>
      <c r="H218" s="2">
        <f t="shared" si="23"/>
        <v>1.2431500000000002</v>
      </c>
      <c r="I218" s="2">
        <f t="array" ref="I218">SUMPRODUCT(B202:B221, (ROW(B202:B221)-ROW(B202)+1)) / (20*21/2)</f>
        <v>1.0692380952380953</v>
      </c>
      <c r="J218" s="2">
        <f t="shared" si="26"/>
        <v>1.049241955506212</v>
      </c>
      <c r="K218" s="2">
        <f t="shared" si="20"/>
        <v>1.0558816732191092</v>
      </c>
    </row>
    <row r="219" spans="1:11" ht="13.5" x14ac:dyDescent="0.25">
      <c r="A219" s="3">
        <f>TITRES_STAT!B222</f>
        <v>42622</v>
      </c>
      <c r="B219" s="5">
        <f>TITRES_STAT!D222</f>
        <v>1.07</v>
      </c>
      <c r="C219" s="2">
        <f t="shared" si="21"/>
        <v>0</v>
      </c>
      <c r="D219" s="2">
        <f t="shared" si="22"/>
        <v>1.0840000000000001</v>
      </c>
      <c r="E219" s="2">
        <f t="shared" si="24"/>
        <v>1.0850000000000002</v>
      </c>
      <c r="F219" s="2">
        <f t="shared" si="25"/>
        <v>1.0365000000000002</v>
      </c>
      <c r="G219" s="2">
        <f t="shared" si="19"/>
        <v>1.0203999999999998</v>
      </c>
      <c r="H219" s="2">
        <f t="shared" si="23"/>
        <v>1.2412500000000002</v>
      </c>
      <c r="I219" s="2">
        <f t="array" ref="I219">SUMPRODUCT(B203:B222, (ROW(B203:B222)-ROW(B203)+1)) / (20*21/2)</f>
        <v>1.0711904761904765</v>
      </c>
      <c r="J219" s="2">
        <f t="shared" si="26"/>
        <v>1.051218912124668</v>
      </c>
      <c r="K219" s="2">
        <f t="shared" si="20"/>
        <v>1.0564353330928697</v>
      </c>
    </row>
    <row r="220" spans="1:11" ht="13.5" x14ac:dyDescent="0.25">
      <c r="A220" s="3">
        <f>TITRES_STAT!B223</f>
        <v>42627</v>
      </c>
      <c r="B220" s="5">
        <f>TITRES_STAT!D223</f>
        <v>1.07</v>
      </c>
      <c r="C220" s="2">
        <f t="shared" si="21"/>
        <v>0</v>
      </c>
      <c r="D220" s="2">
        <f t="shared" si="22"/>
        <v>1.0820000000000003</v>
      </c>
      <c r="E220" s="2">
        <f t="shared" si="24"/>
        <v>1.0870000000000002</v>
      </c>
      <c r="F220" s="2">
        <f t="shared" si="25"/>
        <v>1.0435000000000001</v>
      </c>
      <c r="G220" s="2">
        <f t="shared" si="19"/>
        <v>1.0193999999999999</v>
      </c>
      <c r="H220" s="2">
        <f t="shared" si="23"/>
        <v>1.2393500000000004</v>
      </c>
      <c r="I220" s="2">
        <f t="array" ref="I220">SUMPRODUCT(B204:B223, (ROW(B204:B223)-ROW(B204)+1)) / (20*21/2)</f>
        <v>1.0727142857142857</v>
      </c>
      <c r="J220" s="2">
        <f t="shared" si="26"/>
        <v>1.0530075871604139</v>
      </c>
      <c r="K220" s="2">
        <f t="shared" si="20"/>
        <v>1.0569672808147181</v>
      </c>
    </row>
    <row r="221" spans="1:11" ht="13.5" x14ac:dyDescent="0.25">
      <c r="A221" s="3">
        <f>TITRES_STAT!B224</f>
        <v>42628</v>
      </c>
      <c r="B221" s="5">
        <f>TITRES_STAT!D224</f>
        <v>1.07</v>
      </c>
      <c r="C221" s="2">
        <f t="shared" si="21"/>
        <v>0</v>
      </c>
      <c r="D221" s="2">
        <f t="shared" si="22"/>
        <v>1.0760000000000001</v>
      </c>
      <c r="E221" s="2">
        <f t="shared" si="24"/>
        <v>1.0860000000000001</v>
      </c>
      <c r="F221" s="2">
        <f t="shared" si="25"/>
        <v>1.0494999999999999</v>
      </c>
      <c r="G221" s="2">
        <f t="shared" si="19"/>
        <v>1.0184</v>
      </c>
      <c r="H221" s="2">
        <f t="shared" si="23"/>
        <v>1.2374500000000004</v>
      </c>
      <c r="I221" s="2">
        <f t="array" ref="I221">SUMPRODUCT(B205:B224, (ROW(B205:B224)-ROW(B205)+1)) / (20*21/2)</f>
        <v>1.073809523809524</v>
      </c>
      <c r="J221" s="2">
        <f t="shared" si="26"/>
        <v>1.0546259121927555</v>
      </c>
      <c r="K221" s="2">
        <f t="shared" si="20"/>
        <v>1.057478367841592</v>
      </c>
    </row>
    <row r="222" spans="1:11" ht="13.5" x14ac:dyDescent="0.25">
      <c r="A222" s="3">
        <f>TITRES_STAT!B225</f>
        <v>42629</v>
      </c>
      <c r="B222" s="5">
        <f>TITRES_STAT!D225</f>
        <v>1.07</v>
      </c>
      <c r="C222" s="2">
        <f t="shared" si="21"/>
        <v>0</v>
      </c>
      <c r="D222" s="2">
        <f t="shared" si="22"/>
        <v>1.07</v>
      </c>
      <c r="E222" s="2">
        <f t="shared" si="24"/>
        <v>1.0820000000000003</v>
      </c>
      <c r="F222" s="2">
        <f t="shared" si="25"/>
        <v>1.0539999999999998</v>
      </c>
      <c r="G222" s="2">
        <f t="shared" si="19"/>
        <v>1.0184</v>
      </c>
      <c r="H222" s="2">
        <f t="shared" si="23"/>
        <v>1.2355500000000004</v>
      </c>
      <c r="I222" s="2">
        <f t="array" ref="I222">SUMPRODUCT(B206:B225, (ROW(B206:B225)-ROW(B206)+1)) / (20*21/2)</f>
        <v>1.0744761904761906</v>
      </c>
      <c r="J222" s="2">
        <f t="shared" si="26"/>
        <v>1.0560901110315406</v>
      </c>
      <c r="K222" s="2">
        <f t="shared" si="20"/>
        <v>1.057969412239961</v>
      </c>
    </row>
    <row r="223" spans="1:11" ht="13.5" x14ac:dyDescent="0.25">
      <c r="A223" s="3">
        <f>TITRES_STAT!B226</f>
        <v>42632</v>
      </c>
      <c r="B223" s="5">
        <f>TITRES_STAT!D226</f>
        <v>1.07</v>
      </c>
      <c r="C223" s="2">
        <f t="shared" si="21"/>
        <v>0</v>
      </c>
      <c r="D223" s="2">
        <f t="shared" si="22"/>
        <v>1.07</v>
      </c>
      <c r="E223" s="2">
        <f t="shared" si="24"/>
        <v>1.0780000000000001</v>
      </c>
      <c r="F223" s="2">
        <f t="shared" si="25"/>
        <v>1.0585</v>
      </c>
      <c r="G223" s="2">
        <f t="shared" si="19"/>
        <v>1.0190000000000001</v>
      </c>
      <c r="H223" s="2">
        <f t="shared" si="23"/>
        <v>1.2335000000000003</v>
      </c>
      <c r="I223" s="2">
        <f t="array" ref="I223">SUMPRODUCT(B207:B226, (ROW(B207:B226)-ROW(B207)+1)) / (20*21/2)</f>
        <v>1.0747142857142857</v>
      </c>
      <c r="J223" s="2">
        <f t="shared" si="26"/>
        <v>1.05741486236187</v>
      </c>
      <c r="K223" s="2">
        <f t="shared" si="20"/>
        <v>1.0584411999952568</v>
      </c>
    </row>
    <row r="224" spans="1:11" ht="13.5" x14ac:dyDescent="0.25">
      <c r="A224" s="3">
        <f>TITRES_STAT!B227</f>
        <v>42633</v>
      </c>
      <c r="B224" s="5">
        <f>TITRES_STAT!D227</f>
        <v>1.07</v>
      </c>
      <c r="C224" s="2">
        <f t="shared" si="21"/>
        <v>0</v>
      </c>
      <c r="D224" s="2">
        <f t="shared" si="22"/>
        <v>1.07</v>
      </c>
      <c r="E224" s="2">
        <f t="shared" si="24"/>
        <v>1.0770000000000002</v>
      </c>
      <c r="F224" s="2">
        <f t="shared" si="25"/>
        <v>1.0630000000000002</v>
      </c>
      <c r="G224" s="2">
        <f t="shared" si="19"/>
        <v>1.0202</v>
      </c>
      <c r="H224" s="2">
        <f t="shared" si="23"/>
        <v>1.2314500000000002</v>
      </c>
      <c r="I224" s="2">
        <f t="array" ref="I224">SUMPRODUCT(B208:B227, (ROW(B208:B227)-ROW(B208)+1)) / (20*21/2)</f>
        <v>1.0747142857142857</v>
      </c>
      <c r="J224" s="2">
        <f t="shared" si="26"/>
        <v>1.0586134468988346</v>
      </c>
      <c r="K224" s="2">
        <f t="shared" si="20"/>
        <v>1.0588944862699525</v>
      </c>
    </row>
    <row r="225" spans="1:11" ht="13.5" x14ac:dyDescent="0.25">
      <c r="A225" s="3">
        <f>TITRES_STAT!B228</f>
        <v>42634</v>
      </c>
      <c r="B225" s="5">
        <f>TITRES_STAT!D228</f>
        <v>1.07</v>
      </c>
      <c r="C225" s="2">
        <f t="shared" si="21"/>
        <v>0</v>
      </c>
      <c r="D225" s="2">
        <f t="shared" si="22"/>
        <v>1.07</v>
      </c>
      <c r="E225" s="2">
        <f t="shared" si="24"/>
        <v>1.0760000000000001</v>
      </c>
      <c r="F225" s="2">
        <f t="shared" si="25"/>
        <v>1.0675000000000001</v>
      </c>
      <c r="G225" s="2">
        <f t="shared" si="19"/>
        <v>1.0211999999999999</v>
      </c>
      <c r="H225" s="2">
        <f t="shared" si="23"/>
        <v>1.2294000000000003</v>
      </c>
      <c r="I225" s="2">
        <f t="array" ref="I225">SUMPRODUCT(B209:B228, (ROW(B209:B228)-ROW(B209)+1)) / (20*21/2)</f>
        <v>1.0744761904761906</v>
      </c>
      <c r="J225" s="2">
        <f t="shared" si="26"/>
        <v>1.059697880527517</v>
      </c>
      <c r="K225" s="2">
        <f t="shared" si="20"/>
        <v>1.0593299966123073</v>
      </c>
    </row>
    <row r="226" spans="1:11" ht="13.5" x14ac:dyDescent="0.25">
      <c r="A226" s="3">
        <f>TITRES_STAT!B229</f>
        <v>42635</v>
      </c>
      <c r="B226" s="5">
        <f>TITRES_STAT!D229</f>
        <v>1.07</v>
      </c>
      <c r="C226" s="2">
        <f t="shared" si="21"/>
        <v>0</v>
      </c>
      <c r="D226" s="2">
        <f t="shared" si="22"/>
        <v>1.07</v>
      </c>
      <c r="E226" s="2">
        <f t="shared" si="24"/>
        <v>1.0730000000000002</v>
      </c>
      <c r="F226" s="2">
        <f t="shared" si="25"/>
        <v>1.07</v>
      </c>
      <c r="G226" s="2">
        <f t="shared" si="19"/>
        <v>1.0227999999999999</v>
      </c>
      <c r="H226" s="2">
        <f t="shared" si="23"/>
        <v>1.2273500000000004</v>
      </c>
      <c r="I226" s="2">
        <f t="array" ref="I226">SUMPRODUCT(B210:B229, (ROW(B210:B229)-ROW(B210)+1)) / (20*21/2)</f>
        <v>1.0740000000000001</v>
      </c>
      <c r="J226" s="2">
        <f t="shared" si="26"/>
        <v>1.0606790347629915</v>
      </c>
      <c r="K226" s="2">
        <f t="shared" si="20"/>
        <v>1.059748428117707</v>
      </c>
    </row>
    <row r="227" spans="1:11" ht="13.5" x14ac:dyDescent="0.25">
      <c r="A227" s="3">
        <f>TITRES_STAT!B230</f>
        <v>42636</v>
      </c>
      <c r="B227" s="5">
        <f>TITRES_STAT!D230</f>
        <v>1.07</v>
      </c>
      <c r="C227" s="2">
        <f t="shared" si="21"/>
        <v>0</v>
      </c>
      <c r="D227" s="2">
        <f t="shared" si="22"/>
        <v>1.07</v>
      </c>
      <c r="E227" s="2">
        <f t="shared" si="24"/>
        <v>1.07</v>
      </c>
      <c r="F227" s="2">
        <f t="shared" si="25"/>
        <v>1.0725000000000002</v>
      </c>
      <c r="G227" s="2">
        <f t="shared" si="19"/>
        <v>1.024</v>
      </c>
      <c r="H227" s="2">
        <f t="shared" si="23"/>
        <v>1.2255000000000003</v>
      </c>
      <c r="I227" s="2">
        <f t="array" ref="I227">SUMPRODUCT(B211:B230, (ROW(B211:B230)-ROW(B211)+1)) / (20*21/2)</f>
        <v>1.0704285714285717</v>
      </c>
      <c r="J227" s="2">
        <f t="shared" si="26"/>
        <v>1.0615667457379447</v>
      </c>
      <c r="K227" s="2">
        <f t="shared" si="20"/>
        <v>1.0601504505444637</v>
      </c>
    </row>
    <row r="228" spans="1:11" ht="13.5" x14ac:dyDescent="0.25">
      <c r="A228" s="3">
        <f>TITRES_STAT!B231</f>
        <v>42639</v>
      </c>
      <c r="B228" s="5">
        <f>TITRES_STAT!D231</f>
        <v>1.07</v>
      </c>
      <c r="C228" s="2">
        <f t="shared" si="21"/>
        <v>0</v>
      </c>
      <c r="D228" s="2">
        <f t="shared" si="22"/>
        <v>1.07</v>
      </c>
      <c r="E228" s="2">
        <f t="shared" si="24"/>
        <v>1.07</v>
      </c>
      <c r="F228" s="2">
        <f t="shared" si="25"/>
        <v>1.0750000000000002</v>
      </c>
      <c r="G228" s="2">
        <f t="shared" si="19"/>
        <v>1.0251999999999999</v>
      </c>
      <c r="H228" s="2">
        <f t="shared" si="23"/>
        <v>1.2236500000000001</v>
      </c>
      <c r="I228" s="2">
        <f t="array" ref="I228">SUMPRODUCT(B212:B231, (ROW(B212:B231)-ROW(B212)+1)) / (20*21/2)</f>
        <v>1.066904761904762</v>
      </c>
      <c r="J228" s="2">
        <f t="shared" si="26"/>
        <v>1.0623699128105215</v>
      </c>
      <c r="K228" s="2">
        <f t="shared" si="20"/>
        <v>1.0605367073858574</v>
      </c>
    </row>
    <row r="229" spans="1:11" ht="13.5" x14ac:dyDescent="0.25">
      <c r="A229" s="3">
        <f>TITRES_STAT!B232</f>
        <v>42640</v>
      </c>
      <c r="B229" s="5">
        <f>TITRES_STAT!D232</f>
        <v>1.07</v>
      </c>
      <c r="C229" s="2">
        <f t="shared" si="21"/>
        <v>0</v>
      </c>
      <c r="D229" s="2">
        <f t="shared" si="22"/>
        <v>1.07</v>
      </c>
      <c r="E229" s="2">
        <f t="shared" si="24"/>
        <v>1.07</v>
      </c>
      <c r="F229" s="2">
        <f t="shared" si="25"/>
        <v>1.0775000000000001</v>
      </c>
      <c r="G229" s="2">
        <f t="shared" si="19"/>
        <v>1.0266</v>
      </c>
      <c r="H229" s="2">
        <f t="shared" si="23"/>
        <v>1.2218</v>
      </c>
      <c r="I229" s="2">
        <f t="array" ref="I229">SUMPRODUCT(B213:B232, (ROW(B213:B232)-ROW(B213)+1)) / (20*21/2)</f>
        <v>1.0635714285714286</v>
      </c>
      <c r="J229" s="2">
        <f t="shared" si="26"/>
        <v>1.063096587780948</v>
      </c>
      <c r="K229" s="2">
        <f t="shared" si="20"/>
        <v>1.0609078169001376</v>
      </c>
    </row>
    <row r="230" spans="1:11" ht="13.5" x14ac:dyDescent="0.25">
      <c r="A230" s="3">
        <f>TITRES_STAT!B233</f>
        <v>42641</v>
      </c>
      <c r="B230" s="5">
        <f>TITRES_STAT!D233</f>
        <v>1.04</v>
      </c>
      <c r="C230" s="2">
        <f t="shared" si="21"/>
        <v>-3.0000000000000027E-2</v>
      </c>
      <c r="D230" s="2">
        <f t="shared" si="22"/>
        <v>1.0640000000000001</v>
      </c>
      <c r="E230" s="2">
        <f t="shared" si="24"/>
        <v>1.0670000000000002</v>
      </c>
      <c r="F230" s="2">
        <f t="shared" si="25"/>
        <v>1.0770000000000002</v>
      </c>
      <c r="G230" s="2">
        <f t="shared" si="19"/>
        <v>1.0273999999999999</v>
      </c>
      <c r="H230" s="2">
        <f t="shared" si="23"/>
        <v>1.2198</v>
      </c>
      <c r="I230" s="2">
        <f t="array" ref="I230">SUMPRODUCT(B214:B233, (ROW(B214:B233)-ROW(B214)+1)) / (20*21/2)</f>
        <v>1.0615238095238095</v>
      </c>
      <c r="J230" s="2">
        <f t="shared" si="26"/>
        <v>1.060896912754191</v>
      </c>
      <c r="K230" s="2">
        <f t="shared" si="20"/>
        <v>1.060087902511897</v>
      </c>
    </row>
    <row r="231" spans="1:11" ht="13.5" x14ac:dyDescent="0.25">
      <c r="A231" s="3">
        <f>TITRES_STAT!B234</f>
        <v>42642</v>
      </c>
      <c r="B231" s="5">
        <f>TITRES_STAT!D234</f>
        <v>1.04</v>
      </c>
      <c r="C231" s="2">
        <f t="shared" si="21"/>
        <v>0</v>
      </c>
      <c r="D231" s="2">
        <f t="shared" si="22"/>
        <v>1.0580000000000001</v>
      </c>
      <c r="E231" s="2">
        <f t="shared" si="24"/>
        <v>1.0640000000000001</v>
      </c>
      <c r="F231" s="2">
        <f t="shared" si="25"/>
        <v>1.075</v>
      </c>
      <c r="G231" s="2">
        <f t="shared" si="19"/>
        <v>1.0282</v>
      </c>
      <c r="H231" s="2">
        <f t="shared" si="23"/>
        <v>1.2178</v>
      </c>
      <c r="I231" s="2">
        <f t="array" ref="I231">SUMPRODUCT(B215:B234, (ROW(B215:B234)-ROW(B215)+1)) / (20*21/2)</f>
        <v>1.056904761904762</v>
      </c>
      <c r="J231" s="2">
        <f t="shared" si="26"/>
        <v>1.0589067305871251</v>
      </c>
      <c r="K231" s="2">
        <f t="shared" si="20"/>
        <v>1.0593001416290775</v>
      </c>
    </row>
    <row r="232" spans="1:11" ht="13.5" x14ac:dyDescent="0.25">
      <c r="A232" s="3">
        <f>TITRES_STAT!B235</f>
        <v>42643</v>
      </c>
      <c r="B232" s="5">
        <f>TITRES_STAT!D235</f>
        <v>1.04</v>
      </c>
      <c r="C232" s="2">
        <f t="shared" si="21"/>
        <v>0</v>
      </c>
      <c r="D232" s="2">
        <f t="shared" si="22"/>
        <v>1.052</v>
      </c>
      <c r="E232" s="2">
        <f t="shared" si="24"/>
        <v>1.0609999999999999</v>
      </c>
      <c r="F232" s="2">
        <f t="shared" si="25"/>
        <v>1.0714999999999999</v>
      </c>
      <c r="G232" s="2">
        <f t="shared" si="19"/>
        <v>1.0286</v>
      </c>
      <c r="H232" s="2">
        <f t="shared" si="23"/>
        <v>1.2158</v>
      </c>
      <c r="I232" s="2">
        <f t="array" ref="I232">SUMPRODUCT(B216:B235, (ROW(B216:B235)-ROW(B216)+1)) / (20*21/2)</f>
        <v>1.0525714285714287</v>
      </c>
      <c r="J232" s="2">
        <f t="shared" si="26"/>
        <v>1.0571060895788276</v>
      </c>
      <c r="K232" s="2">
        <f t="shared" si="20"/>
        <v>1.0585432733298981</v>
      </c>
    </row>
    <row r="233" spans="1:11" ht="13.5" x14ac:dyDescent="0.25">
      <c r="A233" s="3">
        <f>TITRES_STAT!B236</f>
        <v>42647</v>
      </c>
      <c r="B233" s="5">
        <f>TITRES_STAT!D236</f>
        <v>1.05</v>
      </c>
      <c r="C233" s="2">
        <f t="shared" si="21"/>
        <v>1.0000000000000009E-2</v>
      </c>
      <c r="D233" s="2">
        <f t="shared" si="22"/>
        <v>1.048</v>
      </c>
      <c r="E233" s="2">
        <f t="shared" si="24"/>
        <v>1.0589999999999999</v>
      </c>
      <c r="F233" s="2">
        <f t="shared" si="25"/>
        <v>1.0685</v>
      </c>
      <c r="G233" s="2">
        <f t="shared" si="19"/>
        <v>1.0291999999999999</v>
      </c>
      <c r="H233" s="2">
        <f t="shared" si="23"/>
        <v>1.2138500000000001</v>
      </c>
      <c r="I233" s="2">
        <f t="array" ref="I233">SUMPRODUCT(B217:B236, (ROW(B217:B236)-ROW(B217)+1)) / (20*21/2)</f>
        <v>1.0485238095238094</v>
      </c>
      <c r="J233" s="2">
        <f t="shared" si="26"/>
        <v>1.0564293191427487</v>
      </c>
      <c r="K233" s="2">
        <f t="shared" si="20"/>
        <v>1.0582082430032356</v>
      </c>
    </row>
    <row r="234" spans="1:11" ht="13.5" x14ac:dyDescent="0.25">
      <c r="A234" s="3">
        <f>TITRES_STAT!B237</f>
        <v>42648</v>
      </c>
      <c r="B234" s="5">
        <f>TITRES_STAT!D237</f>
        <v>1.02</v>
      </c>
      <c r="C234" s="2">
        <f t="shared" si="21"/>
        <v>-3.0000000000000027E-2</v>
      </c>
      <c r="D234" s="2">
        <f t="shared" si="22"/>
        <v>1.0379999999999998</v>
      </c>
      <c r="E234" s="2">
        <f t="shared" si="24"/>
        <v>1.054</v>
      </c>
      <c r="F234" s="2">
        <f t="shared" si="25"/>
        <v>1.0654999999999999</v>
      </c>
      <c r="G234" s="2">
        <f t="shared" si="19"/>
        <v>1.0292000000000001</v>
      </c>
      <c r="H234" s="2">
        <f t="shared" si="23"/>
        <v>1.2117500000000001</v>
      </c>
      <c r="I234" s="2">
        <f t="array" ref="I234">SUMPRODUCT(B218:B237, (ROW(B218:B237)-ROW(B218)+1)) / (20*21/2)</f>
        <v>1.0448571428571432</v>
      </c>
      <c r="J234" s="2">
        <f t="shared" si="26"/>
        <v>1.0529598601767727</v>
      </c>
      <c r="K234" s="2">
        <f t="shared" si="20"/>
        <v>1.0567098805325206</v>
      </c>
    </row>
    <row r="235" spans="1:11" ht="13.5" x14ac:dyDescent="0.25">
      <c r="A235" s="3">
        <f>TITRES_STAT!B238</f>
        <v>42649</v>
      </c>
      <c r="B235" s="5">
        <f>TITRES_STAT!D238</f>
        <v>1.02</v>
      </c>
      <c r="C235" s="2">
        <f t="shared" si="21"/>
        <v>0</v>
      </c>
      <c r="D235" s="2">
        <f t="shared" si="22"/>
        <v>1.034</v>
      </c>
      <c r="E235" s="2">
        <f t="shared" si="24"/>
        <v>1.0489999999999999</v>
      </c>
      <c r="F235" s="2">
        <f t="shared" si="25"/>
        <v>1.0625</v>
      </c>
      <c r="G235" s="2">
        <f t="shared" si="19"/>
        <v>1.0292000000000001</v>
      </c>
      <c r="H235" s="2">
        <f t="shared" si="23"/>
        <v>1.2098500000000001</v>
      </c>
      <c r="I235" s="2">
        <f t="array" ref="I235">SUMPRODUCT(B219:B238, (ROW(B219:B238)-ROW(B219)+1)) / (20*21/2)</f>
        <v>1.0434761904761904</v>
      </c>
      <c r="J235" s="2">
        <f t="shared" si="26"/>
        <v>1.049820825874223</v>
      </c>
      <c r="K235" s="2">
        <f t="shared" si="20"/>
        <v>1.0552702773743825</v>
      </c>
    </row>
    <row r="236" spans="1:11" ht="13.5" x14ac:dyDescent="0.25">
      <c r="A236" s="3">
        <f>TITRES_STAT!B239</f>
        <v>42650</v>
      </c>
      <c r="B236" s="5">
        <f>TITRES_STAT!D239</f>
        <v>1.02</v>
      </c>
      <c r="C236" s="2">
        <f t="shared" si="21"/>
        <v>0</v>
      </c>
      <c r="D236" s="2">
        <f t="shared" si="22"/>
        <v>1.03</v>
      </c>
      <c r="E236" s="2">
        <f t="shared" si="24"/>
        <v>1.044</v>
      </c>
      <c r="F236" s="2">
        <f t="shared" si="25"/>
        <v>1.0585</v>
      </c>
      <c r="G236" s="2">
        <f t="shared" si="19"/>
        <v>1.0292000000000001</v>
      </c>
      <c r="H236" s="2">
        <f t="shared" si="23"/>
        <v>1.2081000000000002</v>
      </c>
      <c r="I236" s="2">
        <f t="array" ref="I236">SUMPRODUCT(B220:B239, (ROW(B220:B239)-ROW(B220)+1)) / (20*21/2)</f>
        <v>1.0422380952380952</v>
      </c>
      <c r="J236" s="2">
        <f t="shared" si="26"/>
        <v>1.0469807472195352</v>
      </c>
      <c r="K236" s="2">
        <f t="shared" si="20"/>
        <v>1.0538871292420537</v>
      </c>
    </row>
    <row r="237" spans="1:11" ht="13.5" x14ac:dyDescent="0.25">
      <c r="A237" s="3">
        <f>TITRES_STAT!B240</f>
        <v>42653</v>
      </c>
      <c r="B237" s="5">
        <f>TITRES_STAT!D240</f>
        <v>1.02</v>
      </c>
      <c r="C237" s="2">
        <f t="shared" si="21"/>
        <v>0</v>
      </c>
      <c r="D237" s="2">
        <f t="shared" si="22"/>
        <v>1.0260000000000002</v>
      </c>
      <c r="E237" s="2">
        <f t="shared" si="24"/>
        <v>1.0389999999999999</v>
      </c>
      <c r="F237" s="2">
        <f t="shared" si="25"/>
        <v>1.0545</v>
      </c>
      <c r="G237" s="2">
        <f t="shared" si="19"/>
        <v>1.0292000000000001</v>
      </c>
      <c r="H237" s="2">
        <f t="shared" si="23"/>
        <v>1.2061500000000003</v>
      </c>
      <c r="I237" s="2">
        <f t="array" ref="I237">SUMPRODUCT(B221:B240, (ROW(B221:B240)-ROW(B221)+1)) / (20*21/2)</f>
        <v>1.0411428571428571</v>
      </c>
      <c r="J237" s="2">
        <f t="shared" si="26"/>
        <v>1.044411152246246</v>
      </c>
      <c r="K237" s="2">
        <f t="shared" si="20"/>
        <v>1.0525582222129537</v>
      </c>
    </row>
    <row r="238" spans="1:11" ht="13.5" x14ac:dyDescent="0.25">
      <c r="A238" s="3">
        <f>TITRES_STAT!B241</f>
        <v>42654</v>
      </c>
      <c r="B238" s="5">
        <f>TITRES_STAT!D241</f>
        <v>1.04</v>
      </c>
      <c r="C238" s="2">
        <f t="shared" si="21"/>
        <v>2.0000000000000018E-2</v>
      </c>
      <c r="D238" s="2">
        <f t="shared" si="22"/>
        <v>1.024</v>
      </c>
      <c r="E238" s="2">
        <f t="shared" si="24"/>
        <v>1.036</v>
      </c>
      <c r="F238" s="2">
        <f t="shared" si="25"/>
        <v>1.0529999999999999</v>
      </c>
      <c r="G238" s="2">
        <f t="shared" si="19"/>
        <v>1.0296000000000001</v>
      </c>
      <c r="H238" s="2">
        <f t="shared" si="23"/>
        <v>1.2045500000000002</v>
      </c>
      <c r="I238" s="2">
        <f t="array" ref="I238">SUMPRODUCT(B222:B241, (ROW(B222:B241)-ROW(B222)+1)) / (20*21/2)</f>
        <v>1.042095238095238</v>
      </c>
      <c r="J238" s="2">
        <f t="shared" si="26"/>
        <v>1.0439910425085084</v>
      </c>
      <c r="K238" s="2">
        <f t="shared" si="20"/>
        <v>1.0520657429104849</v>
      </c>
    </row>
    <row r="239" spans="1:11" ht="13.5" x14ac:dyDescent="0.25">
      <c r="A239" s="3">
        <f>TITRES_STAT!B242</f>
        <v>42655</v>
      </c>
      <c r="B239" s="5">
        <f>TITRES_STAT!D242</f>
        <v>1.04</v>
      </c>
      <c r="C239" s="2">
        <f t="shared" si="21"/>
        <v>0</v>
      </c>
      <c r="D239" s="2">
        <f t="shared" si="22"/>
        <v>1.028</v>
      </c>
      <c r="E239" s="2">
        <f t="shared" si="24"/>
        <v>1.0329999999999999</v>
      </c>
      <c r="F239" s="2">
        <f t="shared" si="25"/>
        <v>1.0514999999999999</v>
      </c>
      <c r="G239" s="2">
        <f t="shared" si="19"/>
        <v>1.0300000000000002</v>
      </c>
      <c r="H239" s="2">
        <f t="shared" si="23"/>
        <v>1.2027500000000002</v>
      </c>
      <c r="I239" s="2">
        <f t="array" ref="I239">SUMPRODUCT(B223:B242, (ROW(B223:B242)-ROW(B223)+1)) / (20*21/2)</f>
        <v>1.0430952380952381</v>
      </c>
      <c r="J239" s="2">
        <f t="shared" si="26"/>
        <v>1.0436109432219838</v>
      </c>
      <c r="K239" s="2">
        <f t="shared" si="20"/>
        <v>1.0515925765218386</v>
      </c>
    </row>
    <row r="240" spans="1:11" ht="13.5" x14ac:dyDescent="0.25">
      <c r="A240" s="3">
        <f>TITRES_STAT!B243</f>
        <v>42656</v>
      </c>
      <c r="B240" s="5">
        <f>TITRES_STAT!D243</f>
        <v>1.04</v>
      </c>
      <c r="C240" s="2">
        <f t="shared" si="21"/>
        <v>0</v>
      </c>
      <c r="D240" s="2">
        <f t="shared" si="22"/>
        <v>1.032</v>
      </c>
      <c r="E240" s="2">
        <f t="shared" si="24"/>
        <v>1.0329999999999999</v>
      </c>
      <c r="F240" s="2">
        <f t="shared" si="25"/>
        <v>1.0499999999999998</v>
      </c>
      <c r="G240" s="2">
        <f t="shared" si="19"/>
        <v>1.0304</v>
      </c>
      <c r="H240" s="2">
        <f t="shared" si="23"/>
        <v>1.2009000000000001</v>
      </c>
      <c r="I240" s="2">
        <f t="array" ref="I240">SUMPRODUCT(B224:B243, (ROW(B224:B243)-ROW(B224)+1)) / (20*21/2)</f>
        <v>1.0450952380952383</v>
      </c>
      <c r="J240" s="2">
        <f t="shared" si="26"/>
        <v>1.0432670438675091</v>
      </c>
      <c r="K240" s="2">
        <f t="shared" si="20"/>
        <v>1.051137965677845</v>
      </c>
    </row>
    <row r="241" spans="1:11" ht="13.5" x14ac:dyDescent="0.25">
      <c r="A241" s="3">
        <f>TITRES_STAT!B244</f>
        <v>42657</v>
      </c>
      <c r="B241" s="5">
        <f>TITRES_STAT!D244</f>
        <v>1.06</v>
      </c>
      <c r="C241" s="2">
        <f t="shared" si="21"/>
        <v>2.0000000000000018E-2</v>
      </c>
      <c r="D241" s="2">
        <f t="shared" si="22"/>
        <v>1.0400000000000003</v>
      </c>
      <c r="E241" s="2">
        <f t="shared" si="24"/>
        <v>1.0349999999999999</v>
      </c>
      <c r="F241" s="2">
        <f t="shared" si="25"/>
        <v>1.0494999999999997</v>
      </c>
      <c r="G241" s="2">
        <f t="shared" si="19"/>
        <v>1.0312000000000001</v>
      </c>
      <c r="H241" s="2">
        <f t="shared" si="23"/>
        <v>1.1991500000000002</v>
      </c>
      <c r="I241" s="2">
        <f t="array" ref="I241">SUMPRODUCT(B225:B244, (ROW(B225:B244)-ROW(B225)+1)) / (20*21/2)</f>
        <v>1.0470952380952383</v>
      </c>
      <c r="J241" s="2">
        <f t="shared" si="26"/>
        <v>1.0448606587372702</v>
      </c>
      <c r="K241" s="2">
        <f t="shared" si="20"/>
        <v>1.0514854964355766</v>
      </c>
    </row>
    <row r="242" spans="1:11" ht="13.5" x14ac:dyDescent="0.25">
      <c r="A242" s="3">
        <f>TITRES_STAT!B245</f>
        <v>42660</v>
      </c>
      <c r="B242" s="5">
        <f>TITRES_STAT!D245</f>
        <v>1.06</v>
      </c>
      <c r="C242" s="2">
        <f t="shared" si="21"/>
        <v>0</v>
      </c>
      <c r="D242" s="2">
        <f t="shared" si="22"/>
        <v>1.048</v>
      </c>
      <c r="E242" s="2">
        <f t="shared" si="24"/>
        <v>1.0370000000000001</v>
      </c>
      <c r="F242" s="2">
        <f t="shared" si="25"/>
        <v>1.0489999999999997</v>
      </c>
      <c r="G242" s="2">
        <f t="shared" ref="G242:G305" si="27">AVERAGE(B193:B242)</f>
        <v>1.0320000000000003</v>
      </c>
      <c r="H242" s="2">
        <f t="shared" si="23"/>
        <v>1.1974000000000002</v>
      </c>
      <c r="I242" s="2">
        <f t="array" ref="I242">SUMPRODUCT(B226:B245, (ROW(B226:B245)-ROW(B226)+1)) / (20*21/2)</f>
        <v>1.0452857142857144</v>
      </c>
      <c r="J242" s="2">
        <f t="shared" si="26"/>
        <v>1.0463025007622921</v>
      </c>
      <c r="K242" s="2">
        <f t="shared" si="20"/>
        <v>1.0518193985361421</v>
      </c>
    </row>
    <row r="243" spans="1:11" ht="13.5" x14ac:dyDescent="0.25">
      <c r="A243" s="3">
        <f>TITRES_STAT!B246</f>
        <v>42661</v>
      </c>
      <c r="B243" s="5">
        <f>TITRES_STAT!D246</f>
        <v>1.07</v>
      </c>
      <c r="C243" s="2">
        <f t="shared" si="21"/>
        <v>1.0000000000000009E-2</v>
      </c>
      <c r="D243" s="2">
        <f t="shared" si="22"/>
        <v>1.054</v>
      </c>
      <c r="E243" s="2">
        <f t="shared" si="24"/>
        <v>1.0390000000000001</v>
      </c>
      <c r="F243" s="2">
        <f t="shared" si="25"/>
        <v>1.0489999999999997</v>
      </c>
      <c r="G243" s="2">
        <f t="shared" si="27"/>
        <v>1.0334000000000001</v>
      </c>
      <c r="H243" s="2">
        <f t="shared" si="23"/>
        <v>1.1959</v>
      </c>
      <c r="I243" s="2">
        <f t="array" ref="I243">SUMPRODUCT(B227:B246, (ROW(B227:B246)-ROW(B227)+1)) / (20*21/2)</f>
        <v>1.0398571428571428</v>
      </c>
      <c r="J243" s="2">
        <f t="shared" si="26"/>
        <v>1.0485594054515976</v>
      </c>
      <c r="K243" s="2">
        <f t="shared" ref="K243:K306" si="28">$K$4*B243+(1-$K$4)*K242</f>
        <v>1.0525323632994308</v>
      </c>
    </row>
    <row r="244" spans="1:11" ht="13.5" x14ac:dyDescent="0.25">
      <c r="A244" s="3">
        <f>TITRES_STAT!B247</f>
        <v>42662</v>
      </c>
      <c r="B244" s="5">
        <f>TITRES_STAT!D247</f>
        <v>1.07</v>
      </c>
      <c r="C244" s="2">
        <f t="shared" si="21"/>
        <v>0</v>
      </c>
      <c r="D244" s="2">
        <f t="shared" si="22"/>
        <v>1.06</v>
      </c>
      <c r="E244" s="2">
        <f t="shared" si="24"/>
        <v>1.044</v>
      </c>
      <c r="F244" s="2">
        <f t="shared" si="25"/>
        <v>1.0489999999999999</v>
      </c>
      <c r="G244" s="2">
        <f t="shared" si="27"/>
        <v>1.0348000000000004</v>
      </c>
      <c r="H244" s="2">
        <f t="shared" si="23"/>
        <v>1.1943999999999999</v>
      </c>
      <c r="I244" s="2">
        <f t="array" ref="I244">SUMPRODUCT(B228:B247, (ROW(B228:B247)-ROW(B228)+1)) / (20*21/2)</f>
        <v>1.0357619047619047</v>
      </c>
      <c r="J244" s="2">
        <f t="shared" si="26"/>
        <v>1.0506013668371597</v>
      </c>
      <c r="K244" s="2">
        <f t="shared" si="28"/>
        <v>1.0532173686602375</v>
      </c>
    </row>
    <row r="245" spans="1:11" ht="13.5" x14ac:dyDescent="0.25">
      <c r="A245" s="3">
        <f>TITRES_STAT!B248</f>
        <v>42663</v>
      </c>
      <c r="B245" s="5">
        <f>TITRES_STAT!D248</f>
        <v>1.03</v>
      </c>
      <c r="C245" s="2">
        <f t="shared" si="21"/>
        <v>-4.0000000000000036E-2</v>
      </c>
      <c r="D245" s="2">
        <f t="shared" si="22"/>
        <v>1.0580000000000003</v>
      </c>
      <c r="E245" s="2">
        <f t="shared" si="24"/>
        <v>1.0450000000000002</v>
      </c>
      <c r="F245" s="2">
        <f t="shared" si="25"/>
        <v>1.0469999999999999</v>
      </c>
      <c r="G245" s="2">
        <f t="shared" si="27"/>
        <v>1.0360000000000005</v>
      </c>
      <c r="H245" s="2">
        <f t="shared" si="23"/>
        <v>1.19255</v>
      </c>
      <c r="I245" s="2">
        <f t="array" ref="I245">SUMPRODUCT(B229:B248, (ROW(B229:B248)-ROW(B229)+1)) / (20*21/2)</f>
        <v>1.0281904761904761</v>
      </c>
      <c r="J245" s="2">
        <f t="shared" si="26"/>
        <v>1.0486393319002874</v>
      </c>
      <c r="K245" s="2">
        <f t="shared" si="28"/>
        <v>1.052306883614738</v>
      </c>
    </row>
    <row r="246" spans="1:11" ht="13.5" x14ac:dyDescent="0.25">
      <c r="A246" s="3">
        <f>TITRES_STAT!B249</f>
        <v>42664</v>
      </c>
      <c r="B246" s="5">
        <f>TITRES_STAT!D249</f>
        <v>0.99</v>
      </c>
      <c r="C246" s="2">
        <f t="shared" si="21"/>
        <v>-4.0000000000000036E-2</v>
      </c>
      <c r="D246" s="2">
        <f t="shared" si="22"/>
        <v>1.044</v>
      </c>
      <c r="E246" s="2">
        <f t="shared" si="24"/>
        <v>1.0420000000000003</v>
      </c>
      <c r="F246" s="2">
        <f t="shared" si="25"/>
        <v>1.0429999999999999</v>
      </c>
      <c r="G246" s="2">
        <f t="shared" si="27"/>
        <v>1.0372000000000003</v>
      </c>
      <c r="H246" s="2">
        <f t="shared" si="23"/>
        <v>1.19035</v>
      </c>
      <c r="I246" s="2">
        <f t="array" ref="I246">SUMPRODUCT(B230:B249, (ROW(B230:B249)-ROW(B230)+1)) / (20*21/2)</f>
        <v>1.0249523809523811</v>
      </c>
      <c r="J246" s="2">
        <f t="shared" si="26"/>
        <v>1.0430546336240696</v>
      </c>
      <c r="K246" s="2">
        <f t="shared" si="28"/>
        <v>1.0498634764141601</v>
      </c>
    </row>
    <row r="247" spans="1:11" ht="13.5" x14ac:dyDescent="0.25">
      <c r="A247" s="3">
        <f>TITRES_STAT!B250</f>
        <v>42667</v>
      </c>
      <c r="B247" s="5">
        <f>TITRES_STAT!D250</f>
        <v>1</v>
      </c>
      <c r="C247" s="2">
        <f t="shared" si="21"/>
        <v>1.0000000000000009E-2</v>
      </c>
      <c r="D247" s="2">
        <f t="shared" si="22"/>
        <v>1.032</v>
      </c>
      <c r="E247" s="2">
        <f t="shared" si="24"/>
        <v>1.04</v>
      </c>
      <c r="F247" s="2">
        <f t="shared" si="25"/>
        <v>1.0394999999999999</v>
      </c>
      <c r="G247" s="2">
        <f t="shared" si="27"/>
        <v>1.0386000000000004</v>
      </c>
      <c r="H247" s="2">
        <f t="shared" si="23"/>
        <v>1.1882000000000001</v>
      </c>
      <c r="I247" s="2">
        <f t="array" ref="I247">SUMPRODUCT(B231:B250, (ROW(B231:B250)-ROW(B231)+1)) / (20*21/2)</f>
        <v>1.0220476190476191</v>
      </c>
      <c r="J247" s="2">
        <f t="shared" si="26"/>
        <v>1.0389541923265391</v>
      </c>
      <c r="K247" s="2">
        <f t="shared" si="28"/>
        <v>1.0479080459665462</v>
      </c>
    </row>
    <row r="248" spans="1:11" ht="13.5" x14ac:dyDescent="0.25">
      <c r="A248" s="3">
        <f>TITRES_STAT!B251</f>
        <v>42668</v>
      </c>
      <c r="B248" s="5">
        <f>TITRES_STAT!D251</f>
        <v>0.96</v>
      </c>
      <c r="C248" s="2">
        <f t="shared" si="21"/>
        <v>-4.0000000000000036E-2</v>
      </c>
      <c r="D248" s="2">
        <f t="shared" si="22"/>
        <v>1.01</v>
      </c>
      <c r="E248" s="2">
        <f t="shared" si="24"/>
        <v>1.032</v>
      </c>
      <c r="F248" s="2">
        <f t="shared" si="25"/>
        <v>1.034</v>
      </c>
      <c r="G248" s="2">
        <f t="shared" si="27"/>
        <v>1.0392000000000003</v>
      </c>
      <c r="H248" s="2">
        <f t="shared" si="23"/>
        <v>1.1858500000000003</v>
      </c>
      <c r="I248" s="2">
        <f t="array" ref="I248">SUMPRODUCT(B232:B251, (ROW(B232:B251)-ROW(B232)+1)) / (20*21/2)</f>
        <v>1.0221904761904761</v>
      </c>
      <c r="J248" s="2">
        <f t="shared" si="26"/>
        <v>1.0314347454382973</v>
      </c>
      <c r="K248" s="2">
        <f t="shared" si="28"/>
        <v>1.044460671614917</v>
      </c>
    </row>
    <row r="249" spans="1:11" ht="13.5" x14ac:dyDescent="0.25">
      <c r="A249" s="3">
        <f>TITRES_STAT!B252</f>
        <v>42669</v>
      </c>
      <c r="B249" s="5">
        <f>TITRES_STAT!D252</f>
        <v>1</v>
      </c>
      <c r="C249" s="2">
        <f t="shared" si="21"/>
        <v>4.0000000000000036E-2</v>
      </c>
      <c r="D249" s="2">
        <f t="shared" si="22"/>
        <v>0.99600000000000011</v>
      </c>
      <c r="E249" s="2">
        <f t="shared" si="24"/>
        <v>1.028</v>
      </c>
      <c r="F249" s="2">
        <f t="shared" si="25"/>
        <v>1.0305</v>
      </c>
      <c r="G249" s="2">
        <f t="shared" si="27"/>
        <v>1.0408000000000004</v>
      </c>
      <c r="H249" s="2">
        <f t="shared" si="23"/>
        <v>1.1837000000000002</v>
      </c>
      <c r="I249" s="2">
        <f t="array" ref="I249">SUMPRODUCT(B233:B252, (ROW(B233:B252)-ROW(B233)+1)) / (20*21/2)</f>
        <v>1.0223809523809524</v>
      </c>
      <c r="J249" s="2">
        <f t="shared" si="26"/>
        <v>1.0284409601584594</v>
      </c>
      <c r="K249" s="2">
        <f t="shared" si="28"/>
        <v>1.0427171158653126</v>
      </c>
    </row>
    <row r="250" spans="1:11" ht="13.5" x14ac:dyDescent="0.25">
      <c r="A250" s="3">
        <f>TITRES_STAT!B253</f>
        <v>42670</v>
      </c>
      <c r="B250" s="5">
        <f>TITRES_STAT!D253</f>
        <v>1</v>
      </c>
      <c r="C250" s="2">
        <f t="shared" si="21"/>
        <v>0</v>
      </c>
      <c r="D250" s="2">
        <f t="shared" si="22"/>
        <v>0.99</v>
      </c>
      <c r="E250" s="2">
        <f t="shared" si="24"/>
        <v>1.0240000000000002</v>
      </c>
      <c r="F250" s="2">
        <f t="shared" si="25"/>
        <v>1.0285</v>
      </c>
      <c r="G250" s="2">
        <f t="shared" si="27"/>
        <v>1.0422000000000005</v>
      </c>
      <c r="H250" s="2">
        <f t="shared" si="23"/>
        <v>1.1815500000000001</v>
      </c>
      <c r="I250" s="2">
        <f t="array" ref="I250">SUMPRODUCT(B234:B253, (ROW(B234:B253)-ROW(B234)+1)) / (20*21/2)</f>
        <v>1.0226190476190475</v>
      </c>
      <c r="J250" s="2">
        <f t="shared" si="26"/>
        <v>1.0257322972862251</v>
      </c>
      <c r="K250" s="2">
        <f t="shared" si="28"/>
        <v>1.0410419348509867</v>
      </c>
    </row>
    <row r="251" spans="1:11" ht="13.5" x14ac:dyDescent="0.25">
      <c r="A251" s="3">
        <f>TITRES_STAT!B254</f>
        <v>42671</v>
      </c>
      <c r="B251" s="5">
        <f>TITRES_STAT!D254</f>
        <v>1.03</v>
      </c>
      <c r="C251" s="2">
        <f t="shared" si="21"/>
        <v>3.0000000000000027E-2</v>
      </c>
      <c r="D251" s="2">
        <f t="shared" si="22"/>
        <v>0.998</v>
      </c>
      <c r="E251" s="2">
        <f t="shared" si="24"/>
        <v>1.0209999999999999</v>
      </c>
      <c r="F251" s="2">
        <f t="shared" si="25"/>
        <v>1.028</v>
      </c>
      <c r="G251" s="2">
        <f t="shared" si="27"/>
        <v>1.0438000000000003</v>
      </c>
      <c r="H251" s="2">
        <f t="shared" si="23"/>
        <v>1.1798500000000001</v>
      </c>
      <c r="I251" s="2">
        <f t="array" ref="I251">SUMPRODUCT(B235:B254, (ROW(B235:B254)-ROW(B235)+1)) / (20*21/2)</f>
        <v>1.0200952380952382</v>
      </c>
      <c r="J251" s="2">
        <f t="shared" si="26"/>
        <v>1.0261387451637274</v>
      </c>
      <c r="K251" s="2">
        <f t="shared" si="28"/>
        <v>1.0406089177980067</v>
      </c>
    </row>
    <row r="252" spans="1:11" ht="13.5" x14ac:dyDescent="0.25">
      <c r="A252" s="3">
        <f>TITRES_STAT!B255</f>
        <v>42674</v>
      </c>
      <c r="B252" s="5">
        <f>TITRES_STAT!D255</f>
        <v>1.03</v>
      </c>
      <c r="C252" s="2">
        <f t="shared" si="21"/>
        <v>0</v>
      </c>
      <c r="D252" s="2">
        <f t="shared" si="22"/>
        <v>1.004</v>
      </c>
      <c r="E252" s="2">
        <f t="shared" si="24"/>
        <v>1.018</v>
      </c>
      <c r="F252" s="2">
        <f t="shared" si="25"/>
        <v>1.0275000000000003</v>
      </c>
      <c r="G252" s="2">
        <f t="shared" si="27"/>
        <v>1.0448000000000004</v>
      </c>
      <c r="H252" s="2">
        <f t="shared" si="23"/>
        <v>1.17805</v>
      </c>
      <c r="I252" s="2">
        <f t="array" ref="I252">SUMPRODUCT(B236:B255, (ROW(B236:B255)-ROW(B236)+1)) / (20*21/2)</f>
        <v>1.0157619047619046</v>
      </c>
      <c r="J252" s="2">
        <f t="shared" si="26"/>
        <v>1.0265064837195628</v>
      </c>
      <c r="K252" s="2">
        <f t="shared" si="28"/>
        <v>1.0401928818059281</v>
      </c>
    </row>
    <row r="253" spans="1:11" ht="13.5" x14ac:dyDescent="0.25">
      <c r="A253" s="3">
        <f>TITRES_STAT!B256</f>
        <v>42675</v>
      </c>
      <c r="B253" s="5">
        <f>TITRES_STAT!D256</f>
        <v>1.03</v>
      </c>
      <c r="C253" s="2">
        <f t="shared" si="21"/>
        <v>0</v>
      </c>
      <c r="D253" s="2">
        <f t="shared" si="22"/>
        <v>1.0180000000000002</v>
      </c>
      <c r="E253" s="2">
        <f t="shared" si="24"/>
        <v>1.0139999999999998</v>
      </c>
      <c r="F253" s="2">
        <f t="shared" si="25"/>
        <v>1.0265000000000002</v>
      </c>
      <c r="G253" s="2">
        <f t="shared" si="27"/>
        <v>1.0458000000000005</v>
      </c>
      <c r="H253" s="2">
        <f t="shared" si="23"/>
        <v>1.1763500000000002</v>
      </c>
      <c r="I253" s="2">
        <f t="array" ref="I253">SUMPRODUCT(B237:B256, (ROW(B237:B256)-ROW(B237)+1)) / (20*21/2)</f>
        <v>1.0097142857142856</v>
      </c>
      <c r="J253" s="2">
        <f t="shared" si="26"/>
        <v>1.0268391995557948</v>
      </c>
      <c r="K253" s="2">
        <f t="shared" si="28"/>
        <v>1.0397931609507935</v>
      </c>
    </row>
    <row r="254" spans="1:11" ht="13.5" x14ac:dyDescent="0.25">
      <c r="A254" s="3">
        <f>TITRES_STAT!B257</f>
        <v>42676</v>
      </c>
      <c r="B254" s="5">
        <f>TITRES_STAT!D257</f>
        <v>1</v>
      </c>
      <c r="C254" s="2">
        <f t="shared" si="21"/>
        <v>-3.0000000000000027E-2</v>
      </c>
      <c r="D254" s="2">
        <f t="shared" si="22"/>
        <v>1.0180000000000002</v>
      </c>
      <c r="E254" s="2">
        <f t="shared" si="24"/>
        <v>1.0070000000000001</v>
      </c>
      <c r="F254" s="2">
        <f t="shared" si="25"/>
        <v>1.0255000000000003</v>
      </c>
      <c r="G254" s="2">
        <f t="shared" si="27"/>
        <v>1.0462000000000002</v>
      </c>
      <c r="H254" s="2">
        <f t="shared" si="23"/>
        <v>1.1745000000000001</v>
      </c>
      <c r="I254" s="2">
        <f t="array" ref="I254">SUMPRODUCT(B238:B257, (ROW(B238:B257)-ROW(B238)+1)) / (20*21/2)</f>
        <v>1.0039523809523809</v>
      </c>
      <c r="J254" s="2">
        <f t="shared" si="26"/>
        <v>1.0242830853123857</v>
      </c>
      <c r="K254" s="2">
        <f t="shared" si="28"/>
        <v>1.0382326448350763</v>
      </c>
    </row>
    <row r="255" spans="1:11" ht="13.5" x14ac:dyDescent="0.25">
      <c r="A255" s="3">
        <f>TITRES_STAT!B258</f>
        <v>42677</v>
      </c>
      <c r="B255" s="5">
        <f>TITRES_STAT!D258</f>
        <v>0.98</v>
      </c>
      <c r="C255" s="2">
        <f t="shared" si="21"/>
        <v>-2.0000000000000018E-2</v>
      </c>
      <c r="D255" s="2">
        <f t="shared" si="22"/>
        <v>1.014</v>
      </c>
      <c r="E255" s="2">
        <f t="shared" si="24"/>
        <v>1.0020000000000002</v>
      </c>
      <c r="F255" s="2">
        <f t="shared" si="25"/>
        <v>1.0235000000000003</v>
      </c>
      <c r="G255" s="2">
        <f t="shared" si="27"/>
        <v>1.0462000000000002</v>
      </c>
      <c r="H255" s="2">
        <f t="shared" si="23"/>
        <v>1.17255</v>
      </c>
      <c r="I255" s="2">
        <f t="array" ref="I255">SUMPRODUCT(B239:B258, (ROW(B239:B258)-ROW(B239)+1)) / (20*21/2)</f>
        <v>0.99847619047619052</v>
      </c>
      <c r="J255" s="2">
        <f t="shared" si="26"/>
        <v>1.020065648615968</v>
      </c>
      <c r="K255" s="2">
        <f t="shared" si="28"/>
        <v>1.0359490117042889</v>
      </c>
    </row>
    <row r="256" spans="1:11" ht="13.5" x14ac:dyDescent="0.25">
      <c r="A256" s="3">
        <f>TITRES_STAT!B259</f>
        <v>42678</v>
      </c>
      <c r="B256" s="5">
        <f>TITRES_STAT!D259</f>
        <v>0.96</v>
      </c>
      <c r="C256" s="2">
        <f t="shared" si="21"/>
        <v>-2.0000000000000018E-2</v>
      </c>
      <c r="D256" s="2">
        <f t="shared" si="22"/>
        <v>1</v>
      </c>
      <c r="E256" s="2">
        <f t="shared" si="24"/>
        <v>0.99900000000000022</v>
      </c>
      <c r="F256" s="2">
        <f t="shared" si="25"/>
        <v>1.0205000000000002</v>
      </c>
      <c r="G256" s="2">
        <f t="shared" si="27"/>
        <v>1.0450000000000002</v>
      </c>
      <c r="H256" s="2">
        <f t="shared" si="23"/>
        <v>1.1704000000000001</v>
      </c>
      <c r="I256" s="2">
        <f t="array" ref="I256">SUMPRODUCT(B240:B259, (ROW(B240:B259)-ROW(B240)+1)) / (20*21/2)</f>
        <v>0.99528571428571422</v>
      </c>
      <c r="J256" s="2">
        <f t="shared" si="26"/>
        <v>1.0143451106525425</v>
      </c>
      <c r="K256" s="2">
        <f t="shared" si="28"/>
        <v>1.0329706190884345</v>
      </c>
    </row>
    <row r="257" spans="1:11" ht="13.5" x14ac:dyDescent="0.25">
      <c r="A257" s="3">
        <f>TITRES_STAT!B260</f>
        <v>42681</v>
      </c>
      <c r="B257" s="5">
        <f>TITRES_STAT!D260</f>
        <v>0.96</v>
      </c>
      <c r="C257" s="2">
        <f t="shared" si="21"/>
        <v>0</v>
      </c>
      <c r="D257" s="2">
        <f t="shared" si="22"/>
        <v>0.98599999999999999</v>
      </c>
      <c r="E257" s="2">
        <f t="shared" si="24"/>
        <v>0.99500000000000033</v>
      </c>
      <c r="F257" s="2">
        <f t="shared" si="25"/>
        <v>1.0175000000000001</v>
      </c>
      <c r="G257" s="2">
        <f t="shared" si="27"/>
        <v>1.0438000000000003</v>
      </c>
      <c r="H257" s="2">
        <f t="shared" si="23"/>
        <v>1.1682500000000002</v>
      </c>
      <c r="I257" s="2">
        <f t="array" ref="I257">SUMPRODUCT(B241:B260, (ROW(B241:B260)-ROW(B241)+1)) / (20*21/2)</f>
        <v>0.99047619047619029</v>
      </c>
      <c r="J257" s="2">
        <f t="shared" si="26"/>
        <v>1.0091693858284909</v>
      </c>
      <c r="K257" s="2">
        <f t="shared" si="28"/>
        <v>1.0301090261830057</v>
      </c>
    </row>
    <row r="258" spans="1:11" ht="13.5" x14ac:dyDescent="0.25">
      <c r="A258" s="3">
        <f>TITRES_STAT!B261</f>
        <v>42682</v>
      </c>
      <c r="B258" s="5">
        <f>TITRES_STAT!D261</f>
        <v>0.96</v>
      </c>
      <c r="C258" s="2">
        <f t="shared" si="21"/>
        <v>0</v>
      </c>
      <c r="D258" s="2">
        <f t="shared" si="22"/>
        <v>0.97199999999999986</v>
      </c>
      <c r="E258" s="2">
        <f t="shared" si="24"/>
        <v>0.99500000000000033</v>
      </c>
      <c r="F258" s="2">
        <f t="shared" si="25"/>
        <v>1.0135000000000001</v>
      </c>
      <c r="G258" s="2">
        <f t="shared" si="27"/>
        <v>1.0426000000000002</v>
      </c>
      <c r="H258" s="2">
        <f t="shared" si="23"/>
        <v>1.1661000000000004</v>
      </c>
      <c r="I258" s="2">
        <f t="array" ref="I258">SUMPRODUCT(B242:B261, (ROW(B242:B261)-ROW(B242)+1)) / (20*21/2)</f>
        <v>0.98604761904761906</v>
      </c>
      <c r="J258" s="2">
        <f t="shared" si="26"/>
        <v>1.0044865871781585</v>
      </c>
      <c r="K258" s="2">
        <f t="shared" si="28"/>
        <v>1.0273596526072015</v>
      </c>
    </row>
    <row r="259" spans="1:11" ht="13.5" x14ac:dyDescent="0.25">
      <c r="A259" s="3">
        <f>TITRES_STAT!B262</f>
        <v>42683</v>
      </c>
      <c r="B259" s="5">
        <f>TITRES_STAT!D262</f>
        <v>0.98</v>
      </c>
      <c r="C259" s="2">
        <f t="shared" si="21"/>
        <v>2.0000000000000018E-2</v>
      </c>
      <c r="D259" s="2">
        <f t="shared" si="22"/>
        <v>0.96799999999999997</v>
      </c>
      <c r="E259" s="2">
        <f t="shared" si="24"/>
        <v>0.99299999999999999</v>
      </c>
      <c r="F259" s="2">
        <f t="shared" si="25"/>
        <v>1.0105</v>
      </c>
      <c r="G259" s="2">
        <f t="shared" si="27"/>
        <v>1.0418000000000003</v>
      </c>
      <c r="H259" s="2">
        <f t="shared" si="23"/>
        <v>1.1640500000000003</v>
      </c>
      <c r="I259" s="2">
        <f t="array" ref="I259">SUMPRODUCT(B243:B262, (ROW(B243:B262)-ROW(B243)+1)) / (20*21/2)</f>
        <v>0.98019047619047606</v>
      </c>
      <c r="J259" s="2">
        <f t="shared" si="26"/>
        <v>1.0021545312564291</v>
      </c>
      <c r="K259" s="2">
        <f t="shared" si="28"/>
        <v>1.0255024113284876</v>
      </c>
    </row>
    <row r="260" spans="1:11" ht="13.5" x14ac:dyDescent="0.25">
      <c r="A260" s="3">
        <f>TITRES_STAT!B263</f>
        <v>42684</v>
      </c>
      <c r="B260" s="5">
        <f>TITRES_STAT!D263</f>
        <v>0.96</v>
      </c>
      <c r="C260" s="2">
        <f t="shared" ref="C260:C323" si="29">B260-B259</f>
        <v>-2.0000000000000018E-2</v>
      </c>
      <c r="D260" s="2">
        <f t="shared" si="22"/>
        <v>0.96400000000000008</v>
      </c>
      <c r="E260" s="2">
        <f t="shared" si="24"/>
        <v>0.9890000000000001</v>
      </c>
      <c r="F260" s="2">
        <f t="shared" si="25"/>
        <v>1.0065000000000002</v>
      </c>
      <c r="G260" s="2">
        <f t="shared" si="27"/>
        <v>1.04</v>
      </c>
      <c r="H260" s="2">
        <f t="shared" si="23"/>
        <v>1.1619000000000002</v>
      </c>
      <c r="I260" s="2">
        <f t="array" ref="I260">SUMPRODUCT(B244:B263, (ROW(B244:B263)-ROW(B244)+1)) / (20*21/2)</f>
        <v>0.97490476190476194</v>
      </c>
      <c r="J260" s="2">
        <f t="shared" si="26"/>
        <v>0.99813981399391205</v>
      </c>
      <c r="K260" s="2">
        <f t="shared" si="28"/>
        <v>1.0229336893156058</v>
      </c>
    </row>
    <row r="261" spans="1:11" ht="13.5" x14ac:dyDescent="0.25">
      <c r="A261" s="3">
        <f>TITRES_STAT!B264</f>
        <v>42685</v>
      </c>
      <c r="B261" s="5">
        <f>TITRES_STAT!D264</f>
        <v>0.96</v>
      </c>
      <c r="C261" s="2">
        <f t="shared" si="29"/>
        <v>0</v>
      </c>
      <c r="D261" s="2">
        <f t="shared" si="22"/>
        <v>0.96400000000000008</v>
      </c>
      <c r="E261" s="2">
        <f t="shared" si="24"/>
        <v>0.98199999999999998</v>
      </c>
      <c r="F261" s="2">
        <f t="shared" si="25"/>
        <v>1.0015000000000001</v>
      </c>
      <c r="G261" s="2">
        <f t="shared" si="27"/>
        <v>1.0376000000000001</v>
      </c>
      <c r="H261" s="2">
        <f t="shared" si="23"/>
        <v>1.1597500000000003</v>
      </c>
      <c r="I261" s="2">
        <f t="array" ref="I261">SUMPRODUCT(B245:B264, (ROW(B245:B264)-ROW(B245)+1)) / (20*21/2)</f>
        <v>0.97023809523809523</v>
      </c>
      <c r="J261" s="2">
        <f t="shared" si="26"/>
        <v>0.99450745075639657</v>
      </c>
      <c r="K261" s="2">
        <f t="shared" si="28"/>
        <v>1.0204657014993075</v>
      </c>
    </row>
    <row r="262" spans="1:11" ht="13.5" x14ac:dyDescent="0.25">
      <c r="A262" s="3">
        <f>TITRES_STAT!B265</f>
        <v>42688</v>
      </c>
      <c r="B262" s="5">
        <f>TITRES_STAT!D265</f>
        <v>0.94</v>
      </c>
      <c r="C262" s="2">
        <f t="shared" si="29"/>
        <v>-2.0000000000000018E-2</v>
      </c>
      <c r="D262" s="2">
        <f t="shared" ref="D262:D325" si="30">AVERAGE(B258:B262)</f>
        <v>0.96</v>
      </c>
      <c r="E262" s="2">
        <f t="shared" si="24"/>
        <v>0.97299999999999986</v>
      </c>
      <c r="F262" s="2">
        <f t="shared" si="25"/>
        <v>0.99550000000000016</v>
      </c>
      <c r="G262" s="2">
        <f t="shared" si="27"/>
        <v>1.0341999999999998</v>
      </c>
      <c r="H262" s="2">
        <f t="shared" si="23"/>
        <v>1.1578000000000004</v>
      </c>
      <c r="I262" s="2">
        <f t="array" ref="I262">SUMPRODUCT(B246:B265, (ROW(B246:B265)-ROW(B246)+1)) / (20*21/2)</f>
        <v>0.96619047619047604</v>
      </c>
      <c r="J262" s="2">
        <f t="shared" si="26"/>
        <v>0.98931626497007308</v>
      </c>
      <c r="K262" s="2">
        <f t="shared" si="28"/>
        <v>1.0173101837934522</v>
      </c>
    </row>
    <row r="263" spans="1:11" ht="13.5" x14ac:dyDescent="0.25">
      <c r="A263" s="3">
        <f>TITRES_STAT!B266</f>
        <v>42689</v>
      </c>
      <c r="B263" s="5">
        <f>TITRES_STAT!D266</f>
        <v>0.94</v>
      </c>
      <c r="C263" s="2">
        <f t="shared" si="29"/>
        <v>0</v>
      </c>
      <c r="D263" s="2">
        <f t="shared" si="30"/>
        <v>0.95599999999999985</v>
      </c>
      <c r="E263" s="2">
        <f t="shared" si="24"/>
        <v>0.96399999999999986</v>
      </c>
      <c r="F263" s="2">
        <f t="shared" si="25"/>
        <v>0.98900000000000021</v>
      </c>
      <c r="G263" s="2">
        <f t="shared" si="27"/>
        <v>1.0307999999999999</v>
      </c>
      <c r="H263" s="2">
        <f t="shared" si="23"/>
        <v>1.1558500000000005</v>
      </c>
      <c r="I263" s="2">
        <f t="array" ref="I263">SUMPRODUCT(B247:B266, (ROW(B247:B266)-ROW(B247)+1)) / (20*21/2)</f>
        <v>0.96257142857142852</v>
      </c>
      <c r="J263" s="2">
        <f t="shared" si="26"/>
        <v>0.9846194778300662</v>
      </c>
      <c r="K263" s="2">
        <f t="shared" si="28"/>
        <v>1.0142784118799835</v>
      </c>
    </row>
    <row r="264" spans="1:11" ht="13.5" x14ac:dyDescent="0.25">
      <c r="A264" s="3">
        <f>TITRES_STAT!B267</f>
        <v>42690</v>
      </c>
      <c r="B264" s="5">
        <f>TITRES_STAT!D267</f>
        <v>0.94</v>
      </c>
      <c r="C264" s="2">
        <f t="shared" si="29"/>
        <v>0</v>
      </c>
      <c r="D264" s="2">
        <f t="shared" si="30"/>
        <v>0.94800000000000006</v>
      </c>
      <c r="E264" s="2">
        <f t="shared" si="24"/>
        <v>0.95799999999999985</v>
      </c>
      <c r="F264" s="2">
        <f t="shared" si="25"/>
        <v>0.98250000000000048</v>
      </c>
      <c r="G264" s="2">
        <f t="shared" si="27"/>
        <v>1.0279999999999998</v>
      </c>
      <c r="H264" s="2">
        <f t="shared" si="23"/>
        <v>1.1540500000000005</v>
      </c>
      <c r="I264" s="2">
        <f t="array" ref="I264">SUMPRODUCT(B248:B267, (ROW(B248:B267)-ROW(B248)+1)) / (20*21/2)</f>
        <v>0.961095238095238</v>
      </c>
      <c r="J264" s="2">
        <f t="shared" si="26"/>
        <v>0.98037000375101235</v>
      </c>
      <c r="K264" s="2">
        <f t="shared" si="28"/>
        <v>1.0113655329827291</v>
      </c>
    </row>
    <row r="265" spans="1:11" ht="13.5" x14ac:dyDescent="0.25">
      <c r="A265" s="3">
        <f>TITRES_STAT!B268</f>
        <v>42691</v>
      </c>
      <c r="B265" s="5">
        <f>TITRES_STAT!D268</f>
        <v>0.94</v>
      </c>
      <c r="C265" s="2">
        <f t="shared" si="29"/>
        <v>0</v>
      </c>
      <c r="D265" s="2">
        <f t="shared" si="30"/>
        <v>0.94399999999999995</v>
      </c>
      <c r="E265" s="2">
        <f t="shared" si="24"/>
        <v>0.95399999999999996</v>
      </c>
      <c r="F265" s="2">
        <f t="shared" si="25"/>
        <v>0.97800000000000042</v>
      </c>
      <c r="G265" s="2">
        <f t="shared" si="27"/>
        <v>1.0251999999999999</v>
      </c>
      <c r="H265" s="2">
        <f t="shared" si="23"/>
        <v>1.1522500000000004</v>
      </c>
      <c r="I265" s="2">
        <f t="array" ref="I265">SUMPRODUCT(B249:B268, (ROW(B249:B268)-ROW(B249)+1)) / (20*21/2)</f>
        <v>0.95980952380952367</v>
      </c>
      <c r="J265" s="2">
        <f t="shared" si="26"/>
        <v>0.97652524148901121</v>
      </c>
      <c r="K265" s="2">
        <f t="shared" si="28"/>
        <v>1.0085668846304652</v>
      </c>
    </row>
    <row r="266" spans="1:11" ht="13.5" x14ac:dyDescent="0.25">
      <c r="A266" s="3">
        <f>TITRES_STAT!B269</f>
        <v>42692</v>
      </c>
      <c r="B266" s="5">
        <f>TITRES_STAT!D269</f>
        <v>0.94</v>
      </c>
      <c r="C266" s="2">
        <f t="shared" si="29"/>
        <v>0</v>
      </c>
      <c r="D266" s="2">
        <f t="shared" si="30"/>
        <v>0.93999999999999984</v>
      </c>
      <c r="E266" s="2">
        <f t="shared" si="24"/>
        <v>0.95199999999999974</v>
      </c>
      <c r="F266" s="2">
        <f t="shared" si="25"/>
        <v>0.97550000000000048</v>
      </c>
      <c r="G266" s="2">
        <f t="shared" si="27"/>
        <v>1.0219999999999998</v>
      </c>
      <c r="H266" s="2">
        <f t="shared" ref="H266:H329" si="31">AVERAGE(B67:B266)</f>
        <v>1.1507000000000003</v>
      </c>
      <c r="I266" s="2">
        <f t="array" ref="I266">SUMPRODUCT(B250:B269, (ROW(B250:B269)-ROW(B250)+1)) / (20*21/2)</f>
        <v>0.95852380952380933</v>
      </c>
      <c r="J266" s="2">
        <f t="shared" si="26"/>
        <v>0.97304664706148636</v>
      </c>
      <c r="K266" s="2">
        <f t="shared" si="28"/>
        <v>1.0058779871939763</v>
      </c>
    </row>
    <row r="267" spans="1:11" ht="13.5" x14ac:dyDescent="0.25">
      <c r="A267" s="3">
        <f>TITRES_STAT!B270</f>
        <v>42695</v>
      </c>
      <c r="B267" s="5">
        <f>TITRES_STAT!D270</f>
        <v>0.96</v>
      </c>
      <c r="C267" s="2">
        <f t="shared" si="29"/>
        <v>2.0000000000000018E-2</v>
      </c>
      <c r="D267" s="2">
        <f t="shared" si="30"/>
        <v>0.94399999999999995</v>
      </c>
      <c r="E267" s="2">
        <f t="shared" si="24"/>
        <v>0.95199999999999996</v>
      </c>
      <c r="F267" s="2">
        <f t="shared" si="25"/>
        <v>0.97350000000000048</v>
      </c>
      <c r="G267" s="2">
        <f t="shared" si="27"/>
        <v>1.0191999999999997</v>
      </c>
      <c r="H267" s="2">
        <f t="shared" si="31"/>
        <v>1.1491000000000005</v>
      </c>
      <c r="I267" s="2">
        <f t="array" ref="I267">SUMPRODUCT(B251:B270, (ROW(B251:B270)-ROW(B251)+1)) / (20*21/2)</f>
        <v>0.9574285714285713</v>
      </c>
      <c r="J267" s="2">
        <f t="shared" si="26"/>
        <v>0.97180410924610672</v>
      </c>
      <c r="K267" s="2">
        <f t="shared" si="28"/>
        <v>1.0040788504412714</v>
      </c>
    </row>
    <row r="268" spans="1:11" ht="13.5" x14ac:dyDescent="0.25">
      <c r="A268" s="3">
        <f>TITRES_STAT!B271</f>
        <v>42696</v>
      </c>
      <c r="B268" s="5">
        <f>TITRES_STAT!D271</f>
        <v>0.96</v>
      </c>
      <c r="C268" s="2">
        <f t="shared" si="29"/>
        <v>0</v>
      </c>
      <c r="D268" s="2">
        <f t="shared" si="30"/>
        <v>0.94800000000000006</v>
      </c>
      <c r="E268" s="2">
        <f t="shared" ref="E268:E331" si="32">AVERAGE(B259:B268)</f>
        <v>0.95199999999999996</v>
      </c>
      <c r="F268" s="2">
        <f t="shared" si="25"/>
        <v>0.97350000000000025</v>
      </c>
      <c r="G268" s="2">
        <f t="shared" si="27"/>
        <v>1.0169999999999997</v>
      </c>
      <c r="H268" s="2">
        <f t="shared" si="31"/>
        <v>1.1476500000000005</v>
      </c>
      <c r="I268" s="2">
        <f t="array" ref="I268">SUMPRODUCT(B252:B271, (ROW(B252:B271)-ROW(B252)+1)) / (20*21/2)</f>
        <v>0.95652380952380944</v>
      </c>
      <c r="J268" s="2">
        <f t="shared" si="26"/>
        <v>0.97067990836552509</v>
      </c>
      <c r="K268" s="2">
        <f t="shared" si="28"/>
        <v>1.0023502680710255</v>
      </c>
    </row>
    <row r="269" spans="1:11" ht="13.5" x14ac:dyDescent="0.25">
      <c r="A269" s="3">
        <f>TITRES_STAT!B272</f>
        <v>42697</v>
      </c>
      <c r="B269" s="5">
        <f>TITRES_STAT!D272</f>
        <v>0.96</v>
      </c>
      <c r="C269" s="2">
        <f t="shared" si="29"/>
        <v>0</v>
      </c>
      <c r="D269" s="2">
        <f t="shared" si="30"/>
        <v>0.95199999999999996</v>
      </c>
      <c r="E269" s="2">
        <f t="shared" si="32"/>
        <v>0.95</v>
      </c>
      <c r="F269" s="2">
        <f t="shared" si="25"/>
        <v>0.97150000000000014</v>
      </c>
      <c r="G269" s="2">
        <f t="shared" si="27"/>
        <v>1.0147999999999997</v>
      </c>
      <c r="H269" s="2">
        <f t="shared" si="31"/>
        <v>1.1462000000000006</v>
      </c>
      <c r="I269" s="2">
        <f t="array" ref="I269">SUMPRODUCT(B253:B272, (ROW(B253:B272)-ROW(B253)+1)) / (20*21/2)</f>
        <v>0.95595238095238078</v>
      </c>
      <c r="J269" s="2">
        <f t="shared" si="26"/>
        <v>0.96966277423547509</v>
      </c>
      <c r="K269" s="2">
        <f t="shared" si="28"/>
        <v>1.0006894732447107</v>
      </c>
    </row>
    <row r="270" spans="1:11" ht="13.5" x14ac:dyDescent="0.25">
      <c r="A270" s="3">
        <f>TITRES_STAT!B273</f>
        <v>42698</v>
      </c>
      <c r="B270" s="5">
        <f>TITRES_STAT!D273</f>
        <v>0.96</v>
      </c>
      <c r="C270" s="2">
        <f t="shared" si="29"/>
        <v>0</v>
      </c>
      <c r="D270" s="2">
        <f t="shared" si="30"/>
        <v>0.95599999999999985</v>
      </c>
      <c r="E270" s="2">
        <f t="shared" si="32"/>
        <v>0.95</v>
      </c>
      <c r="F270" s="2">
        <f t="shared" si="25"/>
        <v>0.96950000000000003</v>
      </c>
      <c r="G270" s="2">
        <f t="shared" si="27"/>
        <v>1.0125999999999997</v>
      </c>
      <c r="H270" s="2">
        <f t="shared" si="31"/>
        <v>1.1447500000000006</v>
      </c>
      <c r="I270" s="2">
        <f t="array" ref="I270">SUMPRODUCT(B254:B273, (ROW(B254:B273)-ROW(B254)+1)) / (20*21/2)</f>
        <v>0.95380952380952355</v>
      </c>
      <c r="J270" s="2">
        <f t="shared" si="26"/>
        <v>0.96874251002257272</v>
      </c>
      <c r="K270" s="2">
        <f t="shared" si="28"/>
        <v>0.99909380762727107</v>
      </c>
    </row>
    <row r="271" spans="1:11" ht="13.5" x14ac:dyDescent="0.25">
      <c r="A271" s="3">
        <f>TITRES_STAT!B274</f>
        <v>42699</v>
      </c>
      <c r="B271" s="5">
        <f>TITRES_STAT!D274</f>
        <v>0.96</v>
      </c>
      <c r="C271" s="2">
        <f t="shared" si="29"/>
        <v>0</v>
      </c>
      <c r="D271" s="2">
        <f t="shared" si="30"/>
        <v>0.96</v>
      </c>
      <c r="E271" s="2">
        <f t="shared" si="32"/>
        <v>0.95</v>
      </c>
      <c r="F271" s="2">
        <f t="shared" si="25"/>
        <v>0.96599999999999997</v>
      </c>
      <c r="G271" s="2">
        <f t="shared" si="27"/>
        <v>1.0103999999999997</v>
      </c>
      <c r="H271" s="2">
        <f t="shared" si="31"/>
        <v>1.1433000000000006</v>
      </c>
      <c r="I271" s="2">
        <f t="array" ref="I271">SUMPRODUCT(B255:B274, (ROW(B255:B274)-ROW(B255)+1)) / (20*21/2)</f>
        <v>0.95399999999999985</v>
      </c>
      <c r="J271" s="2">
        <f t="shared" si="26"/>
        <v>0.96790989002042294</v>
      </c>
      <c r="K271" s="2">
        <f t="shared" si="28"/>
        <v>0.99756071713208394</v>
      </c>
    </row>
    <row r="272" spans="1:11" ht="13.5" x14ac:dyDescent="0.25">
      <c r="A272" s="3">
        <f>TITRES_STAT!B275</f>
        <v>42702</v>
      </c>
      <c r="B272" s="5">
        <f>TITRES_STAT!D275</f>
        <v>0.96</v>
      </c>
      <c r="C272" s="2">
        <f t="shared" si="29"/>
        <v>0</v>
      </c>
      <c r="D272" s="2">
        <f t="shared" si="30"/>
        <v>0.96</v>
      </c>
      <c r="E272" s="2">
        <f t="shared" si="32"/>
        <v>0.95199999999999996</v>
      </c>
      <c r="F272" s="2">
        <f t="shared" si="25"/>
        <v>0.96250000000000002</v>
      </c>
      <c r="G272" s="2">
        <f t="shared" si="27"/>
        <v>1.0081999999999998</v>
      </c>
      <c r="H272" s="2">
        <f t="shared" si="31"/>
        <v>1.1418500000000007</v>
      </c>
      <c r="I272" s="2">
        <f t="array" ref="I272">SUMPRODUCT(B256:B275, (ROW(B256:B275)-ROW(B256)+1)) / (20*21/2)</f>
        <v>0.95438095238095233</v>
      </c>
      <c r="J272" s="2">
        <f t="shared" si="26"/>
        <v>0.96715656716133502</v>
      </c>
      <c r="K272" s="2">
        <f t="shared" si="28"/>
        <v>0.99608774783278653</v>
      </c>
    </row>
    <row r="273" spans="1:11" ht="13.5" x14ac:dyDescent="0.25">
      <c r="A273" s="3">
        <f>TITRES_STAT!B276</f>
        <v>42703</v>
      </c>
      <c r="B273" s="5">
        <f>TITRES_STAT!D276</f>
        <v>0.94</v>
      </c>
      <c r="C273" s="2">
        <f t="shared" si="29"/>
        <v>-2.0000000000000018E-2</v>
      </c>
      <c r="D273" s="2">
        <f t="shared" si="30"/>
        <v>0.95599999999999985</v>
      </c>
      <c r="E273" s="2">
        <f t="shared" si="32"/>
        <v>0.95199999999999996</v>
      </c>
      <c r="F273" s="2">
        <f t="shared" si="25"/>
        <v>0.95800000000000018</v>
      </c>
      <c r="G273" s="2">
        <f t="shared" si="27"/>
        <v>1.0055999999999998</v>
      </c>
      <c r="H273" s="2">
        <f t="shared" si="31"/>
        <v>1.1404500000000006</v>
      </c>
      <c r="I273" s="2">
        <f t="array" ref="I273">SUMPRODUCT(B257:B276, (ROW(B257:B276)-ROW(B257)+1)) / (20*21/2)</f>
        <v>0.95485714285714274</v>
      </c>
      <c r="J273" s="2">
        <f t="shared" si="26"/>
        <v>0.96457022743168408</v>
      </c>
      <c r="K273" s="2">
        <f t="shared" si="28"/>
        <v>0.99388822830993218</v>
      </c>
    </row>
    <row r="274" spans="1:11" ht="13.5" x14ac:dyDescent="0.25">
      <c r="A274" s="3">
        <f>TITRES_STAT!B277</f>
        <v>42704</v>
      </c>
      <c r="B274" s="5">
        <f>TITRES_STAT!D277</f>
        <v>0.96</v>
      </c>
      <c r="C274" s="2">
        <f t="shared" si="29"/>
        <v>2.0000000000000018E-2</v>
      </c>
      <c r="D274" s="2">
        <f t="shared" si="30"/>
        <v>0.95599999999999985</v>
      </c>
      <c r="E274" s="2">
        <f t="shared" si="32"/>
        <v>0.95399999999999996</v>
      </c>
      <c r="F274" s="2">
        <f t="shared" si="25"/>
        <v>0.95600000000000018</v>
      </c>
      <c r="G274" s="2">
        <f t="shared" si="27"/>
        <v>1.0033999999999998</v>
      </c>
      <c r="H274" s="2">
        <f t="shared" si="31"/>
        <v>1.1391500000000006</v>
      </c>
      <c r="I274" s="2">
        <f t="array" ref="I274">SUMPRODUCT(B258:B277, (ROW(B258:B277)-ROW(B258)+1)) / (20*21/2)</f>
        <v>0.95342857142857129</v>
      </c>
      <c r="J274" s="2">
        <f t="shared" si="26"/>
        <v>0.96413496767628559</v>
      </c>
      <c r="K274" s="2">
        <f t="shared" si="28"/>
        <v>0.9925592781801309</v>
      </c>
    </row>
    <row r="275" spans="1:11" ht="13.5" x14ac:dyDescent="0.25">
      <c r="A275" s="3">
        <f>TITRES_STAT!B278</f>
        <v>42705</v>
      </c>
      <c r="B275" s="5">
        <f>TITRES_STAT!D278</f>
        <v>0.96</v>
      </c>
      <c r="C275" s="2">
        <f t="shared" si="29"/>
        <v>0</v>
      </c>
      <c r="D275" s="2">
        <f t="shared" si="30"/>
        <v>0.95599999999999985</v>
      </c>
      <c r="E275" s="2">
        <f t="shared" si="32"/>
        <v>0.95599999999999985</v>
      </c>
      <c r="F275" s="2">
        <f t="shared" si="25"/>
        <v>0.95500000000000029</v>
      </c>
      <c r="G275" s="2">
        <f t="shared" si="27"/>
        <v>1.0011999999999999</v>
      </c>
      <c r="H275" s="2">
        <f t="shared" si="31"/>
        <v>1.1380000000000008</v>
      </c>
      <c r="I275" s="2">
        <f t="array" ref="I275">SUMPRODUCT(B259:B278, (ROW(B259:B278)-ROW(B259)+1)) / (20*21/2)</f>
        <v>0.95399999999999985</v>
      </c>
      <c r="J275" s="2">
        <f t="shared" si="26"/>
        <v>0.96374116123092501</v>
      </c>
      <c r="K275" s="2">
        <f t="shared" si="28"/>
        <v>0.99128244374169439</v>
      </c>
    </row>
    <row r="276" spans="1:11" ht="13.5" x14ac:dyDescent="0.25">
      <c r="A276" s="3">
        <f>TITRES_STAT!B279</f>
        <v>42706</v>
      </c>
      <c r="B276" s="5">
        <f>TITRES_STAT!D279</f>
        <v>0.96</v>
      </c>
      <c r="C276" s="2">
        <f t="shared" si="29"/>
        <v>0</v>
      </c>
      <c r="D276" s="2">
        <f t="shared" si="30"/>
        <v>0.95599999999999985</v>
      </c>
      <c r="E276" s="2">
        <f t="shared" si="32"/>
        <v>0.95799999999999985</v>
      </c>
      <c r="F276" s="2">
        <f t="shared" ref="F276:F339" si="33">AVERAGE(B257:B276)</f>
        <v>0.95500000000000029</v>
      </c>
      <c r="G276" s="2">
        <f t="shared" si="27"/>
        <v>0.99899999999999989</v>
      </c>
      <c r="H276" s="2">
        <f t="shared" si="31"/>
        <v>1.1368000000000009</v>
      </c>
      <c r="I276" s="2">
        <f t="array" ref="I276">SUMPRODUCT(B260:B279, (ROW(B260:B279)-ROW(B260)+1)) / (20*21/2)</f>
        <v>0.95361904761904748</v>
      </c>
      <c r="J276" s="2">
        <f t="shared" si="26"/>
        <v>0.96338486016131308</v>
      </c>
      <c r="K276" s="2">
        <f t="shared" si="28"/>
        <v>0.99005568124202004</v>
      </c>
    </row>
    <row r="277" spans="1:11" ht="13.5" x14ac:dyDescent="0.25">
      <c r="A277" s="3">
        <f>TITRES_STAT!B280</f>
        <v>42709</v>
      </c>
      <c r="B277" s="5">
        <f>TITRES_STAT!D280</f>
        <v>0.94</v>
      </c>
      <c r="C277" s="2">
        <f t="shared" si="29"/>
        <v>-2.0000000000000018E-2</v>
      </c>
      <c r="D277" s="2">
        <f t="shared" si="30"/>
        <v>0.95199999999999996</v>
      </c>
      <c r="E277" s="2">
        <f t="shared" si="32"/>
        <v>0.95600000000000007</v>
      </c>
      <c r="F277" s="2">
        <f t="shared" si="33"/>
        <v>0.95400000000000029</v>
      </c>
      <c r="G277" s="2">
        <f t="shared" si="27"/>
        <v>0.99639999999999995</v>
      </c>
      <c r="H277" s="2">
        <f t="shared" si="31"/>
        <v>1.1355000000000008</v>
      </c>
      <c r="I277" s="2">
        <f t="array" ref="I277">SUMPRODUCT(B261:B280, (ROW(B261:B280)-ROW(B261)+1)) / (20*21/2)</f>
        <v>0.95338095238095233</v>
      </c>
      <c r="J277" s="2">
        <f t="shared" ref="J277:J340" si="34">$J$4*B277+J276*(1-$J$4)</f>
        <v>0.96115773062214049</v>
      </c>
      <c r="K277" s="2">
        <f t="shared" si="28"/>
        <v>0.98809271335017612</v>
      </c>
    </row>
    <row r="278" spans="1:11" ht="13.5" x14ac:dyDescent="0.25">
      <c r="A278" s="3">
        <f>TITRES_STAT!B281</f>
        <v>42710</v>
      </c>
      <c r="B278" s="5">
        <f>TITRES_STAT!D281</f>
        <v>0.96</v>
      </c>
      <c r="C278" s="2">
        <f t="shared" si="29"/>
        <v>2.0000000000000018E-2</v>
      </c>
      <c r="D278" s="2">
        <f t="shared" si="30"/>
        <v>0.95599999999999985</v>
      </c>
      <c r="E278" s="2">
        <f t="shared" si="32"/>
        <v>0.95599999999999985</v>
      </c>
      <c r="F278" s="2">
        <f t="shared" si="33"/>
        <v>0.95400000000000029</v>
      </c>
      <c r="G278" s="2">
        <f t="shared" si="27"/>
        <v>0.99419999999999997</v>
      </c>
      <c r="H278" s="2">
        <f t="shared" si="31"/>
        <v>1.134300000000001</v>
      </c>
      <c r="I278" s="2">
        <f t="array" ref="I278">SUMPRODUCT(B262:B281, (ROW(B262:B281)-ROW(B262)+1)) / (20*21/2)</f>
        <v>0.95319047619047614</v>
      </c>
      <c r="J278" s="2">
        <f t="shared" si="34"/>
        <v>0.96104747056288897</v>
      </c>
      <c r="K278" s="2">
        <f t="shared" si="28"/>
        <v>0.98699103831683588</v>
      </c>
    </row>
    <row r="279" spans="1:11" ht="13.5" x14ac:dyDescent="0.25">
      <c r="A279" s="3">
        <f>TITRES_STAT!B282</f>
        <v>42711</v>
      </c>
      <c r="B279" s="5">
        <f>TITRES_STAT!D282</f>
        <v>0.95</v>
      </c>
      <c r="C279" s="2">
        <f t="shared" si="29"/>
        <v>-1.0000000000000009E-2</v>
      </c>
      <c r="D279" s="2">
        <f t="shared" si="30"/>
        <v>0.95399999999999996</v>
      </c>
      <c r="E279" s="2">
        <f t="shared" si="32"/>
        <v>0.95499999999999974</v>
      </c>
      <c r="F279" s="2">
        <f t="shared" si="33"/>
        <v>0.95250000000000024</v>
      </c>
      <c r="G279" s="2">
        <f t="shared" si="27"/>
        <v>0.99180000000000001</v>
      </c>
      <c r="H279" s="2">
        <f t="shared" si="31"/>
        <v>1.133050000000001</v>
      </c>
      <c r="I279" s="2">
        <f t="array" ref="I279">SUMPRODUCT(B263:B282, (ROW(B263:B282)-ROW(B263)+1)) / (20*21/2)</f>
        <v>0.95304761904761903</v>
      </c>
      <c r="J279" s="2">
        <f t="shared" si="34"/>
        <v>0.95999533050928054</v>
      </c>
      <c r="K279" s="2">
        <f t="shared" si="28"/>
        <v>0.9855404093632345</v>
      </c>
    </row>
    <row r="280" spans="1:11" ht="13.5" x14ac:dyDescent="0.25">
      <c r="A280" s="3">
        <f>TITRES_STAT!B283</f>
        <v>42712</v>
      </c>
      <c r="B280" s="5">
        <f>TITRES_STAT!D283</f>
        <v>0.95</v>
      </c>
      <c r="C280" s="2">
        <f t="shared" si="29"/>
        <v>0</v>
      </c>
      <c r="D280" s="2">
        <f t="shared" si="30"/>
        <v>0.95199999999999996</v>
      </c>
      <c r="E280" s="2">
        <f t="shared" si="32"/>
        <v>0.95399999999999996</v>
      </c>
      <c r="F280" s="2">
        <f t="shared" si="33"/>
        <v>0.95200000000000018</v>
      </c>
      <c r="G280" s="2">
        <f t="shared" si="27"/>
        <v>0.9900000000000001</v>
      </c>
      <c r="H280" s="2">
        <f t="shared" si="31"/>
        <v>1.1318000000000008</v>
      </c>
      <c r="I280" s="2">
        <f t="array" ref="I280">SUMPRODUCT(B264:B283, (ROW(B264:B283)-ROW(B264)+1)) / (20*21/2)</f>
        <v>0.95285714285714285</v>
      </c>
      <c r="J280" s="2">
        <f t="shared" si="34"/>
        <v>0.9590433942703015</v>
      </c>
      <c r="K280" s="2">
        <f t="shared" si="28"/>
        <v>0.98414666781957827</v>
      </c>
    </row>
    <row r="281" spans="1:11" ht="13.5" x14ac:dyDescent="0.25">
      <c r="A281" s="3">
        <f>TITRES_STAT!B284</f>
        <v>42713</v>
      </c>
      <c r="B281" s="5">
        <f>TITRES_STAT!D284</f>
        <v>0.95</v>
      </c>
      <c r="C281" s="2">
        <f t="shared" si="29"/>
        <v>0</v>
      </c>
      <c r="D281" s="2">
        <f t="shared" si="30"/>
        <v>0.95</v>
      </c>
      <c r="E281" s="2">
        <f t="shared" si="32"/>
        <v>0.95299999999999974</v>
      </c>
      <c r="F281" s="2">
        <f t="shared" si="33"/>
        <v>0.9514999999999999</v>
      </c>
      <c r="G281" s="2">
        <f t="shared" si="27"/>
        <v>0.98820000000000041</v>
      </c>
      <c r="H281" s="2">
        <f t="shared" si="31"/>
        <v>1.1305500000000008</v>
      </c>
      <c r="I281" s="2">
        <f t="array" ref="I281">SUMPRODUCT(B265:B284, (ROW(B265:B284)-ROW(B265)+1)) / (20*21/2)</f>
        <v>0.95166666666666677</v>
      </c>
      <c r="J281" s="2">
        <f t="shared" si="34"/>
        <v>0.95818211862551095</v>
      </c>
      <c r="K281" s="2">
        <f t="shared" si="28"/>
        <v>0.98280758280704583</v>
      </c>
    </row>
    <row r="282" spans="1:11" ht="13.5" x14ac:dyDescent="0.25">
      <c r="A282" s="3">
        <f>TITRES_STAT!B285</f>
        <v>42717</v>
      </c>
      <c r="B282" s="5">
        <f>TITRES_STAT!D285</f>
        <v>0.95</v>
      </c>
      <c r="C282" s="2">
        <f t="shared" si="29"/>
        <v>0</v>
      </c>
      <c r="D282" s="2">
        <f t="shared" si="30"/>
        <v>0.95199999999999996</v>
      </c>
      <c r="E282" s="2">
        <f t="shared" si="32"/>
        <v>0.95199999999999996</v>
      </c>
      <c r="F282" s="2">
        <f t="shared" si="33"/>
        <v>0.95199999999999974</v>
      </c>
      <c r="G282" s="2">
        <f t="shared" si="27"/>
        <v>0.98640000000000039</v>
      </c>
      <c r="H282" s="2">
        <f t="shared" si="31"/>
        <v>1.1294500000000005</v>
      </c>
      <c r="I282" s="2">
        <f t="array" ref="I282">SUMPRODUCT(B266:B285, (ROW(B266:B285)-ROW(B266)+1)) / (20*21/2)</f>
        <v>0.95047619047619059</v>
      </c>
      <c r="J282" s="2">
        <f t="shared" si="34"/>
        <v>0.9574028692326052</v>
      </c>
      <c r="K282" s="2">
        <f t="shared" si="28"/>
        <v>0.98152101093225974</v>
      </c>
    </row>
    <row r="283" spans="1:11" ht="13.5" x14ac:dyDescent="0.25">
      <c r="A283" s="3">
        <f>TITRES_STAT!B286</f>
        <v>42718</v>
      </c>
      <c r="B283" s="5">
        <f>TITRES_STAT!D286</f>
        <v>0.95</v>
      </c>
      <c r="C283" s="2">
        <f t="shared" si="29"/>
        <v>0</v>
      </c>
      <c r="D283" s="2">
        <f t="shared" si="30"/>
        <v>0.95</v>
      </c>
      <c r="E283" s="2">
        <f t="shared" si="32"/>
        <v>0.95299999999999996</v>
      </c>
      <c r="F283" s="2">
        <f t="shared" si="33"/>
        <v>0.9524999999999999</v>
      </c>
      <c r="G283" s="2">
        <f t="shared" si="27"/>
        <v>0.9844000000000005</v>
      </c>
      <c r="H283" s="2">
        <f t="shared" si="31"/>
        <v>1.1286000000000005</v>
      </c>
      <c r="I283" s="2">
        <f t="array" ref="I283">SUMPRODUCT(B267:B286, (ROW(B267:B286)-ROW(B267)+1)) / (20*21/2)</f>
        <v>0.95023809523809499</v>
      </c>
      <c r="J283" s="2">
        <f t="shared" si="34"/>
        <v>0.95669783406759523</v>
      </c>
      <c r="K283" s="2">
        <f t="shared" si="28"/>
        <v>0.9802848928564849</v>
      </c>
    </row>
    <row r="284" spans="1:11" ht="13.5" x14ac:dyDescent="0.25">
      <c r="A284" s="3">
        <f>TITRES_STAT!B287</f>
        <v>42719</v>
      </c>
      <c r="B284" s="5">
        <f>TITRES_STAT!D287</f>
        <v>0.94</v>
      </c>
      <c r="C284" s="2">
        <f t="shared" si="29"/>
        <v>-1.0000000000000009E-2</v>
      </c>
      <c r="D284" s="2">
        <f t="shared" si="30"/>
        <v>0.94800000000000006</v>
      </c>
      <c r="E284" s="2">
        <f t="shared" si="32"/>
        <v>0.95099999999999996</v>
      </c>
      <c r="F284" s="2">
        <f t="shared" si="33"/>
        <v>0.9524999999999999</v>
      </c>
      <c r="G284" s="2">
        <f t="shared" si="27"/>
        <v>0.98280000000000056</v>
      </c>
      <c r="H284" s="2">
        <f t="shared" si="31"/>
        <v>1.1279500000000002</v>
      </c>
      <c r="I284" s="2">
        <f t="array" ref="I284">SUMPRODUCT(B268:B287, (ROW(B268:B287)-ROW(B268)+1)) / (20*21/2)</f>
        <v>0.94995238095238088</v>
      </c>
      <c r="J284" s="2">
        <f t="shared" si="34"/>
        <v>0.95510756415639575</v>
      </c>
      <c r="K284" s="2">
        <f t="shared" si="28"/>
        <v>0.97870509313662279</v>
      </c>
    </row>
    <row r="285" spans="1:11" ht="13.5" x14ac:dyDescent="0.25">
      <c r="A285" s="3">
        <f>TITRES_STAT!B288</f>
        <v>42720</v>
      </c>
      <c r="B285" s="5">
        <f>TITRES_STAT!D288</f>
        <v>0.94</v>
      </c>
      <c r="C285" s="2">
        <f t="shared" si="29"/>
        <v>0</v>
      </c>
      <c r="D285" s="2">
        <f t="shared" si="30"/>
        <v>0.94599999999999995</v>
      </c>
      <c r="E285" s="2">
        <f t="shared" si="32"/>
        <v>0.94900000000000007</v>
      </c>
      <c r="F285" s="2">
        <f t="shared" si="33"/>
        <v>0.9524999999999999</v>
      </c>
      <c r="G285" s="2">
        <f t="shared" si="27"/>
        <v>0.98120000000000063</v>
      </c>
      <c r="H285" s="2">
        <f t="shared" si="31"/>
        <v>1.1273000000000002</v>
      </c>
      <c r="I285" s="2">
        <f t="array" ref="I285">SUMPRODUCT(B269:B288, (ROW(B269:B288)-ROW(B269)+1)) / (20*21/2)</f>
        <v>0.9459047619047618</v>
      </c>
      <c r="J285" s="2">
        <f t="shared" si="34"/>
        <v>0.95366874852245331</v>
      </c>
      <c r="K285" s="2">
        <f t="shared" si="28"/>
        <v>0.97718724634695131</v>
      </c>
    </row>
    <row r="286" spans="1:11" ht="13.5" x14ac:dyDescent="0.25">
      <c r="A286" s="3">
        <f>TITRES_STAT!B289</f>
        <v>42723</v>
      </c>
      <c r="B286" s="5">
        <f>TITRES_STAT!D289</f>
        <v>0.95</v>
      </c>
      <c r="C286" s="2">
        <f t="shared" si="29"/>
        <v>1.0000000000000009E-2</v>
      </c>
      <c r="D286" s="2">
        <f t="shared" si="30"/>
        <v>0.94599999999999995</v>
      </c>
      <c r="E286" s="2">
        <f t="shared" si="32"/>
        <v>0.94799999999999984</v>
      </c>
      <c r="F286" s="2">
        <f t="shared" si="33"/>
        <v>0.95299999999999974</v>
      </c>
      <c r="G286" s="2">
        <f t="shared" si="27"/>
        <v>0.97980000000000056</v>
      </c>
      <c r="H286" s="2">
        <f t="shared" si="31"/>
        <v>1.1269</v>
      </c>
      <c r="I286" s="2">
        <f t="array" ref="I286">SUMPRODUCT(B270:B289, (ROW(B270:B289)-ROW(B270)+1)) / (20*21/2)</f>
        <v>0.93923809523809509</v>
      </c>
      <c r="J286" s="2">
        <f t="shared" si="34"/>
        <v>0.95331934390126727</v>
      </c>
      <c r="K286" s="2">
        <f t="shared" si="28"/>
        <v>0.97612107982354146</v>
      </c>
    </row>
    <row r="287" spans="1:11" ht="13.5" x14ac:dyDescent="0.25">
      <c r="A287" s="3">
        <f>TITRES_STAT!B290</f>
        <v>42724</v>
      </c>
      <c r="B287" s="5">
        <f>TITRES_STAT!D290</f>
        <v>0.95</v>
      </c>
      <c r="C287" s="2">
        <f t="shared" si="29"/>
        <v>0</v>
      </c>
      <c r="D287" s="2">
        <f t="shared" si="30"/>
        <v>0.94600000000000006</v>
      </c>
      <c r="E287" s="2">
        <f t="shared" si="32"/>
        <v>0.94899999999999984</v>
      </c>
      <c r="F287" s="2">
        <f t="shared" si="33"/>
        <v>0.9524999999999999</v>
      </c>
      <c r="G287" s="2">
        <f t="shared" si="27"/>
        <v>0.9784000000000006</v>
      </c>
      <c r="H287" s="2">
        <f t="shared" si="31"/>
        <v>1.1266500000000002</v>
      </c>
      <c r="I287" s="2">
        <f t="array" ref="I287">SUMPRODUCT(B271:B290, (ROW(B271:B290)-ROW(B271)+1)) / (20*21/2)</f>
        <v>0.93485714285714272</v>
      </c>
      <c r="J287" s="2">
        <f t="shared" si="34"/>
        <v>0.95300321591067039</v>
      </c>
      <c r="K287" s="2">
        <f t="shared" si="28"/>
        <v>0.97509672375203005</v>
      </c>
    </row>
    <row r="288" spans="1:11" ht="13.5" x14ac:dyDescent="0.25">
      <c r="A288" s="3">
        <f>TITRES_STAT!B291</f>
        <v>42725</v>
      </c>
      <c r="B288" s="5">
        <f>TITRES_STAT!D291</f>
        <v>0.91</v>
      </c>
      <c r="C288" s="2">
        <f t="shared" si="29"/>
        <v>-3.9999999999999925E-2</v>
      </c>
      <c r="D288" s="2">
        <f t="shared" si="30"/>
        <v>0.93800000000000006</v>
      </c>
      <c r="E288" s="2">
        <f t="shared" si="32"/>
        <v>0.94399999999999995</v>
      </c>
      <c r="F288" s="2">
        <f t="shared" si="33"/>
        <v>0.94999999999999962</v>
      </c>
      <c r="G288" s="2">
        <f t="shared" si="27"/>
        <v>0.97580000000000044</v>
      </c>
      <c r="H288" s="2">
        <f t="shared" si="31"/>
        <v>1.1263999999999998</v>
      </c>
      <c r="I288" s="2">
        <f t="array" ref="I288">SUMPRODUCT(B272:B291, (ROW(B272:B291)-ROW(B272)+1)) / (20*21/2)</f>
        <v>0.93076190476190468</v>
      </c>
      <c r="J288" s="2">
        <f t="shared" si="34"/>
        <v>0.94890767153822564</v>
      </c>
      <c r="K288" s="2">
        <f t="shared" si="28"/>
        <v>0.97254391105587201</v>
      </c>
    </row>
    <row r="289" spans="1:11" ht="13.5" x14ac:dyDescent="0.25">
      <c r="A289" s="3">
        <f>TITRES_STAT!B292</f>
        <v>42726</v>
      </c>
      <c r="B289" s="5">
        <f>TITRES_STAT!D292</f>
        <v>0.88</v>
      </c>
      <c r="C289" s="2">
        <f t="shared" si="29"/>
        <v>-3.0000000000000027E-2</v>
      </c>
      <c r="D289" s="2">
        <f t="shared" si="30"/>
        <v>0.92599999999999993</v>
      </c>
      <c r="E289" s="2">
        <f t="shared" si="32"/>
        <v>0.93700000000000006</v>
      </c>
      <c r="F289" s="2">
        <f t="shared" si="33"/>
        <v>0.94599999999999951</v>
      </c>
      <c r="G289" s="2">
        <f t="shared" si="27"/>
        <v>0.97260000000000046</v>
      </c>
      <c r="H289" s="2">
        <f t="shared" si="31"/>
        <v>1.1261999999999999</v>
      </c>
      <c r="I289" s="2">
        <f t="array" ref="I289">SUMPRODUCT(B273:B292, (ROW(B273:B292)-ROW(B273)+1)) / (20*21/2)</f>
        <v>0.92599999999999993</v>
      </c>
      <c r="J289" s="2">
        <f t="shared" si="34"/>
        <v>0.94234503615363274</v>
      </c>
      <c r="K289" s="2">
        <f t="shared" si="28"/>
        <v>0.96891473807328887</v>
      </c>
    </row>
    <row r="290" spans="1:11" ht="13.5" x14ac:dyDescent="0.25">
      <c r="A290" s="3">
        <f>TITRES_STAT!B293</f>
        <v>42727</v>
      </c>
      <c r="B290" s="5">
        <f>TITRES_STAT!D293</f>
        <v>0.9</v>
      </c>
      <c r="C290" s="2">
        <f t="shared" si="29"/>
        <v>2.0000000000000018E-2</v>
      </c>
      <c r="D290" s="2">
        <f t="shared" si="30"/>
        <v>0.91799999999999993</v>
      </c>
      <c r="E290" s="2">
        <f t="shared" si="32"/>
        <v>0.93200000000000005</v>
      </c>
      <c r="F290" s="2">
        <f t="shared" si="33"/>
        <v>0.94299999999999962</v>
      </c>
      <c r="G290" s="2">
        <f t="shared" si="27"/>
        <v>0.96980000000000066</v>
      </c>
      <c r="H290" s="2">
        <f t="shared" si="31"/>
        <v>1.1261999999999999</v>
      </c>
      <c r="I290" s="2">
        <f t="array" ref="I290">SUMPRODUCT(B274:B293, (ROW(B274:B293)-ROW(B274)+1)) / (20*21/2)</f>
        <v>0.92252380952380952</v>
      </c>
      <c r="J290" s="2">
        <f t="shared" si="34"/>
        <v>0.93831217556757252</v>
      </c>
      <c r="K290" s="2">
        <f t="shared" si="28"/>
        <v>0.96621219932531677</v>
      </c>
    </row>
    <row r="291" spans="1:11" ht="13.5" x14ac:dyDescent="0.25">
      <c r="A291" s="3">
        <f>TITRES_STAT!B294</f>
        <v>42730</v>
      </c>
      <c r="B291" s="5">
        <f>TITRES_STAT!D294</f>
        <v>0.9</v>
      </c>
      <c r="C291" s="2">
        <f t="shared" si="29"/>
        <v>0</v>
      </c>
      <c r="D291" s="2">
        <f t="shared" si="30"/>
        <v>0.90800000000000003</v>
      </c>
      <c r="E291" s="2">
        <f t="shared" si="32"/>
        <v>0.92699999999999994</v>
      </c>
      <c r="F291" s="2">
        <f t="shared" si="33"/>
        <v>0.9399999999999995</v>
      </c>
      <c r="G291" s="2">
        <f t="shared" si="27"/>
        <v>0.96660000000000057</v>
      </c>
      <c r="H291" s="2">
        <f t="shared" si="31"/>
        <v>1.1261999999999999</v>
      </c>
      <c r="I291" s="2">
        <f t="array" ref="I291">SUMPRODUCT(B275:B294, (ROW(B275:B294)-ROW(B275)+1)) / (20*21/2)</f>
        <v>0.91923809523809519</v>
      </c>
      <c r="J291" s="2">
        <f t="shared" si="34"/>
        <v>0.93466339694208944</v>
      </c>
      <c r="K291" s="2">
        <f t="shared" si="28"/>
        <v>0.96361564248902987</v>
      </c>
    </row>
    <row r="292" spans="1:11" ht="13.5" x14ac:dyDescent="0.25">
      <c r="A292" s="3">
        <f>TITRES_STAT!B295</f>
        <v>42731</v>
      </c>
      <c r="B292" s="5">
        <f>TITRES_STAT!D295</f>
        <v>0.89</v>
      </c>
      <c r="C292" s="2">
        <f t="shared" si="29"/>
        <v>-1.0000000000000009E-2</v>
      </c>
      <c r="D292" s="2">
        <f t="shared" si="30"/>
        <v>0.89599999999999991</v>
      </c>
      <c r="E292" s="2">
        <f t="shared" si="32"/>
        <v>0.92100000000000004</v>
      </c>
      <c r="F292" s="2">
        <f t="shared" si="33"/>
        <v>0.93649999999999967</v>
      </c>
      <c r="G292" s="2">
        <f t="shared" si="27"/>
        <v>0.9632000000000005</v>
      </c>
      <c r="H292" s="2">
        <f t="shared" si="31"/>
        <v>1.1262499999999998</v>
      </c>
      <c r="I292" s="2">
        <f t="array" ref="I292">SUMPRODUCT(B276:B295, (ROW(B276:B295)-ROW(B276)+1)) / (20*21/2)</f>
        <v>0.91623809523809518</v>
      </c>
      <c r="J292" s="2">
        <f t="shared" si="34"/>
        <v>0.93040974009046185</v>
      </c>
      <c r="K292" s="2">
        <f t="shared" si="28"/>
        <v>0.96072875454828366</v>
      </c>
    </row>
    <row r="293" spans="1:11" ht="13.5" x14ac:dyDescent="0.25">
      <c r="A293" s="3">
        <f>TITRES_STAT!B296</f>
        <v>42732</v>
      </c>
      <c r="B293" s="5">
        <f>TITRES_STAT!D296</f>
        <v>0.9</v>
      </c>
      <c r="C293" s="2">
        <f t="shared" si="29"/>
        <v>1.0000000000000009E-2</v>
      </c>
      <c r="D293" s="2">
        <f t="shared" si="30"/>
        <v>0.89400000000000013</v>
      </c>
      <c r="E293" s="2">
        <f t="shared" si="32"/>
        <v>0.91600000000000015</v>
      </c>
      <c r="F293" s="2">
        <f t="shared" si="33"/>
        <v>0.93449999999999989</v>
      </c>
      <c r="G293" s="2">
        <f t="shared" si="27"/>
        <v>0.95980000000000043</v>
      </c>
      <c r="H293" s="2">
        <f t="shared" si="31"/>
        <v>1.1261999999999999</v>
      </c>
      <c r="I293" s="2">
        <f t="array" ref="I293">SUMPRODUCT(B277:B296, (ROW(B277:B296)-ROW(B277)+1)) / (20*21/2)</f>
        <v>0.91542857142857137</v>
      </c>
      <c r="J293" s="2">
        <f t="shared" si="34"/>
        <v>0.92751357436756077</v>
      </c>
      <c r="K293" s="2">
        <f t="shared" si="28"/>
        <v>0.95834723476207651</v>
      </c>
    </row>
    <row r="294" spans="1:11" ht="13.5" x14ac:dyDescent="0.25">
      <c r="A294" s="3">
        <f>TITRES_STAT!B297</f>
        <v>42733</v>
      </c>
      <c r="B294" s="5">
        <f>TITRES_STAT!D297</f>
        <v>0.9</v>
      </c>
      <c r="C294" s="2">
        <f t="shared" si="29"/>
        <v>0</v>
      </c>
      <c r="D294" s="2">
        <f t="shared" si="30"/>
        <v>0.89800000000000002</v>
      </c>
      <c r="E294" s="2">
        <f t="shared" si="32"/>
        <v>0.91200000000000014</v>
      </c>
      <c r="F294" s="2">
        <f t="shared" si="33"/>
        <v>0.93149999999999977</v>
      </c>
      <c r="G294" s="2">
        <f t="shared" si="27"/>
        <v>0.95640000000000058</v>
      </c>
      <c r="H294" s="2">
        <f t="shared" si="31"/>
        <v>1.12605</v>
      </c>
      <c r="I294" s="2">
        <f t="array" ref="I294">SUMPRODUCT(B278:B297, (ROW(B278:B297)-ROW(B278)+1)) / (20*21/2)</f>
        <v>0.9138571428571427</v>
      </c>
      <c r="J294" s="2">
        <f t="shared" si="34"/>
        <v>0.92489323395160261</v>
      </c>
      <c r="K294" s="2">
        <f t="shared" si="28"/>
        <v>0.95605910790866178</v>
      </c>
    </row>
    <row r="295" spans="1:11" ht="13.5" x14ac:dyDescent="0.25">
      <c r="A295" s="3">
        <f>TITRES_STAT!B298</f>
        <v>42734</v>
      </c>
      <c r="B295" s="5">
        <f>TITRES_STAT!D298</f>
        <v>0.9</v>
      </c>
      <c r="C295" s="2">
        <f t="shared" si="29"/>
        <v>0</v>
      </c>
      <c r="D295" s="2">
        <f t="shared" si="30"/>
        <v>0.89800000000000002</v>
      </c>
      <c r="E295" s="2">
        <f t="shared" si="32"/>
        <v>0.90800000000000003</v>
      </c>
      <c r="F295" s="2">
        <f t="shared" si="33"/>
        <v>0.92849999999999988</v>
      </c>
      <c r="G295" s="2">
        <f t="shared" si="27"/>
        <v>0.95380000000000054</v>
      </c>
      <c r="H295" s="2">
        <f t="shared" si="31"/>
        <v>1.1256999999999999</v>
      </c>
      <c r="I295" s="2">
        <f t="array" ref="I295">SUMPRODUCT(B279:B298, (ROW(B279:B298)-ROW(B279)+1)) / (20*21/2)</f>
        <v>0.91147619047619055</v>
      </c>
      <c r="J295" s="2">
        <f t="shared" si="34"/>
        <v>0.92252244976573572</v>
      </c>
      <c r="K295" s="2">
        <f t="shared" si="28"/>
        <v>0.95386071152008678</v>
      </c>
    </row>
    <row r="296" spans="1:11" ht="13.5" x14ac:dyDescent="0.25">
      <c r="A296" s="3">
        <f>TITRES_STAT!B299</f>
        <v>42737</v>
      </c>
      <c r="B296" s="5">
        <f>TITRES_STAT!D299</f>
        <v>0.92</v>
      </c>
      <c r="C296" s="2">
        <f t="shared" si="29"/>
        <v>2.0000000000000018E-2</v>
      </c>
      <c r="D296" s="2">
        <f t="shared" si="30"/>
        <v>0.90199999999999991</v>
      </c>
      <c r="E296" s="2">
        <f t="shared" si="32"/>
        <v>0.90500000000000003</v>
      </c>
      <c r="F296" s="2">
        <f t="shared" si="33"/>
        <v>0.9265000000000001</v>
      </c>
      <c r="G296" s="2">
        <f t="shared" si="27"/>
        <v>0.95240000000000047</v>
      </c>
      <c r="H296" s="2">
        <f t="shared" si="31"/>
        <v>1.1252499999999999</v>
      </c>
      <c r="I296" s="2">
        <f t="array" ref="I296">SUMPRODUCT(B280:B299, (ROW(B280:B299)-ROW(B280)+1)) / (20*21/2)</f>
        <v>0.91128571428571425</v>
      </c>
      <c r="J296" s="2">
        <f t="shared" si="34"/>
        <v>0.9222822164547132</v>
      </c>
      <c r="K296" s="2">
        <f t="shared" si="28"/>
        <v>0.95253284048008346</v>
      </c>
    </row>
    <row r="297" spans="1:11" ht="13.5" x14ac:dyDescent="0.25">
      <c r="A297" s="3">
        <f>TITRES_STAT!B300</f>
        <v>42738</v>
      </c>
      <c r="B297" s="5">
        <f>TITRES_STAT!D300</f>
        <v>0.91</v>
      </c>
      <c r="C297" s="2">
        <f t="shared" si="29"/>
        <v>-1.0000000000000009E-2</v>
      </c>
      <c r="D297" s="2">
        <f t="shared" si="30"/>
        <v>0.90600000000000003</v>
      </c>
      <c r="E297" s="2">
        <f t="shared" si="32"/>
        <v>0.90100000000000013</v>
      </c>
      <c r="F297" s="2">
        <f t="shared" si="33"/>
        <v>0.92500000000000016</v>
      </c>
      <c r="G297" s="2">
        <f t="shared" si="27"/>
        <v>0.95060000000000033</v>
      </c>
      <c r="H297" s="2">
        <f t="shared" si="31"/>
        <v>1.1244499999999997</v>
      </c>
      <c r="I297" s="2">
        <f t="array" ref="I297">SUMPRODUCT(B281:B300, (ROW(B281:B300)-ROW(B281)+1)) / (20*21/2)</f>
        <v>0.91123809523809518</v>
      </c>
      <c r="J297" s="2">
        <f t="shared" si="34"/>
        <v>0.92111248155426428</v>
      </c>
      <c r="K297" s="2">
        <f t="shared" si="28"/>
        <v>0.95086488595145269</v>
      </c>
    </row>
    <row r="298" spans="1:11" ht="13.5" x14ac:dyDescent="0.25">
      <c r="A298" s="3">
        <f>TITRES_STAT!B301</f>
        <v>42739</v>
      </c>
      <c r="B298" s="5">
        <f>TITRES_STAT!D301</f>
        <v>0.9</v>
      </c>
      <c r="C298" s="2">
        <f t="shared" si="29"/>
        <v>-1.0000000000000009E-2</v>
      </c>
      <c r="D298" s="2">
        <f t="shared" si="30"/>
        <v>0.90600000000000003</v>
      </c>
      <c r="E298" s="2">
        <f t="shared" si="32"/>
        <v>0.90000000000000013</v>
      </c>
      <c r="F298" s="2">
        <f t="shared" si="33"/>
        <v>0.92200000000000004</v>
      </c>
      <c r="G298" s="2">
        <f t="shared" si="27"/>
        <v>0.94940000000000013</v>
      </c>
      <c r="H298" s="2">
        <f t="shared" si="31"/>
        <v>1.1234</v>
      </c>
      <c r="I298" s="2">
        <f t="array" ref="I298">SUMPRODUCT(B282:B301, (ROW(B282:B301)-ROW(B282)+1)) / (20*21/2)</f>
        <v>0.91133333333333333</v>
      </c>
      <c r="J298" s="2">
        <f t="shared" si="34"/>
        <v>0.91910176902528673</v>
      </c>
      <c r="K298" s="2">
        <f t="shared" si="28"/>
        <v>0.94887018454159178</v>
      </c>
    </row>
    <row r="299" spans="1:11" ht="13.5" x14ac:dyDescent="0.25">
      <c r="A299" s="3">
        <f>TITRES_STAT!B302</f>
        <v>42740</v>
      </c>
      <c r="B299" s="5">
        <f>TITRES_STAT!D302</f>
        <v>0.92</v>
      </c>
      <c r="C299" s="2">
        <f t="shared" si="29"/>
        <v>2.0000000000000018E-2</v>
      </c>
      <c r="D299" s="2">
        <f t="shared" si="30"/>
        <v>0.90999999999999992</v>
      </c>
      <c r="E299" s="2">
        <f t="shared" si="32"/>
        <v>0.90400000000000014</v>
      </c>
      <c r="F299" s="2">
        <f t="shared" si="33"/>
        <v>0.92050000000000021</v>
      </c>
      <c r="G299" s="2">
        <f t="shared" si="27"/>
        <v>0.94779999999999998</v>
      </c>
      <c r="H299" s="2">
        <f t="shared" si="31"/>
        <v>1.1222500000000002</v>
      </c>
      <c r="I299" s="2">
        <f t="array" ref="I299">SUMPRODUCT(B283:B302, (ROW(B283:B302)-ROW(B283)+1)) / (20*21/2)</f>
        <v>0.91157142857142859</v>
      </c>
      <c r="J299" s="2">
        <f t="shared" si="34"/>
        <v>0.91918731483240224</v>
      </c>
      <c r="K299" s="2">
        <f t="shared" si="28"/>
        <v>0.94773802044192157</v>
      </c>
    </row>
    <row r="300" spans="1:11" ht="13.5" x14ac:dyDescent="0.25">
      <c r="A300" s="3">
        <f>TITRES_STAT!B303</f>
        <v>42741</v>
      </c>
      <c r="B300" s="5">
        <f>TITRES_STAT!D303</f>
        <v>0.92</v>
      </c>
      <c r="C300" s="2">
        <f t="shared" si="29"/>
        <v>0</v>
      </c>
      <c r="D300" s="2">
        <f t="shared" si="30"/>
        <v>0.91400000000000003</v>
      </c>
      <c r="E300" s="2">
        <f t="shared" si="32"/>
        <v>0.90600000000000003</v>
      </c>
      <c r="F300" s="2">
        <f t="shared" si="33"/>
        <v>0.91900000000000026</v>
      </c>
      <c r="G300" s="2">
        <f t="shared" si="27"/>
        <v>0.94620000000000004</v>
      </c>
      <c r="H300" s="2">
        <f t="shared" si="31"/>
        <v>1.1207500000000001</v>
      </c>
      <c r="I300" s="2">
        <f t="array" ref="I300">SUMPRODUCT(B284:B303, (ROW(B284:B303)-ROW(B284)+1)) / (20*21/2)</f>
        <v>0.91099999999999992</v>
      </c>
      <c r="J300" s="2">
        <f t="shared" si="34"/>
        <v>0.91926471341979243</v>
      </c>
      <c r="K300" s="2">
        <f t="shared" si="28"/>
        <v>0.94665025493439536</v>
      </c>
    </row>
    <row r="301" spans="1:11" ht="13.5" x14ac:dyDescent="0.25">
      <c r="A301" s="3">
        <f>TITRES_STAT!B304</f>
        <v>42744</v>
      </c>
      <c r="B301" s="5">
        <f>TITRES_STAT!D304</f>
        <v>0.92</v>
      </c>
      <c r="C301" s="2">
        <f t="shared" si="29"/>
        <v>0</v>
      </c>
      <c r="D301" s="2">
        <f t="shared" si="30"/>
        <v>0.91400000000000003</v>
      </c>
      <c r="E301" s="2">
        <f t="shared" si="32"/>
        <v>0.90800000000000003</v>
      </c>
      <c r="F301" s="2">
        <f t="shared" si="33"/>
        <v>0.9175000000000002</v>
      </c>
      <c r="G301" s="2">
        <f t="shared" si="27"/>
        <v>0.94400000000000006</v>
      </c>
      <c r="H301" s="2">
        <f t="shared" si="31"/>
        <v>1.119</v>
      </c>
      <c r="I301" s="2">
        <f t="array" ref="I301">SUMPRODUCT(B285:B304, (ROW(B285:B304)-ROW(B285)+1)) / (20*21/2)</f>
        <v>0.91061904761904755</v>
      </c>
      <c r="J301" s="2">
        <f t="shared" si="34"/>
        <v>0.91933474071314547</v>
      </c>
      <c r="K301" s="2">
        <f t="shared" si="28"/>
        <v>0.94560514689775244</v>
      </c>
    </row>
    <row r="302" spans="1:11" ht="13.5" x14ac:dyDescent="0.25">
      <c r="A302" s="3">
        <f>TITRES_STAT!B305</f>
        <v>42745</v>
      </c>
      <c r="B302" s="5">
        <f>TITRES_STAT!D305</f>
        <v>0.92</v>
      </c>
      <c r="C302" s="2">
        <f t="shared" si="29"/>
        <v>0</v>
      </c>
      <c r="D302" s="2">
        <f t="shared" si="30"/>
        <v>0.91600000000000004</v>
      </c>
      <c r="E302" s="2">
        <f t="shared" si="32"/>
        <v>0.91100000000000014</v>
      </c>
      <c r="F302" s="2">
        <f t="shared" si="33"/>
        <v>0.91600000000000037</v>
      </c>
      <c r="G302" s="2">
        <f t="shared" si="27"/>
        <v>0.94180000000000008</v>
      </c>
      <c r="H302" s="2">
        <f t="shared" si="31"/>
        <v>1.117</v>
      </c>
      <c r="I302" s="2">
        <f t="array" ref="I302">SUMPRODUCT(B286:B305, (ROW(B286:B305)-ROW(B286)+1)) / (20*21/2)</f>
        <v>0.91038095238095229</v>
      </c>
      <c r="J302" s="2">
        <f t="shared" si="34"/>
        <v>0.91939809874046496</v>
      </c>
      <c r="K302" s="2">
        <f t="shared" si="28"/>
        <v>0.94460102348999753</v>
      </c>
    </row>
    <row r="303" spans="1:11" ht="13.5" x14ac:dyDescent="0.25">
      <c r="A303" s="3">
        <f>TITRES_STAT!B306</f>
        <v>42746</v>
      </c>
      <c r="B303" s="5">
        <f>TITRES_STAT!D306</f>
        <v>0.91</v>
      </c>
      <c r="C303" s="2">
        <f t="shared" si="29"/>
        <v>-1.0000000000000009E-2</v>
      </c>
      <c r="D303" s="2">
        <f t="shared" si="30"/>
        <v>0.91799999999999993</v>
      </c>
      <c r="E303" s="2">
        <f t="shared" si="32"/>
        <v>0.91200000000000014</v>
      </c>
      <c r="F303" s="2">
        <f t="shared" si="33"/>
        <v>0.91400000000000026</v>
      </c>
      <c r="G303" s="2">
        <f t="shared" si="27"/>
        <v>0.93940000000000001</v>
      </c>
      <c r="H303" s="2">
        <f t="shared" si="31"/>
        <v>1.1146999999999998</v>
      </c>
      <c r="I303" s="2">
        <f t="array" ref="I303">SUMPRODUCT(B287:B306, (ROW(B287:B306)-ROW(B287)+1)) / (20*21/2)</f>
        <v>0.91028571428571425</v>
      </c>
      <c r="J303" s="2">
        <f t="shared" si="34"/>
        <v>0.91850304171756358</v>
      </c>
      <c r="K303" s="2">
        <f t="shared" si="28"/>
        <v>0.94324412060803686</v>
      </c>
    </row>
    <row r="304" spans="1:11" ht="13.5" x14ac:dyDescent="0.25">
      <c r="A304" s="3">
        <f>TITRES_STAT!B307</f>
        <v>42747</v>
      </c>
      <c r="B304" s="5">
        <f>TITRES_STAT!D307</f>
        <v>0.91</v>
      </c>
      <c r="C304" s="2">
        <f t="shared" si="29"/>
        <v>0</v>
      </c>
      <c r="D304" s="2">
        <f t="shared" si="30"/>
        <v>0.91600000000000004</v>
      </c>
      <c r="E304" s="2">
        <f t="shared" si="32"/>
        <v>0.91299999999999992</v>
      </c>
      <c r="F304" s="2">
        <f t="shared" si="33"/>
        <v>0.9125000000000002</v>
      </c>
      <c r="G304" s="2">
        <f t="shared" si="27"/>
        <v>0.93759999999999988</v>
      </c>
      <c r="H304" s="2">
        <f t="shared" si="31"/>
        <v>1.1119999999999997</v>
      </c>
      <c r="I304" s="2">
        <f t="array" ref="I304">SUMPRODUCT(B288:B307, (ROW(B288:B307)-ROW(B288)+1)) / (20*21/2)</f>
        <v>0.91038095238095229</v>
      </c>
      <c r="J304" s="2">
        <f t="shared" si="34"/>
        <v>0.9176932282206528</v>
      </c>
      <c r="K304" s="2">
        <f t="shared" si="28"/>
        <v>0.94194042960380009</v>
      </c>
    </row>
    <row r="305" spans="1:11" ht="13.5" x14ac:dyDescent="0.25">
      <c r="A305" s="3">
        <f>TITRES_STAT!B308</f>
        <v>42748</v>
      </c>
      <c r="B305" s="5">
        <f>TITRES_STAT!D308</f>
        <v>0.91</v>
      </c>
      <c r="C305" s="2">
        <f t="shared" si="29"/>
        <v>0</v>
      </c>
      <c r="D305" s="2">
        <f t="shared" si="30"/>
        <v>0.91400000000000003</v>
      </c>
      <c r="E305" s="2">
        <f t="shared" si="32"/>
        <v>0.91400000000000003</v>
      </c>
      <c r="F305" s="2">
        <f t="shared" si="33"/>
        <v>0.91099999999999992</v>
      </c>
      <c r="G305" s="2">
        <f t="shared" si="27"/>
        <v>0.93619999999999992</v>
      </c>
      <c r="H305" s="2">
        <f t="shared" si="31"/>
        <v>1.1088999999999996</v>
      </c>
      <c r="I305" s="2">
        <f t="array" ref="I305">SUMPRODUCT(B289:B308, (ROW(B289:B308)-ROW(B289)+1)) / (20*21/2)</f>
        <v>0.90876190476190477</v>
      </c>
      <c r="J305" s="2">
        <f t="shared" si="34"/>
        <v>0.91696053981868586</v>
      </c>
      <c r="K305" s="2">
        <f t="shared" si="28"/>
        <v>0.94068786373698443</v>
      </c>
    </row>
    <row r="306" spans="1:11" ht="13.5" x14ac:dyDescent="0.25">
      <c r="A306" s="3">
        <f>TITRES_STAT!B309</f>
        <v>42751</v>
      </c>
      <c r="B306" s="5">
        <f>TITRES_STAT!D309</f>
        <v>0.91</v>
      </c>
      <c r="C306" s="2">
        <f t="shared" si="29"/>
        <v>0</v>
      </c>
      <c r="D306" s="2">
        <f t="shared" si="30"/>
        <v>0.91200000000000014</v>
      </c>
      <c r="E306" s="2">
        <f t="shared" si="32"/>
        <v>0.91300000000000003</v>
      </c>
      <c r="F306" s="2">
        <f t="shared" si="33"/>
        <v>0.90900000000000003</v>
      </c>
      <c r="G306" s="2">
        <f t="shared" ref="G306:G369" si="35">AVERAGE(B257:B306)</f>
        <v>0.93519999999999981</v>
      </c>
      <c r="H306" s="2">
        <f t="shared" si="31"/>
        <v>1.1054999999999995</v>
      </c>
      <c r="I306" s="2">
        <f t="array" ref="I306">SUMPRODUCT(B290:B309, (ROW(B290:B309)-ROW(B290)+1)) / (20*21/2)</f>
        <v>0.90819047619047633</v>
      </c>
      <c r="J306" s="2">
        <f t="shared" si="34"/>
        <v>0.91629763126452535</v>
      </c>
      <c r="K306" s="2">
        <f t="shared" si="28"/>
        <v>0.93948441810023997</v>
      </c>
    </row>
    <row r="307" spans="1:11" ht="13.5" x14ac:dyDescent="0.25">
      <c r="A307" s="3">
        <f>TITRES_STAT!B310</f>
        <v>42752</v>
      </c>
      <c r="B307" s="5">
        <f>TITRES_STAT!D310</f>
        <v>0.91</v>
      </c>
      <c r="C307" s="2">
        <f t="shared" si="29"/>
        <v>0</v>
      </c>
      <c r="D307" s="2">
        <f t="shared" si="30"/>
        <v>0.90999999999999992</v>
      </c>
      <c r="E307" s="2">
        <f t="shared" si="32"/>
        <v>0.91300000000000003</v>
      </c>
      <c r="F307" s="2">
        <f t="shared" si="33"/>
        <v>0.90700000000000003</v>
      </c>
      <c r="G307" s="2">
        <f t="shared" si="35"/>
        <v>0.9341999999999997</v>
      </c>
      <c r="H307" s="2">
        <f t="shared" si="31"/>
        <v>1.1017499999999993</v>
      </c>
      <c r="I307" s="2">
        <f t="array" ref="I307">SUMPRODUCT(B291:B310, (ROW(B291:B310)-ROW(B291)+1)) / (20*21/2)</f>
        <v>0.90752380952380962</v>
      </c>
      <c r="J307" s="2">
        <f t="shared" si="34"/>
        <v>0.91569785685838012</v>
      </c>
      <c r="K307" s="2">
        <f t="shared" ref="K307:K370" si="36">$K$4*B307+(1-$K$4)*K306</f>
        <v>0.93832816641003447</v>
      </c>
    </row>
    <row r="308" spans="1:11" ht="13.5" x14ac:dyDescent="0.25">
      <c r="A308" s="3">
        <f>TITRES_STAT!B311</f>
        <v>42753</v>
      </c>
      <c r="B308" s="5">
        <f>TITRES_STAT!D311</f>
        <v>0.89</v>
      </c>
      <c r="C308" s="2">
        <f t="shared" si="29"/>
        <v>-2.0000000000000018E-2</v>
      </c>
      <c r="D308" s="2">
        <f t="shared" si="30"/>
        <v>0.90600000000000003</v>
      </c>
      <c r="E308" s="2">
        <f t="shared" si="32"/>
        <v>0.91200000000000014</v>
      </c>
      <c r="F308" s="2">
        <f t="shared" si="33"/>
        <v>0.90600000000000003</v>
      </c>
      <c r="G308" s="2">
        <f t="shared" si="35"/>
        <v>0.93279999999999963</v>
      </c>
      <c r="H308" s="2">
        <f t="shared" si="31"/>
        <v>1.0975499999999989</v>
      </c>
      <c r="I308" s="2">
        <f t="array" ref="I308">SUMPRODUCT(B292:B311, (ROW(B292:B311)-ROW(B292)+1)) / (20*21/2)</f>
        <v>0.90685714285714281</v>
      </c>
      <c r="J308" s="2">
        <f t="shared" si="34"/>
        <v>0.91325044191948668</v>
      </c>
      <c r="K308" s="2">
        <f t="shared" si="36"/>
        <v>0.93643294419787626</v>
      </c>
    </row>
    <row r="309" spans="1:11" ht="13.5" x14ac:dyDescent="0.25">
      <c r="A309" s="3">
        <f>TITRES_STAT!B312</f>
        <v>42754</v>
      </c>
      <c r="B309" s="5">
        <f>TITRES_STAT!D312</f>
        <v>0.9</v>
      </c>
      <c r="C309" s="2">
        <f t="shared" si="29"/>
        <v>1.0000000000000009E-2</v>
      </c>
      <c r="D309" s="2">
        <f t="shared" si="30"/>
        <v>0.90400000000000014</v>
      </c>
      <c r="E309" s="2">
        <f t="shared" si="32"/>
        <v>0.91000000000000014</v>
      </c>
      <c r="F309" s="2">
        <f t="shared" si="33"/>
        <v>0.90700000000000003</v>
      </c>
      <c r="G309" s="2">
        <f t="shared" si="35"/>
        <v>0.93119999999999958</v>
      </c>
      <c r="H309" s="2">
        <f t="shared" si="31"/>
        <v>1.093899999999999</v>
      </c>
      <c r="I309" s="2">
        <f t="array" ref="I309">SUMPRODUCT(B293:B312, (ROW(B293:B312)-ROW(B293)+1)) / (20*21/2)</f>
        <v>0.90523809523809518</v>
      </c>
      <c r="J309" s="2">
        <f t="shared" si="34"/>
        <v>0.91198849507001178</v>
      </c>
      <c r="K309" s="2">
        <f t="shared" si="36"/>
        <v>0.93500420128815565</v>
      </c>
    </row>
    <row r="310" spans="1:11" ht="13.5" x14ac:dyDescent="0.25">
      <c r="A310" s="3">
        <f>TITRES_STAT!B313</f>
        <v>42755</v>
      </c>
      <c r="B310" s="5">
        <f>TITRES_STAT!D313</f>
        <v>0.9</v>
      </c>
      <c r="C310" s="2">
        <f t="shared" si="29"/>
        <v>0</v>
      </c>
      <c r="D310" s="2">
        <f t="shared" si="30"/>
        <v>0.90199999999999991</v>
      </c>
      <c r="E310" s="2">
        <f t="shared" si="32"/>
        <v>0.90800000000000003</v>
      </c>
      <c r="F310" s="2">
        <f t="shared" si="33"/>
        <v>0.90699999999999981</v>
      </c>
      <c r="G310" s="2">
        <f t="shared" si="35"/>
        <v>0.9299999999999996</v>
      </c>
      <c r="H310" s="2">
        <f t="shared" si="31"/>
        <v>1.0900499999999991</v>
      </c>
      <c r="I310" s="2">
        <f t="array" ref="I310">SUMPRODUCT(B294:B313, (ROW(B294:B313)-ROW(B294)+1)) / (20*21/2)</f>
        <v>0.90266666666666651</v>
      </c>
      <c r="J310" s="2">
        <f t="shared" si="34"/>
        <v>0.91084673363477264</v>
      </c>
      <c r="K310" s="2">
        <f t="shared" si="36"/>
        <v>0.93363148751214953</v>
      </c>
    </row>
    <row r="311" spans="1:11" ht="13.5" x14ac:dyDescent="0.25">
      <c r="A311" s="3">
        <f>TITRES_STAT!B314</f>
        <v>42758</v>
      </c>
      <c r="B311" s="5">
        <f>TITRES_STAT!D314</f>
        <v>0.9</v>
      </c>
      <c r="C311" s="2">
        <f t="shared" si="29"/>
        <v>0</v>
      </c>
      <c r="D311" s="2">
        <f t="shared" si="30"/>
        <v>0.9</v>
      </c>
      <c r="E311" s="2">
        <f t="shared" si="32"/>
        <v>0.90600000000000003</v>
      </c>
      <c r="F311" s="2">
        <f t="shared" si="33"/>
        <v>0.90699999999999981</v>
      </c>
      <c r="G311" s="2">
        <f t="shared" si="35"/>
        <v>0.9287999999999994</v>
      </c>
      <c r="H311" s="2">
        <f t="shared" si="31"/>
        <v>1.0861999999999989</v>
      </c>
      <c r="I311" s="2">
        <f t="array" ref="I311">SUMPRODUCT(B295:B314, (ROW(B295:B314)-ROW(B295)+1)) / (20*21/2)</f>
        <v>0.90114285714285736</v>
      </c>
      <c r="J311" s="2">
        <f t="shared" si="34"/>
        <v>0.90981371138384193</v>
      </c>
      <c r="K311" s="2">
        <f t="shared" si="36"/>
        <v>0.93231260564892804</v>
      </c>
    </row>
    <row r="312" spans="1:11" ht="13.5" x14ac:dyDescent="0.25">
      <c r="A312" s="3">
        <f>TITRES_STAT!B315</f>
        <v>42759</v>
      </c>
      <c r="B312" s="5">
        <f>TITRES_STAT!D315</f>
        <v>0.89</v>
      </c>
      <c r="C312" s="2">
        <f t="shared" si="29"/>
        <v>-1.0000000000000009E-2</v>
      </c>
      <c r="D312" s="2">
        <f t="shared" si="30"/>
        <v>0.89599999999999991</v>
      </c>
      <c r="E312" s="2">
        <f t="shared" si="32"/>
        <v>0.90300000000000014</v>
      </c>
      <c r="F312" s="2">
        <f t="shared" si="33"/>
        <v>0.90700000000000003</v>
      </c>
      <c r="G312" s="2">
        <f t="shared" si="35"/>
        <v>0.9277999999999994</v>
      </c>
      <c r="H312" s="2">
        <f t="shared" si="31"/>
        <v>1.0825999999999991</v>
      </c>
      <c r="I312" s="2">
        <f t="array" ref="I312">SUMPRODUCT(B296:B315, (ROW(B296:B315)-ROW(B296)+1)) / (20*21/2)</f>
        <v>0.89966666666666673</v>
      </c>
      <c r="J312" s="2">
        <f t="shared" si="34"/>
        <v>0.90792669125204739</v>
      </c>
      <c r="K312" s="2">
        <f t="shared" si="36"/>
        <v>0.93065328778034262</v>
      </c>
    </row>
    <row r="313" spans="1:11" ht="13.5" x14ac:dyDescent="0.25">
      <c r="A313" s="3">
        <f>TITRES_STAT!B316</f>
        <v>42760</v>
      </c>
      <c r="B313" s="5">
        <f>TITRES_STAT!D316</f>
        <v>0.88</v>
      </c>
      <c r="C313" s="2">
        <f t="shared" si="29"/>
        <v>-1.0000000000000009E-2</v>
      </c>
      <c r="D313" s="2">
        <f t="shared" si="30"/>
        <v>0.89400000000000013</v>
      </c>
      <c r="E313" s="2">
        <f t="shared" si="32"/>
        <v>0.90000000000000013</v>
      </c>
      <c r="F313" s="2">
        <f t="shared" si="33"/>
        <v>0.90600000000000003</v>
      </c>
      <c r="G313" s="2">
        <f t="shared" si="35"/>
        <v>0.92659999999999965</v>
      </c>
      <c r="H313" s="2">
        <f t="shared" si="31"/>
        <v>1.079299999999999</v>
      </c>
      <c r="I313" s="2">
        <f t="array" ref="I313">SUMPRODUCT(B297:B316, (ROW(B297:B316)-ROW(B297)+1)) / (20*21/2)</f>
        <v>0.89728571428571435</v>
      </c>
      <c r="J313" s="2">
        <f t="shared" si="34"/>
        <v>0.90526700637089996</v>
      </c>
      <c r="K313" s="2">
        <f t="shared" si="36"/>
        <v>0.92866688433797628</v>
      </c>
    </row>
    <row r="314" spans="1:11" ht="13.5" x14ac:dyDescent="0.25">
      <c r="A314" s="3">
        <f>TITRES_STAT!B317</f>
        <v>42761</v>
      </c>
      <c r="B314" s="5">
        <f>TITRES_STAT!D317</f>
        <v>0.89</v>
      </c>
      <c r="C314" s="2">
        <f t="shared" si="29"/>
        <v>1.0000000000000009E-2</v>
      </c>
      <c r="D314" s="2">
        <f t="shared" si="30"/>
        <v>0.89200000000000002</v>
      </c>
      <c r="E314" s="2">
        <f t="shared" si="32"/>
        <v>0.89800000000000024</v>
      </c>
      <c r="F314" s="2">
        <f t="shared" si="33"/>
        <v>0.90549999999999997</v>
      </c>
      <c r="G314" s="2">
        <f t="shared" si="35"/>
        <v>0.92559999999999965</v>
      </c>
      <c r="H314" s="2">
        <f t="shared" si="31"/>
        <v>1.076249999999999</v>
      </c>
      <c r="I314" s="2">
        <f t="array" ref="I314">SUMPRODUCT(B298:B317, (ROW(B298:B317)-ROW(B298)+1)) / (20*21/2)</f>
        <v>0.89509523809523805</v>
      </c>
      <c r="J314" s="2">
        <f t="shared" si="34"/>
        <v>0.90381300576414758</v>
      </c>
      <c r="K314" s="2">
        <f t="shared" si="36"/>
        <v>0.92715053593256547</v>
      </c>
    </row>
    <row r="315" spans="1:11" ht="13.5" x14ac:dyDescent="0.25">
      <c r="A315" s="3">
        <f>TITRES_STAT!B318</f>
        <v>42762</v>
      </c>
      <c r="B315" s="5">
        <f>TITRES_STAT!D318</f>
        <v>0.89</v>
      </c>
      <c r="C315" s="2">
        <f t="shared" si="29"/>
        <v>0</v>
      </c>
      <c r="D315" s="2">
        <f t="shared" si="30"/>
        <v>0.89</v>
      </c>
      <c r="E315" s="2">
        <f t="shared" si="32"/>
        <v>0.89600000000000013</v>
      </c>
      <c r="F315" s="2">
        <f t="shared" si="33"/>
        <v>0.90500000000000025</v>
      </c>
      <c r="G315" s="2">
        <f t="shared" si="35"/>
        <v>0.92459999999999953</v>
      </c>
      <c r="H315" s="2">
        <f t="shared" si="31"/>
        <v>1.0735999999999988</v>
      </c>
      <c r="I315" s="2">
        <f t="array" ref="I315">SUMPRODUCT(B299:B318, (ROW(B299:B318)-ROW(B299)+1)) / (20*21/2)</f>
        <v>0.89304761904761898</v>
      </c>
      <c r="J315" s="2">
        <f t="shared" si="34"/>
        <v>0.90249748140565744</v>
      </c>
      <c r="K315" s="2">
        <f t="shared" si="36"/>
        <v>0.92569365217050414</v>
      </c>
    </row>
    <row r="316" spans="1:11" ht="13.5" x14ac:dyDescent="0.25">
      <c r="A316" s="3">
        <f>TITRES_STAT!B319</f>
        <v>42765</v>
      </c>
      <c r="B316" s="5">
        <f>TITRES_STAT!D319</f>
        <v>0.88</v>
      </c>
      <c r="C316" s="2">
        <f t="shared" si="29"/>
        <v>-1.0000000000000009E-2</v>
      </c>
      <c r="D316" s="2">
        <f t="shared" si="30"/>
        <v>0.88600000000000012</v>
      </c>
      <c r="E316" s="2">
        <f t="shared" si="32"/>
        <v>0.89300000000000002</v>
      </c>
      <c r="F316" s="2">
        <f t="shared" si="33"/>
        <v>0.90300000000000014</v>
      </c>
      <c r="G316" s="2">
        <f t="shared" si="35"/>
        <v>0.92339999999999955</v>
      </c>
      <c r="H316" s="2">
        <f t="shared" si="31"/>
        <v>1.0708999999999989</v>
      </c>
      <c r="I316" s="2">
        <f t="array" ref="I316">SUMPRODUCT(B300:B319, (ROW(B300:B319)-ROW(B300)+1)) / (20*21/2)</f>
        <v>0.89014285714285701</v>
      </c>
      <c r="J316" s="2">
        <f t="shared" si="34"/>
        <v>0.90035486412892818</v>
      </c>
      <c r="K316" s="2">
        <f t="shared" si="36"/>
        <v>0.92390174424224913</v>
      </c>
    </row>
    <row r="317" spans="1:11" ht="13.5" x14ac:dyDescent="0.25">
      <c r="A317" s="3">
        <f>TITRES_STAT!B320</f>
        <v>42766</v>
      </c>
      <c r="B317" s="5">
        <f>TITRES_STAT!D320</f>
        <v>0.88</v>
      </c>
      <c r="C317" s="2">
        <f t="shared" si="29"/>
        <v>0</v>
      </c>
      <c r="D317" s="2">
        <f t="shared" si="30"/>
        <v>0.88400000000000001</v>
      </c>
      <c r="E317" s="2">
        <f t="shared" si="32"/>
        <v>0.89</v>
      </c>
      <c r="F317" s="2">
        <f t="shared" si="33"/>
        <v>0.90150000000000008</v>
      </c>
      <c r="G317" s="2">
        <f t="shared" si="35"/>
        <v>0.92179999999999962</v>
      </c>
      <c r="H317" s="2">
        <f t="shared" si="31"/>
        <v>1.0681999999999989</v>
      </c>
      <c r="I317" s="2">
        <f t="array" ref="I317">SUMPRODUCT(B301:B320, (ROW(B301:B320)-ROW(B301)+1)) / (20*21/2)</f>
        <v>0.89033333333333331</v>
      </c>
      <c r="J317" s="2">
        <f t="shared" si="34"/>
        <v>0.89841630564045882</v>
      </c>
      <c r="K317" s="2">
        <f t="shared" si="36"/>
        <v>0.92218010721314136</v>
      </c>
    </row>
    <row r="318" spans="1:11" ht="13.5" x14ac:dyDescent="0.25">
      <c r="A318" s="3">
        <f>TITRES_STAT!B321</f>
        <v>42767</v>
      </c>
      <c r="B318" s="5">
        <f>TITRES_STAT!D321</f>
        <v>0.88</v>
      </c>
      <c r="C318" s="2">
        <f t="shared" si="29"/>
        <v>0</v>
      </c>
      <c r="D318" s="2">
        <f t="shared" si="30"/>
        <v>0.88400000000000001</v>
      </c>
      <c r="E318" s="2">
        <f t="shared" si="32"/>
        <v>0.88900000000000001</v>
      </c>
      <c r="F318" s="2">
        <f t="shared" si="33"/>
        <v>0.90050000000000008</v>
      </c>
      <c r="G318" s="2">
        <f t="shared" si="35"/>
        <v>0.92019999999999968</v>
      </c>
      <c r="H318" s="2">
        <f t="shared" si="31"/>
        <v>1.065499999999999</v>
      </c>
      <c r="I318" s="2">
        <f t="array" ref="I318">SUMPRODUCT(B302:B321, (ROW(B302:B321)-ROW(B302)+1)) / (20*21/2)</f>
        <v>0.89061904761904764</v>
      </c>
      <c r="J318" s="2">
        <f t="shared" si="34"/>
        <v>0.8966623717699389</v>
      </c>
      <c r="K318" s="2">
        <f t="shared" si="36"/>
        <v>0.92052598536164565</v>
      </c>
    </row>
    <row r="319" spans="1:11" ht="13.5" x14ac:dyDescent="0.25">
      <c r="A319" s="3">
        <f>TITRES_STAT!B322</f>
        <v>42768</v>
      </c>
      <c r="B319" s="5">
        <f>TITRES_STAT!D322</f>
        <v>0.87</v>
      </c>
      <c r="C319" s="2">
        <f t="shared" si="29"/>
        <v>-1.0000000000000009E-2</v>
      </c>
      <c r="D319" s="2">
        <f t="shared" si="30"/>
        <v>0.87999999999999989</v>
      </c>
      <c r="E319" s="2">
        <f t="shared" si="32"/>
        <v>0.8859999999999999</v>
      </c>
      <c r="F319" s="2">
        <f t="shared" si="33"/>
        <v>0.89800000000000024</v>
      </c>
      <c r="G319" s="2">
        <f t="shared" si="35"/>
        <v>0.91839999999999977</v>
      </c>
      <c r="H319" s="2">
        <f t="shared" si="31"/>
        <v>1.062549999999999</v>
      </c>
      <c r="I319" s="2">
        <f t="array" ref="I319">SUMPRODUCT(B303:B322, (ROW(B303:B322)-ROW(B303)+1)) / (20*21/2)</f>
        <v>0.88909523809523783</v>
      </c>
      <c r="J319" s="2">
        <f t="shared" si="34"/>
        <v>0.89412309826803993</v>
      </c>
      <c r="K319" s="2">
        <f t="shared" si="36"/>
        <v>0.918544574170993</v>
      </c>
    </row>
    <row r="320" spans="1:11" ht="13.5" x14ac:dyDescent="0.25">
      <c r="A320" s="3">
        <f>TITRES_STAT!B323</f>
        <v>42769</v>
      </c>
      <c r="B320" s="5">
        <f>TITRES_STAT!D323</f>
        <v>0.9</v>
      </c>
      <c r="C320" s="2">
        <f t="shared" si="29"/>
        <v>3.0000000000000027E-2</v>
      </c>
      <c r="D320" s="2">
        <f t="shared" si="30"/>
        <v>0.88200000000000001</v>
      </c>
      <c r="E320" s="2">
        <f t="shared" si="32"/>
        <v>0.8859999999999999</v>
      </c>
      <c r="F320" s="2">
        <f t="shared" si="33"/>
        <v>0.89700000000000024</v>
      </c>
      <c r="G320" s="2">
        <f t="shared" si="35"/>
        <v>0.91719999999999979</v>
      </c>
      <c r="H320" s="2">
        <f t="shared" si="31"/>
        <v>1.0599499999999991</v>
      </c>
      <c r="I320" s="2">
        <f t="array" ref="I320">SUMPRODUCT(B304:B323, (ROW(B304:B323)-ROW(B304)+1)) / (20*21/2)</f>
        <v>0.88966666666666672</v>
      </c>
      <c r="J320" s="2">
        <f t="shared" si="34"/>
        <v>0.89468280319489335</v>
      </c>
      <c r="K320" s="2">
        <f t="shared" si="36"/>
        <v>0.91781733596820902</v>
      </c>
    </row>
    <row r="321" spans="1:11" ht="13.5" x14ac:dyDescent="0.25">
      <c r="A321" s="3">
        <f>TITRES_STAT!B324</f>
        <v>42772</v>
      </c>
      <c r="B321" s="5">
        <f>TITRES_STAT!D324</f>
        <v>0.9</v>
      </c>
      <c r="C321" s="2">
        <f t="shared" si="29"/>
        <v>0</v>
      </c>
      <c r="D321" s="2">
        <f t="shared" si="30"/>
        <v>0.8859999999999999</v>
      </c>
      <c r="E321" s="2">
        <f t="shared" si="32"/>
        <v>0.88600000000000012</v>
      </c>
      <c r="F321" s="2">
        <f t="shared" si="33"/>
        <v>0.89600000000000013</v>
      </c>
      <c r="G321" s="2">
        <f t="shared" si="35"/>
        <v>0.91599999999999981</v>
      </c>
      <c r="H321" s="2">
        <f t="shared" si="31"/>
        <v>1.0571499999999991</v>
      </c>
      <c r="I321" s="2">
        <f t="array" ref="I321">SUMPRODUCT(B305:B324, (ROW(B305:B324)-ROW(B305)+1)) / (20*21/2)</f>
        <v>0.89028571428571435</v>
      </c>
      <c r="J321" s="2">
        <f t="shared" si="34"/>
        <v>0.89518920289061787</v>
      </c>
      <c r="K321" s="2">
        <f t="shared" si="36"/>
        <v>0.91711861691063223</v>
      </c>
    </row>
    <row r="322" spans="1:11" ht="13.5" x14ac:dyDescent="0.25">
      <c r="A322" s="3">
        <f>TITRES_STAT!B325</f>
        <v>42773</v>
      </c>
      <c r="B322" s="5">
        <f>TITRES_STAT!D325</f>
        <v>0.88</v>
      </c>
      <c r="C322" s="2">
        <f t="shared" si="29"/>
        <v>-2.0000000000000018E-2</v>
      </c>
      <c r="D322" s="2">
        <f t="shared" si="30"/>
        <v>0.8859999999999999</v>
      </c>
      <c r="E322" s="2">
        <f t="shared" si="32"/>
        <v>0.88500000000000012</v>
      </c>
      <c r="F322" s="2">
        <f t="shared" si="33"/>
        <v>0.89400000000000013</v>
      </c>
      <c r="G322" s="2">
        <f t="shared" si="35"/>
        <v>0.91439999999999999</v>
      </c>
      <c r="H322" s="2">
        <f t="shared" si="31"/>
        <v>1.0538499999999988</v>
      </c>
      <c r="I322" s="2">
        <f t="array" ref="I322">SUMPRODUCT(B306:B325, (ROW(B306:B325)-ROW(B306)+1)) / (20*21/2)</f>
        <v>0.89095238095238094</v>
      </c>
      <c r="J322" s="2">
        <f t="shared" si="34"/>
        <v>0.89374261213913042</v>
      </c>
      <c r="K322" s="2">
        <f t="shared" si="36"/>
        <v>0.91566298487492126</v>
      </c>
    </row>
    <row r="323" spans="1:11" ht="13.5" x14ac:dyDescent="0.25">
      <c r="A323" s="3">
        <f>TITRES_STAT!B326</f>
        <v>42774</v>
      </c>
      <c r="B323" s="5">
        <f>TITRES_STAT!D326</f>
        <v>0.9</v>
      </c>
      <c r="C323" s="2">
        <f t="shared" si="29"/>
        <v>2.0000000000000018E-2</v>
      </c>
      <c r="D323" s="2">
        <f t="shared" si="30"/>
        <v>0.89</v>
      </c>
      <c r="E323" s="2">
        <f t="shared" si="32"/>
        <v>0.88700000000000012</v>
      </c>
      <c r="F323" s="2">
        <f t="shared" si="33"/>
        <v>0.89350000000000007</v>
      </c>
      <c r="G323" s="2">
        <f t="shared" si="35"/>
        <v>0.91360000000000019</v>
      </c>
      <c r="H323" s="2">
        <f t="shared" si="31"/>
        <v>1.0504499999999988</v>
      </c>
      <c r="I323" s="2">
        <f t="array" ref="I323">SUMPRODUCT(B307:B326, (ROW(B307:B326)-ROW(B307)+1)) / (20*21/2)</f>
        <v>0.8916666666666665</v>
      </c>
      <c r="J323" s="2">
        <f t="shared" si="34"/>
        <v>0.8943385538401657</v>
      </c>
      <c r="K323" s="2">
        <f t="shared" si="36"/>
        <v>0.91504875017394394</v>
      </c>
    </row>
    <row r="324" spans="1:11" ht="13.5" x14ac:dyDescent="0.25">
      <c r="A324" s="3">
        <f>TITRES_STAT!B327</f>
        <v>42775</v>
      </c>
      <c r="B324" s="5">
        <f>TITRES_STAT!D327</f>
        <v>0.9</v>
      </c>
      <c r="C324" s="2">
        <f t="shared" ref="C324:C387" si="37">B324-B323</f>
        <v>0</v>
      </c>
      <c r="D324" s="2">
        <f t="shared" si="30"/>
        <v>0.89600000000000013</v>
      </c>
      <c r="E324" s="2">
        <f t="shared" si="32"/>
        <v>0.88800000000000012</v>
      </c>
      <c r="F324" s="2">
        <f t="shared" si="33"/>
        <v>0.89300000000000013</v>
      </c>
      <c r="G324" s="2">
        <f t="shared" si="35"/>
        <v>0.9124000000000001</v>
      </c>
      <c r="H324" s="2">
        <f t="shared" si="31"/>
        <v>1.0467999999999988</v>
      </c>
      <c r="I324" s="2">
        <f t="array" ref="I324">SUMPRODUCT(B308:B327, (ROW(B308:B327)-ROW(B308)+1)) / (20*21/2)</f>
        <v>0.89242857142857146</v>
      </c>
      <c r="J324" s="2">
        <f t="shared" si="34"/>
        <v>0.89487773918872138</v>
      </c>
      <c r="K324" s="2">
        <f t="shared" si="36"/>
        <v>0.91445860310829907</v>
      </c>
    </row>
    <row r="325" spans="1:11" ht="13.5" x14ac:dyDescent="0.25">
      <c r="A325" s="3">
        <f>TITRES_STAT!B328</f>
        <v>42776</v>
      </c>
      <c r="B325" s="5">
        <f>TITRES_STAT!D328</f>
        <v>0.9</v>
      </c>
      <c r="C325" s="2">
        <f t="shared" si="37"/>
        <v>0</v>
      </c>
      <c r="D325" s="2">
        <f t="shared" si="30"/>
        <v>0.89600000000000013</v>
      </c>
      <c r="E325" s="2">
        <f t="shared" si="32"/>
        <v>0.88900000000000001</v>
      </c>
      <c r="F325" s="2">
        <f t="shared" si="33"/>
        <v>0.89250000000000007</v>
      </c>
      <c r="G325" s="2">
        <f t="shared" si="35"/>
        <v>0.91120000000000023</v>
      </c>
      <c r="H325" s="2">
        <f t="shared" si="31"/>
        <v>1.0431499999999989</v>
      </c>
      <c r="I325" s="2">
        <f t="array" ref="I325">SUMPRODUCT(B309:B328, (ROW(B309:B328)-ROW(B309)+1)) / (20*21/2)</f>
        <v>0.89228571428571435</v>
      </c>
      <c r="J325" s="2">
        <f t="shared" si="34"/>
        <v>0.89536557355170032</v>
      </c>
      <c r="K325" s="2">
        <f t="shared" si="36"/>
        <v>0.91389159906483641</v>
      </c>
    </row>
    <row r="326" spans="1:11" ht="13.5" x14ac:dyDescent="0.25">
      <c r="A326" s="3">
        <f>TITRES_STAT!B329</f>
        <v>42779</v>
      </c>
      <c r="B326" s="5">
        <f>TITRES_STAT!D329</f>
        <v>0.9</v>
      </c>
      <c r="C326" s="2">
        <f t="shared" si="37"/>
        <v>0</v>
      </c>
      <c r="D326" s="2">
        <f t="shared" ref="D326:D389" si="38">AVERAGE(B322:B326)</f>
        <v>0.89600000000000013</v>
      </c>
      <c r="E326" s="2">
        <f t="shared" si="32"/>
        <v>0.89100000000000001</v>
      </c>
      <c r="F326" s="2">
        <f t="shared" si="33"/>
        <v>0.89200000000000002</v>
      </c>
      <c r="G326" s="2">
        <f t="shared" si="35"/>
        <v>0.91000000000000014</v>
      </c>
      <c r="H326" s="2">
        <f t="shared" si="31"/>
        <v>1.0394999999999992</v>
      </c>
      <c r="I326" s="2">
        <f t="array" ref="I326">SUMPRODUCT(B310:B329, (ROW(B310:B329)-ROW(B310)+1)) / (20*21/2)</f>
        <v>0.8883333333333332</v>
      </c>
      <c r="J326" s="2">
        <f t="shared" si="34"/>
        <v>0.89580694749915746</v>
      </c>
      <c r="K326" s="2">
        <f t="shared" si="36"/>
        <v>0.91334683047405851</v>
      </c>
    </row>
    <row r="327" spans="1:11" ht="13.5" x14ac:dyDescent="0.25">
      <c r="A327" s="3">
        <f>TITRES_STAT!B330</f>
        <v>42780</v>
      </c>
      <c r="B327" s="5">
        <f>TITRES_STAT!D330</f>
        <v>0.9</v>
      </c>
      <c r="C327" s="2">
        <f t="shared" si="37"/>
        <v>0</v>
      </c>
      <c r="D327" s="2">
        <f t="shared" si="38"/>
        <v>0.9</v>
      </c>
      <c r="E327" s="2">
        <f t="shared" si="32"/>
        <v>0.89300000000000013</v>
      </c>
      <c r="F327" s="2">
        <f t="shared" si="33"/>
        <v>0.89149999999999996</v>
      </c>
      <c r="G327" s="2">
        <f t="shared" si="35"/>
        <v>0.90920000000000012</v>
      </c>
      <c r="H327" s="2">
        <f t="shared" si="31"/>
        <v>1.0361999999999991</v>
      </c>
      <c r="I327" s="2">
        <f t="array" ref="I327">SUMPRODUCT(B311:B330, (ROW(B311:B330)-ROW(B311)+1)) / (20*21/2)</f>
        <v>0.88747619047619053</v>
      </c>
      <c r="J327" s="2">
        <f t="shared" si="34"/>
        <v>0.89620628583257111</v>
      </c>
      <c r="K327" s="2">
        <f t="shared" si="36"/>
        <v>0.91282342535742877</v>
      </c>
    </row>
    <row r="328" spans="1:11" ht="13.5" x14ac:dyDescent="0.25">
      <c r="A328" s="3">
        <f>TITRES_STAT!B331</f>
        <v>42781</v>
      </c>
      <c r="B328" s="5">
        <f>TITRES_STAT!D331</f>
        <v>0.89</v>
      </c>
      <c r="C328" s="2">
        <f t="shared" si="37"/>
        <v>-1.0000000000000009E-2</v>
      </c>
      <c r="D328" s="2">
        <f t="shared" si="38"/>
        <v>0.89800000000000002</v>
      </c>
      <c r="E328" s="2">
        <f t="shared" si="32"/>
        <v>0.89400000000000013</v>
      </c>
      <c r="F328" s="2">
        <f t="shared" si="33"/>
        <v>0.89150000000000007</v>
      </c>
      <c r="G328" s="2">
        <f t="shared" si="35"/>
        <v>0.90780000000000016</v>
      </c>
      <c r="H328" s="2">
        <f t="shared" si="31"/>
        <v>1.0331999999999992</v>
      </c>
      <c r="I328" s="2">
        <f t="array" ref="I328">SUMPRODUCT(B312:B331, (ROW(B312:B331)-ROW(B312)+1)) / (20*21/2)</f>
        <v>0.88671428571428579</v>
      </c>
      <c r="J328" s="2">
        <f t="shared" si="34"/>
        <v>0.89561521099137398</v>
      </c>
      <c r="K328" s="2">
        <f t="shared" si="36"/>
        <v>0.91192838906890217</v>
      </c>
    </row>
    <row r="329" spans="1:11" ht="13.5" x14ac:dyDescent="0.25">
      <c r="A329" s="3">
        <f>TITRES_STAT!B332</f>
        <v>42782</v>
      </c>
      <c r="B329" s="5">
        <f>TITRES_STAT!D332</f>
        <v>0.85</v>
      </c>
      <c r="C329" s="2">
        <f t="shared" si="37"/>
        <v>-4.0000000000000036E-2</v>
      </c>
      <c r="D329" s="2">
        <f t="shared" si="38"/>
        <v>0.88800000000000012</v>
      </c>
      <c r="E329" s="2">
        <f t="shared" si="32"/>
        <v>0.89200000000000013</v>
      </c>
      <c r="F329" s="2">
        <f t="shared" si="33"/>
        <v>0.88900000000000023</v>
      </c>
      <c r="G329" s="2">
        <f t="shared" si="35"/>
        <v>0.90580000000000016</v>
      </c>
      <c r="H329" s="2">
        <f t="shared" si="31"/>
        <v>1.0301999999999991</v>
      </c>
      <c r="I329" s="2">
        <f t="array" ref="I329">SUMPRODUCT(B313:B332, (ROW(B313:B332)-ROW(B313)+1)) / (20*21/2)</f>
        <v>0.88795238095238094</v>
      </c>
      <c r="J329" s="2">
        <f t="shared" si="34"/>
        <v>0.89127090518267171</v>
      </c>
      <c r="K329" s="2">
        <f t="shared" si="36"/>
        <v>0.90949982479169034</v>
      </c>
    </row>
    <row r="330" spans="1:11" ht="13.5" x14ac:dyDescent="0.25">
      <c r="A330" s="3">
        <f>TITRES_STAT!B333</f>
        <v>42783</v>
      </c>
      <c r="B330" s="5">
        <f>TITRES_STAT!D333</f>
        <v>0.88</v>
      </c>
      <c r="C330" s="2">
        <f t="shared" si="37"/>
        <v>3.0000000000000027E-2</v>
      </c>
      <c r="D330" s="2">
        <f t="shared" si="38"/>
        <v>0.88400000000000001</v>
      </c>
      <c r="E330" s="2">
        <f t="shared" si="32"/>
        <v>0.89000000000000024</v>
      </c>
      <c r="F330" s="2">
        <f t="shared" si="33"/>
        <v>0.88800000000000012</v>
      </c>
      <c r="G330" s="2">
        <f t="shared" si="35"/>
        <v>0.90440000000000009</v>
      </c>
      <c r="H330" s="2">
        <f t="shared" ref="H330:H393" si="39">AVERAGE(B131:B330)</f>
        <v>1.0275499999999991</v>
      </c>
      <c r="I330" s="2">
        <f t="array" ref="I330">SUMPRODUCT(B314:B333, (ROW(B314:B333)-ROW(B314)+1)) / (20*21/2)</f>
        <v>0.88723809523809505</v>
      </c>
      <c r="J330" s="2">
        <f t="shared" si="34"/>
        <v>0.89019748564146484</v>
      </c>
      <c r="K330" s="2">
        <f t="shared" si="36"/>
        <v>0.90834296891750643</v>
      </c>
    </row>
    <row r="331" spans="1:11" ht="13.5" x14ac:dyDescent="0.25">
      <c r="A331" s="3">
        <f>TITRES_STAT!B334</f>
        <v>42786</v>
      </c>
      <c r="B331" s="5">
        <f>TITRES_STAT!D334</f>
        <v>0.88</v>
      </c>
      <c r="C331" s="2">
        <f t="shared" si="37"/>
        <v>0</v>
      </c>
      <c r="D331" s="2">
        <f t="shared" si="38"/>
        <v>0.88000000000000012</v>
      </c>
      <c r="E331" s="2">
        <f t="shared" si="32"/>
        <v>0.88800000000000012</v>
      </c>
      <c r="F331" s="2">
        <f t="shared" si="33"/>
        <v>0.88700000000000012</v>
      </c>
      <c r="G331" s="2">
        <f t="shared" si="35"/>
        <v>0.90300000000000014</v>
      </c>
      <c r="H331" s="2">
        <f t="shared" si="39"/>
        <v>1.0252999999999992</v>
      </c>
      <c r="I331" s="2">
        <f t="array" ref="I331">SUMPRODUCT(B315:B334, (ROW(B315:B334)-ROW(B315)+1)) / (20*21/2)</f>
        <v>0.88747619047619053</v>
      </c>
      <c r="J331" s="2">
        <f t="shared" si="34"/>
        <v>0.88922629653275387</v>
      </c>
      <c r="K331" s="2">
        <f t="shared" si="36"/>
        <v>0.90723147994034936</v>
      </c>
    </row>
    <row r="332" spans="1:11" ht="13.5" x14ac:dyDescent="0.25">
      <c r="A332" s="3">
        <f>TITRES_STAT!B335</f>
        <v>42787</v>
      </c>
      <c r="B332" s="5">
        <f>TITRES_STAT!D335</f>
        <v>0.9</v>
      </c>
      <c r="C332" s="2">
        <f t="shared" si="37"/>
        <v>2.0000000000000018E-2</v>
      </c>
      <c r="D332" s="2">
        <f t="shared" si="38"/>
        <v>0.88000000000000012</v>
      </c>
      <c r="E332" s="2">
        <f t="shared" ref="E332:E395" si="40">AVERAGE(B323:B332)</f>
        <v>0.8899999999999999</v>
      </c>
      <c r="F332" s="2">
        <f t="shared" si="33"/>
        <v>0.88750000000000018</v>
      </c>
      <c r="G332" s="2">
        <f t="shared" si="35"/>
        <v>0.90200000000000002</v>
      </c>
      <c r="H332" s="2">
        <f t="shared" si="39"/>
        <v>1.0227499999999992</v>
      </c>
      <c r="I332" s="2">
        <f t="array" ref="I332">SUMPRODUCT(B316:B335, (ROW(B316:B335)-ROW(B316)+1)) / (20*21/2)</f>
        <v>0.88866666666666683</v>
      </c>
      <c r="J332" s="2">
        <f t="shared" si="34"/>
        <v>0.89025236352963444</v>
      </c>
      <c r="K332" s="2">
        <f t="shared" si="36"/>
        <v>0.90694789249170826</v>
      </c>
    </row>
    <row r="333" spans="1:11" ht="13.5" x14ac:dyDescent="0.25">
      <c r="A333" s="3">
        <f>TITRES_STAT!B336</f>
        <v>42788</v>
      </c>
      <c r="B333" s="5">
        <f>TITRES_STAT!D336</f>
        <v>0.88</v>
      </c>
      <c r="C333" s="2">
        <f t="shared" si="37"/>
        <v>-2.0000000000000018E-2</v>
      </c>
      <c r="D333" s="2">
        <f t="shared" si="38"/>
        <v>0.87799999999999989</v>
      </c>
      <c r="E333" s="2">
        <f t="shared" si="40"/>
        <v>0.88800000000000012</v>
      </c>
      <c r="F333" s="2">
        <f t="shared" si="33"/>
        <v>0.88750000000000018</v>
      </c>
      <c r="G333" s="2">
        <f t="shared" si="35"/>
        <v>0.90060000000000007</v>
      </c>
      <c r="H333" s="2">
        <f t="shared" si="39"/>
        <v>1.0198999999999991</v>
      </c>
      <c r="I333" s="2">
        <f t="array" ref="I333">SUMPRODUCT(B317:B336, (ROW(B317:B336)-ROW(B317)+1)) / (20*21/2)</f>
        <v>0.88885714285714301</v>
      </c>
      <c r="J333" s="2">
        <f t="shared" si="34"/>
        <v>0.88927594795538356</v>
      </c>
      <c r="K333" s="2">
        <f t="shared" si="36"/>
        <v>0.90589111239399422</v>
      </c>
    </row>
    <row r="334" spans="1:11" ht="13.5" x14ac:dyDescent="0.25">
      <c r="A334" s="3">
        <f>TITRES_STAT!B337</f>
        <v>42789</v>
      </c>
      <c r="B334" s="5">
        <f>TITRES_STAT!D337</f>
        <v>0.89</v>
      </c>
      <c r="C334" s="2">
        <f t="shared" si="37"/>
        <v>1.0000000000000009E-2</v>
      </c>
      <c r="D334" s="2">
        <f t="shared" si="38"/>
        <v>0.8859999999999999</v>
      </c>
      <c r="E334" s="2">
        <f t="shared" si="40"/>
        <v>0.88700000000000012</v>
      </c>
      <c r="F334" s="2">
        <f t="shared" si="33"/>
        <v>0.88750000000000018</v>
      </c>
      <c r="G334" s="2">
        <f t="shared" si="35"/>
        <v>0.89960000000000007</v>
      </c>
      <c r="H334" s="2">
        <f t="shared" si="39"/>
        <v>1.0169999999999992</v>
      </c>
      <c r="I334" s="2">
        <f t="array" ref="I334">SUMPRODUCT(B318:B337, (ROW(B318:B337)-ROW(B318)+1)) / (20*21/2)</f>
        <v>0.88900000000000001</v>
      </c>
      <c r="J334" s="2">
        <f t="shared" si="34"/>
        <v>0.88934490529296606</v>
      </c>
      <c r="K334" s="2">
        <f t="shared" si="36"/>
        <v>0.90526793151579843</v>
      </c>
    </row>
    <row r="335" spans="1:11" ht="13.5" x14ac:dyDescent="0.25">
      <c r="A335" s="3">
        <f>TITRES_STAT!B338</f>
        <v>42790</v>
      </c>
      <c r="B335" s="5">
        <f>TITRES_STAT!D338</f>
        <v>0.9</v>
      </c>
      <c r="C335" s="2">
        <f t="shared" si="37"/>
        <v>1.0000000000000009E-2</v>
      </c>
      <c r="D335" s="2">
        <f t="shared" si="38"/>
        <v>0.89</v>
      </c>
      <c r="E335" s="2">
        <f t="shared" si="40"/>
        <v>0.8869999999999999</v>
      </c>
      <c r="F335" s="2">
        <f t="shared" si="33"/>
        <v>0.88800000000000012</v>
      </c>
      <c r="G335" s="2">
        <f t="shared" si="35"/>
        <v>0.89879999999999993</v>
      </c>
      <c r="H335" s="2">
        <f t="shared" si="39"/>
        <v>1.0141999999999993</v>
      </c>
      <c r="I335" s="2">
        <f t="array" ref="I335">SUMPRODUCT(B319:B338, (ROW(B319:B338)-ROW(B319)+1)) / (20*21/2)</f>
        <v>0.88814285714285712</v>
      </c>
      <c r="J335" s="2">
        <f t="shared" si="34"/>
        <v>0.89035967621744549</v>
      </c>
      <c r="K335" s="2">
        <f t="shared" si="36"/>
        <v>0.90506134596615928</v>
      </c>
    </row>
    <row r="336" spans="1:11" ht="13.5" x14ac:dyDescent="0.25">
      <c r="A336" s="3">
        <f>TITRES_STAT!B339</f>
        <v>42793</v>
      </c>
      <c r="B336" s="5">
        <f>TITRES_STAT!D339</f>
        <v>0.89</v>
      </c>
      <c r="C336" s="2">
        <f t="shared" si="37"/>
        <v>-1.0000000000000009E-2</v>
      </c>
      <c r="D336" s="2">
        <f t="shared" si="38"/>
        <v>0.89200000000000002</v>
      </c>
      <c r="E336" s="2">
        <f t="shared" si="40"/>
        <v>0.88600000000000012</v>
      </c>
      <c r="F336" s="2">
        <f t="shared" si="33"/>
        <v>0.88850000000000018</v>
      </c>
      <c r="G336" s="2">
        <f t="shared" si="35"/>
        <v>0.89759999999999995</v>
      </c>
      <c r="H336" s="2">
        <f t="shared" si="39"/>
        <v>1.0111999999999992</v>
      </c>
      <c r="I336" s="2">
        <f t="array" ref="I336">SUMPRODUCT(B320:B339, (ROW(B320:B339)-ROW(B320)+1)) / (20*21/2)</f>
        <v>0.88728571428571434</v>
      </c>
      <c r="J336" s="2">
        <f t="shared" si="34"/>
        <v>0.89032542133959347</v>
      </c>
      <c r="K336" s="2">
        <f t="shared" si="36"/>
        <v>0.90447070494787851</v>
      </c>
    </row>
    <row r="337" spans="1:11" ht="13.5" x14ac:dyDescent="0.25">
      <c r="A337" s="3">
        <f>TITRES_STAT!B340</f>
        <v>42794</v>
      </c>
      <c r="B337" s="5">
        <f>TITRES_STAT!D340</f>
        <v>0.89</v>
      </c>
      <c r="C337" s="2">
        <f t="shared" si="37"/>
        <v>0</v>
      </c>
      <c r="D337" s="2">
        <f t="shared" si="38"/>
        <v>0.89</v>
      </c>
      <c r="E337" s="2">
        <f t="shared" si="40"/>
        <v>0.88500000000000001</v>
      </c>
      <c r="F337" s="2">
        <f t="shared" si="33"/>
        <v>0.88900000000000023</v>
      </c>
      <c r="G337" s="2">
        <f t="shared" si="35"/>
        <v>0.89639999999999986</v>
      </c>
      <c r="H337" s="2">
        <f t="shared" si="39"/>
        <v>1.0083999999999991</v>
      </c>
      <c r="I337" s="2">
        <f t="array" ref="I337">SUMPRODUCT(B321:B340, (ROW(B321:B340)-ROW(B321)+1)) / (20*21/2)</f>
        <v>0.88638095238095249</v>
      </c>
      <c r="J337" s="2">
        <f t="shared" si="34"/>
        <v>0.8902944288310608</v>
      </c>
      <c r="K337" s="2">
        <f t="shared" si="36"/>
        <v>0.90390322632247155</v>
      </c>
    </row>
    <row r="338" spans="1:11" ht="13.5" x14ac:dyDescent="0.25">
      <c r="A338" s="3">
        <f>TITRES_STAT!B341</f>
        <v>42795</v>
      </c>
      <c r="B338" s="5">
        <f>TITRES_STAT!D341</f>
        <v>0.88</v>
      </c>
      <c r="C338" s="2">
        <f t="shared" si="37"/>
        <v>-1.0000000000000009E-2</v>
      </c>
      <c r="D338" s="2">
        <f t="shared" si="38"/>
        <v>0.89</v>
      </c>
      <c r="E338" s="2">
        <f t="shared" si="40"/>
        <v>0.88400000000000001</v>
      </c>
      <c r="F338" s="2">
        <f t="shared" si="33"/>
        <v>0.88900000000000023</v>
      </c>
      <c r="G338" s="2">
        <f t="shared" si="35"/>
        <v>0.89579999999999993</v>
      </c>
      <c r="H338" s="2">
        <f t="shared" si="39"/>
        <v>1.0054499999999988</v>
      </c>
      <c r="I338" s="2">
        <f t="array" ref="I338">SUMPRODUCT(B322:B341, (ROW(B322:B341)-ROW(B322)+1)) / (20*21/2)</f>
        <v>0.88557142857142845</v>
      </c>
      <c r="J338" s="2">
        <f t="shared" si="34"/>
        <v>0.88931400703762642</v>
      </c>
      <c r="K338" s="2">
        <f t="shared" si="36"/>
        <v>0.90296584489806098</v>
      </c>
    </row>
    <row r="339" spans="1:11" ht="13.5" x14ac:dyDescent="0.25">
      <c r="A339" s="3">
        <f>TITRES_STAT!B342</f>
        <v>42796</v>
      </c>
      <c r="B339" s="5">
        <f>TITRES_STAT!D342</f>
        <v>0.88</v>
      </c>
      <c r="C339" s="2">
        <f t="shared" si="37"/>
        <v>0</v>
      </c>
      <c r="D339" s="2">
        <f t="shared" si="38"/>
        <v>0.88800000000000012</v>
      </c>
      <c r="E339" s="2">
        <f t="shared" si="40"/>
        <v>0.8869999999999999</v>
      </c>
      <c r="F339" s="2">
        <f t="shared" si="33"/>
        <v>0.88950000000000018</v>
      </c>
      <c r="G339" s="2">
        <f t="shared" si="35"/>
        <v>0.89579999999999993</v>
      </c>
      <c r="H339" s="2">
        <f t="shared" si="39"/>
        <v>1.0026499999999989</v>
      </c>
      <c r="I339" s="2">
        <f t="array" ref="I339">SUMPRODUCT(B323:B342, (ROW(B323:B342)-ROW(B323)+1)) / (20*21/2)</f>
        <v>0.88485714285714279</v>
      </c>
      <c r="J339" s="2">
        <f t="shared" si="34"/>
        <v>0.88842695874832867</v>
      </c>
      <c r="K339" s="2">
        <f t="shared" si="36"/>
        <v>0.90206522352950957</v>
      </c>
    </row>
    <row r="340" spans="1:11" ht="13.5" x14ac:dyDescent="0.25">
      <c r="A340" s="3">
        <f>TITRES_STAT!B343</f>
        <v>42797</v>
      </c>
      <c r="B340" s="5">
        <f>TITRES_STAT!D343</f>
        <v>0.88</v>
      </c>
      <c r="C340" s="2">
        <f t="shared" si="37"/>
        <v>0</v>
      </c>
      <c r="D340" s="2">
        <f t="shared" si="38"/>
        <v>0.88400000000000001</v>
      </c>
      <c r="E340" s="2">
        <f t="shared" si="40"/>
        <v>0.8869999999999999</v>
      </c>
      <c r="F340" s="2">
        <f t="shared" ref="F340:F403" si="41">AVERAGE(B321:B340)</f>
        <v>0.88850000000000018</v>
      </c>
      <c r="G340" s="2">
        <f t="shared" si="35"/>
        <v>0.89540000000000008</v>
      </c>
      <c r="H340" s="2">
        <f t="shared" si="39"/>
        <v>1.0000499999999988</v>
      </c>
      <c r="I340" s="2">
        <f t="array" ref="I340">SUMPRODUCT(B324:B343, (ROW(B324:B343)-ROW(B324)+1)) / (20*21/2)</f>
        <v>0.88414285714285723</v>
      </c>
      <c r="J340" s="2">
        <f t="shared" si="34"/>
        <v>0.8876243912484878</v>
      </c>
      <c r="K340" s="2">
        <f t="shared" si="36"/>
        <v>0.90119992064599941</v>
      </c>
    </row>
    <row r="341" spans="1:11" ht="13.5" x14ac:dyDescent="0.25">
      <c r="A341" s="3">
        <f>TITRES_STAT!B344</f>
        <v>42800</v>
      </c>
      <c r="B341" s="5">
        <f>TITRES_STAT!D344</f>
        <v>0.88</v>
      </c>
      <c r="C341" s="2">
        <f t="shared" si="37"/>
        <v>0</v>
      </c>
      <c r="D341" s="2">
        <f t="shared" si="38"/>
        <v>0.88200000000000001</v>
      </c>
      <c r="E341" s="2">
        <f t="shared" si="40"/>
        <v>0.8869999999999999</v>
      </c>
      <c r="F341" s="2">
        <f t="shared" si="41"/>
        <v>0.88750000000000018</v>
      </c>
      <c r="G341" s="2">
        <f t="shared" si="35"/>
        <v>0.89500000000000013</v>
      </c>
      <c r="H341" s="2">
        <f t="shared" si="39"/>
        <v>0.99774999999999858</v>
      </c>
      <c r="I341" s="2">
        <f t="array" ref="I341">SUMPRODUCT(B325:B344, (ROW(B325:B344)-ROW(B325)+1)) / (20*21/2)</f>
        <v>0.88352380952380949</v>
      </c>
      <c r="J341" s="2">
        <f t="shared" ref="J341:J404" si="42">$J$4*B341+J340*(1-$J$4)</f>
        <v>0.88689825874863182</v>
      </c>
      <c r="K341" s="2">
        <f t="shared" si="36"/>
        <v>0.90036855120890147</v>
      </c>
    </row>
    <row r="342" spans="1:11" ht="13.5" x14ac:dyDescent="0.25">
      <c r="A342" s="3">
        <f>TITRES_STAT!B345</f>
        <v>42801</v>
      </c>
      <c r="B342" s="5">
        <f>TITRES_STAT!D345</f>
        <v>0.88</v>
      </c>
      <c r="C342" s="2">
        <f t="shared" si="37"/>
        <v>0</v>
      </c>
      <c r="D342" s="2">
        <f t="shared" si="38"/>
        <v>0.88000000000000012</v>
      </c>
      <c r="E342" s="2">
        <f t="shared" si="40"/>
        <v>0.88500000000000001</v>
      </c>
      <c r="F342" s="2">
        <f t="shared" si="41"/>
        <v>0.88750000000000018</v>
      </c>
      <c r="G342" s="2">
        <f t="shared" si="35"/>
        <v>0.89480000000000015</v>
      </c>
      <c r="H342" s="2">
        <f t="shared" si="39"/>
        <v>0.99574999999999858</v>
      </c>
      <c r="I342" s="2">
        <f t="array" ref="I342">SUMPRODUCT(B326:B345, (ROW(B326:B345)-ROW(B326)+1)) / (20*21/2)</f>
        <v>0.88300000000000001</v>
      </c>
      <c r="J342" s="2">
        <f t="shared" si="42"/>
        <v>0.88624128172495253</v>
      </c>
      <c r="K342" s="2">
        <f t="shared" si="36"/>
        <v>0.89956978449482694</v>
      </c>
    </row>
    <row r="343" spans="1:11" ht="13.5" x14ac:dyDescent="0.25">
      <c r="A343" s="3">
        <f>TITRES_STAT!B346</f>
        <v>42802</v>
      </c>
      <c r="B343" s="5">
        <f>TITRES_STAT!D346</f>
        <v>0.88</v>
      </c>
      <c r="C343" s="2">
        <f t="shared" si="37"/>
        <v>0</v>
      </c>
      <c r="D343" s="2">
        <f t="shared" si="38"/>
        <v>0.88000000000000012</v>
      </c>
      <c r="E343" s="2">
        <f t="shared" si="40"/>
        <v>0.88500000000000001</v>
      </c>
      <c r="F343" s="2">
        <f t="shared" si="41"/>
        <v>0.88650000000000018</v>
      </c>
      <c r="G343" s="2">
        <f t="shared" si="35"/>
        <v>0.89440000000000031</v>
      </c>
      <c r="H343" s="2">
        <f t="shared" si="39"/>
        <v>0.99379999999999857</v>
      </c>
      <c r="I343" s="2">
        <f t="array" ref="I343">SUMPRODUCT(B327:B346, (ROW(B327:B346)-ROW(B327)+1)) / (20*21/2)</f>
        <v>0.88257142857142856</v>
      </c>
      <c r="J343" s="2">
        <f t="shared" si="42"/>
        <v>0.88564687394162367</v>
      </c>
      <c r="K343" s="2">
        <f t="shared" si="36"/>
        <v>0.89880234196561815</v>
      </c>
    </row>
    <row r="344" spans="1:11" ht="13.5" x14ac:dyDescent="0.25">
      <c r="A344" s="3">
        <f>TITRES_STAT!B347</f>
        <v>42803</v>
      </c>
      <c r="B344" s="5">
        <f>TITRES_STAT!D347</f>
        <v>0.88</v>
      </c>
      <c r="C344" s="2">
        <f t="shared" si="37"/>
        <v>0</v>
      </c>
      <c r="D344" s="2">
        <f t="shared" si="38"/>
        <v>0.88000000000000012</v>
      </c>
      <c r="E344" s="2">
        <f t="shared" si="40"/>
        <v>0.88400000000000001</v>
      </c>
      <c r="F344" s="2">
        <f t="shared" si="41"/>
        <v>0.88550000000000018</v>
      </c>
      <c r="G344" s="2">
        <f t="shared" si="35"/>
        <v>0.89400000000000024</v>
      </c>
      <c r="H344" s="2">
        <f t="shared" si="39"/>
        <v>0.99209999999999843</v>
      </c>
      <c r="I344" s="2">
        <f t="array" ref="I344">SUMPRODUCT(B328:B347, (ROW(B328:B347)-ROW(B328)+1)) / (20*21/2)</f>
        <v>0.88128571428571434</v>
      </c>
      <c r="J344" s="2">
        <f t="shared" si="42"/>
        <v>0.88510907642337378</v>
      </c>
      <c r="K344" s="2">
        <f t="shared" si="36"/>
        <v>0.89806499522186845</v>
      </c>
    </row>
    <row r="345" spans="1:11" ht="13.5" x14ac:dyDescent="0.25">
      <c r="A345" s="3">
        <f>TITRES_STAT!B348</f>
        <v>42804</v>
      </c>
      <c r="B345" s="5">
        <f>TITRES_STAT!D348</f>
        <v>0.88</v>
      </c>
      <c r="C345" s="2">
        <f t="shared" si="37"/>
        <v>0</v>
      </c>
      <c r="D345" s="2">
        <f t="shared" si="38"/>
        <v>0.88000000000000012</v>
      </c>
      <c r="E345" s="2">
        <f t="shared" si="40"/>
        <v>0.88200000000000001</v>
      </c>
      <c r="F345" s="2">
        <f t="shared" si="41"/>
        <v>0.88450000000000029</v>
      </c>
      <c r="G345" s="2">
        <f t="shared" si="35"/>
        <v>0.89360000000000028</v>
      </c>
      <c r="H345" s="2">
        <f t="shared" si="39"/>
        <v>0.99054999999999838</v>
      </c>
      <c r="I345" s="2">
        <f t="array" ref="I345">SUMPRODUCT(B329:B348, (ROW(B329:B348)-ROW(B329)+1)) / (20*21/2)</f>
        <v>0.87823809523809526</v>
      </c>
      <c r="J345" s="2">
        <f t="shared" si="42"/>
        <v>0.88462249771638579</v>
      </c>
      <c r="K345" s="2">
        <f t="shared" si="36"/>
        <v>0.89735656403669717</v>
      </c>
    </row>
    <row r="346" spans="1:11" ht="13.5" x14ac:dyDescent="0.25">
      <c r="A346" s="3">
        <f>TITRES_STAT!B349</f>
        <v>42807</v>
      </c>
      <c r="B346" s="5">
        <f>TITRES_STAT!D349</f>
        <v>0.88</v>
      </c>
      <c r="C346" s="2">
        <f t="shared" si="37"/>
        <v>0</v>
      </c>
      <c r="D346" s="2">
        <f t="shared" si="38"/>
        <v>0.88000000000000012</v>
      </c>
      <c r="E346" s="2">
        <f t="shared" si="40"/>
        <v>0.88100000000000001</v>
      </c>
      <c r="F346" s="2">
        <f t="shared" si="41"/>
        <v>0.88350000000000029</v>
      </c>
      <c r="G346" s="2">
        <f t="shared" si="35"/>
        <v>0.89280000000000026</v>
      </c>
      <c r="H346" s="2">
        <f t="shared" si="39"/>
        <v>0.98899999999999821</v>
      </c>
      <c r="I346" s="2">
        <f t="array" ref="I346">SUMPRODUCT(B330:B349, (ROW(B330:B349)-ROW(B330)+1)) / (20*21/2)</f>
        <v>0.87442857142857155</v>
      </c>
      <c r="J346" s="2">
        <f t="shared" si="42"/>
        <v>0.88418225983863474</v>
      </c>
      <c r="K346" s="2">
        <f t="shared" si="36"/>
        <v>0.89667591446663064</v>
      </c>
    </row>
    <row r="347" spans="1:11" ht="13.5" x14ac:dyDescent="0.25">
      <c r="A347" s="3">
        <f>TITRES_STAT!B350</f>
        <v>42808</v>
      </c>
      <c r="B347" s="5">
        <f>TITRES_STAT!D350</f>
        <v>0.87</v>
      </c>
      <c r="C347" s="2">
        <f t="shared" si="37"/>
        <v>-1.0000000000000009E-2</v>
      </c>
      <c r="D347" s="2">
        <f t="shared" si="38"/>
        <v>0.87799999999999989</v>
      </c>
      <c r="E347" s="2">
        <f t="shared" si="40"/>
        <v>0.87899999999999989</v>
      </c>
      <c r="F347" s="2">
        <f t="shared" si="41"/>
        <v>0.88200000000000034</v>
      </c>
      <c r="G347" s="2">
        <f t="shared" si="35"/>
        <v>0.89200000000000013</v>
      </c>
      <c r="H347" s="2">
        <f t="shared" si="39"/>
        <v>0.98739999999999806</v>
      </c>
      <c r="I347" s="2">
        <f t="array" ref="I347">SUMPRODUCT(B331:B350, (ROW(B331:B350)-ROW(B331)+1)) / (20*21/2)</f>
        <v>0.87161904761904763</v>
      </c>
      <c r="J347" s="2">
        <f t="shared" si="42"/>
        <v>0.88283156842543142</v>
      </c>
      <c r="K347" s="2">
        <f t="shared" si="36"/>
        <v>0.89562980017382166</v>
      </c>
    </row>
    <row r="348" spans="1:11" ht="13.5" x14ac:dyDescent="0.25">
      <c r="A348" s="3">
        <f>TITRES_STAT!B351</f>
        <v>42809</v>
      </c>
      <c r="B348" s="5">
        <f>TITRES_STAT!D351</f>
        <v>0.85</v>
      </c>
      <c r="C348" s="2">
        <f t="shared" si="37"/>
        <v>-2.0000000000000018E-2</v>
      </c>
      <c r="D348" s="2">
        <f t="shared" si="38"/>
        <v>0.87200000000000011</v>
      </c>
      <c r="E348" s="2">
        <f t="shared" si="40"/>
        <v>0.876</v>
      </c>
      <c r="F348" s="2">
        <f t="shared" si="41"/>
        <v>0.88000000000000045</v>
      </c>
      <c r="G348" s="2">
        <f t="shared" si="35"/>
        <v>0.89100000000000024</v>
      </c>
      <c r="H348" s="2">
        <f t="shared" si="39"/>
        <v>0.98569999999999813</v>
      </c>
      <c r="I348" s="2">
        <f t="array" ref="I348">SUMPRODUCT(B332:B351, (ROW(B332:B351)-ROW(B332)+1)) / (20*21/2)</f>
        <v>0.86895238095238092</v>
      </c>
      <c r="J348" s="2">
        <f t="shared" si="42"/>
        <v>0.87970475238491419</v>
      </c>
      <c r="K348" s="2">
        <f t="shared" si="36"/>
        <v>0.89384039624543654</v>
      </c>
    </row>
    <row r="349" spans="1:11" ht="13.5" x14ac:dyDescent="0.25">
      <c r="A349" s="3">
        <f>TITRES_STAT!B352</f>
        <v>42810</v>
      </c>
      <c r="B349" s="5">
        <f>TITRES_STAT!D352</f>
        <v>0.84</v>
      </c>
      <c r="C349" s="2">
        <f t="shared" si="37"/>
        <v>-1.0000000000000009E-2</v>
      </c>
      <c r="D349" s="2">
        <f t="shared" si="38"/>
        <v>0.8640000000000001</v>
      </c>
      <c r="E349" s="2">
        <f t="shared" si="40"/>
        <v>0.87200000000000011</v>
      </c>
      <c r="F349" s="2">
        <f t="shared" si="41"/>
        <v>0.87950000000000017</v>
      </c>
      <c r="G349" s="2">
        <f t="shared" si="35"/>
        <v>0.88940000000000041</v>
      </c>
      <c r="H349" s="2">
        <f t="shared" si="39"/>
        <v>0.9839499999999981</v>
      </c>
      <c r="I349" s="2">
        <f t="array" ref="I349">SUMPRODUCT(B333:B352, (ROW(B333:B352)-ROW(B333)+1)) / (20*21/2)</f>
        <v>0.86642857142857133</v>
      </c>
      <c r="J349" s="2">
        <f t="shared" si="42"/>
        <v>0.87592334739587474</v>
      </c>
      <c r="K349" s="2">
        <f t="shared" si="36"/>
        <v>0.89172900815738021</v>
      </c>
    </row>
    <row r="350" spans="1:11" ht="13.5" x14ac:dyDescent="0.25">
      <c r="A350" s="3">
        <f>TITRES_STAT!B353</f>
        <v>42811</v>
      </c>
      <c r="B350" s="5">
        <f>TITRES_STAT!D353</f>
        <v>0.85</v>
      </c>
      <c r="C350" s="2">
        <f t="shared" si="37"/>
        <v>1.0000000000000009E-2</v>
      </c>
      <c r="D350" s="2">
        <f t="shared" si="38"/>
        <v>0.85799999999999998</v>
      </c>
      <c r="E350" s="2">
        <f t="shared" si="40"/>
        <v>0.86899999999999999</v>
      </c>
      <c r="F350" s="2">
        <f t="shared" si="41"/>
        <v>0.87800000000000034</v>
      </c>
      <c r="G350" s="2">
        <f t="shared" si="35"/>
        <v>0.88800000000000034</v>
      </c>
      <c r="H350" s="2">
        <f t="shared" si="39"/>
        <v>0.98224999999999796</v>
      </c>
      <c r="I350" s="2">
        <f t="array" ref="I350">SUMPRODUCT(B334:B353, (ROW(B334:B353)-ROW(B334)+1)) / (20*21/2)</f>
        <v>0.8641428571428571</v>
      </c>
      <c r="J350" s="2">
        <f t="shared" si="42"/>
        <v>0.8734544571676961</v>
      </c>
      <c r="K350" s="2">
        <f t="shared" si="36"/>
        <v>0.89009257646493389</v>
      </c>
    </row>
    <row r="351" spans="1:11" ht="13.5" x14ac:dyDescent="0.25">
      <c r="A351" s="3">
        <f>TITRES_STAT!B354</f>
        <v>42815</v>
      </c>
      <c r="B351" s="5">
        <f>TITRES_STAT!D354</f>
        <v>0.85</v>
      </c>
      <c r="C351" s="2">
        <f t="shared" si="37"/>
        <v>0</v>
      </c>
      <c r="D351" s="2">
        <f t="shared" si="38"/>
        <v>0.85199999999999998</v>
      </c>
      <c r="E351" s="2">
        <f t="shared" si="40"/>
        <v>0.86599999999999999</v>
      </c>
      <c r="F351" s="2">
        <f t="shared" si="41"/>
        <v>0.87650000000000028</v>
      </c>
      <c r="G351" s="2">
        <f t="shared" si="35"/>
        <v>0.88660000000000039</v>
      </c>
      <c r="H351" s="2">
        <f t="shared" si="39"/>
        <v>0.98069999999999791</v>
      </c>
      <c r="I351" s="2">
        <f t="array" ref="I351">SUMPRODUCT(B335:B354, (ROW(B335:B354)-ROW(B335)+1)) / (20*21/2)</f>
        <v>0.8620000000000001</v>
      </c>
      <c r="J351" s="2">
        <f t="shared" si="42"/>
        <v>0.87122069934220114</v>
      </c>
      <c r="K351" s="2">
        <f t="shared" si="36"/>
        <v>0.88852031856434832</v>
      </c>
    </row>
    <row r="352" spans="1:11" ht="13.5" x14ac:dyDescent="0.25">
      <c r="A352" s="3">
        <f>TITRES_STAT!B355</f>
        <v>42816</v>
      </c>
      <c r="B352" s="5">
        <f>TITRES_STAT!D355</f>
        <v>0.85</v>
      </c>
      <c r="C352" s="2">
        <f t="shared" si="37"/>
        <v>0</v>
      </c>
      <c r="D352" s="2">
        <f t="shared" si="38"/>
        <v>0.84800000000000009</v>
      </c>
      <c r="E352" s="2">
        <f t="shared" si="40"/>
        <v>0.86299999999999988</v>
      </c>
      <c r="F352" s="2">
        <f t="shared" si="41"/>
        <v>0.87400000000000022</v>
      </c>
      <c r="G352" s="2">
        <f t="shared" si="35"/>
        <v>0.88520000000000043</v>
      </c>
      <c r="H352" s="2">
        <f t="shared" si="39"/>
        <v>0.97914999999999797</v>
      </c>
      <c r="I352" s="2">
        <f t="array" ref="I352">SUMPRODUCT(B336:B355, (ROW(B336:B355)-ROW(B336)+1)) / (20*21/2)</f>
        <v>0.86004761904761906</v>
      </c>
      <c r="J352" s="2">
        <f t="shared" si="42"/>
        <v>0.8691996803572295</v>
      </c>
      <c r="K352" s="2">
        <f t="shared" si="36"/>
        <v>0.88700971783633464</v>
      </c>
    </row>
    <row r="353" spans="1:11" ht="13.5" x14ac:dyDescent="0.25">
      <c r="A353" s="3">
        <f>TITRES_STAT!B356</f>
        <v>42817</v>
      </c>
      <c r="B353" s="5">
        <f>TITRES_STAT!D356</f>
        <v>0.85</v>
      </c>
      <c r="C353" s="2">
        <f t="shared" si="37"/>
        <v>0</v>
      </c>
      <c r="D353" s="2">
        <f t="shared" si="38"/>
        <v>0.84800000000000009</v>
      </c>
      <c r="E353" s="2">
        <f t="shared" si="40"/>
        <v>0.86</v>
      </c>
      <c r="F353" s="2">
        <f t="shared" si="41"/>
        <v>0.87250000000000016</v>
      </c>
      <c r="G353" s="2">
        <f t="shared" si="35"/>
        <v>0.88400000000000034</v>
      </c>
      <c r="H353" s="2">
        <f t="shared" si="39"/>
        <v>0.97764999999999769</v>
      </c>
      <c r="I353" s="2">
        <f t="array" ref="I353">SUMPRODUCT(B337:B356, (ROW(B337:B356)-ROW(B337)+1)) / (20*21/2)</f>
        <v>0.85738095238095247</v>
      </c>
      <c r="J353" s="2">
        <f t="shared" si="42"/>
        <v>0.86737113937082677</v>
      </c>
      <c r="K353" s="2">
        <f t="shared" si="36"/>
        <v>0.88555835635255686</v>
      </c>
    </row>
    <row r="354" spans="1:11" ht="13.5" x14ac:dyDescent="0.25">
      <c r="A354" s="3">
        <f>TITRES_STAT!B357</f>
        <v>42818</v>
      </c>
      <c r="B354" s="5">
        <f>TITRES_STAT!D357</f>
        <v>0.85</v>
      </c>
      <c r="C354" s="2">
        <f t="shared" si="37"/>
        <v>0</v>
      </c>
      <c r="D354" s="2">
        <f t="shared" si="38"/>
        <v>0.85</v>
      </c>
      <c r="E354" s="2">
        <f t="shared" si="40"/>
        <v>0.85699999999999987</v>
      </c>
      <c r="F354" s="2">
        <f t="shared" si="41"/>
        <v>0.87050000000000005</v>
      </c>
      <c r="G354" s="2">
        <f t="shared" si="35"/>
        <v>0.88280000000000047</v>
      </c>
      <c r="H354" s="2">
        <f t="shared" si="39"/>
        <v>0.97599999999999765</v>
      </c>
      <c r="I354" s="2">
        <f t="array" ref="I354">SUMPRODUCT(B338:B357, (ROW(B338:B357)-ROW(B338)+1)) / (20*21/2)</f>
        <v>0.85495238095238102</v>
      </c>
      <c r="J354" s="2">
        <f t="shared" si="42"/>
        <v>0.86571674514503383</v>
      </c>
      <c r="K354" s="2">
        <f t="shared" si="36"/>
        <v>0.88416391100539782</v>
      </c>
    </row>
    <row r="355" spans="1:11" ht="13.5" x14ac:dyDescent="0.25">
      <c r="A355" s="3">
        <f>TITRES_STAT!B358</f>
        <v>42821</v>
      </c>
      <c r="B355" s="5">
        <f>TITRES_STAT!D358</f>
        <v>0.85</v>
      </c>
      <c r="C355" s="2">
        <f t="shared" si="37"/>
        <v>0</v>
      </c>
      <c r="D355" s="2">
        <f t="shared" si="38"/>
        <v>0.85</v>
      </c>
      <c r="E355" s="2">
        <f t="shared" si="40"/>
        <v>0.85399999999999987</v>
      </c>
      <c r="F355" s="2">
        <f t="shared" si="41"/>
        <v>0.86799999999999999</v>
      </c>
      <c r="G355" s="2">
        <f t="shared" si="35"/>
        <v>0.88160000000000038</v>
      </c>
      <c r="H355" s="2">
        <f t="shared" si="39"/>
        <v>0.97439999999999782</v>
      </c>
      <c r="I355" s="2">
        <f t="array" ref="I355">SUMPRODUCT(B339:B358, (ROW(B339:B358)-ROW(B339)+1)) / (20*21/2)</f>
        <v>0.85276190476190483</v>
      </c>
      <c r="J355" s="2">
        <f t="shared" si="42"/>
        <v>0.86421991227407813</v>
      </c>
      <c r="K355" s="2">
        <f t="shared" si="36"/>
        <v>0.88282414978949986</v>
      </c>
    </row>
    <row r="356" spans="1:11" ht="13.5" x14ac:dyDescent="0.25">
      <c r="A356" s="3">
        <f>TITRES_STAT!B359</f>
        <v>42822</v>
      </c>
      <c r="B356" s="5">
        <f>TITRES_STAT!D359</f>
        <v>0.84</v>
      </c>
      <c r="C356" s="2">
        <f t="shared" si="37"/>
        <v>-1.0000000000000009E-2</v>
      </c>
      <c r="D356" s="2">
        <f t="shared" si="38"/>
        <v>0.84800000000000009</v>
      </c>
      <c r="E356" s="2">
        <f t="shared" si="40"/>
        <v>0.84999999999999987</v>
      </c>
      <c r="F356" s="2">
        <f t="shared" si="41"/>
        <v>0.86549999999999994</v>
      </c>
      <c r="G356" s="2">
        <f t="shared" si="35"/>
        <v>0.8802000000000002</v>
      </c>
      <c r="H356" s="2">
        <f t="shared" si="39"/>
        <v>0.97274999999999789</v>
      </c>
      <c r="I356" s="2">
        <f t="array" ref="I356">SUMPRODUCT(B340:B359, (ROW(B340:B359)-ROW(B340)+1)) / (20*21/2)</f>
        <v>0.85076190476190483</v>
      </c>
      <c r="J356" s="2">
        <f t="shared" si="42"/>
        <v>0.86191325396226115</v>
      </c>
      <c r="K356" s="2">
        <f t="shared" si="36"/>
        <v>0.88114477136638225</v>
      </c>
    </row>
    <row r="357" spans="1:11" ht="13.5" x14ac:dyDescent="0.25">
      <c r="A357" s="3">
        <f>TITRES_STAT!B360</f>
        <v>42823</v>
      </c>
      <c r="B357" s="5">
        <f>TITRES_STAT!D360</f>
        <v>0.84</v>
      </c>
      <c r="C357" s="2">
        <f t="shared" si="37"/>
        <v>0</v>
      </c>
      <c r="D357" s="2">
        <f t="shared" si="38"/>
        <v>0.84599999999999986</v>
      </c>
      <c r="E357" s="2">
        <f t="shared" si="40"/>
        <v>0.84699999999999986</v>
      </c>
      <c r="F357" s="2">
        <f t="shared" si="41"/>
        <v>0.86299999999999988</v>
      </c>
      <c r="G357" s="2">
        <f t="shared" si="35"/>
        <v>0.87880000000000025</v>
      </c>
      <c r="H357" s="2">
        <f t="shared" si="39"/>
        <v>0.97114999999999796</v>
      </c>
      <c r="I357" s="2">
        <f t="array" ref="I357">SUMPRODUCT(B341:B360, (ROW(B341:B360)-ROW(B341)+1)) / (20*21/2)</f>
        <v>0.84895238095238112</v>
      </c>
      <c r="J357" s="2">
        <f t="shared" si="42"/>
        <v>0.85982627739442674</v>
      </c>
      <c r="K357" s="2">
        <f t="shared" si="36"/>
        <v>0.87953125092064177</v>
      </c>
    </row>
    <row r="358" spans="1:11" ht="13.5" x14ac:dyDescent="0.25">
      <c r="A358" s="3">
        <f>TITRES_STAT!B361</f>
        <v>42824</v>
      </c>
      <c r="B358" s="5">
        <f>TITRES_STAT!D361</f>
        <v>0.84</v>
      </c>
      <c r="C358" s="2">
        <f t="shared" si="37"/>
        <v>0</v>
      </c>
      <c r="D358" s="2">
        <f t="shared" si="38"/>
        <v>0.84399999999999997</v>
      </c>
      <c r="E358" s="2">
        <f t="shared" si="40"/>
        <v>0.84599999999999986</v>
      </c>
      <c r="F358" s="2">
        <f t="shared" si="41"/>
        <v>0.86099999999999999</v>
      </c>
      <c r="G358" s="2">
        <f t="shared" si="35"/>
        <v>0.87780000000000025</v>
      </c>
      <c r="H358" s="2">
        <f t="shared" si="39"/>
        <v>0.96949999999999814</v>
      </c>
      <c r="I358" s="2">
        <f t="array" ref="I358">SUMPRODUCT(B342:B361, (ROW(B342:B361)-ROW(B342)+1)) / (20*21/2)</f>
        <v>0.84638095238095246</v>
      </c>
      <c r="J358" s="2">
        <f t="shared" si="42"/>
        <v>0.85793806049971943</v>
      </c>
      <c r="K358" s="2">
        <f t="shared" si="36"/>
        <v>0.87798100578649896</v>
      </c>
    </row>
    <row r="359" spans="1:11" ht="13.5" x14ac:dyDescent="0.25">
      <c r="A359" s="3">
        <f>TITRES_STAT!B362</f>
        <v>42825</v>
      </c>
      <c r="B359" s="5">
        <f>TITRES_STAT!D362</f>
        <v>0.84</v>
      </c>
      <c r="C359" s="2">
        <f t="shared" si="37"/>
        <v>0</v>
      </c>
      <c r="D359" s="2">
        <f t="shared" si="38"/>
        <v>0.84199999999999997</v>
      </c>
      <c r="E359" s="2">
        <f t="shared" si="40"/>
        <v>0.84599999999999986</v>
      </c>
      <c r="F359" s="2">
        <f t="shared" si="41"/>
        <v>0.85899999999999999</v>
      </c>
      <c r="G359" s="2">
        <f t="shared" si="35"/>
        <v>0.87660000000000038</v>
      </c>
      <c r="H359" s="2">
        <f t="shared" si="39"/>
        <v>0.96809999999999818</v>
      </c>
      <c r="I359" s="2">
        <f t="array" ref="I359">SUMPRODUCT(B343:B362, (ROW(B343:B362)-ROW(B343)+1)) / (20*21/2)</f>
        <v>0.8421428571428573</v>
      </c>
      <c r="J359" s="2">
        <f t="shared" si="42"/>
        <v>0.85622967378546044</v>
      </c>
      <c r="K359" s="2">
        <f t="shared" si="36"/>
        <v>0.87649155457918526</v>
      </c>
    </row>
    <row r="360" spans="1:11" ht="13.5" x14ac:dyDescent="0.25">
      <c r="A360" s="3">
        <f>TITRES_STAT!B363</f>
        <v>42828</v>
      </c>
      <c r="B360" s="5">
        <f>TITRES_STAT!D363</f>
        <v>0.84</v>
      </c>
      <c r="C360" s="2">
        <f t="shared" si="37"/>
        <v>0</v>
      </c>
      <c r="D360" s="2">
        <f t="shared" si="38"/>
        <v>0.84000000000000008</v>
      </c>
      <c r="E360" s="2">
        <f t="shared" si="40"/>
        <v>0.84499999999999997</v>
      </c>
      <c r="F360" s="2">
        <f t="shared" si="41"/>
        <v>0.85699999999999987</v>
      </c>
      <c r="G360" s="2">
        <f t="shared" si="35"/>
        <v>0.8754000000000004</v>
      </c>
      <c r="H360" s="2">
        <f t="shared" si="39"/>
        <v>0.96679999999999822</v>
      </c>
      <c r="I360" s="2">
        <f t="array" ref="I360">SUMPRODUCT(B344:B363, (ROW(B344:B363)-ROW(B344)+1)) / (20*21/2)</f>
        <v>0.83919047619047615</v>
      </c>
      <c r="J360" s="2">
        <f t="shared" si="42"/>
        <v>0.85468399056779754</v>
      </c>
      <c r="K360" s="2">
        <f t="shared" si="36"/>
        <v>0.87506051322313883</v>
      </c>
    </row>
    <row r="361" spans="1:11" ht="13.5" x14ac:dyDescent="0.25">
      <c r="A361" s="3">
        <f>TITRES_STAT!B364</f>
        <v>42829</v>
      </c>
      <c r="B361" s="5">
        <f>TITRES_STAT!D364</f>
        <v>0.83</v>
      </c>
      <c r="C361" s="2">
        <f t="shared" si="37"/>
        <v>-1.0000000000000009E-2</v>
      </c>
      <c r="D361" s="2">
        <f t="shared" si="38"/>
        <v>0.83799999999999986</v>
      </c>
      <c r="E361" s="2">
        <f t="shared" si="40"/>
        <v>0.84299999999999997</v>
      </c>
      <c r="F361" s="2">
        <f t="shared" si="41"/>
        <v>0.85449999999999982</v>
      </c>
      <c r="G361" s="2">
        <f t="shared" si="35"/>
        <v>0.87400000000000033</v>
      </c>
      <c r="H361" s="2">
        <f t="shared" si="39"/>
        <v>0.9652499999999985</v>
      </c>
      <c r="I361" s="2">
        <f t="array" ref="I361">SUMPRODUCT(B345:B364, (ROW(B345:B364)-ROW(B345)+1)) / (20*21/2)</f>
        <v>0.83652380952380978</v>
      </c>
      <c r="J361" s="2">
        <f t="shared" si="42"/>
        <v>0.85233313432324542</v>
      </c>
      <c r="K361" s="2">
        <f t="shared" si="36"/>
        <v>0.87329343427321182</v>
      </c>
    </row>
    <row r="362" spans="1:11" ht="13.5" x14ac:dyDescent="0.25">
      <c r="A362" s="3">
        <f>TITRES_STAT!B365</f>
        <v>42830</v>
      </c>
      <c r="B362" s="5">
        <f>TITRES_STAT!D365</f>
        <v>0.81</v>
      </c>
      <c r="C362" s="2">
        <f t="shared" si="37"/>
        <v>-1.9999999999999907E-2</v>
      </c>
      <c r="D362" s="2">
        <f t="shared" si="38"/>
        <v>0.83200000000000007</v>
      </c>
      <c r="E362" s="2">
        <f t="shared" si="40"/>
        <v>0.83899999999999986</v>
      </c>
      <c r="F362" s="2">
        <f t="shared" si="41"/>
        <v>0.85099999999999976</v>
      </c>
      <c r="G362" s="2">
        <f t="shared" si="35"/>
        <v>0.87240000000000051</v>
      </c>
      <c r="H362" s="2">
        <f t="shared" si="39"/>
        <v>0.96359999999999846</v>
      </c>
      <c r="I362" s="2">
        <f t="array" ref="I362">SUMPRODUCT(B346:B365, (ROW(B346:B365)-ROW(B346)+1)) / (20*21/2)</f>
        <v>0.83604761904761904</v>
      </c>
      <c r="J362" s="2">
        <f t="shared" si="42"/>
        <v>0.84830140724484115</v>
      </c>
      <c r="K362" s="2">
        <f t="shared" si="36"/>
        <v>0.87081133881151729</v>
      </c>
    </row>
    <row r="363" spans="1:11" ht="13.5" x14ac:dyDescent="0.25">
      <c r="A363" s="3">
        <f>TITRES_STAT!B366</f>
        <v>42831</v>
      </c>
      <c r="B363" s="5">
        <f>TITRES_STAT!D366</f>
        <v>0.82</v>
      </c>
      <c r="C363" s="2">
        <f t="shared" si="37"/>
        <v>9.9999999999998979E-3</v>
      </c>
      <c r="D363" s="2">
        <f t="shared" si="38"/>
        <v>0.82799999999999996</v>
      </c>
      <c r="E363" s="2">
        <f t="shared" si="40"/>
        <v>0.83599999999999997</v>
      </c>
      <c r="F363" s="2">
        <f t="shared" si="41"/>
        <v>0.84799999999999986</v>
      </c>
      <c r="G363" s="2">
        <f t="shared" si="35"/>
        <v>0.87120000000000042</v>
      </c>
      <c r="H363" s="2">
        <f t="shared" si="39"/>
        <v>0.96189999999999842</v>
      </c>
      <c r="I363" s="2">
        <f t="array" ref="I363">SUMPRODUCT(B347:B366, (ROW(B347:B366)-ROW(B347)+1)) / (20*21/2)</f>
        <v>0.83576190476190482</v>
      </c>
      <c r="J363" s="2">
        <f t="shared" si="42"/>
        <v>0.84560603512628485</v>
      </c>
      <c r="K363" s="2">
        <f t="shared" si="36"/>
        <v>0.86881873728949699</v>
      </c>
    </row>
    <row r="364" spans="1:11" ht="13.5" x14ac:dyDescent="0.25">
      <c r="A364" s="3">
        <f>TITRES_STAT!B367</f>
        <v>42832</v>
      </c>
      <c r="B364" s="5">
        <f>TITRES_STAT!D367</f>
        <v>0.82</v>
      </c>
      <c r="C364" s="2">
        <f t="shared" si="37"/>
        <v>0</v>
      </c>
      <c r="D364" s="2">
        <f t="shared" si="38"/>
        <v>0.82400000000000007</v>
      </c>
      <c r="E364" s="2">
        <f t="shared" si="40"/>
        <v>0.83299999999999996</v>
      </c>
      <c r="F364" s="2">
        <f t="shared" si="41"/>
        <v>0.84499999999999997</v>
      </c>
      <c r="G364" s="2">
        <f t="shared" si="35"/>
        <v>0.86980000000000046</v>
      </c>
      <c r="H364" s="2">
        <f t="shared" si="39"/>
        <v>0.96034999999999859</v>
      </c>
      <c r="I364" s="2">
        <f t="array" ref="I364">SUMPRODUCT(B348:B367, (ROW(B348:B367)-ROW(B348)+1)) / (20*21/2)</f>
        <v>0.83566666666666689</v>
      </c>
      <c r="J364" s="2">
        <f t="shared" si="42"/>
        <v>0.84316736511425772</v>
      </c>
      <c r="K364" s="2">
        <f t="shared" si="36"/>
        <v>0.86690427700363437</v>
      </c>
    </row>
    <row r="365" spans="1:11" ht="13.5" x14ac:dyDescent="0.25">
      <c r="A365" s="3">
        <f>TITRES_STAT!B368</f>
        <v>42835</v>
      </c>
      <c r="B365" s="5">
        <f>TITRES_STAT!D368</f>
        <v>0.84</v>
      </c>
      <c r="C365" s="2">
        <f t="shared" si="37"/>
        <v>2.0000000000000018E-2</v>
      </c>
      <c r="D365" s="2">
        <f t="shared" si="38"/>
        <v>0.82400000000000007</v>
      </c>
      <c r="E365" s="2">
        <f t="shared" si="40"/>
        <v>0.83200000000000007</v>
      </c>
      <c r="F365" s="2">
        <f t="shared" si="41"/>
        <v>0.84299999999999997</v>
      </c>
      <c r="G365" s="2">
        <f t="shared" si="35"/>
        <v>0.86880000000000057</v>
      </c>
      <c r="H365" s="2">
        <f t="shared" si="39"/>
        <v>0.95904999999999863</v>
      </c>
      <c r="I365" s="2">
        <f t="array" ref="I365">SUMPRODUCT(B349:B368, (ROW(B349:B368)-ROW(B349)+1)) / (20*21/2)</f>
        <v>0.83571428571428585</v>
      </c>
      <c r="J365" s="2">
        <f t="shared" si="42"/>
        <v>0.84286571129385224</v>
      </c>
      <c r="K365" s="2">
        <f t="shared" si="36"/>
        <v>0.86584920731721737</v>
      </c>
    </row>
    <row r="366" spans="1:11" ht="13.5" x14ac:dyDescent="0.25">
      <c r="A366" s="3">
        <f>TITRES_STAT!B369</f>
        <v>42836</v>
      </c>
      <c r="B366" s="5">
        <f>TITRES_STAT!D369</f>
        <v>0.84</v>
      </c>
      <c r="C366" s="2">
        <f t="shared" si="37"/>
        <v>0</v>
      </c>
      <c r="D366" s="2">
        <f t="shared" si="38"/>
        <v>0.82599999999999996</v>
      </c>
      <c r="E366" s="2">
        <f t="shared" si="40"/>
        <v>0.83200000000000007</v>
      </c>
      <c r="F366" s="2">
        <f t="shared" si="41"/>
        <v>0.84099999999999997</v>
      </c>
      <c r="G366" s="2">
        <f t="shared" si="35"/>
        <v>0.86800000000000055</v>
      </c>
      <c r="H366" s="2">
        <f t="shared" si="39"/>
        <v>0.95794999999999864</v>
      </c>
      <c r="I366" s="2">
        <f t="array" ref="I366">SUMPRODUCT(B350:B369, (ROW(B350:B369)-ROW(B350)+1)) / (20*21/2)</f>
        <v>0.832952380952381</v>
      </c>
      <c r="J366" s="2">
        <f t="shared" si="42"/>
        <v>0.84259278640872337</v>
      </c>
      <c r="K366" s="2">
        <f t="shared" si="36"/>
        <v>0.86483551291262062</v>
      </c>
    </row>
    <row r="367" spans="1:11" ht="13.5" x14ac:dyDescent="0.25">
      <c r="A367" s="3">
        <f>TITRES_STAT!B370</f>
        <v>42837</v>
      </c>
      <c r="B367" s="5">
        <f>TITRES_STAT!D370</f>
        <v>0.84</v>
      </c>
      <c r="C367" s="2">
        <f t="shared" si="37"/>
        <v>0</v>
      </c>
      <c r="D367" s="2">
        <f t="shared" si="38"/>
        <v>0.83200000000000007</v>
      </c>
      <c r="E367" s="2">
        <f t="shared" si="40"/>
        <v>0.83200000000000007</v>
      </c>
      <c r="F367" s="2">
        <f t="shared" si="41"/>
        <v>0.83949999999999991</v>
      </c>
      <c r="G367" s="2">
        <f t="shared" si="35"/>
        <v>0.86720000000000075</v>
      </c>
      <c r="H367" s="2">
        <f t="shared" si="39"/>
        <v>0.95704999999999851</v>
      </c>
      <c r="I367" s="2">
        <f t="array" ref="I367">SUMPRODUCT(B351:B370, (ROW(B351:B370)-ROW(B351)+1)) / (20*21/2)</f>
        <v>0.832238095238095</v>
      </c>
      <c r="J367" s="2">
        <f t="shared" si="42"/>
        <v>0.84234585436979725</v>
      </c>
      <c r="K367" s="2">
        <f t="shared" si="36"/>
        <v>0.86386157122977281</v>
      </c>
    </row>
    <row r="368" spans="1:11" ht="13.5" x14ac:dyDescent="0.25">
      <c r="A368" s="3">
        <f>TITRES_STAT!B371</f>
        <v>42838</v>
      </c>
      <c r="B368" s="5">
        <f>TITRES_STAT!D371</f>
        <v>0.84</v>
      </c>
      <c r="C368" s="2">
        <f t="shared" si="37"/>
        <v>0</v>
      </c>
      <c r="D368" s="2">
        <f t="shared" si="38"/>
        <v>0.83599999999999997</v>
      </c>
      <c r="E368" s="2">
        <f t="shared" si="40"/>
        <v>0.83200000000000007</v>
      </c>
      <c r="F368" s="2">
        <f t="shared" si="41"/>
        <v>0.83900000000000008</v>
      </c>
      <c r="G368" s="2">
        <f t="shared" si="35"/>
        <v>0.86640000000000073</v>
      </c>
      <c r="H368" s="2">
        <f t="shared" si="39"/>
        <v>0.95609999999999873</v>
      </c>
      <c r="I368" s="2">
        <f t="array" ref="I368">SUMPRODUCT(B352:B371, (ROW(B352:B371)-ROW(B352)+1)) / (20*21/2)</f>
        <v>0.8316190476190477</v>
      </c>
      <c r="J368" s="2">
        <f t="shared" si="42"/>
        <v>0.84212243966791178</v>
      </c>
      <c r="K368" s="2">
        <f t="shared" si="36"/>
        <v>0.86292582333840917</v>
      </c>
    </row>
    <row r="369" spans="1:11" ht="13.5" x14ac:dyDescent="0.25">
      <c r="A369" s="3">
        <f>TITRES_STAT!B372</f>
        <v>42839</v>
      </c>
      <c r="B369" s="5">
        <f>TITRES_STAT!D372</f>
        <v>0.81</v>
      </c>
      <c r="C369" s="2">
        <f t="shared" si="37"/>
        <v>-2.9999999999999916E-2</v>
      </c>
      <c r="D369" s="2">
        <f t="shared" si="38"/>
        <v>0.83399999999999996</v>
      </c>
      <c r="E369" s="2">
        <f t="shared" si="40"/>
        <v>0.82899999999999996</v>
      </c>
      <c r="F369" s="2">
        <f t="shared" si="41"/>
        <v>0.83750000000000002</v>
      </c>
      <c r="G369" s="2">
        <f t="shared" si="35"/>
        <v>0.86520000000000086</v>
      </c>
      <c r="H369" s="2">
        <f t="shared" si="39"/>
        <v>0.95469999999999855</v>
      </c>
      <c r="I369" s="2">
        <f t="array" ref="I369">SUMPRODUCT(B353:B372, (ROW(B353:B372)-ROW(B353)+1)) / (20*21/2)</f>
        <v>0.83109523809523811</v>
      </c>
      <c r="J369" s="2">
        <f t="shared" si="42"/>
        <v>0.83906315969953926</v>
      </c>
      <c r="K369" s="2">
        <f t="shared" si="36"/>
        <v>0.86085030085454994</v>
      </c>
    </row>
    <row r="370" spans="1:11" ht="13.5" x14ac:dyDescent="0.25">
      <c r="A370" s="3">
        <f>TITRES_STAT!B373</f>
        <v>42842</v>
      </c>
      <c r="B370" s="5">
        <f>TITRES_STAT!D373</f>
        <v>0.83</v>
      </c>
      <c r="C370" s="2">
        <f t="shared" si="37"/>
        <v>1.9999999999999907E-2</v>
      </c>
      <c r="D370" s="2">
        <f t="shared" si="38"/>
        <v>0.83200000000000007</v>
      </c>
      <c r="E370" s="2">
        <f t="shared" si="40"/>
        <v>0.82799999999999996</v>
      </c>
      <c r="F370" s="2">
        <f t="shared" si="41"/>
        <v>0.83650000000000002</v>
      </c>
      <c r="G370" s="2">
        <f t="shared" ref="G370:G433" si="43">AVERAGE(B321:B370)</f>
        <v>0.86380000000000068</v>
      </c>
      <c r="H370" s="2">
        <f t="shared" si="39"/>
        <v>0.95324999999999871</v>
      </c>
      <c r="I370" s="2">
        <f t="array" ref="I370">SUMPRODUCT(B354:B373, (ROW(B354:B373)-ROW(B354)+1)) / (20*21/2)</f>
        <v>0.83066666666666666</v>
      </c>
      <c r="J370" s="2">
        <f t="shared" si="42"/>
        <v>0.83820000163291641</v>
      </c>
      <c r="K370" s="2">
        <f t="shared" si="36"/>
        <v>0.85964048513476377</v>
      </c>
    </row>
    <row r="371" spans="1:11" ht="13.5" x14ac:dyDescent="0.25">
      <c r="A371" s="3">
        <f>TITRES_STAT!B374</f>
        <v>42843</v>
      </c>
      <c r="B371" s="5">
        <f>TITRES_STAT!D374</f>
        <v>0.83</v>
      </c>
      <c r="C371" s="2">
        <f t="shared" si="37"/>
        <v>0</v>
      </c>
      <c r="D371" s="2">
        <f t="shared" si="38"/>
        <v>0.83000000000000007</v>
      </c>
      <c r="E371" s="2">
        <f t="shared" si="40"/>
        <v>0.82799999999999996</v>
      </c>
      <c r="F371" s="2">
        <f t="shared" si="41"/>
        <v>0.83550000000000002</v>
      </c>
      <c r="G371" s="2">
        <f t="shared" si="43"/>
        <v>0.86240000000000061</v>
      </c>
      <c r="H371" s="2">
        <f t="shared" si="39"/>
        <v>0.95179999999999898</v>
      </c>
      <c r="I371" s="2">
        <f t="array" ref="I371">SUMPRODUCT(B355:B374, (ROW(B355:B374)-ROW(B355)+1)) / (20*21/2)</f>
        <v>0.83033333333333348</v>
      </c>
      <c r="J371" s="2">
        <f t="shared" si="42"/>
        <v>0.83741904909644815</v>
      </c>
      <c r="K371" s="2">
        <f t="shared" ref="K371:K434" si="44">$K$4*B371+(1-$K$4)*K370</f>
        <v>0.85847811316869471</v>
      </c>
    </row>
    <row r="372" spans="1:11" ht="13.5" x14ac:dyDescent="0.25">
      <c r="A372" s="3">
        <f>TITRES_STAT!B375</f>
        <v>42844</v>
      </c>
      <c r="B372" s="5">
        <f>TITRES_STAT!D375</f>
        <v>0.83</v>
      </c>
      <c r="C372" s="2">
        <f t="shared" si="37"/>
        <v>0</v>
      </c>
      <c r="D372" s="2">
        <f t="shared" si="38"/>
        <v>0.82799999999999996</v>
      </c>
      <c r="E372" s="2">
        <f t="shared" si="40"/>
        <v>0.83000000000000007</v>
      </c>
      <c r="F372" s="2">
        <f t="shared" si="41"/>
        <v>0.83449999999999991</v>
      </c>
      <c r="G372" s="2">
        <f t="shared" si="43"/>
        <v>0.86140000000000061</v>
      </c>
      <c r="H372" s="2">
        <f t="shared" si="39"/>
        <v>0.95059999999999922</v>
      </c>
      <c r="I372" s="2">
        <f t="array" ref="I372">SUMPRODUCT(B356:B375, (ROW(B356:B375)-ROW(B356)+1)) / (20*21/2)</f>
        <v>0.83009523809523822</v>
      </c>
      <c r="J372" s="2">
        <f t="shared" si="42"/>
        <v>0.83671247299202456</v>
      </c>
      <c r="K372" s="2">
        <f t="shared" si="44"/>
        <v>0.85736132441698121</v>
      </c>
    </row>
    <row r="373" spans="1:11" ht="13.5" x14ac:dyDescent="0.25">
      <c r="A373" s="3">
        <f>TITRES_STAT!B376</f>
        <v>42845</v>
      </c>
      <c r="B373" s="5">
        <f>TITRES_STAT!D376</f>
        <v>0.83</v>
      </c>
      <c r="C373" s="2">
        <f t="shared" si="37"/>
        <v>0</v>
      </c>
      <c r="D373" s="2">
        <f t="shared" si="38"/>
        <v>0.82599999999999996</v>
      </c>
      <c r="E373" s="2">
        <f t="shared" si="40"/>
        <v>0.83100000000000007</v>
      </c>
      <c r="F373" s="2">
        <f t="shared" si="41"/>
        <v>0.83349999999999991</v>
      </c>
      <c r="G373" s="2">
        <f t="shared" si="43"/>
        <v>0.86000000000000043</v>
      </c>
      <c r="H373" s="2">
        <f t="shared" si="39"/>
        <v>0.94954999999999923</v>
      </c>
      <c r="I373" s="2">
        <f t="array" ref="I373">SUMPRODUCT(B357:B376, (ROW(B357:B376)-ROW(B357)+1)) / (20*21/2)</f>
        <v>0.82709523809523822</v>
      </c>
      <c r="J373" s="2">
        <f t="shared" si="42"/>
        <v>0.83607318984992696</v>
      </c>
      <c r="K373" s="2">
        <f t="shared" si="44"/>
        <v>0.85628833130258986</v>
      </c>
    </row>
    <row r="374" spans="1:11" ht="13.5" x14ac:dyDescent="0.25">
      <c r="A374" s="3">
        <f>TITRES_STAT!B377</f>
        <v>42846</v>
      </c>
      <c r="B374" s="5">
        <f>TITRES_STAT!D377</f>
        <v>0.83</v>
      </c>
      <c r="C374" s="2">
        <f t="shared" si="37"/>
        <v>0</v>
      </c>
      <c r="D374" s="2">
        <f t="shared" si="38"/>
        <v>0.82999999999999985</v>
      </c>
      <c r="E374" s="2">
        <f t="shared" si="40"/>
        <v>0.83200000000000007</v>
      </c>
      <c r="F374" s="2">
        <f t="shared" si="41"/>
        <v>0.83249999999999991</v>
      </c>
      <c r="G374" s="2">
        <f t="shared" si="43"/>
        <v>0.85860000000000047</v>
      </c>
      <c r="H374" s="2">
        <f t="shared" si="39"/>
        <v>0.94864999999999933</v>
      </c>
      <c r="I374" s="2">
        <f t="array" ref="I374">SUMPRODUCT(B358:B377, (ROW(B358:B377)-ROW(B358)+1)) / (20*21/2)</f>
        <v>0.82714285714285707</v>
      </c>
      <c r="J374" s="2">
        <f t="shared" si="42"/>
        <v>0.83549479081660061</v>
      </c>
      <c r="K374" s="2">
        <f t="shared" si="44"/>
        <v>0.85525741634954722</v>
      </c>
    </row>
    <row r="375" spans="1:11" ht="13.5" x14ac:dyDescent="0.25">
      <c r="A375" s="3">
        <f>TITRES_STAT!B378</f>
        <v>42849</v>
      </c>
      <c r="B375" s="5">
        <f>TITRES_STAT!D378</f>
        <v>0.83</v>
      </c>
      <c r="C375" s="2">
        <f t="shared" si="37"/>
        <v>0</v>
      </c>
      <c r="D375" s="2">
        <f t="shared" si="38"/>
        <v>0.82999999999999985</v>
      </c>
      <c r="E375" s="2">
        <f t="shared" si="40"/>
        <v>0.83100000000000007</v>
      </c>
      <c r="F375" s="2">
        <f t="shared" si="41"/>
        <v>0.83149999999999991</v>
      </c>
      <c r="G375" s="2">
        <f t="shared" si="43"/>
        <v>0.85720000000000041</v>
      </c>
      <c r="H375" s="2">
        <f t="shared" si="39"/>
        <v>0.94769999999999954</v>
      </c>
      <c r="I375" s="2">
        <f t="array" ref="I375">SUMPRODUCT(B359:B378, (ROW(B359:B378)-ROW(B359)+1)) / (20*21/2)</f>
        <v>0.82723809523809522</v>
      </c>
      <c r="J375" s="2">
        <f t="shared" si="42"/>
        <v>0.83497147740549582</v>
      </c>
      <c r="K375" s="2">
        <f t="shared" si="44"/>
        <v>0.85426692943387872</v>
      </c>
    </row>
    <row r="376" spans="1:11" ht="13.5" x14ac:dyDescent="0.25">
      <c r="A376" s="3">
        <f>TITRES_STAT!B379</f>
        <v>42850</v>
      </c>
      <c r="B376" s="5">
        <f>TITRES_STAT!D379</f>
        <v>0.8</v>
      </c>
      <c r="C376" s="2">
        <f t="shared" si="37"/>
        <v>-2.9999999999999916E-2</v>
      </c>
      <c r="D376" s="2">
        <f t="shared" si="38"/>
        <v>0.82400000000000007</v>
      </c>
      <c r="E376" s="2">
        <f t="shared" si="40"/>
        <v>0.82700000000000018</v>
      </c>
      <c r="F376" s="2">
        <f t="shared" si="41"/>
        <v>0.82950000000000002</v>
      </c>
      <c r="G376" s="2">
        <f t="shared" si="43"/>
        <v>0.85520000000000029</v>
      </c>
      <c r="H376" s="2">
        <f t="shared" si="39"/>
        <v>0.94674999999999954</v>
      </c>
      <c r="I376" s="2">
        <f t="array" ref="I376">SUMPRODUCT(B360:B379, (ROW(B360:B379)-ROW(B360)+1)) / (20*21/2)</f>
        <v>0.82738095238095233</v>
      </c>
      <c r="J376" s="2">
        <f t="shared" si="42"/>
        <v>0.83164086050973429</v>
      </c>
      <c r="K376" s="2">
        <f t="shared" si="44"/>
        <v>0.85213881455411877</v>
      </c>
    </row>
    <row r="377" spans="1:11" ht="13.5" x14ac:dyDescent="0.25">
      <c r="A377" s="3">
        <f>TITRES_STAT!B380</f>
        <v>42851</v>
      </c>
      <c r="B377" s="5">
        <f>TITRES_STAT!D380</f>
        <v>0.83</v>
      </c>
      <c r="C377" s="2">
        <f t="shared" si="37"/>
        <v>2.9999999999999916E-2</v>
      </c>
      <c r="D377" s="2">
        <f t="shared" si="38"/>
        <v>0.82400000000000007</v>
      </c>
      <c r="E377" s="2">
        <f t="shared" si="40"/>
        <v>0.82599999999999996</v>
      </c>
      <c r="F377" s="2">
        <f t="shared" si="41"/>
        <v>0.82900000000000007</v>
      </c>
      <c r="G377" s="2">
        <f t="shared" si="43"/>
        <v>0.85380000000000023</v>
      </c>
      <c r="H377" s="2">
        <f t="shared" si="39"/>
        <v>0.94584999999999952</v>
      </c>
      <c r="I377" s="2">
        <f t="array" ref="I377">SUMPRODUCT(B361:B380, (ROW(B361:B380)-ROW(B361)+1)) / (20*21/2)</f>
        <v>0.82757142857142862</v>
      </c>
      <c r="J377" s="2">
        <f t="shared" si="42"/>
        <v>0.83148458808023573</v>
      </c>
      <c r="K377" s="2">
        <f t="shared" si="44"/>
        <v>0.85127062574807499</v>
      </c>
    </row>
    <row r="378" spans="1:11" ht="13.5" x14ac:dyDescent="0.25">
      <c r="A378" s="3">
        <f>TITRES_STAT!B381</f>
        <v>42852</v>
      </c>
      <c r="B378" s="5">
        <f>TITRES_STAT!D381</f>
        <v>0.83</v>
      </c>
      <c r="C378" s="2">
        <f t="shared" si="37"/>
        <v>0</v>
      </c>
      <c r="D378" s="2">
        <f t="shared" si="38"/>
        <v>0.82400000000000007</v>
      </c>
      <c r="E378" s="2">
        <f t="shared" si="40"/>
        <v>0.82499999999999996</v>
      </c>
      <c r="F378" s="2">
        <f t="shared" si="41"/>
        <v>0.82850000000000001</v>
      </c>
      <c r="G378" s="2">
        <f t="shared" si="43"/>
        <v>0.85260000000000025</v>
      </c>
      <c r="H378" s="2">
        <f t="shared" si="39"/>
        <v>0.94494999999999962</v>
      </c>
      <c r="I378" s="2">
        <f t="array" ref="I378">SUMPRODUCT(B362:B381, (ROW(B362:B381)-ROW(B362)+1)) / (20*21/2)</f>
        <v>0.82685714285714296</v>
      </c>
      <c r="J378" s="2">
        <f t="shared" si="42"/>
        <v>0.83134319873926088</v>
      </c>
      <c r="K378" s="2">
        <f t="shared" si="44"/>
        <v>0.85043648356187607</v>
      </c>
    </row>
    <row r="379" spans="1:11" ht="13.5" x14ac:dyDescent="0.25">
      <c r="A379" s="3">
        <f>TITRES_STAT!B382</f>
        <v>42853</v>
      </c>
      <c r="B379" s="5">
        <f>TITRES_STAT!D382</f>
        <v>0.83</v>
      </c>
      <c r="C379" s="2">
        <f t="shared" si="37"/>
        <v>0</v>
      </c>
      <c r="D379" s="2">
        <f t="shared" si="38"/>
        <v>0.82400000000000007</v>
      </c>
      <c r="E379" s="2">
        <f t="shared" si="40"/>
        <v>0.82699999999999996</v>
      </c>
      <c r="F379" s="2">
        <f t="shared" si="41"/>
        <v>0.82799999999999996</v>
      </c>
      <c r="G379" s="2">
        <f t="shared" si="43"/>
        <v>0.85219999999999996</v>
      </c>
      <c r="H379" s="2">
        <f t="shared" si="39"/>
        <v>0.94409999999999972</v>
      </c>
      <c r="I379" s="2">
        <f t="array" ref="I379">SUMPRODUCT(B363:B382, (ROW(B363:B382)-ROW(B363)+1)) / (20*21/2)</f>
        <v>0.82619047619047636</v>
      </c>
      <c r="J379" s="2">
        <f t="shared" si="42"/>
        <v>0.83121527504980741</v>
      </c>
      <c r="K379" s="2">
        <f t="shared" si="44"/>
        <v>0.84963505283395946</v>
      </c>
    </row>
    <row r="380" spans="1:11" ht="13.5" x14ac:dyDescent="0.25">
      <c r="A380" s="3">
        <f>TITRES_STAT!B383</f>
        <v>42857</v>
      </c>
      <c r="B380" s="5">
        <f>TITRES_STAT!D383</f>
        <v>0.83</v>
      </c>
      <c r="C380" s="2">
        <f t="shared" si="37"/>
        <v>0</v>
      </c>
      <c r="D380" s="2">
        <f t="shared" si="38"/>
        <v>0.82400000000000007</v>
      </c>
      <c r="E380" s="2">
        <f t="shared" si="40"/>
        <v>0.82699999999999996</v>
      </c>
      <c r="F380" s="2">
        <f t="shared" si="41"/>
        <v>0.82750000000000001</v>
      </c>
      <c r="G380" s="2">
        <f t="shared" si="43"/>
        <v>0.85119999999999996</v>
      </c>
      <c r="H380" s="2">
        <f t="shared" si="39"/>
        <v>0.9432499999999997</v>
      </c>
      <c r="I380" s="2">
        <f t="array" ref="I380">SUMPRODUCT(B364:B383, (ROW(B364:B383)-ROW(B364)+1)) / (20*21/2)</f>
        <v>0.82547619047619047</v>
      </c>
      <c r="J380" s="2">
        <f t="shared" si="42"/>
        <v>0.83109953456887331</v>
      </c>
      <c r="K380" s="2">
        <f t="shared" si="44"/>
        <v>0.84886505076203955</v>
      </c>
    </row>
    <row r="381" spans="1:11" ht="13.5" x14ac:dyDescent="0.25">
      <c r="A381" s="3">
        <f>TITRES_STAT!B384</f>
        <v>42858</v>
      </c>
      <c r="B381" s="5">
        <f>TITRES_STAT!D384</f>
        <v>0.82</v>
      </c>
      <c r="C381" s="2">
        <f t="shared" si="37"/>
        <v>-1.0000000000000009E-2</v>
      </c>
      <c r="D381" s="2">
        <f t="shared" si="38"/>
        <v>0.82799999999999996</v>
      </c>
      <c r="E381" s="2">
        <f t="shared" si="40"/>
        <v>0.82599999999999996</v>
      </c>
      <c r="F381" s="2">
        <f t="shared" si="41"/>
        <v>0.82699999999999996</v>
      </c>
      <c r="G381" s="2">
        <f t="shared" si="43"/>
        <v>0.84999999999999976</v>
      </c>
      <c r="H381" s="2">
        <f t="shared" si="39"/>
        <v>0.94234999999999969</v>
      </c>
      <c r="I381" s="2">
        <f t="array" ref="I381">SUMPRODUCT(B365:B384, (ROW(B365:B384)-ROW(B365)+1)) / (20*21/2)</f>
        <v>0.82476190476190481</v>
      </c>
      <c r="J381" s="2">
        <f t="shared" si="42"/>
        <v>0.83004243603850447</v>
      </c>
      <c r="K381" s="2">
        <f t="shared" si="44"/>
        <v>0.8477330879870576</v>
      </c>
    </row>
    <row r="382" spans="1:11" ht="13.5" x14ac:dyDescent="0.25">
      <c r="A382" s="3">
        <f>TITRES_STAT!B385</f>
        <v>42859</v>
      </c>
      <c r="B382" s="5">
        <f>TITRES_STAT!D385</f>
        <v>0.82</v>
      </c>
      <c r="C382" s="2">
        <f t="shared" si="37"/>
        <v>0</v>
      </c>
      <c r="D382" s="2">
        <f t="shared" si="38"/>
        <v>0.82599999999999996</v>
      </c>
      <c r="E382" s="2">
        <f t="shared" si="40"/>
        <v>0.82499999999999996</v>
      </c>
      <c r="F382" s="2">
        <f t="shared" si="41"/>
        <v>0.82750000000000001</v>
      </c>
      <c r="G382" s="2">
        <f t="shared" si="43"/>
        <v>0.84839999999999971</v>
      </c>
      <c r="H382" s="2">
        <f t="shared" si="39"/>
        <v>0.9413499999999998</v>
      </c>
      <c r="I382" s="2">
        <f t="array" ref="I382">SUMPRODUCT(B366:B385, (ROW(B366:B385)-ROW(B366)+1)) / (20*21/2)</f>
        <v>0.82499999999999984</v>
      </c>
      <c r="J382" s="2">
        <f t="shared" si="42"/>
        <v>0.82908601355864697</v>
      </c>
      <c r="K382" s="2">
        <f t="shared" si="44"/>
        <v>0.84664551590913373</v>
      </c>
    </row>
    <row r="383" spans="1:11" ht="13.5" x14ac:dyDescent="0.25">
      <c r="A383" s="3">
        <f>TITRES_STAT!B386</f>
        <v>42860</v>
      </c>
      <c r="B383" s="5">
        <f>TITRES_STAT!D386</f>
        <v>0.82</v>
      </c>
      <c r="C383" s="2">
        <f t="shared" si="37"/>
        <v>0</v>
      </c>
      <c r="D383" s="2">
        <f t="shared" si="38"/>
        <v>0.82400000000000007</v>
      </c>
      <c r="E383" s="2">
        <f t="shared" si="40"/>
        <v>0.82400000000000007</v>
      </c>
      <c r="F383" s="2">
        <f t="shared" si="41"/>
        <v>0.82750000000000001</v>
      </c>
      <c r="G383" s="2">
        <f t="shared" si="43"/>
        <v>0.84719999999999973</v>
      </c>
      <c r="H383" s="2">
        <f t="shared" si="39"/>
        <v>0.9403499999999998</v>
      </c>
      <c r="I383" s="2">
        <f t="array" ref="I383">SUMPRODUCT(B367:B386, (ROW(B367:B386)-ROW(B367)+1)) / (20*21/2)</f>
        <v>0.82528571428571429</v>
      </c>
      <c r="J383" s="2">
        <f t="shared" si="42"/>
        <v>0.82822067893401397</v>
      </c>
      <c r="K383" s="2">
        <f t="shared" si="44"/>
        <v>0.84560059371661866</v>
      </c>
    </row>
    <row r="384" spans="1:11" ht="13.5" x14ac:dyDescent="0.25">
      <c r="A384" s="3">
        <f>TITRES_STAT!B387</f>
        <v>42863</v>
      </c>
      <c r="B384" s="5">
        <f>TITRES_STAT!D387</f>
        <v>0.82</v>
      </c>
      <c r="C384" s="2">
        <f t="shared" si="37"/>
        <v>0</v>
      </c>
      <c r="D384" s="2">
        <f t="shared" si="38"/>
        <v>0.82199999999999984</v>
      </c>
      <c r="E384" s="2">
        <f t="shared" si="40"/>
        <v>0.82300000000000006</v>
      </c>
      <c r="F384" s="2">
        <f t="shared" si="41"/>
        <v>0.82750000000000001</v>
      </c>
      <c r="G384" s="2">
        <f t="shared" si="43"/>
        <v>0.84579999999999955</v>
      </c>
      <c r="H384" s="2">
        <f t="shared" si="39"/>
        <v>0.93934999999999991</v>
      </c>
      <c r="I384" s="2">
        <f t="array" ref="I384">SUMPRODUCT(B368:B387, (ROW(B368:B387)-ROW(B368)+1)) / (20*21/2)</f>
        <v>0.82561904761904759</v>
      </c>
      <c r="J384" s="2">
        <f t="shared" si="42"/>
        <v>0.82743775713077461</v>
      </c>
      <c r="K384" s="2">
        <f t="shared" si="44"/>
        <v>0.84459664886498653</v>
      </c>
    </row>
    <row r="385" spans="1:11" ht="13.5" x14ac:dyDescent="0.25">
      <c r="A385" s="3">
        <f>TITRES_STAT!B388</f>
        <v>42864</v>
      </c>
      <c r="B385" s="5">
        <f>TITRES_STAT!D388</f>
        <v>0.83</v>
      </c>
      <c r="C385" s="2">
        <f t="shared" si="37"/>
        <v>1.0000000000000009E-2</v>
      </c>
      <c r="D385" s="2">
        <f t="shared" si="38"/>
        <v>0.82199999999999984</v>
      </c>
      <c r="E385" s="2">
        <f t="shared" si="40"/>
        <v>0.82300000000000006</v>
      </c>
      <c r="F385" s="2">
        <f t="shared" si="41"/>
        <v>0.82700000000000018</v>
      </c>
      <c r="G385" s="2">
        <f t="shared" si="43"/>
        <v>0.8443999999999996</v>
      </c>
      <c r="H385" s="2">
        <f t="shared" si="39"/>
        <v>0.93840000000000001</v>
      </c>
      <c r="I385" s="2">
        <f t="array" ref="I385">SUMPRODUCT(B369:B388, (ROW(B369:B388)-ROW(B369)+1)) / (20*21/2)</f>
        <v>0.8240952380952381</v>
      </c>
      <c r="J385" s="2">
        <f t="shared" si="42"/>
        <v>0.827681780261177</v>
      </c>
      <c r="K385" s="2">
        <f t="shared" si="44"/>
        <v>0.84402423126243808</v>
      </c>
    </row>
    <row r="386" spans="1:11" ht="13.5" x14ac:dyDescent="0.25">
      <c r="A386" s="3">
        <f>TITRES_STAT!B389</f>
        <v>42865</v>
      </c>
      <c r="B386" s="5">
        <f>TITRES_STAT!D389</f>
        <v>0.83</v>
      </c>
      <c r="C386" s="2">
        <f t="shared" si="37"/>
        <v>0</v>
      </c>
      <c r="D386" s="2">
        <f t="shared" si="38"/>
        <v>0.82400000000000007</v>
      </c>
      <c r="E386" s="2">
        <f t="shared" si="40"/>
        <v>0.82599999999999996</v>
      </c>
      <c r="F386" s="2">
        <f t="shared" si="41"/>
        <v>0.82650000000000001</v>
      </c>
      <c r="G386" s="2">
        <f t="shared" si="43"/>
        <v>0.84319999999999951</v>
      </c>
      <c r="H386" s="2">
        <f t="shared" si="39"/>
        <v>0.93745000000000001</v>
      </c>
      <c r="I386" s="2">
        <f t="array" ref="I386">SUMPRODUCT(B370:B389, (ROW(B370:B389)-ROW(B370)+1)) / (20*21/2)</f>
        <v>0.82366666666666666</v>
      </c>
      <c r="J386" s="2">
        <f t="shared" si="42"/>
        <v>0.8279025630934459</v>
      </c>
      <c r="K386" s="2">
        <f t="shared" si="44"/>
        <v>0.84347426140900916</v>
      </c>
    </row>
    <row r="387" spans="1:11" ht="13.5" x14ac:dyDescent="0.25">
      <c r="A387" s="3">
        <f>TITRES_STAT!B390</f>
        <v>42866</v>
      </c>
      <c r="B387" s="5">
        <f>TITRES_STAT!D390</f>
        <v>0.83</v>
      </c>
      <c r="C387" s="2">
        <f t="shared" si="37"/>
        <v>0</v>
      </c>
      <c r="D387" s="2">
        <f t="shared" si="38"/>
        <v>0.82599999999999996</v>
      </c>
      <c r="E387" s="2">
        <f t="shared" si="40"/>
        <v>0.82599999999999996</v>
      </c>
      <c r="F387" s="2">
        <f t="shared" si="41"/>
        <v>0.82599999999999996</v>
      </c>
      <c r="G387" s="2">
        <f t="shared" si="43"/>
        <v>0.84199999999999942</v>
      </c>
      <c r="H387" s="2">
        <f t="shared" si="39"/>
        <v>0.93650000000000022</v>
      </c>
      <c r="I387" s="2">
        <f t="array" ref="I387">SUMPRODUCT(B371:B390, (ROW(B371:B390)-ROW(B371)+1)) / (20*21/2)</f>
        <v>0.82319047619047636</v>
      </c>
      <c r="J387" s="2">
        <f t="shared" si="42"/>
        <v>0.82810231898930819</v>
      </c>
      <c r="K387" s="2">
        <f t="shared" si="44"/>
        <v>0.84294585900081276</v>
      </c>
    </row>
    <row r="388" spans="1:11" ht="13.5" x14ac:dyDescent="0.25">
      <c r="A388" s="3">
        <f>TITRES_STAT!B391</f>
        <v>42867</v>
      </c>
      <c r="B388" s="5">
        <f>TITRES_STAT!D391</f>
        <v>0.81</v>
      </c>
      <c r="C388" s="2">
        <f t="shared" ref="C388:C451" si="45">B388-B387</f>
        <v>-1.9999999999999907E-2</v>
      </c>
      <c r="D388" s="2">
        <f t="shared" si="38"/>
        <v>0.82400000000000007</v>
      </c>
      <c r="E388" s="2">
        <f t="shared" si="40"/>
        <v>0.82400000000000007</v>
      </c>
      <c r="F388" s="2">
        <f t="shared" si="41"/>
        <v>0.82450000000000012</v>
      </c>
      <c r="G388" s="2">
        <f t="shared" si="43"/>
        <v>0.84059999999999946</v>
      </c>
      <c r="H388" s="2">
        <f t="shared" si="39"/>
        <v>0.93545000000000011</v>
      </c>
      <c r="I388" s="2">
        <f t="array" ref="I388">SUMPRODUCT(B372:B391, (ROW(B372:B391)-ROW(B372)+1)) / (20*21/2)</f>
        <v>0.82085714285714284</v>
      </c>
      <c r="J388" s="2">
        <f t="shared" si="42"/>
        <v>0.82637828860937412</v>
      </c>
      <c r="K388" s="2">
        <f t="shared" si="44"/>
        <v>0.84165386453019264</v>
      </c>
    </row>
    <row r="389" spans="1:11" ht="13.5" x14ac:dyDescent="0.25">
      <c r="A389" s="3">
        <f>TITRES_STAT!B392</f>
        <v>42870</v>
      </c>
      <c r="B389" s="5">
        <f>TITRES_STAT!D392</f>
        <v>0.82</v>
      </c>
      <c r="C389" s="2">
        <f t="shared" si="45"/>
        <v>9.9999999999998979E-3</v>
      </c>
      <c r="D389" s="2">
        <f t="shared" si="38"/>
        <v>0.82400000000000007</v>
      </c>
      <c r="E389" s="2">
        <f t="shared" si="40"/>
        <v>0.82300000000000006</v>
      </c>
      <c r="F389" s="2">
        <f t="shared" si="41"/>
        <v>0.82499999999999996</v>
      </c>
      <c r="G389" s="2">
        <f t="shared" si="43"/>
        <v>0.83939999999999959</v>
      </c>
      <c r="H389" s="2">
        <f t="shared" si="39"/>
        <v>0.93445000000000011</v>
      </c>
      <c r="I389" s="2">
        <f t="array" ref="I389">SUMPRODUCT(B373:B392, (ROW(B373:B392)-ROW(B373)+1)) / (20*21/2)</f>
        <v>0.81866666666666665</v>
      </c>
      <c r="J389" s="2">
        <f t="shared" si="42"/>
        <v>0.82577083255133854</v>
      </c>
      <c r="K389" s="2">
        <f t="shared" si="44"/>
        <v>0.84080469337214581</v>
      </c>
    </row>
    <row r="390" spans="1:11" ht="13.5" x14ac:dyDescent="0.25">
      <c r="A390" s="3">
        <f>TITRES_STAT!B393</f>
        <v>42871</v>
      </c>
      <c r="B390" s="5">
        <f>TITRES_STAT!D393</f>
        <v>0.82</v>
      </c>
      <c r="C390" s="2">
        <f t="shared" si="45"/>
        <v>0</v>
      </c>
      <c r="D390" s="2">
        <f t="shared" ref="D390:D453" si="46">AVERAGE(B386:B390)</f>
        <v>0.82199999999999984</v>
      </c>
      <c r="E390" s="2">
        <f t="shared" si="40"/>
        <v>0.82200000000000006</v>
      </c>
      <c r="F390" s="2">
        <f t="shared" si="41"/>
        <v>0.82450000000000012</v>
      </c>
      <c r="G390" s="2">
        <f t="shared" si="43"/>
        <v>0.8381999999999995</v>
      </c>
      <c r="H390" s="2">
        <f t="shared" si="39"/>
        <v>0.93345000000000011</v>
      </c>
      <c r="I390" s="2">
        <f t="array" ref="I390">SUMPRODUCT(B374:B393, (ROW(B374:B393)-ROW(B374)+1)) / (20*21/2)</f>
        <v>0.81661904761904758</v>
      </c>
      <c r="J390" s="2">
        <f t="shared" si="42"/>
        <v>0.82522122945121112</v>
      </c>
      <c r="K390" s="2">
        <f t="shared" si="44"/>
        <v>0.83998882304382638</v>
      </c>
    </row>
    <row r="391" spans="1:11" ht="13.5" x14ac:dyDescent="0.25">
      <c r="A391" s="3">
        <f>TITRES_STAT!B394</f>
        <v>42872</v>
      </c>
      <c r="B391" s="5">
        <f>TITRES_STAT!D394</f>
        <v>0.8</v>
      </c>
      <c r="C391" s="2">
        <f t="shared" si="45"/>
        <v>-1.9999999999999907E-2</v>
      </c>
      <c r="D391" s="2">
        <f t="shared" si="46"/>
        <v>0.81600000000000006</v>
      </c>
      <c r="E391" s="2">
        <f t="shared" si="40"/>
        <v>0.82000000000000006</v>
      </c>
      <c r="F391" s="2">
        <f t="shared" si="41"/>
        <v>0.82300000000000006</v>
      </c>
      <c r="G391" s="2">
        <f t="shared" si="43"/>
        <v>0.83659999999999957</v>
      </c>
      <c r="H391" s="2">
        <f t="shared" si="39"/>
        <v>0.93235000000000012</v>
      </c>
      <c r="I391" s="2">
        <f t="array" ref="I391">SUMPRODUCT(B375:B394, (ROW(B375:B394)-ROW(B375)+1)) / (20*21/2)</f>
        <v>0.81471428571428572</v>
      </c>
      <c r="J391" s="2">
        <f t="shared" si="42"/>
        <v>0.82281920759871485</v>
      </c>
      <c r="K391" s="2">
        <f t="shared" si="44"/>
        <v>0.83842063390485277</v>
      </c>
    </row>
    <row r="392" spans="1:11" ht="13.5" x14ac:dyDescent="0.25">
      <c r="A392" s="3">
        <f>TITRES_STAT!B395</f>
        <v>42873</v>
      </c>
      <c r="B392" s="5">
        <f>TITRES_STAT!D395</f>
        <v>0.8</v>
      </c>
      <c r="C392" s="2">
        <f t="shared" si="45"/>
        <v>0</v>
      </c>
      <c r="D392" s="2">
        <f t="shared" si="46"/>
        <v>0.80999999999999994</v>
      </c>
      <c r="E392" s="2">
        <f t="shared" si="40"/>
        <v>0.81799999999999995</v>
      </c>
      <c r="F392" s="2">
        <f t="shared" si="41"/>
        <v>0.82150000000000012</v>
      </c>
      <c r="G392" s="2">
        <f t="shared" si="43"/>
        <v>0.83499999999999941</v>
      </c>
      <c r="H392" s="2">
        <f t="shared" si="39"/>
        <v>0.93125000000000013</v>
      </c>
      <c r="I392" s="2">
        <f t="array" ref="I392">SUMPRODUCT(B376:B395, (ROW(B376:B395)-ROW(B376)+1)) / (20*21/2)</f>
        <v>0.81295238095238076</v>
      </c>
      <c r="J392" s="2">
        <f t="shared" si="42"/>
        <v>0.82064594973217053</v>
      </c>
      <c r="K392" s="2">
        <f t="shared" si="44"/>
        <v>0.83691394237917227</v>
      </c>
    </row>
    <row r="393" spans="1:11" ht="13.5" x14ac:dyDescent="0.25">
      <c r="A393" s="3">
        <f>TITRES_STAT!B396</f>
        <v>42874</v>
      </c>
      <c r="B393" s="5">
        <f>TITRES_STAT!D396</f>
        <v>0.8</v>
      </c>
      <c r="C393" s="2">
        <f t="shared" si="45"/>
        <v>0</v>
      </c>
      <c r="D393" s="2">
        <f t="shared" si="46"/>
        <v>0.80800000000000005</v>
      </c>
      <c r="E393" s="2">
        <f t="shared" si="40"/>
        <v>0.81600000000000006</v>
      </c>
      <c r="F393" s="2">
        <f t="shared" si="41"/>
        <v>0.82000000000000006</v>
      </c>
      <c r="G393" s="2">
        <f t="shared" si="43"/>
        <v>0.83339999999999936</v>
      </c>
      <c r="H393" s="2">
        <f t="shared" si="39"/>
        <v>0.93025000000000024</v>
      </c>
      <c r="I393" s="2">
        <f t="array" ref="I393">SUMPRODUCT(B377:B396, (ROW(B377:B396)-ROW(B377)+1)) / (20*21/2)</f>
        <v>0.81133333333333335</v>
      </c>
      <c r="J393" s="2">
        <f t="shared" si="42"/>
        <v>0.81867966880529708</v>
      </c>
      <c r="K393" s="2">
        <f t="shared" si="44"/>
        <v>0.83546633679567539</v>
      </c>
    </row>
    <row r="394" spans="1:11" ht="13.5" x14ac:dyDescent="0.25">
      <c r="A394" s="3">
        <f>TITRES_STAT!B397</f>
        <v>42877</v>
      </c>
      <c r="B394" s="5">
        <f>TITRES_STAT!D397</f>
        <v>0.8</v>
      </c>
      <c r="C394" s="2">
        <f t="shared" si="45"/>
        <v>0</v>
      </c>
      <c r="D394" s="2">
        <f t="shared" si="46"/>
        <v>0.80399999999999994</v>
      </c>
      <c r="E394" s="2">
        <f t="shared" si="40"/>
        <v>0.81400000000000006</v>
      </c>
      <c r="F394" s="2">
        <f t="shared" si="41"/>
        <v>0.81850000000000023</v>
      </c>
      <c r="G394" s="2">
        <f t="shared" si="43"/>
        <v>0.83179999999999932</v>
      </c>
      <c r="H394" s="2">
        <f t="shared" ref="H394:H457" si="47">AVERAGE(B195:B394)</f>
        <v>0.92925000000000035</v>
      </c>
      <c r="I394" s="2">
        <f t="array" ref="I394">SUMPRODUCT(B378:B397, (ROW(B378:B397)-ROW(B378)+1)) / (20*21/2)</f>
        <v>0.80780952380952376</v>
      </c>
      <c r="J394" s="2">
        <f t="shared" si="42"/>
        <v>0.81690065272860224</v>
      </c>
      <c r="K394" s="2">
        <f t="shared" si="44"/>
        <v>0.8340755000585901</v>
      </c>
    </row>
    <row r="395" spans="1:11" ht="13.5" x14ac:dyDescent="0.25">
      <c r="A395" s="3">
        <f>TITRES_STAT!B398</f>
        <v>42878</v>
      </c>
      <c r="B395" s="5">
        <f>TITRES_STAT!D398</f>
        <v>0.8</v>
      </c>
      <c r="C395" s="2">
        <f t="shared" si="45"/>
        <v>0</v>
      </c>
      <c r="D395" s="2">
        <f t="shared" si="46"/>
        <v>0.8</v>
      </c>
      <c r="E395" s="2">
        <f t="shared" si="40"/>
        <v>0.81099999999999994</v>
      </c>
      <c r="F395" s="2">
        <f t="shared" si="41"/>
        <v>0.81700000000000017</v>
      </c>
      <c r="G395" s="2">
        <f t="shared" si="43"/>
        <v>0.83019999999999927</v>
      </c>
      <c r="H395" s="2">
        <f t="shared" si="47"/>
        <v>0.92840000000000045</v>
      </c>
      <c r="I395" s="2">
        <f t="array" ref="I395">SUMPRODUCT(B379:B398, (ROW(B379:B398)-ROW(B379)+1)) / (20*21/2)</f>
        <v>0.80642857142857149</v>
      </c>
      <c r="J395" s="2">
        <f t="shared" si="42"/>
        <v>0.81529106675444973</v>
      </c>
      <c r="K395" s="2">
        <f t="shared" si="44"/>
        <v>0.83273920593864537</v>
      </c>
    </row>
    <row r="396" spans="1:11" ht="13.5" x14ac:dyDescent="0.25">
      <c r="A396" s="3">
        <f>TITRES_STAT!B399</f>
        <v>42879</v>
      </c>
      <c r="B396" s="5">
        <f>TITRES_STAT!D399</f>
        <v>0.8</v>
      </c>
      <c r="C396" s="2">
        <f t="shared" si="45"/>
        <v>0</v>
      </c>
      <c r="D396" s="2">
        <f t="shared" si="46"/>
        <v>0.8</v>
      </c>
      <c r="E396" s="2">
        <f t="shared" ref="E396:E459" si="48">AVERAGE(B387:B396)</f>
        <v>0.80800000000000005</v>
      </c>
      <c r="F396" s="2">
        <f t="shared" si="41"/>
        <v>0.81700000000000017</v>
      </c>
      <c r="G396" s="2">
        <f t="shared" si="43"/>
        <v>0.82859999999999934</v>
      </c>
      <c r="H396" s="2">
        <f t="shared" si="47"/>
        <v>0.92775000000000063</v>
      </c>
      <c r="I396" s="2">
        <f t="array" ref="I396">SUMPRODUCT(B380:B399, (ROW(B380:B399)-ROW(B380)+1)) / (20*21/2)</f>
        <v>0.80614285714285694</v>
      </c>
      <c r="J396" s="2">
        <f t="shared" si="42"/>
        <v>0.81383477468259735</v>
      </c>
      <c r="K396" s="2">
        <f t="shared" si="44"/>
        <v>0.83145531550967888</v>
      </c>
    </row>
    <row r="397" spans="1:11" ht="13.5" x14ac:dyDescent="0.25">
      <c r="A397" s="3">
        <f>TITRES_STAT!B400</f>
        <v>42880</v>
      </c>
      <c r="B397" s="5">
        <f>TITRES_STAT!D400</f>
        <v>0.78</v>
      </c>
      <c r="C397" s="2">
        <f t="shared" si="45"/>
        <v>-2.0000000000000018E-2</v>
      </c>
      <c r="D397" s="2">
        <f t="shared" si="46"/>
        <v>0.79600000000000004</v>
      </c>
      <c r="E397" s="2">
        <f t="shared" si="48"/>
        <v>0.80299999999999994</v>
      </c>
      <c r="F397" s="2">
        <f t="shared" si="41"/>
        <v>0.81450000000000033</v>
      </c>
      <c r="G397" s="2">
        <f t="shared" si="43"/>
        <v>0.82679999999999931</v>
      </c>
      <c r="H397" s="2">
        <f t="shared" si="47"/>
        <v>0.9270000000000006</v>
      </c>
      <c r="I397" s="2">
        <f t="array" ref="I397">SUMPRODUCT(B381:B400, (ROW(B381:B400)-ROW(B381)+1)) / (20*21/2)</f>
        <v>0.80595238095238098</v>
      </c>
      <c r="J397" s="2">
        <f t="shared" si="42"/>
        <v>0.81061241518901661</v>
      </c>
      <c r="K397" s="2">
        <f t="shared" si="44"/>
        <v>0.82943745999949547</v>
      </c>
    </row>
    <row r="398" spans="1:11" ht="13.5" x14ac:dyDescent="0.25">
      <c r="A398" s="3">
        <f>TITRES_STAT!B401</f>
        <v>42881</v>
      </c>
      <c r="B398" s="5">
        <f>TITRES_STAT!D401</f>
        <v>0.8</v>
      </c>
      <c r="C398" s="2">
        <f t="shared" si="45"/>
        <v>2.0000000000000018E-2</v>
      </c>
      <c r="D398" s="2">
        <f t="shared" si="46"/>
        <v>0.79600000000000004</v>
      </c>
      <c r="E398" s="2">
        <f t="shared" si="48"/>
        <v>0.80199999999999994</v>
      </c>
      <c r="F398" s="2">
        <f t="shared" si="41"/>
        <v>0.81300000000000028</v>
      </c>
      <c r="G398" s="2">
        <f t="shared" si="43"/>
        <v>0.82579999999999931</v>
      </c>
      <c r="H398" s="2">
        <f t="shared" si="47"/>
        <v>0.92635000000000078</v>
      </c>
      <c r="I398" s="2">
        <f t="array" ref="I398">SUMPRODUCT(B382:B401, (ROW(B382:B401)-ROW(B382)+1)) / (20*21/2)</f>
        <v>0.80585714285714294</v>
      </c>
      <c r="J398" s="2">
        <f t="shared" si="42"/>
        <v>0.80960170898053896</v>
      </c>
      <c r="K398" s="2">
        <f t="shared" si="44"/>
        <v>0.82828304980343681</v>
      </c>
    </row>
    <row r="399" spans="1:11" ht="13.5" x14ac:dyDescent="0.25">
      <c r="A399" s="3">
        <f>TITRES_STAT!B402</f>
        <v>42884</v>
      </c>
      <c r="B399" s="5">
        <f>TITRES_STAT!D402</f>
        <v>0.81</v>
      </c>
      <c r="C399" s="2">
        <f t="shared" si="45"/>
        <v>1.0000000000000009E-2</v>
      </c>
      <c r="D399" s="2">
        <f t="shared" si="46"/>
        <v>0.79799999999999993</v>
      </c>
      <c r="E399" s="2">
        <f t="shared" si="48"/>
        <v>0.80099999999999993</v>
      </c>
      <c r="F399" s="2">
        <f t="shared" si="41"/>
        <v>0.81200000000000028</v>
      </c>
      <c r="G399" s="2">
        <f t="shared" si="43"/>
        <v>0.82519999999999927</v>
      </c>
      <c r="H399" s="2">
        <f t="shared" si="47"/>
        <v>0.92580000000000084</v>
      </c>
      <c r="I399" s="2">
        <f t="array" ref="I399">SUMPRODUCT(B383:B402, (ROW(B383:B402)-ROW(B383)+1)) / (20*21/2)</f>
        <v>0.80771428571428561</v>
      </c>
      <c r="J399" s="2">
        <f t="shared" si="42"/>
        <v>0.80963964145858291</v>
      </c>
      <c r="K399" s="2">
        <f t="shared" si="44"/>
        <v>0.82756606745820405</v>
      </c>
    </row>
    <row r="400" spans="1:11" ht="13.5" x14ac:dyDescent="0.25">
      <c r="A400" s="3">
        <f>TITRES_STAT!B403</f>
        <v>42885</v>
      </c>
      <c r="B400" s="5">
        <f>TITRES_STAT!D403</f>
        <v>0.81</v>
      </c>
      <c r="C400" s="2">
        <f t="shared" si="45"/>
        <v>0</v>
      </c>
      <c r="D400" s="2">
        <f t="shared" si="46"/>
        <v>0.8</v>
      </c>
      <c r="E400" s="2">
        <f t="shared" si="48"/>
        <v>0.8</v>
      </c>
      <c r="F400" s="2">
        <f t="shared" si="41"/>
        <v>0.81100000000000028</v>
      </c>
      <c r="G400" s="2">
        <f t="shared" si="43"/>
        <v>0.82439999999999924</v>
      </c>
      <c r="H400" s="2">
        <f t="shared" si="47"/>
        <v>0.92520000000000069</v>
      </c>
      <c r="I400" s="2">
        <f t="array" ref="I400">SUMPRODUCT(B384:B403, (ROW(B384:B403)-ROW(B384)+1)) / (20*21/2)</f>
        <v>0.80952380952380953</v>
      </c>
      <c r="J400" s="2">
        <f t="shared" si="42"/>
        <v>0.80967396131967029</v>
      </c>
      <c r="K400" s="2">
        <f t="shared" si="44"/>
        <v>0.82687720206768622</v>
      </c>
    </row>
    <row r="401" spans="1:11" ht="13.5" x14ac:dyDescent="0.25">
      <c r="A401" s="3">
        <f>TITRES_STAT!B404</f>
        <v>42886</v>
      </c>
      <c r="B401" s="5">
        <f>TITRES_STAT!D404</f>
        <v>0.81</v>
      </c>
      <c r="C401" s="2">
        <f t="shared" si="45"/>
        <v>0</v>
      </c>
      <c r="D401" s="2">
        <f t="shared" si="46"/>
        <v>0.80199999999999994</v>
      </c>
      <c r="E401" s="2">
        <f t="shared" si="48"/>
        <v>0.80100000000000016</v>
      </c>
      <c r="F401" s="2">
        <f t="shared" si="41"/>
        <v>0.81050000000000022</v>
      </c>
      <c r="G401" s="2">
        <f t="shared" si="43"/>
        <v>0.82359999999999944</v>
      </c>
      <c r="H401" s="2">
        <f t="shared" si="47"/>
        <v>0.92450000000000077</v>
      </c>
      <c r="I401" s="2">
        <f t="array" ref="I401">SUMPRODUCT(B385:B404, (ROW(B385:B404)-ROW(B385)+1)) / (20*21/2)</f>
        <v>0.81128571428571439</v>
      </c>
      <c r="J401" s="2">
        <f t="shared" si="42"/>
        <v>0.8097050126225589</v>
      </c>
      <c r="K401" s="2">
        <f t="shared" si="44"/>
        <v>0.82621535100620835</v>
      </c>
    </row>
    <row r="402" spans="1:11" ht="13.5" x14ac:dyDescent="0.25">
      <c r="A402" s="3">
        <f>TITRES_STAT!B405</f>
        <v>42887</v>
      </c>
      <c r="B402" s="5">
        <f>TITRES_STAT!D405</f>
        <v>0.83</v>
      </c>
      <c r="C402" s="2">
        <f t="shared" si="45"/>
        <v>1.9999999999999907E-2</v>
      </c>
      <c r="D402" s="2">
        <f t="shared" si="46"/>
        <v>0.81199999999999994</v>
      </c>
      <c r="E402" s="2">
        <f t="shared" si="48"/>
        <v>0.80400000000000005</v>
      </c>
      <c r="F402" s="2">
        <f t="shared" si="41"/>
        <v>0.81100000000000017</v>
      </c>
      <c r="G402" s="2">
        <f t="shared" si="43"/>
        <v>0.82319999999999938</v>
      </c>
      <c r="H402" s="2">
        <f t="shared" si="47"/>
        <v>0.92375000000000085</v>
      </c>
      <c r="I402" s="2">
        <f t="array" ref="I402">SUMPRODUCT(B386:B405, (ROW(B386:B405)-ROW(B386)+1)) / (20*21/2)</f>
        <v>0.8139523809523812</v>
      </c>
      <c r="J402" s="2">
        <f t="shared" si="42"/>
        <v>0.81163786856326758</v>
      </c>
      <c r="K402" s="2">
        <f t="shared" si="44"/>
        <v>0.82636376861380811</v>
      </c>
    </row>
    <row r="403" spans="1:11" ht="13.5" x14ac:dyDescent="0.25">
      <c r="A403" s="3">
        <f>TITRES_STAT!B406</f>
        <v>42888</v>
      </c>
      <c r="B403" s="5">
        <f>TITRES_STAT!D406</f>
        <v>0.83</v>
      </c>
      <c r="C403" s="2">
        <f t="shared" si="45"/>
        <v>0</v>
      </c>
      <c r="D403" s="2">
        <f t="shared" si="46"/>
        <v>0.81799999999999995</v>
      </c>
      <c r="E403" s="2">
        <f t="shared" si="48"/>
        <v>0.80700000000000016</v>
      </c>
      <c r="F403" s="2">
        <f t="shared" si="41"/>
        <v>0.81150000000000022</v>
      </c>
      <c r="G403" s="2">
        <f t="shared" si="43"/>
        <v>0.82279999999999942</v>
      </c>
      <c r="H403" s="2">
        <f t="shared" si="47"/>
        <v>0.92300000000000093</v>
      </c>
      <c r="I403" s="2">
        <f t="array" ref="I403">SUMPRODUCT(B387:B406, (ROW(B387:B406)-ROW(B387)+1)) / (20*21/2)</f>
        <v>0.81657142857142884</v>
      </c>
      <c r="J403" s="2">
        <f t="shared" si="42"/>
        <v>0.81338664298581353</v>
      </c>
      <c r="K403" s="2">
        <f t="shared" si="44"/>
        <v>0.82650636592307059</v>
      </c>
    </row>
    <row r="404" spans="1:11" ht="13.5" x14ac:dyDescent="0.25">
      <c r="A404" s="3">
        <f>TITRES_STAT!B407</f>
        <v>42891</v>
      </c>
      <c r="B404" s="5">
        <f>TITRES_STAT!D407</f>
        <v>0.83</v>
      </c>
      <c r="C404" s="2">
        <f t="shared" si="45"/>
        <v>0</v>
      </c>
      <c r="D404" s="2">
        <f t="shared" si="46"/>
        <v>0.82200000000000006</v>
      </c>
      <c r="E404" s="2">
        <f t="shared" si="48"/>
        <v>0.80999999999999994</v>
      </c>
      <c r="F404" s="2">
        <f t="shared" ref="F404:F467" si="49">AVERAGE(B385:B404)</f>
        <v>0.81200000000000006</v>
      </c>
      <c r="G404" s="2">
        <f t="shared" si="43"/>
        <v>0.82239999999999958</v>
      </c>
      <c r="H404" s="2">
        <f t="shared" si="47"/>
        <v>0.92225000000000112</v>
      </c>
      <c r="I404" s="2">
        <f t="array" ref="I404">SUMPRODUCT(B388:B407, (ROW(B388:B407)-ROW(B388)+1)) / (20*21/2)</f>
        <v>0.81914285714285728</v>
      </c>
      <c r="J404" s="2">
        <f t="shared" si="42"/>
        <v>0.81496886746335506</v>
      </c>
      <c r="K404" s="2">
        <f t="shared" si="44"/>
        <v>0.82664337118098941</v>
      </c>
    </row>
    <row r="405" spans="1:11" ht="13.5" x14ac:dyDescent="0.25">
      <c r="A405" s="3">
        <f>TITRES_STAT!B408</f>
        <v>42892</v>
      </c>
      <c r="B405" s="5">
        <f>TITRES_STAT!D408</f>
        <v>0.84</v>
      </c>
      <c r="C405" s="2">
        <f t="shared" si="45"/>
        <v>1.0000000000000009E-2</v>
      </c>
      <c r="D405" s="2">
        <f t="shared" si="46"/>
        <v>0.82800000000000007</v>
      </c>
      <c r="E405" s="2">
        <f t="shared" si="48"/>
        <v>0.81400000000000006</v>
      </c>
      <c r="F405" s="2">
        <f t="shared" si="49"/>
        <v>0.81250000000000022</v>
      </c>
      <c r="G405" s="2">
        <f t="shared" si="43"/>
        <v>0.82219999999999971</v>
      </c>
      <c r="H405" s="2">
        <f t="shared" si="47"/>
        <v>0.9215500000000012</v>
      </c>
      <c r="I405" s="2">
        <f t="array" ref="I405">SUMPRODUCT(B389:B408, (ROW(B389:B408)-ROW(B389)+1)) / (20*21/2)</f>
        <v>0.81785714285714295</v>
      </c>
      <c r="J405" s="2">
        <f t="shared" ref="J405:J468" si="50">$J$4*B405+J404*(1-$J$4)</f>
        <v>0.81735278484779739</v>
      </c>
      <c r="K405" s="2">
        <f t="shared" si="44"/>
        <v>0.82716716054644079</v>
      </c>
    </row>
    <row r="406" spans="1:11" ht="13.5" x14ac:dyDescent="0.25">
      <c r="A406" s="3">
        <f>TITRES_STAT!B409</f>
        <v>42893</v>
      </c>
      <c r="B406" s="5">
        <f>TITRES_STAT!D409</f>
        <v>0.84</v>
      </c>
      <c r="C406" s="2">
        <f t="shared" si="45"/>
        <v>0</v>
      </c>
      <c r="D406" s="2">
        <f t="shared" si="46"/>
        <v>0.83399999999999996</v>
      </c>
      <c r="E406" s="2">
        <f t="shared" si="48"/>
        <v>0.81799999999999995</v>
      </c>
      <c r="F406" s="2">
        <f t="shared" si="49"/>
        <v>0.81300000000000006</v>
      </c>
      <c r="G406" s="2">
        <f t="shared" si="43"/>
        <v>0.82219999999999982</v>
      </c>
      <c r="H406" s="2">
        <f t="shared" si="47"/>
        <v>0.9206500000000013</v>
      </c>
      <c r="I406" s="2">
        <f t="array" ref="I406">SUMPRODUCT(B390:B409, (ROW(B390:B409)-ROW(B390)+1)) / (20*21/2)</f>
        <v>0.81852380952380943</v>
      </c>
      <c r="J406" s="2">
        <f t="shared" si="50"/>
        <v>0.8195096624813405</v>
      </c>
      <c r="K406" s="2">
        <f t="shared" si="44"/>
        <v>0.82767040915246282</v>
      </c>
    </row>
    <row r="407" spans="1:11" ht="13.5" x14ac:dyDescent="0.25">
      <c r="A407" s="3">
        <f>TITRES_STAT!B410</f>
        <v>42894</v>
      </c>
      <c r="B407" s="5">
        <f>TITRES_STAT!D410</f>
        <v>0.84</v>
      </c>
      <c r="C407" s="2">
        <f t="shared" si="45"/>
        <v>0</v>
      </c>
      <c r="D407" s="2">
        <f t="shared" si="46"/>
        <v>0.83599999999999997</v>
      </c>
      <c r="E407" s="2">
        <f t="shared" si="48"/>
        <v>0.82400000000000007</v>
      </c>
      <c r="F407" s="2">
        <f t="shared" si="49"/>
        <v>0.81350000000000011</v>
      </c>
      <c r="G407" s="2">
        <f t="shared" si="43"/>
        <v>0.82220000000000015</v>
      </c>
      <c r="H407" s="2">
        <f t="shared" si="47"/>
        <v>0.9197500000000014</v>
      </c>
      <c r="I407" s="2">
        <f t="array" ref="I407">SUMPRODUCT(B391:B410, (ROW(B391:B410)-ROW(B391)+1)) / (20*21/2)</f>
        <v>0.81919047619047625</v>
      </c>
      <c r="J407" s="2">
        <f t="shared" si="50"/>
        <v>0.82146112319740328</v>
      </c>
      <c r="K407" s="2">
        <f t="shared" si="44"/>
        <v>0.82815392251903297</v>
      </c>
    </row>
    <row r="408" spans="1:11" ht="13.5" x14ac:dyDescent="0.25">
      <c r="A408" s="3">
        <f>TITRES_STAT!B411</f>
        <v>42895</v>
      </c>
      <c r="B408" s="5">
        <f>TITRES_STAT!D411</f>
        <v>0.8</v>
      </c>
      <c r="C408" s="2">
        <f t="shared" si="45"/>
        <v>-3.9999999999999925E-2</v>
      </c>
      <c r="D408" s="2">
        <f t="shared" si="46"/>
        <v>0.82999999999999985</v>
      </c>
      <c r="E408" s="2">
        <f t="shared" si="48"/>
        <v>0.82400000000000007</v>
      </c>
      <c r="F408" s="2">
        <f t="shared" si="49"/>
        <v>0.81300000000000006</v>
      </c>
      <c r="G408" s="2">
        <f t="shared" si="43"/>
        <v>0.82140000000000002</v>
      </c>
      <c r="H408" s="2">
        <f t="shared" si="47"/>
        <v>0.91865000000000141</v>
      </c>
      <c r="I408" s="2">
        <f t="array" ref="I408">SUMPRODUCT(B392:B411, (ROW(B392:B411)-ROW(B392)+1)) / (20*21/2)</f>
        <v>0.81985714285714284</v>
      </c>
      <c r="J408" s="2">
        <f t="shared" si="50"/>
        <v>0.81941720670241258</v>
      </c>
      <c r="K408" s="2">
        <f t="shared" si="44"/>
        <v>0.82704984712612972</v>
      </c>
    </row>
    <row r="409" spans="1:11" ht="13.5" x14ac:dyDescent="0.25">
      <c r="A409" s="3">
        <f>TITRES_STAT!B412</f>
        <v>42898</v>
      </c>
      <c r="B409" s="5">
        <f>TITRES_STAT!D412</f>
        <v>0.82</v>
      </c>
      <c r="C409" s="2">
        <f t="shared" si="45"/>
        <v>1.9999999999999907E-2</v>
      </c>
      <c r="D409" s="2">
        <f t="shared" si="46"/>
        <v>0.82800000000000007</v>
      </c>
      <c r="E409" s="2">
        <f t="shared" si="48"/>
        <v>0.82499999999999996</v>
      </c>
      <c r="F409" s="2">
        <f t="shared" si="49"/>
        <v>0.81300000000000006</v>
      </c>
      <c r="G409" s="2">
        <f t="shared" si="43"/>
        <v>0.82100000000000006</v>
      </c>
      <c r="H409" s="2">
        <f t="shared" si="47"/>
        <v>0.91765000000000141</v>
      </c>
      <c r="I409" s="2">
        <f t="array" ref="I409">SUMPRODUCT(B393:B412, (ROW(B393:B412)-ROW(B393)+1)) / (20*21/2)</f>
        <v>0.8204285714285714</v>
      </c>
      <c r="J409" s="2">
        <f t="shared" si="50"/>
        <v>0.81947271082599238</v>
      </c>
      <c r="K409" s="2">
        <f t="shared" si="44"/>
        <v>0.82677338253294819</v>
      </c>
    </row>
    <row r="410" spans="1:11" ht="13.5" x14ac:dyDescent="0.25">
      <c r="A410" s="3">
        <f>TITRES_STAT!B413</f>
        <v>42899</v>
      </c>
      <c r="B410" s="5">
        <f>TITRES_STAT!D413</f>
        <v>0.82</v>
      </c>
      <c r="C410" s="2">
        <f t="shared" si="45"/>
        <v>0</v>
      </c>
      <c r="D410" s="2">
        <f t="shared" si="46"/>
        <v>0.82400000000000007</v>
      </c>
      <c r="E410" s="2">
        <f t="shared" si="48"/>
        <v>0.82599999999999996</v>
      </c>
      <c r="F410" s="2">
        <f t="shared" si="49"/>
        <v>0.81300000000000006</v>
      </c>
      <c r="G410" s="2">
        <f t="shared" si="43"/>
        <v>0.82060000000000022</v>
      </c>
      <c r="H410" s="2">
        <f t="shared" si="47"/>
        <v>0.91650000000000131</v>
      </c>
      <c r="I410" s="2">
        <f t="array" ref="I410">SUMPRODUCT(B394:B413, (ROW(B394:B413)-ROW(B394)+1)) / (20*21/2)</f>
        <v>0.82090476190476203</v>
      </c>
      <c r="J410" s="2">
        <f t="shared" si="50"/>
        <v>0.8195229288425645</v>
      </c>
      <c r="K410" s="2">
        <f t="shared" si="44"/>
        <v>0.82650775968851886</v>
      </c>
    </row>
    <row r="411" spans="1:11" ht="13.5" x14ac:dyDescent="0.25">
      <c r="A411" s="3">
        <f>TITRES_STAT!B414</f>
        <v>42900</v>
      </c>
      <c r="B411" s="5">
        <f>TITRES_STAT!D414</f>
        <v>0.82</v>
      </c>
      <c r="C411" s="2">
        <f t="shared" si="45"/>
        <v>0</v>
      </c>
      <c r="D411" s="2">
        <f t="shared" si="46"/>
        <v>0.82</v>
      </c>
      <c r="E411" s="2">
        <f t="shared" si="48"/>
        <v>0.82699999999999996</v>
      </c>
      <c r="F411" s="2">
        <f t="shared" si="49"/>
        <v>0.81400000000000006</v>
      </c>
      <c r="G411" s="2">
        <f t="shared" si="43"/>
        <v>0.82040000000000002</v>
      </c>
      <c r="H411" s="2">
        <f t="shared" si="47"/>
        <v>0.91520000000000135</v>
      </c>
      <c r="I411" s="2">
        <f t="array" ref="I411">SUMPRODUCT(B395:B414, (ROW(B395:B414)-ROW(B395)+1)) / (20*21/2)</f>
        <v>0.82128571428571429</v>
      </c>
      <c r="J411" s="2">
        <f t="shared" si="50"/>
        <v>0.81956836419089174</v>
      </c>
      <c r="K411" s="2">
        <f t="shared" si="44"/>
        <v>0.82625255342622395</v>
      </c>
    </row>
    <row r="412" spans="1:11" ht="13.5" x14ac:dyDescent="0.25">
      <c r="A412" s="3">
        <f>TITRES_STAT!B415</f>
        <v>42901</v>
      </c>
      <c r="B412" s="5">
        <f>TITRES_STAT!D415</f>
        <v>0.82</v>
      </c>
      <c r="C412" s="2">
        <f t="shared" si="45"/>
        <v>0</v>
      </c>
      <c r="D412" s="2">
        <f t="shared" si="46"/>
        <v>0.81600000000000006</v>
      </c>
      <c r="E412" s="2">
        <f t="shared" si="48"/>
        <v>0.82599999999999996</v>
      </c>
      <c r="F412" s="2">
        <f t="shared" si="49"/>
        <v>0.81500000000000006</v>
      </c>
      <c r="G412" s="2">
        <f t="shared" si="43"/>
        <v>0.8206</v>
      </c>
      <c r="H412" s="2">
        <f t="shared" si="47"/>
        <v>0.91375000000000128</v>
      </c>
      <c r="I412" s="2">
        <f t="array" ref="I412">SUMPRODUCT(B396:B415, (ROW(B396:B415)-ROW(B396)+1)) / (20*21/2)</f>
        <v>0.82157142857142862</v>
      </c>
      <c r="J412" s="2">
        <f t="shared" si="50"/>
        <v>0.81960947236318782</v>
      </c>
      <c r="K412" s="2">
        <f t="shared" si="44"/>
        <v>0.82600735525264646</v>
      </c>
    </row>
    <row r="413" spans="1:11" ht="13.5" x14ac:dyDescent="0.25">
      <c r="A413" s="3">
        <f>TITRES_STAT!B416</f>
        <v>42902</v>
      </c>
      <c r="B413" s="5">
        <f>TITRES_STAT!D416</f>
        <v>0.82</v>
      </c>
      <c r="C413" s="2">
        <f t="shared" si="45"/>
        <v>0</v>
      </c>
      <c r="D413" s="2">
        <f t="shared" si="46"/>
        <v>0.82</v>
      </c>
      <c r="E413" s="2">
        <f t="shared" si="48"/>
        <v>0.82499999999999996</v>
      </c>
      <c r="F413" s="2">
        <f t="shared" si="49"/>
        <v>0.81600000000000017</v>
      </c>
      <c r="G413" s="2">
        <f t="shared" si="43"/>
        <v>0.8206</v>
      </c>
      <c r="H413" s="2">
        <f t="shared" si="47"/>
        <v>0.91230000000000133</v>
      </c>
      <c r="I413" s="2">
        <f t="array" ref="I413">SUMPRODUCT(B397:B416, (ROW(B397:B416)-ROW(B397)+1)) / (20*21/2)</f>
        <v>0.82176190476190492</v>
      </c>
      <c r="J413" s="2">
        <f t="shared" si="50"/>
        <v>0.8196466654714557</v>
      </c>
      <c r="K413" s="2">
        <f t="shared" si="44"/>
        <v>0.82577177269371915</v>
      </c>
    </row>
    <row r="414" spans="1:11" ht="13.5" x14ac:dyDescent="0.25">
      <c r="A414" s="3">
        <f>TITRES_STAT!B417</f>
        <v>42905</v>
      </c>
      <c r="B414" s="5">
        <f>TITRES_STAT!D417</f>
        <v>0.82</v>
      </c>
      <c r="C414" s="2">
        <f t="shared" si="45"/>
        <v>0</v>
      </c>
      <c r="D414" s="2">
        <f t="shared" si="46"/>
        <v>0.82</v>
      </c>
      <c r="E414" s="2">
        <f t="shared" si="48"/>
        <v>0.82400000000000018</v>
      </c>
      <c r="F414" s="2">
        <f t="shared" si="49"/>
        <v>0.81699999999999995</v>
      </c>
      <c r="G414" s="2">
        <f t="shared" si="43"/>
        <v>0.8206</v>
      </c>
      <c r="H414" s="2">
        <f t="shared" si="47"/>
        <v>0.91100000000000125</v>
      </c>
      <c r="I414" s="2">
        <f t="array" ref="I414">SUMPRODUCT(B398:B417, (ROW(B398:B417)-ROW(B398)+1)) / (20*21/2)</f>
        <v>0.82185714285714284</v>
      </c>
      <c r="J414" s="2">
        <f t="shared" si="50"/>
        <v>0.81968031637893612</v>
      </c>
      <c r="K414" s="2">
        <f t="shared" si="44"/>
        <v>0.82554542866651448</v>
      </c>
    </row>
    <row r="415" spans="1:11" ht="13.5" x14ac:dyDescent="0.25">
      <c r="A415" s="3">
        <f>TITRES_STAT!B418</f>
        <v>42906</v>
      </c>
      <c r="B415" s="5">
        <f>TITRES_STAT!D418</f>
        <v>0.82</v>
      </c>
      <c r="C415" s="2">
        <f t="shared" si="45"/>
        <v>0</v>
      </c>
      <c r="D415" s="2">
        <f t="shared" si="46"/>
        <v>0.82</v>
      </c>
      <c r="E415" s="2">
        <f t="shared" si="48"/>
        <v>0.82200000000000006</v>
      </c>
      <c r="F415" s="2">
        <f t="shared" si="49"/>
        <v>0.81800000000000017</v>
      </c>
      <c r="G415" s="2">
        <f t="shared" si="43"/>
        <v>0.82020000000000015</v>
      </c>
      <c r="H415" s="2">
        <f t="shared" si="47"/>
        <v>0.90970000000000129</v>
      </c>
      <c r="I415" s="2">
        <f t="array" ref="I415">SUMPRODUCT(B399:B418, (ROW(B399:B418)-ROW(B399)+1)) / (20*21/2)</f>
        <v>0.81985714285714295</v>
      </c>
      <c r="J415" s="2">
        <f t="shared" si="50"/>
        <v>0.81971076243808505</v>
      </c>
      <c r="K415" s="2">
        <f t="shared" si="44"/>
        <v>0.82532796087567073</v>
      </c>
    </row>
    <row r="416" spans="1:11" ht="13.5" x14ac:dyDescent="0.25">
      <c r="A416" s="3">
        <f>TITRES_STAT!B419</f>
        <v>42907</v>
      </c>
      <c r="B416" s="5">
        <f>TITRES_STAT!D419</f>
        <v>0.82</v>
      </c>
      <c r="C416" s="2">
        <f t="shared" si="45"/>
        <v>0</v>
      </c>
      <c r="D416" s="2">
        <f t="shared" si="46"/>
        <v>0.82</v>
      </c>
      <c r="E416" s="2">
        <f t="shared" si="48"/>
        <v>0.82000000000000006</v>
      </c>
      <c r="F416" s="2">
        <f t="shared" si="49"/>
        <v>0.81900000000000017</v>
      </c>
      <c r="G416" s="2">
        <f t="shared" si="43"/>
        <v>0.81980000000000008</v>
      </c>
      <c r="H416" s="2">
        <f t="shared" si="47"/>
        <v>0.90830000000000122</v>
      </c>
      <c r="I416" s="2">
        <f t="array" ref="I416">SUMPRODUCT(B400:B419, (ROW(B400:B419)-ROW(B400)+1)) / (20*21/2)</f>
        <v>0.81976190476190469</v>
      </c>
      <c r="J416" s="2">
        <f t="shared" si="50"/>
        <v>0.81973830887255317</v>
      </c>
      <c r="K416" s="2">
        <f t="shared" si="44"/>
        <v>0.82511902123348757</v>
      </c>
    </row>
    <row r="417" spans="1:11" ht="13.5" x14ac:dyDescent="0.25">
      <c r="A417" s="3">
        <f>TITRES_STAT!B420</f>
        <v>42908</v>
      </c>
      <c r="B417" s="5">
        <f>TITRES_STAT!D420</f>
        <v>0.82</v>
      </c>
      <c r="C417" s="2">
        <f t="shared" si="45"/>
        <v>0</v>
      </c>
      <c r="D417" s="2">
        <f t="shared" si="46"/>
        <v>0.82</v>
      </c>
      <c r="E417" s="2">
        <f t="shared" si="48"/>
        <v>0.81800000000000017</v>
      </c>
      <c r="F417" s="2">
        <f t="shared" si="49"/>
        <v>0.82100000000000006</v>
      </c>
      <c r="G417" s="2">
        <f t="shared" si="43"/>
        <v>0.81940000000000002</v>
      </c>
      <c r="H417" s="2">
        <f t="shared" si="47"/>
        <v>0.90690000000000126</v>
      </c>
      <c r="I417" s="2">
        <f t="array" ref="I417">SUMPRODUCT(B401:B420, (ROW(B401:B420)-ROW(B401)+1)) / (20*21/2)</f>
        <v>0.81961904761904747</v>
      </c>
      <c r="J417" s="2">
        <f t="shared" si="50"/>
        <v>0.81976323183707189</v>
      </c>
      <c r="K417" s="2">
        <f t="shared" si="44"/>
        <v>0.82491827530276252</v>
      </c>
    </row>
    <row r="418" spans="1:11" ht="13.5" x14ac:dyDescent="0.25">
      <c r="A418" s="3">
        <f>TITRES_STAT!B421</f>
        <v>42909</v>
      </c>
      <c r="B418" s="5">
        <f>TITRES_STAT!D421</f>
        <v>0.8</v>
      </c>
      <c r="C418" s="2">
        <f t="shared" si="45"/>
        <v>-1.9999999999999907E-2</v>
      </c>
      <c r="D418" s="2">
        <f t="shared" si="46"/>
        <v>0.81600000000000006</v>
      </c>
      <c r="E418" s="2">
        <f t="shared" si="48"/>
        <v>0.81800000000000017</v>
      </c>
      <c r="F418" s="2">
        <f t="shared" si="49"/>
        <v>0.82100000000000006</v>
      </c>
      <c r="G418" s="2">
        <f t="shared" si="43"/>
        <v>0.81859999999999999</v>
      </c>
      <c r="H418" s="2">
        <f t="shared" si="47"/>
        <v>0.90555000000000119</v>
      </c>
      <c r="I418" s="2">
        <f t="array" ref="I418">SUMPRODUCT(B402:B421, (ROW(B402:B421)-ROW(B402)+1)) / (20*21/2)</f>
        <v>0.81942857142857151</v>
      </c>
      <c r="J418" s="2">
        <f t="shared" si="50"/>
        <v>0.8178810192811603</v>
      </c>
      <c r="K418" s="2">
        <f t="shared" si="44"/>
        <v>0.82394108803598753</v>
      </c>
    </row>
    <row r="419" spans="1:11" ht="13.5" x14ac:dyDescent="0.25">
      <c r="A419" s="3">
        <f>TITRES_STAT!B422</f>
        <v>42914</v>
      </c>
      <c r="B419" s="5">
        <f>TITRES_STAT!D422</f>
        <v>0.82</v>
      </c>
      <c r="C419" s="2">
        <f t="shared" si="45"/>
        <v>1.9999999999999907E-2</v>
      </c>
      <c r="D419" s="2">
        <f t="shared" si="46"/>
        <v>0.81600000000000006</v>
      </c>
      <c r="E419" s="2">
        <f t="shared" si="48"/>
        <v>0.81799999999999995</v>
      </c>
      <c r="F419" s="2">
        <f t="shared" si="49"/>
        <v>0.82150000000000012</v>
      </c>
      <c r="G419" s="2">
        <f t="shared" si="43"/>
        <v>0.81879999999999997</v>
      </c>
      <c r="H419" s="2">
        <f t="shared" si="47"/>
        <v>0.90430000000000121</v>
      </c>
      <c r="I419" s="2">
        <f t="array" ref="I419">SUMPRODUCT(B403:B422, (ROW(B403:B422)-ROW(B403)+1)) / (20*21/2)</f>
        <v>0.81919047619047625</v>
      </c>
      <c r="J419" s="2">
        <f t="shared" si="50"/>
        <v>0.81808282696866885</v>
      </c>
      <c r="K419" s="2">
        <f t="shared" si="44"/>
        <v>0.82378653556398795</v>
      </c>
    </row>
    <row r="420" spans="1:11" ht="13.5" x14ac:dyDescent="0.25">
      <c r="A420" s="3">
        <f>TITRES_STAT!B423</f>
        <v>42915</v>
      </c>
      <c r="B420" s="5">
        <f>TITRES_STAT!D423</f>
        <v>0.82</v>
      </c>
      <c r="C420" s="2">
        <f t="shared" si="45"/>
        <v>0</v>
      </c>
      <c r="D420" s="2">
        <f t="shared" si="46"/>
        <v>0.81600000000000006</v>
      </c>
      <c r="E420" s="2">
        <f t="shared" si="48"/>
        <v>0.81799999999999995</v>
      </c>
      <c r="F420" s="2">
        <f t="shared" si="49"/>
        <v>0.82200000000000006</v>
      </c>
      <c r="G420" s="2">
        <f t="shared" si="43"/>
        <v>0.81859999999999999</v>
      </c>
      <c r="H420" s="2">
        <f t="shared" si="47"/>
        <v>0.90305000000000124</v>
      </c>
      <c r="I420" s="2">
        <f t="array" ref="I420">SUMPRODUCT(B404:B423, (ROW(B404:B423)-ROW(B404)+1)) / (20*21/2)</f>
        <v>0.81899999999999995</v>
      </c>
      <c r="J420" s="2">
        <f t="shared" si="50"/>
        <v>0.81826541487641469</v>
      </c>
      <c r="K420" s="2">
        <f t="shared" si="44"/>
        <v>0.82363804397324325</v>
      </c>
    </row>
    <row r="421" spans="1:11" ht="13.5" x14ac:dyDescent="0.25">
      <c r="A421" s="3">
        <f>TITRES_STAT!B424</f>
        <v>42916</v>
      </c>
      <c r="B421" s="5">
        <f>TITRES_STAT!D424</f>
        <v>0.82</v>
      </c>
      <c r="C421" s="2">
        <f t="shared" si="45"/>
        <v>0</v>
      </c>
      <c r="D421" s="2">
        <f t="shared" si="46"/>
        <v>0.81600000000000006</v>
      </c>
      <c r="E421" s="2">
        <f t="shared" si="48"/>
        <v>0.81799999999999995</v>
      </c>
      <c r="F421" s="2">
        <f t="shared" si="49"/>
        <v>0.82250000000000012</v>
      </c>
      <c r="G421" s="2">
        <f t="shared" si="43"/>
        <v>0.81839999999999991</v>
      </c>
      <c r="H421" s="2">
        <f t="shared" si="47"/>
        <v>0.90180000000000105</v>
      </c>
      <c r="I421" s="2">
        <f t="array" ref="I421">SUMPRODUCT(B405:B424, (ROW(B405:B424)-ROW(B405)+1)) / (20*21/2)</f>
        <v>0.81885714285714295</v>
      </c>
      <c r="J421" s="2">
        <f t="shared" si="50"/>
        <v>0.81843061345961332</v>
      </c>
      <c r="K421" s="2">
        <f t="shared" si="44"/>
        <v>0.8234953755821357</v>
      </c>
    </row>
    <row r="422" spans="1:11" ht="13.5" x14ac:dyDescent="0.25">
      <c r="A422" s="3">
        <f>TITRES_STAT!B425</f>
        <v>42919</v>
      </c>
      <c r="B422" s="5">
        <f>TITRES_STAT!D425</f>
        <v>0.82</v>
      </c>
      <c r="C422" s="2">
        <f t="shared" si="45"/>
        <v>0</v>
      </c>
      <c r="D422" s="2">
        <f t="shared" si="46"/>
        <v>0.81600000000000006</v>
      </c>
      <c r="E422" s="2">
        <f t="shared" si="48"/>
        <v>0.81799999999999995</v>
      </c>
      <c r="F422" s="2">
        <f t="shared" si="49"/>
        <v>0.82200000000000006</v>
      </c>
      <c r="G422" s="2">
        <f t="shared" si="43"/>
        <v>0.81819999999999993</v>
      </c>
      <c r="H422" s="2">
        <f t="shared" si="47"/>
        <v>0.90055000000000107</v>
      </c>
      <c r="I422" s="2">
        <f t="array" ref="I422">SUMPRODUCT(B406:B425, (ROW(B406:B425)-ROW(B406)+1)) / (20*21/2)</f>
        <v>0.81876190476190491</v>
      </c>
      <c r="J422" s="2">
        <f t="shared" si="50"/>
        <v>0.81858007884441208</v>
      </c>
      <c r="K422" s="2">
        <f t="shared" si="44"/>
        <v>0.82335830202989502</v>
      </c>
    </row>
    <row r="423" spans="1:11" ht="13.5" x14ac:dyDescent="0.25">
      <c r="A423" s="3">
        <f>TITRES_STAT!B426</f>
        <v>42920</v>
      </c>
      <c r="B423" s="5">
        <f>TITRES_STAT!D426</f>
        <v>0.82</v>
      </c>
      <c r="C423" s="2">
        <f t="shared" si="45"/>
        <v>0</v>
      </c>
      <c r="D423" s="2">
        <f t="shared" si="46"/>
        <v>0.82</v>
      </c>
      <c r="E423" s="2">
        <f t="shared" si="48"/>
        <v>0.81800000000000017</v>
      </c>
      <c r="F423" s="2">
        <f t="shared" si="49"/>
        <v>0.82150000000000012</v>
      </c>
      <c r="G423" s="2">
        <f t="shared" si="43"/>
        <v>0.81799999999999995</v>
      </c>
      <c r="H423" s="2">
        <f t="shared" si="47"/>
        <v>0.8993000000000011</v>
      </c>
      <c r="I423" s="2">
        <f t="array" ref="I423">SUMPRODUCT(B407:B426, (ROW(B407:B426)-ROW(B407)+1)) / (20*21/2)</f>
        <v>0.82066666666666677</v>
      </c>
      <c r="J423" s="2">
        <f t="shared" si="50"/>
        <v>0.81871530943065862</v>
      </c>
      <c r="K423" s="2">
        <f t="shared" si="44"/>
        <v>0.82322660391107561</v>
      </c>
    </row>
    <row r="424" spans="1:11" ht="13.5" x14ac:dyDescent="0.25">
      <c r="A424" s="3">
        <f>TITRES_STAT!B427</f>
        <v>42921</v>
      </c>
      <c r="B424" s="5">
        <f>TITRES_STAT!D427</f>
        <v>0.82</v>
      </c>
      <c r="C424" s="2">
        <f t="shared" si="45"/>
        <v>0</v>
      </c>
      <c r="D424" s="2">
        <f t="shared" si="46"/>
        <v>0.82</v>
      </c>
      <c r="E424" s="2">
        <f t="shared" si="48"/>
        <v>0.81800000000000017</v>
      </c>
      <c r="F424" s="2">
        <f t="shared" si="49"/>
        <v>0.82100000000000029</v>
      </c>
      <c r="G424" s="2">
        <f t="shared" si="43"/>
        <v>0.81779999999999997</v>
      </c>
      <c r="H424" s="2">
        <f t="shared" si="47"/>
        <v>0.8980500000000009</v>
      </c>
      <c r="I424" s="2">
        <f t="array" ref="I424">SUMPRODUCT(B408:B427, (ROW(B408:B427)-ROW(B408)+1)) / (20*21/2)</f>
        <v>0.82257142857142862</v>
      </c>
      <c r="J424" s="2">
        <f t="shared" si="50"/>
        <v>0.818837660913453</v>
      </c>
      <c r="K424" s="2">
        <f t="shared" si="44"/>
        <v>0.82310007042436673</v>
      </c>
    </row>
    <row r="425" spans="1:11" ht="13.5" x14ac:dyDescent="0.25">
      <c r="A425" s="3">
        <f>TITRES_STAT!B428</f>
        <v>42922</v>
      </c>
      <c r="B425" s="5">
        <f>TITRES_STAT!D428</f>
        <v>0.82</v>
      </c>
      <c r="C425" s="2">
        <f t="shared" si="45"/>
        <v>0</v>
      </c>
      <c r="D425" s="2">
        <f t="shared" si="46"/>
        <v>0.82</v>
      </c>
      <c r="E425" s="2">
        <f t="shared" si="48"/>
        <v>0.81800000000000017</v>
      </c>
      <c r="F425" s="2">
        <f t="shared" si="49"/>
        <v>0.82000000000000006</v>
      </c>
      <c r="G425" s="2">
        <f t="shared" si="43"/>
        <v>0.81759999999999988</v>
      </c>
      <c r="H425" s="2">
        <f t="shared" si="47"/>
        <v>0.89680000000000104</v>
      </c>
      <c r="I425" s="2">
        <f t="array" ref="I425">SUMPRODUCT(B409:B428, (ROW(B409:B428)-ROW(B409)+1)) / (20*21/2)</f>
        <v>0.82447619047619058</v>
      </c>
      <c r="J425" s="2">
        <f t="shared" si="50"/>
        <v>0.81894835987407655</v>
      </c>
      <c r="K425" s="2">
        <f t="shared" si="44"/>
        <v>0.82297849903517584</v>
      </c>
    </row>
    <row r="426" spans="1:11" ht="13.5" x14ac:dyDescent="0.25">
      <c r="A426" s="3">
        <f>TITRES_STAT!B429</f>
        <v>42923</v>
      </c>
      <c r="B426" s="5">
        <f>TITRES_STAT!D429</f>
        <v>0.84</v>
      </c>
      <c r="C426" s="2">
        <f t="shared" si="45"/>
        <v>2.0000000000000018E-2</v>
      </c>
      <c r="D426" s="2">
        <f t="shared" si="46"/>
        <v>0.82400000000000007</v>
      </c>
      <c r="E426" s="2">
        <f t="shared" si="48"/>
        <v>0.82000000000000006</v>
      </c>
      <c r="F426" s="2">
        <f t="shared" si="49"/>
        <v>0.82000000000000028</v>
      </c>
      <c r="G426" s="2">
        <f t="shared" si="43"/>
        <v>0.81840000000000002</v>
      </c>
      <c r="H426" s="2">
        <f t="shared" si="47"/>
        <v>0.89565000000000095</v>
      </c>
      <c r="I426" s="2">
        <f t="array" ref="I426">SUMPRODUCT(B410:B429, (ROW(B410:B429)-ROW(B410)+1)) / (20*21/2)</f>
        <v>0.82619047619047636</v>
      </c>
      <c r="J426" s="2">
        <f t="shared" si="50"/>
        <v>0.82095327798130735</v>
      </c>
      <c r="K426" s="2">
        <f t="shared" si="44"/>
        <v>0.82364600887693373</v>
      </c>
    </row>
    <row r="427" spans="1:11" ht="13.5" x14ac:dyDescent="0.25">
      <c r="A427" s="3">
        <f>TITRES_STAT!B430</f>
        <v>42926</v>
      </c>
      <c r="B427" s="5">
        <f>TITRES_STAT!D430</f>
        <v>0.84</v>
      </c>
      <c r="C427" s="2">
        <f t="shared" si="45"/>
        <v>0</v>
      </c>
      <c r="D427" s="2">
        <f t="shared" si="46"/>
        <v>0.82799999999999996</v>
      </c>
      <c r="E427" s="2">
        <f t="shared" si="48"/>
        <v>0.82200000000000006</v>
      </c>
      <c r="F427" s="2">
        <f t="shared" si="49"/>
        <v>0.82000000000000028</v>
      </c>
      <c r="G427" s="2">
        <f t="shared" si="43"/>
        <v>0.81860000000000011</v>
      </c>
      <c r="H427" s="2">
        <f t="shared" si="47"/>
        <v>0.89450000000000085</v>
      </c>
      <c r="I427" s="2">
        <f t="array" ref="I427">SUMPRODUCT(B411:B430, (ROW(B411:B430)-ROW(B411)+1)) / (20*21/2)</f>
        <v>0.82780952380952377</v>
      </c>
      <c r="J427" s="2">
        <f t="shared" si="50"/>
        <v>0.82276725150689711</v>
      </c>
      <c r="K427" s="2">
        <f t="shared" si="44"/>
        <v>0.82428734186215202</v>
      </c>
    </row>
    <row r="428" spans="1:11" ht="13.5" x14ac:dyDescent="0.25">
      <c r="A428" s="3">
        <f>TITRES_STAT!B431</f>
        <v>42927</v>
      </c>
      <c r="B428" s="5">
        <f>TITRES_STAT!D431</f>
        <v>0.84</v>
      </c>
      <c r="C428" s="2">
        <f t="shared" si="45"/>
        <v>0</v>
      </c>
      <c r="D428" s="2">
        <f t="shared" si="46"/>
        <v>0.83200000000000007</v>
      </c>
      <c r="E428" s="2">
        <f t="shared" si="48"/>
        <v>0.82599999999999996</v>
      </c>
      <c r="F428" s="2">
        <f t="shared" si="49"/>
        <v>0.82200000000000029</v>
      </c>
      <c r="G428" s="2">
        <f t="shared" si="43"/>
        <v>0.81880000000000019</v>
      </c>
      <c r="H428" s="2">
        <f t="shared" si="47"/>
        <v>0.89335000000000098</v>
      </c>
      <c r="I428" s="2">
        <f t="array" ref="I428">SUMPRODUCT(B412:B431, (ROW(B412:B431)-ROW(B412)+1)) / (20*21/2)</f>
        <v>0.82933333333333337</v>
      </c>
      <c r="J428" s="2">
        <f t="shared" si="50"/>
        <v>0.82440846564909731</v>
      </c>
      <c r="K428" s="2">
        <f t="shared" si="44"/>
        <v>0.82490352453422455</v>
      </c>
    </row>
    <row r="429" spans="1:11" ht="13.5" x14ac:dyDescent="0.25">
      <c r="A429" s="3">
        <f>TITRES_STAT!B432</f>
        <v>42928</v>
      </c>
      <c r="B429" s="5">
        <f>TITRES_STAT!D432</f>
        <v>0.84</v>
      </c>
      <c r="C429" s="2">
        <f t="shared" si="45"/>
        <v>0</v>
      </c>
      <c r="D429" s="2">
        <f t="shared" si="46"/>
        <v>0.83599999999999997</v>
      </c>
      <c r="E429" s="2">
        <f t="shared" si="48"/>
        <v>0.82799999999999996</v>
      </c>
      <c r="F429" s="2">
        <f t="shared" si="49"/>
        <v>0.82300000000000006</v>
      </c>
      <c r="G429" s="2">
        <f t="shared" si="43"/>
        <v>0.81900000000000039</v>
      </c>
      <c r="H429" s="2">
        <f t="shared" si="47"/>
        <v>0.89220000000000088</v>
      </c>
      <c r="I429" s="2">
        <f t="array" ref="I429">SUMPRODUCT(B413:B432, (ROW(B413:B432)-ROW(B413)+1)) / (20*21/2)</f>
        <v>0.83076190476190481</v>
      </c>
      <c r="J429" s="2">
        <f t="shared" si="50"/>
        <v>0.82589337368251658</v>
      </c>
      <c r="K429" s="2">
        <f t="shared" si="44"/>
        <v>0.82549554317994123</v>
      </c>
    </row>
    <row r="430" spans="1:11" ht="13.5" x14ac:dyDescent="0.25">
      <c r="A430" s="3">
        <f>TITRES_STAT!B433</f>
        <v>42929</v>
      </c>
      <c r="B430" s="5">
        <f>TITRES_STAT!D433</f>
        <v>0.84</v>
      </c>
      <c r="C430" s="2">
        <f t="shared" si="45"/>
        <v>0</v>
      </c>
      <c r="D430" s="2">
        <f t="shared" si="46"/>
        <v>0.84000000000000008</v>
      </c>
      <c r="E430" s="2">
        <f t="shared" si="48"/>
        <v>0.82999999999999985</v>
      </c>
      <c r="F430" s="2">
        <f t="shared" si="49"/>
        <v>0.82400000000000007</v>
      </c>
      <c r="G430" s="2">
        <f t="shared" si="43"/>
        <v>0.81920000000000048</v>
      </c>
      <c r="H430" s="2">
        <f t="shared" si="47"/>
        <v>0.89120000000000088</v>
      </c>
      <c r="I430" s="2">
        <f t="array" ref="I430">SUMPRODUCT(B414:B433, (ROW(B414:B433)-ROW(B414)+1)) / (20*21/2)</f>
        <v>0.82923809523809522</v>
      </c>
      <c r="J430" s="2">
        <f t="shared" si="50"/>
        <v>0.8272368619032292</v>
      </c>
      <c r="K430" s="2">
        <f t="shared" si="44"/>
        <v>0.82606434540817886</v>
      </c>
    </row>
    <row r="431" spans="1:11" ht="13.5" x14ac:dyDescent="0.25">
      <c r="A431" s="3">
        <f>TITRES_STAT!B434</f>
        <v>42930</v>
      </c>
      <c r="B431" s="5">
        <f>TITRES_STAT!D434</f>
        <v>0.84</v>
      </c>
      <c r="C431" s="2">
        <f t="shared" si="45"/>
        <v>0</v>
      </c>
      <c r="D431" s="2">
        <f t="shared" si="46"/>
        <v>0.84000000000000008</v>
      </c>
      <c r="E431" s="2">
        <f t="shared" si="48"/>
        <v>0.83200000000000007</v>
      </c>
      <c r="F431" s="2">
        <f t="shared" si="49"/>
        <v>0.82499999999999996</v>
      </c>
      <c r="G431" s="2">
        <f t="shared" si="43"/>
        <v>0.81960000000000055</v>
      </c>
      <c r="H431" s="2">
        <f t="shared" si="47"/>
        <v>0.89020000000000099</v>
      </c>
      <c r="I431" s="2">
        <f t="array" ref="I431">SUMPRODUCT(B415:B434, (ROW(B415:B434)-ROW(B415)+1)) / (20*21/2)</f>
        <v>0.8277619047619047</v>
      </c>
      <c r="J431" s="2">
        <f t="shared" si="50"/>
        <v>0.82845239886482636</v>
      </c>
      <c r="K431" s="2">
        <f t="shared" si="44"/>
        <v>0.82661084166668164</v>
      </c>
    </row>
    <row r="432" spans="1:11" ht="13.5" x14ac:dyDescent="0.25">
      <c r="A432" s="3">
        <f>TITRES_STAT!B435</f>
        <v>42933</v>
      </c>
      <c r="B432" s="5">
        <f>TITRES_STAT!D435</f>
        <v>0.84</v>
      </c>
      <c r="C432" s="2">
        <f t="shared" si="45"/>
        <v>0</v>
      </c>
      <c r="D432" s="2">
        <f t="shared" si="46"/>
        <v>0.84000000000000008</v>
      </c>
      <c r="E432" s="2">
        <f t="shared" si="48"/>
        <v>0.83399999999999996</v>
      </c>
      <c r="F432" s="2">
        <f t="shared" si="49"/>
        <v>0.82599999999999996</v>
      </c>
      <c r="G432" s="2">
        <f t="shared" si="43"/>
        <v>0.82000000000000062</v>
      </c>
      <c r="H432" s="2">
        <f t="shared" si="47"/>
        <v>0.88920000000000077</v>
      </c>
      <c r="I432" s="2">
        <f t="array" ref="I432">SUMPRODUCT(B416:B435, (ROW(B416:B435)-ROW(B416)+1)) / (20*21/2)</f>
        <v>0.82633333333333325</v>
      </c>
      <c r="J432" s="2">
        <f t="shared" si="50"/>
        <v>0.82955217040150953</v>
      </c>
      <c r="K432" s="2">
        <f t="shared" si="44"/>
        <v>0.82713590669936088</v>
      </c>
    </row>
    <row r="433" spans="1:11" ht="13.5" x14ac:dyDescent="0.25">
      <c r="A433" s="3">
        <f>TITRES_STAT!B436</f>
        <v>42934</v>
      </c>
      <c r="B433" s="5">
        <f>TITRES_STAT!D436</f>
        <v>0.81</v>
      </c>
      <c r="C433" s="2">
        <f t="shared" si="45"/>
        <v>-2.9999999999999916E-2</v>
      </c>
      <c r="D433" s="2">
        <f t="shared" si="46"/>
        <v>0.83399999999999996</v>
      </c>
      <c r="E433" s="2">
        <f t="shared" si="48"/>
        <v>0.83299999999999996</v>
      </c>
      <c r="F433" s="2">
        <f t="shared" si="49"/>
        <v>0.82550000000000012</v>
      </c>
      <c r="G433" s="2">
        <f t="shared" si="43"/>
        <v>0.81980000000000064</v>
      </c>
      <c r="H433" s="2">
        <f t="shared" si="47"/>
        <v>0.88800000000000068</v>
      </c>
      <c r="I433" s="2">
        <f t="array" ref="I433">SUMPRODUCT(B417:B436, (ROW(B417:B436)-ROW(B417)+1)) / (20*21/2)</f>
        <v>0.82209523809523821</v>
      </c>
      <c r="J433" s="2">
        <f t="shared" si="50"/>
        <v>0.82769005893469916</v>
      </c>
      <c r="K433" s="2">
        <f t="shared" si="44"/>
        <v>0.82646391035820943</v>
      </c>
    </row>
    <row r="434" spans="1:11" ht="13.5" x14ac:dyDescent="0.25">
      <c r="A434" s="3">
        <f>TITRES_STAT!B437</f>
        <v>42935</v>
      </c>
      <c r="B434" s="5">
        <f>TITRES_STAT!D437</f>
        <v>0.81</v>
      </c>
      <c r="C434" s="2">
        <f t="shared" si="45"/>
        <v>0</v>
      </c>
      <c r="D434" s="2">
        <f t="shared" si="46"/>
        <v>0.82800000000000007</v>
      </c>
      <c r="E434" s="2">
        <f t="shared" si="48"/>
        <v>0.83200000000000007</v>
      </c>
      <c r="F434" s="2">
        <f t="shared" si="49"/>
        <v>0.82499999999999996</v>
      </c>
      <c r="G434" s="2">
        <f t="shared" ref="G434:G497" si="51">AVERAGE(B385:B434)</f>
        <v>0.81960000000000066</v>
      </c>
      <c r="H434" s="2">
        <f t="shared" si="47"/>
        <v>0.88695000000000068</v>
      </c>
      <c r="I434" s="2">
        <f t="array" ref="I434">SUMPRODUCT(B418:B437, (ROW(B418:B437)-ROW(B418)+1)) / (20*21/2)</f>
        <v>0.81995238095238099</v>
      </c>
      <c r="J434" s="2">
        <f t="shared" si="50"/>
        <v>0.82600529141710877</v>
      </c>
      <c r="K434" s="2">
        <f t="shared" si="44"/>
        <v>0.82581826681475023</v>
      </c>
    </row>
    <row r="435" spans="1:11" ht="13.5" x14ac:dyDescent="0.25">
      <c r="A435" s="3">
        <f>TITRES_STAT!B438</f>
        <v>42936</v>
      </c>
      <c r="B435" s="5">
        <f>TITRES_STAT!D438</f>
        <v>0.81</v>
      </c>
      <c r="C435" s="2">
        <f t="shared" si="45"/>
        <v>0</v>
      </c>
      <c r="D435" s="2">
        <f t="shared" si="46"/>
        <v>0.82200000000000006</v>
      </c>
      <c r="E435" s="2">
        <f t="shared" si="48"/>
        <v>0.83100000000000007</v>
      </c>
      <c r="F435" s="2">
        <f t="shared" si="49"/>
        <v>0.82450000000000012</v>
      </c>
      <c r="G435" s="2">
        <f t="shared" si="51"/>
        <v>0.81920000000000071</v>
      </c>
      <c r="H435" s="2">
        <f t="shared" si="47"/>
        <v>0.88590000000000058</v>
      </c>
      <c r="I435" s="2">
        <f t="array" ref="I435">SUMPRODUCT(B419:B438, (ROW(B419:B438)-ROW(B419)+1)) / (20*21/2)</f>
        <v>0.81980952380952377</v>
      </c>
      <c r="J435" s="2">
        <f t="shared" si="50"/>
        <v>0.8244809779488127</v>
      </c>
      <c r="K435" s="2">
        <f t="shared" ref="K435:K498" si="52">$K$4*B435+(1-$K$4)*K434</f>
        <v>0.82519794262593649</v>
      </c>
    </row>
    <row r="436" spans="1:11" ht="13.5" x14ac:dyDescent="0.25">
      <c r="A436" s="3">
        <f>TITRES_STAT!B439</f>
        <v>42937</v>
      </c>
      <c r="B436" s="5">
        <f>TITRES_STAT!D439</f>
        <v>0.78</v>
      </c>
      <c r="C436" s="2">
        <f t="shared" si="45"/>
        <v>-3.0000000000000027E-2</v>
      </c>
      <c r="D436" s="2">
        <f t="shared" si="46"/>
        <v>0.80999999999999994</v>
      </c>
      <c r="E436" s="2">
        <f t="shared" si="48"/>
        <v>0.82499999999999996</v>
      </c>
      <c r="F436" s="2">
        <f t="shared" si="49"/>
        <v>0.82250000000000012</v>
      </c>
      <c r="G436" s="2">
        <f t="shared" si="51"/>
        <v>0.81820000000000082</v>
      </c>
      <c r="H436" s="2">
        <f t="shared" si="47"/>
        <v>0.8847000000000006</v>
      </c>
      <c r="I436" s="2">
        <f t="array" ref="I436">SUMPRODUCT(B420:B439, (ROW(B420:B439)-ROW(B420)+1)) / (20*21/2)</f>
        <v>0.81957142857142851</v>
      </c>
      <c r="J436" s="2">
        <f t="shared" si="50"/>
        <v>0.82024469433464009</v>
      </c>
      <c r="K436" s="2">
        <f t="shared" si="52"/>
        <v>0.82342547428766455</v>
      </c>
    </row>
    <row r="437" spans="1:11" ht="13.5" x14ac:dyDescent="0.25">
      <c r="A437" s="3">
        <f>TITRES_STAT!B440</f>
        <v>42940</v>
      </c>
      <c r="B437" s="5">
        <f>TITRES_STAT!D440</f>
        <v>0.8</v>
      </c>
      <c r="C437" s="2">
        <f t="shared" si="45"/>
        <v>2.0000000000000018E-2</v>
      </c>
      <c r="D437" s="2">
        <f t="shared" si="46"/>
        <v>0.80199999999999994</v>
      </c>
      <c r="E437" s="2">
        <f t="shared" si="48"/>
        <v>0.82100000000000006</v>
      </c>
      <c r="F437" s="2">
        <f t="shared" si="49"/>
        <v>0.82150000000000001</v>
      </c>
      <c r="G437" s="2">
        <f t="shared" si="51"/>
        <v>0.81760000000000066</v>
      </c>
      <c r="H437" s="2">
        <f t="shared" si="47"/>
        <v>0.88360000000000061</v>
      </c>
      <c r="I437" s="2">
        <f t="array" ref="I437">SUMPRODUCT(B421:B440, (ROW(B421:B440)-ROW(B421)+1)) / (20*21/2)</f>
        <v>0.81933333333333347</v>
      </c>
      <c r="J437" s="2">
        <f t="shared" si="50"/>
        <v>0.81831662820753159</v>
      </c>
      <c r="K437" s="2">
        <f t="shared" si="52"/>
        <v>0.82250682823716792</v>
      </c>
    </row>
    <row r="438" spans="1:11" ht="13.5" x14ac:dyDescent="0.25">
      <c r="A438" s="3">
        <f>TITRES_STAT!B441</f>
        <v>42942</v>
      </c>
      <c r="B438" s="5">
        <f>TITRES_STAT!D441</f>
        <v>0.82</v>
      </c>
      <c r="C438" s="2">
        <f t="shared" si="45"/>
        <v>1.9999999999999907E-2</v>
      </c>
      <c r="D438" s="2">
        <f t="shared" si="46"/>
        <v>0.80400000000000005</v>
      </c>
      <c r="E438" s="2">
        <f t="shared" si="48"/>
        <v>0.81900000000000017</v>
      </c>
      <c r="F438" s="2">
        <f t="shared" si="49"/>
        <v>0.82250000000000001</v>
      </c>
      <c r="G438" s="2">
        <f t="shared" si="51"/>
        <v>0.81780000000000053</v>
      </c>
      <c r="H438" s="2">
        <f t="shared" si="47"/>
        <v>0.8825000000000004</v>
      </c>
      <c r="I438" s="2">
        <f t="array" ref="I438">SUMPRODUCT(B422:B441, (ROW(B422:B441)-ROW(B422)+1)) / (20*21/2)</f>
        <v>0.82004761904761914</v>
      </c>
      <c r="J438" s="2">
        <f t="shared" si="50"/>
        <v>0.81847694933062387</v>
      </c>
      <c r="K438" s="2">
        <f t="shared" si="52"/>
        <v>0.82240852124747499</v>
      </c>
    </row>
    <row r="439" spans="1:11" ht="13.5" x14ac:dyDescent="0.25">
      <c r="A439" s="3">
        <f>TITRES_STAT!B442</f>
        <v>42943</v>
      </c>
      <c r="B439" s="5">
        <f>TITRES_STAT!D442</f>
        <v>0.82</v>
      </c>
      <c r="C439" s="2">
        <f t="shared" si="45"/>
        <v>0</v>
      </c>
      <c r="D439" s="2">
        <f t="shared" si="46"/>
        <v>0.80600000000000005</v>
      </c>
      <c r="E439" s="2">
        <f t="shared" si="48"/>
        <v>0.81700000000000017</v>
      </c>
      <c r="F439" s="2">
        <f t="shared" si="49"/>
        <v>0.82250000000000001</v>
      </c>
      <c r="G439" s="2">
        <f t="shared" si="51"/>
        <v>0.81780000000000042</v>
      </c>
      <c r="H439" s="2">
        <f t="shared" si="47"/>
        <v>0.88140000000000029</v>
      </c>
      <c r="I439" s="2">
        <f t="array" ref="I439">SUMPRODUCT(B423:B442, (ROW(B423:B442)-ROW(B423)+1)) / (20*21/2)</f>
        <v>0.81880952380952376</v>
      </c>
      <c r="J439" s="2">
        <f t="shared" si="50"/>
        <v>0.8186220017753264</v>
      </c>
      <c r="K439" s="2">
        <f t="shared" si="52"/>
        <v>0.82231406943384855</v>
      </c>
    </row>
    <row r="440" spans="1:11" ht="13.5" x14ac:dyDescent="0.25">
      <c r="A440" s="3">
        <f>TITRES_STAT!B443</f>
        <v>42944</v>
      </c>
      <c r="B440" s="5">
        <f>TITRES_STAT!D443</f>
        <v>0.82</v>
      </c>
      <c r="C440" s="2">
        <f t="shared" si="45"/>
        <v>0</v>
      </c>
      <c r="D440" s="2">
        <f t="shared" si="46"/>
        <v>0.80800000000000005</v>
      </c>
      <c r="E440" s="2">
        <f t="shared" si="48"/>
        <v>0.81500000000000006</v>
      </c>
      <c r="F440" s="2">
        <f t="shared" si="49"/>
        <v>0.82250000000000001</v>
      </c>
      <c r="G440" s="2">
        <f t="shared" si="51"/>
        <v>0.81780000000000042</v>
      </c>
      <c r="H440" s="2">
        <f t="shared" si="47"/>
        <v>0.8803000000000003</v>
      </c>
      <c r="I440" s="2">
        <f t="array" ref="I440">SUMPRODUCT(B424:B443, (ROW(B424:B443)-ROW(B424)+1)) / (20*21/2)</f>
        <v>0.81761904761904758</v>
      </c>
      <c r="J440" s="2">
        <f t="shared" si="50"/>
        <v>0.81875323970148584</v>
      </c>
      <c r="K440" s="2">
        <f t="shared" si="52"/>
        <v>0.82222332161291334</v>
      </c>
    </row>
    <row r="441" spans="1:11" ht="13.5" x14ac:dyDescent="0.25">
      <c r="A441" s="3">
        <f>TITRES_STAT!B444</f>
        <v>42947</v>
      </c>
      <c r="B441" s="5">
        <f>TITRES_STAT!D444</f>
        <v>0.83</v>
      </c>
      <c r="C441" s="2">
        <f t="shared" si="45"/>
        <v>1.0000000000000009E-2</v>
      </c>
      <c r="D441" s="2">
        <f t="shared" si="46"/>
        <v>0.81799999999999995</v>
      </c>
      <c r="E441" s="2">
        <f t="shared" si="48"/>
        <v>0.81400000000000006</v>
      </c>
      <c r="F441" s="2">
        <f t="shared" si="49"/>
        <v>0.82300000000000006</v>
      </c>
      <c r="G441" s="2">
        <f t="shared" si="51"/>
        <v>0.81840000000000035</v>
      </c>
      <c r="H441" s="2">
        <f t="shared" si="47"/>
        <v>0.87915000000000032</v>
      </c>
      <c r="I441" s="2">
        <f t="array" ref="I441">SUMPRODUCT(B425:B444, (ROW(B425:B444)-ROW(B425)+1)) / (20*21/2)</f>
        <v>0.81838095238095232</v>
      </c>
      <c r="J441" s="2">
        <f t="shared" si="50"/>
        <v>0.81982435972991574</v>
      </c>
      <c r="K441" s="2">
        <f t="shared" si="52"/>
        <v>0.82252828939279921</v>
      </c>
    </row>
    <row r="442" spans="1:11" ht="13.5" x14ac:dyDescent="0.25">
      <c r="A442" s="3">
        <f>TITRES_STAT!B445</f>
        <v>42948</v>
      </c>
      <c r="B442" s="5">
        <f>TITRES_STAT!D445</f>
        <v>0.81</v>
      </c>
      <c r="C442" s="2">
        <f t="shared" si="45"/>
        <v>-1.9999999999999907E-2</v>
      </c>
      <c r="D442" s="2">
        <f t="shared" si="46"/>
        <v>0.82</v>
      </c>
      <c r="E442" s="2">
        <f t="shared" si="48"/>
        <v>0.81100000000000017</v>
      </c>
      <c r="F442" s="2">
        <f t="shared" si="49"/>
        <v>0.82250000000000012</v>
      </c>
      <c r="G442" s="2">
        <f t="shared" si="51"/>
        <v>0.81860000000000033</v>
      </c>
      <c r="H442" s="2">
        <f t="shared" si="47"/>
        <v>0.87790000000000024</v>
      </c>
      <c r="I442" s="2">
        <f t="array" ref="I442">SUMPRODUCT(B426:B445, (ROW(B426:B445)-ROW(B426)+1)) / (20*21/2)</f>
        <v>0.81909523809523821</v>
      </c>
      <c r="J442" s="2">
        <f t="shared" si="50"/>
        <v>0.81888870642230471</v>
      </c>
      <c r="K442" s="2">
        <f t="shared" si="52"/>
        <v>0.82203698392641489</v>
      </c>
    </row>
    <row r="443" spans="1:11" ht="13.5" x14ac:dyDescent="0.25">
      <c r="A443" s="3">
        <f>TITRES_STAT!B446</f>
        <v>42949</v>
      </c>
      <c r="B443" s="5">
        <f>TITRES_STAT!D446</f>
        <v>0.81</v>
      </c>
      <c r="C443" s="2">
        <f t="shared" si="45"/>
        <v>0</v>
      </c>
      <c r="D443" s="2">
        <f t="shared" si="46"/>
        <v>0.81799999999999995</v>
      </c>
      <c r="E443" s="2">
        <f t="shared" si="48"/>
        <v>0.81100000000000017</v>
      </c>
      <c r="F443" s="2">
        <f t="shared" si="49"/>
        <v>0.82200000000000006</v>
      </c>
      <c r="G443" s="2">
        <f t="shared" si="51"/>
        <v>0.81880000000000042</v>
      </c>
      <c r="H443" s="2">
        <f t="shared" si="47"/>
        <v>0.87660000000000016</v>
      </c>
      <c r="I443" s="2">
        <f t="array" ref="I443">SUMPRODUCT(B427:B446, (ROW(B427:B446)-ROW(B427)+1)) / (20*21/2)</f>
        <v>0.81785714285714317</v>
      </c>
      <c r="J443" s="2">
        <f t="shared" si="50"/>
        <v>0.81804216295351384</v>
      </c>
      <c r="K443" s="2">
        <f t="shared" si="52"/>
        <v>0.82156494534106528</v>
      </c>
    </row>
    <row r="444" spans="1:11" ht="13.5" x14ac:dyDescent="0.25">
      <c r="A444" s="3">
        <f>TITRES_STAT!B447</f>
        <v>42950</v>
      </c>
      <c r="B444" s="5">
        <f>TITRES_STAT!D447</f>
        <v>0.83</v>
      </c>
      <c r="C444" s="2">
        <f t="shared" si="45"/>
        <v>1.9999999999999907E-2</v>
      </c>
      <c r="D444" s="2">
        <f t="shared" si="46"/>
        <v>0.82</v>
      </c>
      <c r="E444" s="2">
        <f t="shared" si="48"/>
        <v>0.81300000000000006</v>
      </c>
      <c r="F444" s="2">
        <f t="shared" si="49"/>
        <v>0.82250000000000012</v>
      </c>
      <c r="G444" s="2">
        <f t="shared" si="51"/>
        <v>0.81940000000000013</v>
      </c>
      <c r="H444" s="2">
        <f t="shared" si="47"/>
        <v>0.87540000000000007</v>
      </c>
      <c r="I444" s="2">
        <f t="array" ref="I444">SUMPRODUCT(B428:B447, (ROW(B428:B447)-ROW(B428)+1)) / (20*21/2)</f>
        <v>0.81866666666666688</v>
      </c>
      <c r="J444" s="2">
        <f t="shared" si="50"/>
        <v>0.81918100457698872</v>
      </c>
      <c r="K444" s="2">
        <f t="shared" si="52"/>
        <v>0.82189573179827846</v>
      </c>
    </row>
    <row r="445" spans="1:11" ht="13.5" x14ac:dyDescent="0.25">
      <c r="A445" s="3">
        <f>TITRES_STAT!B448</f>
        <v>42951</v>
      </c>
      <c r="B445" s="5">
        <f>TITRES_STAT!D448</f>
        <v>0.83</v>
      </c>
      <c r="C445" s="2">
        <f t="shared" si="45"/>
        <v>0</v>
      </c>
      <c r="D445" s="2">
        <f t="shared" si="46"/>
        <v>0.82200000000000006</v>
      </c>
      <c r="E445" s="2">
        <f t="shared" si="48"/>
        <v>0.81500000000000006</v>
      </c>
      <c r="F445" s="2">
        <f t="shared" si="49"/>
        <v>0.82300000000000006</v>
      </c>
      <c r="G445" s="2">
        <f t="shared" si="51"/>
        <v>0.82000000000000017</v>
      </c>
      <c r="H445" s="2">
        <f t="shared" si="47"/>
        <v>0.87440000000000007</v>
      </c>
      <c r="I445" s="2">
        <f t="array" ref="I445">SUMPRODUCT(B429:B448, (ROW(B429:B448)-ROW(B429)+1)) / (20*21/2)</f>
        <v>0.81952380952380965</v>
      </c>
      <c r="J445" s="2">
        <f t="shared" si="50"/>
        <v>0.82021138509346603</v>
      </c>
      <c r="K445" s="2">
        <f t="shared" si="52"/>
        <v>0.82221354623756171</v>
      </c>
    </row>
    <row r="446" spans="1:11" ht="13.5" x14ac:dyDescent="0.25">
      <c r="A446" s="3">
        <f>TITRES_STAT!B449</f>
        <v>42954</v>
      </c>
      <c r="B446" s="5">
        <f>TITRES_STAT!D449</f>
        <v>0.81</v>
      </c>
      <c r="C446" s="2">
        <f t="shared" si="45"/>
        <v>-1.9999999999999907E-2</v>
      </c>
      <c r="D446" s="2">
        <f t="shared" si="46"/>
        <v>0.81799999999999995</v>
      </c>
      <c r="E446" s="2">
        <f t="shared" si="48"/>
        <v>0.81800000000000017</v>
      </c>
      <c r="F446" s="2">
        <f t="shared" si="49"/>
        <v>0.82150000000000012</v>
      </c>
      <c r="G446" s="2">
        <f t="shared" si="51"/>
        <v>0.82020000000000015</v>
      </c>
      <c r="H446" s="2">
        <f t="shared" si="47"/>
        <v>0.87350000000000028</v>
      </c>
      <c r="I446" s="2">
        <f t="array" ref="I446">SUMPRODUCT(B430:B449, (ROW(B430:B449)-ROW(B430)+1)) / (20*21/2)</f>
        <v>0.82042857142857151</v>
      </c>
      <c r="J446" s="2">
        <f t="shared" si="50"/>
        <v>0.81923887222742164</v>
      </c>
      <c r="K446" s="2">
        <f t="shared" si="52"/>
        <v>0.82173458364001029</v>
      </c>
    </row>
    <row r="447" spans="1:11" ht="13.5" x14ac:dyDescent="0.25">
      <c r="A447" s="3">
        <f>TITRES_STAT!B450</f>
        <v>42955</v>
      </c>
      <c r="B447" s="5">
        <f>TITRES_STAT!D450</f>
        <v>0.83</v>
      </c>
      <c r="C447" s="2">
        <f t="shared" si="45"/>
        <v>1.9999999999999907E-2</v>
      </c>
      <c r="D447" s="2">
        <f t="shared" si="46"/>
        <v>0.82200000000000006</v>
      </c>
      <c r="E447" s="2">
        <f t="shared" si="48"/>
        <v>0.82100000000000006</v>
      </c>
      <c r="F447" s="2">
        <f t="shared" si="49"/>
        <v>0.82100000000000006</v>
      </c>
      <c r="G447" s="2">
        <f t="shared" si="51"/>
        <v>0.82119999999999993</v>
      </c>
      <c r="H447" s="2">
        <f t="shared" si="47"/>
        <v>0.87265000000000015</v>
      </c>
      <c r="I447" s="2">
        <f t="array" ref="I447">SUMPRODUCT(B431:B450, (ROW(B431:B450)-ROW(B431)+1)) / (20*21/2)</f>
        <v>0.82138095238095243</v>
      </c>
      <c r="J447" s="2">
        <f t="shared" si="50"/>
        <v>0.82026374153909576</v>
      </c>
      <c r="K447" s="2">
        <f t="shared" si="52"/>
        <v>0.82205871761491189</v>
      </c>
    </row>
    <row r="448" spans="1:11" ht="13.5" x14ac:dyDescent="0.25">
      <c r="A448" s="3">
        <f>TITRES_STAT!B451</f>
        <v>42956</v>
      </c>
      <c r="B448" s="5">
        <f>TITRES_STAT!D451</f>
        <v>0.83</v>
      </c>
      <c r="C448" s="2">
        <f t="shared" si="45"/>
        <v>0</v>
      </c>
      <c r="D448" s="2">
        <f t="shared" si="46"/>
        <v>0.82599999999999996</v>
      </c>
      <c r="E448" s="2">
        <f t="shared" si="48"/>
        <v>0.82200000000000006</v>
      </c>
      <c r="F448" s="2">
        <f t="shared" si="49"/>
        <v>0.82050000000000023</v>
      </c>
      <c r="G448" s="2">
        <f t="shared" si="51"/>
        <v>0.82179999999999997</v>
      </c>
      <c r="H448" s="2">
        <f t="shared" si="47"/>
        <v>0.87200000000000022</v>
      </c>
      <c r="I448" s="2">
        <f t="array" ref="I448">SUMPRODUCT(B432:B451, (ROW(B432:B451)-ROW(B432)+1)) / (20*21/2)</f>
        <v>0.82238095238095243</v>
      </c>
      <c r="J448" s="2">
        <f t="shared" si="50"/>
        <v>0.82119100424965807</v>
      </c>
      <c r="K448" s="2">
        <f t="shared" si="52"/>
        <v>0.82237014045354284</v>
      </c>
    </row>
    <row r="449" spans="1:11" ht="13.5" x14ac:dyDescent="0.25">
      <c r="A449" s="3">
        <f>TITRES_STAT!B452</f>
        <v>42957</v>
      </c>
      <c r="B449" s="5">
        <f>TITRES_STAT!D452</f>
        <v>0.83</v>
      </c>
      <c r="C449" s="2">
        <f t="shared" si="45"/>
        <v>0</v>
      </c>
      <c r="D449" s="2">
        <f t="shared" si="46"/>
        <v>0.82599999999999996</v>
      </c>
      <c r="E449" s="2">
        <f t="shared" si="48"/>
        <v>0.82300000000000006</v>
      </c>
      <c r="F449" s="2">
        <f t="shared" si="49"/>
        <v>0.82000000000000006</v>
      </c>
      <c r="G449" s="2">
        <f t="shared" si="51"/>
        <v>0.82220000000000004</v>
      </c>
      <c r="H449" s="2">
        <f t="shared" si="47"/>
        <v>0.87115000000000009</v>
      </c>
      <c r="I449" s="2">
        <f t="array" ref="I449">SUMPRODUCT(B433:B452, (ROW(B433:B452)-ROW(B433)+1)) / (20*21/2)</f>
        <v>0.82342857142857151</v>
      </c>
      <c r="J449" s="2">
        <f t="shared" si="50"/>
        <v>0.82202995622588115</v>
      </c>
      <c r="K449" s="2">
        <f t="shared" si="52"/>
        <v>0.82266935063183533</v>
      </c>
    </row>
    <row r="450" spans="1:11" ht="13.5" x14ac:dyDescent="0.25">
      <c r="A450" s="3">
        <f>TITRES_STAT!B453</f>
        <v>42958</v>
      </c>
      <c r="B450" s="5">
        <f>TITRES_STAT!D453</f>
        <v>0.83</v>
      </c>
      <c r="C450" s="2">
        <f t="shared" si="45"/>
        <v>0</v>
      </c>
      <c r="D450" s="2">
        <f t="shared" si="46"/>
        <v>0.82599999999999996</v>
      </c>
      <c r="E450" s="2">
        <f t="shared" si="48"/>
        <v>0.82400000000000007</v>
      </c>
      <c r="F450" s="2">
        <f t="shared" si="49"/>
        <v>0.81950000000000001</v>
      </c>
      <c r="G450" s="2">
        <f t="shared" si="51"/>
        <v>0.82259999999999989</v>
      </c>
      <c r="H450" s="2">
        <f t="shared" si="47"/>
        <v>0.87030000000000018</v>
      </c>
      <c r="I450" s="2">
        <f t="array" ref="I450">SUMPRODUCT(B434:B453, (ROW(B434:B453)-ROW(B434)+1)) / (20*21/2)</f>
        <v>0.82452380952380955</v>
      </c>
      <c r="J450" s="2">
        <f t="shared" si="50"/>
        <v>0.82278900801389243</v>
      </c>
      <c r="K450" s="2">
        <f t="shared" si="52"/>
        <v>0.82295682707764573</v>
      </c>
    </row>
    <row r="451" spans="1:11" ht="13.5" x14ac:dyDescent="0.25">
      <c r="A451" s="3">
        <f>TITRES_STAT!B454</f>
        <v>42961</v>
      </c>
      <c r="B451" s="5">
        <f>TITRES_STAT!D454</f>
        <v>0.83</v>
      </c>
      <c r="C451" s="2">
        <f t="shared" si="45"/>
        <v>0</v>
      </c>
      <c r="D451" s="2">
        <f t="shared" si="46"/>
        <v>0.82999999999999985</v>
      </c>
      <c r="E451" s="2">
        <f t="shared" si="48"/>
        <v>0.82400000000000007</v>
      </c>
      <c r="F451" s="2">
        <f t="shared" si="49"/>
        <v>0.81900000000000017</v>
      </c>
      <c r="G451" s="2">
        <f t="shared" si="51"/>
        <v>0.82299999999999984</v>
      </c>
      <c r="H451" s="2">
        <f t="shared" si="47"/>
        <v>0.86930000000000007</v>
      </c>
      <c r="I451" s="2">
        <f t="array" ref="I451">SUMPRODUCT(B435:B454, (ROW(B435:B454)-ROW(B435)+1)) / (20*21/2)</f>
        <v>0.82361904761904781</v>
      </c>
      <c r="J451" s="2">
        <f t="shared" si="50"/>
        <v>0.82347576915542653</v>
      </c>
      <c r="K451" s="2">
        <f t="shared" si="52"/>
        <v>0.82323302993734593</v>
      </c>
    </row>
    <row r="452" spans="1:11" ht="13.5" x14ac:dyDescent="0.25">
      <c r="A452" s="3">
        <f>TITRES_STAT!B455</f>
        <v>42962</v>
      </c>
      <c r="B452" s="5">
        <f>TITRES_STAT!D455</f>
        <v>0.83</v>
      </c>
      <c r="C452" s="2">
        <f t="shared" ref="C452:C515" si="53">B452-B451</f>
        <v>0</v>
      </c>
      <c r="D452" s="2">
        <f t="shared" si="46"/>
        <v>0.82999999999999985</v>
      </c>
      <c r="E452" s="2">
        <f t="shared" si="48"/>
        <v>0.82599999999999996</v>
      </c>
      <c r="F452" s="2">
        <f t="shared" si="49"/>
        <v>0.81850000000000001</v>
      </c>
      <c r="G452" s="2">
        <f t="shared" si="51"/>
        <v>0.82299999999999984</v>
      </c>
      <c r="H452" s="2">
        <f t="shared" si="47"/>
        <v>0.86829999999999996</v>
      </c>
      <c r="I452" s="2">
        <f t="array" ref="I452">SUMPRODUCT(B436:B455, (ROW(B436:B455)-ROW(B436)+1)) / (20*21/2)</f>
        <v>0.82271428571428562</v>
      </c>
      <c r="J452" s="2">
        <f t="shared" si="50"/>
        <v>0.82409712447395733</v>
      </c>
      <c r="K452" s="2">
        <f t="shared" si="52"/>
        <v>0.82349840131235208</v>
      </c>
    </row>
    <row r="453" spans="1:11" ht="13.5" x14ac:dyDescent="0.25">
      <c r="A453" s="3">
        <f>TITRES_STAT!B456</f>
        <v>42963</v>
      </c>
      <c r="B453" s="5">
        <f>TITRES_STAT!D456</f>
        <v>0.83</v>
      </c>
      <c r="C453" s="2">
        <f t="shared" si="53"/>
        <v>0</v>
      </c>
      <c r="D453" s="2">
        <f t="shared" si="46"/>
        <v>0.82999999999999985</v>
      </c>
      <c r="E453" s="2">
        <f t="shared" si="48"/>
        <v>0.82799999999999996</v>
      </c>
      <c r="F453" s="2">
        <f t="shared" si="49"/>
        <v>0.81950000000000001</v>
      </c>
      <c r="G453" s="2">
        <f t="shared" si="51"/>
        <v>0.82299999999999984</v>
      </c>
      <c r="H453" s="2">
        <f t="shared" si="47"/>
        <v>0.86730000000000007</v>
      </c>
      <c r="I453" s="2">
        <f t="array" ref="I453">SUMPRODUCT(B437:B456, (ROW(B437:B456)-ROW(B437)+1)) / (20*21/2)</f>
        <v>0.82371428571428562</v>
      </c>
      <c r="J453" s="2">
        <f t="shared" si="50"/>
        <v>0.82465930309548519</v>
      </c>
      <c r="K453" s="2">
        <f t="shared" si="52"/>
        <v>0.82375336596676973</v>
      </c>
    </row>
    <row r="454" spans="1:11" ht="13.5" x14ac:dyDescent="0.25">
      <c r="A454" s="3">
        <f>TITRES_STAT!B457</f>
        <v>42964</v>
      </c>
      <c r="B454" s="5">
        <f>TITRES_STAT!D457</f>
        <v>0.81</v>
      </c>
      <c r="C454" s="2">
        <f t="shared" si="53"/>
        <v>-1.9999999999999907E-2</v>
      </c>
      <c r="D454" s="2">
        <f t="shared" ref="D454:D517" si="54">AVERAGE(B450:B454)</f>
        <v>0.82599999999999996</v>
      </c>
      <c r="E454" s="2">
        <f t="shared" si="48"/>
        <v>0.82599999999999996</v>
      </c>
      <c r="F454" s="2">
        <f t="shared" si="49"/>
        <v>0.81950000000000001</v>
      </c>
      <c r="G454" s="2">
        <f t="shared" si="51"/>
        <v>0.82259999999999978</v>
      </c>
      <c r="H454" s="2">
        <f t="shared" si="47"/>
        <v>0.86634999999999995</v>
      </c>
      <c r="I454" s="2">
        <f t="array" ref="I454">SUMPRODUCT(B438:B457, (ROW(B438:B457)-ROW(B438)+1)) / (20*21/2)</f>
        <v>0.82447619047619058</v>
      </c>
      <c r="J454" s="2">
        <f t="shared" si="50"/>
        <v>0.82326317899115331</v>
      </c>
      <c r="K454" s="2">
        <f t="shared" si="52"/>
        <v>0.82321401828179841</v>
      </c>
    </row>
    <row r="455" spans="1:11" ht="13.5" x14ac:dyDescent="0.25">
      <c r="A455" s="3">
        <f>TITRES_STAT!B458</f>
        <v>42965</v>
      </c>
      <c r="B455" s="5">
        <f>TITRES_STAT!D458</f>
        <v>0.81</v>
      </c>
      <c r="C455" s="2">
        <f t="shared" si="53"/>
        <v>0</v>
      </c>
      <c r="D455" s="2">
        <f t="shared" si="54"/>
        <v>0.82199999999999984</v>
      </c>
      <c r="E455" s="2">
        <f t="shared" si="48"/>
        <v>0.82400000000000007</v>
      </c>
      <c r="F455" s="2">
        <f t="shared" si="49"/>
        <v>0.81950000000000001</v>
      </c>
      <c r="G455" s="2">
        <f t="shared" si="51"/>
        <v>0.82199999999999973</v>
      </c>
      <c r="H455" s="2">
        <f t="shared" si="47"/>
        <v>0.86549999999999994</v>
      </c>
      <c r="I455" s="2">
        <f t="array" ref="I455">SUMPRODUCT(B439:B458, (ROW(B439:B458)-ROW(B439)+1)) / (20*21/2)</f>
        <v>0.82319047619047625</v>
      </c>
      <c r="J455" s="2">
        <f t="shared" si="50"/>
        <v>0.82200001908723397</v>
      </c>
      <c r="K455" s="2">
        <f t="shared" si="52"/>
        <v>0.82269582148643372</v>
      </c>
    </row>
    <row r="456" spans="1:11" ht="13.5" x14ac:dyDescent="0.25">
      <c r="A456" s="3">
        <f>TITRES_STAT!B459</f>
        <v>42968</v>
      </c>
      <c r="B456" s="5">
        <f>TITRES_STAT!D459</f>
        <v>0.83</v>
      </c>
      <c r="C456" s="2">
        <f t="shared" si="53"/>
        <v>1.9999999999999907E-2</v>
      </c>
      <c r="D456" s="2">
        <f t="shared" si="54"/>
        <v>0.82199999999999984</v>
      </c>
      <c r="E456" s="2">
        <f t="shared" si="48"/>
        <v>0.82599999999999996</v>
      </c>
      <c r="F456" s="2">
        <f t="shared" si="49"/>
        <v>0.82200000000000006</v>
      </c>
      <c r="G456" s="2">
        <f t="shared" si="51"/>
        <v>0.82179999999999975</v>
      </c>
      <c r="H456" s="2">
        <f t="shared" si="47"/>
        <v>0.86485000000000001</v>
      </c>
      <c r="I456" s="2">
        <f t="array" ref="I456">SUMPRODUCT(B440:B459, (ROW(B440:B459)-ROW(B440)+1)) / (20*21/2)</f>
        <v>0.82195238095238099</v>
      </c>
      <c r="J456" s="2">
        <f t="shared" si="50"/>
        <v>0.82276192203130694</v>
      </c>
      <c r="K456" s="2">
        <f t="shared" si="52"/>
        <v>0.82298225985951479</v>
      </c>
    </row>
    <row r="457" spans="1:11" ht="13.5" x14ac:dyDescent="0.25">
      <c r="A457" s="3">
        <f>TITRES_STAT!B460</f>
        <v>42969</v>
      </c>
      <c r="B457" s="5">
        <f>TITRES_STAT!D460</f>
        <v>0.83</v>
      </c>
      <c r="C457" s="2">
        <f t="shared" si="53"/>
        <v>0</v>
      </c>
      <c r="D457" s="2">
        <f t="shared" si="54"/>
        <v>0.82200000000000006</v>
      </c>
      <c r="E457" s="2">
        <f t="shared" si="48"/>
        <v>0.82599999999999996</v>
      </c>
      <c r="F457" s="2">
        <f t="shared" si="49"/>
        <v>0.82350000000000012</v>
      </c>
      <c r="G457" s="2">
        <f t="shared" si="51"/>
        <v>0.82159999999999966</v>
      </c>
      <c r="H457" s="2">
        <f t="shared" si="47"/>
        <v>0.86419999999999986</v>
      </c>
      <c r="I457" s="2">
        <f t="array" ref="I457">SUMPRODUCT(B441:B460, (ROW(B441:B460)-ROW(B441)+1)) / (20*21/2)</f>
        <v>0.8207619047619048</v>
      </c>
      <c r="J457" s="2">
        <f t="shared" si="50"/>
        <v>0.82345126279023007</v>
      </c>
      <c r="K457" s="2">
        <f t="shared" si="52"/>
        <v>0.82325746535522015</v>
      </c>
    </row>
    <row r="458" spans="1:11" ht="13.5" x14ac:dyDescent="0.25">
      <c r="A458" s="3">
        <f>TITRES_STAT!B461</f>
        <v>42970</v>
      </c>
      <c r="B458" s="5">
        <f>TITRES_STAT!D461</f>
        <v>0.81</v>
      </c>
      <c r="C458" s="2">
        <f t="shared" si="53"/>
        <v>-1.9999999999999907E-2</v>
      </c>
      <c r="D458" s="2">
        <f t="shared" si="54"/>
        <v>0.81799999999999995</v>
      </c>
      <c r="E458" s="2">
        <f t="shared" si="48"/>
        <v>0.82400000000000007</v>
      </c>
      <c r="F458" s="2">
        <f t="shared" si="49"/>
        <v>0.82300000000000006</v>
      </c>
      <c r="G458" s="2">
        <f t="shared" si="51"/>
        <v>0.82179999999999975</v>
      </c>
      <c r="H458" s="2">
        <f t="shared" ref="H458:H521" si="55">AVERAGE(B259:B458)</f>
        <v>0.86344999999999972</v>
      </c>
      <c r="I458" s="2">
        <f t="array" ref="I458">SUMPRODUCT(B442:B461, (ROW(B442:B461)-ROW(B442)+1)) / (20*21/2)</f>
        <v>0.81961904761904769</v>
      </c>
      <c r="J458" s="2">
        <f t="shared" si="50"/>
        <v>0.82217019014354153</v>
      </c>
      <c r="K458" s="2">
        <f t="shared" si="52"/>
        <v>0.82273756475305471</v>
      </c>
    </row>
    <row r="459" spans="1:11" ht="13.5" x14ac:dyDescent="0.25">
      <c r="A459" s="3">
        <f>TITRES_STAT!B462</f>
        <v>42971</v>
      </c>
      <c r="B459" s="5">
        <f>TITRES_STAT!D462</f>
        <v>0.81</v>
      </c>
      <c r="C459" s="2">
        <f t="shared" si="53"/>
        <v>0</v>
      </c>
      <c r="D459" s="2">
        <f t="shared" si="54"/>
        <v>0.81799999999999995</v>
      </c>
      <c r="E459" s="2">
        <f t="shared" si="48"/>
        <v>0.82200000000000006</v>
      </c>
      <c r="F459" s="2">
        <f t="shared" si="49"/>
        <v>0.82250000000000012</v>
      </c>
      <c r="G459" s="2">
        <f t="shared" si="51"/>
        <v>0.82159999999999966</v>
      </c>
      <c r="H459" s="2">
        <f t="shared" si="55"/>
        <v>0.86259999999999981</v>
      </c>
      <c r="I459" s="2">
        <f t="array" ref="I459">SUMPRODUCT(B443:B462, (ROW(B443:B462)-ROW(B443)+1)) / (20*21/2)</f>
        <v>0.81761904761904758</v>
      </c>
      <c r="J459" s="2">
        <f t="shared" si="50"/>
        <v>0.82101112441558521</v>
      </c>
      <c r="K459" s="2">
        <f t="shared" si="52"/>
        <v>0.82223805240979764</v>
      </c>
    </row>
    <row r="460" spans="1:11" ht="13.5" x14ac:dyDescent="0.25">
      <c r="A460" s="3">
        <f>TITRES_STAT!B463</f>
        <v>42972</v>
      </c>
      <c r="B460" s="5">
        <f>TITRES_STAT!D463</f>
        <v>0.81</v>
      </c>
      <c r="C460" s="2">
        <f t="shared" si="53"/>
        <v>0</v>
      </c>
      <c r="D460" s="2">
        <f t="shared" si="54"/>
        <v>0.81799999999999995</v>
      </c>
      <c r="E460" s="2">
        <f t="shared" ref="E460:E523" si="56">AVERAGE(B451:B460)</f>
        <v>0.82000000000000006</v>
      </c>
      <c r="F460" s="2">
        <f t="shared" si="49"/>
        <v>0.82200000000000006</v>
      </c>
      <c r="G460" s="2">
        <f t="shared" si="51"/>
        <v>0.82139999999999969</v>
      </c>
      <c r="H460" s="2">
        <f t="shared" si="55"/>
        <v>0.86184999999999978</v>
      </c>
      <c r="I460" s="2">
        <f t="array" ref="I460">SUMPRODUCT(B444:B463, (ROW(B444:B463)-ROW(B444)+1)) / (20*21/2)</f>
        <v>0.81566666666666665</v>
      </c>
      <c r="J460" s="2">
        <f t="shared" si="50"/>
        <v>0.81996244589981526</v>
      </c>
      <c r="K460" s="2">
        <f t="shared" si="52"/>
        <v>0.82175812878588406</v>
      </c>
    </row>
    <row r="461" spans="1:11" ht="13.5" x14ac:dyDescent="0.25">
      <c r="A461" s="3">
        <f>TITRES_STAT!B464</f>
        <v>42975</v>
      </c>
      <c r="B461" s="5">
        <f>TITRES_STAT!D464</f>
        <v>0.81</v>
      </c>
      <c r="C461" s="2">
        <f t="shared" si="53"/>
        <v>0</v>
      </c>
      <c r="D461" s="2">
        <f t="shared" si="54"/>
        <v>0.81400000000000006</v>
      </c>
      <c r="E461" s="2">
        <f t="shared" si="56"/>
        <v>0.81800000000000017</v>
      </c>
      <c r="F461" s="2">
        <f t="shared" si="49"/>
        <v>0.82100000000000006</v>
      </c>
      <c r="G461" s="2">
        <f t="shared" si="51"/>
        <v>0.82119999999999971</v>
      </c>
      <c r="H461" s="2">
        <f t="shared" si="55"/>
        <v>0.86109999999999987</v>
      </c>
      <c r="I461" s="2">
        <f t="array" ref="I461">SUMPRODUCT(B445:B464, (ROW(B445:B464)-ROW(B445)+1)) / (20*21/2)</f>
        <v>0.81566666666666665</v>
      </c>
      <c r="J461" s="2">
        <f t="shared" si="50"/>
        <v>0.81901364152840428</v>
      </c>
      <c r="K461" s="2">
        <f t="shared" si="52"/>
        <v>0.82129702569624152</v>
      </c>
    </row>
    <row r="462" spans="1:11" ht="13.5" x14ac:dyDescent="0.25">
      <c r="A462" s="3">
        <f>TITRES_STAT!B465</f>
        <v>42976</v>
      </c>
      <c r="B462" s="5">
        <f>TITRES_STAT!D465</f>
        <v>0.8</v>
      </c>
      <c r="C462" s="2">
        <f t="shared" si="53"/>
        <v>-1.0000000000000009E-2</v>
      </c>
      <c r="D462" s="2">
        <f t="shared" si="54"/>
        <v>0.80800000000000005</v>
      </c>
      <c r="E462" s="2">
        <f t="shared" si="56"/>
        <v>0.81500000000000017</v>
      </c>
      <c r="F462" s="2">
        <f t="shared" si="49"/>
        <v>0.82050000000000023</v>
      </c>
      <c r="G462" s="2">
        <f t="shared" si="51"/>
        <v>0.82079999999999975</v>
      </c>
      <c r="H462" s="2">
        <f t="shared" si="55"/>
        <v>0.86039999999999994</v>
      </c>
      <c r="I462" s="2">
        <f t="array" ref="I462">SUMPRODUCT(B446:B465, (ROW(B446:B465)-ROW(B446)+1)) / (20*21/2)</f>
        <v>0.81571428571428561</v>
      </c>
      <c r="J462" s="2">
        <f t="shared" si="50"/>
        <v>0.8172028185256992</v>
      </c>
      <c r="K462" s="2">
        <f t="shared" si="52"/>
        <v>0.82046184821795753</v>
      </c>
    </row>
    <row r="463" spans="1:11" ht="13.5" x14ac:dyDescent="0.25">
      <c r="A463" s="3">
        <f>TITRES_STAT!B466</f>
        <v>42977</v>
      </c>
      <c r="B463" s="5">
        <f>TITRES_STAT!D466</f>
        <v>0.8</v>
      </c>
      <c r="C463" s="2">
        <f t="shared" si="53"/>
        <v>0</v>
      </c>
      <c r="D463" s="2">
        <f t="shared" si="54"/>
        <v>0.80600000000000005</v>
      </c>
      <c r="E463" s="2">
        <f t="shared" si="56"/>
        <v>0.81200000000000006</v>
      </c>
      <c r="F463" s="2">
        <f t="shared" si="49"/>
        <v>0.82000000000000006</v>
      </c>
      <c r="G463" s="2">
        <f t="shared" si="51"/>
        <v>0.8203999999999998</v>
      </c>
      <c r="H463" s="2">
        <f t="shared" si="55"/>
        <v>0.85970000000000002</v>
      </c>
      <c r="I463" s="2">
        <f t="array" ref="I463">SUMPRODUCT(B447:B466, (ROW(B447:B466)-ROW(B447)+1)) / (20*21/2)</f>
        <v>0.81580952380952387</v>
      </c>
      <c r="J463" s="2">
        <f t="shared" si="50"/>
        <v>0.81556445485658502</v>
      </c>
      <c r="K463" s="2">
        <f t="shared" si="52"/>
        <v>0.81965942279764548</v>
      </c>
    </row>
    <row r="464" spans="1:11" ht="13.5" x14ac:dyDescent="0.25">
      <c r="A464" s="3">
        <f>TITRES_STAT!B467</f>
        <v>42978</v>
      </c>
      <c r="B464" s="5">
        <f>TITRES_STAT!D467</f>
        <v>0.82</v>
      </c>
      <c r="C464" s="2">
        <f t="shared" si="53"/>
        <v>1.9999999999999907E-2</v>
      </c>
      <c r="D464" s="2">
        <f t="shared" si="54"/>
        <v>0.80800000000000005</v>
      </c>
      <c r="E464" s="2">
        <f t="shared" si="56"/>
        <v>0.81300000000000006</v>
      </c>
      <c r="F464" s="2">
        <f t="shared" si="49"/>
        <v>0.81950000000000023</v>
      </c>
      <c r="G464" s="2">
        <f t="shared" si="51"/>
        <v>0.8203999999999998</v>
      </c>
      <c r="H464" s="2">
        <f t="shared" si="55"/>
        <v>0.85909999999999997</v>
      </c>
      <c r="I464" s="2">
        <f t="array" ref="I464">SUMPRODUCT(B448:B467, (ROW(B448:B467)-ROW(B448)+1)) / (20*21/2)</f>
        <v>0.81395238095238098</v>
      </c>
      <c r="J464" s="2">
        <f t="shared" si="50"/>
        <v>0.81598688772738648</v>
      </c>
      <c r="K464" s="2">
        <f t="shared" si="52"/>
        <v>0.81967277876636524</v>
      </c>
    </row>
    <row r="465" spans="1:11" ht="13.5" x14ac:dyDescent="0.25">
      <c r="A465" s="3">
        <f>TITRES_STAT!B468</f>
        <v>42982</v>
      </c>
      <c r="B465" s="5">
        <f>TITRES_STAT!D468</f>
        <v>0.82</v>
      </c>
      <c r="C465" s="2">
        <f t="shared" si="53"/>
        <v>0</v>
      </c>
      <c r="D465" s="2">
        <f t="shared" si="54"/>
        <v>0.80999999999999994</v>
      </c>
      <c r="E465" s="2">
        <f t="shared" si="56"/>
        <v>0.81400000000000006</v>
      </c>
      <c r="F465" s="2">
        <f t="shared" si="49"/>
        <v>0.81900000000000017</v>
      </c>
      <c r="G465" s="2">
        <f t="shared" si="51"/>
        <v>0.8203999999999998</v>
      </c>
      <c r="H465" s="2">
        <f t="shared" si="55"/>
        <v>0.85849999999999982</v>
      </c>
      <c r="I465" s="2">
        <f t="array" ref="I465">SUMPRODUCT(B449:B468, (ROW(B449:B468)-ROW(B449)+1)) / (20*21/2)</f>
        <v>0.8122380952380952</v>
      </c>
      <c r="J465" s="2">
        <f t="shared" si="50"/>
        <v>0.81636908889620685</v>
      </c>
      <c r="K465" s="2">
        <f t="shared" si="52"/>
        <v>0.81968561097160575</v>
      </c>
    </row>
    <row r="466" spans="1:11" ht="13.5" x14ac:dyDescent="0.25">
      <c r="A466" s="3">
        <f>TITRES_STAT!B469</f>
        <v>42983</v>
      </c>
      <c r="B466" s="5">
        <f>TITRES_STAT!D469</f>
        <v>0.82</v>
      </c>
      <c r="C466" s="2">
        <f t="shared" si="53"/>
        <v>0</v>
      </c>
      <c r="D466" s="2">
        <f t="shared" si="54"/>
        <v>0.81199999999999994</v>
      </c>
      <c r="E466" s="2">
        <f t="shared" si="56"/>
        <v>0.81300000000000006</v>
      </c>
      <c r="F466" s="2">
        <f t="shared" si="49"/>
        <v>0.81950000000000023</v>
      </c>
      <c r="G466" s="2">
        <f t="shared" si="51"/>
        <v>0.82039999999999969</v>
      </c>
      <c r="H466" s="2">
        <f t="shared" si="55"/>
        <v>0.85789999999999977</v>
      </c>
      <c r="I466" s="2">
        <f t="array" ref="I466">SUMPRODUCT(B450:B469, (ROW(B450:B469)-ROW(B450)+1)) / (20*21/2)</f>
        <v>0.81066666666666676</v>
      </c>
      <c r="J466" s="2">
        <f t="shared" si="50"/>
        <v>0.816714889953711</v>
      </c>
      <c r="K466" s="2">
        <f t="shared" si="52"/>
        <v>0.81969793995311135</v>
      </c>
    </row>
    <row r="467" spans="1:11" ht="13.5" x14ac:dyDescent="0.25">
      <c r="A467" s="3">
        <f>TITRES_STAT!B470</f>
        <v>42984</v>
      </c>
      <c r="B467" s="5">
        <f>TITRES_STAT!D470</f>
        <v>0.8</v>
      </c>
      <c r="C467" s="2">
        <f t="shared" si="53"/>
        <v>-1.9999999999999907E-2</v>
      </c>
      <c r="D467" s="2">
        <f t="shared" si="54"/>
        <v>0.81199999999999994</v>
      </c>
      <c r="E467" s="2">
        <f t="shared" si="56"/>
        <v>0.81000000000000016</v>
      </c>
      <c r="F467" s="2">
        <f t="shared" si="49"/>
        <v>0.81800000000000017</v>
      </c>
      <c r="G467" s="2">
        <f t="shared" si="51"/>
        <v>0.81999999999999962</v>
      </c>
      <c r="H467" s="2">
        <f t="shared" si="55"/>
        <v>0.85709999999999997</v>
      </c>
      <c r="I467" s="2">
        <f t="array" ref="I467">SUMPRODUCT(B451:B470, (ROW(B451:B470)-ROW(B451)+1)) / (20*21/2)</f>
        <v>0.8092380952380952</v>
      </c>
      <c r="J467" s="2">
        <f t="shared" si="50"/>
        <v>0.81512299567240509</v>
      </c>
      <c r="K467" s="2">
        <f t="shared" si="52"/>
        <v>0.81892547171965602</v>
      </c>
    </row>
    <row r="468" spans="1:11" ht="13.5" x14ac:dyDescent="0.25">
      <c r="A468" s="3">
        <f>TITRES_STAT!B471</f>
        <v>42985</v>
      </c>
      <c r="B468" s="5">
        <f>TITRES_STAT!D471</f>
        <v>0.8</v>
      </c>
      <c r="C468" s="2">
        <f t="shared" si="53"/>
        <v>0</v>
      </c>
      <c r="D468" s="2">
        <f t="shared" si="54"/>
        <v>0.81199999999999994</v>
      </c>
      <c r="E468" s="2">
        <f t="shared" si="56"/>
        <v>0.80900000000000016</v>
      </c>
      <c r="F468" s="2">
        <f t="shared" ref="F468:F531" si="57">AVERAGE(B449:B468)</f>
        <v>0.81650000000000023</v>
      </c>
      <c r="G468" s="2">
        <f t="shared" si="51"/>
        <v>0.8199999999999994</v>
      </c>
      <c r="H468" s="2">
        <f t="shared" si="55"/>
        <v>0.85629999999999995</v>
      </c>
      <c r="I468" s="2">
        <f t="array" ref="I468">SUMPRODUCT(B452:B471, (ROW(B452:B471)-ROW(B452)+1)) / (20*21/2)</f>
        <v>0.80985714285714294</v>
      </c>
      <c r="J468" s="2">
        <f t="shared" si="50"/>
        <v>0.81368271037027129</v>
      </c>
      <c r="K468" s="2">
        <f t="shared" si="52"/>
        <v>0.81818329635810094</v>
      </c>
    </row>
    <row r="469" spans="1:11" ht="13.5" x14ac:dyDescent="0.25">
      <c r="A469" s="3">
        <f>TITRES_STAT!B472</f>
        <v>42986</v>
      </c>
      <c r="B469" s="5">
        <f>TITRES_STAT!D472</f>
        <v>0.8</v>
      </c>
      <c r="C469" s="2">
        <f t="shared" si="53"/>
        <v>0</v>
      </c>
      <c r="D469" s="2">
        <f t="shared" si="54"/>
        <v>0.80800000000000005</v>
      </c>
      <c r="E469" s="2">
        <f t="shared" si="56"/>
        <v>0.80800000000000005</v>
      </c>
      <c r="F469" s="2">
        <f t="shared" si="57"/>
        <v>0.81500000000000017</v>
      </c>
      <c r="G469" s="2">
        <f t="shared" si="51"/>
        <v>0.81959999999999933</v>
      </c>
      <c r="H469" s="2">
        <f t="shared" si="55"/>
        <v>0.85550000000000015</v>
      </c>
      <c r="I469" s="2">
        <f t="array" ref="I469">SUMPRODUCT(B453:B472, (ROW(B453:B472)-ROW(B453)+1)) / (20*21/2)</f>
        <v>0.81052380952380954</v>
      </c>
      <c r="J469" s="2">
        <f t="shared" ref="J469:J532" si="58">$J$4*B469+J468*(1-$J$4)</f>
        <v>0.81237959509691215</v>
      </c>
      <c r="K469" s="2">
        <f t="shared" si="52"/>
        <v>0.81747022591268526</v>
      </c>
    </row>
    <row r="470" spans="1:11" ht="13.5" x14ac:dyDescent="0.25">
      <c r="A470" s="3">
        <f>TITRES_STAT!B473</f>
        <v>42989</v>
      </c>
      <c r="B470" s="5">
        <f>TITRES_STAT!D473</f>
        <v>0.8</v>
      </c>
      <c r="C470" s="2">
        <f t="shared" si="53"/>
        <v>0</v>
      </c>
      <c r="D470" s="2">
        <f t="shared" si="54"/>
        <v>0.80399999999999994</v>
      </c>
      <c r="E470" s="2">
        <f t="shared" si="56"/>
        <v>0.80700000000000005</v>
      </c>
      <c r="F470" s="2">
        <f t="shared" si="57"/>
        <v>0.81350000000000033</v>
      </c>
      <c r="G470" s="2">
        <f t="shared" si="51"/>
        <v>0.81919999999999915</v>
      </c>
      <c r="H470" s="2">
        <f t="shared" si="55"/>
        <v>0.85470000000000013</v>
      </c>
      <c r="I470" s="2">
        <f t="array" ref="I470">SUMPRODUCT(B454:B473, (ROW(B454:B473)-ROW(B454)+1)) / (20*21/2)</f>
        <v>0.8112380952380952</v>
      </c>
      <c r="J470" s="2">
        <f t="shared" si="58"/>
        <v>0.81120058604006329</v>
      </c>
      <c r="K470" s="2">
        <f t="shared" si="52"/>
        <v>0.81678511901414863</v>
      </c>
    </row>
    <row r="471" spans="1:11" ht="13.5" x14ac:dyDescent="0.25">
      <c r="A471" s="3">
        <f>TITRES_STAT!B474</f>
        <v>42990</v>
      </c>
      <c r="B471" s="5">
        <f>TITRES_STAT!D474</f>
        <v>0.82</v>
      </c>
      <c r="C471" s="2">
        <f t="shared" si="53"/>
        <v>1.9999999999999907E-2</v>
      </c>
      <c r="D471" s="2">
        <f t="shared" si="54"/>
        <v>0.80400000000000005</v>
      </c>
      <c r="E471" s="2">
        <f t="shared" si="56"/>
        <v>0.80799999999999983</v>
      </c>
      <c r="F471" s="2">
        <f t="shared" si="57"/>
        <v>0.81300000000000028</v>
      </c>
      <c r="G471" s="2">
        <f t="shared" si="51"/>
        <v>0.81919999999999915</v>
      </c>
      <c r="H471" s="2">
        <f t="shared" si="55"/>
        <v>0.8540000000000002</v>
      </c>
      <c r="I471" s="2">
        <f t="array" ref="I471">SUMPRODUCT(B455:B474, (ROW(B455:B474)-ROW(B455)+1)) / (20*21/2)</f>
        <v>0.81200000000000006</v>
      </c>
      <c r="J471" s="2">
        <f t="shared" si="58"/>
        <v>0.8120386254648192</v>
      </c>
      <c r="K471" s="2">
        <f t="shared" si="52"/>
        <v>0.8169111927782996</v>
      </c>
    </row>
    <row r="472" spans="1:11" ht="13.5" x14ac:dyDescent="0.25">
      <c r="A472" s="3">
        <f>TITRES_STAT!B475</f>
        <v>42991</v>
      </c>
      <c r="B472" s="5">
        <f>TITRES_STAT!D475</f>
        <v>0.82</v>
      </c>
      <c r="C472" s="2">
        <f t="shared" si="53"/>
        <v>0</v>
      </c>
      <c r="D472" s="2">
        <f t="shared" si="54"/>
        <v>0.80800000000000005</v>
      </c>
      <c r="E472" s="2">
        <f t="shared" si="56"/>
        <v>0.80999999999999994</v>
      </c>
      <c r="F472" s="2">
        <f t="shared" si="57"/>
        <v>0.81250000000000033</v>
      </c>
      <c r="G472" s="2">
        <f t="shared" si="51"/>
        <v>0.81919999999999915</v>
      </c>
      <c r="H472" s="2">
        <f t="shared" si="55"/>
        <v>0.85330000000000017</v>
      </c>
      <c r="I472" s="2">
        <f t="array" ref="I472">SUMPRODUCT(B456:B475, (ROW(B456:B475)-ROW(B456)+1)) / (20*21/2)</f>
        <v>0.81271428571428561</v>
      </c>
      <c r="J472" s="2">
        <f t="shared" si="58"/>
        <v>0.81279685161102688</v>
      </c>
      <c r="K472" s="2">
        <f t="shared" si="52"/>
        <v>0.81703232247326818</v>
      </c>
    </row>
    <row r="473" spans="1:11" ht="13.5" x14ac:dyDescent="0.25">
      <c r="A473" s="3">
        <f>TITRES_STAT!B476</f>
        <v>42992</v>
      </c>
      <c r="B473" s="5">
        <f>TITRES_STAT!D476</f>
        <v>0.82</v>
      </c>
      <c r="C473" s="2">
        <f t="shared" si="53"/>
        <v>0</v>
      </c>
      <c r="D473" s="2">
        <f t="shared" si="54"/>
        <v>0.81199999999999994</v>
      </c>
      <c r="E473" s="2">
        <f t="shared" si="56"/>
        <v>0.81199999999999994</v>
      </c>
      <c r="F473" s="2">
        <f t="shared" si="57"/>
        <v>0.81200000000000028</v>
      </c>
      <c r="G473" s="2">
        <f t="shared" si="51"/>
        <v>0.81919999999999915</v>
      </c>
      <c r="H473" s="2">
        <f t="shared" si="55"/>
        <v>0.85270000000000024</v>
      </c>
      <c r="I473" s="2">
        <f t="array" ref="I473">SUMPRODUCT(B457:B476, (ROW(B457:B476)-ROW(B457)+1)) / (20*21/2)</f>
        <v>0.81338095238095254</v>
      </c>
      <c r="J473" s="2">
        <f t="shared" si="58"/>
        <v>0.81348286574331008</v>
      </c>
      <c r="K473" s="2">
        <f t="shared" si="52"/>
        <v>0.81714870198412037</v>
      </c>
    </row>
    <row r="474" spans="1:11" ht="13.5" x14ac:dyDescent="0.25">
      <c r="A474" s="3">
        <f>TITRES_STAT!B477</f>
        <v>42993</v>
      </c>
      <c r="B474" s="5">
        <f>TITRES_STAT!D477</f>
        <v>0.82</v>
      </c>
      <c r="C474" s="2">
        <f t="shared" si="53"/>
        <v>0</v>
      </c>
      <c r="D474" s="2">
        <f t="shared" si="54"/>
        <v>0.81600000000000006</v>
      </c>
      <c r="E474" s="2">
        <f t="shared" si="56"/>
        <v>0.81200000000000006</v>
      </c>
      <c r="F474" s="2">
        <f t="shared" si="57"/>
        <v>0.81250000000000022</v>
      </c>
      <c r="G474" s="2">
        <f t="shared" si="51"/>
        <v>0.81919999999999926</v>
      </c>
      <c r="H474" s="2">
        <f t="shared" si="55"/>
        <v>0.8520000000000002</v>
      </c>
      <c r="I474" s="2">
        <f t="array" ref="I474">SUMPRODUCT(B458:B477, (ROW(B458:B477)-ROW(B458)+1)) / (20*21/2)</f>
        <v>0.81409523809523809</v>
      </c>
      <c r="J474" s="2">
        <f t="shared" si="58"/>
        <v>0.81410354519632822</v>
      </c>
      <c r="K474" s="2">
        <f t="shared" si="52"/>
        <v>0.81726051759258622</v>
      </c>
    </row>
    <row r="475" spans="1:11" ht="13.5" x14ac:dyDescent="0.25">
      <c r="A475" s="3">
        <f>TITRES_STAT!B478</f>
        <v>42996</v>
      </c>
      <c r="B475" s="5">
        <f>TITRES_STAT!D478</f>
        <v>0.82</v>
      </c>
      <c r="C475" s="2">
        <f t="shared" si="53"/>
        <v>0</v>
      </c>
      <c r="D475" s="2">
        <f t="shared" si="54"/>
        <v>0.82</v>
      </c>
      <c r="E475" s="2">
        <f t="shared" si="56"/>
        <v>0.81200000000000006</v>
      </c>
      <c r="F475" s="2">
        <f t="shared" si="57"/>
        <v>0.81300000000000028</v>
      </c>
      <c r="G475" s="2">
        <f t="shared" si="51"/>
        <v>0.81919999999999926</v>
      </c>
      <c r="H475" s="2">
        <f t="shared" si="55"/>
        <v>0.85130000000000028</v>
      </c>
      <c r="I475" s="2">
        <f t="array" ref="I475">SUMPRODUCT(B459:B478, (ROW(B459:B478)-ROW(B459)+1)) / (20*21/2)</f>
        <v>0.81676190476190491</v>
      </c>
      <c r="J475" s="2">
        <f t="shared" si="58"/>
        <v>0.81466511232048744</v>
      </c>
      <c r="K475" s="2">
        <f t="shared" si="52"/>
        <v>0.81736794827522985</v>
      </c>
    </row>
    <row r="476" spans="1:11" ht="13.5" x14ac:dyDescent="0.25">
      <c r="A476" s="3">
        <f>TITRES_STAT!B479</f>
        <v>42997</v>
      </c>
      <c r="B476" s="5">
        <f>TITRES_STAT!D479</f>
        <v>0.82</v>
      </c>
      <c r="C476" s="2">
        <f t="shared" si="53"/>
        <v>0</v>
      </c>
      <c r="D476" s="2">
        <f t="shared" si="54"/>
        <v>0.82</v>
      </c>
      <c r="E476" s="2">
        <f t="shared" si="56"/>
        <v>0.81200000000000006</v>
      </c>
      <c r="F476" s="2">
        <f t="shared" si="57"/>
        <v>0.81250000000000022</v>
      </c>
      <c r="G476" s="2">
        <f t="shared" si="51"/>
        <v>0.81879999999999942</v>
      </c>
      <c r="H476" s="2">
        <f t="shared" si="55"/>
        <v>0.85060000000000013</v>
      </c>
      <c r="I476" s="2">
        <f t="array" ref="I476">SUMPRODUCT(B460:B479, (ROW(B460:B479)-ROW(B460)+1)) / (20*21/2)</f>
        <v>0.81928571428571439</v>
      </c>
      <c r="J476" s="2">
        <f t="shared" si="58"/>
        <v>0.81517319686139345</v>
      </c>
      <c r="K476" s="2">
        <f t="shared" si="52"/>
        <v>0.81747116598992664</v>
      </c>
    </row>
    <row r="477" spans="1:11" ht="13.5" x14ac:dyDescent="0.25">
      <c r="A477" s="3">
        <f>TITRES_STAT!B480</f>
        <v>42998</v>
      </c>
      <c r="B477" s="5">
        <f>TITRES_STAT!D480</f>
        <v>0.82</v>
      </c>
      <c r="C477" s="2">
        <f t="shared" si="53"/>
        <v>0</v>
      </c>
      <c r="D477" s="2">
        <f t="shared" si="54"/>
        <v>0.82</v>
      </c>
      <c r="E477" s="2">
        <f t="shared" si="56"/>
        <v>0.81400000000000006</v>
      </c>
      <c r="F477" s="2">
        <f t="shared" si="57"/>
        <v>0.81200000000000028</v>
      </c>
      <c r="G477" s="2">
        <f t="shared" si="51"/>
        <v>0.81839999999999946</v>
      </c>
      <c r="H477" s="2">
        <f t="shared" si="55"/>
        <v>0.85000000000000009</v>
      </c>
      <c r="I477" s="2">
        <f t="array" ref="I477">SUMPRODUCT(B461:B480, (ROW(B461:B480)-ROW(B461)+1)) / (20*21/2)</f>
        <v>0.81880952380952376</v>
      </c>
      <c r="J477" s="2">
        <f t="shared" si="58"/>
        <v>0.81563289239840364</v>
      </c>
      <c r="K477" s="2">
        <f t="shared" si="52"/>
        <v>0.81757033595110595</v>
      </c>
    </row>
    <row r="478" spans="1:11" ht="13.5" x14ac:dyDescent="0.25">
      <c r="A478" s="3">
        <f>TITRES_STAT!B481</f>
        <v>43000</v>
      </c>
      <c r="B478" s="5">
        <f>TITRES_STAT!D481</f>
        <v>0.84</v>
      </c>
      <c r="C478" s="2">
        <f t="shared" si="53"/>
        <v>2.0000000000000018E-2</v>
      </c>
      <c r="D478" s="2">
        <f t="shared" si="54"/>
        <v>0.82400000000000007</v>
      </c>
      <c r="E478" s="2">
        <f t="shared" si="56"/>
        <v>0.81800000000000017</v>
      </c>
      <c r="F478" s="2">
        <f t="shared" si="57"/>
        <v>0.81350000000000033</v>
      </c>
      <c r="G478" s="2">
        <f t="shared" si="51"/>
        <v>0.81839999999999979</v>
      </c>
      <c r="H478" s="2">
        <f t="shared" si="55"/>
        <v>0.84940000000000015</v>
      </c>
      <c r="I478" s="2">
        <f t="array" ref="I478">SUMPRODUCT(B462:B481, (ROW(B462:B481)-ROW(B462)+1)) / (20*21/2)</f>
        <v>0.81738095238095232</v>
      </c>
      <c r="J478" s="2">
        <f t="shared" si="58"/>
        <v>0.81795356931284136</v>
      </c>
      <c r="K478" s="2">
        <f t="shared" si="52"/>
        <v>0.81844993061969007</v>
      </c>
    </row>
    <row r="479" spans="1:11" ht="13.5" x14ac:dyDescent="0.25">
      <c r="A479" s="3">
        <f>TITRES_STAT!B482</f>
        <v>43003</v>
      </c>
      <c r="B479" s="5">
        <f>TITRES_STAT!D482</f>
        <v>0.84</v>
      </c>
      <c r="C479" s="2">
        <f t="shared" si="53"/>
        <v>0</v>
      </c>
      <c r="D479" s="2">
        <f t="shared" si="54"/>
        <v>0.82799999999999996</v>
      </c>
      <c r="E479" s="2">
        <f t="shared" si="56"/>
        <v>0.82200000000000006</v>
      </c>
      <c r="F479" s="2">
        <f t="shared" si="57"/>
        <v>0.81500000000000017</v>
      </c>
      <c r="G479" s="2">
        <f t="shared" si="51"/>
        <v>0.81839999999999991</v>
      </c>
      <c r="H479" s="2">
        <f t="shared" si="55"/>
        <v>0.84885000000000022</v>
      </c>
      <c r="I479" s="2">
        <f t="array" ref="I479">SUMPRODUCT(B463:B482, (ROW(B463:B482)-ROW(B463)+1)) / (20*21/2)</f>
        <v>0.81599999999999995</v>
      </c>
      <c r="J479" s="2">
        <f t="shared" si="58"/>
        <v>0.82005322937828495</v>
      </c>
      <c r="K479" s="2">
        <f t="shared" si="52"/>
        <v>0.81929503137970228</v>
      </c>
    </row>
    <row r="480" spans="1:11" ht="13.5" x14ac:dyDescent="0.25">
      <c r="A480" s="3">
        <f>TITRES_STAT!B483</f>
        <v>43004</v>
      </c>
      <c r="B480" s="5">
        <f>TITRES_STAT!D483</f>
        <v>0.81</v>
      </c>
      <c r="C480" s="2">
        <f t="shared" si="53"/>
        <v>-2.9999999999999916E-2</v>
      </c>
      <c r="D480" s="2">
        <f t="shared" si="54"/>
        <v>0.82599999999999996</v>
      </c>
      <c r="E480" s="2">
        <f t="shared" si="56"/>
        <v>0.82300000000000006</v>
      </c>
      <c r="F480" s="2">
        <f t="shared" si="57"/>
        <v>0.81500000000000006</v>
      </c>
      <c r="G480" s="2">
        <f t="shared" si="51"/>
        <v>0.81779999999999997</v>
      </c>
      <c r="H480" s="2">
        <f t="shared" si="55"/>
        <v>0.84815000000000029</v>
      </c>
      <c r="I480" s="2">
        <f t="array" ref="I480">SUMPRODUCT(B464:B483, (ROW(B464:B483)-ROW(B464)+1)) / (20*21/2)</f>
        <v>0.81461904761904746</v>
      </c>
      <c r="J480" s="2">
        <f t="shared" si="58"/>
        <v>0.81909577896130548</v>
      </c>
      <c r="K480" s="2">
        <f t="shared" si="52"/>
        <v>0.81893052034520419</v>
      </c>
    </row>
    <row r="481" spans="1:11" ht="13.5" x14ac:dyDescent="0.25">
      <c r="A481" s="3">
        <f>TITRES_STAT!B484</f>
        <v>43005</v>
      </c>
      <c r="B481" s="5">
        <f>TITRES_STAT!D484</f>
        <v>0.8</v>
      </c>
      <c r="C481" s="2">
        <f t="shared" si="53"/>
        <v>-1.0000000000000009E-2</v>
      </c>
      <c r="D481" s="2">
        <f t="shared" si="54"/>
        <v>0.82200000000000006</v>
      </c>
      <c r="E481" s="2">
        <f t="shared" si="56"/>
        <v>0.82100000000000006</v>
      </c>
      <c r="F481" s="2">
        <f t="shared" si="57"/>
        <v>0.8145</v>
      </c>
      <c r="G481" s="2">
        <f t="shared" si="51"/>
        <v>0.81700000000000006</v>
      </c>
      <c r="H481" s="2">
        <f t="shared" si="55"/>
        <v>0.84740000000000038</v>
      </c>
      <c r="I481" s="2">
        <f t="array" ref="I481">SUMPRODUCT(B465:B484, (ROW(B465:B484)-ROW(B465)+1)) / (20*21/2)</f>
        <v>0.81323809523809509</v>
      </c>
      <c r="J481" s="2">
        <f t="shared" si="58"/>
        <v>0.81727713334594299</v>
      </c>
      <c r="K481" s="2">
        <f t="shared" si="52"/>
        <v>0.81818814699833342</v>
      </c>
    </row>
    <row r="482" spans="1:11" ht="13.5" x14ac:dyDescent="0.25">
      <c r="A482" s="3">
        <f>TITRES_STAT!B485</f>
        <v>43006</v>
      </c>
      <c r="B482" s="5">
        <f>TITRES_STAT!D485</f>
        <v>0.8</v>
      </c>
      <c r="C482" s="2">
        <f t="shared" si="53"/>
        <v>0</v>
      </c>
      <c r="D482" s="2">
        <f t="shared" si="54"/>
        <v>0.81799999999999995</v>
      </c>
      <c r="E482" s="2">
        <f t="shared" si="56"/>
        <v>0.81899999999999995</v>
      </c>
      <c r="F482" s="2">
        <f t="shared" si="57"/>
        <v>0.81450000000000011</v>
      </c>
      <c r="G482" s="2">
        <f t="shared" si="51"/>
        <v>0.81619999999999993</v>
      </c>
      <c r="H482" s="2">
        <f t="shared" si="55"/>
        <v>0.84665000000000035</v>
      </c>
      <c r="I482" s="2">
        <f t="array" ref="I482">SUMPRODUCT(B466:B485, (ROW(B466:B485)-ROW(B466)+1)) / (20*21/2)</f>
        <v>0.81195238095238087</v>
      </c>
      <c r="J482" s="2">
        <f t="shared" si="58"/>
        <v>0.81563169207490072</v>
      </c>
      <c r="K482" s="2">
        <f t="shared" si="52"/>
        <v>0.81747488633173215</v>
      </c>
    </row>
    <row r="483" spans="1:11" ht="13.5" x14ac:dyDescent="0.25">
      <c r="A483" s="3">
        <f>TITRES_STAT!B486</f>
        <v>43007</v>
      </c>
      <c r="B483" s="5">
        <f>TITRES_STAT!D486</f>
        <v>0.8</v>
      </c>
      <c r="C483" s="2">
        <f t="shared" si="53"/>
        <v>0</v>
      </c>
      <c r="D483" s="2">
        <f t="shared" si="54"/>
        <v>0.80999999999999994</v>
      </c>
      <c r="E483" s="2">
        <f t="shared" si="56"/>
        <v>0.81699999999999995</v>
      </c>
      <c r="F483" s="2">
        <f t="shared" si="57"/>
        <v>0.81450000000000011</v>
      </c>
      <c r="G483" s="2">
        <f t="shared" si="51"/>
        <v>0.81599999999999995</v>
      </c>
      <c r="H483" s="2">
        <f t="shared" si="55"/>
        <v>0.84590000000000043</v>
      </c>
      <c r="I483" s="2">
        <f t="array" ref="I483">SUMPRODUCT(B467:B486, (ROW(B467:B486)-ROW(B467)+1)) / (20*21/2)</f>
        <v>0.80885714285714283</v>
      </c>
      <c r="J483" s="2">
        <f t="shared" si="58"/>
        <v>0.81414295949633875</v>
      </c>
      <c r="K483" s="2">
        <f t="shared" si="52"/>
        <v>0.81678959667166429</v>
      </c>
    </row>
    <row r="484" spans="1:11" ht="13.5" x14ac:dyDescent="0.25">
      <c r="A484" s="3">
        <f>TITRES_STAT!B487</f>
        <v>43010</v>
      </c>
      <c r="B484" s="5">
        <f>TITRES_STAT!D487</f>
        <v>0.8</v>
      </c>
      <c r="C484" s="2">
        <f t="shared" si="53"/>
        <v>0</v>
      </c>
      <c r="D484" s="2">
        <f t="shared" si="54"/>
        <v>0.80199999999999994</v>
      </c>
      <c r="E484" s="2">
        <f t="shared" si="56"/>
        <v>0.81499999999999984</v>
      </c>
      <c r="F484" s="2">
        <f t="shared" si="57"/>
        <v>0.81350000000000011</v>
      </c>
      <c r="G484" s="2">
        <f t="shared" si="51"/>
        <v>0.81579999999999986</v>
      </c>
      <c r="H484" s="2">
        <f t="shared" si="55"/>
        <v>0.84520000000000051</v>
      </c>
      <c r="I484" s="2">
        <f t="array" ref="I484">SUMPRODUCT(B468:B487, (ROW(B468:B487)-ROW(B468)+1)) / (20*21/2)</f>
        <v>0.80595238095238098</v>
      </c>
      <c r="J484" s="2">
        <f t="shared" si="58"/>
        <v>0.81279601097287801</v>
      </c>
      <c r="K484" s="2">
        <f t="shared" si="52"/>
        <v>0.81613118111591276</v>
      </c>
    </row>
    <row r="485" spans="1:11" ht="13.5" x14ac:dyDescent="0.25">
      <c r="A485" s="3">
        <f>TITRES_STAT!B488</f>
        <v>43011</v>
      </c>
      <c r="B485" s="5">
        <f>TITRES_STAT!D488</f>
        <v>0.8</v>
      </c>
      <c r="C485" s="2">
        <f t="shared" si="53"/>
        <v>0</v>
      </c>
      <c r="D485" s="2">
        <f t="shared" si="54"/>
        <v>0.8</v>
      </c>
      <c r="E485" s="2">
        <f t="shared" si="56"/>
        <v>0.81299999999999994</v>
      </c>
      <c r="F485" s="2">
        <f t="shared" si="57"/>
        <v>0.81250000000000022</v>
      </c>
      <c r="G485" s="2">
        <f t="shared" si="51"/>
        <v>0.81559999999999988</v>
      </c>
      <c r="H485" s="2">
        <f t="shared" si="55"/>
        <v>0.84450000000000058</v>
      </c>
      <c r="I485" s="2">
        <f t="array" ref="I485">SUMPRODUCT(B469:B488, (ROW(B469:B488)-ROW(B469)+1)) / (20*21/2)</f>
        <v>0.80028571428571427</v>
      </c>
      <c r="J485" s="2">
        <f t="shared" si="58"/>
        <v>0.81157734326117525</v>
      </c>
      <c r="K485" s="2">
        <f t="shared" si="52"/>
        <v>0.8154985857780338</v>
      </c>
    </row>
    <row r="486" spans="1:11" ht="13.5" x14ac:dyDescent="0.25">
      <c r="A486" s="3">
        <f>TITRES_STAT!B489</f>
        <v>43012</v>
      </c>
      <c r="B486" s="5">
        <f>TITRES_STAT!D489</f>
        <v>0.78</v>
      </c>
      <c r="C486" s="2">
        <f t="shared" si="53"/>
        <v>-2.0000000000000018E-2</v>
      </c>
      <c r="D486" s="2">
        <f t="shared" si="54"/>
        <v>0.79600000000000004</v>
      </c>
      <c r="E486" s="2">
        <f t="shared" si="56"/>
        <v>0.80899999999999994</v>
      </c>
      <c r="F486" s="2">
        <f t="shared" si="57"/>
        <v>0.81050000000000022</v>
      </c>
      <c r="G486" s="2">
        <f t="shared" si="51"/>
        <v>0.81559999999999988</v>
      </c>
      <c r="H486" s="2">
        <f t="shared" si="55"/>
        <v>0.84365000000000057</v>
      </c>
      <c r="I486" s="2">
        <f t="array" ref="I486">SUMPRODUCT(B470:B489, (ROW(B470:B489)-ROW(B470)+1)) / (20*21/2)</f>
        <v>0.79580952380952374</v>
      </c>
      <c r="J486" s="2">
        <f t="shared" si="58"/>
        <v>0.80856997723630142</v>
      </c>
      <c r="K486" s="2">
        <f t="shared" si="52"/>
        <v>0.81410648437497368</v>
      </c>
    </row>
    <row r="487" spans="1:11" ht="13.5" x14ac:dyDescent="0.25">
      <c r="A487" s="3">
        <f>TITRES_STAT!B490</f>
        <v>43013</v>
      </c>
      <c r="B487" s="5">
        <f>TITRES_STAT!D490</f>
        <v>0.78</v>
      </c>
      <c r="C487" s="2">
        <f t="shared" si="53"/>
        <v>0</v>
      </c>
      <c r="D487" s="2">
        <f t="shared" si="54"/>
        <v>0.79200000000000015</v>
      </c>
      <c r="E487" s="2">
        <f t="shared" si="56"/>
        <v>0.80499999999999994</v>
      </c>
      <c r="F487" s="2">
        <f t="shared" si="57"/>
        <v>0.80950000000000022</v>
      </c>
      <c r="G487" s="2">
        <f t="shared" si="51"/>
        <v>0.81519999999999992</v>
      </c>
      <c r="H487" s="2">
        <f t="shared" si="55"/>
        <v>0.84280000000000055</v>
      </c>
      <c r="I487" s="2">
        <f t="array" ref="I487">SUMPRODUCT(B471:B490, (ROW(B471:B490)-ROW(B471)+1)) / (20*21/2)</f>
        <v>0.79152380952380952</v>
      </c>
      <c r="J487" s="2">
        <f t="shared" si="58"/>
        <v>0.80584902702332029</v>
      </c>
      <c r="K487" s="2">
        <f t="shared" si="52"/>
        <v>0.81276897518379831</v>
      </c>
    </row>
    <row r="488" spans="1:11" ht="13.5" x14ac:dyDescent="0.25">
      <c r="A488" s="3">
        <f>TITRES_STAT!B491</f>
        <v>43014</v>
      </c>
      <c r="B488" s="5">
        <f>TITRES_STAT!D491</f>
        <v>0.75</v>
      </c>
      <c r="C488" s="2">
        <f t="shared" si="53"/>
        <v>-3.0000000000000027E-2</v>
      </c>
      <c r="D488" s="2">
        <f t="shared" si="54"/>
        <v>0.78200000000000003</v>
      </c>
      <c r="E488" s="2">
        <f t="shared" si="56"/>
        <v>0.79600000000000004</v>
      </c>
      <c r="F488" s="2">
        <f t="shared" si="57"/>
        <v>0.80700000000000016</v>
      </c>
      <c r="G488" s="2">
        <f t="shared" si="51"/>
        <v>0.81379999999999997</v>
      </c>
      <c r="H488" s="2">
        <f t="shared" si="55"/>
        <v>0.84200000000000064</v>
      </c>
      <c r="I488" s="2">
        <f t="array" ref="I488">SUMPRODUCT(B472:B491, (ROW(B472:B491)-ROW(B472)+1)) / (20*21/2)</f>
        <v>0.78742857142857137</v>
      </c>
      <c r="J488" s="2">
        <f t="shared" si="58"/>
        <v>0.80053007206871829</v>
      </c>
      <c r="K488" s="2">
        <f t="shared" si="52"/>
        <v>0.81030744674521804</v>
      </c>
    </row>
    <row r="489" spans="1:11" ht="13.5" x14ac:dyDescent="0.25">
      <c r="A489" s="3">
        <f>TITRES_STAT!B492</f>
        <v>43017</v>
      </c>
      <c r="B489" s="5">
        <f>TITRES_STAT!D492</f>
        <v>0.76</v>
      </c>
      <c r="C489" s="2">
        <f t="shared" si="53"/>
        <v>1.0000000000000009E-2</v>
      </c>
      <c r="D489" s="2">
        <f t="shared" si="54"/>
        <v>0.77400000000000002</v>
      </c>
      <c r="E489" s="2">
        <f t="shared" si="56"/>
        <v>0.78800000000000003</v>
      </c>
      <c r="F489" s="2">
        <f t="shared" si="57"/>
        <v>0.80500000000000027</v>
      </c>
      <c r="G489" s="2">
        <f t="shared" si="51"/>
        <v>0.81259999999999988</v>
      </c>
      <c r="H489" s="2">
        <f t="shared" si="55"/>
        <v>0.84140000000000059</v>
      </c>
      <c r="I489" s="2">
        <f t="array" ref="I489">SUMPRODUCT(B473:B492, (ROW(B473:B492)-ROW(B473)+1)) / (20*21/2)</f>
        <v>0.78361904761904766</v>
      </c>
      <c r="J489" s="2">
        <f t="shared" si="58"/>
        <v>0.79667006520503092</v>
      </c>
      <c r="K489" s="2">
        <f t="shared" si="52"/>
        <v>0.80833460569638593</v>
      </c>
    </row>
    <row r="490" spans="1:11" ht="13.5" x14ac:dyDescent="0.25">
      <c r="A490" s="3">
        <f>TITRES_STAT!B493</f>
        <v>43018</v>
      </c>
      <c r="B490" s="5">
        <f>TITRES_STAT!D493</f>
        <v>0.76</v>
      </c>
      <c r="C490" s="2">
        <f t="shared" si="53"/>
        <v>0</v>
      </c>
      <c r="D490" s="2">
        <f t="shared" si="54"/>
        <v>0.76600000000000001</v>
      </c>
      <c r="E490" s="2">
        <f t="shared" si="56"/>
        <v>0.78300000000000003</v>
      </c>
      <c r="F490" s="2">
        <f t="shared" si="57"/>
        <v>0.80300000000000016</v>
      </c>
      <c r="G490" s="2">
        <f t="shared" si="51"/>
        <v>0.8113999999999999</v>
      </c>
      <c r="H490" s="2">
        <f t="shared" si="55"/>
        <v>0.84070000000000045</v>
      </c>
      <c r="I490" s="2">
        <f t="array" ref="I490">SUMPRODUCT(B474:B493, (ROW(B474:B493)-ROW(B474)+1)) / (20*21/2)</f>
        <v>0.77819047619047632</v>
      </c>
      <c r="J490" s="2">
        <f t="shared" si="58"/>
        <v>0.79317767804264694</v>
      </c>
      <c r="K490" s="2">
        <f t="shared" si="52"/>
        <v>0.80643913096319431</v>
      </c>
    </row>
    <row r="491" spans="1:11" ht="13.5" x14ac:dyDescent="0.25">
      <c r="A491" s="3">
        <f>TITRES_STAT!B494</f>
        <v>43019</v>
      </c>
      <c r="B491" s="5">
        <f>TITRES_STAT!D494</f>
        <v>0.76</v>
      </c>
      <c r="C491" s="2">
        <f t="shared" si="53"/>
        <v>0</v>
      </c>
      <c r="D491" s="2">
        <f t="shared" si="54"/>
        <v>0.7619999999999999</v>
      </c>
      <c r="E491" s="2">
        <f t="shared" si="56"/>
        <v>0.77900000000000003</v>
      </c>
      <c r="F491" s="2">
        <f t="shared" si="57"/>
        <v>0.80000000000000016</v>
      </c>
      <c r="G491" s="2">
        <f t="shared" si="51"/>
        <v>0.80999999999999983</v>
      </c>
      <c r="H491" s="2">
        <f t="shared" si="55"/>
        <v>0.84000000000000041</v>
      </c>
      <c r="I491" s="2">
        <f t="array" ref="I491">SUMPRODUCT(B475:B494, (ROW(B475:B494)-ROW(B475)+1)) / (20*21/2)</f>
        <v>0.77314285714285724</v>
      </c>
      <c r="J491" s="2">
        <f t="shared" si="58"/>
        <v>0.79001789918144238</v>
      </c>
      <c r="K491" s="2">
        <f t="shared" si="52"/>
        <v>0.80461798857248079</v>
      </c>
    </row>
    <row r="492" spans="1:11" ht="13.5" x14ac:dyDescent="0.25">
      <c r="A492" s="3">
        <f>TITRES_STAT!B495</f>
        <v>43020</v>
      </c>
      <c r="B492" s="5">
        <f>TITRES_STAT!D495</f>
        <v>0.76</v>
      </c>
      <c r="C492" s="2">
        <f t="shared" si="53"/>
        <v>0</v>
      </c>
      <c r="D492" s="2">
        <f t="shared" si="54"/>
        <v>0.75800000000000001</v>
      </c>
      <c r="E492" s="2">
        <f t="shared" si="56"/>
        <v>0.77500000000000002</v>
      </c>
      <c r="F492" s="2">
        <f t="shared" si="57"/>
        <v>0.79699999999999993</v>
      </c>
      <c r="G492" s="2">
        <f t="shared" si="51"/>
        <v>0.80899999999999994</v>
      </c>
      <c r="H492" s="2">
        <f t="shared" si="55"/>
        <v>0.83935000000000026</v>
      </c>
      <c r="I492" s="2">
        <f t="array" ref="I492">SUMPRODUCT(B476:B495, (ROW(B476:B495)-ROW(B476)+1)) / (20*21/2)</f>
        <v>0.76657142857142868</v>
      </c>
      <c r="J492" s="2">
        <f t="shared" si="58"/>
        <v>0.7871590516403526</v>
      </c>
      <c r="K492" s="2">
        <f t="shared" si="52"/>
        <v>0.80286826353042273</v>
      </c>
    </row>
    <row r="493" spans="1:11" ht="13.5" x14ac:dyDescent="0.25">
      <c r="A493" s="3">
        <f>TITRES_STAT!B496</f>
        <v>43021</v>
      </c>
      <c r="B493" s="5">
        <f>TITRES_STAT!D496</f>
        <v>0.74</v>
      </c>
      <c r="C493" s="2">
        <f t="shared" si="53"/>
        <v>-2.0000000000000018E-2</v>
      </c>
      <c r="D493" s="2">
        <f t="shared" si="54"/>
        <v>0.75600000000000001</v>
      </c>
      <c r="E493" s="2">
        <f t="shared" si="56"/>
        <v>0.76899999999999991</v>
      </c>
      <c r="F493" s="2">
        <f t="shared" si="57"/>
        <v>0.79299999999999993</v>
      </c>
      <c r="G493" s="2">
        <f t="shared" si="51"/>
        <v>0.80759999999999987</v>
      </c>
      <c r="H493" s="2">
        <f t="shared" si="55"/>
        <v>0.83855000000000035</v>
      </c>
      <c r="I493" s="2">
        <f t="array" ref="I493">SUMPRODUCT(B477:B496, (ROW(B477:B496)-ROW(B477)+1)) / (20*21/2)</f>
        <v>0.75857142857142867</v>
      </c>
      <c r="J493" s="2">
        <f t="shared" si="58"/>
        <v>0.78266771338889041</v>
      </c>
      <c r="K493" s="2">
        <f t="shared" si="52"/>
        <v>0.80040284143119056</v>
      </c>
    </row>
    <row r="494" spans="1:11" ht="13.5" x14ac:dyDescent="0.25">
      <c r="A494" s="3">
        <f>TITRES_STAT!B497</f>
        <v>43024</v>
      </c>
      <c r="B494" s="5">
        <f>TITRES_STAT!D497</f>
        <v>0.74</v>
      </c>
      <c r="C494" s="2">
        <f t="shared" si="53"/>
        <v>0</v>
      </c>
      <c r="D494" s="2">
        <f t="shared" si="54"/>
        <v>0.75200000000000011</v>
      </c>
      <c r="E494" s="2">
        <f t="shared" si="56"/>
        <v>0.76300000000000001</v>
      </c>
      <c r="F494" s="2">
        <f t="shared" si="57"/>
        <v>0.78899999999999992</v>
      </c>
      <c r="G494" s="2">
        <f t="shared" si="51"/>
        <v>0.80580000000000007</v>
      </c>
      <c r="H494" s="2">
        <f t="shared" si="55"/>
        <v>0.83775000000000033</v>
      </c>
      <c r="I494" s="2">
        <f t="array" ref="I494">SUMPRODUCT(B478:B497, (ROW(B478:B497)-ROW(B478)+1)) / (20*21/2)</f>
        <v>0.75114285714285733</v>
      </c>
      <c r="J494" s="2">
        <f t="shared" si="58"/>
        <v>0.77860412163756754</v>
      </c>
      <c r="K494" s="2">
        <f t="shared" si="52"/>
        <v>0.79803410255153606</v>
      </c>
    </row>
    <row r="495" spans="1:11" ht="13.5" x14ac:dyDescent="0.25">
      <c r="A495" s="3">
        <f>TITRES_STAT!B498</f>
        <v>43025</v>
      </c>
      <c r="B495" s="5">
        <f>TITRES_STAT!D498</f>
        <v>0.72</v>
      </c>
      <c r="C495" s="2">
        <f t="shared" si="53"/>
        <v>-2.0000000000000018E-2</v>
      </c>
      <c r="D495" s="2">
        <f t="shared" si="54"/>
        <v>0.74399999999999999</v>
      </c>
      <c r="E495" s="2">
        <f t="shared" si="56"/>
        <v>0.755</v>
      </c>
      <c r="F495" s="2">
        <f t="shared" si="57"/>
        <v>0.78399999999999992</v>
      </c>
      <c r="G495" s="2">
        <f t="shared" si="51"/>
        <v>0.80360000000000009</v>
      </c>
      <c r="H495" s="2">
        <f t="shared" si="55"/>
        <v>0.83685000000000032</v>
      </c>
      <c r="I495" s="2">
        <f t="array" ref="I495">SUMPRODUCT(B479:B498, (ROW(B479:B498)-ROW(B479)+1)) / (20*21/2)</f>
        <v>0.74428571428571433</v>
      </c>
      <c r="J495" s="2">
        <f t="shared" si="58"/>
        <v>0.77302277671970399</v>
      </c>
      <c r="K495" s="2">
        <f t="shared" si="52"/>
        <v>0.79497394166716207</v>
      </c>
    </row>
    <row r="496" spans="1:11" ht="13.5" x14ac:dyDescent="0.25">
      <c r="A496" s="3">
        <f>TITRES_STAT!B499</f>
        <v>43026</v>
      </c>
      <c r="B496" s="5">
        <f>TITRES_STAT!D499</f>
        <v>0.7</v>
      </c>
      <c r="C496" s="2">
        <f t="shared" si="53"/>
        <v>-2.0000000000000018E-2</v>
      </c>
      <c r="D496" s="2">
        <f t="shared" si="54"/>
        <v>0.73199999999999998</v>
      </c>
      <c r="E496" s="2">
        <f t="shared" si="56"/>
        <v>0.747</v>
      </c>
      <c r="F496" s="2">
        <f t="shared" si="57"/>
        <v>0.77799999999999991</v>
      </c>
      <c r="G496" s="2">
        <f t="shared" si="51"/>
        <v>0.80140000000000011</v>
      </c>
      <c r="H496" s="2">
        <f t="shared" si="55"/>
        <v>0.83575000000000021</v>
      </c>
      <c r="I496" s="2">
        <f t="array" ref="I496">SUMPRODUCT(B480:B499, (ROW(B480:B499)-ROW(B480)+1)) / (20*21/2)</f>
        <v>0.73809523809523814</v>
      </c>
      <c r="J496" s="2">
        <f t="shared" si="58"/>
        <v>0.76606822655592266</v>
      </c>
      <c r="K496" s="2">
        <f t="shared" si="52"/>
        <v>0.7912494733664891</v>
      </c>
    </row>
    <row r="497" spans="1:11" ht="13.5" x14ac:dyDescent="0.25">
      <c r="A497" s="3">
        <f>TITRES_STAT!B500</f>
        <v>43027</v>
      </c>
      <c r="B497" s="5">
        <f>TITRES_STAT!D500</f>
        <v>0.7</v>
      </c>
      <c r="C497" s="2">
        <f t="shared" si="53"/>
        <v>0</v>
      </c>
      <c r="D497" s="2">
        <f t="shared" si="54"/>
        <v>0.72000000000000008</v>
      </c>
      <c r="E497" s="2">
        <f t="shared" si="56"/>
        <v>0.7390000000000001</v>
      </c>
      <c r="F497" s="2">
        <f t="shared" si="57"/>
        <v>0.77199999999999991</v>
      </c>
      <c r="G497" s="2">
        <f t="shared" si="51"/>
        <v>0.79880000000000029</v>
      </c>
      <c r="H497" s="2">
        <f t="shared" si="55"/>
        <v>0.8347</v>
      </c>
      <c r="I497" s="2">
        <f t="array" ref="I497">SUMPRODUCT(B481:B500, (ROW(B481:B500)-ROW(B481)+1)) / (20*21/2)</f>
        <v>0.73257142857142854</v>
      </c>
      <c r="J497" s="2">
        <f t="shared" si="58"/>
        <v>0.7597760145029776</v>
      </c>
      <c r="K497" s="2">
        <f t="shared" si="52"/>
        <v>0.78767106264623465</v>
      </c>
    </row>
    <row r="498" spans="1:11" ht="13.5" x14ac:dyDescent="0.25">
      <c r="A498" s="3">
        <f>TITRES_STAT!B501</f>
        <v>43028</v>
      </c>
      <c r="B498" s="5">
        <f>TITRES_STAT!D501</f>
        <v>0.7</v>
      </c>
      <c r="C498" s="2">
        <f t="shared" si="53"/>
        <v>0</v>
      </c>
      <c r="D498" s="2">
        <f t="shared" si="54"/>
        <v>0.71200000000000008</v>
      </c>
      <c r="E498" s="2">
        <f t="shared" si="56"/>
        <v>0.7340000000000001</v>
      </c>
      <c r="F498" s="2">
        <f t="shared" si="57"/>
        <v>0.7649999999999999</v>
      </c>
      <c r="G498" s="2">
        <f t="shared" ref="G498:G561" si="59">AVERAGE(B449:B498)</f>
        <v>0.79620000000000035</v>
      </c>
      <c r="H498" s="2">
        <f t="shared" si="55"/>
        <v>0.83369999999999989</v>
      </c>
      <c r="I498" s="2">
        <f t="array" ref="I498">SUMPRODUCT(B482:B501, (ROW(B482:B501)-ROW(B482)+1)) / (20*21/2)</f>
        <v>0.72661904761904772</v>
      </c>
      <c r="J498" s="2">
        <f t="shared" si="58"/>
        <v>0.75408306074078923</v>
      </c>
      <c r="K498" s="2">
        <f t="shared" si="52"/>
        <v>0.78423298175814704</v>
      </c>
    </row>
    <row r="499" spans="1:11" ht="13.5" x14ac:dyDescent="0.25">
      <c r="A499" s="3">
        <f>TITRES_STAT!B502</f>
        <v>43031</v>
      </c>
      <c r="B499" s="5">
        <f>TITRES_STAT!D502</f>
        <v>0.7</v>
      </c>
      <c r="C499" s="2">
        <f t="shared" si="53"/>
        <v>0</v>
      </c>
      <c r="D499" s="2">
        <f t="shared" si="54"/>
        <v>0.70400000000000007</v>
      </c>
      <c r="E499" s="2">
        <f t="shared" si="56"/>
        <v>0.72800000000000009</v>
      </c>
      <c r="F499" s="2">
        <f t="shared" si="57"/>
        <v>0.7579999999999999</v>
      </c>
      <c r="G499" s="2">
        <f t="shared" si="59"/>
        <v>0.79360000000000042</v>
      </c>
      <c r="H499" s="2">
        <f t="shared" si="55"/>
        <v>0.83259999999999978</v>
      </c>
      <c r="I499" s="2">
        <f t="array" ref="I499">SUMPRODUCT(B483:B502, (ROW(B483:B502)-ROW(B483)+1)) / (20*21/2)</f>
        <v>0.72214285714285709</v>
      </c>
      <c r="J499" s="2">
        <f t="shared" si="58"/>
        <v>0.74893229305119025</v>
      </c>
      <c r="K499" s="2">
        <f t="shared" ref="K499:K562" si="60">$K$4*B499+(1-$K$4)*K498</f>
        <v>0.7809297275715531</v>
      </c>
    </row>
    <row r="500" spans="1:11" ht="13.5" x14ac:dyDescent="0.25">
      <c r="A500" s="3">
        <f>TITRES_STAT!B503</f>
        <v>43032</v>
      </c>
      <c r="B500" s="5">
        <f>TITRES_STAT!D503</f>
        <v>0.7</v>
      </c>
      <c r="C500" s="2">
        <f t="shared" si="53"/>
        <v>0</v>
      </c>
      <c r="D500" s="2">
        <f t="shared" si="54"/>
        <v>0.7</v>
      </c>
      <c r="E500" s="2">
        <f t="shared" si="56"/>
        <v>0.72200000000000009</v>
      </c>
      <c r="F500" s="2">
        <f t="shared" si="57"/>
        <v>0.75249999999999984</v>
      </c>
      <c r="G500" s="2">
        <f t="shared" si="59"/>
        <v>0.79100000000000048</v>
      </c>
      <c r="H500" s="2">
        <f t="shared" si="55"/>
        <v>0.83149999999999968</v>
      </c>
      <c r="I500" s="2">
        <f t="array" ref="I500">SUMPRODUCT(B484:B503, (ROW(B484:B503)-ROW(B484)+1)) / (20*21/2)</f>
        <v>0.71814285714285719</v>
      </c>
      <c r="J500" s="2">
        <f t="shared" si="58"/>
        <v>0.7442720746653626</v>
      </c>
      <c r="K500" s="2">
        <f t="shared" si="60"/>
        <v>0.77775601276482553</v>
      </c>
    </row>
    <row r="501" spans="1:11" ht="13.5" x14ac:dyDescent="0.25">
      <c r="A501" s="3">
        <f>TITRES_STAT!B504</f>
        <v>43033</v>
      </c>
      <c r="B501" s="5">
        <f>TITRES_STAT!D504</f>
        <v>0.69</v>
      </c>
      <c r="C501" s="2">
        <f t="shared" si="53"/>
        <v>-1.0000000000000009E-2</v>
      </c>
      <c r="D501" s="2">
        <f t="shared" si="54"/>
        <v>0.69799999999999995</v>
      </c>
      <c r="E501" s="2">
        <f t="shared" si="56"/>
        <v>0.71500000000000008</v>
      </c>
      <c r="F501" s="2">
        <f t="shared" si="57"/>
        <v>0.74699999999999989</v>
      </c>
      <c r="G501" s="2">
        <f t="shared" si="59"/>
        <v>0.78820000000000046</v>
      </c>
      <c r="H501" s="2">
        <f t="shared" si="55"/>
        <v>0.83034999999999959</v>
      </c>
      <c r="I501" s="2">
        <f t="array" ref="I501">SUMPRODUCT(B485:B504, (ROW(B485:B504)-ROW(B485)+1)) / (20*21/2)</f>
        <v>0.71271428571428563</v>
      </c>
      <c r="J501" s="2">
        <f t="shared" si="58"/>
        <v>0.7391033056496138</v>
      </c>
      <c r="K501" s="2">
        <f t="shared" si="60"/>
        <v>0.77431460049953826</v>
      </c>
    </row>
    <row r="502" spans="1:11" ht="13.5" x14ac:dyDescent="0.25">
      <c r="A502" s="3">
        <f>TITRES_STAT!B505</f>
        <v>43034</v>
      </c>
      <c r="B502" s="5">
        <f>TITRES_STAT!D505</f>
        <v>0.7</v>
      </c>
      <c r="C502" s="2">
        <f t="shared" si="53"/>
        <v>1.0000000000000009E-2</v>
      </c>
      <c r="D502" s="2">
        <f t="shared" si="54"/>
        <v>0.69799999999999984</v>
      </c>
      <c r="E502" s="2">
        <f t="shared" si="56"/>
        <v>0.70900000000000007</v>
      </c>
      <c r="F502" s="2">
        <f t="shared" si="57"/>
        <v>0.74199999999999977</v>
      </c>
      <c r="G502" s="2">
        <f t="shared" si="59"/>
        <v>0.78560000000000074</v>
      </c>
      <c r="H502" s="2">
        <f t="shared" si="55"/>
        <v>0.82924999999999938</v>
      </c>
      <c r="I502" s="2">
        <f t="array" ref="I502">SUMPRODUCT(B486:B505, (ROW(B486:B505)-ROW(B486)+1)) / (20*21/2)</f>
        <v>0.70500000000000007</v>
      </c>
      <c r="J502" s="2">
        <f t="shared" si="58"/>
        <v>0.7353791813020315</v>
      </c>
      <c r="K502" s="2">
        <f t="shared" si="60"/>
        <v>0.77140030244073288</v>
      </c>
    </row>
    <row r="503" spans="1:11" ht="13.5" x14ac:dyDescent="0.25">
      <c r="A503" s="3">
        <f>TITRES_STAT!B506</f>
        <v>43035</v>
      </c>
      <c r="B503" s="5">
        <f>TITRES_STAT!D506</f>
        <v>0.7</v>
      </c>
      <c r="C503" s="2">
        <f t="shared" si="53"/>
        <v>0</v>
      </c>
      <c r="D503" s="2">
        <f t="shared" si="54"/>
        <v>0.69800000000000006</v>
      </c>
      <c r="E503" s="2">
        <f t="shared" si="56"/>
        <v>0.70500000000000007</v>
      </c>
      <c r="F503" s="2">
        <f t="shared" si="57"/>
        <v>0.73699999999999977</v>
      </c>
      <c r="G503" s="2">
        <f t="shared" si="59"/>
        <v>0.7830000000000007</v>
      </c>
      <c r="H503" s="2">
        <f t="shared" si="55"/>
        <v>0.82819999999999938</v>
      </c>
      <c r="I503" s="2">
        <f t="array" ref="I503">SUMPRODUCT(B487:B506, (ROW(B487:B506)-ROW(B487)+1)) / (20*21/2)</f>
        <v>0.69799999999999995</v>
      </c>
      <c r="J503" s="2">
        <f t="shared" si="58"/>
        <v>0.73200973546374282</v>
      </c>
      <c r="K503" s="2">
        <f t="shared" si="60"/>
        <v>0.76860029058031198</v>
      </c>
    </row>
    <row r="504" spans="1:11" ht="13.5" x14ac:dyDescent="0.25">
      <c r="A504" s="3">
        <f>TITRES_STAT!B507</f>
        <v>43038</v>
      </c>
      <c r="B504" s="5">
        <f>TITRES_STAT!D507</f>
        <v>0.68</v>
      </c>
      <c r="C504" s="2">
        <f t="shared" si="53"/>
        <v>-1.9999999999999907E-2</v>
      </c>
      <c r="D504" s="2">
        <f t="shared" si="54"/>
        <v>0.69400000000000006</v>
      </c>
      <c r="E504" s="2">
        <f t="shared" si="56"/>
        <v>0.69900000000000007</v>
      </c>
      <c r="F504" s="2">
        <f t="shared" si="57"/>
        <v>0.73099999999999965</v>
      </c>
      <c r="G504" s="2">
        <f t="shared" si="59"/>
        <v>0.78040000000000065</v>
      </c>
      <c r="H504" s="2">
        <f t="shared" si="55"/>
        <v>0.8270499999999994</v>
      </c>
      <c r="I504" s="2">
        <f t="array" ref="I504">SUMPRODUCT(B488:B507, (ROW(B488:B507)-ROW(B488)+1)) / (20*21/2)</f>
        <v>0.69066666666666676</v>
      </c>
      <c r="J504" s="2">
        <f t="shared" si="58"/>
        <v>0.72705642732433873</v>
      </c>
      <c r="K504" s="2">
        <f t="shared" si="60"/>
        <v>0.76512576938108401</v>
      </c>
    </row>
    <row r="505" spans="1:11" ht="13.5" x14ac:dyDescent="0.25">
      <c r="A505" s="3">
        <f>TITRES_STAT!B508</f>
        <v>43039</v>
      </c>
      <c r="B505" s="5">
        <f>TITRES_STAT!D508</f>
        <v>0.65</v>
      </c>
      <c r="C505" s="2">
        <f t="shared" si="53"/>
        <v>-3.0000000000000027E-2</v>
      </c>
      <c r="D505" s="2">
        <f t="shared" si="54"/>
        <v>0.68399999999999994</v>
      </c>
      <c r="E505" s="2">
        <f t="shared" si="56"/>
        <v>0.69199999999999995</v>
      </c>
      <c r="F505" s="2">
        <f t="shared" si="57"/>
        <v>0.72349999999999981</v>
      </c>
      <c r="G505" s="2">
        <f t="shared" si="59"/>
        <v>0.77720000000000056</v>
      </c>
      <c r="H505" s="2">
        <f t="shared" si="55"/>
        <v>0.82574999999999932</v>
      </c>
      <c r="I505" s="2">
        <f t="array" ref="I505">SUMPRODUCT(B489:B508, (ROW(B489:B508)-ROW(B489)+1)) / (20*21/2)</f>
        <v>0.68400000000000005</v>
      </c>
      <c r="J505" s="2">
        <f t="shared" si="58"/>
        <v>0.71971771996011602</v>
      </c>
      <c r="K505" s="2">
        <f t="shared" si="60"/>
        <v>0.76061103332692392</v>
      </c>
    </row>
    <row r="506" spans="1:11" ht="13.5" x14ac:dyDescent="0.25">
      <c r="A506" s="3">
        <f>TITRES_STAT!B509</f>
        <v>43040</v>
      </c>
      <c r="B506" s="5">
        <f>TITRES_STAT!D509</f>
        <v>0.65</v>
      </c>
      <c r="C506" s="2">
        <f t="shared" si="53"/>
        <v>0</v>
      </c>
      <c r="D506" s="2">
        <f t="shared" si="54"/>
        <v>0.67599999999999993</v>
      </c>
      <c r="E506" s="2">
        <f t="shared" si="56"/>
        <v>0.68700000000000006</v>
      </c>
      <c r="F506" s="2">
        <f t="shared" si="57"/>
        <v>0.71699999999999986</v>
      </c>
      <c r="G506" s="2">
        <f t="shared" si="59"/>
        <v>0.7736000000000004</v>
      </c>
      <c r="H506" s="2">
        <f t="shared" si="55"/>
        <v>0.82444999999999924</v>
      </c>
      <c r="I506" s="2">
        <f t="array" ref="I506">SUMPRODUCT(B490:B509, (ROW(B490:B509)-ROW(B490)+1)) / (20*21/2)</f>
        <v>0.67690476190476179</v>
      </c>
      <c r="J506" s="2">
        <f t="shared" si="58"/>
        <v>0.7130779371067717</v>
      </c>
      <c r="K506" s="2">
        <f t="shared" si="60"/>
        <v>0.756273345745476</v>
      </c>
    </row>
    <row r="507" spans="1:11" ht="13.5" x14ac:dyDescent="0.25">
      <c r="A507" s="3">
        <f>TITRES_STAT!B510</f>
        <v>43041</v>
      </c>
      <c r="B507" s="5">
        <f>TITRES_STAT!D510</f>
        <v>0.64</v>
      </c>
      <c r="C507" s="2">
        <f t="shared" si="53"/>
        <v>-1.0000000000000009E-2</v>
      </c>
      <c r="D507" s="2">
        <f t="shared" si="54"/>
        <v>0.66399999999999992</v>
      </c>
      <c r="E507" s="2">
        <f t="shared" si="56"/>
        <v>0.68099999999999994</v>
      </c>
      <c r="F507" s="2">
        <f t="shared" si="57"/>
        <v>0.70999999999999985</v>
      </c>
      <c r="G507" s="2">
        <f t="shared" si="59"/>
        <v>0.76980000000000037</v>
      </c>
      <c r="H507" s="2">
        <f t="shared" si="55"/>
        <v>0.82309999999999917</v>
      </c>
      <c r="I507" s="2">
        <f t="array" ref="I507">SUMPRODUCT(B491:B510, (ROW(B491:B510)-ROW(B491)+1)) / (20*21/2)</f>
        <v>0.67042857142857137</v>
      </c>
      <c r="J507" s="2">
        <f t="shared" si="58"/>
        <v>0.70611813357279352</v>
      </c>
      <c r="K507" s="2">
        <f t="shared" si="60"/>
        <v>0.7517136066966339</v>
      </c>
    </row>
    <row r="508" spans="1:11" ht="13.5" x14ac:dyDescent="0.25">
      <c r="A508" s="3">
        <f>TITRES_STAT!B511</f>
        <v>43042</v>
      </c>
      <c r="B508" s="5">
        <f>TITRES_STAT!D511</f>
        <v>0.64</v>
      </c>
      <c r="C508" s="2">
        <f t="shared" si="53"/>
        <v>0</v>
      </c>
      <c r="D508" s="2">
        <f t="shared" si="54"/>
        <v>0.65200000000000002</v>
      </c>
      <c r="E508" s="2">
        <f t="shared" si="56"/>
        <v>0.67500000000000004</v>
      </c>
      <c r="F508" s="2">
        <f t="shared" si="57"/>
        <v>0.70450000000000002</v>
      </c>
      <c r="G508" s="2">
        <f t="shared" si="59"/>
        <v>0.7664000000000003</v>
      </c>
      <c r="H508" s="2">
        <f t="shared" si="55"/>
        <v>0.82184999999999919</v>
      </c>
      <c r="I508" s="2">
        <f t="array" ref="I508">SUMPRODUCT(B492:B511, (ROW(B492:B511)-ROW(B492)+1)) / (20*21/2)</f>
        <v>0.66457142857142848</v>
      </c>
      <c r="J508" s="2">
        <f t="shared" si="58"/>
        <v>0.6998211684706227</v>
      </c>
      <c r="K508" s="2">
        <f t="shared" si="60"/>
        <v>0.74733268094382477</v>
      </c>
    </row>
    <row r="509" spans="1:11" ht="13.5" x14ac:dyDescent="0.25">
      <c r="A509" s="3">
        <f>TITRES_STAT!B512</f>
        <v>43045</v>
      </c>
      <c r="B509" s="5">
        <f>TITRES_STAT!D512</f>
        <v>0.63</v>
      </c>
      <c r="C509" s="2">
        <f t="shared" si="53"/>
        <v>-1.0000000000000009E-2</v>
      </c>
      <c r="D509" s="2">
        <f t="shared" si="54"/>
        <v>0.64200000000000002</v>
      </c>
      <c r="E509" s="2">
        <f t="shared" si="56"/>
        <v>0.66799999999999993</v>
      </c>
      <c r="F509" s="2">
        <f t="shared" si="57"/>
        <v>0.69800000000000018</v>
      </c>
      <c r="G509" s="2">
        <f t="shared" si="59"/>
        <v>0.76280000000000026</v>
      </c>
      <c r="H509" s="2">
        <f t="shared" si="55"/>
        <v>0.82049999999999912</v>
      </c>
      <c r="I509" s="2">
        <f t="array" ref="I509">SUMPRODUCT(B493:B512, (ROW(B493:B512)-ROW(B493)+1)) / (20*21/2)</f>
        <v>0.65838095238095229</v>
      </c>
      <c r="J509" s="2">
        <f t="shared" si="58"/>
        <v>0.69317153337818249</v>
      </c>
      <c r="K509" s="2">
        <f t="shared" si="60"/>
        <v>0.74273139933818455</v>
      </c>
    </row>
    <row r="510" spans="1:11" ht="13.5" x14ac:dyDescent="0.25">
      <c r="A510" s="3">
        <f>TITRES_STAT!B513</f>
        <v>43046</v>
      </c>
      <c r="B510" s="5">
        <f>TITRES_STAT!D513</f>
        <v>0.63</v>
      </c>
      <c r="C510" s="2">
        <f t="shared" si="53"/>
        <v>0</v>
      </c>
      <c r="D510" s="2">
        <f t="shared" si="54"/>
        <v>0.63800000000000001</v>
      </c>
      <c r="E510" s="2">
        <f t="shared" si="56"/>
        <v>0.66099999999999992</v>
      </c>
      <c r="F510" s="2">
        <f t="shared" si="57"/>
        <v>0.69150000000000011</v>
      </c>
      <c r="G510" s="2">
        <f t="shared" si="59"/>
        <v>0.75920000000000032</v>
      </c>
      <c r="H510" s="2">
        <f t="shared" si="55"/>
        <v>0.81914999999999905</v>
      </c>
      <c r="I510" s="2">
        <f t="array" ref="I510">SUMPRODUCT(B494:B513, (ROW(B494:B513)-ROW(B494)+1)) / (20*21/2)</f>
        <v>0.65095238095238095</v>
      </c>
      <c r="J510" s="2">
        <f t="shared" si="58"/>
        <v>0.68715519686597459</v>
      </c>
      <c r="K510" s="2">
        <f t="shared" si="60"/>
        <v>0.73831056014845176</v>
      </c>
    </row>
    <row r="511" spans="1:11" ht="13.5" x14ac:dyDescent="0.25">
      <c r="A511" s="3">
        <f>TITRES_STAT!B514</f>
        <v>43047</v>
      </c>
      <c r="B511" s="5">
        <f>TITRES_STAT!D514</f>
        <v>0.63</v>
      </c>
      <c r="C511" s="2">
        <f t="shared" si="53"/>
        <v>0</v>
      </c>
      <c r="D511" s="2">
        <f t="shared" si="54"/>
        <v>0.63400000000000001</v>
      </c>
      <c r="E511" s="2">
        <f t="shared" si="56"/>
        <v>0.65499999999999992</v>
      </c>
      <c r="F511" s="2">
        <f t="shared" si="57"/>
        <v>0.68500000000000028</v>
      </c>
      <c r="G511" s="2">
        <f t="shared" si="59"/>
        <v>0.75560000000000016</v>
      </c>
      <c r="H511" s="2">
        <f t="shared" si="55"/>
        <v>0.81779999999999897</v>
      </c>
      <c r="I511" s="2">
        <f t="array" ref="I511">SUMPRODUCT(B495:B514, (ROW(B495:B514)-ROW(B495)+1)) / (20*21/2)</f>
        <v>0.64323809523809528</v>
      </c>
      <c r="J511" s="2">
        <f t="shared" si="58"/>
        <v>0.68171184478350089</v>
      </c>
      <c r="K511" s="2">
        <f t="shared" si="60"/>
        <v>0.73406308720145363</v>
      </c>
    </row>
    <row r="512" spans="1:11" ht="13.5" x14ac:dyDescent="0.25">
      <c r="A512" s="3">
        <f>TITRES_STAT!B515</f>
        <v>43048</v>
      </c>
      <c r="B512" s="5">
        <f>TITRES_STAT!D515</f>
        <v>0.62</v>
      </c>
      <c r="C512" s="2">
        <f t="shared" si="53"/>
        <v>-1.0000000000000009E-2</v>
      </c>
      <c r="D512" s="2">
        <f t="shared" si="54"/>
        <v>0.63</v>
      </c>
      <c r="E512" s="2">
        <f t="shared" si="56"/>
        <v>0.64700000000000002</v>
      </c>
      <c r="F512" s="2">
        <f t="shared" si="57"/>
        <v>0.67800000000000016</v>
      </c>
      <c r="G512" s="2">
        <f t="shared" si="59"/>
        <v>0.75200000000000022</v>
      </c>
      <c r="H512" s="2">
        <f t="shared" si="55"/>
        <v>0.81644999999999912</v>
      </c>
      <c r="I512" s="2">
        <f t="array" ref="I512">SUMPRODUCT(B496:B515, (ROW(B496:B515)-ROW(B496)+1)) / (20*21/2)</f>
        <v>0.63433333333333342</v>
      </c>
      <c r="J512" s="2">
        <f t="shared" si="58"/>
        <v>0.67583452623269125</v>
      </c>
      <c r="K512" s="2">
        <f t="shared" si="60"/>
        <v>0.72959002495825942</v>
      </c>
    </row>
    <row r="513" spans="1:11" ht="13.5" x14ac:dyDescent="0.25">
      <c r="A513" s="3">
        <f>TITRES_STAT!B516</f>
        <v>43049</v>
      </c>
      <c r="B513" s="5">
        <f>TITRES_STAT!D516</f>
        <v>0.6</v>
      </c>
      <c r="C513" s="2">
        <f t="shared" si="53"/>
        <v>-2.0000000000000018E-2</v>
      </c>
      <c r="D513" s="2">
        <f t="shared" si="54"/>
        <v>0.62200000000000011</v>
      </c>
      <c r="E513" s="2">
        <f t="shared" si="56"/>
        <v>0.63700000000000001</v>
      </c>
      <c r="F513" s="2">
        <f t="shared" si="57"/>
        <v>0.67100000000000015</v>
      </c>
      <c r="G513" s="2">
        <f t="shared" si="59"/>
        <v>0.74800000000000022</v>
      </c>
      <c r="H513" s="2">
        <f t="shared" si="55"/>
        <v>0.81504999999999905</v>
      </c>
      <c r="I513" s="2">
        <f t="array" ref="I513">SUMPRODUCT(B497:B516, (ROW(B497:B516)-ROW(B497)+1)) / (20*21/2)</f>
        <v>0.62709523809523804</v>
      </c>
      <c r="J513" s="2">
        <f t="shared" si="58"/>
        <v>0.66861219040100639</v>
      </c>
      <c r="K513" s="2">
        <f t="shared" si="60"/>
        <v>0.72450806319519045</v>
      </c>
    </row>
    <row r="514" spans="1:11" ht="13.5" x14ac:dyDescent="0.25">
      <c r="A514" s="3">
        <f>TITRES_STAT!B517</f>
        <v>43052</v>
      </c>
      <c r="B514" s="5">
        <f>TITRES_STAT!D517</f>
        <v>0.59</v>
      </c>
      <c r="C514" s="2">
        <f t="shared" si="53"/>
        <v>-1.0000000000000009E-2</v>
      </c>
      <c r="D514" s="2">
        <f t="shared" si="54"/>
        <v>0.61399999999999999</v>
      </c>
      <c r="E514" s="2">
        <f t="shared" si="56"/>
        <v>0.62799999999999989</v>
      </c>
      <c r="F514" s="2">
        <f t="shared" si="57"/>
        <v>0.6635000000000002</v>
      </c>
      <c r="G514" s="2">
        <f t="shared" si="59"/>
        <v>0.74340000000000028</v>
      </c>
      <c r="H514" s="2">
        <f t="shared" si="55"/>
        <v>0.81354999999999889</v>
      </c>
      <c r="I514" s="2">
        <f t="array" ref="I514">SUMPRODUCT(B498:B517, (ROW(B498:B517)-ROW(B498)+1)) / (20*21/2)</f>
        <v>0.62042857142857144</v>
      </c>
      <c r="J514" s="2">
        <f t="shared" si="58"/>
        <v>0.66112531512472017</v>
      </c>
      <c r="K514" s="2">
        <f t="shared" si="60"/>
        <v>0.71923323718753596</v>
      </c>
    </row>
    <row r="515" spans="1:11" ht="13.5" x14ac:dyDescent="0.25">
      <c r="A515" s="3">
        <f>TITRES_STAT!B518</f>
        <v>43053</v>
      </c>
      <c r="B515" s="5">
        <f>TITRES_STAT!D518</f>
        <v>0.56999999999999995</v>
      </c>
      <c r="C515" s="2">
        <f t="shared" si="53"/>
        <v>-2.0000000000000018E-2</v>
      </c>
      <c r="D515" s="2">
        <f t="shared" si="54"/>
        <v>0.60199999999999998</v>
      </c>
      <c r="E515" s="2">
        <f t="shared" si="56"/>
        <v>0.61999999999999988</v>
      </c>
      <c r="F515" s="2">
        <f t="shared" si="57"/>
        <v>0.65600000000000014</v>
      </c>
      <c r="G515" s="2">
        <f t="shared" si="59"/>
        <v>0.73840000000000017</v>
      </c>
      <c r="H515" s="2">
        <f t="shared" si="55"/>
        <v>0.81194999999999895</v>
      </c>
      <c r="I515" s="2">
        <f t="array" ref="I515">SUMPRODUCT(B499:B518, (ROW(B499:B518)-ROW(B499)+1)) / (20*21/2)</f>
        <v>0.61242857142857132</v>
      </c>
      <c r="J515" s="2">
        <f t="shared" si="58"/>
        <v>0.65244671368427065</v>
      </c>
      <c r="K515" s="2">
        <f t="shared" si="60"/>
        <v>0.71338095337626006</v>
      </c>
    </row>
    <row r="516" spans="1:11" ht="13.5" x14ac:dyDescent="0.25">
      <c r="A516" s="3">
        <f>TITRES_STAT!B519</f>
        <v>43054</v>
      </c>
      <c r="B516" s="5">
        <f>TITRES_STAT!D519</f>
        <v>0.57999999999999996</v>
      </c>
      <c r="C516" s="2">
        <f t="shared" ref="C516:C579" si="61">B516-B515</f>
        <v>1.0000000000000009E-2</v>
      </c>
      <c r="D516" s="2">
        <f t="shared" si="54"/>
        <v>0.59199999999999997</v>
      </c>
      <c r="E516" s="2">
        <f t="shared" si="56"/>
        <v>0.61299999999999999</v>
      </c>
      <c r="F516" s="2">
        <f t="shared" si="57"/>
        <v>0.65000000000000013</v>
      </c>
      <c r="G516" s="2">
        <f t="shared" si="59"/>
        <v>0.73360000000000014</v>
      </c>
      <c r="H516" s="2">
        <f t="shared" si="55"/>
        <v>0.81044999999999889</v>
      </c>
      <c r="I516" s="2">
        <f t="array" ref="I516">SUMPRODUCT(B500:B519, (ROW(B500:B519)-ROW(B500)+1)) / (20*21/2)</f>
        <v>0.60319047619047617</v>
      </c>
      <c r="J516" s="2">
        <f t="shared" si="58"/>
        <v>0.64554702666672104</v>
      </c>
      <c r="K516" s="2">
        <f t="shared" si="60"/>
        <v>0.7081503277536616</v>
      </c>
    </row>
    <row r="517" spans="1:11" ht="13.5" x14ac:dyDescent="0.25">
      <c r="A517" s="3">
        <f>TITRES_STAT!B520</f>
        <v>43055</v>
      </c>
      <c r="B517" s="5">
        <f>TITRES_STAT!D520</f>
        <v>0.57999999999999996</v>
      </c>
      <c r="C517" s="2">
        <f t="shared" si="61"/>
        <v>0</v>
      </c>
      <c r="D517" s="2">
        <f t="shared" si="54"/>
        <v>0.58399999999999996</v>
      </c>
      <c r="E517" s="2">
        <f t="shared" si="56"/>
        <v>0.60699999999999998</v>
      </c>
      <c r="F517" s="2">
        <f t="shared" si="57"/>
        <v>0.64400000000000002</v>
      </c>
      <c r="G517" s="2">
        <f t="shared" si="59"/>
        <v>0.72920000000000007</v>
      </c>
      <c r="H517" s="2">
        <f t="shared" si="55"/>
        <v>0.80894999999999895</v>
      </c>
      <c r="I517" s="2">
        <f t="array" ref="I517">SUMPRODUCT(B501:B520, (ROW(B501:B520)-ROW(B501)+1)) / (20*21/2)</f>
        <v>0.59376190476190471</v>
      </c>
      <c r="J517" s="2">
        <f t="shared" si="58"/>
        <v>0.63930445269846181</v>
      </c>
      <c r="K517" s="2">
        <f t="shared" si="60"/>
        <v>0.70312482470449833</v>
      </c>
    </row>
    <row r="518" spans="1:11" ht="13.5" x14ac:dyDescent="0.25">
      <c r="A518" s="3">
        <f>TITRES_STAT!B521</f>
        <v>43056</v>
      </c>
      <c r="B518" s="5">
        <f>TITRES_STAT!D521</f>
        <v>0.56000000000000005</v>
      </c>
      <c r="C518" s="2">
        <f t="shared" si="61"/>
        <v>-1.9999999999999907E-2</v>
      </c>
      <c r="D518" s="2">
        <f t="shared" ref="D518:D581" si="62">AVERAGE(B514:B518)</f>
        <v>0.57599999999999996</v>
      </c>
      <c r="E518" s="2">
        <f t="shared" si="56"/>
        <v>0.59899999999999998</v>
      </c>
      <c r="F518" s="2">
        <f t="shared" si="57"/>
        <v>0.63700000000000001</v>
      </c>
      <c r="G518" s="2">
        <f t="shared" si="59"/>
        <v>0.72439999999999993</v>
      </c>
      <c r="H518" s="2">
        <f t="shared" si="55"/>
        <v>0.80734999999999901</v>
      </c>
      <c r="I518" s="2">
        <f t="array" ref="I518">SUMPRODUCT(B502:B521, (ROW(B502:B521)-ROW(B502)+1)) / (20*21/2)</f>
        <v>0.58419047619047626</v>
      </c>
      <c r="J518" s="2">
        <f t="shared" si="58"/>
        <v>0.63175164767956071</v>
      </c>
      <c r="K518" s="2">
        <f t="shared" si="60"/>
        <v>0.69751208648079255</v>
      </c>
    </row>
    <row r="519" spans="1:11" ht="13.5" x14ac:dyDescent="0.25">
      <c r="A519" s="3">
        <f>TITRES_STAT!B522</f>
        <v>43059</v>
      </c>
      <c r="B519" s="5">
        <f>TITRES_STAT!D522</f>
        <v>0.54</v>
      </c>
      <c r="C519" s="2">
        <f t="shared" si="61"/>
        <v>-2.0000000000000018E-2</v>
      </c>
      <c r="D519" s="2">
        <f t="shared" si="62"/>
        <v>0.56600000000000006</v>
      </c>
      <c r="E519" s="2">
        <f t="shared" si="56"/>
        <v>0.59</v>
      </c>
      <c r="F519" s="2">
        <f t="shared" si="57"/>
        <v>0.62899999999999989</v>
      </c>
      <c r="G519" s="2">
        <f t="shared" si="59"/>
        <v>0.71920000000000006</v>
      </c>
      <c r="H519" s="2">
        <f t="shared" si="55"/>
        <v>0.80569999999999897</v>
      </c>
      <c r="I519" s="2">
        <f t="array" ref="I519">SUMPRODUCT(B503:B522, (ROW(B503:B522)-ROW(B503)+1)) / (20*21/2)</f>
        <v>0.57447619047619058</v>
      </c>
      <c r="J519" s="2">
        <f t="shared" si="58"/>
        <v>0.62301339551960255</v>
      </c>
      <c r="K519" s="2">
        <f t="shared" si="60"/>
        <v>0.69133514191291834</v>
      </c>
    </row>
    <row r="520" spans="1:11" ht="13.5" x14ac:dyDescent="0.25">
      <c r="A520" s="3">
        <f>TITRES_STAT!B523</f>
        <v>43060</v>
      </c>
      <c r="B520" s="5">
        <f>TITRES_STAT!D523</f>
        <v>0.53</v>
      </c>
      <c r="C520" s="2">
        <f t="shared" si="61"/>
        <v>-1.0000000000000009E-2</v>
      </c>
      <c r="D520" s="2">
        <f t="shared" si="62"/>
        <v>0.55800000000000005</v>
      </c>
      <c r="E520" s="2">
        <f t="shared" si="56"/>
        <v>0.58000000000000007</v>
      </c>
      <c r="F520" s="2">
        <f t="shared" si="57"/>
        <v>0.62049999999999994</v>
      </c>
      <c r="G520" s="2">
        <f t="shared" si="59"/>
        <v>0.71379999999999999</v>
      </c>
      <c r="H520" s="2">
        <f t="shared" si="55"/>
        <v>0.80384999999999895</v>
      </c>
      <c r="I520" s="2">
        <f t="array" ref="I520">SUMPRODUCT(B504:B523, (ROW(B504:B523)-ROW(B504)+1)) / (20*21/2)</f>
        <v>0.56566666666666665</v>
      </c>
      <c r="J520" s="2">
        <f t="shared" si="58"/>
        <v>0.61415497689868803</v>
      </c>
      <c r="K520" s="2">
        <f t="shared" si="60"/>
        <v>0.68500827360260785</v>
      </c>
    </row>
    <row r="521" spans="1:11" ht="13.5" x14ac:dyDescent="0.25">
      <c r="A521" s="3">
        <f>TITRES_STAT!B524</f>
        <v>43061</v>
      </c>
      <c r="B521" s="5">
        <f>TITRES_STAT!D524</f>
        <v>0.52</v>
      </c>
      <c r="C521" s="2">
        <f t="shared" si="61"/>
        <v>-1.0000000000000009E-2</v>
      </c>
      <c r="D521" s="2">
        <f t="shared" si="62"/>
        <v>0.54600000000000004</v>
      </c>
      <c r="E521" s="2">
        <f t="shared" si="56"/>
        <v>0.56899999999999995</v>
      </c>
      <c r="F521" s="2">
        <f t="shared" si="57"/>
        <v>0.61199999999999999</v>
      </c>
      <c r="G521" s="2">
        <f t="shared" si="59"/>
        <v>0.70779999999999987</v>
      </c>
      <c r="H521" s="2">
        <f t="shared" si="55"/>
        <v>0.80194999999999894</v>
      </c>
      <c r="I521" s="2">
        <f t="array" ref="I521">SUMPRODUCT(B505:B524, (ROW(B505:B524)-ROW(B505)+1)) / (20*21/2)</f>
        <v>0.55680952380952387</v>
      </c>
      <c r="J521" s="2">
        <f t="shared" si="58"/>
        <v>0.60518783624167016</v>
      </c>
      <c r="K521" s="2">
        <f t="shared" si="60"/>
        <v>0.67853736091230954</v>
      </c>
    </row>
    <row r="522" spans="1:11" ht="13.5" x14ac:dyDescent="0.25">
      <c r="A522" s="3">
        <f>TITRES_STAT!B525</f>
        <v>43062</v>
      </c>
      <c r="B522" s="5">
        <f>TITRES_STAT!D525</f>
        <v>0.51</v>
      </c>
      <c r="C522" s="2">
        <f t="shared" si="61"/>
        <v>-1.0000000000000009E-2</v>
      </c>
      <c r="D522" s="2">
        <f t="shared" si="62"/>
        <v>0.53200000000000003</v>
      </c>
      <c r="E522" s="2">
        <f t="shared" si="56"/>
        <v>0.55800000000000005</v>
      </c>
      <c r="F522" s="2">
        <f t="shared" si="57"/>
        <v>0.60249999999999981</v>
      </c>
      <c r="G522" s="2">
        <f t="shared" si="59"/>
        <v>0.70159999999999978</v>
      </c>
      <c r="H522" s="2">
        <f t="shared" ref="H522:H585" si="63">AVERAGE(B323:B522)</f>
        <v>0.80009999999999892</v>
      </c>
      <c r="I522" s="2">
        <f t="array" ref="I522">SUMPRODUCT(B506:B525, (ROW(B506:B525)-ROW(B506)+1)) / (20*21/2)</f>
        <v>0.54880952380952386</v>
      </c>
      <c r="J522" s="2">
        <f t="shared" si="58"/>
        <v>0.59612232802817777</v>
      </c>
      <c r="K522" s="2">
        <f t="shared" si="60"/>
        <v>0.67192805264123856</v>
      </c>
    </row>
    <row r="523" spans="1:11" ht="13.5" x14ac:dyDescent="0.25">
      <c r="A523" s="3">
        <f>TITRES_STAT!B526</f>
        <v>43063</v>
      </c>
      <c r="B523" s="5">
        <f>TITRES_STAT!D526</f>
        <v>0.51</v>
      </c>
      <c r="C523" s="2">
        <f t="shared" si="61"/>
        <v>0</v>
      </c>
      <c r="D523" s="2">
        <f t="shared" si="62"/>
        <v>0.52200000000000002</v>
      </c>
      <c r="E523" s="2">
        <f t="shared" si="56"/>
        <v>0.54900000000000004</v>
      </c>
      <c r="F523" s="2">
        <f t="shared" si="57"/>
        <v>0.59299999999999986</v>
      </c>
      <c r="G523" s="2">
        <f t="shared" si="59"/>
        <v>0.6953999999999998</v>
      </c>
      <c r="H523" s="2">
        <f t="shared" si="63"/>
        <v>0.7981499999999988</v>
      </c>
      <c r="I523" s="2">
        <f t="array" ref="I523">SUMPRODUCT(B507:B526, (ROW(B507:B526)-ROW(B507)+1)) / (20*21/2)</f>
        <v>0.54057142857142859</v>
      </c>
      <c r="J523" s="2">
        <f t="shared" si="58"/>
        <v>0.58792020154930369</v>
      </c>
      <c r="K523" s="2">
        <f t="shared" si="60"/>
        <v>0.66557793292981748</v>
      </c>
    </row>
    <row r="524" spans="1:11" ht="13.5" x14ac:dyDescent="0.25">
      <c r="A524" s="3">
        <f>TITRES_STAT!B527</f>
        <v>43066</v>
      </c>
      <c r="B524" s="5">
        <f>TITRES_STAT!D527</f>
        <v>0.5</v>
      </c>
      <c r="C524" s="2">
        <f t="shared" si="61"/>
        <v>-1.0000000000000009E-2</v>
      </c>
      <c r="D524" s="2">
        <f t="shared" si="62"/>
        <v>0.51400000000000001</v>
      </c>
      <c r="E524" s="2">
        <f t="shared" ref="E524:E587" si="64">AVERAGE(B515:B524)</f>
        <v>0.54</v>
      </c>
      <c r="F524" s="2">
        <f t="shared" si="57"/>
        <v>0.58399999999999985</v>
      </c>
      <c r="G524" s="2">
        <f t="shared" si="59"/>
        <v>0.68899999999999961</v>
      </c>
      <c r="H524" s="2">
        <f t="shared" si="63"/>
        <v>0.7961499999999988</v>
      </c>
      <c r="I524" s="2">
        <f t="array" ref="I524">SUMPRODUCT(B508:B527, (ROW(B508:B527)-ROW(B508)+1)) / (20*21/2)</f>
        <v>0.53309523809523807</v>
      </c>
      <c r="J524" s="2">
        <f t="shared" si="58"/>
        <v>0.57954684902079867</v>
      </c>
      <c r="K524" s="2">
        <f t="shared" si="60"/>
        <v>0.65908468065806003</v>
      </c>
    </row>
    <row r="525" spans="1:11" ht="13.5" x14ac:dyDescent="0.25">
      <c r="A525" s="3">
        <f>TITRES_STAT!B528</f>
        <v>43067</v>
      </c>
      <c r="B525" s="5">
        <f>TITRES_STAT!D528</f>
        <v>0.5</v>
      </c>
      <c r="C525" s="2">
        <f t="shared" si="61"/>
        <v>0</v>
      </c>
      <c r="D525" s="2">
        <f t="shared" si="62"/>
        <v>0.50800000000000001</v>
      </c>
      <c r="E525" s="2">
        <f t="shared" si="64"/>
        <v>0.53300000000000003</v>
      </c>
      <c r="F525" s="2">
        <f t="shared" si="57"/>
        <v>0.57650000000000001</v>
      </c>
      <c r="G525" s="2">
        <f t="shared" si="59"/>
        <v>0.68259999999999976</v>
      </c>
      <c r="H525" s="2">
        <f t="shared" si="63"/>
        <v>0.7941499999999988</v>
      </c>
      <c r="I525" s="2">
        <f t="array" ref="I525">SUMPRODUCT(B509:B528, (ROW(B509:B528)-ROW(B509)+1)) / (20*21/2)</f>
        <v>0.52633333333333332</v>
      </c>
      <c r="J525" s="2">
        <f t="shared" si="58"/>
        <v>0.5719709586378654</v>
      </c>
      <c r="K525" s="2">
        <f t="shared" si="60"/>
        <v>0.65284606573029302</v>
      </c>
    </row>
    <row r="526" spans="1:11" ht="13.5" x14ac:dyDescent="0.25">
      <c r="A526" s="3">
        <f>TITRES_STAT!B529</f>
        <v>43068</v>
      </c>
      <c r="B526" s="5">
        <f>TITRES_STAT!D529</f>
        <v>0.49</v>
      </c>
      <c r="C526" s="2">
        <f t="shared" si="61"/>
        <v>-1.0000000000000009E-2</v>
      </c>
      <c r="D526" s="2">
        <f t="shared" si="62"/>
        <v>0.502</v>
      </c>
      <c r="E526" s="2">
        <f t="shared" si="64"/>
        <v>0.52400000000000002</v>
      </c>
      <c r="F526" s="2">
        <f t="shared" si="57"/>
        <v>0.56850000000000001</v>
      </c>
      <c r="G526" s="2">
        <f t="shared" si="59"/>
        <v>0.67599999999999982</v>
      </c>
      <c r="H526" s="2">
        <f t="shared" si="63"/>
        <v>0.79209999999999881</v>
      </c>
      <c r="I526" s="2">
        <f t="array" ref="I526">SUMPRODUCT(B510:B529, (ROW(B510:B529)-ROW(B510)+1)) / (20*21/2)</f>
        <v>0.5221904761904762</v>
      </c>
      <c r="J526" s="2">
        <f t="shared" si="58"/>
        <v>0.5641642006723544</v>
      </c>
      <c r="K526" s="2">
        <f t="shared" si="60"/>
        <v>0.64645994550557562</v>
      </c>
    </row>
    <row r="527" spans="1:11" ht="13.5" x14ac:dyDescent="0.25">
      <c r="A527" s="3">
        <f>TITRES_STAT!B530</f>
        <v>43069</v>
      </c>
      <c r="B527" s="5">
        <f>TITRES_STAT!D530</f>
        <v>0.49</v>
      </c>
      <c r="C527" s="2">
        <f t="shared" si="61"/>
        <v>0</v>
      </c>
      <c r="D527" s="2">
        <f t="shared" si="62"/>
        <v>0.49800000000000005</v>
      </c>
      <c r="E527" s="2">
        <f t="shared" si="64"/>
        <v>0.51500000000000001</v>
      </c>
      <c r="F527" s="2">
        <f t="shared" si="57"/>
        <v>0.56100000000000005</v>
      </c>
      <c r="G527" s="2">
        <f t="shared" si="59"/>
        <v>0.6694</v>
      </c>
      <c r="H527" s="2">
        <f t="shared" si="63"/>
        <v>0.79004999999999881</v>
      </c>
      <c r="I527" s="2">
        <f t="array" ref="I527">SUMPRODUCT(B511:B530, (ROW(B511:B530)-ROW(B511)+1)) / (20*21/2)</f>
        <v>0.51861904761904765</v>
      </c>
      <c r="J527" s="2">
        <f t="shared" si="58"/>
        <v>0.55710094346546346</v>
      </c>
      <c r="K527" s="2">
        <f t="shared" si="60"/>
        <v>0.64032426136810205</v>
      </c>
    </row>
    <row r="528" spans="1:11" ht="13.5" x14ac:dyDescent="0.25">
      <c r="A528" s="3">
        <f>TITRES_STAT!B531</f>
        <v>43073</v>
      </c>
      <c r="B528" s="5">
        <f>TITRES_STAT!D531</f>
        <v>0.49</v>
      </c>
      <c r="C528" s="2">
        <f t="shared" si="61"/>
        <v>0</v>
      </c>
      <c r="D528" s="2">
        <f t="shared" si="62"/>
        <v>0.49399999999999994</v>
      </c>
      <c r="E528" s="2">
        <f t="shared" si="64"/>
        <v>0.50800000000000012</v>
      </c>
      <c r="F528" s="2">
        <f t="shared" si="57"/>
        <v>0.55349999999999999</v>
      </c>
      <c r="G528" s="2">
        <f t="shared" si="59"/>
        <v>0.66239999999999999</v>
      </c>
      <c r="H528" s="2">
        <f t="shared" si="63"/>
        <v>0.78804999999999881</v>
      </c>
      <c r="I528" s="2">
        <f t="array" ref="I528">SUMPRODUCT(B512:B531, (ROW(B512:B531)-ROW(B512)+1)) / (20*21/2)</f>
        <v>0.51561904761904753</v>
      </c>
      <c r="J528" s="2">
        <f t="shared" si="58"/>
        <v>0.5507103774211336</v>
      </c>
      <c r="K528" s="2">
        <f t="shared" si="60"/>
        <v>0.63442919229484307</v>
      </c>
    </row>
    <row r="529" spans="1:11" ht="13.5" x14ac:dyDescent="0.25">
      <c r="A529" s="3">
        <f>TITRES_STAT!B532</f>
        <v>43074</v>
      </c>
      <c r="B529" s="5">
        <f>TITRES_STAT!D532</f>
        <v>0.51</v>
      </c>
      <c r="C529" s="2">
        <f t="shared" si="61"/>
        <v>2.0000000000000018E-2</v>
      </c>
      <c r="D529" s="2">
        <f t="shared" si="62"/>
        <v>0.496</v>
      </c>
      <c r="E529" s="2">
        <f t="shared" si="64"/>
        <v>0.50500000000000012</v>
      </c>
      <c r="F529" s="2">
        <f t="shared" si="57"/>
        <v>0.54749999999999999</v>
      </c>
      <c r="G529" s="2">
        <f t="shared" si="59"/>
        <v>0.65579999999999972</v>
      </c>
      <c r="H529" s="2">
        <f t="shared" si="63"/>
        <v>0.78634999999999866</v>
      </c>
      <c r="I529" s="2">
        <f t="array" ref="I529">SUMPRODUCT(B513:B532, (ROW(B513:B532)-ROW(B513)+1)) / (20*21/2)</f>
        <v>0.51223809523809516</v>
      </c>
      <c r="J529" s="2">
        <f t="shared" si="58"/>
        <v>0.54683319861912083</v>
      </c>
      <c r="K529" s="2">
        <f t="shared" si="60"/>
        <v>0.62954961612641791</v>
      </c>
    </row>
    <row r="530" spans="1:11" ht="13.5" x14ac:dyDescent="0.25">
      <c r="A530" s="3">
        <f>TITRES_STAT!B533</f>
        <v>43075</v>
      </c>
      <c r="B530" s="5">
        <f>TITRES_STAT!D533</f>
        <v>0.51</v>
      </c>
      <c r="C530" s="2">
        <f t="shared" si="61"/>
        <v>0</v>
      </c>
      <c r="D530" s="2">
        <f t="shared" si="62"/>
        <v>0.49800000000000005</v>
      </c>
      <c r="E530" s="2">
        <f t="shared" si="64"/>
        <v>0.503</v>
      </c>
      <c r="F530" s="2">
        <f t="shared" si="57"/>
        <v>0.54149999999999998</v>
      </c>
      <c r="G530" s="2">
        <f t="shared" si="59"/>
        <v>0.64979999999999971</v>
      </c>
      <c r="H530" s="2">
        <f t="shared" si="63"/>
        <v>0.78449999999999842</v>
      </c>
      <c r="I530" s="2">
        <f t="array" ref="I530">SUMPRODUCT(B514:B533, (ROW(B514:B533)-ROW(B514)+1)) / (20*21/2)</f>
        <v>0.50942857142857134</v>
      </c>
      <c r="J530" s="2">
        <f t="shared" si="58"/>
        <v>0.54332527494110927</v>
      </c>
      <c r="K530" s="2">
        <f t="shared" si="60"/>
        <v>0.62486139588616629</v>
      </c>
    </row>
    <row r="531" spans="1:11" ht="13.5" x14ac:dyDescent="0.25">
      <c r="A531" s="3">
        <f>TITRES_STAT!B534</f>
        <v>43076</v>
      </c>
      <c r="B531" s="5">
        <f>TITRES_STAT!D534</f>
        <v>0.51</v>
      </c>
      <c r="C531" s="2">
        <f t="shared" si="61"/>
        <v>0</v>
      </c>
      <c r="D531" s="2">
        <f t="shared" si="62"/>
        <v>0.502</v>
      </c>
      <c r="E531" s="2">
        <f t="shared" si="64"/>
        <v>0.502</v>
      </c>
      <c r="F531" s="2">
        <f t="shared" si="57"/>
        <v>0.53549999999999998</v>
      </c>
      <c r="G531" s="2">
        <f t="shared" si="59"/>
        <v>0.64399999999999979</v>
      </c>
      <c r="H531" s="2">
        <f t="shared" si="63"/>
        <v>0.78264999999999829</v>
      </c>
      <c r="I531" s="2">
        <f t="array" ref="I531">SUMPRODUCT(B515:B534, (ROW(B515:B534)-ROW(B515)+1)) / (20*21/2)</f>
        <v>0.50519047619047619</v>
      </c>
      <c r="J531" s="2">
        <f t="shared" si="58"/>
        <v>0.54015143923243225</v>
      </c>
      <c r="K531" s="2">
        <f t="shared" si="60"/>
        <v>0.62035702742004217</v>
      </c>
    </row>
    <row r="532" spans="1:11" ht="13.5" x14ac:dyDescent="0.25">
      <c r="A532" s="3">
        <f>TITRES_STAT!B535</f>
        <v>43077</v>
      </c>
      <c r="B532" s="5">
        <f>TITRES_STAT!D535</f>
        <v>0.5</v>
      </c>
      <c r="C532" s="2">
        <f t="shared" si="61"/>
        <v>-1.0000000000000009E-2</v>
      </c>
      <c r="D532" s="2">
        <f t="shared" si="62"/>
        <v>0.504</v>
      </c>
      <c r="E532" s="2">
        <f t="shared" si="64"/>
        <v>0.501</v>
      </c>
      <c r="F532" s="2">
        <f t="shared" ref="F532:F595" si="65">AVERAGE(B513:B532)</f>
        <v>0.52949999999999997</v>
      </c>
      <c r="G532" s="2">
        <f t="shared" si="59"/>
        <v>0.63799999999999979</v>
      </c>
      <c r="H532" s="2">
        <f t="shared" si="63"/>
        <v>0.78064999999999829</v>
      </c>
      <c r="I532" s="2">
        <f t="array" ref="I532">SUMPRODUCT(B516:B535, (ROW(B516:B535)-ROW(B516)+1)) / (20*21/2)</f>
        <v>0.50052380952380959</v>
      </c>
      <c r="J532" s="2">
        <f t="shared" si="58"/>
        <v>0.53632749263886725</v>
      </c>
      <c r="K532" s="2">
        <f t="shared" si="60"/>
        <v>0.61563714399180525</v>
      </c>
    </row>
    <row r="533" spans="1:11" ht="13.5" x14ac:dyDescent="0.25">
      <c r="A533" s="3">
        <f>TITRES_STAT!B536</f>
        <v>43080</v>
      </c>
      <c r="B533" s="5">
        <f>TITRES_STAT!D536</f>
        <v>0.5</v>
      </c>
      <c r="C533" s="2">
        <f t="shared" si="61"/>
        <v>0</v>
      </c>
      <c r="D533" s="2">
        <f t="shared" si="62"/>
        <v>0.50600000000000001</v>
      </c>
      <c r="E533" s="2">
        <f t="shared" si="64"/>
        <v>0.49999999999999989</v>
      </c>
      <c r="F533" s="2">
        <f t="shared" si="65"/>
        <v>0.52449999999999997</v>
      </c>
      <c r="G533" s="2">
        <f t="shared" si="59"/>
        <v>0.63199999999999978</v>
      </c>
      <c r="H533" s="2">
        <f t="shared" si="63"/>
        <v>0.77874999999999828</v>
      </c>
      <c r="I533" s="2">
        <f t="array" ref="I533">SUMPRODUCT(B517:B536, (ROW(B517:B536)-ROW(B517)+1)) / (20*21/2)</f>
        <v>0.49538095238095248</v>
      </c>
      <c r="J533" s="2">
        <f t="shared" ref="J533:J596" si="66">$J$4*B533+J532*(1-$J$4)</f>
        <v>0.53286773143516564</v>
      </c>
      <c r="K533" s="2">
        <f t="shared" si="60"/>
        <v>0.61110235403134239</v>
      </c>
    </row>
    <row r="534" spans="1:11" ht="13.5" x14ac:dyDescent="0.25">
      <c r="A534" s="3">
        <f>TITRES_STAT!B537</f>
        <v>43081</v>
      </c>
      <c r="B534" s="5">
        <f>TITRES_STAT!D537</f>
        <v>0.48</v>
      </c>
      <c r="C534" s="2">
        <f t="shared" si="61"/>
        <v>-2.0000000000000018E-2</v>
      </c>
      <c r="D534" s="2">
        <f t="shared" si="62"/>
        <v>0.5</v>
      </c>
      <c r="E534" s="2">
        <f t="shared" si="64"/>
        <v>0.49800000000000005</v>
      </c>
      <c r="F534" s="2">
        <f t="shared" si="65"/>
        <v>0.51900000000000002</v>
      </c>
      <c r="G534" s="2">
        <f t="shared" si="59"/>
        <v>0.62559999999999993</v>
      </c>
      <c r="H534" s="2">
        <f t="shared" si="63"/>
        <v>0.7766999999999985</v>
      </c>
      <c r="I534" s="2">
        <f t="array" ref="I534">SUMPRODUCT(B518:B537, (ROW(B518:B537)-ROW(B518)+1)) / (20*21/2)</f>
        <v>0.49080952380952375</v>
      </c>
      <c r="J534" s="2">
        <f t="shared" si="66"/>
        <v>0.52783270939372129</v>
      </c>
      <c r="K534" s="2">
        <f t="shared" si="60"/>
        <v>0.6059610852457995</v>
      </c>
    </row>
    <row r="535" spans="1:11" ht="13.5" x14ac:dyDescent="0.25">
      <c r="A535" s="3">
        <f>TITRES_STAT!B538</f>
        <v>43082</v>
      </c>
      <c r="B535" s="5">
        <f>TITRES_STAT!D538</f>
        <v>0.47</v>
      </c>
      <c r="C535" s="2">
        <f t="shared" si="61"/>
        <v>-1.0000000000000009E-2</v>
      </c>
      <c r="D535" s="2">
        <f t="shared" si="62"/>
        <v>0.49199999999999999</v>
      </c>
      <c r="E535" s="2">
        <f t="shared" si="64"/>
        <v>0.495</v>
      </c>
      <c r="F535" s="2">
        <f t="shared" si="65"/>
        <v>0.51400000000000001</v>
      </c>
      <c r="G535" s="2">
        <f t="shared" si="59"/>
        <v>0.61899999999999988</v>
      </c>
      <c r="H535" s="2">
        <f t="shared" si="63"/>
        <v>0.77454999999999852</v>
      </c>
      <c r="I535" s="2">
        <f t="array" ref="I535">SUMPRODUCT(B519:B538, (ROW(B519:B538)-ROW(B519)+1)) / (20*21/2)</f>
        <v>0.4868095238095238</v>
      </c>
      <c r="J535" s="2">
        <f t="shared" si="66"/>
        <v>0.52232483230860494</v>
      </c>
      <c r="K535" s="2">
        <f t="shared" si="60"/>
        <v>0.60062927798125831</v>
      </c>
    </row>
    <row r="536" spans="1:11" ht="13.5" x14ac:dyDescent="0.25">
      <c r="A536" s="3">
        <f>TITRES_STAT!B539</f>
        <v>43083</v>
      </c>
      <c r="B536" s="5">
        <f>TITRES_STAT!D539</f>
        <v>0.46</v>
      </c>
      <c r="C536" s="2">
        <f t="shared" si="61"/>
        <v>-9.9999999999999534E-3</v>
      </c>
      <c r="D536" s="2">
        <f t="shared" si="62"/>
        <v>0.48200000000000004</v>
      </c>
      <c r="E536" s="2">
        <f t="shared" si="64"/>
        <v>0.49199999999999999</v>
      </c>
      <c r="F536" s="2">
        <f t="shared" si="65"/>
        <v>0.50800000000000012</v>
      </c>
      <c r="G536" s="2">
        <f t="shared" si="59"/>
        <v>0.61259999999999992</v>
      </c>
      <c r="H536" s="2">
        <f t="shared" si="63"/>
        <v>0.77239999999999864</v>
      </c>
      <c r="I536" s="2">
        <f t="array" ref="I536">SUMPRODUCT(B520:B539, (ROW(B520:B539)-ROW(B520)+1)) / (20*21/2)</f>
        <v>0.48233333333333323</v>
      </c>
      <c r="J536" s="2">
        <f t="shared" si="66"/>
        <v>0.51638913399349973</v>
      </c>
      <c r="K536" s="2">
        <f t="shared" si="60"/>
        <v>0.59511440433493445</v>
      </c>
    </row>
    <row r="537" spans="1:11" ht="13.5" x14ac:dyDescent="0.25">
      <c r="A537" s="3">
        <f>TITRES_STAT!B540</f>
        <v>43084</v>
      </c>
      <c r="B537" s="5">
        <f>TITRES_STAT!D540</f>
        <v>0.46</v>
      </c>
      <c r="C537" s="2">
        <f t="shared" si="61"/>
        <v>0</v>
      </c>
      <c r="D537" s="2">
        <f t="shared" si="62"/>
        <v>0.47400000000000003</v>
      </c>
      <c r="E537" s="2">
        <f t="shared" si="64"/>
        <v>0.48899999999999999</v>
      </c>
      <c r="F537" s="2">
        <f t="shared" si="65"/>
        <v>0.50200000000000011</v>
      </c>
      <c r="G537" s="2">
        <f t="shared" si="59"/>
        <v>0.60619999999999996</v>
      </c>
      <c r="H537" s="2">
        <f t="shared" si="63"/>
        <v>0.77024999999999877</v>
      </c>
      <c r="I537" s="2">
        <f t="array" ref="I537">SUMPRODUCT(B521:B540, (ROW(B521:B540)-ROW(B521)+1)) / (20*21/2)</f>
        <v>0.4782857142857142</v>
      </c>
      <c r="J537" s="2">
        <f t="shared" si="66"/>
        <v>0.51101874027983307</v>
      </c>
      <c r="K537" s="2">
        <f t="shared" si="60"/>
        <v>0.58981580024336844</v>
      </c>
    </row>
    <row r="538" spans="1:11" ht="13.5" x14ac:dyDescent="0.25">
      <c r="A538" s="3">
        <f>TITRES_STAT!B541</f>
        <v>43087</v>
      </c>
      <c r="B538" s="5">
        <f>TITRES_STAT!D541</f>
        <v>0.46</v>
      </c>
      <c r="C538" s="2">
        <f t="shared" si="61"/>
        <v>0</v>
      </c>
      <c r="D538" s="2">
        <f t="shared" si="62"/>
        <v>0.46600000000000003</v>
      </c>
      <c r="E538" s="2">
        <f t="shared" si="64"/>
        <v>0.48600000000000004</v>
      </c>
      <c r="F538" s="2">
        <f t="shared" si="65"/>
        <v>0.49700000000000016</v>
      </c>
      <c r="G538" s="2">
        <f t="shared" si="59"/>
        <v>0.60040000000000004</v>
      </c>
      <c r="H538" s="2">
        <f t="shared" si="63"/>
        <v>0.76814999999999867</v>
      </c>
      <c r="I538" s="2">
        <f t="array" ref="I538">SUMPRODUCT(B522:B541, (ROW(B522:B541)-ROW(B522)+1)) / (20*21/2)</f>
        <v>0.47461904761904761</v>
      </c>
      <c r="J538" s="2">
        <f t="shared" si="66"/>
        <v>0.50615981263413468</v>
      </c>
      <c r="K538" s="2">
        <f t="shared" si="60"/>
        <v>0.58472498454755006</v>
      </c>
    </row>
    <row r="539" spans="1:11" ht="13.5" x14ac:dyDescent="0.25">
      <c r="A539" s="3">
        <f>TITRES_STAT!B542</f>
        <v>43088</v>
      </c>
      <c r="B539" s="5">
        <f>TITRES_STAT!D542</f>
        <v>0.45</v>
      </c>
      <c r="C539" s="2">
        <f t="shared" si="61"/>
        <v>-1.0000000000000009E-2</v>
      </c>
      <c r="D539" s="2">
        <f t="shared" si="62"/>
        <v>0.45999999999999996</v>
      </c>
      <c r="E539" s="2">
        <f t="shared" si="64"/>
        <v>0.48</v>
      </c>
      <c r="F539" s="2">
        <f t="shared" si="65"/>
        <v>0.49250000000000016</v>
      </c>
      <c r="G539" s="2">
        <f t="shared" si="59"/>
        <v>0.59420000000000006</v>
      </c>
      <c r="H539" s="2">
        <f t="shared" si="63"/>
        <v>0.76599999999999879</v>
      </c>
      <c r="I539" s="2">
        <f t="array" ref="I539">SUMPRODUCT(B523:B542, (ROW(B523:B542)-ROW(B523)+1)) / (20*21/2)</f>
        <v>0.47033333333333327</v>
      </c>
      <c r="J539" s="2">
        <f t="shared" si="66"/>
        <v>0.5008112590499314</v>
      </c>
      <c r="K539" s="2">
        <f t="shared" si="60"/>
        <v>0.57944165182019525</v>
      </c>
    </row>
    <row r="540" spans="1:11" ht="13.5" x14ac:dyDescent="0.25">
      <c r="A540" s="3">
        <f>TITRES_STAT!B543</f>
        <v>43089</v>
      </c>
      <c r="B540" s="5">
        <f>TITRES_STAT!D543</f>
        <v>0.45</v>
      </c>
      <c r="C540" s="2">
        <f t="shared" si="61"/>
        <v>0</v>
      </c>
      <c r="D540" s="2">
        <f t="shared" si="62"/>
        <v>0.45600000000000007</v>
      </c>
      <c r="E540" s="2">
        <f t="shared" si="64"/>
        <v>0.47400000000000003</v>
      </c>
      <c r="F540" s="2">
        <f t="shared" si="65"/>
        <v>0.48849999999999999</v>
      </c>
      <c r="G540" s="2">
        <f t="shared" si="59"/>
        <v>0.58800000000000008</v>
      </c>
      <c r="H540" s="2">
        <f t="shared" si="63"/>
        <v>0.76384999999999881</v>
      </c>
      <c r="I540" s="2">
        <f t="array" ref="I540">SUMPRODUCT(B524:B543, (ROW(B524:B543)-ROW(B524)+1)) / (20*21/2)</f>
        <v>0.46638095238095229</v>
      </c>
      <c r="J540" s="2">
        <f t="shared" si="66"/>
        <v>0.49597209152136651</v>
      </c>
      <c r="K540" s="2">
        <f t="shared" si="60"/>
        <v>0.57436550861156022</v>
      </c>
    </row>
    <row r="541" spans="1:11" ht="13.5" x14ac:dyDescent="0.25">
      <c r="A541" s="3">
        <f>TITRES_STAT!B544</f>
        <v>43090</v>
      </c>
      <c r="B541" s="5">
        <f>TITRES_STAT!D544</f>
        <v>0.45</v>
      </c>
      <c r="C541" s="2">
        <f t="shared" si="61"/>
        <v>0</v>
      </c>
      <c r="D541" s="2">
        <f t="shared" si="62"/>
        <v>0.45400000000000001</v>
      </c>
      <c r="E541" s="2">
        <f t="shared" si="64"/>
        <v>0.46800000000000008</v>
      </c>
      <c r="F541" s="2">
        <f t="shared" si="65"/>
        <v>0.48499999999999988</v>
      </c>
      <c r="G541" s="2">
        <f t="shared" si="59"/>
        <v>0.58179999999999998</v>
      </c>
      <c r="H541" s="2">
        <f t="shared" si="63"/>
        <v>0.76169999999999893</v>
      </c>
      <c r="I541" s="2">
        <f t="array" ref="I541">SUMPRODUCT(B525:B544, (ROW(B525:B544)-ROW(B525)+1)) / (20*21/2)</f>
        <v>0.46276190476190482</v>
      </c>
      <c r="J541" s="2">
        <f t="shared" si="66"/>
        <v>0.49159379709076018</v>
      </c>
      <c r="K541" s="2">
        <f t="shared" si="60"/>
        <v>0.56948842984247949</v>
      </c>
    </row>
    <row r="542" spans="1:11" ht="13.5" x14ac:dyDescent="0.25">
      <c r="A542" s="3">
        <f>TITRES_STAT!B545</f>
        <v>43091</v>
      </c>
      <c r="B542" s="5">
        <f>TITRES_STAT!D545</f>
        <v>0.44</v>
      </c>
      <c r="C542" s="2">
        <f t="shared" si="61"/>
        <v>-1.0000000000000009E-2</v>
      </c>
      <c r="D542" s="2">
        <f t="shared" si="62"/>
        <v>0.45</v>
      </c>
      <c r="E542" s="2">
        <f t="shared" si="64"/>
        <v>0.46200000000000008</v>
      </c>
      <c r="F542" s="2">
        <f t="shared" si="65"/>
        <v>0.48149999999999987</v>
      </c>
      <c r="G542" s="2">
        <f t="shared" si="59"/>
        <v>0.57540000000000013</v>
      </c>
      <c r="H542" s="2">
        <f t="shared" si="63"/>
        <v>0.75949999999999884</v>
      </c>
      <c r="I542" s="2">
        <f t="array" ref="I542">SUMPRODUCT(B526:B545, (ROW(B526:B545)-ROW(B526)+1)) / (20*21/2)</f>
        <v>0.46038095238095239</v>
      </c>
      <c r="J542" s="2">
        <f t="shared" si="66"/>
        <v>0.48668010212973539</v>
      </c>
      <c r="K542" s="2">
        <f t="shared" si="60"/>
        <v>0.56441045220159791</v>
      </c>
    </row>
    <row r="543" spans="1:11" ht="13.5" x14ac:dyDescent="0.25">
      <c r="A543" s="3">
        <f>TITRES_STAT!B546</f>
        <v>43094</v>
      </c>
      <c r="B543" s="5">
        <f>TITRES_STAT!D546</f>
        <v>0.44</v>
      </c>
      <c r="C543" s="2">
        <f t="shared" si="61"/>
        <v>0</v>
      </c>
      <c r="D543" s="2">
        <f t="shared" si="62"/>
        <v>0.44600000000000001</v>
      </c>
      <c r="E543" s="2">
        <f t="shared" si="64"/>
        <v>0.45600000000000013</v>
      </c>
      <c r="F543" s="2">
        <f t="shared" si="65"/>
        <v>0.47799999999999987</v>
      </c>
      <c r="G543" s="2">
        <f t="shared" si="59"/>
        <v>0.56940000000000024</v>
      </c>
      <c r="H543" s="2">
        <f t="shared" si="63"/>
        <v>0.75729999999999908</v>
      </c>
      <c r="I543" s="2">
        <f t="array" ref="I543">SUMPRODUCT(B527:B546, (ROW(B527:B546)-ROW(B527)+1)) / (20*21/2)</f>
        <v>0.46014285714285713</v>
      </c>
      <c r="J543" s="2">
        <f t="shared" si="66"/>
        <v>0.48223437811737963</v>
      </c>
      <c r="K543" s="2">
        <f t="shared" si="60"/>
        <v>0.55953161093879011</v>
      </c>
    </row>
    <row r="544" spans="1:11" ht="13.5" x14ac:dyDescent="0.25">
      <c r="A544" s="3">
        <f>TITRES_STAT!B547</f>
        <v>43095</v>
      </c>
      <c r="B544" s="5">
        <f>TITRES_STAT!D547</f>
        <v>0.44</v>
      </c>
      <c r="C544" s="2">
        <f t="shared" si="61"/>
        <v>0</v>
      </c>
      <c r="D544" s="2">
        <f t="shared" si="62"/>
        <v>0.44400000000000006</v>
      </c>
      <c r="E544" s="2">
        <f t="shared" si="64"/>
        <v>0.45200000000000007</v>
      </c>
      <c r="F544" s="2">
        <f t="shared" si="65"/>
        <v>0.47499999999999992</v>
      </c>
      <c r="G544" s="2">
        <f t="shared" si="59"/>
        <v>0.56340000000000023</v>
      </c>
      <c r="H544" s="2">
        <f t="shared" si="63"/>
        <v>0.75509999999999922</v>
      </c>
      <c r="I544" s="2">
        <f t="array" ref="I544">SUMPRODUCT(B528:B547, (ROW(B528:B547)-ROW(B528)+1)) / (20*21/2)</f>
        <v>0.46190476190476182</v>
      </c>
      <c r="J544" s="2">
        <f t="shared" si="66"/>
        <v>0.47821205639191489</v>
      </c>
      <c r="K544" s="2">
        <f t="shared" si="60"/>
        <v>0.55484409678432778</v>
      </c>
    </row>
    <row r="545" spans="1:11" ht="13.5" x14ac:dyDescent="0.25">
      <c r="A545" s="3">
        <f>TITRES_STAT!B548</f>
        <v>43096</v>
      </c>
      <c r="B545" s="5">
        <f>TITRES_STAT!D548</f>
        <v>0.45</v>
      </c>
      <c r="C545" s="2">
        <f t="shared" si="61"/>
        <v>1.0000000000000009E-2</v>
      </c>
      <c r="D545" s="2">
        <f t="shared" si="62"/>
        <v>0.44400000000000006</v>
      </c>
      <c r="E545" s="2">
        <f t="shared" si="64"/>
        <v>0.45000000000000007</v>
      </c>
      <c r="F545" s="2">
        <f t="shared" si="65"/>
        <v>0.47249999999999998</v>
      </c>
      <c r="G545" s="2">
        <f t="shared" si="59"/>
        <v>0.55800000000000016</v>
      </c>
      <c r="H545" s="2">
        <f t="shared" si="63"/>
        <v>0.75294999999999912</v>
      </c>
      <c r="I545" s="2">
        <f t="array" ref="I545">SUMPRODUCT(B529:B548, (ROW(B529:B548)-ROW(B529)+1)) / (20*21/2)</f>
        <v>0.46557142857142864</v>
      </c>
      <c r="J545" s="2">
        <f t="shared" si="66"/>
        <v>0.4755251938783992</v>
      </c>
      <c r="K545" s="2">
        <f t="shared" si="60"/>
        <v>0.55073256357709932</v>
      </c>
    </row>
    <row r="546" spans="1:11" ht="13.5" x14ac:dyDescent="0.25">
      <c r="A546" s="3">
        <f>TITRES_STAT!B549</f>
        <v>43097</v>
      </c>
      <c r="B546" s="5">
        <f>TITRES_STAT!D549</f>
        <v>0.47</v>
      </c>
      <c r="C546" s="2">
        <f t="shared" si="61"/>
        <v>1.9999999999999962E-2</v>
      </c>
      <c r="D546" s="2">
        <f t="shared" si="62"/>
        <v>0.44800000000000006</v>
      </c>
      <c r="E546" s="2">
        <f t="shared" si="64"/>
        <v>0.45099999999999996</v>
      </c>
      <c r="F546" s="2">
        <f t="shared" si="65"/>
        <v>0.47149999999999997</v>
      </c>
      <c r="G546" s="2">
        <f t="shared" si="59"/>
        <v>0.55340000000000011</v>
      </c>
      <c r="H546" s="2">
        <f t="shared" si="63"/>
        <v>0.75089999999999923</v>
      </c>
      <c r="I546" s="2">
        <f t="array" ref="I546">SUMPRODUCT(B530:B549, (ROW(B530:B549)-ROW(B530)+1)) / (20*21/2)</f>
        <v>0.47104761904761899</v>
      </c>
      <c r="J546" s="2">
        <f t="shared" si="66"/>
        <v>0.47499898493759929</v>
      </c>
      <c r="K546" s="2">
        <f t="shared" si="60"/>
        <v>0.54756658069172293</v>
      </c>
    </row>
    <row r="547" spans="1:11" ht="13.5" x14ac:dyDescent="0.25">
      <c r="A547" s="3">
        <f>TITRES_STAT!B550</f>
        <v>43098</v>
      </c>
      <c r="B547" s="5">
        <f>TITRES_STAT!D550</f>
        <v>0.49</v>
      </c>
      <c r="C547" s="2">
        <f t="shared" si="61"/>
        <v>2.0000000000000018E-2</v>
      </c>
      <c r="D547" s="2">
        <f t="shared" si="62"/>
        <v>0.45800000000000002</v>
      </c>
      <c r="E547" s="2">
        <f t="shared" si="64"/>
        <v>0.45400000000000001</v>
      </c>
      <c r="F547" s="2">
        <f t="shared" si="65"/>
        <v>0.47150000000000009</v>
      </c>
      <c r="G547" s="2">
        <f t="shared" si="59"/>
        <v>0.54920000000000002</v>
      </c>
      <c r="H547" s="2">
        <f t="shared" si="63"/>
        <v>0.74899999999999933</v>
      </c>
      <c r="I547" s="2">
        <f t="array" ref="I547">SUMPRODUCT(B531:B550, (ROW(B531:B550)-ROW(B531)+1)) / (20*21/2)</f>
        <v>0.47833333333333328</v>
      </c>
      <c r="J547" s="2">
        <f t="shared" si="66"/>
        <v>0.47642765303878032</v>
      </c>
      <c r="K547" s="2">
        <f t="shared" si="60"/>
        <v>0.54530906772342003</v>
      </c>
    </row>
    <row r="548" spans="1:11" ht="13.5" x14ac:dyDescent="0.25">
      <c r="A548" s="3">
        <f>TITRES_STAT!B551</f>
        <v>43102</v>
      </c>
      <c r="B548" s="5">
        <f>TITRES_STAT!D551</f>
        <v>0.51</v>
      </c>
      <c r="C548" s="2">
        <f t="shared" si="61"/>
        <v>2.0000000000000018E-2</v>
      </c>
      <c r="D548" s="2">
        <f t="shared" si="62"/>
        <v>0.47199999999999998</v>
      </c>
      <c r="E548" s="2">
        <f t="shared" si="64"/>
        <v>0.45899999999999996</v>
      </c>
      <c r="F548" s="2">
        <f t="shared" si="65"/>
        <v>0.47250000000000014</v>
      </c>
      <c r="G548" s="2">
        <f t="shared" si="59"/>
        <v>0.54540000000000011</v>
      </c>
      <c r="H548" s="2">
        <f t="shared" si="63"/>
        <v>0.7472999999999993</v>
      </c>
      <c r="I548" s="2">
        <f t="array" ref="I548">SUMPRODUCT(B532:B551, (ROW(B532:B551)-ROW(B532)+1)) / (20*21/2)</f>
        <v>0.48638095238095247</v>
      </c>
      <c r="J548" s="2">
        <f t="shared" si="66"/>
        <v>0.4796250194160393</v>
      </c>
      <c r="K548" s="2">
        <f t="shared" si="60"/>
        <v>0.54392439840093298</v>
      </c>
    </row>
    <row r="549" spans="1:11" ht="13.5" x14ac:dyDescent="0.25">
      <c r="A549" s="3">
        <f>TITRES_STAT!B552</f>
        <v>43103</v>
      </c>
      <c r="B549" s="5">
        <f>TITRES_STAT!D552</f>
        <v>0.53</v>
      </c>
      <c r="C549" s="2">
        <f t="shared" si="61"/>
        <v>2.0000000000000018E-2</v>
      </c>
      <c r="D549" s="2">
        <f t="shared" si="62"/>
        <v>0.49000000000000005</v>
      </c>
      <c r="E549" s="2">
        <f t="shared" si="64"/>
        <v>0.46700000000000008</v>
      </c>
      <c r="F549" s="2">
        <f t="shared" si="65"/>
        <v>0.47350000000000003</v>
      </c>
      <c r="G549" s="2">
        <f t="shared" si="59"/>
        <v>0.54200000000000004</v>
      </c>
      <c r="H549" s="2">
        <f t="shared" si="63"/>
        <v>0.74574999999999947</v>
      </c>
      <c r="I549" s="2">
        <f t="array" ref="I549">SUMPRODUCT(B533:B552, (ROW(B533:B552)-ROW(B533)+1)) / (20*21/2)</f>
        <v>0.49609523809523814</v>
      </c>
      <c r="J549" s="2">
        <f t="shared" si="66"/>
        <v>0.48442263661451174</v>
      </c>
      <c r="K549" s="2">
        <f t="shared" si="60"/>
        <v>0.54337834356168069</v>
      </c>
    </row>
    <row r="550" spans="1:11" ht="13.5" x14ac:dyDescent="0.25">
      <c r="A550" s="3">
        <f>TITRES_STAT!B553</f>
        <v>43104</v>
      </c>
      <c r="B550" s="5">
        <f>TITRES_STAT!D553</f>
        <v>0.55000000000000004</v>
      </c>
      <c r="C550" s="2">
        <f t="shared" si="61"/>
        <v>2.0000000000000018E-2</v>
      </c>
      <c r="D550" s="2">
        <f t="shared" si="62"/>
        <v>0.51</v>
      </c>
      <c r="E550" s="2">
        <f t="shared" si="64"/>
        <v>0.47700000000000004</v>
      </c>
      <c r="F550" s="2">
        <f t="shared" si="65"/>
        <v>0.47550000000000009</v>
      </c>
      <c r="G550" s="2">
        <f t="shared" si="59"/>
        <v>0.53900000000000015</v>
      </c>
      <c r="H550" s="2">
        <f t="shared" si="63"/>
        <v>0.74424999999999952</v>
      </c>
      <c r="I550" s="2">
        <f t="array" ref="I550">SUMPRODUCT(B534:B553, (ROW(B534:B553)-ROW(B534)+1)) / (20*21/2)</f>
        <v>0.50542857142857134</v>
      </c>
      <c r="J550" s="2">
        <f t="shared" si="66"/>
        <v>0.49066809979408205</v>
      </c>
      <c r="K550" s="2">
        <f t="shared" si="60"/>
        <v>0.54363801636318343</v>
      </c>
    </row>
    <row r="551" spans="1:11" ht="13.5" x14ac:dyDescent="0.25">
      <c r="A551" s="3">
        <f>TITRES_STAT!B554</f>
        <v>43105</v>
      </c>
      <c r="B551" s="5">
        <f>TITRES_STAT!D554</f>
        <v>0.56000000000000005</v>
      </c>
      <c r="C551" s="2">
        <f t="shared" si="61"/>
        <v>1.0000000000000009E-2</v>
      </c>
      <c r="D551" s="2">
        <f t="shared" si="62"/>
        <v>0.52800000000000002</v>
      </c>
      <c r="E551" s="2">
        <f t="shared" si="64"/>
        <v>0.4880000000000001</v>
      </c>
      <c r="F551" s="2">
        <f t="shared" si="65"/>
        <v>0.47800000000000009</v>
      </c>
      <c r="G551" s="2">
        <f t="shared" si="59"/>
        <v>0.5364000000000001</v>
      </c>
      <c r="H551" s="2">
        <f t="shared" si="63"/>
        <v>0.74279999999999957</v>
      </c>
      <c r="I551" s="2">
        <f t="array" ref="I551">SUMPRODUCT(B535:B554, (ROW(B535:B554)-ROW(B535)+1)) / (20*21/2)</f>
        <v>0.51533333333333331</v>
      </c>
      <c r="J551" s="2">
        <f t="shared" si="66"/>
        <v>0.4972711379089314</v>
      </c>
      <c r="K551" s="2">
        <f t="shared" si="60"/>
        <v>0.54427966278031348</v>
      </c>
    </row>
    <row r="552" spans="1:11" ht="13.5" x14ac:dyDescent="0.25">
      <c r="A552" s="3">
        <f>TITRES_STAT!B555</f>
        <v>43108</v>
      </c>
      <c r="B552" s="5">
        <f>TITRES_STAT!D555</f>
        <v>0.57999999999999996</v>
      </c>
      <c r="C552" s="2">
        <f t="shared" si="61"/>
        <v>1.9999999999999907E-2</v>
      </c>
      <c r="D552" s="2">
        <f t="shared" si="62"/>
        <v>0.54600000000000004</v>
      </c>
      <c r="E552" s="2">
        <f t="shared" si="64"/>
        <v>0.502</v>
      </c>
      <c r="F552" s="2">
        <f t="shared" si="65"/>
        <v>0.4820000000000001</v>
      </c>
      <c r="G552" s="2">
        <f t="shared" si="59"/>
        <v>0.53400000000000003</v>
      </c>
      <c r="H552" s="2">
        <f t="shared" si="63"/>
        <v>0.7414499999999995</v>
      </c>
      <c r="I552" s="2">
        <f t="array" ref="I552">SUMPRODUCT(B536:B555, (ROW(B536:B555)-ROW(B536)+1)) / (20*21/2)</f>
        <v>0.52566666666666662</v>
      </c>
      <c r="J552" s="2">
        <f t="shared" si="66"/>
        <v>0.50515007715569982</v>
      </c>
      <c r="K552" s="2">
        <f t="shared" si="60"/>
        <v>0.54568046031834039</v>
      </c>
    </row>
    <row r="553" spans="1:11" ht="13.5" x14ac:dyDescent="0.25">
      <c r="A553" s="3">
        <f>TITRES_STAT!B556</f>
        <v>43109</v>
      </c>
      <c r="B553" s="5">
        <f>TITRES_STAT!D556</f>
        <v>0.57999999999999996</v>
      </c>
      <c r="C553" s="2">
        <f t="shared" si="61"/>
        <v>0</v>
      </c>
      <c r="D553" s="2">
        <f t="shared" si="62"/>
        <v>0.56000000000000005</v>
      </c>
      <c r="E553" s="2">
        <f t="shared" si="64"/>
        <v>0.5159999999999999</v>
      </c>
      <c r="F553" s="2">
        <f t="shared" si="65"/>
        <v>0.4860000000000001</v>
      </c>
      <c r="G553" s="2">
        <f t="shared" si="59"/>
        <v>0.53159999999999996</v>
      </c>
      <c r="H553" s="2">
        <f t="shared" si="63"/>
        <v>0.74009999999999965</v>
      </c>
      <c r="I553" s="2">
        <f t="array" ref="I553">SUMPRODUCT(B537:B556, (ROW(B537:B556)-ROW(B537)+1)) / (20*21/2)</f>
        <v>0.53633333333333333</v>
      </c>
      <c r="J553" s="2">
        <f t="shared" si="66"/>
        <v>0.51227864123610933</v>
      </c>
      <c r="K553" s="2">
        <f t="shared" si="60"/>
        <v>0.54702632461958189</v>
      </c>
    </row>
    <row r="554" spans="1:11" ht="13.5" x14ac:dyDescent="0.25">
      <c r="A554" s="3">
        <f>TITRES_STAT!B557</f>
        <v>43110</v>
      </c>
      <c r="B554" s="5">
        <f>TITRES_STAT!D557</f>
        <v>0.59</v>
      </c>
      <c r="C554" s="2">
        <f t="shared" si="61"/>
        <v>1.0000000000000009E-2</v>
      </c>
      <c r="D554" s="2">
        <f t="shared" si="62"/>
        <v>0.57199999999999995</v>
      </c>
      <c r="E554" s="2">
        <f t="shared" si="64"/>
        <v>0.53099999999999992</v>
      </c>
      <c r="F554" s="2">
        <f t="shared" si="65"/>
        <v>0.49149999999999999</v>
      </c>
      <c r="G554" s="2">
        <f t="shared" si="59"/>
        <v>0.52979999999999994</v>
      </c>
      <c r="H554" s="2">
        <f t="shared" si="63"/>
        <v>0.73879999999999979</v>
      </c>
      <c r="I554" s="2">
        <f t="array" ref="I554">SUMPRODUCT(B538:B557, (ROW(B538:B557)-ROW(B538)+1)) / (20*21/2)</f>
        <v>0.54914285714285715</v>
      </c>
      <c r="J554" s="2">
        <f t="shared" si="66"/>
        <v>0.5196806754040989</v>
      </c>
      <c r="K554" s="2">
        <f t="shared" si="60"/>
        <v>0.54871156679136301</v>
      </c>
    </row>
    <row r="555" spans="1:11" ht="13.5" x14ac:dyDescent="0.25">
      <c r="A555" s="3">
        <f>TITRES_STAT!B558</f>
        <v>43111</v>
      </c>
      <c r="B555" s="5">
        <f>TITRES_STAT!D558</f>
        <v>0.6</v>
      </c>
      <c r="C555" s="2">
        <f t="shared" si="61"/>
        <v>1.0000000000000009E-2</v>
      </c>
      <c r="D555" s="2">
        <f t="shared" si="62"/>
        <v>0.58200000000000007</v>
      </c>
      <c r="E555" s="2">
        <f t="shared" si="64"/>
        <v>0.54599999999999993</v>
      </c>
      <c r="F555" s="2">
        <f t="shared" si="65"/>
        <v>0.49800000000000005</v>
      </c>
      <c r="G555" s="2">
        <f t="shared" si="59"/>
        <v>0.52879999999999994</v>
      </c>
      <c r="H555" s="2">
        <f t="shared" si="63"/>
        <v>0.73754999999999971</v>
      </c>
      <c r="I555" s="2">
        <f t="array" ref="I555">SUMPRODUCT(B539:B558, (ROW(B539:B558)-ROW(B539)+1)) / (20*21/2)</f>
        <v>0.56395238095238098</v>
      </c>
      <c r="J555" s="2">
        <f t="shared" si="66"/>
        <v>0.52733013488942282</v>
      </c>
      <c r="K555" s="2">
        <f t="shared" si="60"/>
        <v>0.55072287789758412</v>
      </c>
    </row>
    <row r="556" spans="1:11" ht="13.5" x14ac:dyDescent="0.25">
      <c r="A556" s="3">
        <f>TITRES_STAT!B559</f>
        <v>43112</v>
      </c>
      <c r="B556" s="5">
        <f>TITRES_STAT!D559</f>
        <v>0.61</v>
      </c>
      <c r="C556" s="2">
        <f t="shared" si="61"/>
        <v>1.0000000000000009E-2</v>
      </c>
      <c r="D556" s="2">
        <f t="shared" si="62"/>
        <v>0.59199999999999997</v>
      </c>
      <c r="E556" s="2">
        <f t="shared" si="64"/>
        <v>0.56000000000000005</v>
      </c>
      <c r="F556" s="2">
        <f t="shared" si="65"/>
        <v>0.50549999999999995</v>
      </c>
      <c r="G556" s="2">
        <f t="shared" si="59"/>
        <v>0.52800000000000002</v>
      </c>
      <c r="H556" s="2">
        <f t="shared" si="63"/>
        <v>0.73639999999999961</v>
      </c>
      <c r="I556" s="2">
        <f t="array" ref="I556">SUMPRODUCT(B540:B559, (ROW(B540:B559)-ROW(B540)+1)) / (20*21/2)</f>
        <v>0.5806190476190477</v>
      </c>
      <c r="J556" s="2">
        <f t="shared" si="66"/>
        <v>0.53520345537614444</v>
      </c>
      <c r="K556" s="2">
        <f t="shared" si="60"/>
        <v>0.55304747092120832</v>
      </c>
    </row>
    <row r="557" spans="1:11" ht="13.5" x14ac:dyDescent="0.25">
      <c r="A557" s="3">
        <f>TITRES_STAT!B560</f>
        <v>43115</v>
      </c>
      <c r="B557" s="5">
        <f>TITRES_STAT!D560</f>
        <v>0.64</v>
      </c>
      <c r="C557" s="2">
        <f t="shared" si="61"/>
        <v>3.0000000000000027E-2</v>
      </c>
      <c r="D557" s="2">
        <f t="shared" si="62"/>
        <v>0.60399999999999998</v>
      </c>
      <c r="E557" s="2">
        <f t="shared" si="64"/>
        <v>0.57499999999999996</v>
      </c>
      <c r="F557" s="2">
        <f t="shared" si="65"/>
        <v>0.51449999999999996</v>
      </c>
      <c r="G557" s="2">
        <f t="shared" si="59"/>
        <v>0.52800000000000002</v>
      </c>
      <c r="H557" s="2">
        <f t="shared" si="63"/>
        <v>0.73539999999999961</v>
      </c>
      <c r="I557" s="2">
        <f t="array" ref="I557">SUMPRODUCT(B541:B560, (ROW(B541:B560)-ROW(B541)+1)) / (20*21/2)</f>
        <v>0.5989523809523809</v>
      </c>
      <c r="J557" s="2">
        <f t="shared" si="66"/>
        <v>0.54518407867365448</v>
      </c>
      <c r="K557" s="2">
        <f t="shared" si="60"/>
        <v>0.55645737402233741</v>
      </c>
    </row>
    <row r="558" spans="1:11" ht="13.5" x14ac:dyDescent="0.25">
      <c r="A558" s="3">
        <f>TITRES_STAT!B561</f>
        <v>43116</v>
      </c>
      <c r="B558" s="5">
        <f>TITRES_STAT!D561</f>
        <v>0.67</v>
      </c>
      <c r="C558" s="2">
        <f t="shared" si="61"/>
        <v>3.0000000000000027E-2</v>
      </c>
      <c r="D558" s="2">
        <f t="shared" si="62"/>
        <v>0.622</v>
      </c>
      <c r="E558" s="2">
        <f t="shared" si="64"/>
        <v>0.59099999999999997</v>
      </c>
      <c r="F558" s="2">
        <f t="shared" si="65"/>
        <v>0.52500000000000002</v>
      </c>
      <c r="G558" s="2">
        <f t="shared" si="59"/>
        <v>0.52860000000000007</v>
      </c>
      <c r="H558" s="2">
        <f t="shared" si="63"/>
        <v>0.73454999999999959</v>
      </c>
      <c r="I558" s="2">
        <f t="array" ref="I558">SUMPRODUCT(B542:B561, (ROW(B542:B561)-ROW(B542)+1)) / (20*21/2)</f>
        <v>0.61976190476190474</v>
      </c>
      <c r="J558" s="2">
        <f t="shared" si="66"/>
        <v>0.55707130927616366</v>
      </c>
      <c r="K558" s="2">
        <f t="shared" si="60"/>
        <v>0.56091002602146145</v>
      </c>
    </row>
    <row r="559" spans="1:11" ht="13.5" x14ac:dyDescent="0.25">
      <c r="A559" s="3">
        <f>TITRES_STAT!B562</f>
        <v>43117</v>
      </c>
      <c r="B559" s="5">
        <f>TITRES_STAT!D562</f>
        <v>0.7</v>
      </c>
      <c r="C559" s="2">
        <f t="shared" si="61"/>
        <v>2.9999999999999916E-2</v>
      </c>
      <c r="D559" s="2">
        <f t="shared" si="62"/>
        <v>0.64399999999999991</v>
      </c>
      <c r="E559" s="2">
        <f t="shared" si="64"/>
        <v>0.60799999999999998</v>
      </c>
      <c r="F559" s="2">
        <f t="shared" si="65"/>
        <v>0.53749999999999998</v>
      </c>
      <c r="G559" s="2">
        <f t="shared" si="59"/>
        <v>0.53</v>
      </c>
      <c r="H559" s="2">
        <f t="shared" si="63"/>
        <v>0.73384999999999967</v>
      </c>
      <c r="I559" s="2">
        <f t="array" ref="I559">SUMPRODUCT(B543:B562, (ROW(B543:B562)-ROW(B543)+1)) / (20*21/2)</f>
        <v>0.6428571428571429</v>
      </c>
      <c r="J559" s="2">
        <f t="shared" si="66"/>
        <v>0.57068356553557664</v>
      </c>
      <c r="K559" s="2">
        <f t="shared" si="60"/>
        <v>0.56636453480493354</v>
      </c>
    </row>
    <row r="560" spans="1:11" ht="13.5" x14ac:dyDescent="0.25">
      <c r="A560" s="3">
        <f>TITRES_STAT!B563</f>
        <v>43118</v>
      </c>
      <c r="B560" s="5">
        <f>TITRES_STAT!D563</f>
        <v>0.73</v>
      </c>
      <c r="C560" s="2">
        <f t="shared" si="61"/>
        <v>3.0000000000000027E-2</v>
      </c>
      <c r="D560" s="2">
        <f t="shared" si="62"/>
        <v>0.67</v>
      </c>
      <c r="E560" s="2">
        <f t="shared" si="64"/>
        <v>0.626</v>
      </c>
      <c r="F560" s="2">
        <f t="shared" si="65"/>
        <v>0.55149999999999999</v>
      </c>
      <c r="G560" s="2">
        <f t="shared" si="59"/>
        <v>0.53200000000000014</v>
      </c>
      <c r="H560" s="2">
        <f t="shared" si="63"/>
        <v>0.73329999999999973</v>
      </c>
      <c r="I560" s="2">
        <f t="array" ref="I560">SUMPRODUCT(B544:B563, (ROW(B544:B563)-ROW(B544)+1)) / (20*21/2)</f>
        <v>0.66704761904761911</v>
      </c>
      <c r="J560" s="2">
        <f t="shared" si="66"/>
        <v>0.58585655929409319</v>
      </c>
      <c r="K560" s="2">
        <f t="shared" si="60"/>
        <v>0.57278161187140664</v>
      </c>
    </row>
    <row r="561" spans="1:11" ht="13.5" x14ac:dyDescent="0.25">
      <c r="A561" s="3">
        <f>TITRES_STAT!B564</f>
        <v>43119</v>
      </c>
      <c r="B561" s="5">
        <f>TITRES_STAT!D564</f>
        <v>0.77</v>
      </c>
      <c r="C561" s="2">
        <f t="shared" si="61"/>
        <v>4.0000000000000036E-2</v>
      </c>
      <c r="D561" s="2">
        <f t="shared" si="62"/>
        <v>0.70199999999999996</v>
      </c>
      <c r="E561" s="2">
        <f t="shared" si="64"/>
        <v>0.64700000000000002</v>
      </c>
      <c r="F561" s="2">
        <f t="shared" si="65"/>
        <v>0.5675</v>
      </c>
      <c r="G561" s="2">
        <f t="shared" si="59"/>
        <v>0.53479999999999994</v>
      </c>
      <c r="H561" s="2">
        <f t="shared" si="63"/>
        <v>0.73299999999999965</v>
      </c>
      <c r="I561" s="2">
        <f t="array" ref="I561">SUMPRODUCT(B545:B564, (ROW(B545:B564)-ROW(B545)+1)) / (20*21/2)</f>
        <v>0.68457142857142861</v>
      </c>
      <c r="J561" s="2">
        <f t="shared" si="66"/>
        <v>0.60339402983751289</v>
      </c>
      <c r="K561" s="2">
        <f t="shared" si="60"/>
        <v>0.58051566630782203</v>
      </c>
    </row>
    <row r="562" spans="1:11" ht="13.5" x14ac:dyDescent="0.25">
      <c r="A562" s="3">
        <f>TITRES_STAT!B565</f>
        <v>43122</v>
      </c>
      <c r="B562" s="5">
        <f>TITRES_STAT!D565</f>
        <v>0.81</v>
      </c>
      <c r="C562" s="2">
        <f t="shared" si="61"/>
        <v>4.0000000000000036E-2</v>
      </c>
      <c r="D562" s="2">
        <f t="shared" si="62"/>
        <v>0.73599999999999999</v>
      </c>
      <c r="E562" s="2">
        <f t="shared" si="64"/>
        <v>0.66999999999999993</v>
      </c>
      <c r="F562" s="2">
        <f t="shared" si="65"/>
        <v>0.58599999999999997</v>
      </c>
      <c r="G562" s="2">
        <f t="shared" ref="G562:G625" si="67">AVERAGE(B513:B562)</f>
        <v>0.53859999999999997</v>
      </c>
      <c r="H562" s="2">
        <f t="shared" si="63"/>
        <v>0.73299999999999954</v>
      </c>
      <c r="I562" s="2">
        <f t="array" ref="I562">SUMPRODUCT(B546:B565, (ROW(B546:B565)-ROW(B546)+1)) / (20*21/2)</f>
        <v>0.69757142857142862</v>
      </c>
      <c r="J562" s="2">
        <f t="shared" si="66"/>
        <v>0.62307078890060696</v>
      </c>
      <c r="K562" s="2">
        <f t="shared" si="60"/>
        <v>0.5895150519428094</v>
      </c>
    </row>
    <row r="563" spans="1:11" ht="13.5" x14ac:dyDescent="0.25">
      <c r="A563" s="3">
        <f>TITRES_STAT!B566</f>
        <v>43123</v>
      </c>
      <c r="B563" s="5">
        <f>TITRES_STAT!D566</f>
        <v>0.84</v>
      </c>
      <c r="C563" s="2">
        <f t="shared" si="61"/>
        <v>2.9999999999999916E-2</v>
      </c>
      <c r="D563" s="2">
        <f t="shared" si="62"/>
        <v>0.77</v>
      </c>
      <c r="E563" s="2">
        <f t="shared" si="64"/>
        <v>0.69599999999999995</v>
      </c>
      <c r="F563" s="2">
        <f t="shared" si="65"/>
        <v>0.60599999999999998</v>
      </c>
      <c r="G563" s="2">
        <f t="shared" si="67"/>
        <v>0.54339999999999999</v>
      </c>
      <c r="H563" s="2">
        <f t="shared" si="63"/>
        <v>0.73309999999999975</v>
      </c>
      <c r="I563" s="2">
        <f t="array" ref="I563">SUMPRODUCT(B547:B566, (ROW(B547:B566)-ROW(B547)+1)) / (20*21/2)</f>
        <v>0.70623809523809511</v>
      </c>
      <c r="J563" s="2">
        <f t="shared" si="66"/>
        <v>0.6437307137672158</v>
      </c>
      <c r="K563" s="2">
        <f t="shared" ref="K563:K626" si="68">$K$4*B563+(1-$K$4)*K562</f>
        <v>0.59933799108230712</v>
      </c>
    </row>
    <row r="564" spans="1:11" ht="13.5" x14ac:dyDescent="0.25">
      <c r="A564" s="3">
        <f>TITRES_STAT!B567</f>
        <v>43124</v>
      </c>
      <c r="B564" s="5">
        <f>TITRES_STAT!D567</f>
        <v>0.79</v>
      </c>
      <c r="C564" s="2">
        <f t="shared" si="61"/>
        <v>-4.9999999999999933E-2</v>
      </c>
      <c r="D564" s="2">
        <f t="shared" si="62"/>
        <v>0.78800000000000003</v>
      </c>
      <c r="E564" s="2">
        <f t="shared" si="64"/>
        <v>0.71599999999999997</v>
      </c>
      <c r="F564" s="2">
        <f t="shared" si="65"/>
        <v>0.62349999999999994</v>
      </c>
      <c r="G564" s="2">
        <f t="shared" si="67"/>
        <v>0.5474</v>
      </c>
      <c r="H564" s="2">
        <f t="shared" si="63"/>
        <v>0.73294999999999977</v>
      </c>
      <c r="I564" s="2">
        <f t="array" ref="I564">SUMPRODUCT(B548:B567, (ROW(B548:B567)-ROW(B548)+1)) / (20*21/2)</f>
        <v>0.71271428571428574</v>
      </c>
      <c r="J564" s="2">
        <f t="shared" si="66"/>
        <v>0.65766112197986193</v>
      </c>
      <c r="K564" s="2">
        <f t="shared" si="68"/>
        <v>0.60681493260849118</v>
      </c>
    </row>
    <row r="565" spans="1:11" ht="13.5" x14ac:dyDescent="0.25">
      <c r="A565" s="3">
        <f>TITRES_STAT!B568</f>
        <v>43125</v>
      </c>
      <c r="B565" s="5">
        <f>TITRES_STAT!D568</f>
        <v>0.76</v>
      </c>
      <c r="C565" s="2">
        <f t="shared" si="61"/>
        <v>-3.0000000000000027E-2</v>
      </c>
      <c r="D565" s="2">
        <f t="shared" si="62"/>
        <v>0.79399999999999993</v>
      </c>
      <c r="E565" s="2">
        <f t="shared" si="64"/>
        <v>0.73199999999999998</v>
      </c>
      <c r="F565" s="2">
        <f t="shared" si="65"/>
        <v>0.63900000000000001</v>
      </c>
      <c r="G565" s="2">
        <f t="shared" si="67"/>
        <v>0.55120000000000002</v>
      </c>
      <c r="H565" s="2">
        <f t="shared" si="63"/>
        <v>0.7325499999999997</v>
      </c>
      <c r="I565" s="2">
        <f t="array" ref="I565">SUMPRODUCT(B549:B568, (ROW(B549:B568)-ROW(B549)+1)) / (20*21/2)</f>
        <v>0.7142857142857143</v>
      </c>
      <c r="J565" s="2">
        <f t="shared" si="66"/>
        <v>0.66740768179130372</v>
      </c>
      <c r="K565" s="2">
        <f t="shared" si="68"/>
        <v>0.61282219015325623</v>
      </c>
    </row>
    <row r="566" spans="1:11" ht="13.5" x14ac:dyDescent="0.25">
      <c r="A566" s="3">
        <f>TITRES_STAT!B569</f>
        <v>43126</v>
      </c>
      <c r="B566" s="5">
        <f>TITRES_STAT!D569</f>
        <v>0.73</v>
      </c>
      <c r="C566" s="2">
        <f t="shared" si="61"/>
        <v>-3.0000000000000027E-2</v>
      </c>
      <c r="D566" s="2">
        <f t="shared" si="62"/>
        <v>0.78600000000000003</v>
      </c>
      <c r="E566" s="2">
        <f t="shared" si="64"/>
        <v>0.74399999999999999</v>
      </c>
      <c r="F566" s="2">
        <f t="shared" si="65"/>
        <v>0.65200000000000002</v>
      </c>
      <c r="G566" s="2">
        <f t="shared" si="67"/>
        <v>0.55419999999999991</v>
      </c>
      <c r="H566" s="2">
        <f t="shared" si="63"/>
        <v>0.73199999999999976</v>
      </c>
      <c r="I566" s="2">
        <f t="array" ref="I566">SUMPRODUCT(B550:B569, (ROW(B550:B569)-ROW(B550)+1)) / (20*21/2)</f>
        <v>0.71219047619047615</v>
      </c>
      <c r="J566" s="2">
        <f t="shared" si="66"/>
        <v>0.67336885495403676</v>
      </c>
      <c r="K566" s="2">
        <f t="shared" si="68"/>
        <v>0.61741739838254039</v>
      </c>
    </row>
    <row r="567" spans="1:11" ht="13.5" x14ac:dyDescent="0.25">
      <c r="A567" s="3">
        <f>TITRES_STAT!B570</f>
        <v>43129</v>
      </c>
      <c r="B567" s="5">
        <f>TITRES_STAT!D570</f>
        <v>0.72</v>
      </c>
      <c r="C567" s="2">
        <f t="shared" si="61"/>
        <v>-1.0000000000000009E-2</v>
      </c>
      <c r="D567" s="2">
        <f t="shared" si="62"/>
        <v>0.76800000000000002</v>
      </c>
      <c r="E567" s="2">
        <f t="shared" si="64"/>
        <v>0.752</v>
      </c>
      <c r="F567" s="2">
        <f t="shared" si="65"/>
        <v>0.66349999999999998</v>
      </c>
      <c r="G567" s="2">
        <f t="shared" si="67"/>
        <v>0.55699999999999994</v>
      </c>
      <c r="H567" s="2">
        <f t="shared" si="63"/>
        <v>0.73139999999999972</v>
      </c>
      <c r="I567" s="2">
        <f t="array" ref="I567">SUMPRODUCT(B551:B570, (ROW(B551:B570)-ROW(B551)+1)) / (20*21/2)</f>
        <v>0.71047619047619037</v>
      </c>
      <c r="J567" s="2">
        <f t="shared" si="66"/>
        <v>0.67780991638698573</v>
      </c>
      <c r="K567" s="2">
        <f t="shared" si="68"/>
        <v>0.62144024550479371</v>
      </c>
    </row>
    <row r="568" spans="1:11" ht="13.5" x14ac:dyDescent="0.25">
      <c r="A568" s="3">
        <f>TITRES_STAT!B571</f>
        <v>43130</v>
      </c>
      <c r="B568" s="5">
        <f>TITRES_STAT!D571</f>
        <v>0.68</v>
      </c>
      <c r="C568" s="2">
        <f t="shared" si="61"/>
        <v>-3.9999999999999925E-2</v>
      </c>
      <c r="D568" s="2">
        <f t="shared" si="62"/>
        <v>0.73599999999999999</v>
      </c>
      <c r="E568" s="2">
        <f t="shared" si="64"/>
        <v>0.753</v>
      </c>
      <c r="F568" s="2">
        <f t="shared" si="65"/>
        <v>0.67200000000000004</v>
      </c>
      <c r="G568" s="2">
        <f t="shared" si="67"/>
        <v>0.5593999999999999</v>
      </c>
      <c r="H568" s="2">
        <f t="shared" si="63"/>
        <v>0.73059999999999958</v>
      </c>
      <c r="I568" s="2">
        <f t="array" ref="I568">SUMPRODUCT(B552:B571, (ROW(B552:B571)-ROW(B552)+1)) / (20*21/2)</f>
        <v>0.70919047619047626</v>
      </c>
      <c r="J568" s="2">
        <f t="shared" si="66"/>
        <v>0.67801849577870144</v>
      </c>
      <c r="K568" s="2">
        <f t="shared" si="68"/>
        <v>0.62373670646539003</v>
      </c>
    </row>
    <row r="569" spans="1:11" ht="13.5" x14ac:dyDescent="0.25">
      <c r="A569" s="3">
        <f>TITRES_STAT!B572</f>
        <v>43131</v>
      </c>
      <c r="B569" s="5">
        <f>TITRES_STAT!D572</f>
        <v>0.65</v>
      </c>
      <c r="C569" s="2">
        <f t="shared" si="61"/>
        <v>-3.0000000000000027E-2</v>
      </c>
      <c r="D569" s="2">
        <f t="shared" si="62"/>
        <v>0.70799999999999996</v>
      </c>
      <c r="E569" s="2">
        <f t="shared" si="64"/>
        <v>0.748</v>
      </c>
      <c r="F569" s="2">
        <f t="shared" si="65"/>
        <v>0.67800000000000005</v>
      </c>
      <c r="G569" s="2">
        <f t="shared" si="67"/>
        <v>0.56159999999999999</v>
      </c>
      <c r="H569" s="2">
        <f t="shared" si="63"/>
        <v>0.72979999999999978</v>
      </c>
      <c r="I569" s="2">
        <f t="array" ref="I569">SUMPRODUCT(B553:B572, (ROW(B553:B572)-ROW(B553)+1)) / (20*21/2)</f>
        <v>0.70928571428571419</v>
      </c>
      <c r="J569" s="2">
        <f t="shared" si="66"/>
        <v>0.67535006760930127</v>
      </c>
      <c r="K569" s="2">
        <f t="shared" si="68"/>
        <v>0.62476663954517875</v>
      </c>
    </row>
    <row r="570" spans="1:11" ht="13.5" x14ac:dyDescent="0.25">
      <c r="A570" s="3">
        <f>TITRES_STAT!B573</f>
        <v>43132</v>
      </c>
      <c r="B570" s="5">
        <f>TITRES_STAT!D573</f>
        <v>0.66</v>
      </c>
      <c r="C570" s="2">
        <f t="shared" si="61"/>
        <v>1.0000000000000009E-2</v>
      </c>
      <c r="D570" s="2">
        <f t="shared" si="62"/>
        <v>0.68799999999999994</v>
      </c>
      <c r="E570" s="2">
        <f t="shared" si="64"/>
        <v>0.74099999999999988</v>
      </c>
      <c r="F570" s="2">
        <f t="shared" si="65"/>
        <v>0.6835</v>
      </c>
      <c r="G570" s="2">
        <f t="shared" si="67"/>
        <v>0.56419999999999992</v>
      </c>
      <c r="H570" s="2">
        <f t="shared" si="63"/>
        <v>0.72894999999999976</v>
      </c>
      <c r="I570" s="2">
        <f t="array" ref="I570">SUMPRODUCT(B554:B573, (ROW(B554:B573)-ROW(B554)+1)) / (20*21/2)</f>
        <v>0.71171428571428574</v>
      </c>
      <c r="J570" s="2">
        <f t="shared" si="66"/>
        <v>0.67388815640841537</v>
      </c>
      <c r="K570" s="2">
        <f t="shared" si="68"/>
        <v>0.62614833995517172</v>
      </c>
    </row>
    <row r="571" spans="1:11" ht="13.5" x14ac:dyDescent="0.25">
      <c r="A571" s="3">
        <f>TITRES_STAT!B574</f>
        <v>43133</v>
      </c>
      <c r="B571" s="5">
        <f>TITRES_STAT!D574</f>
        <v>0.67</v>
      </c>
      <c r="C571" s="2">
        <f t="shared" si="61"/>
        <v>1.0000000000000009E-2</v>
      </c>
      <c r="D571" s="2">
        <f t="shared" si="62"/>
        <v>0.67599999999999993</v>
      </c>
      <c r="E571" s="2">
        <f t="shared" si="64"/>
        <v>0.73100000000000009</v>
      </c>
      <c r="F571" s="2">
        <f t="shared" si="65"/>
        <v>0.68900000000000006</v>
      </c>
      <c r="G571" s="2">
        <f t="shared" si="67"/>
        <v>0.56720000000000004</v>
      </c>
      <c r="H571" s="2">
        <f t="shared" si="63"/>
        <v>0.72814999999999974</v>
      </c>
      <c r="I571" s="2">
        <f t="array" ref="I571">SUMPRODUCT(B555:B574, (ROW(B555:B574)-ROW(B555)+1)) / (20*21/2)</f>
        <v>0.71347619047619049</v>
      </c>
      <c r="J571" s="2">
        <f t="shared" si="66"/>
        <v>0.67351785579809009</v>
      </c>
      <c r="K571" s="2">
        <f t="shared" si="68"/>
        <v>0.62786801289810612</v>
      </c>
    </row>
    <row r="572" spans="1:11" ht="13.5" x14ac:dyDescent="0.25">
      <c r="A572" s="3">
        <f>TITRES_STAT!B575</f>
        <v>43136</v>
      </c>
      <c r="B572" s="5">
        <f>TITRES_STAT!D575</f>
        <v>0.69</v>
      </c>
      <c r="C572" s="2">
        <f t="shared" si="61"/>
        <v>1.9999999999999907E-2</v>
      </c>
      <c r="D572" s="2">
        <f t="shared" si="62"/>
        <v>0.67</v>
      </c>
      <c r="E572" s="2">
        <f t="shared" si="64"/>
        <v>0.71899999999999997</v>
      </c>
      <c r="F572" s="2">
        <f t="shared" si="65"/>
        <v>0.6944999999999999</v>
      </c>
      <c r="G572" s="2">
        <f t="shared" si="67"/>
        <v>0.57079999999999997</v>
      </c>
      <c r="H572" s="2">
        <f t="shared" si="63"/>
        <v>0.72744999999999971</v>
      </c>
      <c r="I572" s="2">
        <f t="array" ref="I572">SUMPRODUCT(B556:B575, (ROW(B556:B575)-ROW(B556)+1)) / (20*21/2)</f>
        <v>0.7146190476190476</v>
      </c>
      <c r="J572" s="2">
        <f t="shared" si="66"/>
        <v>0.67508758381731959</v>
      </c>
      <c r="K572" s="2">
        <f t="shared" si="68"/>
        <v>0.63030456141190594</v>
      </c>
    </row>
    <row r="573" spans="1:11" ht="13.5" x14ac:dyDescent="0.25">
      <c r="A573" s="3">
        <f>TITRES_STAT!B576</f>
        <v>43137</v>
      </c>
      <c r="B573" s="5">
        <f>TITRES_STAT!D576</f>
        <v>0.72</v>
      </c>
      <c r="C573" s="2">
        <f t="shared" si="61"/>
        <v>3.0000000000000027E-2</v>
      </c>
      <c r="D573" s="2">
        <f t="shared" si="62"/>
        <v>0.67799999999999994</v>
      </c>
      <c r="E573" s="2">
        <f t="shared" si="64"/>
        <v>0.70699999999999996</v>
      </c>
      <c r="F573" s="2">
        <f t="shared" si="65"/>
        <v>0.70150000000000001</v>
      </c>
      <c r="G573" s="2">
        <f t="shared" si="67"/>
        <v>0.57499999999999996</v>
      </c>
      <c r="H573" s="2">
        <f t="shared" si="63"/>
        <v>0.72689999999999966</v>
      </c>
      <c r="I573" s="2">
        <f t="array" ref="I573">SUMPRODUCT(B557:B576, (ROW(B557:B576)-ROW(B557)+1)) / (20*21/2)</f>
        <v>0.71519047619047615</v>
      </c>
      <c r="J573" s="2">
        <f t="shared" si="66"/>
        <v>0.67936495678709874</v>
      </c>
      <c r="K573" s="2">
        <f t="shared" si="68"/>
        <v>0.6338220295918312</v>
      </c>
    </row>
    <row r="574" spans="1:11" ht="13.5" x14ac:dyDescent="0.25">
      <c r="A574" s="3">
        <f>TITRES_STAT!B577</f>
        <v>43138</v>
      </c>
      <c r="B574" s="5">
        <f>TITRES_STAT!D577</f>
        <v>0.72</v>
      </c>
      <c r="C574" s="2">
        <f t="shared" si="61"/>
        <v>0</v>
      </c>
      <c r="D574" s="2">
        <f t="shared" si="62"/>
        <v>0.69199999999999995</v>
      </c>
      <c r="E574" s="2">
        <f t="shared" si="64"/>
        <v>0.7</v>
      </c>
      <c r="F574" s="2">
        <f t="shared" si="65"/>
        <v>0.70799999999999996</v>
      </c>
      <c r="G574" s="2">
        <f t="shared" si="67"/>
        <v>0.57940000000000003</v>
      </c>
      <c r="H574" s="2">
        <f t="shared" si="63"/>
        <v>0.72634999999999972</v>
      </c>
      <c r="I574" s="2">
        <f t="array" ref="I574">SUMPRODUCT(B558:B577, (ROW(B558:B577)-ROW(B558)+1)) / (20*21/2)</f>
        <v>0.71523809523809523</v>
      </c>
      <c r="J574" s="2">
        <f t="shared" si="66"/>
        <v>0.68323496090261315</v>
      </c>
      <c r="K574" s="2">
        <f t="shared" si="68"/>
        <v>0.63720155784313193</v>
      </c>
    </row>
    <row r="575" spans="1:11" ht="13.5" x14ac:dyDescent="0.25">
      <c r="A575" s="3">
        <f>TITRES_STAT!B578</f>
        <v>43139</v>
      </c>
      <c r="B575" s="5">
        <f>TITRES_STAT!D578</f>
        <v>0.72</v>
      </c>
      <c r="C575" s="2">
        <f t="shared" si="61"/>
        <v>0</v>
      </c>
      <c r="D575" s="2">
        <f t="shared" si="62"/>
        <v>0.70399999999999996</v>
      </c>
      <c r="E575" s="2">
        <f t="shared" si="64"/>
        <v>0.69599999999999995</v>
      </c>
      <c r="F575" s="2">
        <f t="shared" si="65"/>
        <v>0.71400000000000008</v>
      </c>
      <c r="G575" s="2">
        <f t="shared" si="67"/>
        <v>0.58379999999999999</v>
      </c>
      <c r="H575" s="2">
        <f t="shared" si="63"/>
        <v>0.72579999999999956</v>
      </c>
      <c r="I575" s="2">
        <f t="array" ref="I575">SUMPRODUCT(B559:B578, (ROW(B559:B578)-ROW(B559)+1)) / (20*21/2)</f>
        <v>0.71299999999999997</v>
      </c>
      <c r="J575" s="2">
        <f t="shared" si="66"/>
        <v>0.68673639319760227</v>
      </c>
      <c r="K575" s="2">
        <f t="shared" si="68"/>
        <v>0.64044855557477376</v>
      </c>
    </row>
    <row r="576" spans="1:11" ht="13.5" x14ac:dyDescent="0.25">
      <c r="A576" s="3">
        <f>TITRES_STAT!B579</f>
        <v>43140</v>
      </c>
      <c r="B576" s="5">
        <f>TITRES_STAT!D579</f>
        <v>0.72</v>
      </c>
      <c r="C576" s="2">
        <f t="shared" si="61"/>
        <v>0</v>
      </c>
      <c r="D576" s="2">
        <f t="shared" si="62"/>
        <v>0.71399999999999986</v>
      </c>
      <c r="E576" s="2">
        <f t="shared" si="64"/>
        <v>0.69499999999999995</v>
      </c>
      <c r="F576" s="2">
        <f t="shared" si="65"/>
        <v>0.71950000000000014</v>
      </c>
      <c r="G576" s="2">
        <f t="shared" si="67"/>
        <v>0.58839999999999992</v>
      </c>
      <c r="H576" s="2">
        <f t="shared" si="63"/>
        <v>0.7253999999999996</v>
      </c>
      <c r="I576" s="2">
        <f t="array" ref="I576">SUMPRODUCT(B560:B579, (ROW(B560:B579)-ROW(B560)+1)) / (20*21/2)</f>
        <v>0.70871428571428552</v>
      </c>
      <c r="J576" s="2">
        <f t="shared" si="66"/>
        <v>0.68990435575021158</v>
      </c>
      <c r="K576" s="2">
        <f t="shared" si="68"/>
        <v>0.64356822006203751</v>
      </c>
    </row>
    <row r="577" spans="1:11" ht="13.5" x14ac:dyDescent="0.25">
      <c r="A577" s="3">
        <f>TITRES_STAT!B580</f>
        <v>43143</v>
      </c>
      <c r="B577" s="5">
        <f>TITRES_STAT!D580</f>
        <v>0.72</v>
      </c>
      <c r="C577" s="2">
        <f t="shared" si="61"/>
        <v>0</v>
      </c>
      <c r="D577" s="2">
        <f t="shared" si="62"/>
        <v>0.72</v>
      </c>
      <c r="E577" s="2">
        <f t="shared" si="64"/>
        <v>0.69499999999999995</v>
      </c>
      <c r="F577" s="2">
        <f t="shared" si="65"/>
        <v>0.72350000000000025</v>
      </c>
      <c r="G577" s="2">
        <f t="shared" si="67"/>
        <v>0.59299999999999986</v>
      </c>
      <c r="H577" s="2">
        <f t="shared" si="63"/>
        <v>0.72484999999999955</v>
      </c>
      <c r="I577" s="2">
        <f t="array" ref="I577">SUMPRODUCT(B561:B580, (ROW(B561:B580)-ROW(B561)+1)) / (20*21/2)</f>
        <v>0.70261904761904737</v>
      </c>
      <c r="J577" s="2">
        <f t="shared" si="66"/>
        <v>0.69277060758352471</v>
      </c>
      <c r="K577" s="2">
        <f t="shared" si="68"/>
        <v>0.646565544765487</v>
      </c>
    </row>
    <row r="578" spans="1:11" ht="13.5" x14ac:dyDescent="0.25">
      <c r="A578" s="3">
        <f>TITRES_STAT!B581</f>
        <v>43144</v>
      </c>
      <c r="B578" s="5">
        <f>TITRES_STAT!D581</f>
        <v>0.7</v>
      </c>
      <c r="C578" s="2">
        <f t="shared" si="61"/>
        <v>-2.0000000000000018E-2</v>
      </c>
      <c r="D578" s="2">
        <f t="shared" si="62"/>
        <v>0.71599999999999997</v>
      </c>
      <c r="E578" s="2">
        <f t="shared" si="64"/>
        <v>0.69699999999999984</v>
      </c>
      <c r="F578" s="2">
        <f t="shared" si="65"/>
        <v>0.72500000000000009</v>
      </c>
      <c r="G578" s="2">
        <f t="shared" si="67"/>
        <v>0.59719999999999995</v>
      </c>
      <c r="H578" s="2">
        <f t="shared" si="63"/>
        <v>0.72419999999999962</v>
      </c>
      <c r="I578" s="2">
        <f t="array" ref="I578">SUMPRODUCT(B562:B581, (ROW(B562:B581)-ROW(B562)+1)) / (20*21/2)</f>
        <v>0.6959047619047618</v>
      </c>
      <c r="J578" s="2">
        <f t="shared" si="66"/>
        <v>0.69345912114699859</v>
      </c>
      <c r="K578" s="2">
        <f t="shared" si="68"/>
        <v>0.64866101359821304</v>
      </c>
    </row>
    <row r="579" spans="1:11" ht="13.5" x14ac:dyDescent="0.25">
      <c r="A579" s="3">
        <f>TITRES_STAT!B582</f>
        <v>43145</v>
      </c>
      <c r="B579" s="5">
        <f>TITRES_STAT!D582</f>
        <v>0.68</v>
      </c>
      <c r="C579" s="2">
        <f t="shared" si="61"/>
        <v>-1.9999999999999907E-2</v>
      </c>
      <c r="D579" s="2">
        <f t="shared" si="62"/>
        <v>0.70800000000000007</v>
      </c>
      <c r="E579" s="2">
        <f t="shared" si="64"/>
        <v>0.7</v>
      </c>
      <c r="F579" s="2">
        <f t="shared" si="65"/>
        <v>0.72399999999999998</v>
      </c>
      <c r="G579" s="2">
        <f t="shared" si="67"/>
        <v>0.60059999999999991</v>
      </c>
      <c r="H579" s="2">
        <f t="shared" si="63"/>
        <v>0.72344999999999937</v>
      </c>
      <c r="I579" s="2">
        <f t="array" ref="I579">SUMPRODUCT(B563:B582, (ROW(B563:B582)-ROW(B563)+1)) / (20*21/2)</f>
        <v>0.69071428571428561</v>
      </c>
      <c r="J579" s="2">
        <f t="shared" si="66"/>
        <v>0.6921773000853797</v>
      </c>
      <c r="K579" s="2">
        <f t="shared" si="68"/>
        <v>0.64988999345710663</v>
      </c>
    </row>
    <row r="580" spans="1:11" ht="13.5" x14ac:dyDescent="0.25">
      <c r="A580" s="3">
        <f>TITRES_STAT!B583</f>
        <v>43146</v>
      </c>
      <c r="B580" s="5">
        <f>TITRES_STAT!D583</f>
        <v>0.66</v>
      </c>
      <c r="C580" s="2">
        <f t="shared" ref="C580:C643" si="69">B580-B579</f>
        <v>-2.0000000000000018E-2</v>
      </c>
      <c r="D580" s="2">
        <f t="shared" si="62"/>
        <v>0.69599999999999995</v>
      </c>
      <c r="E580" s="2">
        <f t="shared" si="64"/>
        <v>0.7</v>
      </c>
      <c r="F580" s="2">
        <f t="shared" si="65"/>
        <v>0.72050000000000014</v>
      </c>
      <c r="G580" s="2">
        <f t="shared" si="67"/>
        <v>0.60359999999999991</v>
      </c>
      <c r="H580" s="2">
        <f t="shared" si="63"/>
        <v>0.72259999999999946</v>
      </c>
      <c r="I580" s="2">
        <f t="array" ref="I580">SUMPRODUCT(B564:B583, (ROW(B564:B583)-ROW(B564)+1)) / (20*21/2)</f>
        <v>0.68528571428571428</v>
      </c>
      <c r="J580" s="2">
        <f t="shared" si="66"/>
        <v>0.68911279531534353</v>
      </c>
      <c r="K580" s="2">
        <f t="shared" si="68"/>
        <v>0.65028646430192594</v>
      </c>
    </row>
    <row r="581" spans="1:11" ht="13.5" x14ac:dyDescent="0.25">
      <c r="A581" s="3">
        <f>TITRES_STAT!B584</f>
        <v>43147</v>
      </c>
      <c r="B581" s="5">
        <f>TITRES_STAT!D584</f>
        <v>0.65</v>
      </c>
      <c r="C581" s="2">
        <f t="shared" si="69"/>
        <v>-1.0000000000000009E-2</v>
      </c>
      <c r="D581" s="2">
        <f t="shared" si="62"/>
        <v>0.68200000000000005</v>
      </c>
      <c r="E581" s="2">
        <f t="shared" si="64"/>
        <v>0.69799999999999995</v>
      </c>
      <c r="F581" s="2">
        <f t="shared" si="65"/>
        <v>0.71450000000000014</v>
      </c>
      <c r="G581" s="2">
        <f t="shared" si="67"/>
        <v>0.60639999999999983</v>
      </c>
      <c r="H581" s="2">
        <f t="shared" si="63"/>
        <v>0.72174999999999967</v>
      </c>
      <c r="I581" s="2">
        <f t="array" ref="I581">SUMPRODUCT(B565:B584, (ROW(B565:B584)-ROW(B565)+1)) / (20*21/2)</f>
        <v>0.67980952380952386</v>
      </c>
      <c r="J581" s="2">
        <f t="shared" si="66"/>
        <v>0.68538776719007277</v>
      </c>
      <c r="K581" s="2">
        <f t="shared" si="68"/>
        <v>0.65027523040773283</v>
      </c>
    </row>
    <row r="582" spans="1:11" ht="13.5" x14ac:dyDescent="0.25">
      <c r="A582" s="3">
        <f>TITRES_STAT!B585</f>
        <v>43150</v>
      </c>
      <c r="B582" s="5">
        <f>TITRES_STAT!D585</f>
        <v>0.66</v>
      </c>
      <c r="C582" s="2">
        <f t="shared" si="69"/>
        <v>1.0000000000000009E-2</v>
      </c>
      <c r="D582" s="2">
        <f t="shared" ref="D582:D645" si="70">AVERAGE(B578:B582)</f>
        <v>0.67</v>
      </c>
      <c r="E582" s="2">
        <f t="shared" si="64"/>
        <v>0.69500000000000006</v>
      </c>
      <c r="F582" s="2">
        <f t="shared" si="65"/>
        <v>0.70700000000000007</v>
      </c>
      <c r="G582" s="2">
        <f t="shared" si="67"/>
        <v>0.60959999999999992</v>
      </c>
      <c r="H582" s="2">
        <f t="shared" si="63"/>
        <v>0.72094999999999976</v>
      </c>
      <c r="I582" s="2">
        <f t="array" ref="I582">SUMPRODUCT(B566:B585, (ROW(B566:B585)-ROW(B566)+1)) / (20*21/2)</f>
        <v>0.67504761904761912</v>
      </c>
      <c r="J582" s="2">
        <f t="shared" si="66"/>
        <v>0.68296988460054198</v>
      </c>
      <c r="K582" s="2">
        <f t="shared" si="68"/>
        <v>0.65065659392115505</v>
      </c>
    </row>
    <row r="583" spans="1:11" ht="13.5" x14ac:dyDescent="0.25">
      <c r="A583" s="3">
        <f>TITRES_STAT!B586</f>
        <v>43151</v>
      </c>
      <c r="B583" s="5">
        <f>TITRES_STAT!D586</f>
        <v>0.65</v>
      </c>
      <c r="C583" s="2">
        <f t="shared" si="69"/>
        <v>-1.0000000000000009E-2</v>
      </c>
      <c r="D583" s="2">
        <f t="shared" si="70"/>
        <v>0.66</v>
      </c>
      <c r="E583" s="2">
        <f t="shared" si="64"/>
        <v>0.68800000000000006</v>
      </c>
      <c r="F583" s="2">
        <f t="shared" si="65"/>
        <v>0.69750000000000001</v>
      </c>
      <c r="G583" s="2">
        <f t="shared" si="67"/>
        <v>0.61259999999999992</v>
      </c>
      <c r="H583" s="2">
        <f t="shared" si="63"/>
        <v>0.72009999999999974</v>
      </c>
      <c r="I583" s="2">
        <f t="array" ref="I583">SUMPRODUCT(B567:B586, (ROW(B567:B586)-ROW(B567)+1)) / (20*21/2)</f>
        <v>0.67180952380952375</v>
      </c>
      <c r="J583" s="2">
        <f t="shared" si="66"/>
        <v>0.67982989559096652</v>
      </c>
      <c r="K583" s="2">
        <f t="shared" si="68"/>
        <v>0.6506308451399333</v>
      </c>
    </row>
    <row r="584" spans="1:11" ht="13.5" x14ac:dyDescent="0.25">
      <c r="A584" s="3">
        <f>TITRES_STAT!B587</f>
        <v>43152</v>
      </c>
      <c r="B584" s="5">
        <f>TITRES_STAT!D587</f>
        <v>0.64</v>
      </c>
      <c r="C584" s="2">
        <f t="shared" si="69"/>
        <v>-1.0000000000000009E-2</v>
      </c>
      <c r="D584" s="2">
        <f t="shared" si="70"/>
        <v>0.65200000000000002</v>
      </c>
      <c r="E584" s="2">
        <f t="shared" si="64"/>
        <v>0.68</v>
      </c>
      <c r="F584" s="2">
        <f t="shared" si="65"/>
        <v>0.69000000000000006</v>
      </c>
      <c r="G584" s="2">
        <f t="shared" si="67"/>
        <v>0.61579999999999979</v>
      </c>
      <c r="H584" s="2">
        <f t="shared" si="63"/>
        <v>0.71919999999999962</v>
      </c>
      <c r="I584" s="2">
        <f t="array" ref="I584">SUMPRODUCT(B568:B587, (ROW(B568:B587)-ROW(B568)+1)) / (20*21/2)</f>
        <v>0.66800000000000004</v>
      </c>
      <c r="J584" s="2">
        <f t="shared" si="66"/>
        <v>0.67603657220135072</v>
      </c>
      <c r="K584" s="2">
        <f t="shared" si="68"/>
        <v>0.65021394925209286</v>
      </c>
    </row>
    <row r="585" spans="1:11" ht="13.5" x14ac:dyDescent="0.25">
      <c r="A585" s="3">
        <f>TITRES_STAT!B588</f>
        <v>43153</v>
      </c>
      <c r="B585" s="5">
        <f>TITRES_STAT!D588</f>
        <v>0.64</v>
      </c>
      <c r="C585" s="2">
        <f t="shared" si="69"/>
        <v>0</v>
      </c>
      <c r="D585" s="2">
        <f t="shared" si="70"/>
        <v>0.64800000000000002</v>
      </c>
      <c r="E585" s="2">
        <f t="shared" si="64"/>
        <v>0.67199999999999993</v>
      </c>
      <c r="F585" s="2">
        <f t="shared" si="65"/>
        <v>0.68400000000000005</v>
      </c>
      <c r="G585" s="2">
        <f t="shared" si="67"/>
        <v>0.61919999999999986</v>
      </c>
      <c r="H585" s="2">
        <f t="shared" si="63"/>
        <v>0.71824999999999961</v>
      </c>
      <c r="I585" s="2">
        <f t="array" ref="I585">SUMPRODUCT(B569:B588, (ROW(B569:B588)-ROW(B569)+1)) / (20*21/2)</f>
        <v>0.66457142857142859</v>
      </c>
      <c r="J585" s="2">
        <f t="shared" si="66"/>
        <v>0.67260451770598406</v>
      </c>
      <c r="K585" s="2">
        <f t="shared" si="68"/>
        <v>0.64981340222259909</v>
      </c>
    </row>
    <row r="586" spans="1:11" ht="13.5" x14ac:dyDescent="0.25">
      <c r="A586" s="3">
        <f>TITRES_STAT!B589</f>
        <v>43154</v>
      </c>
      <c r="B586" s="5">
        <f>TITRES_STAT!D589</f>
        <v>0.65</v>
      </c>
      <c r="C586" s="2">
        <f t="shared" si="69"/>
        <v>1.0000000000000009E-2</v>
      </c>
      <c r="D586" s="2">
        <f t="shared" si="70"/>
        <v>0.64800000000000002</v>
      </c>
      <c r="E586" s="2">
        <f t="shared" si="64"/>
        <v>0.66500000000000004</v>
      </c>
      <c r="F586" s="2">
        <f t="shared" si="65"/>
        <v>0.68</v>
      </c>
      <c r="G586" s="2">
        <f t="shared" si="67"/>
        <v>0.62299999999999978</v>
      </c>
      <c r="H586" s="2">
        <f t="shared" ref="H586:H649" si="71">AVERAGE(B387:B586)</f>
        <v>0.71734999999999971</v>
      </c>
      <c r="I586" s="2">
        <f t="array" ref="I586">SUMPRODUCT(B570:B589, (ROW(B570:B589)-ROW(B570)+1)) / (20*21/2)</f>
        <v>0.66133333333333322</v>
      </c>
      <c r="J586" s="2">
        <f t="shared" si="66"/>
        <v>0.67045170649589036</v>
      </c>
      <c r="K586" s="2">
        <f t="shared" si="68"/>
        <v>0.64982071978249722</v>
      </c>
    </row>
    <row r="587" spans="1:11" ht="13.5" x14ac:dyDescent="0.25">
      <c r="A587" s="3">
        <f>TITRES_STAT!B590</f>
        <v>43157</v>
      </c>
      <c r="B587" s="5">
        <f>TITRES_STAT!D590</f>
        <v>0.64</v>
      </c>
      <c r="C587" s="2">
        <f t="shared" si="69"/>
        <v>-1.0000000000000009E-2</v>
      </c>
      <c r="D587" s="2">
        <f t="shared" si="70"/>
        <v>0.64400000000000002</v>
      </c>
      <c r="E587" s="2">
        <f t="shared" si="64"/>
        <v>0.65699999999999992</v>
      </c>
      <c r="F587" s="2">
        <f t="shared" si="65"/>
        <v>0.67600000000000016</v>
      </c>
      <c r="G587" s="2">
        <f t="shared" si="67"/>
        <v>0.62659999999999982</v>
      </c>
      <c r="H587" s="2">
        <f t="shared" si="71"/>
        <v>0.7163999999999997</v>
      </c>
      <c r="I587" s="2">
        <f t="array" ref="I587">SUMPRODUCT(B571:B590, (ROW(B571:B590)-ROW(B571)+1)) / (20*21/2)</f>
        <v>0.6571904761904761</v>
      </c>
      <c r="J587" s="2">
        <f t="shared" si="66"/>
        <v>0.66755154397247229</v>
      </c>
      <c r="K587" s="2">
        <f t="shared" si="68"/>
        <v>0.64943559351651703</v>
      </c>
    </row>
    <row r="588" spans="1:11" ht="13.5" x14ac:dyDescent="0.25">
      <c r="A588" s="3">
        <f>TITRES_STAT!B591</f>
        <v>43158</v>
      </c>
      <c r="B588" s="5">
        <f>TITRES_STAT!D591</f>
        <v>0.64</v>
      </c>
      <c r="C588" s="2">
        <f t="shared" si="69"/>
        <v>0</v>
      </c>
      <c r="D588" s="2">
        <f t="shared" si="70"/>
        <v>0.64200000000000013</v>
      </c>
      <c r="E588" s="2">
        <f t="shared" ref="E588:E651" si="72">AVERAGE(B579:B588)</f>
        <v>0.65100000000000002</v>
      </c>
      <c r="F588" s="2">
        <f t="shared" si="65"/>
        <v>0.67400000000000015</v>
      </c>
      <c r="G588" s="2">
        <f t="shared" si="67"/>
        <v>0.63019999999999987</v>
      </c>
      <c r="H588" s="2">
        <f t="shared" si="71"/>
        <v>0.7155499999999998</v>
      </c>
      <c r="I588" s="2">
        <f t="array" ref="I588">SUMPRODUCT(B572:B591, (ROW(B572:B591)-ROW(B572)+1)) / (20*21/2)</f>
        <v>0.65223809523809528</v>
      </c>
      <c r="J588" s="2">
        <f t="shared" si="66"/>
        <v>0.66492758740366542</v>
      </c>
      <c r="K588" s="2">
        <f t="shared" si="68"/>
        <v>0.64906557024135958</v>
      </c>
    </row>
    <row r="589" spans="1:11" ht="13.5" x14ac:dyDescent="0.25">
      <c r="A589" s="3">
        <f>TITRES_STAT!B592</f>
        <v>43159</v>
      </c>
      <c r="B589" s="5">
        <f>TITRES_STAT!D592</f>
        <v>0.64</v>
      </c>
      <c r="C589" s="2">
        <f t="shared" si="69"/>
        <v>0</v>
      </c>
      <c r="D589" s="2">
        <f t="shared" si="70"/>
        <v>0.64200000000000013</v>
      </c>
      <c r="E589" s="2">
        <f t="shared" si="72"/>
        <v>0.64700000000000002</v>
      </c>
      <c r="F589" s="2">
        <f t="shared" si="65"/>
        <v>0.6735000000000001</v>
      </c>
      <c r="G589" s="2">
        <f t="shared" si="67"/>
        <v>0.6339999999999999</v>
      </c>
      <c r="H589" s="2">
        <f t="shared" si="71"/>
        <v>0.71464999999999979</v>
      </c>
      <c r="I589" s="2">
        <f t="array" ref="I589">SUMPRODUCT(B573:B592, (ROW(B573:B592)-ROW(B573)+1)) / (20*21/2)</f>
        <v>0.6475238095238095</v>
      </c>
      <c r="J589" s="2">
        <f t="shared" si="66"/>
        <v>0.66255353146045926</v>
      </c>
      <c r="K589" s="2">
        <f t="shared" si="68"/>
        <v>0.64871005768287493</v>
      </c>
    </row>
    <row r="590" spans="1:11" ht="13.5" x14ac:dyDescent="0.25">
      <c r="A590" s="3">
        <f>TITRES_STAT!B593</f>
        <v>43160</v>
      </c>
      <c r="B590" s="5">
        <f>TITRES_STAT!D593</f>
        <v>0.63</v>
      </c>
      <c r="C590" s="2">
        <f t="shared" si="69"/>
        <v>-1.0000000000000009E-2</v>
      </c>
      <c r="D590" s="2">
        <f t="shared" si="70"/>
        <v>0.64</v>
      </c>
      <c r="E590" s="2">
        <f t="shared" si="72"/>
        <v>0.64399999999999991</v>
      </c>
      <c r="F590" s="2">
        <f t="shared" si="65"/>
        <v>0.67200000000000015</v>
      </c>
      <c r="G590" s="2">
        <f t="shared" si="67"/>
        <v>0.63759999999999983</v>
      </c>
      <c r="H590" s="2">
        <f t="shared" si="71"/>
        <v>0.71369999999999967</v>
      </c>
      <c r="I590" s="2">
        <f t="array" ref="I590">SUMPRODUCT(B574:B593, (ROW(B574:B593)-ROW(B574)+1)) / (20*21/2)</f>
        <v>0.64504761904761909</v>
      </c>
      <c r="J590" s="2">
        <f t="shared" si="66"/>
        <v>0.65945319513089173</v>
      </c>
      <c r="K590" s="2">
        <f t="shared" si="68"/>
        <v>0.64797632993060528</v>
      </c>
    </row>
    <row r="591" spans="1:11" ht="13.5" x14ac:dyDescent="0.25">
      <c r="A591" s="3">
        <f>TITRES_STAT!B594</f>
        <v>43161</v>
      </c>
      <c r="B591" s="5">
        <f>TITRES_STAT!D594</f>
        <v>0.62</v>
      </c>
      <c r="C591" s="2">
        <f t="shared" si="69"/>
        <v>-1.0000000000000009E-2</v>
      </c>
      <c r="D591" s="2">
        <f t="shared" si="70"/>
        <v>0.63400000000000001</v>
      </c>
      <c r="E591" s="2">
        <f t="shared" si="72"/>
        <v>0.64100000000000001</v>
      </c>
      <c r="F591" s="2">
        <f t="shared" si="65"/>
        <v>0.6695000000000001</v>
      </c>
      <c r="G591" s="2">
        <f t="shared" si="67"/>
        <v>0.64099999999999979</v>
      </c>
      <c r="H591" s="2">
        <f t="shared" si="71"/>
        <v>0.71279999999999977</v>
      </c>
      <c r="I591" s="2">
        <f t="array" ref="I591">SUMPRODUCT(B575:B594, (ROW(B575:B594)-ROW(B575)+1)) / (20*21/2)</f>
        <v>0.64295238095238105</v>
      </c>
      <c r="J591" s="2">
        <f t="shared" si="66"/>
        <v>0.65569574797556873</v>
      </c>
      <c r="K591" s="2">
        <f t="shared" si="68"/>
        <v>0.64687921895293443</v>
      </c>
    </row>
    <row r="592" spans="1:11" ht="13.5" x14ac:dyDescent="0.25">
      <c r="A592" s="3">
        <f>TITRES_STAT!B595</f>
        <v>43164</v>
      </c>
      <c r="B592" s="5">
        <f>TITRES_STAT!D595</f>
        <v>0.62</v>
      </c>
      <c r="C592" s="2">
        <f t="shared" si="69"/>
        <v>0</v>
      </c>
      <c r="D592" s="2">
        <f t="shared" si="70"/>
        <v>0.63000000000000012</v>
      </c>
      <c r="E592" s="2">
        <f t="shared" si="72"/>
        <v>0.63700000000000001</v>
      </c>
      <c r="F592" s="2">
        <f t="shared" si="65"/>
        <v>0.66600000000000015</v>
      </c>
      <c r="G592" s="2">
        <f t="shared" si="67"/>
        <v>0.64459999999999984</v>
      </c>
      <c r="H592" s="2">
        <f t="shared" si="71"/>
        <v>0.71189999999999964</v>
      </c>
      <c r="I592" s="2">
        <f t="array" ref="I592">SUMPRODUCT(B576:B595, (ROW(B576:B595)-ROW(B576)+1)) / (20*21/2)</f>
        <v>0.64123809523809527</v>
      </c>
      <c r="J592" s="2">
        <f t="shared" si="66"/>
        <v>0.65229615293027643</v>
      </c>
      <c r="K592" s="2">
        <f t="shared" si="68"/>
        <v>0.64582513193517233</v>
      </c>
    </row>
    <row r="593" spans="1:11" ht="13.5" x14ac:dyDescent="0.25">
      <c r="A593" s="3">
        <f>TITRES_STAT!B596</f>
        <v>43165</v>
      </c>
      <c r="B593" s="5">
        <f>TITRES_STAT!D596</f>
        <v>0.64</v>
      </c>
      <c r="C593" s="2">
        <f t="shared" si="69"/>
        <v>2.0000000000000018E-2</v>
      </c>
      <c r="D593" s="2">
        <f t="shared" si="70"/>
        <v>0.63000000000000012</v>
      </c>
      <c r="E593" s="2">
        <f t="shared" si="72"/>
        <v>0.63600000000000001</v>
      </c>
      <c r="F593" s="2">
        <f t="shared" si="65"/>
        <v>0.66200000000000014</v>
      </c>
      <c r="G593" s="2">
        <f t="shared" si="67"/>
        <v>0.64859999999999984</v>
      </c>
      <c r="H593" s="2">
        <f t="shared" si="71"/>
        <v>0.71109999999999973</v>
      </c>
      <c r="I593" s="2">
        <f t="array" ref="I593">SUMPRODUCT(B577:B596, (ROW(B577:B596)-ROW(B577)+1)) / (20*21/2)</f>
        <v>0.63990476190476187</v>
      </c>
      <c r="J593" s="2">
        <f t="shared" si="66"/>
        <v>0.65112509074644065</v>
      </c>
      <c r="K593" s="2">
        <f t="shared" si="68"/>
        <v>0.64559669538869502</v>
      </c>
    </row>
    <row r="594" spans="1:11" ht="13.5" x14ac:dyDescent="0.25">
      <c r="A594" s="3">
        <f>TITRES_STAT!B597</f>
        <v>43166</v>
      </c>
      <c r="B594" s="5">
        <f>TITRES_STAT!D597</f>
        <v>0.64</v>
      </c>
      <c r="C594" s="2">
        <f t="shared" si="69"/>
        <v>0</v>
      </c>
      <c r="D594" s="2">
        <f t="shared" si="70"/>
        <v>0.63000000000000012</v>
      </c>
      <c r="E594" s="2">
        <f t="shared" si="72"/>
        <v>0.6359999999999999</v>
      </c>
      <c r="F594" s="2">
        <f t="shared" si="65"/>
        <v>0.65800000000000014</v>
      </c>
      <c r="G594" s="2">
        <f t="shared" si="67"/>
        <v>0.65259999999999996</v>
      </c>
      <c r="H594" s="2">
        <f t="shared" si="71"/>
        <v>0.7102999999999996</v>
      </c>
      <c r="I594" s="2">
        <f t="array" ref="I594">SUMPRODUCT(B578:B597, (ROW(B578:B597)-ROW(B578)+1)) / (20*21/2)</f>
        <v>0.63895238095238083</v>
      </c>
      <c r="J594" s="2">
        <f t="shared" si="66"/>
        <v>0.65006555829439872</v>
      </c>
      <c r="K594" s="2">
        <f t="shared" si="68"/>
        <v>0.64537721713815799</v>
      </c>
    </row>
    <row r="595" spans="1:11" ht="13.5" x14ac:dyDescent="0.25">
      <c r="A595" s="3">
        <f>TITRES_STAT!B598</f>
        <v>43167</v>
      </c>
      <c r="B595" s="5">
        <f>TITRES_STAT!D598</f>
        <v>0.64</v>
      </c>
      <c r="C595" s="2">
        <f t="shared" si="69"/>
        <v>0</v>
      </c>
      <c r="D595" s="2">
        <f t="shared" si="70"/>
        <v>0.63200000000000001</v>
      </c>
      <c r="E595" s="2">
        <f t="shared" si="72"/>
        <v>0.6359999999999999</v>
      </c>
      <c r="F595" s="2">
        <f t="shared" si="65"/>
        <v>0.65400000000000014</v>
      </c>
      <c r="G595" s="2">
        <f t="shared" si="67"/>
        <v>0.65639999999999987</v>
      </c>
      <c r="H595" s="2">
        <f t="shared" si="71"/>
        <v>0.70949999999999958</v>
      </c>
      <c r="I595" s="2">
        <f t="array" ref="I595">SUMPRODUCT(B579:B598, (ROW(B579:B598)-ROW(B579)+1)) / (20*21/2)</f>
        <v>0.63742857142857134</v>
      </c>
      <c r="J595" s="2">
        <f t="shared" si="66"/>
        <v>0.64910693369493222</v>
      </c>
      <c r="K595" s="2">
        <f t="shared" si="68"/>
        <v>0.64516634587783817</v>
      </c>
    </row>
    <row r="596" spans="1:11" ht="13.5" x14ac:dyDescent="0.25">
      <c r="A596" s="3">
        <f>TITRES_STAT!B599</f>
        <v>43168</v>
      </c>
      <c r="B596" s="5">
        <f>TITRES_STAT!D599</f>
        <v>0.64</v>
      </c>
      <c r="C596" s="2">
        <f t="shared" si="69"/>
        <v>0</v>
      </c>
      <c r="D596" s="2">
        <f t="shared" si="70"/>
        <v>0.63600000000000001</v>
      </c>
      <c r="E596" s="2">
        <f t="shared" si="72"/>
        <v>0.6349999999999999</v>
      </c>
      <c r="F596" s="2">
        <f t="shared" ref="F596:F659" si="73">AVERAGE(B577:B596)</f>
        <v>0.65000000000000013</v>
      </c>
      <c r="G596" s="2">
        <f t="shared" si="67"/>
        <v>0.65979999999999994</v>
      </c>
      <c r="H596" s="2">
        <f t="shared" si="71"/>
        <v>0.70869999999999966</v>
      </c>
      <c r="I596" s="2">
        <f t="array" ref="I596">SUMPRODUCT(B580:B599, (ROW(B580:B599)-ROW(B580)+1)) / (20*21/2)</f>
        <v>0.63623809523809516</v>
      </c>
      <c r="J596" s="2">
        <f t="shared" si="66"/>
        <v>0.64823960667636726</v>
      </c>
      <c r="K596" s="2">
        <f t="shared" si="68"/>
        <v>0.64496374407870727</v>
      </c>
    </row>
    <row r="597" spans="1:11" ht="13.5" x14ac:dyDescent="0.25">
      <c r="A597" s="3">
        <f>TITRES_STAT!B600</f>
        <v>43171</v>
      </c>
      <c r="B597" s="5">
        <f>TITRES_STAT!D600</f>
        <v>0.64</v>
      </c>
      <c r="C597" s="2">
        <f t="shared" si="69"/>
        <v>0</v>
      </c>
      <c r="D597" s="2">
        <f t="shared" si="70"/>
        <v>0.64</v>
      </c>
      <c r="E597" s="2">
        <f t="shared" si="72"/>
        <v>0.63500000000000001</v>
      </c>
      <c r="F597" s="2">
        <f t="shared" si="73"/>
        <v>0.64600000000000002</v>
      </c>
      <c r="G597" s="2">
        <f t="shared" si="67"/>
        <v>0.66279999999999983</v>
      </c>
      <c r="H597" s="2">
        <f t="shared" si="71"/>
        <v>0.70799999999999952</v>
      </c>
      <c r="I597" s="2">
        <f t="array" ref="I597">SUMPRODUCT(B581:B600, (ROW(B581:B600)-ROW(B581)+1)) / (20*21/2)</f>
        <v>0.63433333333333319</v>
      </c>
      <c r="J597" s="2">
        <f t="shared" ref="J597:J660" si="74">$J$4*B597+J596*(1-$J$4)</f>
        <v>0.64745488223099901</v>
      </c>
      <c r="K597" s="2">
        <f t="shared" si="68"/>
        <v>0.64476908744816974</v>
      </c>
    </row>
    <row r="598" spans="1:11" ht="13.5" x14ac:dyDescent="0.25">
      <c r="A598" s="3">
        <f>TITRES_STAT!B601</f>
        <v>43172</v>
      </c>
      <c r="B598" s="5">
        <f>TITRES_STAT!D601</f>
        <v>0.63</v>
      </c>
      <c r="C598" s="2">
        <f t="shared" si="69"/>
        <v>-1.0000000000000009E-2</v>
      </c>
      <c r="D598" s="2">
        <f t="shared" si="70"/>
        <v>0.63800000000000001</v>
      </c>
      <c r="E598" s="2">
        <f t="shared" si="72"/>
        <v>0.63400000000000001</v>
      </c>
      <c r="F598" s="2">
        <f t="shared" si="73"/>
        <v>0.64250000000000007</v>
      </c>
      <c r="G598" s="2">
        <f t="shared" si="67"/>
        <v>0.66520000000000001</v>
      </c>
      <c r="H598" s="2">
        <f t="shared" si="71"/>
        <v>0.7071499999999995</v>
      </c>
      <c r="I598" s="2">
        <f t="array" ref="I598">SUMPRODUCT(B582:B601, (ROW(B582:B601)-ROW(B582)+1)) / (20*21/2)</f>
        <v>0.63071428571428567</v>
      </c>
      <c r="J598" s="2">
        <f t="shared" si="74"/>
        <v>0.64579251249471348</v>
      </c>
      <c r="K598" s="2">
        <f t="shared" si="68"/>
        <v>0.64418990754824146</v>
      </c>
    </row>
    <row r="599" spans="1:11" ht="13.5" x14ac:dyDescent="0.25">
      <c r="A599" s="3">
        <f>TITRES_STAT!B602</f>
        <v>43173</v>
      </c>
      <c r="B599" s="5">
        <f>TITRES_STAT!D602</f>
        <v>0.63</v>
      </c>
      <c r="C599" s="2">
        <f t="shared" si="69"/>
        <v>0</v>
      </c>
      <c r="D599" s="2">
        <f t="shared" si="70"/>
        <v>0.6359999999999999</v>
      </c>
      <c r="E599" s="2">
        <f t="shared" si="72"/>
        <v>0.63300000000000001</v>
      </c>
      <c r="F599" s="2">
        <f t="shared" si="73"/>
        <v>0.64000000000000024</v>
      </c>
      <c r="G599" s="2">
        <f t="shared" si="67"/>
        <v>0.66720000000000002</v>
      </c>
      <c r="H599" s="2">
        <f t="shared" si="71"/>
        <v>0.7062499999999996</v>
      </c>
      <c r="I599" s="2">
        <f t="array" ref="I599">SUMPRODUCT(B583:B602, (ROW(B583:B602)-ROW(B583)+1)) / (20*21/2)</f>
        <v>0.62923809523809515</v>
      </c>
      <c r="J599" s="2">
        <f t="shared" si="74"/>
        <v>0.64428846368569315</v>
      </c>
      <c r="K599" s="2">
        <f t="shared" si="68"/>
        <v>0.64363344058556526</v>
      </c>
    </row>
    <row r="600" spans="1:11" ht="13.5" x14ac:dyDescent="0.25">
      <c r="A600" s="3">
        <f>TITRES_STAT!B603</f>
        <v>43174</v>
      </c>
      <c r="B600" s="5">
        <f>TITRES_STAT!D603</f>
        <v>0.62</v>
      </c>
      <c r="C600" s="2">
        <f t="shared" si="69"/>
        <v>-1.0000000000000009E-2</v>
      </c>
      <c r="D600" s="2">
        <f t="shared" si="70"/>
        <v>0.63200000000000001</v>
      </c>
      <c r="E600" s="2">
        <f t="shared" si="72"/>
        <v>0.63200000000000001</v>
      </c>
      <c r="F600" s="2">
        <f t="shared" si="73"/>
        <v>0.63800000000000012</v>
      </c>
      <c r="G600" s="2">
        <f t="shared" si="67"/>
        <v>0.66859999999999997</v>
      </c>
      <c r="H600" s="2">
        <f t="shared" si="71"/>
        <v>0.70529999999999959</v>
      </c>
      <c r="I600" s="2">
        <f t="array" ref="I600">SUMPRODUCT(B584:B603, (ROW(B584:B603)-ROW(B584)+1)) / (20*21/2)</f>
        <v>0.62604761904761885</v>
      </c>
      <c r="J600" s="2">
        <f t="shared" si="74"/>
        <v>0.64197527666800802</v>
      </c>
      <c r="K600" s="2">
        <f t="shared" si="68"/>
        <v>0.64270663899397451</v>
      </c>
    </row>
    <row r="601" spans="1:11" ht="13.5" x14ac:dyDescent="0.25">
      <c r="A601" s="3">
        <f>TITRES_STAT!B604</f>
        <v>43175</v>
      </c>
      <c r="B601" s="5">
        <f>TITRES_STAT!D604</f>
        <v>0.6</v>
      </c>
      <c r="C601" s="2">
        <f t="shared" si="69"/>
        <v>-2.0000000000000018E-2</v>
      </c>
      <c r="D601" s="2">
        <f t="shared" si="70"/>
        <v>0.624</v>
      </c>
      <c r="E601" s="2">
        <f t="shared" si="72"/>
        <v>0.63</v>
      </c>
      <c r="F601" s="2">
        <f t="shared" si="73"/>
        <v>0.63550000000000018</v>
      </c>
      <c r="G601" s="2">
        <f t="shared" si="67"/>
        <v>0.6694</v>
      </c>
      <c r="H601" s="2">
        <f t="shared" si="71"/>
        <v>0.7042499999999996</v>
      </c>
      <c r="I601" s="2">
        <f t="array" ref="I601">SUMPRODUCT(B585:B604, (ROW(B585:B604)-ROW(B585)+1)) / (20*21/2)</f>
        <v>0.62119047619047629</v>
      </c>
      <c r="J601" s="2">
        <f t="shared" si="74"/>
        <v>0.63797763127105489</v>
      </c>
      <c r="K601" s="2">
        <f t="shared" si="68"/>
        <v>0.64103186883734808</v>
      </c>
    </row>
    <row r="602" spans="1:11" ht="13.5" x14ac:dyDescent="0.25">
      <c r="A602" s="3">
        <f>TITRES_STAT!B605</f>
        <v>43178</v>
      </c>
      <c r="B602" s="5">
        <f>TITRES_STAT!D605</f>
        <v>0.62</v>
      </c>
      <c r="C602" s="2">
        <f t="shared" si="69"/>
        <v>2.0000000000000018E-2</v>
      </c>
      <c r="D602" s="2">
        <f t="shared" si="70"/>
        <v>0.62</v>
      </c>
      <c r="E602" s="2">
        <f t="shared" si="72"/>
        <v>0.63</v>
      </c>
      <c r="F602" s="2">
        <f t="shared" si="73"/>
        <v>0.63349999999999995</v>
      </c>
      <c r="G602" s="2">
        <f t="shared" si="67"/>
        <v>0.67019999999999991</v>
      </c>
      <c r="H602" s="2">
        <f t="shared" si="71"/>
        <v>0.70319999999999949</v>
      </c>
      <c r="I602" s="2">
        <f t="array" ref="I602">SUMPRODUCT(B586:B605, (ROW(B586:B605)-ROW(B586)+1)) / (20*21/2)</f>
        <v>0.61757142857142855</v>
      </c>
      <c r="J602" s="2">
        <f t="shared" si="74"/>
        <v>0.63626547591190674</v>
      </c>
      <c r="K602" s="2">
        <f t="shared" si="68"/>
        <v>0.64020708966725604</v>
      </c>
    </row>
    <row r="603" spans="1:11" ht="13.5" x14ac:dyDescent="0.25">
      <c r="A603" s="3">
        <f>TITRES_STAT!B606</f>
        <v>43180</v>
      </c>
      <c r="B603" s="5">
        <f>TITRES_STAT!D606</f>
        <v>0.6</v>
      </c>
      <c r="C603" s="2">
        <f t="shared" si="69"/>
        <v>-2.0000000000000018E-2</v>
      </c>
      <c r="D603" s="2">
        <f t="shared" si="70"/>
        <v>0.6140000000000001</v>
      </c>
      <c r="E603" s="2">
        <f t="shared" si="72"/>
        <v>0.62599999999999989</v>
      </c>
      <c r="F603" s="2">
        <f t="shared" si="73"/>
        <v>0.63100000000000001</v>
      </c>
      <c r="G603" s="2">
        <f t="shared" si="67"/>
        <v>0.67059999999999997</v>
      </c>
      <c r="H603" s="2">
        <f t="shared" si="71"/>
        <v>0.70204999999999951</v>
      </c>
      <c r="I603" s="2">
        <f t="array" ref="I603">SUMPRODUCT(B587:B606, (ROW(B587:B606)-ROW(B587)+1)) / (20*21/2)</f>
        <v>0.61514285714285721</v>
      </c>
      <c r="J603" s="2">
        <f t="shared" si="74"/>
        <v>0.6328116210631537</v>
      </c>
      <c r="K603" s="2">
        <f t="shared" si="68"/>
        <v>0.63863034105285388</v>
      </c>
    </row>
    <row r="604" spans="1:11" ht="13.5" x14ac:dyDescent="0.25">
      <c r="A604" s="3">
        <f>TITRES_STAT!B607</f>
        <v>43181</v>
      </c>
      <c r="B604" s="5">
        <f>TITRES_STAT!D607</f>
        <v>0.57999999999999996</v>
      </c>
      <c r="C604" s="2">
        <f t="shared" si="69"/>
        <v>-2.0000000000000018E-2</v>
      </c>
      <c r="D604" s="2">
        <f t="shared" si="70"/>
        <v>0.60399999999999998</v>
      </c>
      <c r="E604" s="2">
        <f t="shared" si="72"/>
        <v>0.61999999999999988</v>
      </c>
      <c r="F604" s="2">
        <f t="shared" si="73"/>
        <v>0.62799999999999989</v>
      </c>
      <c r="G604" s="2">
        <f t="shared" si="67"/>
        <v>0.67040000000000011</v>
      </c>
      <c r="H604" s="2">
        <f t="shared" si="71"/>
        <v>0.70079999999999965</v>
      </c>
      <c r="I604" s="2">
        <f t="array" ref="I604">SUMPRODUCT(B588:B607, (ROW(B588:B607)-ROW(B588)+1)) / (20*21/2)</f>
        <v>0.61390476190476195</v>
      </c>
      <c r="J604" s="2">
        <f t="shared" si="74"/>
        <v>0.62778194286666278</v>
      </c>
      <c r="K604" s="2">
        <f t="shared" si="68"/>
        <v>0.63633111199195758</v>
      </c>
    </row>
    <row r="605" spans="1:11" ht="13.5" x14ac:dyDescent="0.25">
      <c r="A605" s="3">
        <f>TITRES_STAT!B608</f>
        <v>43182</v>
      </c>
      <c r="B605" s="5">
        <f>TITRES_STAT!D608</f>
        <v>0.59</v>
      </c>
      <c r="C605" s="2">
        <f t="shared" si="69"/>
        <v>1.0000000000000009E-2</v>
      </c>
      <c r="D605" s="2">
        <f t="shared" si="70"/>
        <v>0.59799999999999998</v>
      </c>
      <c r="E605" s="2">
        <f t="shared" si="72"/>
        <v>0.61499999999999999</v>
      </c>
      <c r="F605" s="2">
        <f t="shared" si="73"/>
        <v>0.62549999999999994</v>
      </c>
      <c r="G605" s="2">
        <f t="shared" si="67"/>
        <v>0.67020000000000013</v>
      </c>
      <c r="H605" s="2">
        <f t="shared" si="71"/>
        <v>0.69954999999999967</v>
      </c>
      <c r="I605" s="2">
        <f t="array" ref="I605">SUMPRODUCT(B589:B608, (ROW(B589:B608)-ROW(B589)+1)) / (20*21/2)</f>
        <v>0.61376190476190473</v>
      </c>
      <c r="J605" s="2">
        <f t="shared" si="74"/>
        <v>0.62418366259364733</v>
      </c>
      <c r="K605" s="2">
        <f t="shared" si="68"/>
        <v>0.63451420563933181</v>
      </c>
    </row>
    <row r="606" spans="1:11" ht="13.5" x14ac:dyDescent="0.25">
      <c r="A606" s="3">
        <f>TITRES_STAT!B609</f>
        <v>43185</v>
      </c>
      <c r="B606" s="5">
        <f>TITRES_STAT!D609</f>
        <v>0.6</v>
      </c>
      <c r="C606" s="2">
        <f t="shared" si="69"/>
        <v>1.0000000000000009E-2</v>
      </c>
      <c r="D606" s="2">
        <f t="shared" si="70"/>
        <v>0.59799999999999998</v>
      </c>
      <c r="E606" s="2">
        <f t="shared" si="72"/>
        <v>0.61099999999999999</v>
      </c>
      <c r="F606" s="2">
        <f t="shared" si="73"/>
        <v>0.62299999999999978</v>
      </c>
      <c r="G606" s="2">
        <f t="shared" si="67"/>
        <v>0.67000000000000026</v>
      </c>
      <c r="H606" s="2">
        <f t="shared" si="71"/>
        <v>0.6983499999999998</v>
      </c>
      <c r="I606" s="2">
        <f t="array" ref="I606">SUMPRODUCT(B590:B609, (ROW(B590:B609)-ROW(B590)+1)) / (20*21/2)</f>
        <v>0.61371428571428588</v>
      </c>
      <c r="J606" s="2">
        <f t="shared" si="74"/>
        <v>0.62188045663234759</v>
      </c>
      <c r="K606" s="2">
        <f t="shared" si="68"/>
        <v>0.6331607073789659</v>
      </c>
    </row>
    <row r="607" spans="1:11" ht="13.5" x14ac:dyDescent="0.25">
      <c r="A607" s="3">
        <f>TITRES_STAT!B610</f>
        <v>43186</v>
      </c>
      <c r="B607" s="5">
        <f>TITRES_STAT!D610</f>
        <v>0.61</v>
      </c>
      <c r="C607" s="2">
        <f t="shared" si="69"/>
        <v>1.0000000000000009E-2</v>
      </c>
      <c r="D607" s="2">
        <f t="shared" si="70"/>
        <v>0.59599999999999997</v>
      </c>
      <c r="E607" s="2">
        <f t="shared" si="72"/>
        <v>0.60799999999999998</v>
      </c>
      <c r="F607" s="2">
        <f t="shared" si="73"/>
        <v>0.62149999999999983</v>
      </c>
      <c r="G607" s="2">
        <f t="shared" si="67"/>
        <v>0.66940000000000011</v>
      </c>
      <c r="H607" s="2">
        <f t="shared" si="71"/>
        <v>0.69720000000000004</v>
      </c>
      <c r="I607" s="2">
        <f t="array" ref="I607">SUMPRODUCT(B591:B610, (ROW(B591:B610)-ROW(B591)+1)) / (20*21/2)</f>
        <v>0.61471428571428577</v>
      </c>
      <c r="J607" s="2">
        <f t="shared" si="74"/>
        <v>0.62074898457212402</v>
      </c>
      <c r="K607" s="2">
        <f t="shared" si="68"/>
        <v>0.63225244434449668</v>
      </c>
    </row>
    <row r="608" spans="1:11" ht="13.5" x14ac:dyDescent="0.25">
      <c r="A608" s="3">
        <f>TITRES_STAT!B611</f>
        <v>43187</v>
      </c>
      <c r="B608" s="5">
        <f>TITRES_STAT!D611</f>
        <v>0.62</v>
      </c>
      <c r="C608" s="2">
        <f t="shared" si="69"/>
        <v>1.0000000000000009E-2</v>
      </c>
      <c r="D608" s="2">
        <f t="shared" si="70"/>
        <v>0.6</v>
      </c>
      <c r="E608" s="2">
        <f t="shared" si="72"/>
        <v>0.60699999999999998</v>
      </c>
      <c r="F608" s="2">
        <f t="shared" si="73"/>
        <v>0.62049999999999983</v>
      </c>
      <c r="G608" s="2">
        <f t="shared" si="67"/>
        <v>0.66839999999999999</v>
      </c>
      <c r="H608" s="2">
        <f t="shared" si="71"/>
        <v>0.69630000000000014</v>
      </c>
      <c r="I608" s="2">
        <f t="array" ref="I608">SUMPRODUCT(B592:B611, (ROW(B592:B611)-ROW(B592)+1)) / (20*21/2)</f>
        <v>0.61571428571428566</v>
      </c>
      <c r="J608" s="2">
        <f t="shared" si="74"/>
        <v>0.62067765270811215</v>
      </c>
      <c r="K608" s="2">
        <f t="shared" si="68"/>
        <v>0.63177195633098704</v>
      </c>
    </row>
    <row r="609" spans="1:11" ht="13.5" x14ac:dyDescent="0.25">
      <c r="A609" s="3">
        <f>TITRES_STAT!B612</f>
        <v>43188</v>
      </c>
      <c r="B609" s="5">
        <f>TITRES_STAT!D612</f>
        <v>0.62</v>
      </c>
      <c r="C609" s="2">
        <f t="shared" si="69"/>
        <v>0</v>
      </c>
      <c r="D609" s="2">
        <f t="shared" si="70"/>
        <v>0.60799999999999998</v>
      </c>
      <c r="E609" s="2">
        <f t="shared" si="72"/>
        <v>0.60600000000000009</v>
      </c>
      <c r="F609" s="2">
        <f t="shared" si="73"/>
        <v>0.61949999999999983</v>
      </c>
      <c r="G609" s="2">
        <f t="shared" si="67"/>
        <v>0.66680000000000006</v>
      </c>
      <c r="H609" s="2">
        <f t="shared" si="71"/>
        <v>0.69530000000000003</v>
      </c>
      <c r="I609" s="2">
        <f t="array" ref="I609">SUMPRODUCT(B593:B612, (ROW(B593:B612)-ROW(B593)+1)) / (20*21/2)</f>
        <v>0.61571428571428577</v>
      </c>
      <c r="J609" s="2">
        <f t="shared" si="74"/>
        <v>0.62061311435495858</v>
      </c>
      <c r="K609" s="2">
        <f t="shared" si="68"/>
        <v>0.63131031098467383</v>
      </c>
    </row>
    <row r="610" spans="1:11" ht="13.5" x14ac:dyDescent="0.25">
      <c r="A610" s="3">
        <f>TITRES_STAT!B613</f>
        <v>43189</v>
      </c>
      <c r="B610" s="5">
        <f>TITRES_STAT!D613</f>
        <v>0.63</v>
      </c>
      <c r="C610" s="2">
        <f t="shared" si="69"/>
        <v>1.0000000000000009E-2</v>
      </c>
      <c r="D610" s="2">
        <f t="shared" si="70"/>
        <v>0.61599999999999999</v>
      </c>
      <c r="E610" s="2">
        <f t="shared" si="72"/>
        <v>0.60699999999999998</v>
      </c>
      <c r="F610" s="2">
        <f t="shared" si="73"/>
        <v>0.61949999999999994</v>
      </c>
      <c r="G610" s="2">
        <f t="shared" si="67"/>
        <v>0.66480000000000017</v>
      </c>
      <c r="H610" s="2">
        <f t="shared" si="71"/>
        <v>0.69435000000000002</v>
      </c>
      <c r="I610" s="2">
        <f t="array" ref="I610">SUMPRODUCT(B594:B613, (ROW(B594:B613)-ROW(B594)+1)) / (20*21/2)</f>
        <v>0.61571428571428577</v>
      </c>
      <c r="J610" s="2">
        <f t="shared" si="74"/>
        <v>0.62150710346401006</v>
      </c>
      <c r="K610" s="2">
        <f t="shared" si="68"/>
        <v>0.63125892624017677</v>
      </c>
    </row>
    <row r="611" spans="1:11" ht="13.5" x14ac:dyDescent="0.25">
      <c r="A611" s="3">
        <f>TITRES_STAT!B614</f>
        <v>43192</v>
      </c>
      <c r="B611" s="5">
        <f>TITRES_STAT!D614</f>
        <v>0.63</v>
      </c>
      <c r="C611" s="2">
        <f t="shared" si="69"/>
        <v>0</v>
      </c>
      <c r="D611" s="2">
        <f t="shared" si="70"/>
        <v>0.622</v>
      </c>
      <c r="E611" s="2">
        <f t="shared" si="72"/>
        <v>0.61</v>
      </c>
      <c r="F611" s="2">
        <f t="shared" si="73"/>
        <v>0.61999999999999988</v>
      </c>
      <c r="G611" s="2">
        <f t="shared" si="67"/>
        <v>0.66200000000000037</v>
      </c>
      <c r="H611" s="2">
        <f t="shared" si="71"/>
        <v>0.69340000000000002</v>
      </c>
      <c r="I611" s="2">
        <f t="array" ref="I611">SUMPRODUCT(B595:B614, (ROW(B595:B614)-ROW(B595)+1)) / (20*21/2)</f>
        <v>0.61580952380952381</v>
      </c>
      <c r="J611" s="2">
        <f t="shared" si="74"/>
        <v>0.62231595075315194</v>
      </c>
      <c r="K611" s="2">
        <f t="shared" si="68"/>
        <v>0.63120955658369926</v>
      </c>
    </row>
    <row r="612" spans="1:11" ht="13.5" x14ac:dyDescent="0.25">
      <c r="A612" s="3">
        <f>TITRES_STAT!B615</f>
        <v>43193</v>
      </c>
      <c r="B612" s="5">
        <f>TITRES_STAT!D615</f>
        <v>0.62</v>
      </c>
      <c r="C612" s="2">
        <f t="shared" si="69"/>
        <v>-1.0000000000000009E-2</v>
      </c>
      <c r="D612" s="2">
        <f t="shared" si="70"/>
        <v>0.624</v>
      </c>
      <c r="E612" s="2">
        <f t="shared" si="72"/>
        <v>0.61</v>
      </c>
      <c r="F612" s="2">
        <f t="shared" si="73"/>
        <v>0.61999999999999988</v>
      </c>
      <c r="G612" s="2">
        <f t="shared" si="67"/>
        <v>0.65820000000000012</v>
      </c>
      <c r="H612" s="2">
        <f t="shared" si="71"/>
        <v>0.69240000000000013</v>
      </c>
      <c r="I612" s="2">
        <f t="array" ref="I612">SUMPRODUCT(B596:B615, (ROW(B596:B615)-ROW(B596)+1)) / (20*21/2)</f>
        <v>0.61695238095238092</v>
      </c>
      <c r="J612" s="2">
        <f t="shared" si="74"/>
        <v>0.6220953840147565</v>
      </c>
      <c r="K612" s="2">
        <f t="shared" si="68"/>
        <v>0.63076996612943659</v>
      </c>
    </row>
    <row r="613" spans="1:11" ht="13.5" x14ac:dyDescent="0.25">
      <c r="A613" s="3">
        <f>TITRES_STAT!B616</f>
        <v>43194</v>
      </c>
      <c r="B613" s="5">
        <f>TITRES_STAT!D616</f>
        <v>0.62</v>
      </c>
      <c r="C613" s="2">
        <f t="shared" si="69"/>
        <v>0</v>
      </c>
      <c r="D613" s="2">
        <f t="shared" si="70"/>
        <v>0.624</v>
      </c>
      <c r="E613" s="2">
        <f t="shared" si="72"/>
        <v>0.61199999999999999</v>
      </c>
      <c r="F613" s="2">
        <f t="shared" si="73"/>
        <v>0.61899999999999988</v>
      </c>
      <c r="G613" s="2">
        <f t="shared" si="67"/>
        <v>0.65380000000000005</v>
      </c>
      <c r="H613" s="2">
        <f t="shared" si="71"/>
        <v>0.69140000000000024</v>
      </c>
      <c r="I613" s="2">
        <f t="array" ref="I613">SUMPRODUCT(B597:B616, (ROW(B597:B616)-ROW(B597)+1)) / (20*21/2)</f>
        <v>0.61814285714285711</v>
      </c>
      <c r="J613" s="2">
        <f t="shared" si="74"/>
        <v>0.6218958236323987</v>
      </c>
      <c r="K613" s="2">
        <f t="shared" si="68"/>
        <v>0.63034761451651755</v>
      </c>
    </row>
    <row r="614" spans="1:11" ht="13.5" x14ac:dyDescent="0.25">
      <c r="A614" s="3">
        <f>TITRES_STAT!B617</f>
        <v>43195</v>
      </c>
      <c r="B614" s="5">
        <f>TITRES_STAT!D617</f>
        <v>0.62</v>
      </c>
      <c r="C614" s="2">
        <f t="shared" si="69"/>
        <v>0</v>
      </c>
      <c r="D614" s="2">
        <f t="shared" si="70"/>
        <v>0.624</v>
      </c>
      <c r="E614" s="2">
        <f t="shared" si="72"/>
        <v>0.61599999999999999</v>
      </c>
      <c r="F614" s="2">
        <f t="shared" si="73"/>
        <v>0.61799999999999988</v>
      </c>
      <c r="G614" s="2">
        <f t="shared" si="67"/>
        <v>0.6504000000000002</v>
      </c>
      <c r="H614" s="2">
        <f t="shared" si="71"/>
        <v>0.69040000000000035</v>
      </c>
      <c r="I614" s="2">
        <f t="array" ref="I614">SUMPRODUCT(B598:B617, (ROW(B598:B617)-ROW(B598)+1)) / (20*21/2)</f>
        <v>0.61938095238095237</v>
      </c>
      <c r="J614" s="2">
        <f t="shared" si="74"/>
        <v>0.6217152690007417</v>
      </c>
      <c r="K614" s="2">
        <f t="shared" si="68"/>
        <v>0.62994182571194823</v>
      </c>
    </row>
    <row r="615" spans="1:11" ht="13.5" x14ac:dyDescent="0.25">
      <c r="A615" s="3">
        <f>TITRES_STAT!B618</f>
        <v>43196</v>
      </c>
      <c r="B615" s="5">
        <f>TITRES_STAT!D618</f>
        <v>0.63</v>
      </c>
      <c r="C615" s="2">
        <f t="shared" si="69"/>
        <v>1.0000000000000009E-2</v>
      </c>
      <c r="D615" s="2">
        <f t="shared" si="70"/>
        <v>0.624</v>
      </c>
      <c r="E615" s="2">
        <f t="shared" si="72"/>
        <v>0.62</v>
      </c>
      <c r="F615" s="2">
        <f t="shared" si="73"/>
        <v>0.61749999999999994</v>
      </c>
      <c r="G615" s="2">
        <f t="shared" si="67"/>
        <v>0.64780000000000026</v>
      </c>
      <c r="H615" s="2">
        <f t="shared" si="71"/>
        <v>0.68945000000000034</v>
      </c>
      <c r="I615" s="2">
        <f t="array" ref="I615">SUMPRODUCT(B599:B618, (ROW(B599:B618)-ROW(B599)+1)) / (20*21/2)</f>
        <v>0.6206666666666667</v>
      </c>
      <c r="J615" s="2">
        <f t="shared" si="74"/>
        <v>0.62250429100067106</v>
      </c>
      <c r="K615" s="2">
        <f t="shared" si="68"/>
        <v>0.62994410705657766</v>
      </c>
    </row>
    <row r="616" spans="1:11" ht="13.5" x14ac:dyDescent="0.25">
      <c r="A616" s="3">
        <f>TITRES_STAT!B619</f>
        <v>43200</v>
      </c>
      <c r="B616" s="5">
        <f>TITRES_STAT!D619</f>
        <v>0.63</v>
      </c>
      <c r="C616" s="2">
        <f t="shared" si="69"/>
        <v>0</v>
      </c>
      <c r="D616" s="2">
        <f t="shared" si="70"/>
        <v>0.62399999999999989</v>
      </c>
      <c r="E616" s="2">
        <f t="shared" si="72"/>
        <v>0.623</v>
      </c>
      <c r="F616" s="2">
        <f t="shared" si="73"/>
        <v>0.61699999999999999</v>
      </c>
      <c r="G616" s="2">
        <f t="shared" si="67"/>
        <v>0.64580000000000026</v>
      </c>
      <c r="H616" s="2">
        <f t="shared" si="71"/>
        <v>0.68850000000000022</v>
      </c>
      <c r="I616" s="2">
        <f t="array" ref="I616">SUMPRODUCT(B600:B619, (ROW(B600:B619)-ROW(B600)+1)) / (20*21/2)</f>
        <v>0.62195238095238103</v>
      </c>
      <c r="J616" s="2">
        <f t="shared" si="74"/>
        <v>0.62321816804822627</v>
      </c>
      <c r="K616" s="2">
        <f t="shared" si="68"/>
        <v>0.62994629893671183</v>
      </c>
    </row>
    <row r="617" spans="1:11" ht="13.5" x14ac:dyDescent="0.25">
      <c r="A617" s="3">
        <f>TITRES_STAT!B620</f>
        <v>43201</v>
      </c>
      <c r="B617" s="5">
        <f>TITRES_STAT!D620</f>
        <v>0.63</v>
      </c>
      <c r="C617" s="2">
        <f t="shared" si="69"/>
        <v>0</v>
      </c>
      <c r="D617" s="2">
        <f t="shared" si="70"/>
        <v>0.626</v>
      </c>
      <c r="E617" s="2">
        <f t="shared" si="72"/>
        <v>0.625</v>
      </c>
      <c r="F617" s="2">
        <f t="shared" si="73"/>
        <v>0.61650000000000005</v>
      </c>
      <c r="G617" s="2">
        <f t="shared" si="67"/>
        <v>0.64400000000000024</v>
      </c>
      <c r="H617" s="2">
        <f t="shared" si="71"/>
        <v>0.68755000000000022</v>
      </c>
      <c r="I617" s="2">
        <f t="array" ref="I617">SUMPRODUCT(B601:B620, (ROW(B601:B620)-ROW(B601)+1)) / (20*21/2)</f>
        <v>0.62228571428571433</v>
      </c>
      <c r="J617" s="2">
        <f t="shared" si="74"/>
        <v>0.62386405680553803</v>
      </c>
      <c r="K617" s="2">
        <f t="shared" si="68"/>
        <v>0.62994840486076231</v>
      </c>
    </row>
    <row r="618" spans="1:11" ht="13.5" x14ac:dyDescent="0.25">
      <c r="A618" s="3">
        <f>TITRES_STAT!B621</f>
        <v>43202</v>
      </c>
      <c r="B618" s="5">
        <f>TITRES_STAT!D621</f>
        <v>0.63</v>
      </c>
      <c r="C618" s="2">
        <f t="shared" si="69"/>
        <v>0</v>
      </c>
      <c r="D618" s="2">
        <f t="shared" si="70"/>
        <v>0.62799999999999989</v>
      </c>
      <c r="E618" s="2">
        <f t="shared" si="72"/>
        <v>0.626</v>
      </c>
      <c r="F618" s="2">
        <f t="shared" si="73"/>
        <v>0.61650000000000005</v>
      </c>
      <c r="G618" s="2">
        <f t="shared" si="67"/>
        <v>0.64300000000000013</v>
      </c>
      <c r="H618" s="2">
        <f t="shared" si="71"/>
        <v>0.6867000000000002</v>
      </c>
      <c r="I618" s="2">
        <f t="array" ref="I618">SUMPRODUCT(B602:B621, (ROW(B602:B621)-ROW(B602)+1)) / (20*21/2)</f>
        <v>0.62357142857142867</v>
      </c>
      <c r="J618" s="2">
        <f t="shared" si="74"/>
        <v>0.62444843234786784</v>
      </c>
      <c r="K618" s="2">
        <f t="shared" si="68"/>
        <v>0.62995042819955593</v>
      </c>
    </row>
    <row r="619" spans="1:11" ht="13.5" x14ac:dyDescent="0.25">
      <c r="A619" s="3">
        <f>TITRES_STAT!B622</f>
        <v>43203</v>
      </c>
      <c r="B619" s="5">
        <f>TITRES_STAT!D622</f>
        <v>0.63</v>
      </c>
      <c r="C619" s="2">
        <f t="shared" si="69"/>
        <v>0</v>
      </c>
      <c r="D619" s="2">
        <f t="shared" si="70"/>
        <v>0.63</v>
      </c>
      <c r="E619" s="2">
        <f t="shared" si="72"/>
        <v>0.627</v>
      </c>
      <c r="F619" s="2">
        <f t="shared" si="73"/>
        <v>0.61650000000000016</v>
      </c>
      <c r="G619" s="2">
        <f t="shared" si="67"/>
        <v>0.64260000000000006</v>
      </c>
      <c r="H619" s="2">
        <f t="shared" si="71"/>
        <v>0.68575000000000008</v>
      </c>
      <c r="I619" s="2">
        <f t="array" ref="I619">SUMPRODUCT(B603:B622, (ROW(B603:B622)-ROW(B603)+1)) / (20*21/2)</f>
        <v>0.62471428571428567</v>
      </c>
      <c r="J619" s="2">
        <f t="shared" si="74"/>
        <v>0.62497715307664237</v>
      </c>
      <c r="K619" s="2">
        <f t="shared" si="68"/>
        <v>0.62995237219173017</v>
      </c>
    </row>
    <row r="620" spans="1:11" ht="13.5" x14ac:dyDescent="0.25">
      <c r="A620" s="3">
        <f>TITRES_STAT!B623</f>
        <v>43206</v>
      </c>
      <c r="B620" s="5">
        <f>TITRES_STAT!D623</f>
        <v>0.62</v>
      </c>
      <c r="C620" s="2">
        <f t="shared" si="69"/>
        <v>-1.0000000000000009E-2</v>
      </c>
      <c r="D620" s="2">
        <f t="shared" si="70"/>
        <v>0.628</v>
      </c>
      <c r="E620" s="2">
        <f t="shared" si="72"/>
        <v>0.626</v>
      </c>
      <c r="F620" s="2">
        <f t="shared" si="73"/>
        <v>0.61650000000000016</v>
      </c>
      <c r="G620" s="2">
        <f t="shared" si="67"/>
        <v>0.64180000000000004</v>
      </c>
      <c r="H620" s="2">
        <f t="shared" si="71"/>
        <v>0.68475000000000008</v>
      </c>
      <c r="I620" s="2">
        <f t="array" ref="I620">SUMPRODUCT(B604:B623, (ROW(B604:B623)-ROW(B604)+1)) / (20*21/2)</f>
        <v>0.6258095238095237</v>
      </c>
      <c r="J620" s="2">
        <f t="shared" si="74"/>
        <v>0.6245031384979145</v>
      </c>
      <c r="K620" s="2">
        <f t="shared" si="68"/>
        <v>0.62956208308617212</v>
      </c>
    </row>
    <row r="621" spans="1:11" ht="13.5" x14ac:dyDescent="0.25">
      <c r="A621" s="3">
        <f>TITRES_STAT!B624</f>
        <v>43207</v>
      </c>
      <c r="B621" s="5">
        <f>TITRES_STAT!D624</f>
        <v>0.63</v>
      </c>
      <c r="C621" s="2">
        <f t="shared" si="69"/>
        <v>1.0000000000000009E-2</v>
      </c>
      <c r="D621" s="2">
        <f t="shared" si="70"/>
        <v>0.628</v>
      </c>
      <c r="E621" s="2">
        <f t="shared" si="72"/>
        <v>0.626</v>
      </c>
      <c r="F621" s="2">
        <f t="shared" si="73"/>
        <v>0.6180000000000001</v>
      </c>
      <c r="G621" s="2">
        <f t="shared" si="67"/>
        <v>0.64100000000000013</v>
      </c>
      <c r="H621" s="2">
        <f t="shared" si="71"/>
        <v>0.68380000000000007</v>
      </c>
      <c r="I621" s="2">
        <f t="array" ref="I621">SUMPRODUCT(B605:B624, (ROW(B605:B624)-ROW(B605)+1)) / (20*21/2)</f>
        <v>0.62485714285714289</v>
      </c>
      <c r="J621" s="2">
        <f t="shared" si="74"/>
        <v>0.62502664911716077</v>
      </c>
      <c r="K621" s="2">
        <f t="shared" si="68"/>
        <v>0.62957925629847911</v>
      </c>
    </row>
    <row r="622" spans="1:11" ht="13.5" x14ac:dyDescent="0.25">
      <c r="A622" s="3">
        <f>TITRES_STAT!B625</f>
        <v>43208</v>
      </c>
      <c r="B622" s="5">
        <f>TITRES_STAT!D625</f>
        <v>0.63</v>
      </c>
      <c r="C622" s="2">
        <f t="shared" si="69"/>
        <v>0</v>
      </c>
      <c r="D622" s="2">
        <f t="shared" si="70"/>
        <v>0.62799999999999989</v>
      </c>
      <c r="E622" s="2">
        <f t="shared" si="72"/>
        <v>0.627</v>
      </c>
      <c r="F622" s="2">
        <f t="shared" si="73"/>
        <v>0.61850000000000016</v>
      </c>
      <c r="G622" s="2">
        <f t="shared" si="67"/>
        <v>0.63980000000000004</v>
      </c>
      <c r="H622" s="2">
        <f t="shared" si="71"/>
        <v>0.68284999999999996</v>
      </c>
      <c r="I622" s="2">
        <f t="array" ref="I622">SUMPRODUCT(B606:B625, (ROW(B606:B625)-ROW(B606)+1)) / (20*21/2)</f>
        <v>0.62376190476190463</v>
      </c>
      <c r="J622" s="2">
        <f t="shared" si="74"/>
        <v>0.62550030158219316</v>
      </c>
      <c r="K622" s="2">
        <f t="shared" si="68"/>
        <v>0.62959575605147988</v>
      </c>
    </row>
    <row r="623" spans="1:11" ht="13.5" x14ac:dyDescent="0.25">
      <c r="A623" s="3">
        <f>TITRES_STAT!B626</f>
        <v>43209</v>
      </c>
      <c r="B623" s="5">
        <f>TITRES_STAT!D626</f>
        <v>0.63</v>
      </c>
      <c r="C623" s="2">
        <f t="shared" si="69"/>
        <v>0</v>
      </c>
      <c r="D623" s="2">
        <f t="shared" si="70"/>
        <v>0.62799999999999989</v>
      </c>
      <c r="E623" s="2">
        <f t="shared" si="72"/>
        <v>0.62799999999999989</v>
      </c>
      <c r="F623" s="2">
        <f t="shared" si="73"/>
        <v>0.62000000000000022</v>
      </c>
      <c r="G623" s="2">
        <f t="shared" si="67"/>
        <v>0.63800000000000001</v>
      </c>
      <c r="H623" s="2">
        <f t="shared" si="71"/>
        <v>0.68189999999999995</v>
      </c>
      <c r="I623" s="2">
        <f t="array" ref="I623">SUMPRODUCT(B607:B626, (ROW(B607:B626)-ROW(B607)+1)) / (20*21/2)</f>
        <v>0.62257142857142866</v>
      </c>
      <c r="J623" s="2">
        <f t="shared" si="74"/>
        <v>0.62592884428865103</v>
      </c>
      <c r="K623" s="2">
        <f t="shared" si="68"/>
        <v>0.62961160875534339</v>
      </c>
    </row>
    <row r="624" spans="1:11" ht="13.5" x14ac:dyDescent="0.25">
      <c r="A624" s="3">
        <f>TITRES_STAT!B627</f>
        <v>43210</v>
      </c>
      <c r="B624" s="5">
        <f>TITRES_STAT!D627</f>
        <v>0.61</v>
      </c>
      <c r="C624" s="2">
        <f t="shared" si="69"/>
        <v>-2.0000000000000018E-2</v>
      </c>
      <c r="D624" s="2">
        <f t="shared" si="70"/>
        <v>0.62399999999999989</v>
      </c>
      <c r="E624" s="2">
        <f t="shared" si="72"/>
        <v>0.627</v>
      </c>
      <c r="F624" s="2">
        <f t="shared" si="73"/>
        <v>0.62150000000000016</v>
      </c>
      <c r="G624" s="2">
        <f t="shared" si="67"/>
        <v>0.63580000000000003</v>
      </c>
      <c r="H624" s="2">
        <f t="shared" si="71"/>
        <v>0.68085000000000007</v>
      </c>
      <c r="I624" s="2">
        <f t="array" ref="I624">SUMPRODUCT(B608:B627, (ROW(B608:B627)-ROW(B608)+1)) / (20*21/2)</f>
        <v>0.6213333333333334</v>
      </c>
      <c r="J624" s="2">
        <f t="shared" si="74"/>
        <v>0.62441181149925573</v>
      </c>
      <c r="K624" s="2">
        <f t="shared" si="68"/>
        <v>0.62884252605905544</v>
      </c>
    </row>
    <row r="625" spans="1:11" ht="13.5" x14ac:dyDescent="0.25">
      <c r="A625" s="3">
        <f>TITRES_STAT!B628</f>
        <v>43213</v>
      </c>
      <c r="B625" s="5">
        <f>TITRES_STAT!D628</f>
        <v>0.61</v>
      </c>
      <c r="C625" s="2">
        <f t="shared" si="69"/>
        <v>0</v>
      </c>
      <c r="D625" s="2">
        <f t="shared" si="70"/>
        <v>0.622</v>
      </c>
      <c r="E625" s="2">
        <f t="shared" si="72"/>
        <v>0.62500000000000011</v>
      </c>
      <c r="F625" s="2">
        <f t="shared" si="73"/>
        <v>0.62250000000000005</v>
      </c>
      <c r="G625" s="2">
        <f t="shared" si="67"/>
        <v>0.63360000000000005</v>
      </c>
      <c r="H625" s="2">
        <f t="shared" si="71"/>
        <v>0.67980000000000007</v>
      </c>
      <c r="I625" s="2">
        <f t="array" ref="I625">SUMPRODUCT(B609:B628, (ROW(B609:B628)-ROW(B609)+1)) / (20*21/2)</f>
        <v>0.61819047619047629</v>
      </c>
      <c r="J625" s="2">
        <f t="shared" si="74"/>
        <v>0.62303925802313609</v>
      </c>
      <c r="K625" s="2">
        <f t="shared" si="68"/>
        <v>0.62810360346850425</v>
      </c>
    </row>
    <row r="626" spans="1:11" ht="13.5" x14ac:dyDescent="0.25">
      <c r="A626" s="3">
        <f>TITRES_STAT!B629</f>
        <v>43214</v>
      </c>
      <c r="B626" s="5">
        <f>TITRES_STAT!D629</f>
        <v>0.61</v>
      </c>
      <c r="C626" s="2">
        <f t="shared" si="69"/>
        <v>0</v>
      </c>
      <c r="D626" s="2">
        <f t="shared" si="70"/>
        <v>0.61799999999999999</v>
      </c>
      <c r="E626" s="2">
        <f t="shared" si="72"/>
        <v>0.62300000000000011</v>
      </c>
      <c r="F626" s="2">
        <f t="shared" si="73"/>
        <v>0.623</v>
      </c>
      <c r="G626" s="2">
        <f t="shared" ref="G626:G689" si="75">AVERAGE(B577:B626)</f>
        <v>0.63139999999999996</v>
      </c>
      <c r="H626" s="2">
        <f t="shared" si="71"/>
        <v>0.67865000000000009</v>
      </c>
      <c r="I626" s="2">
        <f t="array" ref="I626">SUMPRODUCT(B610:B629, (ROW(B610:B629)-ROW(B610)+1)) / (20*21/2)</f>
        <v>0.61328571428571421</v>
      </c>
      <c r="J626" s="2">
        <f t="shared" si="74"/>
        <v>0.62179742392569459</v>
      </c>
      <c r="K626" s="2">
        <f t="shared" si="68"/>
        <v>0.62739365823444526</v>
      </c>
    </row>
    <row r="627" spans="1:11" ht="13.5" x14ac:dyDescent="0.25">
      <c r="A627" s="3">
        <f>TITRES_STAT!B630</f>
        <v>43215</v>
      </c>
      <c r="B627" s="5">
        <f>TITRES_STAT!D630</f>
        <v>0.61</v>
      </c>
      <c r="C627" s="2">
        <f t="shared" si="69"/>
        <v>0</v>
      </c>
      <c r="D627" s="2">
        <f t="shared" si="70"/>
        <v>0.61399999999999999</v>
      </c>
      <c r="E627" s="2">
        <f t="shared" si="72"/>
        <v>0.62100000000000011</v>
      </c>
      <c r="F627" s="2">
        <f t="shared" si="73"/>
        <v>0.623</v>
      </c>
      <c r="G627" s="2">
        <f t="shared" si="75"/>
        <v>0.62919999999999987</v>
      </c>
      <c r="H627" s="2">
        <f t="shared" si="71"/>
        <v>0.67750000000000032</v>
      </c>
      <c r="I627" s="2">
        <f t="array" ref="I627">SUMPRODUCT(B611:B630, (ROW(B611:B630)-ROW(B611)+1)) / (20*21/2)</f>
        <v>0.6076666666666668</v>
      </c>
      <c r="J627" s="2">
        <f t="shared" si="74"/>
        <v>0.62067385974229505</v>
      </c>
      <c r="K627" s="2">
        <f t="shared" ref="K627:K690" si="76">$K$4*B627+(1-$K$4)*K626</f>
        <v>0.62671155398995726</v>
      </c>
    </row>
    <row r="628" spans="1:11" ht="13.5" x14ac:dyDescent="0.25">
      <c r="A628" s="3">
        <f>TITRES_STAT!B631</f>
        <v>43216</v>
      </c>
      <c r="B628" s="5">
        <f>TITRES_STAT!D631</f>
        <v>0.59</v>
      </c>
      <c r="C628" s="2">
        <f t="shared" si="69"/>
        <v>-2.0000000000000018E-2</v>
      </c>
      <c r="D628" s="2">
        <f t="shared" si="70"/>
        <v>0.60599999999999998</v>
      </c>
      <c r="E628" s="2">
        <f t="shared" si="72"/>
        <v>0.61699999999999999</v>
      </c>
      <c r="F628" s="2">
        <f t="shared" si="73"/>
        <v>0.62149999999999994</v>
      </c>
      <c r="G628" s="2">
        <f t="shared" si="75"/>
        <v>0.62699999999999989</v>
      </c>
      <c r="H628" s="2">
        <f t="shared" si="71"/>
        <v>0.67625000000000024</v>
      </c>
      <c r="I628" s="2">
        <f t="array" ref="I628">SUMPRODUCT(B612:B631, (ROW(B612:B631)-ROW(B612)+1)) / (20*21/2)</f>
        <v>0.60238095238095246</v>
      </c>
      <c r="J628" s="2">
        <f t="shared" si="74"/>
        <v>0.61775253976683842</v>
      </c>
      <c r="K628" s="2">
        <f t="shared" si="76"/>
        <v>0.62527188520603738</v>
      </c>
    </row>
    <row r="629" spans="1:11" ht="13.5" x14ac:dyDescent="0.25">
      <c r="A629" s="3">
        <f>TITRES_STAT!B632</f>
        <v>43217</v>
      </c>
      <c r="B629" s="5">
        <f>TITRES_STAT!D632</f>
        <v>0.56999999999999995</v>
      </c>
      <c r="C629" s="2">
        <f t="shared" si="69"/>
        <v>-2.0000000000000018E-2</v>
      </c>
      <c r="D629" s="2">
        <f t="shared" si="70"/>
        <v>0.59799999999999998</v>
      </c>
      <c r="E629" s="2">
        <f t="shared" si="72"/>
        <v>0.61099999999999999</v>
      </c>
      <c r="F629" s="2">
        <f t="shared" si="73"/>
        <v>0.61899999999999999</v>
      </c>
      <c r="G629" s="2">
        <f t="shared" si="75"/>
        <v>0.62480000000000002</v>
      </c>
      <c r="H629" s="2">
        <f t="shared" si="71"/>
        <v>0.67490000000000039</v>
      </c>
      <c r="I629" s="2">
        <f t="array" ref="I629">SUMPRODUCT(B613:B632, (ROW(B613:B632)-ROW(B613)+1)) / (20*21/2)</f>
        <v>0.59742857142857142</v>
      </c>
      <c r="J629" s="2">
        <f t="shared" si="74"/>
        <v>0.6132046788366633</v>
      </c>
      <c r="K629" s="2">
        <f t="shared" si="76"/>
        <v>0.6231043602959967</v>
      </c>
    </row>
    <row r="630" spans="1:11" ht="13.5" x14ac:dyDescent="0.25">
      <c r="A630" s="3">
        <f>TITRES_STAT!B633</f>
        <v>43220</v>
      </c>
      <c r="B630" s="5">
        <f>TITRES_STAT!D633</f>
        <v>0.56000000000000005</v>
      </c>
      <c r="C630" s="2">
        <f t="shared" si="69"/>
        <v>-9.9999999999998979E-3</v>
      </c>
      <c r="D630" s="2">
        <f t="shared" si="70"/>
        <v>0.58799999999999997</v>
      </c>
      <c r="E630" s="2">
        <f t="shared" si="72"/>
        <v>0.60500000000000009</v>
      </c>
      <c r="F630" s="2">
        <f t="shared" si="73"/>
        <v>0.61549999999999994</v>
      </c>
      <c r="G630" s="2">
        <f t="shared" si="75"/>
        <v>0.62279999999999991</v>
      </c>
      <c r="H630" s="2">
        <f t="shared" si="71"/>
        <v>0.67350000000000032</v>
      </c>
      <c r="I630" s="2">
        <f t="array" ref="I630">SUMPRODUCT(B614:B633, (ROW(B614:B633)-ROW(B614)+1)) / (20*21/2)</f>
        <v>0.59276190476190471</v>
      </c>
      <c r="J630" s="2">
        <f t="shared" si="74"/>
        <v>0.60813756656650486</v>
      </c>
      <c r="K630" s="2">
        <f t="shared" si="76"/>
        <v>0.6206296795000753</v>
      </c>
    </row>
    <row r="631" spans="1:11" ht="13.5" x14ac:dyDescent="0.25">
      <c r="A631" s="3">
        <f>TITRES_STAT!B634</f>
        <v>43222</v>
      </c>
      <c r="B631" s="5">
        <f>TITRES_STAT!D634</f>
        <v>0.56000000000000005</v>
      </c>
      <c r="C631" s="2">
        <f t="shared" si="69"/>
        <v>0</v>
      </c>
      <c r="D631" s="2">
        <f t="shared" si="70"/>
        <v>0.57800000000000007</v>
      </c>
      <c r="E631" s="2">
        <f t="shared" si="72"/>
        <v>0.59800000000000009</v>
      </c>
      <c r="F631" s="2">
        <f t="shared" si="73"/>
        <v>0.61199999999999988</v>
      </c>
      <c r="G631" s="2">
        <f t="shared" si="75"/>
        <v>0.62099999999999989</v>
      </c>
      <c r="H631" s="2">
        <f t="shared" si="71"/>
        <v>0.67210000000000036</v>
      </c>
      <c r="I631" s="2">
        <f t="array" ref="I631">SUMPRODUCT(B615:B634, (ROW(B615:B634)-ROW(B615)+1)) / (20*21/2)</f>
        <v>0.58742857142857141</v>
      </c>
      <c r="J631" s="2">
        <f t="shared" si="74"/>
        <v>0.60355303641731395</v>
      </c>
      <c r="K631" s="2">
        <f t="shared" si="76"/>
        <v>0.61825204500987629</v>
      </c>
    </row>
    <row r="632" spans="1:11" ht="13.5" x14ac:dyDescent="0.25">
      <c r="A632" s="3">
        <f>TITRES_STAT!B635</f>
        <v>43223</v>
      </c>
      <c r="B632" s="5">
        <f>TITRES_STAT!D635</f>
        <v>0.56000000000000005</v>
      </c>
      <c r="C632" s="2">
        <f t="shared" si="69"/>
        <v>0</v>
      </c>
      <c r="D632" s="2">
        <f t="shared" si="70"/>
        <v>0.56800000000000006</v>
      </c>
      <c r="E632" s="2">
        <f t="shared" si="72"/>
        <v>0.59099999999999997</v>
      </c>
      <c r="F632" s="2">
        <f t="shared" si="73"/>
        <v>0.60899999999999999</v>
      </c>
      <c r="G632" s="2">
        <f t="shared" si="75"/>
        <v>0.61899999999999977</v>
      </c>
      <c r="H632" s="2">
        <f t="shared" si="71"/>
        <v>0.67070000000000052</v>
      </c>
      <c r="I632" s="2">
        <f t="array" ref="I632">SUMPRODUCT(B616:B635, (ROW(B616:B635)-ROW(B616)+1)) / (20*21/2)</f>
        <v>0.58147619047619037</v>
      </c>
      <c r="J632" s="2">
        <f t="shared" si="74"/>
        <v>0.59940512818709357</v>
      </c>
      <c r="K632" s="2">
        <f t="shared" si="76"/>
        <v>0.6159676510879204</v>
      </c>
    </row>
    <row r="633" spans="1:11" ht="13.5" x14ac:dyDescent="0.25">
      <c r="A633" s="3">
        <f>TITRES_STAT!B636</f>
        <v>43224</v>
      </c>
      <c r="B633" s="5">
        <f>TITRES_STAT!D636</f>
        <v>0.56000000000000005</v>
      </c>
      <c r="C633" s="2">
        <f t="shared" si="69"/>
        <v>0</v>
      </c>
      <c r="D633" s="2">
        <f t="shared" si="70"/>
        <v>0.56200000000000006</v>
      </c>
      <c r="E633" s="2">
        <f t="shared" si="72"/>
        <v>0.58400000000000019</v>
      </c>
      <c r="F633" s="2">
        <f t="shared" si="73"/>
        <v>0.60600000000000009</v>
      </c>
      <c r="G633" s="2">
        <f t="shared" si="75"/>
        <v>0.61719999999999975</v>
      </c>
      <c r="H633" s="2">
        <f t="shared" si="71"/>
        <v>0.66945000000000054</v>
      </c>
      <c r="I633" s="2">
        <f t="array" ref="I633">SUMPRODUCT(B617:B636, (ROW(B617:B636)-ROW(B617)+1)) / (20*21/2)</f>
        <v>0.57499999999999996</v>
      </c>
      <c r="J633" s="2">
        <f t="shared" si="74"/>
        <v>0.59565225883594186</v>
      </c>
      <c r="K633" s="2">
        <f t="shared" si="76"/>
        <v>0.61377284124133535</v>
      </c>
    </row>
    <row r="634" spans="1:11" ht="13.5" x14ac:dyDescent="0.25">
      <c r="A634" s="3">
        <f>TITRES_STAT!B637</f>
        <v>43227</v>
      </c>
      <c r="B634" s="5">
        <f>TITRES_STAT!D637</f>
        <v>0.55000000000000004</v>
      </c>
      <c r="C634" s="2">
        <f t="shared" si="69"/>
        <v>-1.0000000000000009E-2</v>
      </c>
      <c r="D634" s="2">
        <f t="shared" si="70"/>
        <v>0.55800000000000005</v>
      </c>
      <c r="E634" s="2">
        <f t="shared" si="72"/>
        <v>0.57800000000000007</v>
      </c>
      <c r="F634" s="2">
        <f t="shared" si="73"/>
        <v>0.60250000000000026</v>
      </c>
      <c r="G634" s="2">
        <f t="shared" si="75"/>
        <v>0.61539999999999973</v>
      </c>
      <c r="H634" s="2">
        <f t="shared" si="71"/>
        <v>0.66815000000000035</v>
      </c>
      <c r="I634" s="2">
        <f t="array" ref="I634">SUMPRODUCT(B618:B637, (ROW(B618:B637)-ROW(B618)+1)) / (20*21/2)</f>
        <v>0.5670952380952381</v>
      </c>
      <c r="J634" s="2">
        <f t="shared" si="74"/>
        <v>0.59130442466109034</v>
      </c>
      <c r="K634" s="2">
        <f t="shared" si="76"/>
        <v>0.61127194550638109</v>
      </c>
    </row>
    <row r="635" spans="1:11" ht="13.5" x14ac:dyDescent="0.25">
      <c r="A635" s="3">
        <f>TITRES_STAT!B638</f>
        <v>43228</v>
      </c>
      <c r="B635" s="5">
        <f>TITRES_STAT!D638</f>
        <v>0.54</v>
      </c>
      <c r="C635" s="2">
        <f t="shared" si="69"/>
        <v>-1.0000000000000009E-2</v>
      </c>
      <c r="D635" s="2">
        <f t="shared" si="70"/>
        <v>0.55400000000000005</v>
      </c>
      <c r="E635" s="2">
        <f t="shared" si="72"/>
        <v>0.57100000000000006</v>
      </c>
      <c r="F635" s="2">
        <f t="shared" si="73"/>
        <v>0.5980000000000002</v>
      </c>
      <c r="G635" s="2">
        <f t="shared" si="75"/>
        <v>0.61339999999999972</v>
      </c>
      <c r="H635" s="2">
        <f t="shared" si="71"/>
        <v>0.66680000000000017</v>
      </c>
      <c r="I635" s="2">
        <f t="array" ref="I635">SUMPRODUCT(B619:B638, (ROW(B619:B638)-ROW(B619)+1)) / (20*21/2)</f>
        <v>0.55880952380952387</v>
      </c>
      <c r="J635" s="2">
        <f t="shared" si="74"/>
        <v>0.58641828897908166</v>
      </c>
      <c r="K635" s="2">
        <f t="shared" si="76"/>
        <v>0.60847696725122891</v>
      </c>
    </row>
    <row r="636" spans="1:11" ht="13.5" x14ac:dyDescent="0.25">
      <c r="A636" s="3">
        <f>TITRES_STAT!B639</f>
        <v>43229</v>
      </c>
      <c r="B636" s="5">
        <f>TITRES_STAT!D639</f>
        <v>0.53</v>
      </c>
      <c r="C636" s="2">
        <f t="shared" si="69"/>
        <v>-1.0000000000000009E-2</v>
      </c>
      <c r="D636" s="2">
        <f t="shared" si="70"/>
        <v>0.54800000000000004</v>
      </c>
      <c r="E636" s="2">
        <f t="shared" si="72"/>
        <v>0.56299999999999994</v>
      </c>
      <c r="F636" s="2">
        <f t="shared" si="73"/>
        <v>0.59300000000000019</v>
      </c>
      <c r="G636" s="2">
        <f t="shared" si="75"/>
        <v>0.61099999999999965</v>
      </c>
      <c r="H636" s="2">
        <f t="shared" si="71"/>
        <v>0.6655500000000002</v>
      </c>
      <c r="I636" s="2">
        <f t="array" ref="I636">SUMPRODUCT(B620:B639, (ROW(B620:B639)-ROW(B620)+1)) / (20*21/2)</f>
        <v>0.55114285714285716</v>
      </c>
      <c r="J636" s="2">
        <f t="shared" si="74"/>
        <v>0.58104511860012154</v>
      </c>
      <c r="K636" s="2">
        <f t="shared" si="76"/>
        <v>0.60539943912372973</v>
      </c>
    </row>
    <row r="637" spans="1:11" ht="13.5" x14ac:dyDescent="0.25">
      <c r="A637" s="3">
        <f>TITRES_STAT!B640</f>
        <v>43230</v>
      </c>
      <c r="B637" s="5">
        <f>TITRES_STAT!D640</f>
        <v>0.51</v>
      </c>
      <c r="C637" s="2">
        <f t="shared" si="69"/>
        <v>-2.0000000000000018E-2</v>
      </c>
      <c r="D637" s="2">
        <f t="shared" si="70"/>
        <v>0.53800000000000003</v>
      </c>
      <c r="E637" s="2">
        <f t="shared" si="72"/>
        <v>0.55300000000000005</v>
      </c>
      <c r="F637" s="2">
        <f t="shared" si="73"/>
        <v>0.58700000000000008</v>
      </c>
      <c r="G637" s="2">
        <f t="shared" si="75"/>
        <v>0.60839999999999972</v>
      </c>
      <c r="H637" s="2">
        <f t="shared" si="71"/>
        <v>0.66410000000000013</v>
      </c>
      <c r="I637" s="2">
        <f t="array" ref="I637">SUMPRODUCT(B621:B640, (ROW(B621:B640)-ROW(B621)+1)) / (20*21/2)</f>
        <v>0.54409523809523819</v>
      </c>
      <c r="J637" s="2">
        <f t="shared" si="74"/>
        <v>0.57427891682868137</v>
      </c>
      <c r="K637" s="2">
        <f t="shared" si="76"/>
        <v>0.60165828464828941</v>
      </c>
    </row>
    <row r="638" spans="1:11" ht="13.5" x14ac:dyDescent="0.25">
      <c r="A638" s="3">
        <f>TITRES_STAT!B641</f>
        <v>43231</v>
      </c>
      <c r="B638" s="5">
        <f>TITRES_STAT!D641</f>
        <v>0.5</v>
      </c>
      <c r="C638" s="2">
        <f t="shared" si="69"/>
        <v>-1.0000000000000009E-2</v>
      </c>
      <c r="D638" s="2">
        <f t="shared" si="70"/>
        <v>0.52600000000000002</v>
      </c>
      <c r="E638" s="2">
        <f t="shared" si="72"/>
        <v>0.54400000000000004</v>
      </c>
      <c r="F638" s="2">
        <f t="shared" si="73"/>
        <v>0.58050000000000013</v>
      </c>
      <c r="G638" s="2">
        <f t="shared" si="75"/>
        <v>0.60559999999999969</v>
      </c>
      <c r="H638" s="2">
        <f t="shared" si="71"/>
        <v>0.66250000000000009</v>
      </c>
      <c r="I638" s="2">
        <f t="array" ref="I638">SUMPRODUCT(B622:B641, (ROW(B622:B641)-ROW(B622)+1)) / (20*21/2)</f>
        <v>0.53761904761904755</v>
      </c>
      <c r="J638" s="2">
        <f t="shared" si="74"/>
        <v>0.56720473427356888</v>
      </c>
      <c r="K638" s="2">
        <f t="shared" si="76"/>
        <v>0.59767168525031733</v>
      </c>
    </row>
    <row r="639" spans="1:11" ht="13.5" x14ac:dyDescent="0.25">
      <c r="A639" s="3">
        <f>TITRES_STAT!B642</f>
        <v>43234</v>
      </c>
      <c r="B639" s="5">
        <f>TITRES_STAT!D642</f>
        <v>0.5</v>
      </c>
      <c r="C639" s="2">
        <f t="shared" si="69"/>
        <v>0</v>
      </c>
      <c r="D639" s="2">
        <f t="shared" si="70"/>
        <v>0.51600000000000001</v>
      </c>
      <c r="E639" s="2">
        <f t="shared" si="72"/>
        <v>0.53700000000000003</v>
      </c>
      <c r="F639" s="2">
        <f t="shared" si="73"/>
        <v>0.57400000000000007</v>
      </c>
      <c r="G639" s="2">
        <f t="shared" si="75"/>
        <v>0.60279999999999978</v>
      </c>
      <c r="H639" s="2">
        <f t="shared" si="71"/>
        <v>0.66090000000000004</v>
      </c>
      <c r="I639" s="2">
        <f t="array" ref="I639">SUMPRODUCT(B623:B642, (ROW(B623:B642)-ROW(B623)+1)) / (20*21/2)</f>
        <v>0.53176190476190488</v>
      </c>
      <c r="J639" s="2">
        <f t="shared" si="74"/>
        <v>0.56080428339037192</v>
      </c>
      <c r="K639" s="2">
        <f t="shared" si="76"/>
        <v>0.5938414230836383</v>
      </c>
    </row>
    <row r="640" spans="1:11" ht="13.5" x14ac:dyDescent="0.25">
      <c r="A640" s="3">
        <f>TITRES_STAT!B643</f>
        <v>43235</v>
      </c>
      <c r="B640" s="5">
        <f>TITRES_STAT!D643</f>
        <v>0.5</v>
      </c>
      <c r="C640" s="2">
        <f t="shared" si="69"/>
        <v>0</v>
      </c>
      <c r="D640" s="2">
        <f t="shared" si="70"/>
        <v>0.50800000000000001</v>
      </c>
      <c r="E640" s="2">
        <f t="shared" si="72"/>
        <v>0.53100000000000003</v>
      </c>
      <c r="F640" s="2">
        <f t="shared" si="73"/>
        <v>0.56800000000000017</v>
      </c>
      <c r="G640" s="2">
        <f t="shared" si="75"/>
        <v>0.60019999999999973</v>
      </c>
      <c r="H640" s="2">
        <f t="shared" si="71"/>
        <v>0.65930000000000022</v>
      </c>
      <c r="I640" s="2">
        <f t="array" ref="I640">SUMPRODUCT(B624:B643, (ROW(B624:B643)-ROW(B624)+1)) / (20*21/2)</f>
        <v>0.52557142857142858</v>
      </c>
      <c r="J640" s="2">
        <f t="shared" si="74"/>
        <v>0.55501339925795556</v>
      </c>
      <c r="K640" s="2">
        <f t="shared" si="76"/>
        <v>0.59016136727643687</v>
      </c>
    </row>
    <row r="641" spans="1:11" ht="13.5" x14ac:dyDescent="0.25">
      <c r="A641" s="3">
        <f>TITRES_STAT!B644</f>
        <v>43236</v>
      </c>
      <c r="B641" s="5">
        <f>TITRES_STAT!D644</f>
        <v>0.5</v>
      </c>
      <c r="C641" s="2">
        <f t="shared" si="69"/>
        <v>0</v>
      </c>
      <c r="D641" s="2">
        <f t="shared" si="70"/>
        <v>0.502</v>
      </c>
      <c r="E641" s="2">
        <f t="shared" si="72"/>
        <v>0.52500000000000002</v>
      </c>
      <c r="F641" s="2">
        <f t="shared" si="73"/>
        <v>0.5615</v>
      </c>
      <c r="G641" s="2">
        <f t="shared" si="75"/>
        <v>0.59779999999999978</v>
      </c>
      <c r="H641" s="2">
        <f t="shared" si="71"/>
        <v>0.65765000000000018</v>
      </c>
      <c r="I641" s="2">
        <f t="array" ref="I641">SUMPRODUCT(B625:B644, (ROW(B625:B644)-ROW(B625)+1)) / (20*21/2)</f>
        <v>0.52004761904761898</v>
      </c>
      <c r="J641" s="2">
        <f t="shared" si="74"/>
        <v>0.54977402790005514</v>
      </c>
      <c r="K641" s="2">
        <f t="shared" si="76"/>
        <v>0.58662562738324331</v>
      </c>
    </row>
    <row r="642" spans="1:11" ht="13.5" x14ac:dyDescent="0.25">
      <c r="A642" s="3">
        <f>TITRES_STAT!B645</f>
        <v>43237</v>
      </c>
      <c r="B642" s="5">
        <f>TITRES_STAT!D645</f>
        <v>0.5</v>
      </c>
      <c r="C642" s="2">
        <f t="shared" si="69"/>
        <v>0</v>
      </c>
      <c r="D642" s="2">
        <f t="shared" si="70"/>
        <v>0.5</v>
      </c>
      <c r="E642" s="2">
        <f t="shared" si="72"/>
        <v>0.51900000000000002</v>
      </c>
      <c r="F642" s="2">
        <f t="shared" si="73"/>
        <v>0.55499999999999994</v>
      </c>
      <c r="G642" s="2">
        <f t="shared" si="75"/>
        <v>0.59539999999999982</v>
      </c>
      <c r="H642" s="2">
        <f t="shared" si="71"/>
        <v>0.65610000000000013</v>
      </c>
      <c r="I642" s="2">
        <f t="array" ref="I642">SUMPRODUCT(B626:B645, (ROW(B626:B645)-ROW(B626)+1)) / (20*21/2)</f>
        <v>0.51414285714285712</v>
      </c>
      <c r="J642" s="2">
        <f t="shared" si="74"/>
        <v>0.54503364429052614</v>
      </c>
      <c r="K642" s="2">
        <f t="shared" si="76"/>
        <v>0.58322854395644952</v>
      </c>
    </row>
    <row r="643" spans="1:11" ht="13.5" x14ac:dyDescent="0.25">
      <c r="A643" s="3">
        <f>TITRES_STAT!B646</f>
        <v>43238</v>
      </c>
      <c r="B643" s="5">
        <f>TITRES_STAT!D646</f>
        <v>0.49</v>
      </c>
      <c r="C643" s="2">
        <f t="shared" si="69"/>
        <v>-1.0000000000000009E-2</v>
      </c>
      <c r="D643" s="2">
        <f t="shared" si="70"/>
        <v>0.49800000000000005</v>
      </c>
      <c r="E643" s="2">
        <f t="shared" si="72"/>
        <v>0.51200000000000001</v>
      </c>
      <c r="F643" s="2">
        <f t="shared" si="73"/>
        <v>0.54800000000000015</v>
      </c>
      <c r="G643" s="2">
        <f t="shared" si="75"/>
        <v>0.59239999999999982</v>
      </c>
      <c r="H643" s="2">
        <f t="shared" si="71"/>
        <v>0.65450000000000019</v>
      </c>
      <c r="I643" s="2">
        <f t="array" ref="I643">SUMPRODUCT(B627:B646, (ROW(B627:B646)-ROW(B627)+1)) / (20*21/2)</f>
        <v>0.50790476190476197</v>
      </c>
      <c r="J643" s="2">
        <f t="shared" si="74"/>
        <v>0.53979234483428551</v>
      </c>
      <c r="K643" s="2">
        <f t="shared" si="76"/>
        <v>0.57957252262482406</v>
      </c>
    </row>
    <row r="644" spans="1:11" ht="13.5" x14ac:dyDescent="0.25">
      <c r="A644" s="3">
        <f>TITRES_STAT!B647</f>
        <v>43241</v>
      </c>
      <c r="B644" s="5">
        <f>TITRES_STAT!D647</f>
        <v>0.49</v>
      </c>
      <c r="C644" s="2">
        <f t="shared" ref="C644:C707" si="77">B644-B643</f>
        <v>0</v>
      </c>
      <c r="D644" s="2">
        <f t="shared" si="70"/>
        <v>0.496</v>
      </c>
      <c r="E644" s="2">
        <f t="shared" si="72"/>
        <v>0.50600000000000001</v>
      </c>
      <c r="F644" s="2">
        <f t="shared" si="73"/>
        <v>0.54200000000000004</v>
      </c>
      <c r="G644" s="2">
        <f t="shared" si="75"/>
        <v>0.58939999999999981</v>
      </c>
      <c r="H644" s="2">
        <f t="shared" si="71"/>
        <v>0.65280000000000027</v>
      </c>
      <c r="I644" s="2">
        <f t="array" ref="I644">SUMPRODUCT(B628:B647, (ROW(B628:B647)-ROW(B628)+1)) / (20*21/2)</f>
        <v>0.50138095238095237</v>
      </c>
      <c r="J644" s="2">
        <f t="shared" si="74"/>
        <v>0.53505021675482978</v>
      </c>
      <c r="K644" s="2">
        <f t="shared" si="76"/>
        <v>0.57605987467875253</v>
      </c>
    </row>
    <row r="645" spans="1:11" ht="13.5" x14ac:dyDescent="0.25">
      <c r="A645" s="3">
        <f>TITRES_STAT!B648</f>
        <v>43242</v>
      </c>
      <c r="B645" s="5">
        <f>TITRES_STAT!D648</f>
        <v>0.48</v>
      </c>
      <c r="C645" s="2">
        <f t="shared" si="77"/>
        <v>-1.0000000000000009E-2</v>
      </c>
      <c r="D645" s="2">
        <f t="shared" si="70"/>
        <v>0.49199999999999999</v>
      </c>
      <c r="E645" s="2">
        <f t="shared" si="72"/>
        <v>0.5</v>
      </c>
      <c r="F645" s="2">
        <f t="shared" si="73"/>
        <v>0.53550000000000009</v>
      </c>
      <c r="G645" s="2">
        <f t="shared" si="75"/>
        <v>0.58619999999999983</v>
      </c>
      <c r="H645" s="2">
        <f t="shared" si="71"/>
        <v>0.65105000000000035</v>
      </c>
      <c r="I645" s="2">
        <f t="array" ref="I645">SUMPRODUCT(B629:B648, (ROW(B629:B648)-ROW(B629)+1)) / (20*21/2)</f>
        <v>0.49366666666666659</v>
      </c>
      <c r="J645" s="2">
        <f t="shared" si="74"/>
        <v>0.52980733896865551</v>
      </c>
      <c r="K645" s="2">
        <f t="shared" si="76"/>
        <v>0.57229282076978183</v>
      </c>
    </row>
    <row r="646" spans="1:11" ht="13.5" x14ac:dyDescent="0.25">
      <c r="A646" s="3">
        <f>TITRES_STAT!B649</f>
        <v>43243</v>
      </c>
      <c r="B646" s="5">
        <f>TITRES_STAT!D649</f>
        <v>0.47</v>
      </c>
      <c r="C646" s="2">
        <f t="shared" si="77"/>
        <v>-1.0000000000000009E-2</v>
      </c>
      <c r="D646" s="2">
        <f t="shared" ref="D646:D709" si="78">AVERAGE(B642:B646)</f>
        <v>0.48599999999999993</v>
      </c>
      <c r="E646" s="2">
        <f t="shared" si="72"/>
        <v>0.49400000000000005</v>
      </c>
      <c r="F646" s="2">
        <f t="shared" si="73"/>
        <v>0.52850000000000008</v>
      </c>
      <c r="G646" s="2">
        <f t="shared" si="75"/>
        <v>0.58279999999999987</v>
      </c>
      <c r="H646" s="2">
        <f t="shared" si="71"/>
        <v>0.64935000000000032</v>
      </c>
      <c r="I646" s="2">
        <f t="array" ref="I646">SUMPRODUCT(B630:B649, (ROW(B630:B649)-ROW(B630)+1)) / (20*21/2)</f>
        <v>0.48571428571428571</v>
      </c>
      <c r="J646" s="2">
        <f t="shared" si="74"/>
        <v>0.52411140192402161</v>
      </c>
      <c r="K646" s="2">
        <f t="shared" si="76"/>
        <v>0.56828133760233945</v>
      </c>
    </row>
    <row r="647" spans="1:11" ht="13.5" x14ac:dyDescent="0.25">
      <c r="A647" s="3">
        <f>TITRES_STAT!B650</f>
        <v>43244</v>
      </c>
      <c r="B647" s="5">
        <f>TITRES_STAT!D650</f>
        <v>0.46</v>
      </c>
      <c r="C647" s="2">
        <f t="shared" si="77"/>
        <v>-9.9999999999999534E-3</v>
      </c>
      <c r="D647" s="2">
        <f t="shared" si="78"/>
        <v>0.47800000000000004</v>
      </c>
      <c r="E647" s="2">
        <f t="shared" si="72"/>
        <v>0.48900000000000005</v>
      </c>
      <c r="F647" s="2">
        <f t="shared" si="73"/>
        <v>0.52100000000000013</v>
      </c>
      <c r="G647" s="2">
        <f t="shared" si="75"/>
        <v>0.57919999999999983</v>
      </c>
      <c r="H647" s="2">
        <f t="shared" si="71"/>
        <v>0.6475000000000003</v>
      </c>
      <c r="I647" s="2">
        <f t="array" ref="I647">SUMPRODUCT(B631:B650, (ROW(B631:B650)-ROW(B631)+1)) / (20*21/2)</f>
        <v>0.4774761904761905</v>
      </c>
      <c r="J647" s="2">
        <f t="shared" si="74"/>
        <v>0.51800555412173388</v>
      </c>
      <c r="K647" s="2">
        <f t="shared" si="76"/>
        <v>0.56403501063754191</v>
      </c>
    </row>
    <row r="648" spans="1:11" ht="13.5" x14ac:dyDescent="0.25">
      <c r="A648" s="3">
        <f>TITRES_STAT!B651</f>
        <v>43245</v>
      </c>
      <c r="B648" s="5">
        <f>TITRES_STAT!D651</f>
        <v>0.44</v>
      </c>
      <c r="C648" s="2">
        <f t="shared" si="77"/>
        <v>-2.0000000000000018E-2</v>
      </c>
      <c r="D648" s="2">
        <f t="shared" si="78"/>
        <v>0.46799999999999997</v>
      </c>
      <c r="E648" s="2">
        <f t="shared" si="72"/>
        <v>0.4830000000000001</v>
      </c>
      <c r="F648" s="2">
        <f t="shared" si="73"/>
        <v>0.51350000000000007</v>
      </c>
      <c r="G648" s="2">
        <f t="shared" si="75"/>
        <v>0.57540000000000002</v>
      </c>
      <c r="H648" s="2">
        <f t="shared" si="71"/>
        <v>0.6455500000000004</v>
      </c>
      <c r="I648" s="2">
        <f t="array" ref="I648">SUMPRODUCT(B632:B651, (ROW(B632:B651)-ROW(B632)+1)) / (20*21/2)</f>
        <v>0.46895238095238095</v>
      </c>
      <c r="J648" s="2">
        <f t="shared" si="74"/>
        <v>0.51057645372918781</v>
      </c>
      <c r="K648" s="2">
        <f t="shared" si="76"/>
        <v>0.55917089257332453</v>
      </c>
    </row>
    <row r="649" spans="1:11" ht="13.5" x14ac:dyDescent="0.25">
      <c r="A649" s="3">
        <f>TITRES_STAT!B652</f>
        <v>43248</v>
      </c>
      <c r="B649" s="5">
        <f>TITRES_STAT!D652</f>
        <v>0.43</v>
      </c>
      <c r="C649" s="2">
        <f t="shared" si="77"/>
        <v>-1.0000000000000009E-2</v>
      </c>
      <c r="D649" s="2">
        <f t="shared" si="78"/>
        <v>0.45599999999999996</v>
      </c>
      <c r="E649" s="2">
        <f t="shared" si="72"/>
        <v>0.47599999999999998</v>
      </c>
      <c r="F649" s="2">
        <f t="shared" si="73"/>
        <v>0.50650000000000006</v>
      </c>
      <c r="G649" s="2">
        <f t="shared" si="75"/>
        <v>0.57140000000000002</v>
      </c>
      <c r="H649" s="2">
        <f t="shared" si="71"/>
        <v>0.64355000000000029</v>
      </c>
      <c r="I649" s="2">
        <f t="array" ref="I649">SUMPRODUCT(B633:B652, (ROW(B633:B652)-ROW(B633)+1)) / (20*21/2)</f>
        <v>0.46209523809523817</v>
      </c>
      <c r="J649" s="2">
        <f t="shared" si="74"/>
        <v>0.50290250575497941</v>
      </c>
      <c r="K649" s="2">
        <f t="shared" si="76"/>
        <v>0.55410536737437066</v>
      </c>
    </row>
    <row r="650" spans="1:11" ht="13.5" x14ac:dyDescent="0.25">
      <c r="A650" s="3">
        <f>TITRES_STAT!B653</f>
        <v>43249</v>
      </c>
      <c r="B650" s="5">
        <f>TITRES_STAT!D653</f>
        <v>0.42</v>
      </c>
      <c r="C650" s="2">
        <f t="shared" si="77"/>
        <v>-1.0000000000000009E-2</v>
      </c>
      <c r="D650" s="2">
        <f t="shared" si="78"/>
        <v>0.44399999999999995</v>
      </c>
      <c r="E650" s="2">
        <f t="shared" si="72"/>
        <v>0.46799999999999997</v>
      </c>
      <c r="F650" s="2">
        <f t="shared" si="73"/>
        <v>0.49950000000000011</v>
      </c>
      <c r="G650" s="2">
        <f t="shared" si="75"/>
        <v>0.56740000000000002</v>
      </c>
      <c r="H650" s="2">
        <f t="shared" ref="H650:H713" si="79">AVERAGE(B451:B650)</f>
        <v>0.64150000000000029</v>
      </c>
      <c r="I650" s="2">
        <f t="array" ref="I650">SUMPRODUCT(B634:B653, (ROW(B634:B653)-ROW(B634)+1)) / (20*21/2)</f>
        <v>0.45590476190476187</v>
      </c>
      <c r="J650" s="2">
        <f t="shared" si="74"/>
        <v>0.49500702901640992</v>
      </c>
      <c r="K650" s="2">
        <f t="shared" si="76"/>
        <v>0.54884633335968946</v>
      </c>
    </row>
    <row r="651" spans="1:11" ht="13.5" x14ac:dyDescent="0.25">
      <c r="A651" s="3">
        <f>TITRES_STAT!B654</f>
        <v>43250</v>
      </c>
      <c r="B651" s="5">
        <f>TITRES_STAT!D654</f>
        <v>0.41</v>
      </c>
      <c r="C651" s="2">
        <f t="shared" si="77"/>
        <v>-1.0000000000000009E-2</v>
      </c>
      <c r="D651" s="2">
        <f t="shared" si="78"/>
        <v>0.43200000000000005</v>
      </c>
      <c r="E651" s="2">
        <f t="shared" si="72"/>
        <v>0.45899999999999996</v>
      </c>
      <c r="F651" s="2">
        <f t="shared" si="73"/>
        <v>0.49199999999999999</v>
      </c>
      <c r="G651" s="2">
        <f t="shared" si="75"/>
        <v>0.56359999999999999</v>
      </c>
      <c r="H651" s="2">
        <f t="shared" si="79"/>
        <v>0.6394000000000003</v>
      </c>
      <c r="I651" s="2">
        <f t="array" ref="I651">SUMPRODUCT(B635:B654, (ROW(B635:B654)-ROW(B635)+1)) / (20*21/2)</f>
        <v>0.45133333333333336</v>
      </c>
      <c r="J651" s="2">
        <f t="shared" si="74"/>
        <v>0.48691112149103755</v>
      </c>
      <c r="K651" s="2">
        <f t="shared" si="76"/>
        <v>0.54340137911028996</v>
      </c>
    </row>
    <row r="652" spans="1:11" ht="13.5" x14ac:dyDescent="0.25">
      <c r="A652" s="3">
        <f>TITRES_STAT!B655</f>
        <v>43251</v>
      </c>
      <c r="B652" s="5">
        <f>TITRES_STAT!D655</f>
        <v>0.42</v>
      </c>
      <c r="C652" s="2">
        <f t="shared" si="77"/>
        <v>1.0000000000000009E-2</v>
      </c>
      <c r="D652" s="2">
        <f t="shared" si="78"/>
        <v>0.42400000000000004</v>
      </c>
      <c r="E652" s="2">
        <f t="shared" ref="E652:E715" si="80">AVERAGE(B643:B652)</f>
        <v>0.45099999999999996</v>
      </c>
      <c r="F652" s="2">
        <f t="shared" si="73"/>
        <v>0.48499999999999999</v>
      </c>
      <c r="G652" s="2">
        <f t="shared" si="75"/>
        <v>0.55959999999999999</v>
      </c>
      <c r="H652" s="2">
        <f t="shared" si="79"/>
        <v>0.63735000000000031</v>
      </c>
      <c r="I652" s="2">
        <f t="array" ref="I652">SUMPRODUCT(B636:B655, (ROW(B636:B655)-ROW(B636)+1)) / (20*21/2)</f>
        <v>0.44828571428571429</v>
      </c>
      <c r="J652" s="2">
        <f t="shared" si="74"/>
        <v>0.48053863372998634</v>
      </c>
      <c r="K652" s="2">
        <f t="shared" si="76"/>
        <v>0.53856210934125903</v>
      </c>
    </row>
    <row r="653" spans="1:11" ht="13.5" x14ac:dyDescent="0.25">
      <c r="A653" s="3">
        <f>TITRES_STAT!B656</f>
        <v>43252</v>
      </c>
      <c r="B653" s="5">
        <f>TITRES_STAT!D656</f>
        <v>0.42</v>
      </c>
      <c r="C653" s="2">
        <f t="shared" si="77"/>
        <v>0</v>
      </c>
      <c r="D653" s="2">
        <f t="shared" si="78"/>
        <v>0.42000000000000004</v>
      </c>
      <c r="E653" s="2">
        <f t="shared" si="80"/>
        <v>0.44400000000000006</v>
      </c>
      <c r="F653" s="2">
        <f t="shared" si="73"/>
        <v>0.47800000000000004</v>
      </c>
      <c r="G653" s="2">
        <f t="shared" si="75"/>
        <v>0.55600000000000005</v>
      </c>
      <c r="H653" s="2">
        <f t="shared" si="79"/>
        <v>0.63530000000000042</v>
      </c>
      <c r="I653" s="2">
        <f t="array" ref="I653">SUMPRODUCT(B637:B656, (ROW(B637:B656)-ROW(B637)+1)) / (20*21/2)</f>
        <v>0.44666666666666666</v>
      </c>
      <c r="J653" s="2">
        <f t="shared" si="74"/>
        <v>0.4747730495652257</v>
      </c>
      <c r="K653" s="2">
        <f t="shared" si="76"/>
        <v>0.53391261485728814</v>
      </c>
    </row>
    <row r="654" spans="1:11" ht="13.5" x14ac:dyDescent="0.25">
      <c r="A654" s="3">
        <f>TITRES_STAT!B657</f>
        <v>43255</v>
      </c>
      <c r="B654" s="5">
        <f>TITRES_STAT!D657</f>
        <v>0.43</v>
      </c>
      <c r="C654" s="2">
        <f t="shared" si="77"/>
        <v>1.0000000000000009E-2</v>
      </c>
      <c r="D654" s="2">
        <f t="shared" si="78"/>
        <v>0.42000000000000004</v>
      </c>
      <c r="E654" s="2">
        <f t="shared" si="80"/>
        <v>0.438</v>
      </c>
      <c r="F654" s="2">
        <f t="shared" si="73"/>
        <v>0.47199999999999998</v>
      </c>
      <c r="G654" s="2">
        <f t="shared" si="75"/>
        <v>0.55300000000000016</v>
      </c>
      <c r="H654" s="2">
        <f t="shared" si="79"/>
        <v>0.63340000000000041</v>
      </c>
      <c r="I654" s="2">
        <f t="array" ref="I654">SUMPRODUCT(B638:B657, (ROW(B638:B657)-ROW(B638)+1)) / (20*21/2)</f>
        <v>0.44638095238095243</v>
      </c>
      <c r="J654" s="2">
        <f t="shared" si="74"/>
        <v>0.47050894960663281</v>
      </c>
      <c r="K654" s="2">
        <f t="shared" si="76"/>
        <v>0.52983761035308075</v>
      </c>
    </row>
    <row r="655" spans="1:11" ht="13.5" x14ac:dyDescent="0.25">
      <c r="A655" s="3">
        <f>TITRES_STAT!B658</f>
        <v>43256</v>
      </c>
      <c r="B655" s="5">
        <f>TITRES_STAT!D658</f>
        <v>0.44</v>
      </c>
      <c r="C655" s="2">
        <f t="shared" si="77"/>
        <v>1.0000000000000009E-2</v>
      </c>
      <c r="D655" s="2">
        <f t="shared" si="78"/>
        <v>0.42400000000000004</v>
      </c>
      <c r="E655" s="2">
        <f t="shared" si="80"/>
        <v>0.434</v>
      </c>
      <c r="F655" s="2">
        <f t="shared" si="73"/>
        <v>0.46699999999999997</v>
      </c>
      <c r="G655" s="2">
        <f t="shared" si="75"/>
        <v>0.55000000000000016</v>
      </c>
      <c r="H655" s="2">
        <f t="shared" si="79"/>
        <v>0.63155000000000039</v>
      </c>
      <c r="I655" s="2">
        <f t="array" ref="I655">SUMPRODUCT(B639:B658, (ROW(B639:B658)-ROW(B639)+1)) / (20*21/2)</f>
        <v>0.44823809523809516</v>
      </c>
      <c r="J655" s="2">
        <f t="shared" si="74"/>
        <v>0.46760333535838206</v>
      </c>
      <c r="K655" s="2">
        <f t="shared" si="76"/>
        <v>0.52631456680982269</v>
      </c>
    </row>
    <row r="656" spans="1:11" ht="13.5" x14ac:dyDescent="0.25">
      <c r="A656" s="3">
        <f>TITRES_STAT!B659</f>
        <v>43257</v>
      </c>
      <c r="B656" s="5">
        <f>TITRES_STAT!D659</f>
        <v>0.45</v>
      </c>
      <c r="C656" s="2">
        <f t="shared" si="77"/>
        <v>1.0000000000000009E-2</v>
      </c>
      <c r="D656" s="2">
        <f t="shared" si="78"/>
        <v>0.43200000000000005</v>
      </c>
      <c r="E656" s="2">
        <f t="shared" si="80"/>
        <v>0.43200000000000005</v>
      </c>
      <c r="F656" s="2">
        <f t="shared" si="73"/>
        <v>0.46299999999999997</v>
      </c>
      <c r="G656" s="2">
        <f t="shared" si="75"/>
        <v>0.54700000000000015</v>
      </c>
      <c r="H656" s="2">
        <f t="shared" si="79"/>
        <v>0.62965000000000027</v>
      </c>
      <c r="I656" s="2">
        <f t="array" ref="I656">SUMPRODUCT(B640:B659, (ROW(B640:B659)-ROW(B640)+1)) / (20*21/2)</f>
        <v>0.45209523809523816</v>
      </c>
      <c r="J656" s="2">
        <f t="shared" si="74"/>
        <v>0.46592682722901235</v>
      </c>
      <c r="K656" s="2">
        <f t="shared" si="76"/>
        <v>0.52332183869963367</v>
      </c>
    </row>
    <row r="657" spans="1:11" ht="13.5" x14ac:dyDescent="0.25">
      <c r="A657" s="3">
        <f>TITRES_STAT!B660</f>
        <v>43258</v>
      </c>
      <c r="B657" s="5">
        <f>TITRES_STAT!D660</f>
        <v>0.46</v>
      </c>
      <c r="C657" s="2">
        <f t="shared" si="77"/>
        <v>1.0000000000000009E-2</v>
      </c>
      <c r="D657" s="2">
        <f t="shared" si="78"/>
        <v>0.44000000000000006</v>
      </c>
      <c r="E657" s="2">
        <f t="shared" si="80"/>
        <v>0.43200000000000005</v>
      </c>
      <c r="F657" s="2">
        <f t="shared" si="73"/>
        <v>0.46050000000000002</v>
      </c>
      <c r="G657" s="2">
        <f t="shared" si="75"/>
        <v>0.54400000000000015</v>
      </c>
      <c r="H657" s="2">
        <f t="shared" si="79"/>
        <v>0.62780000000000025</v>
      </c>
      <c r="I657" s="2">
        <f t="array" ref="I657">SUMPRODUCT(B641:B660, (ROW(B641:B660)-ROW(B641)+1)) / (20*21/2)</f>
        <v>0.45690476190476192</v>
      </c>
      <c r="J657" s="2">
        <f t="shared" si="74"/>
        <v>0.46536236749291593</v>
      </c>
      <c r="K657" s="2">
        <f t="shared" si="76"/>
        <v>0.52083862933886371</v>
      </c>
    </row>
    <row r="658" spans="1:11" ht="13.5" x14ac:dyDescent="0.25">
      <c r="A658" s="3">
        <f>TITRES_STAT!B661</f>
        <v>43259</v>
      </c>
      <c r="B658" s="5">
        <f>TITRES_STAT!D661</f>
        <v>0.48</v>
      </c>
      <c r="C658" s="2">
        <f t="shared" si="77"/>
        <v>1.9999999999999962E-2</v>
      </c>
      <c r="D658" s="2">
        <f t="shared" si="78"/>
        <v>0.45199999999999996</v>
      </c>
      <c r="E658" s="2">
        <f t="shared" si="80"/>
        <v>0.43600000000000005</v>
      </c>
      <c r="F658" s="2">
        <f t="shared" si="73"/>
        <v>0.45950000000000008</v>
      </c>
      <c r="G658" s="2">
        <f t="shared" si="75"/>
        <v>0.54120000000000024</v>
      </c>
      <c r="H658" s="2">
        <f t="shared" si="79"/>
        <v>0.62615000000000032</v>
      </c>
      <c r="I658" s="2">
        <f t="array" ref="I658">SUMPRODUCT(B642:B661, (ROW(B642:B661)-ROW(B642)+1)) / (20*21/2)</f>
        <v>0.46357142857142852</v>
      </c>
      <c r="J658" s="2">
        <f t="shared" si="74"/>
        <v>0.46675642773168585</v>
      </c>
      <c r="K658" s="2">
        <f t="shared" si="76"/>
        <v>0.51923711446282983</v>
      </c>
    </row>
    <row r="659" spans="1:11" ht="13.5" x14ac:dyDescent="0.25">
      <c r="A659" s="3">
        <f>TITRES_STAT!B662</f>
        <v>43262</v>
      </c>
      <c r="B659" s="5">
        <f>TITRES_STAT!D662</f>
        <v>0.5</v>
      </c>
      <c r="C659" s="2">
        <f t="shared" si="77"/>
        <v>2.0000000000000018E-2</v>
      </c>
      <c r="D659" s="2">
        <f t="shared" si="78"/>
        <v>0.46600000000000003</v>
      </c>
      <c r="E659" s="2">
        <f t="shared" si="80"/>
        <v>0.44299999999999995</v>
      </c>
      <c r="F659" s="2">
        <f t="shared" si="73"/>
        <v>0.45950000000000008</v>
      </c>
      <c r="G659" s="2">
        <f t="shared" si="75"/>
        <v>0.53880000000000017</v>
      </c>
      <c r="H659" s="2">
        <f t="shared" si="79"/>
        <v>0.62460000000000027</v>
      </c>
      <c r="I659" s="2">
        <f t="array" ref="I659">SUMPRODUCT(B643:B662, (ROW(B643:B662)-ROW(B643)+1)) / (20*21/2)</f>
        <v>0.47200000000000003</v>
      </c>
      <c r="J659" s="2">
        <f t="shared" si="74"/>
        <v>0.46992248223343008</v>
      </c>
      <c r="K659" s="2">
        <f t="shared" si="76"/>
        <v>0.51848271781722866</v>
      </c>
    </row>
    <row r="660" spans="1:11" ht="13.5" x14ac:dyDescent="0.25">
      <c r="A660" s="3">
        <f>TITRES_STAT!B663</f>
        <v>43263</v>
      </c>
      <c r="B660" s="5">
        <f>TITRES_STAT!D663</f>
        <v>0.51</v>
      </c>
      <c r="C660" s="2">
        <f t="shared" si="77"/>
        <v>1.0000000000000009E-2</v>
      </c>
      <c r="D660" s="2">
        <f t="shared" si="78"/>
        <v>0.48000000000000009</v>
      </c>
      <c r="E660" s="2">
        <f t="shared" si="80"/>
        <v>0.45199999999999996</v>
      </c>
      <c r="F660" s="2">
        <f t="shared" ref="F660:F723" si="81">AVERAGE(B641:B660)</f>
        <v>0.45999999999999996</v>
      </c>
      <c r="G660" s="2">
        <f t="shared" si="75"/>
        <v>0.5364000000000001</v>
      </c>
      <c r="H660" s="2">
        <f t="shared" si="79"/>
        <v>0.62310000000000032</v>
      </c>
      <c r="I660" s="2">
        <f t="array" ref="I660">SUMPRODUCT(B644:B663, (ROW(B644:B663)-ROW(B644)+1)) / (20*21/2)</f>
        <v>0.48209523809523813</v>
      </c>
      <c r="J660" s="2">
        <f t="shared" si="74"/>
        <v>0.47373938868738907</v>
      </c>
      <c r="K660" s="2">
        <f t="shared" si="76"/>
        <v>0.51815006221655302</v>
      </c>
    </row>
    <row r="661" spans="1:11" ht="13.5" x14ac:dyDescent="0.25">
      <c r="A661" s="3">
        <f>TITRES_STAT!B664</f>
        <v>43264</v>
      </c>
      <c r="B661" s="5">
        <f>TITRES_STAT!D664</f>
        <v>0.53</v>
      </c>
      <c r="C661" s="2">
        <f t="shared" si="77"/>
        <v>2.0000000000000018E-2</v>
      </c>
      <c r="D661" s="2">
        <f t="shared" si="78"/>
        <v>0.496</v>
      </c>
      <c r="E661" s="2">
        <f t="shared" si="80"/>
        <v>0.46400000000000008</v>
      </c>
      <c r="F661" s="2">
        <f t="shared" si="81"/>
        <v>0.46149999999999991</v>
      </c>
      <c r="G661" s="2">
        <f t="shared" si="75"/>
        <v>0.5344000000000001</v>
      </c>
      <c r="H661" s="2">
        <f t="shared" si="79"/>
        <v>0.62170000000000025</v>
      </c>
      <c r="I661" s="2">
        <f t="array" ref="I661">SUMPRODUCT(B645:B664, (ROW(B645:B664)-ROW(B645)+1)) / (20*21/2)</f>
        <v>0.48990476190476195</v>
      </c>
      <c r="J661" s="2">
        <f t="shared" ref="J661:J724" si="82">$J$4*B661+J660*(1-$J$4)</f>
        <v>0.47909754214573297</v>
      </c>
      <c r="K661" s="2">
        <f t="shared" si="76"/>
        <v>0.51861476565904119</v>
      </c>
    </row>
    <row r="662" spans="1:11" ht="13.5" x14ac:dyDescent="0.25">
      <c r="A662" s="3">
        <f>TITRES_STAT!B665</f>
        <v>43265</v>
      </c>
      <c r="B662" s="5">
        <f>TITRES_STAT!D665</f>
        <v>0.55000000000000004</v>
      </c>
      <c r="C662" s="2">
        <f t="shared" si="77"/>
        <v>2.0000000000000018E-2</v>
      </c>
      <c r="D662" s="2">
        <f t="shared" si="78"/>
        <v>0.51400000000000001</v>
      </c>
      <c r="E662" s="2">
        <f t="shared" si="80"/>
        <v>0.47700000000000004</v>
      </c>
      <c r="F662" s="2">
        <f t="shared" si="81"/>
        <v>0.46399999999999997</v>
      </c>
      <c r="G662" s="2">
        <f t="shared" si="75"/>
        <v>0.53300000000000014</v>
      </c>
      <c r="H662" s="2">
        <f t="shared" si="79"/>
        <v>0.62045000000000028</v>
      </c>
      <c r="I662" s="2">
        <f t="array" ref="I662">SUMPRODUCT(B646:B665, (ROW(B646:B665)-ROW(B646)+1)) / (20*21/2)</f>
        <v>0.49838095238095242</v>
      </c>
      <c r="J662" s="2">
        <f t="shared" si="82"/>
        <v>0.48585015717947266</v>
      </c>
      <c r="K662" s="2">
        <f t="shared" si="76"/>
        <v>0.51984555916260822</v>
      </c>
    </row>
    <row r="663" spans="1:11" ht="13.5" x14ac:dyDescent="0.25">
      <c r="A663" s="3">
        <f>TITRES_STAT!B666</f>
        <v>43269</v>
      </c>
      <c r="B663" s="5">
        <f>TITRES_STAT!D666</f>
        <v>0.56999999999999995</v>
      </c>
      <c r="C663" s="2">
        <f t="shared" si="77"/>
        <v>1.9999999999999907E-2</v>
      </c>
      <c r="D663" s="2">
        <f t="shared" si="78"/>
        <v>0.53199999999999992</v>
      </c>
      <c r="E663" s="2">
        <f t="shared" si="80"/>
        <v>0.49199999999999999</v>
      </c>
      <c r="F663" s="2">
        <f t="shared" si="81"/>
        <v>0.46800000000000008</v>
      </c>
      <c r="G663" s="2">
        <f t="shared" si="75"/>
        <v>0.53200000000000014</v>
      </c>
      <c r="H663" s="2">
        <f t="shared" si="79"/>
        <v>0.61930000000000018</v>
      </c>
      <c r="I663" s="2">
        <f t="array" ref="I663">SUMPRODUCT(B647:B666, (ROW(B647:B666)-ROW(B647)+1)) / (20*21/2)</f>
        <v>0.50647619047619052</v>
      </c>
      <c r="J663" s="2">
        <f t="shared" si="82"/>
        <v>0.49386442792428475</v>
      </c>
      <c r="K663" s="2">
        <f t="shared" si="76"/>
        <v>0.52181239997976092</v>
      </c>
    </row>
    <row r="664" spans="1:11" ht="13.5" x14ac:dyDescent="0.25">
      <c r="A664" s="3">
        <f>TITRES_STAT!B667</f>
        <v>43270</v>
      </c>
      <c r="B664" s="5">
        <f>TITRES_STAT!D667</f>
        <v>0.55000000000000004</v>
      </c>
      <c r="C664" s="2">
        <f t="shared" si="77"/>
        <v>-1.9999999999999907E-2</v>
      </c>
      <c r="D664" s="2">
        <f t="shared" si="78"/>
        <v>0.54200000000000004</v>
      </c>
      <c r="E664" s="2">
        <f t="shared" si="80"/>
        <v>0.504</v>
      </c>
      <c r="F664" s="2">
        <f t="shared" si="81"/>
        <v>0.47100000000000009</v>
      </c>
      <c r="G664" s="2">
        <f t="shared" si="75"/>
        <v>0.53060000000000018</v>
      </c>
      <c r="H664" s="2">
        <f t="shared" si="79"/>
        <v>0.61795000000000022</v>
      </c>
      <c r="I664" s="2">
        <f t="array" ref="I664">SUMPRODUCT(B648:B667, (ROW(B648:B667)-ROW(B648)+1)) / (20*21/2)</f>
        <v>0.51414285714285723</v>
      </c>
      <c r="J664" s="2">
        <f t="shared" si="82"/>
        <v>0.49921067288387666</v>
      </c>
      <c r="K664" s="2">
        <f t="shared" si="76"/>
        <v>0.52291779605898603</v>
      </c>
    </row>
    <row r="665" spans="1:11" ht="13.5" x14ac:dyDescent="0.25">
      <c r="A665" s="3">
        <f>TITRES_STAT!B668</f>
        <v>43271</v>
      </c>
      <c r="B665" s="5">
        <f>TITRES_STAT!D668</f>
        <v>0.56000000000000005</v>
      </c>
      <c r="C665" s="2">
        <f t="shared" si="77"/>
        <v>1.0000000000000009E-2</v>
      </c>
      <c r="D665" s="2">
        <f t="shared" si="78"/>
        <v>0.55200000000000005</v>
      </c>
      <c r="E665" s="2">
        <f t="shared" si="80"/>
        <v>0.51600000000000001</v>
      </c>
      <c r="F665" s="2">
        <f t="shared" si="81"/>
        <v>0.47500000000000009</v>
      </c>
      <c r="G665" s="2">
        <f t="shared" si="75"/>
        <v>0.52920000000000034</v>
      </c>
      <c r="H665" s="2">
        <f t="shared" si="79"/>
        <v>0.61665000000000014</v>
      </c>
      <c r="I665" s="2">
        <f t="array" ref="I665">SUMPRODUCT(B649:B668, (ROW(B649:B668)-ROW(B649)+1)) / (20*21/2)</f>
        <v>0.52228571428571435</v>
      </c>
      <c r="J665" s="2">
        <f t="shared" si="82"/>
        <v>0.50500013260922172</v>
      </c>
      <c r="K665" s="2">
        <f t="shared" si="76"/>
        <v>0.52437200013510421</v>
      </c>
    </row>
    <row r="666" spans="1:11" ht="13.5" x14ac:dyDescent="0.25">
      <c r="A666" s="3">
        <f>TITRES_STAT!B669</f>
        <v>43272</v>
      </c>
      <c r="B666" s="5">
        <f>TITRES_STAT!D669</f>
        <v>0.56000000000000005</v>
      </c>
      <c r="C666" s="2">
        <f t="shared" si="77"/>
        <v>0</v>
      </c>
      <c r="D666" s="2">
        <f t="shared" si="78"/>
        <v>0.55800000000000005</v>
      </c>
      <c r="E666" s="2">
        <f t="shared" si="80"/>
        <v>0.52700000000000014</v>
      </c>
      <c r="F666" s="2">
        <f t="shared" si="81"/>
        <v>0.47950000000000009</v>
      </c>
      <c r="G666" s="2">
        <f t="shared" si="75"/>
        <v>0.52780000000000027</v>
      </c>
      <c r="H666" s="2">
        <f t="shared" si="79"/>
        <v>0.61535000000000006</v>
      </c>
      <c r="I666" s="2">
        <f t="array" ref="I666">SUMPRODUCT(B650:B669, (ROW(B650:B669)-ROW(B650)+1)) / (20*21/2)</f>
        <v>0.52980952380952373</v>
      </c>
      <c r="J666" s="2">
        <f t="shared" si="82"/>
        <v>0.51023821521786727</v>
      </c>
      <c r="K666" s="2">
        <f t="shared" si="76"/>
        <v>0.52576917660039424</v>
      </c>
    </row>
    <row r="667" spans="1:11" ht="13.5" x14ac:dyDescent="0.25">
      <c r="A667" s="3">
        <f>TITRES_STAT!B670</f>
        <v>43273</v>
      </c>
      <c r="B667" s="5">
        <f>TITRES_STAT!D670</f>
        <v>0.56000000000000005</v>
      </c>
      <c r="C667" s="2">
        <f t="shared" si="77"/>
        <v>0</v>
      </c>
      <c r="D667" s="2">
        <f t="shared" si="78"/>
        <v>0.56000000000000005</v>
      </c>
      <c r="E667" s="2">
        <f t="shared" si="80"/>
        <v>0.53700000000000014</v>
      </c>
      <c r="F667" s="2">
        <f t="shared" si="81"/>
        <v>0.48450000000000015</v>
      </c>
      <c r="G667" s="2">
        <f t="shared" si="75"/>
        <v>0.5264000000000002</v>
      </c>
      <c r="H667" s="2">
        <f t="shared" si="79"/>
        <v>0.61415000000000008</v>
      </c>
      <c r="I667" s="2">
        <f t="array" ref="I667">SUMPRODUCT(B651:B670, (ROW(B651:B670)-ROW(B651)+1)) / (20*21/2)</f>
        <v>0.53666666666666663</v>
      </c>
      <c r="J667" s="2">
        <f t="shared" si="82"/>
        <v>0.51497743281616559</v>
      </c>
      <c r="K667" s="2">
        <f t="shared" si="76"/>
        <v>0.52711156183175134</v>
      </c>
    </row>
    <row r="668" spans="1:11" ht="13.5" x14ac:dyDescent="0.25">
      <c r="A668" s="3">
        <f>TITRES_STAT!B671</f>
        <v>43276</v>
      </c>
      <c r="B668" s="5">
        <f>TITRES_STAT!D671</f>
        <v>0.56999999999999995</v>
      </c>
      <c r="C668" s="2">
        <f t="shared" si="77"/>
        <v>9.9999999999998979E-3</v>
      </c>
      <c r="D668" s="2">
        <f t="shared" si="78"/>
        <v>0.56000000000000005</v>
      </c>
      <c r="E668" s="2">
        <f t="shared" si="80"/>
        <v>0.54600000000000004</v>
      </c>
      <c r="F668" s="2">
        <f t="shared" si="81"/>
        <v>0.4910000000000001</v>
      </c>
      <c r="G668" s="2">
        <f t="shared" si="75"/>
        <v>0.52520000000000022</v>
      </c>
      <c r="H668" s="2">
        <f t="shared" si="79"/>
        <v>0.61299999999999999</v>
      </c>
      <c r="I668" s="2">
        <f t="array" ref="I668">SUMPRODUCT(B652:B671, (ROW(B652:B671)-ROW(B652)+1)) / (20*21/2)</f>
        <v>0.54185714285714293</v>
      </c>
      <c r="J668" s="2">
        <f t="shared" si="82"/>
        <v>0.52021767730986412</v>
      </c>
      <c r="K668" s="2">
        <f t="shared" si="76"/>
        <v>0.52879346136776106</v>
      </c>
    </row>
    <row r="669" spans="1:11" ht="13.5" x14ac:dyDescent="0.25">
      <c r="A669" s="3">
        <f>TITRES_STAT!B672</f>
        <v>43277</v>
      </c>
      <c r="B669" s="5">
        <f>TITRES_STAT!D672</f>
        <v>0.56999999999999995</v>
      </c>
      <c r="C669" s="2">
        <f t="shared" si="77"/>
        <v>0</v>
      </c>
      <c r="D669" s="2">
        <f t="shared" si="78"/>
        <v>0.56399999999999995</v>
      </c>
      <c r="E669" s="2">
        <f t="shared" si="80"/>
        <v>0.55300000000000016</v>
      </c>
      <c r="F669" s="2">
        <f t="shared" si="81"/>
        <v>0.49800000000000005</v>
      </c>
      <c r="G669" s="2">
        <f t="shared" si="75"/>
        <v>0.52400000000000024</v>
      </c>
      <c r="H669" s="2">
        <f t="shared" si="79"/>
        <v>0.61185</v>
      </c>
      <c r="I669" s="2">
        <f t="array" ref="I669">SUMPRODUCT(B653:B672, (ROW(B653:B672)-ROW(B653)+1)) / (20*21/2)</f>
        <v>0.54633333333333345</v>
      </c>
      <c r="J669" s="2">
        <f t="shared" si="82"/>
        <v>0.52495885089940086</v>
      </c>
      <c r="K669" s="2">
        <f t="shared" si="76"/>
        <v>0.53040940405922143</v>
      </c>
    </row>
    <row r="670" spans="1:11" ht="13.5" x14ac:dyDescent="0.25">
      <c r="A670" s="3">
        <f>TITRES_STAT!B673</f>
        <v>43278</v>
      </c>
      <c r="B670" s="5">
        <f>TITRES_STAT!D673</f>
        <v>0.56999999999999995</v>
      </c>
      <c r="C670" s="2">
        <f t="shared" si="77"/>
        <v>0</v>
      </c>
      <c r="D670" s="2">
        <f t="shared" si="78"/>
        <v>0.56599999999999995</v>
      </c>
      <c r="E670" s="2">
        <f t="shared" si="80"/>
        <v>0.55900000000000005</v>
      </c>
      <c r="F670" s="2">
        <f t="shared" si="81"/>
        <v>0.50550000000000006</v>
      </c>
      <c r="G670" s="2">
        <f t="shared" si="75"/>
        <v>0.52300000000000024</v>
      </c>
      <c r="H670" s="2">
        <f t="shared" si="79"/>
        <v>0.61069999999999991</v>
      </c>
      <c r="I670" s="2">
        <f t="array" ref="I670">SUMPRODUCT(B654:B673, (ROW(B654:B673)-ROW(B654)+1)) / (20*21/2)</f>
        <v>0.55014285714285716</v>
      </c>
      <c r="J670" s="2">
        <f t="shared" si="82"/>
        <v>0.52924848414707704</v>
      </c>
      <c r="K670" s="2">
        <f t="shared" si="76"/>
        <v>0.53196197644905585</v>
      </c>
    </row>
    <row r="671" spans="1:11" ht="13.5" x14ac:dyDescent="0.25">
      <c r="A671" s="3">
        <f>TITRES_STAT!B674</f>
        <v>43279</v>
      </c>
      <c r="B671" s="5">
        <f>TITRES_STAT!D674</f>
        <v>0.56000000000000005</v>
      </c>
      <c r="C671" s="2">
        <f t="shared" si="77"/>
        <v>-9.9999999999998979E-3</v>
      </c>
      <c r="D671" s="2">
        <f t="shared" si="78"/>
        <v>0.56599999999999995</v>
      </c>
      <c r="E671" s="2">
        <f t="shared" si="80"/>
        <v>0.56200000000000006</v>
      </c>
      <c r="F671" s="2">
        <f t="shared" si="81"/>
        <v>0.51300000000000012</v>
      </c>
      <c r="G671" s="2">
        <f t="shared" si="75"/>
        <v>0.52160000000000006</v>
      </c>
      <c r="H671" s="2">
        <f t="shared" si="79"/>
        <v>0.60939999999999994</v>
      </c>
      <c r="I671" s="2">
        <f t="array" ref="I671">SUMPRODUCT(B655:B674, (ROW(B655:B674)-ROW(B655)+1)) / (20*21/2)</f>
        <v>0.55233333333333334</v>
      </c>
      <c r="J671" s="2">
        <f t="shared" si="82"/>
        <v>0.53217719994259349</v>
      </c>
      <c r="K671" s="2">
        <f t="shared" si="76"/>
        <v>0.53306150678438702</v>
      </c>
    </row>
    <row r="672" spans="1:11" ht="13.5" x14ac:dyDescent="0.25">
      <c r="A672" s="3">
        <f>TITRES_STAT!B675</f>
        <v>43280</v>
      </c>
      <c r="B672" s="5">
        <f>TITRES_STAT!D675</f>
        <v>0.56000000000000005</v>
      </c>
      <c r="C672" s="2">
        <f t="shared" si="77"/>
        <v>0</v>
      </c>
      <c r="D672" s="2">
        <f t="shared" si="78"/>
        <v>0.56600000000000006</v>
      </c>
      <c r="E672" s="2">
        <f t="shared" si="80"/>
        <v>0.56300000000000006</v>
      </c>
      <c r="F672" s="2">
        <f t="shared" si="81"/>
        <v>0.52000000000000024</v>
      </c>
      <c r="G672" s="2">
        <f t="shared" si="75"/>
        <v>0.5202</v>
      </c>
      <c r="H672" s="2">
        <f t="shared" si="79"/>
        <v>0.60809999999999986</v>
      </c>
      <c r="I672" s="2">
        <f t="array" ref="I672">SUMPRODUCT(B656:B675, (ROW(B656:B675)-ROW(B656)+1)) / (20*21/2)</f>
        <v>0.5549047619047619</v>
      </c>
      <c r="J672" s="2">
        <f t="shared" si="82"/>
        <v>0.53482699042425119</v>
      </c>
      <c r="K672" s="2">
        <f t="shared" si="76"/>
        <v>0.53411791828303856</v>
      </c>
    </row>
    <row r="673" spans="1:11" ht="13.5" x14ac:dyDescent="0.25">
      <c r="A673" s="3">
        <f>TITRES_STAT!B676</f>
        <v>43283</v>
      </c>
      <c r="B673" s="5">
        <f>TITRES_STAT!D676</f>
        <v>0.56000000000000005</v>
      </c>
      <c r="C673" s="2">
        <f t="shared" si="77"/>
        <v>0</v>
      </c>
      <c r="D673" s="2">
        <f t="shared" si="78"/>
        <v>0.56399999999999995</v>
      </c>
      <c r="E673" s="2">
        <f t="shared" si="80"/>
        <v>0.56200000000000006</v>
      </c>
      <c r="F673" s="2">
        <f t="shared" si="81"/>
        <v>0.52700000000000014</v>
      </c>
      <c r="G673" s="2">
        <f t="shared" si="75"/>
        <v>0.51880000000000004</v>
      </c>
      <c r="H673" s="2">
        <f t="shared" si="79"/>
        <v>0.6067999999999999</v>
      </c>
      <c r="I673" s="2">
        <f t="array" ref="I673">SUMPRODUCT(B657:B676, (ROW(B657:B676)-ROW(B657)+1)) / (20*21/2)</f>
        <v>0.5569047619047619</v>
      </c>
      <c r="J673" s="2">
        <f t="shared" si="82"/>
        <v>0.53722441990765579</v>
      </c>
      <c r="K673" s="2">
        <f t="shared" si="76"/>
        <v>0.53513290187978213</v>
      </c>
    </row>
    <row r="674" spans="1:11" ht="13.5" x14ac:dyDescent="0.25">
      <c r="A674" s="3">
        <f>TITRES_STAT!B677</f>
        <v>43284</v>
      </c>
      <c r="B674" s="5">
        <f>TITRES_STAT!D677</f>
        <v>0.55000000000000004</v>
      </c>
      <c r="C674" s="2">
        <f t="shared" si="77"/>
        <v>-1.0000000000000009E-2</v>
      </c>
      <c r="D674" s="2">
        <f t="shared" si="78"/>
        <v>0.55999999999999994</v>
      </c>
      <c r="E674" s="2">
        <f t="shared" si="80"/>
        <v>0.56200000000000006</v>
      </c>
      <c r="F674" s="2">
        <f t="shared" si="81"/>
        <v>0.53300000000000014</v>
      </c>
      <c r="G674" s="2">
        <f t="shared" si="75"/>
        <v>0.51759999999999995</v>
      </c>
      <c r="H674" s="2">
        <f t="shared" si="79"/>
        <v>0.60544999999999982</v>
      </c>
      <c r="I674" s="2">
        <f t="array" ref="I674">SUMPRODUCT(B658:B677, (ROW(B658:B677)-ROW(B658)+1)) / (20*21/2)</f>
        <v>0.55647619047619046</v>
      </c>
      <c r="J674" s="2">
        <f t="shared" si="82"/>
        <v>0.53844114182121239</v>
      </c>
      <c r="K674" s="2">
        <f t="shared" si="76"/>
        <v>0.53571592533547696</v>
      </c>
    </row>
    <row r="675" spans="1:11" ht="13.5" x14ac:dyDescent="0.25">
      <c r="A675" s="3">
        <f>TITRES_STAT!B678</f>
        <v>43285</v>
      </c>
      <c r="B675" s="5">
        <f>TITRES_STAT!D678</f>
        <v>0.56000000000000005</v>
      </c>
      <c r="C675" s="2">
        <f t="shared" si="77"/>
        <v>1.0000000000000009E-2</v>
      </c>
      <c r="D675" s="2">
        <f t="shared" si="78"/>
        <v>0.55800000000000005</v>
      </c>
      <c r="E675" s="2">
        <f t="shared" si="80"/>
        <v>0.56199999999999994</v>
      </c>
      <c r="F675" s="2">
        <f t="shared" si="81"/>
        <v>0.53900000000000026</v>
      </c>
      <c r="G675" s="2">
        <f t="shared" si="75"/>
        <v>0.51659999999999995</v>
      </c>
      <c r="H675" s="2">
        <f t="shared" si="79"/>
        <v>0.60414999999999996</v>
      </c>
      <c r="I675" s="2">
        <f t="array" ref="I675">SUMPRODUCT(B659:B678, (ROW(B659:B678)-ROW(B659)+1)) / (20*21/2)</f>
        <v>0.55471428571428572</v>
      </c>
      <c r="J675" s="2">
        <f t="shared" si="82"/>
        <v>0.5404943664096683</v>
      </c>
      <c r="K675" s="2">
        <f t="shared" si="76"/>
        <v>0.53666824198898766</v>
      </c>
    </row>
    <row r="676" spans="1:11" ht="13.5" x14ac:dyDescent="0.25">
      <c r="A676" s="3">
        <f>TITRES_STAT!B679</f>
        <v>43286</v>
      </c>
      <c r="B676" s="5">
        <f>TITRES_STAT!D679</f>
        <v>0.56000000000000005</v>
      </c>
      <c r="C676" s="2">
        <f t="shared" si="77"/>
        <v>0</v>
      </c>
      <c r="D676" s="2">
        <f t="shared" si="78"/>
        <v>0.55800000000000005</v>
      </c>
      <c r="E676" s="2">
        <f t="shared" si="80"/>
        <v>0.56200000000000006</v>
      </c>
      <c r="F676" s="2">
        <f t="shared" si="81"/>
        <v>0.54450000000000032</v>
      </c>
      <c r="G676" s="2">
        <f t="shared" si="75"/>
        <v>0.51559999999999995</v>
      </c>
      <c r="H676" s="2">
        <f t="shared" si="79"/>
        <v>0.60284999999999989</v>
      </c>
      <c r="I676" s="2">
        <f t="array" ref="I676">SUMPRODUCT(B660:B679, (ROW(B660:B679)-ROW(B660)+1)) / (20*21/2)</f>
        <v>0.55080952380952386</v>
      </c>
      <c r="J676" s="2">
        <f t="shared" si="82"/>
        <v>0.54235204579922369</v>
      </c>
      <c r="K676" s="2">
        <f t="shared" si="76"/>
        <v>0.53758321289138034</v>
      </c>
    </row>
    <row r="677" spans="1:11" ht="13.5" x14ac:dyDescent="0.25">
      <c r="A677" s="3">
        <f>TITRES_STAT!B680</f>
        <v>43287</v>
      </c>
      <c r="B677" s="5">
        <f>TITRES_STAT!D680</f>
        <v>0.54</v>
      </c>
      <c r="C677" s="2">
        <f t="shared" si="77"/>
        <v>-2.0000000000000018E-2</v>
      </c>
      <c r="D677" s="2">
        <f t="shared" si="78"/>
        <v>0.55400000000000005</v>
      </c>
      <c r="E677" s="2">
        <f t="shared" si="80"/>
        <v>0.56000000000000005</v>
      </c>
      <c r="F677" s="2">
        <f t="shared" si="81"/>
        <v>0.54850000000000032</v>
      </c>
      <c r="G677" s="2">
        <f t="shared" si="75"/>
        <v>0.51419999999999999</v>
      </c>
      <c r="H677" s="2">
        <f t="shared" si="79"/>
        <v>0.60144999999999993</v>
      </c>
      <c r="I677" s="2">
        <f t="array" ref="I677">SUMPRODUCT(B661:B680, (ROW(B661:B680)-ROW(B661)+1)) / (20*21/2)</f>
        <v>0.54495238095238108</v>
      </c>
      <c r="J677" s="2">
        <f t="shared" si="82"/>
        <v>0.54212804143739279</v>
      </c>
      <c r="K677" s="2">
        <f t="shared" si="76"/>
        <v>0.53767798885642426</v>
      </c>
    </row>
    <row r="678" spans="1:11" ht="13.5" x14ac:dyDescent="0.25">
      <c r="A678" s="3">
        <f>TITRES_STAT!B681</f>
        <v>43290</v>
      </c>
      <c r="B678" s="5">
        <f>TITRES_STAT!D681</f>
        <v>0.53</v>
      </c>
      <c r="C678" s="2">
        <f t="shared" si="77"/>
        <v>-1.0000000000000009E-2</v>
      </c>
      <c r="D678" s="2">
        <f t="shared" si="78"/>
        <v>0.54800000000000004</v>
      </c>
      <c r="E678" s="2">
        <f t="shared" si="80"/>
        <v>0.55600000000000005</v>
      </c>
      <c r="F678" s="2">
        <f t="shared" si="81"/>
        <v>0.55100000000000027</v>
      </c>
      <c r="G678" s="2">
        <f t="shared" si="75"/>
        <v>0.5129999999999999</v>
      </c>
      <c r="H678" s="2">
        <f t="shared" si="79"/>
        <v>0.59989999999999999</v>
      </c>
      <c r="I678" s="2">
        <f t="array" ref="I678">SUMPRODUCT(B662:B681, (ROW(B662:B681)-ROW(B662)+1)) / (20*21/2)</f>
        <v>0.53728571428571437</v>
      </c>
      <c r="J678" s="2">
        <f t="shared" si="82"/>
        <v>0.54097298987192677</v>
      </c>
      <c r="K678" s="2">
        <f t="shared" si="76"/>
        <v>0.53737689125421151</v>
      </c>
    </row>
    <row r="679" spans="1:11" ht="13.5" x14ac:dyDescent="0.25">
      <c r="A679" s="3">
        <f>TITRES_STAT!B682</f>
        <v>43291</v>
      </c>
      <c r="B679" s="5">
        <f>TITRES_STAT!D682</f>
        <v>0.51</v>
      </c>
      <c r="C679" s="2">
        <f t="shared" si="77"/>
        <v>-2.0000000000000018E-2</v>
      </c>
      <c r="D679" s="2">
        <f t="shared" si="78"/>
        <v>0.54</v>
      </c>
      <c r="E679" s="2">
        <f t="shared" si="80"/>
        <v>0.55000000000000004</v>
      </c>
      <c r="F679" s="2">
        <f t="shared" si="81"/>
        <v>0.55150000000000021</v>
      </c>
      <c r="G679" s="2">
        <f t="shared" si="75"/>
        <v>0.51179999999999981</v>
      </c>
      <c r="H679" s="2">
        <f t="shared" si="79"/>
        <v>0.59824999999999984</v>
      </c>
      <c r="I679" s="2">
        <f t="array" ref="I679">SUMPRODUCT(B663:B682, (ROW(B663:B682)-ROW(B663)+1)) / (20*21/2)</f>
        <v>0.53085714285714292</v>
      </c>
      <c r="J679" s="2">
        <f t="shared" si="82"/>
        <v>0.53802318131269566</v>
      </c>
      <c r="K679" s="2">
        <f t="shared" si="76"/>
        <v>0.53630328767561497</v>
      </c>
    </row>
    <row r="680" spans="1:11" ht="13.5" x14ac:dyDescent="0.25">
      <c r="A680" s="3">
        <f>TITRES_STAT!B683</f>
        <v>43292</v>
      </c>
      <c r="B680" s="5">
        <f>TITRES_STAT!D683</f>
        <v>0.49</v>
      </c>
      <c r="C680" s="2">
        <f t="shared" si="77"/>
        <v>-2.0000000000000018E-2</v>
      </c>
      <c r="D680" s="2">
        <f t="shared" si="78"/>
        <v>0.52600000000000002</v>
      </c>
      <c r="E680" s="2">
        <f t="shared" si="80"/>
        <v>0.54200000000000004</v>
      </c>
      <c r="F680" s="2">
        <f t="shared" si="81"/>
        <v>0.55049999999999999</v>
      </c>
      <c r="G680" s="2">
        <f t="shared" si="75"/>
        <v>0.51039999999999985</v>
      </c>
      <c r="H680" s="2">
        <f t="shared" si="79"/>
        <v>0.5966499999999999</v>
      </c>
      <c r="I680" s="2">
        <f t="array" ref="I680">SUMPRODUCT(B664:B683, (ROW(B664:B683)-ROW(B664)+1)) / (20*21/2)</f>
        <v>0.52571428571428569</v>
      </c>
      <c r="J680" s="2">
        <f t="shared" si="82"/>
        <v>0.53344954499720088</v>
      </c>
      <c r="K680" s="2">
        <f t="shared" si="76"/>
        <v>0.53448747247264961</v>
      </c>
    </row>
    <row r="681" spans="1:11" ht="13.5" x14ac:dyDescent="0.25">
      <c r="A681" s="3">
        <f>TITRES_STAT!B684</f>
        <v>43293</v>
      </c>
      <c r="B681" s="5">
        <f>TITRES_STAT!D684</f>
        <v>0.47</v>
      </c>
      <c r="C681" s="2">
        <f t="shared" si="77"/>
        <v>-2.0000000000000018E-2</v>
      </c>
      <c r="D681" s="2">
        <f t="shared" si="78"/>
        <v>0.50800000000000001</v>
      </c>
      <c r="E681" s="2">
        <f t="shared" si="80"/>
        <v>0.53300000000000003</v>
      </c>
      <c r="F681" s="2">
        <f t="shared" si="81"/>
        <v>0.5475000000000001</v>
      </c>
      <c r="G681" s="2">
        <f t="shared" si="75"/>
        <v>0.50859999999999983</v>
      </c>
      <c r="H681" s="2">
        <f t="shared" si="79"/>
        <v>0.59499999999999975</v>
      </c>
      <c r="I681" s="2">
        <f t="array" ref="I681">SUMPRODUCT(B665:B684, (ROW(B665:B684)-ROW(B665)+1)) / (20*21/2)</f>
        <v>0.52095238095238094</v>
      </c>
      <c r="J681" s="2">
        <f t="shared" si="82"/>
        <v>0.52740673118794368</v>
      </c>
      <c r="K681" s="2">
        <f t="shared" si="76"/>
        <v>0.53195855198352615</v>
      </c>
    </row>
    <row r="682" spans="1:11" ht="13.5" x14ac:dyDescent="0.25">
      <c r="A682" s="3">
        <f>TITRES_STAT!B685</f>
        <v>43294</v>
      </c>
      <c r="B682" s="5">
        <f>TITRES_STAT!D685</f>
        <v>0.48</v>
      </c>
      <c r="C682" s="2">
        <f t="shared" si="77"/>
        <v>1.0000000000000009E-2</v>
      </c>
      <c r="D682" s="2">
        <f t="shared" si="78"/>
        <v>0.496</v>
      </c>
      <c r="E682" s="2">
        <f t="shared" si="80"/>
        <v>0.52500000000000002</v>
      </c>
      <c r="F682" s="2">
        <f t="shared" si="81"/>
        <v>0.54400000000000015</v>
      </c>
      <c r="G682" s="2">
        <f t="shared" si="75"/>
        <v>0.50699999999999978</v>
      </c>
      <c r="H682" s="2">
        <f t="shared" si="79"/>
        <v>0.59339999999999982</v>
      </c>
      <c r="I682" s="2">
        <f t="array" ref="I682">SUMPRODUCT(B666:B685, (ROW(B666:B685)-ROW(B666)+1)) / (20*21/2)</f>
        <v>0.51647619047619042</v>
      </c>
      <c r="J682" s="2">
        <f t="shared" si="82"/>
        <v>0.52289180440813954</v>
      </c>
      <c r="K682" s="2">
        <f t="shared" si="76"/>
        <v>0.52992096170966241</v>
      </c>
    </row>
    <row r="683" spans="1:11" ht="13.5" x14ac:dyDescent="0.25">
      <c r="A683" s="3">
        <f>TITRES_STAT!B686</f>
        <v>43297</v>
      </c>
      <c r="B683" s="5">
        <f>TITRES_STAT!D686</f>
        <v>0.49</v>
      </c>
      <c r="C683" s="2">
        <f t="shared" si="77"/>
        <v>1.0000000000000009E-2</v>
      </c>
      <c r="D683" s="2">
        <f t="shared" si="78"/>
        <v>0.48799999999999999</v>
      </c>
      <c r="E683" s="2">
        <f t="shared" si="80"/>
        <v>0.51800000000000002</v>
      </c>
      <c r="F683" s="2">
        <f t="shared" si="81"/>
        <v>0.54000000000000015</v>
      </c>
      <c r="G683" s="2">
        <f t="shared" si="75"/>
        <v>0.50559999999999983</v>
      </c>
      <c r="H683" s="2">
        <f t="shared" si="79"/>
        <v>0.59184999999999977</v>
      </c>
      <c r="I683" s="2">
        <f t="array" ref="I683">SUMPRODUCT(B667:B686, (ROW(B667:B686)-ROW(B667)+1)) / (20*21/2)</f>
        <v>0.51328571428571423</v>
      </c>
      <c r="J683" s="2">
        <f t="shared" si="82"/>
        <v>0.51975925160736436</v>
      </c>
      <c r="K683" s="2">
        <f t="shared" si="76"/>
        <v>0.52835543379947958</v>
      </c>
    </row>
    <row r="684" spans="1:11" ht="13.5" x14ac:dyDescent="0.25">
      <c r="A684" s="3">
        <f>TITRES_STAT!B687</f>
        <v>43298</v>
      </c>
      <c r="B684" s="5">
        <f>TITRES_STAT!D687</f>
        <v>0.49</v>
      </c>
      <c r="C684" s="2">
        <f t="shared" si="77"/>
        <v>0</v>
      </c>
      <c r="D684" s="2">
        <f t="shared" si="78"/>
        <v>0.48399999999999999</v>
      </c>
      <c r="E684" s="2">
        <f t="shared" si="80"/>
        <v>0.51200000000000012</v>
      </c>
      <c r="F684" s="2">
        <f t="shared" si="81"/>
        <v>0.53700000000000014</v>
      </c>
      <c r="G684" s="2">
        <f t="shared" si="75"/>
        <v>0.50439999999999985</v>
      </c>
      <c r="H684" s="2">
        <f t="shared" si="79"/>
        <v>0.59029999999999982</v>
      </c>
      <c r="I684" s="2">
        <f t="array" ref="I684">SUMPRODUCT(B668:B687, (ROW(B668:B687)-ROW(B668)+1)) / (20*21/2)</f>
        <v>0.51133333333333342</v>
      </c>
      <c r="J684" s="2">
        <f t="shared" si="82"/>
        <v>0.51692503716856775</v>
      </c>
      <c r="K684" s="2">
        <f t="shared" si="76"/>
        <v>0.52685129914067641</v>
      </c>
    </row>
    <row r="685" spans="1:11" ht="13.5" x14ac:dyDescent="0.25">
      <c r="A685" s="3">
        <f>TITRES_STAT!B688</f>
        <v>43299</v>
      </c>
      <c r="B685" s="5">
        <f>TITRES_STAT!D688</f>
        <v>0.49</v>
      </c>
      <c r="C685" s="2">
        <f t="shared" si="77"/>
        <v>0</v>
      </c>
      <c r="D685" s="2">
        <f t="shared" si="78"/>
        <v>0.48399999999999999</v>
      </c>
      <c r="E685" s="2">
        <f t="shared" si="80"/>
        <v>0.505</v>
      </c>
      <c r="F685" s="2">
        <f t="shared" si="81"/>
        <v>0.53350000000000009</v>
      </c>
      <c r="G685" s="2">
        <f t="shared" si="75"/>
        <v>0.50339999999999985</v>
      </c>
      <c r="H685" s="2">
        <f t="shared" si="79"/>
        <v>0.58874999999999966</v>
      </c>
      <c r="I685" s="2">
        <f t="array" ref="I685">SUMPRODUCT(B669:B688, (ROW(B669:B688)-ROW(B669)+1)) / (20*21/2)</f>
        <v>0.50961904761904764</v>
      </c>
      <c r="J685" s="2">
        <f t="shared" si="82"/>
        <v>0.51436074791441844</v>
      </c>
      <c r="K685" s="2">
        <f t="shared" si="76"/>
        <v>0.52540615015476755</v>
      </c>
    </row>
    <row r="686" spans="1:11" ht="13.5" x14ac:dyDescent="0.25">
      <c r="A686" s="3">
        <f>TITRES_STAT!B689</f>
        <v>43300</v>
      </c>
      <c r="B686" s="5">
        <f>TITRES_STAT!D689</f>
        <v>0.5</v>
      </c>
      <c r="C686" s="2">
        <f t="shared" si="77"/>
        <v>1.0000000000000009E-2</v>
      </c>
      <c r="D686" s="2">
        <f t="shared" si="78"/>
        <v>0.49000000000000005</v>
      </c>
      <c r="E686" s="2">
        <f t="shared" si="80"/>
        <v>0.499</v>
      </c>
      <c r="F686" s="2">
        <f t="shared" si="81"/>
        <v>0.53050000000000019</v>
      </c>
      <c r="G686" s="2">
        <f t="shared" si="75"/>
        <v>0.50279999999999991</v>
      </c>
      <c r="H686" s="2">
        <f t="shared" si="79"/>
        <v>0.58734999999999982</v>
      </c>
      <c r="I686" s="2">
        <f t="array" ref="I686">SUMPRODUCT(B670:B689, (ROW(B670:B689)-ROW(B670)+1)) / (20*21/2)</f>
        <v>0.5081904761904763</v>
      </c>
      <c r="J686" s="2">
        <f t="shared" si="82"/>
        <v>0.51299305763685477</v>
      </c>
      <c r="K686" s="2">
        <f t="shared" si="76"/>
        <v>0.5244098305408551</v>
      </c>
    </row>
    <row r="687" spans="1:11" ht="13.5" x14ac:dyDescent="0.25">
      <c r="A687" s="3">
        <f>TITRES_STAT!B690</f>
        <v>43301</v>
      </c>
      <c r="B687" s="5">
        <f>TITRES_STAT!D690</f>
        <v>0.51</v>
      </c>
      <c r="C687" s="2">
        <f t="shared" si="77"/>
        <v>1.0000000000000009E-2</v>
      </c>
      <c r="D687" s="2">
        <f t="shared" si="78"/>
        <v>0.496</v>
      </c>
      <c r="E687" s="2">
        <f t="shared" si="80"/>
        <v>0.496</v>
      </c>
      <c r="F687" s="2">
        <f t="shared" si="81"/>
        <v>0.52800000000000002</v>
      </c>
      <c r="G687" s="2">
        <f t="shared" si="75"/>
        <v>0.50279999999999991</v>
      </c>
      <c r="H687" s="2">
        <f t="shared" si="79"/>
        <v>0.58599999999999985</v>
      </c>
      <c r="I687" s="2">
        <f t="array" ref="I687">SUMPRODUCT(B671:B690, (ROW(B671:B690)-ROW(B671)+1)) / (20*21/2)</f>
        <v>0.50704761904761908</v>
      </c>
      <c r="J687" s="2">
        <f t="shared" si="82"/>
        <v>0.51270800452858289</v>
      </c>
      <c r="K687" s="2">
        <f t="shared" si="76"/>
        <v>0.52384473914709606</v>
      </c>
    </row>
    <row r="688" spans="1:11" ht="13.5" x14ac:dyDescent="0.25">
      <c r="A688" s="3">
        <f>TITRES_STAT!B691</f>
        <v>43304</v>
      </c>
      <c r="B688" s="5">
        <f>TITRES_STAT!D691</f>
        <v>0.51</v>
      </c>
      <c r="C688" s="2">
        <f t="shared" si="77"/>
        <v>0</v>
      </c>
      <c r="D688" s="2">
        <f t="shared" si="78"/>
        <v>0.5</v>
      </c>
      <c r="E688" s="2">
        <f t="shared" si="80"/>
        <v>0.49399999999999994</v>
      </c>
      <c r="F688" s="2">
        <f t="shared" si="81"/>
        <v>0.52500000000000002</v>
      </c>
      <c r="G688" s="2">
        <f t="shared" si="75"/>
        <v>0.503</v>
      </c>
      <c r="H688" s="2">
        <f t="shared" si="79"/>
        <v>0.58479999999999988</v>
      </c>
      <c r="I688" s="2">
        <f t="array" ref="I688">SUMPRODUCT(B672:B691, (ROW(B672:B691)-ROW(B672)+1)) / (20*21/2)</f>
        <v>0.50523809523809526</v>
      </c>
      <c r="J688" s="2">
        <f t="shared" si="82"/>
        <v>0.51245009933538455</v>
      </c>
      <c r="K688" s="2">
        <f t="shared" si="76"/>
        <v>0.52330180820015115</v>
      </c>
    </row>
    <row r="689" spans="1:11" ht="13.5" x14ac:dyDescent="0.25">
      <c r="A689" s="3">
        <f>TITRES_STAT!B692</f>
        <v>43305</v>
      </c>
      <c r="B689" s="5">
        <f>TITRES_STAT!D692</f>
        <v>0.51</v>
      </c>
      <c r="C689" s="2">
        <f t="shared" si="77"/>
        <v>0</v>
      </c>
      <c r="D689" s="2">
        <f t="shared" si="78"/>
        <v>0.50399999999999989</v>
      </c>
      <c r="E689" s="2">
        <f t="shared" si="80"/>
        <v>0.49399999999999994</v>
      </c>
      <c r="F689" s="2">
        <f t="shared" si="81"/>
        <v>0.52200000000000002</v>
      </c>
      <c r="G689" s="2">
        <f t="shared" si="75"/>
        <v>0.50319999999999998</v>
      </c>
      <c r="H689" s="2">
        <f t="shared" si="79"/>
        <v>0.58354999999999979</v>
      </c>
      <c r="I689" s="2">
        <f t="array" ref="I689">SUMPRODUCT(B673:B692, (ROW(B673:B692)-ROW(B673)+1)) / (20*21/2)</f>
        <v>0.50371428571428567</v>
      </c>
      <c r="J689" s="2">
        <f t="shared" si="82"/>
        <v>0.51221675654153842</v>
      </c>
      <c r="K689" s="2">
        <f t="shared" si="76"/>
        <v>0.52278016866289034</v>
      </c>
    </row>
    <row r="690" spans="1:11" ht="13.5" x14ac:dyDescent="0.25">
      <c r="A690" s="3">
        <f>TITRES_STAT!B693</f>
        <v>43307</v>
      </c>
      <c r="B690" s="5">
        <f>TITRES_STAT!D693</f>
        <v>0.51</v>
      </c>
      <c r="C690" s="2">
        <f t="shared" si="77"/>
        <v>0</v>
      </c>
      <c r="D690" s="2">
        <f t="shared" si="78"/>
        <v>0.50800000000000001</v>
      </c>
      <c r="E690" s="2">
        <f t="shared" si="80"/>
        <v>0.49599999999999989</v>
      </c>
      <c r="F690" s="2">
        <f t="shared" si="81"/>
        <v>0.51900000000000002</v>
      </c>
      <c r="G690" s="2">
        <f t="shared" ref="G690:G753" si="83">AVERAGE(B641:B690)</f>
        <v>0.50340000000000007</v>
      </c>
      <c r="H690" s="2">
        <f t="shared" si="79"/>
        <v>0.58229999999999982</v>
      </c>
      <c r="I690" s="2">
        <f t="array" ref="I690">SUMPRODUCT(B674:B693, (ROW(B674:B693)-ROW(B674)+1)) / (20*21/2)</f>
        <v>0.50247619047619052</v>
      </c>
      <c r="J690" s="2">
        <f t="shared" si="82"/>
        <v>0.51200563687091571</v>
      </c>
      <c r="K690" s="2">
        <f t="shared" si="76"/>
        <v>0.52227898557807118</v>
      </c>
    </row>
    <row r="691" spans="1:11" ht="13.5" x14ac:dyDescent="0.25">
      <c r="A691" s="3">
        <f>TITRES_STAT!B694</f>
        <v>43308</v>
      </c>
      <c r="B691" s="5">
        <f>TITRES_STAT!D694</f>
        <v>0.5</v>
      </c>
      <c r="C691" s="2">
        <f t="shared" si="77"/>
        <v>-1.0000000000000009E-2</v>
      </c>
      <c r="D691" s="2">
        <f t="shared" si="78"/>
        <v>0.50800000000000001</v>
      </c>
      <c r="E691" s="2">
        <f t="shared" si="80"/>
        <v>0.49899999999999994</v>
      </c>
      <c r="F691" s="2">
        <f t="shared" si="81"/>
        <v>0.51600000000000001</v>
      </c>
      <c r="G691" s="2">
        <f t="shared" si="83"/>
        <v>0.50340000000000007</v>
      </c>
      <c r="H691" s="2">
        <f t="shared" si="79"/>
        <v>0.58099999999999985</v>
      </c>
      <c r="I691" s="2">
        <f t="array" ref="I691">SUMPRODUCT(B675:B694, (ROW(B675:B694)-ROW(B675)+1)) / (20*21/2)</f>
        <v>0.49961904761904763</v>
      </c>
      <c r="J691" s="2">
        <f t="shared" si="82"/>
        <v>0.51086224288320947</v>
      </c>
      <c r="K691" s="2">
        <f t="shared" ref="K691:K754" si="84">$K$4*B691+(1-$K$4)*K690</f>
        <v>0.52140529986912731</v>
      </c>
    </row>
    <row r="692" spans="1:11" ht="13.5" x14ac:dyDescent="0.25">
      <c r="A692" s="3">
        <f>TITRES_STAT!B695</f>
        <v>43311</v>
      </c>
      <c r="B692" s="5">
        <f>TITRES_STAT!D695</f>
        <v>0.5</v>
      </c>
      <c r="C692" s="2">
        <f t="shared" si="77"/>
        <v>0</v>
      </c>
      <c r="D692" s="2">
        <f t="shared" si="78"/>
        <v>0.50600000000000001</v>
      </c>
      <c r="E692" s="2">
        <f t="shared" si="80"/>
        <v>0.501</v>
      </c>
      <c r="F692" s="2">
        <f t="shared" si="81"/>
        <v>0.51300000000000001</v>
      </c>
      <c r="G692" s="2">
        <f t="shared" si="83"/>
        <v>0.50340000000000007</v>
      </c>
      <c r="H692" s="2">
        <f t="shared" si="79"/>
        <v>0.57969999999999988</v>
      </c>
      <c r="I692" s="2">
        <f t="array" ref="I692">SUMPRODUCT(B676:B695, (ROW(B676:B695)-ROW(B676)+1)) / (20*21/2)</f>
        <v>0.49709523809523809</v>
      </c>
      <c r="J692" s="2">
        <f t="shared" si="82"/>
        <v>0.50982774356099902</v>
      </c>
      <c r="K692" s="2">
        <f t="shared" si="84"/>
        <v>0.52056587634484786</v>
      </c>
    </row>
    <row r="693" spans="1:11" ht="13.5" x14ac:dyDescent="0.25">
      <c r="A693" s="3">
        <f>TITRES_STAT!B696</f>
        <v>43312</v>
      </c>
      <c r="B693" s="5">
        <f>TITRES_STAT!D696</f>
        <v>0.5</v>
      </c>
      <c r="C693" s="2">
        <f t="shared" si="77"/>
        <v>0</v>
      </c>
      <c r="D693" s="2">
        <f t="shared" si="78"/>
        <v>0.504</v>
      </c>
      <c r="E693" s="2">
        <f t="shared" si="80"/>
        <v>0.502</v>
      </c>
      <c r="F693" s="2">
        <f t="shared" si="81"/>
        <v>0.51</v>
      </c>
      <c r="G693" s="2">
        <f t="shared" si="83"/>
        <v>0.50360000000000016</v>
      </c>
      <c r="H693" s="2">
        <f t="shared" si="79"/>
        <v>0.5784999999999999</v>
      </c>
      <c r="I693" s="2">
        <f t="array" ref="I693">SUMPRODUCT(B677:B696, (ROW(B677:B696)-ROW(B677)+1)) / (20*21/2)</f>
        <v>0.49590476190476196</v>
      </c>
      <c r="J693" s="2">
        <f t="shared" si="82"/>
        <v>0.50889176798376101</v>
      </c>
      <c r="K693" s="2">
        <f t="shared" si="84"/>
        <v>0.51975937139014805</v>
      </c>
    </row>
    <row r="694" spans="1:11" ht="13.5" x14ac:dyDescent="0.25">
      <c r="A694" s="3">
        <f>TITRES_STAT!B697</f>
        <v>43313</v>
      </c>
      <c r="B694" s="5">
        <f>TITRES_STAT!D697</f>
        <v>0.48</v>
      </c>
      <c r="C694" s="2">
        <f t="shared" si="77"/>
        <v>-2.0000000000000018E-2</v>
      </c>
      <c r="D694" s="2">
        <f t="shared" si="78"/>
        <v>0.49799999999999994</v>
      </c>
      <c r="E694" s="2">
        <f t="shared" si="80"/>
        <v>0.501</v>
      </c>
      <c r="F694" s="2">
        <f t="shared" si="81"/>
        <v>0.50650000000000006</v>
      </c>
      <c r="G694" s="2">
        <f t="shared" si="83"/>
        <v>0.50340000000000018</v>
      </c>
      <c r="H694" s="2">
        <f t="shared" si="79"/>
        <v>0.57719999999999994</v>
      </c>
      <c r="I694" s="2">
        <f t="array" ref="I694">SUMPRODUCT(B678:B697, (ROW(B678:B697)-ROW(B678)+1)) / (20*21/2)</f>
        <v>0.496</v>
      </c>
      <c r="J694" s="2">
        <f t="shared" si="82"/>
        <v>0.50614017103292663</v>
      </c>
      <c r="K694" s="2">
        <f t="shared" si="84"/>
        <v>0.51820018035524029</v>
      </c>
    </row>
    <row r="695" spans="1:11" ht="13.5" x14ac:dyDescent="0.25">
      <c r="A695" s="3">
        <f>TITRES_STAT!B698</f>
        <v>43314</v>
      </c>
      <c r="B695" s="5">
        <f>TITRES_STAT!D698</f>
        <v>0.48</v>
      </c>
      <c r="C695" s="2">
        <f t="shared" si="77"/>
        <v>0</v>
      </c>
      <c r="D695" s="2">
        <f t="shared" si="78"/>
        <v>0.49199999999999999</v>
      </c>
      <c r="E695" s="2">
        <f t="shared" si="80"/>
        <v>0.5</v>
      </c>
      <c r="F695" s="2">
        <f t="shared" si="81"/>
        <v>0.50250000000000006</v>
      </c>
      <c r="G695" s="2">
        <f t="shared" si="83"/>
        <v>0.50340000000000018</v>
      </c>
      <c r="H695" s="2">
        <f t="shared" si="79"/>
        <v>0.57600000000000007</v>
      </c>
      <c r="I695" s="2">
        <f t="array" ref="I695">SUMPRODUCT(B679:B698, (ROW(B679:B698)-ROW(B679)+1)) / (20*21/2)</f>
        <v>0.49723809523809526</v>
      </c>
      <c r="J695" s="2">
        <f t="shared" si="82"/>
        <v>0.50365063093455265</v>
      </c>
      <c r="K695" s="2">
        <f t="shared" si="84"/>
        <v>0.51670213406679955</v>
      </c>
    </row>
    <row r="696" spans="1:11" ht="13.5" x14ac:dyDescent="0.25">
      <c r="A696" s="3">
        <f>TITRES_STAT!B699</f>
        <v>43315</v>
      </c>
      <c r="B696" s="5">
        <f>TITRES_STAT!D699</f>
        <v>0.49</v>
      </c>
      <c r="C696" s="2">
        <f t="shared" si="77"/>
        <v>1.0000000000000009E-2</v>
      </c>
      <c r="D696" s="2">
        <f t="shared" si="78"/>
        <v>0.49000000000000005</v>
      </c>
      <c r="E696" s="2">
        <f t="shared" si="80"/>
        <v>0.499</v>
      </c>
      <c r="F696" s="2">
        <f t="shared" si="81"/>
        <v>0.499</v>
      </c>
      <c r="G696" s="2">
        <f t="shared" si="83"/>
        <v>0.50380000000000014</v>
      </c>
      <c r="H696" s="2">
        <f t="shared" si="79"/>
        <v>0.57494999999999985</v>
      </c>
      <c r="I696" s="2">
        <f t="array" ref="I696">SUMPRODUCT(B680:B699, (ROW(B680:B699)-ROW(B680)+1)) / (20*21/2)</f>
        <v>0.49952380952380948</v>
      </c>
      <c r="J696" s="2">
        <f t="shared" si="82"/>
        <v>0.50235057084554768</v>
      </c>
      <c r="K696" s="2">
        <f t="shared" si="84"/>
        <v>0.515654991554376</v>
      </c>
    </row>
    <row r="697" spans="1:11" ht="13.5" x14ac:dyDescent="0.25">
      <c r="A697" s="3">
        <f>TITRES_STAT!B700</f>
        <v>43318</v>
      </c>
      <c r="B697" s="5">
        <f>TITRES_STAT!D700</f>
        <v>0.5</v>
      </c>
      <c r="C697" s="2">
        <f t="shared" si="77"/>
        <v>1.0000000000000009E-2</v>
      </c>
      <c r="D697" s="2">
        <f t="shared" si="78"/>
        <v>0.49000000000000005</v>
      </c>
      <c r="E697" s="2">
        <f t="shared" si="80"/>
        <v>0.49800000000000005</v>
      </c>
      <c r="F697" s="2">
        <f t="shared" si="81"/>
        <v>0.497</v>
      </c>
      <c r="G697" s="2">
        <f t="shared" si="83"/>
        <v>0.50460000000000005</v>
      </c>
      <c r="H697" s="2">
        <f t="shared" si="79"/>
        <v>0.57394999999999985</v>
      </c>
      <c r="I697" s="2">
        <f t="array" ref="I697">SUMPRODUCT(B681:B700, (ROW(B681:B700)-ROW(B681)+1)) / (20*21/2)</f>
        <v>0.50176190476190474</v>
      </c>
      <c r="J697" s="2">
        <f t="shared" si="82"/>
        <v>0.50212670695549555</v>
      </c>
      <c r="K697" s="2">
        <f t="shared" si="84"/>
        <v>0.51504107031694957</v>
      </c>
    </row>
    <row r="698" spans="1:11" ht="13.5" x14ac:dyDescent="0.25">
      <c r="A698" s="3">
        <f>TITRES_STAT!B701</f>
        <v>43319</v>
      </c>
      <c r="B698" s="5">
        <f>TITRES_STAT!D701</f>
        <v>0.51</v>
      </c>
      <c r="C698" s="2">
        <f t="shared" si="77"/>
        <v>1.0000000000000009E-2</v>
      </c>
      <c r="D698" s="2">
        <f t="shared" si="78"/>
        <v>0.49199999999999999</v>
      </c>
      <c r="E698" s="2">
        <f t="shared" si="80"/>
        <v>0.49799999999999994</v>
      </c>
      <c r="F698" s="2">
        <f t="shared" si="81"/>
        <v>0.496</v>
      </c>
      <c r="G698" s="2">
        <f t="shared" si="83"/>
        <v>0.50600000000000012</v>
      </c>
      <c r="H698" s="2">
        <f t="shared" si="79"/>
        <v>0.57299999999999995</v>
      </c>
      <c r="I698" s="2">
        <f t="array" ref="I698">SUMPRODUCT(B682:B701, (ROW(B682:B701)-ROW(B682)+1)) / (20*21/2)</f>
        <v>0.50385714285714289</v>
      </c>
      <c r="J698" s="2">
        <f t="shared" si="82"/>
        <v>0.50287654438830554</v>
      </c>
      <c r="K698" s="2">
        <f t="shared" si="84"/>
        <v>0.51484338128491236</v>
      </c>
    </row>
    <row r="699" spans="1:11" ht="13.5" x14ac:dyDescent="0.25">
      <c r="A699" s="3">
        <f>TITRES_STAT!B702</f>
        <v>43320</v>
      </c>
      <c r="B699" s="5">
        <f>TITRES_STAT!D702</f>
        <v>0.52</v>
      </c>
      <c r="C699" s="2">
        <f t="shared" si="77"/>
        <v>1.0000000000000009E-2</v>
      </c>
      <c r="D699" s="2">
        <f t="shared" si="78"/>
        <v>0.5</v>
      </c>
      <c r="E699" s="2">
        <f t="shared" si="80"/>
        <v>0.499</v>
      </c>
      <c r="F699" s="2">
        <f t="shared" si="81"/>
        <v>0.4965</v>
      </c>
      <c r="G699" s="2">
        <f t="shared" si="83"/>
        <v>0.50780000000000014</v>
      </c>
      <c r="H699" s="2">
        <f t="shared" si="79"/>
        <v>0.57209999999999983</v>
      </c>
      <c r="I699" s="2">
        <f t="array" ref="I699">SUMPRODUCT(B683:B702, (ROW(B683:B702)-ROW(B683)+1)) / (20*21/2)</f>
        <v>0.50571428571428578</v>
      </c>
      <c r="J699" s="2">
        <f t="shared" si="82"/>
        <v>0.50450734968465738</v>
      </c>
      <c r="K699" s="2">
        <f t="shared" si="84"/>
        <v>0.51504560162668056</v>
      </c>
    </row>
    <row r="700" spans="1:11" ht="13.5" x14ac:dyDescent="0.25">
      <c r="A700" s="3">
        <f>TITRES_STAT!B703</f>
        <v>43321</v>
      </c>
      <c r="B700" s="5">
        <f>TITRES_STAT!D703</f>
        <v>0.52</v>
      </c>
      <c r="C700" s="2">
        <f t="shared" si="77"/>
        <v>0</v>
      </c>
      <c r="D700" s="2">
        <f t="shared" si="78"/>
        <v>0.50800000000000001</v>
      </c>
      <c r="E700" s="2">
        <f t="shared" si="80"/>
        <v>0.5</v>
      </c>
      <c r="F700" s="2">
        <f t="shared" si="81"/>
        <v>0.49799999999999994</v>
      </c>
      <c r="G700" s="2">
        <f t="shared" si="83"/>
        <v>0.50980000000000014</v>
      </c>
      <c r="H700" s="2">
        <f t="shared" si="79"/>
        <v>0.57119999999999993</v>
      </c>
      <c r="I700" s="2">
        <f t="array" ref="I700">SUMPRODUCT(B684:B703, (ROW(B684:B703)-ROW(B684)+1)) / (20*21/2)</f>
        <v>0.50738095238095238</v>
      </c>
      <c r="J700" s="2">
        <f t="shared" si="82"/>
        <v>0.50598284019088047</v>
      </c>
      <c r="K700" s="2">
        <f t="shared" si="84"/>
        <v>0.51523989175896767</v>
      </c>
    </row>
    <row r="701" spans="1:11" ht="13.5" x14ac:dyDescent="0.25">
      <c r="A701" s="3">
        <f>TITRES_STAT!B704</f>
        <v>43322</v>
      </c>
      <c r="B701" s="5">
        <f>TITRES_STAT!D704</f>
        <v>0.52</v>
      </c>
      <c r="C701" s="2">
        <f t="shared" si="77"/>
        <v>0</v>
      </c>
      <c r="D701" s="2">
        <f t="shared" si="78"/>
        <v>0.51400000000000001</v>
      </c>
      <c r="E701" s="2">
        <f t="shared" si="80"/>
        <v>0.502</v>
      </c>
      <c r="F701" s="2">
        <f t="shared" si="81"/>
        <v>0.50049999999999994</v>
      </c>
      <c r="G701" s="2">
        <f t="shared" si="83"/>
        <v>0.51200000000000012</v>
      </c>
      <c r="H701" s="2">
        <f t="shared" si="79"/>
        <v>0.57034999999999991</v>
      </c>
      <c r="I701" s="2">
        <f t="array" ref="I701">SUMPRODUCT(B685:B704, (ROW(B685:B704)-ROW(B685)+1)) / (20*21/2)</f>
        <v>0.50890476190476197</v>
      </c>
      <c r="J701" s="2">
        <f t="shared" si="82"/>
        <v>0.50731780779174906</v>
      </c>
      <c r="K701" s="2">
        <f t="shared" si="84"/>
        <v>0.51542656267038078</v>
      </c>
    </row>
    <row r="702" spans="1:11" ht="13.5" x14ac:dyDescent="0.25">
      <c r="A702" s="3">
        <f>TITRES_STAT!B705</f>
        <v>43326</v>
      </c>
      <c r="B702" s="5">
        <f>TITRES_STAT!D705</f>
        <v>0.52</v>
      </c>
      <c r="C702" s="2">
        <f t="shared" si="77"/>
        <v>0</v>
      </c>
      <c r="D702" s="2">
        <f t="shared" si="78"/>
        <v>0.51800000000000002</v>
      </c>
      <c r="E702" s="2">
        <f t="shared" si="80"/>
        <v>0.50399999999999989</v>
      </c>
      <c r="F702" s="2">
        <f t="shared" si="81"/>
        <v>0.50249999999999995</v>
      </c>
      <c r="G702" s="2">
        <f t="shared" si="83"/>
        <v>0.51400000000000012</v>
      </c>
      <c r="H702" s="2">
        <f t="shared" si="79"/>
        <v>0.5694499999999999</v>
      </c>
      <c r="I702" s="2">
        <f t="array" ref="I702">SUMPRODUCT(B686:B705, (ROW(B686:B705)-ROW(B686)+1)) / (20*21/2)</f>
        <v>0.51028571428571434</v>
      </c>
      <c r="J702" s="2">
        <f t="shared" si="82"/>
        <v>0.50852563562110631</v>
      </c>
      <c r="K702" s="2">
        <f t="shared" si="84"/>
        <v>0.51560591315389526</v>
      </c>
    </row>
    <row r="703" spans="1:11" ht="13.5" x14ac:dyDescent="0.25">
      <c r="A703" s="3">
        <f>TITRES_STAT!B706</f>
        <v>43327</v>
      </c>
      <c r="B703" s="5">
        <f>TITRES_STAT!D706</f>
        <v>0.52</v>
      </c>
      <c r="C703" s="2">
        <f t="shared" si="77"/>
        <v>0</v>
      </c>
      <c r="D703" s="2">
        <f t="shared" si="78"/>
        <v>0.52</v>
      </c>
      <c r="E703" s="2">
        <f t="shared" si="80"/>
        <v>0.50599999999999989</v>
      </c>
      <c r="F703" s="2">
        <f t="shared" si="81"/>
        <v>0.50399999999999989</v>
      </c>
      <c r="G703" s="2">
        <f t="shared" si="83"/>
        <v>0.51600000000000013</v>
      </c>
      <c r="H703" s="2">
        <f t="shared" si="79"/>
        <v>0.56854999999999978</v>
      </c>
      <c r="I703" s="2">
        <f t="array" ref="I703">SUMPRODUCT(B687:B706, (ROW(B687:B706)-ROW(B687)+1)) / (20*21/2)</f>
        <v>0.51152380952380949</v>
      </c>
      <c r="J703" s="2">
        <f t="shared" si="82"/>
        <v>0.50961843222862002</v>
      </c>
      <c r="K703" s="2">
        <f t="shared" si="84"/>
        <v>0.51577823028511505</v>
      </c>
    </row>
    <row r="704" spans="1:11" ht="13.5" x14ac:dyDescent="0.25">
      <c r="A704" s="3">
        <f>TITRES_STAT!B707</f>
        <v>43328</v>
      </c>
      <c r="B704" s="5">
        <f>TITRES_STAT!D707</f>
        <v>0.52</v>
      </c>
      <c r="C704" s="2">
        <f t="shared" si="77"/>
        <v>0</v>
      </c>
      <c r="D704" s="2">
        <f t="shared" si="78"/>
        <v>0.52</v>
      </c>
      <c r="E704" s="2">
        <f t="shared" si="80"/>
        <v>0.51</v>
      </c>
      <c r="F704" s="2">
        <f t="shared" si="81"/>
        <v>0.50549999999999984</v>
      </c>
      <c r="G704" s="2">
        <f t="shared" si="83"/>
        <v>0.51780000000000015</v>
      </c>
      <c r="H704" s="2">
        <f t="shared" si="79"/>
        <v>0.56774999999999987</v>
      </c>
      <c r="I704" s="2">
        <f t="array" ref="I704">SUMPRODUCT(B688:B707, (ROW(B688:B707)-ROW(B688)+1)) / (20*21/2)</f>
        <v>0.51266666666666671</v>
      </c>
      <c r="J704" s="2">
        <f t="shared" si="82"/>
        <v>0.51060715296875148</v>
      </c>
      <c r="K704" s="2">
        <f t="shared" si="84"/>
        <v>0.51594378988177725</v>
      </c>
    </row>
    <row r="705" spans="1:11" ht="13.5" x14ac:dyDescent="0.25">
      <c r="A705" s="3">
        <f>TITRES_STAT!B708</f>
        <v>43329</v>
      </c>
      <c r="B705" s="5">
        <f>TITRES_STAT!D708</f>
        <v>0.52</v>
      </c>
      <c r="C705" s="2">
        <f t="shared" si="77"/>
        <v>0</v>
      </c>
      <c r="D705" s="2">
        <f t="shared" si="78"/>
        <v>0.52</v>
      </c>
      <c r="E705" s="2">
        <f t="shared" si="80"/>
        <v>0.5139999999999999</v>
      </c>
      <c r="F705" s="2">
        <f t="shared" si="81"/>
        <v>0.5069999999999999</v>
      </c>
      <c r="G705" s="2">
        <f t="shared" si="83"/>
        <v>0.51940000000000019</v>
      </c>
      <c r="H705" s="2">
        <f t="shared" si="79"/>
        <v>0.56709999999999983</v>
      </c>
      <c r="I705" s="2">
        <f t="array" ref="I705">SUMPRODUCT(B689:B708, (ROW(B689:B708)-ROW(B689)+1)) / (20*21/2)</f>
        <v>0.51376190476190475</v>
      </c>
      <c r="J705" s="2">
        <f t="shared" si="82"/>
        <v>0.51150170982887033</v>
      </c>
      <c r="K705" s="2">
        <f t="shared" si="84"/>
        <v>0.51610285694523705</v>
      </c>
    </row>
    <row r="706" spans="1:11" ht="13.5" x14ac:dyDescent="0.25">
      <c r="A706" s="3">
        <f>TITRES_STAT!B709</f>
        <v>43332</v>
      </c>
      <c r="B706" s="5">
        <f>TITRES_STAT!D709</f>
        <v>0.52</v>
      </c>
      <c r="C706" s="2">
        <f t="shared" si="77"/>
        <v>0</v>
      </c>
      <c r="D706" s="2">
        <f t="shared" si="78"/>
        <v>0.52</v>
      </c>
      <c r="E706" s="2">
        <f t="shared" si="80"/>
        <v>0.51700000000000002</v>
      </c>
      <c r="F706" s="2">
        <f t="shared" si="81"/>
        <v>0.50799999999999979</v>
      </c>
      <c r="G706" s="2">
        <f t="shared" si="83"/>
        <v>0.52080000000000015</v>
      </c>
      <c r="H706" s="2">
        <f t="shared" si="79"/>
        <v>0.56644999999999979</v>
      </c>
      <c r="I706" s="2">
        <f t="array" ref="I706">SUMPRODUCT(B690:B709, (ROW(B690:B709)-ROW(B690)+1)) / (20*21/2)</f>
        <v>0.51480952380952383</v>
      </c>
      <c r="J706" s="2">
        <f t="shared" si="82"/>
        <v>0.51231107079754934</v>
      </c>
      <c r="K706" s="2">
        <f t="shared" si="84"/>
        <v>0.51625568608463956</v>
      </c>
    </row>
    <row r="707" spans="1:11" ht="13.5" x14ac:dyDescent="0.25">
      <c r="A707" s="3">
        <f>TITRES_STAT!B710</f>
        <v>43335</v>
      </c>
      <c r="B707" s="5">
        <f>TITRES_STAT!D710</f>
        <v>0.52</v>
      </c>
      <c r="C707" s="2">
        <f t="shared" si="77"/>
        <v>0</v>
      </c>
      <c r="D707" s="2">
        <f t="shared" si="78"/>
        <v>0.52</v>
      </c>
      <c r="E707" s="2">
        <f t="shared" si="80"/>
        <v>0.51899999999999991</v>
      </c>
      <c r="F707" s="2">
        <f t="shared" si="81"/>
        <v>0.50849999999999984</v>
      </c>
      <c r="G707" s="2">
        <f t="shared" si="83"/>
        <v>0.52200000000000013</v>
      </c>
      <c r="H707" s="2">
        <f t="shared" si="79"/>
        <v>0.56584999999999963</v>
      </c>
      <c r="I707" s="2">
        <f t="array" ref="I707">SUMPRODUCT(B691:B710, (ROW(B691:B710)-ROW(B691)+1)) / (20*21/2)</f>
        <v>0.51580952380952383</v>
      </c>
      <c r="J707" s="2">
        <f t="shared" si="82"/>
        <v>0.51304334976921129</v>
      </c>
      <c r="K707" s="2">
        <f t="shared" si="84"/>
        <v>0.51640252192445768</v>
      </c>
    </row>
    <row r="708" spans="1:11" ht="13.5" x14ac:dyDescent="0.25">
      <c r="A708" s="3">
        <f>TITRES_STAT!B711</f>
        <v>43336</v>
      </c>
      <c r="B708" s="5">
        <f>TITRES_STAT!D711</f>
        <v>0.52</v>
      </c>
      <c r="C708" s="2">
        <f t="shared" ref="C708:C771" si="85">B708-B707</f>
        <v>0</v>
      </c>
      <c r="D708" s="2">
        <f t="shared" si="78"/>
        <v>0.52</v>
      </c>
      <c r="E708" s="2">
        <f t="shared" si="80"/>
        <v>0.51999999999999991</v>
      </c>
      <c r="F708" s="2">
        <f t="shared" si="81"/>
        <v>0.50899999999999979</v>
      </c>
      <c r="G708" s="2">
        <f t="shared" si="83"/>
        <v>0.52280000000000004</v>
      </c>
      <c r="H708" s="2">
        <f t="shared" si="79"/>
        <v>0.5652499999999997</v>
      </c>
      <c r="I708" s="2">
        <f t="array" ref="I708">SUMPRODUCT(B692:B711, (ROW(B692:B711)-ROW(B692)+1)) / (20*21/2)</f>
        <v>0.51676190476190476</v>
      </c>
      <c r="J708" s="2">
        <f t="shared" si="82"/>
        <v>0.51370588788642935</v>
      </c>
      <c r="K708" s="2">
        <f t="shared" si="84"/>
        <v>0.51654359949604756</v>
      </c>
    </row>
    <row r="709" spans="1:11" ht="13.5" x14ac:dyDescent="0.25">
      <c r="A709" s="3">
        <f>TITRES_STAT!B712</f>
        <v>43339</v>
      </c>
      <c r="B709" s="5">
        <f>TITRES_STAT!D712</f>
        <v>0.52</v>
      </c>
      <c r="C709" s="2">
        <f t="shared" si="85"/>
        <v>0</v>
      </c>
      <c r="D709" s="2">
        <f t="shared" si="78"/>
        <v>0.52</v>
      </c>
      <c r="E709" s="2">
        <f t="shared" si="80"/>
        <v>0.51999999999999991</v>
      </c>
      <c r="F709" s="2">
        <f t="shared" si="81"/>
        <v>0.50949999999999984</v>
      </c>
      <c r="G709" s="2">
        <f t="shared" si="83"/>
        <v>0.52320000000000011</v>
      </c>
      <c r="H709" s="2">
        <f t="shared" si="79"/>
        <v>0.56469999999999976</v>
      </c>
      <c r="I709" s="2">
        <f t="array" ref="I709">SUMPRODUCT(B693:B712, (ROW(B693:B712)-ROW(B693)+1)) / (20*21/2)</f>
        <v>0.51761904761904765</v>
      </c>
      <c r="J709" s="2">
        <f t="shared" si="82"/>
        <v>0.51430532713534083</v>
      </c>
      <c r="K709" s="2">
        <f t="shared" si="84"/>
        <v>0.51667914461384967</v>
      </c>
    </row>
    <row r="710" spans="1:11" ht="13.5" x14ac:dyDescent="0.25">
      <c r="A710" s="3">
        <f>TITRES_STAT!B713</f>
        <v>43340</v>
      </c>
      <c r="B710" s="5">
        <f>TITRES_STAT!D713</f>
        <v>0.52</v>
      </c>
      <c r="C710" s="2">
        <f t="shared" si="85"/>
        <v>0</v>
      </c>
      <c r="D710" s="2">
        <f t="shared" ref="D710:D773" si="86">AVERAGE(B706:B710)</f>
        <v>0.52</v>
      </c>
      <c r="E710" s="2">
        <f t="shared" si="80"/>
        <v>0.51999999999999991</v>
      </c>
      <c r="F710" s="2">
        <f t="shared" si="81"/>
        <v>0.50999999999999979</v>
      </c>
      <c r="G710" s="2">
        <f t="shared" si="83"/>
        <v>0.52339999999999987</v>
      </c>
      <c r="H710" s="2">
        <f t="shared" si="79"/>
        <v>0.56414999999999971</v>
      </c>
      <c r="I710" s="2">
        <f t="array" ref="I710">SUMPRODUCT(B694:B713, (ROW(B694:B713)-ROW(B694)+1)) / (20*21/2)</f>
        <v>0.51838095238095239</v>
      </c>
      <c r="J710" s="2">
        <f t="shared" si="82"/>
        <v>0.51484767693197497</v>
      </c>
      <c r="K710" s="2">
        <f t="shared" si="84"/>
        <v>0.51680937423683604</v>
      </c>
    </row>
    <row r="711" spans="1:11" ht="13.5" x14ac:dyDescent="0.25">
      <c r="A711" s="3">
        <f>TITRES_STAT!B714</f>
        <v>43341</v>
      </c>
      <c r="B711" s="5">
        <f>TITRES_STAT!D714</f>
        <v>0.52</v>
      </c>
      <c r="C711" s="2">
        <f t="shared" si="85"/>
        <v>0</v>
      </c>
      <c r="D711" s="2">
        <f t="shared" si="86"/>
        <v>0.52</v>
      </c>
      <c r="E711" s="2">
        <f t="shared" si="80"/>
        <v>0.51999999999999991</v>
      </c>
      <c r="F711" s="2">
        <f t="shared" si="81"/>
        <v>0.51099999999999979</v>
      </c>
      <c r="G711" s="2">
        <f t="shared" si="83"/>
        <v>0.5232</v>
      </c>
      <c r="H711" s="2">
        <f t="shared" si="79"/>
        <v>0.56359999999999966</v>
      </c>
      <c r="I711" s="2">
        <f t="array" ref="I711">SUMPRODUCT(B695:B714, (ROW(B695:B714)-ROW(B695)+1)) / (20*21/2)</f>
        <v>0.51904761904761909</v>
      </c>
      <c r="J711" s="2">
        <f t="shared" si="82"/>
        <v>0.51533837436702501</v>
      </c>
      <c r="K711" s="2">
        <f t="shared" si="84"/>
        <v>0.51693449681578363</v>
      </c>
    </row>
    <row r="712" spans="1:11" ht="13.5" x14ac:dyDescent="0.25">
      <c r="A712" s="3">
        <f>TITRES_STAT!B715</f>
        <v>43342</v>
      </c>
      <c r="B712" s="5">
        <f>TITRES_STAT!D715</f>
        <v>0.52</v>
      </c>
      <c r="C712" s="2">
        <f t="shared" si="85"/>
        <v>0</v>
      </c>
      <c r="D712" s="2">
        <f t="shared" si="86"/>
        <v>0.52</v>
      </c>
      <c r="E712" s="2">
        <f t="shared" si="80"/>
        <v>0.51999999999999991</v>
      </c>
      <c r="F712" s="2">
        <f t="shared" si="81"/>
        <v>0.51199999999999979</v>
      </c>
      <c r="G712" s="2">
        <f t="shared" si="83"/>
        <v>0.52259999999999995</v>
      </c>
      <c r="H712" s="2">
        <f t="shared" si="79"/>
        <v>0.56309999999999971</v>
      </c>
      <c r="I712" s="2">
        <f t="array" ref="I712">SUMPRODUCT(B696:B715, (ROW(B696:B715)-ROW(B696)+1)) / (20*21/2)</f>
        <v>0.51952380952380961</v>
      </c>
      <c r="J712" s="2">
        <f t="shared" si="82"/>
        <v>0.5157823387130227</v>
      </c>
      <c r="K712" s="2">
        <f t="shared" si="84"/>
        <v>0.51705471262692937</v>
      </c>
    </row>
    <row r="713" spans="1:11" ht="13.5" x14ac:dyDescent="0.25">
      <c r="A713" s="3">
        <f>TITRES_STAT!B716</f>
        <v>43343</v>
      </c>
      <c r="B713" s="5">
        <f>TITRES_STAT!D716</f>
        <v>0.52</v>
      </c>
      <c r="C713" s="2">
        <f t="shared" si="85"/>
        <v>0</v>
      </c>
      <c r="D713" s="2">
        <f t="shared" si="86"/>
        <v>0.52</v>
      </c>
      <c r="E713" s="2">
        <f t="shared" si="80"/>
        <v>0.51999999999999991</v>
      </c>
      <c r="F713" s="2">
        <f t="shared" si="81"/>
        <v>0.51299999999999968</v>
      </c>
      <c r="G713" s="2">
        <f t="shared" si="83"/>
        <v>0.52159999999999984</v>
      </c>
      <c r="H713" s="2">
        <f t="shared" si="79"/>
        <v>0.56269999999999976</v>
      </c>
      <c r="I713" s="2">
        <f t="array" ref="I713">SUMPRODUCT(B697:B716, (ROW(B697:B716)-ROW(B697)+1)) / (20*21/2)</f>
        <v>0.51885714285714291</v>
      </c>
      <c r="J713" s="2">
        <f t="shared" si="82"/>
        <v>0.51618402074035385</v>
      </c>
      <c r="K713" s="2">
        <f t="shared" si="84"/>
        <v>0.51717021409254005</v>
      </c>
    </row>
    <row r="714" spans="1:11" ht="13.5" x14ac:dyDescent="0.25">
      <c r="A714" s="3">
        <f>TITRES_STAT!B717</f>
        <v>43346</v>
      </c>
      <c r="B714" s="5">
        <f>TITRES_STAT!D717</f>
        <v>0.52</v>
      </c>
      <c r="C714" s="2">
        <f t="shared" si="85"/>
        <v>0</v>
      </c>
      <c r="D714" s="2">
        <f t="shared" si="86"/>
        <v>0.52</v>
      </c>
      <c r="E714" s="2">
        <f t="shared" si="80"/>
        <v>0.51999999999999991</v>
      </c>
      <c r="F714" s="2">
        <f t="shared" si="81"/>
        <v>0.51499999999999979</v>
      </c>
      <c r="G714" s="2">
        <f t="shared" si="83"/>
        <v>0.52099999999999991</v>
      </c>
      <c r="H714" s="2">
        <f t="shared" ref="H714:H777" si="87">AVERAGE(B515:B714)</f>
        <v>0.56234999999999968</v>
      </c>
      <c r="I714" s="2">
        <f t="array" ref="I714">SUMPRODUCT(B698:B717, (ROW(B698:B717)-ROW(B698)+1)) / (20*21/2)</f>
        <v>0.51809523809523816</v>
      </c>
      <c r="J714" s="2">
        <f t="shared" si="82"/>
        <v>0.51654744733651059</v>
      </c>
      <c r="K714" s="2">
        <f t="shared" si="84"/>
        <v>0.51728118608891105</v>
      </c>
    </row>
    <row r="715" spans="1:11" ht="13.5" x14ac:dyDescent="0.25">
      <c r="A715" s="3">
        <f>TITRES_STAT!B718</f>
        <v>43347</v>
      </c>
      <c r="B715" s="5">
        <f>TITRES_STAT!D718</f>
        <v>0.52</v>
      </c>
      <c r="C715" s="2">
        <f t="shared" si="85"/>
        <v>0</v>
      </c>
      <c r="D715" s="2">
        <f t="shared" si="86"/>
        <v>0.52</v>
      </c>
      <c r="E715" s="2">
        <f t="shared" si="80"/>
        <v>0.51999999999999991</v>
      </c>
      <c r="F715" s="2">
        <f t="shared" si="81"/>
        <v>0.51699999999999968</v>
      </c>
      <c r="G715" s="2">
        <f t="shared" si="83"/>
        <v>0.52019999999999988</v>
      </c>
      <c r="H715" s="2">
        <f t="shared" si="87"/>
        <v>0.56209999999999971</v>
      </c>
      <c r="I715" s="2">
        <f t="array" ref="I715">SUMPRODUCT(B699:B718, (ROW(B699:B718)-ROW(B699)+1)) / (20*21/2)</f>
        <v>0.51538095238095238</v>
      </c>
      <c r="J715" s="2">
        <f t="shared" si="82"/>
        <v>0.51687626187589053</v>
      </c>
      <c r="K715" s="2">
        <f t="shared" si="84"/>
        <v>0.51738780624228708</v>
      </c>
    </row>
    <row r="716" spans="1:11" ht="13.5" x14ac:dyDescent="0.25">
      <c r="A716" s="3">
        <f>TITRES_STAT!B719</f>
        <v>43348</v>
      </c>
      <c r="B716" s="5">
        <f>TITRES_STAT!D719</f>
        <v>0.51</v>
      </c>
      <c r="C716" s="2">
        <f t="shared" si="85"/>
        <v>-1.0000000000000009E-2</v>
      </c>
      <c r="D716" s="2">
        <f t="shared" si="86"/>
        <v>0.51800000000000002</v>
      </c>
      <c r="E716" s="2">
        <f t="shared" ref="E716:E779" si="88">AVERAGE(B707:B716)</f>
        <v>0.51899999999999991</v>
      </c>
      <c r="F716" s="2">
        <f t="shared" si="81"/>
        <v>0.51799999999999979</v>
      </c>
      <c r="G716" s="2">
        <f t="shared" si="83"/>
        <v>0.51919999999999999</v>
      </c>
      <c r="H716" s="2">
        <f t="shared" si="87"/>
        <v>0.56174999999999986</v>
      </c>
      <c r="I716" s="2">
        <f t="array" ref="I716">SUMPRODUCT(B700:B719, (ROW(B700:B719)-ROW(B700)+1)) / (20*21/2)</f>
        <v>0.51276190476190475</v>
      </c>
      <c r="J716" s="2">
        <f t="shared" si="82"/>
        <v>0.5162213797924724</v>
      </c>
      <c r="K716" s="2">
        <f t="shared" si="84"/>
        <v>0.51709808835043269</v>
      </c>
    </row>
    <row r="717" spans="1:11" ht="13.5" x14ac:dyDescent="0.25">
      <c r="A717" s="3">
        <f>TITRES_STAT!B720</f>
        <v>43349</v>
      </c>
      <c r="B717" s="5">
        <f>TITRES_STAT!D720</f>
        <v>0.51</v>
      </c>
      <c r="C717" s="2">
        <f t="shared" si="85"/>
        <v>0</v>
      </c>
      <c r="D717" s="2">
        <f t="shared" si="86"/>
        <v>0.51600000000000001</v>
      </c>
      <c r="E717" s="2">
        <f t="shared" si="88"/>
        <v>0.51800000000000002</v>
      </c>
      <c r="F717" s="2">
        <f t="shared" si="81"/>
        <v>0.51849999999999974</v>
      </c>
      <c r="G717" s="2">
        <f t="shared" si="83"/>
        <v>0.51819999999999988</v>
      </c>
      <c r="H717" s="2">
        <f t="shared" si="87"/>
        <v>0.5613999999999999</v>
      </c>
      <c r="I717" s="2">
        <f t="array" ref="I717">SUMPRODUCT(B701:B720, (ROW(B701:B720)-ROW(B701)+1)) / (20*21/2)</f>
        <v>0.51028571428571434</v>
      </c>
      <c r="J717" s="2">
        <f t="shared" si="82"/>
        <v>0.51562886743128455</v>
      </c>
      <c r="K717" s="2">
        <f t="shared" si="84"/>
        <v>0.51681973194453334</v>
      </c>
    </row>
    <row r="718" spans="1:11" ht="13.5" x14ac:dyDescent="0.25">
      <c r="A718" s="3">
        <f>TITRES_STAT!B721</f>
        <v>43350</v>
      </c>
      <c r="B718" s="5">
        <f>TITRES_STAT!D721</f>
        <v>0.49</v>
      </c>
      <c r="C718" s="2">
        <f t="shared" si="85"/>
        <v>-2.0000000000000018E-2</v>
      </c>
      <c r="D718" s="2">
        <f t="shared" si="86"/>
        <v>0.51</v>
      </c>
      <c r="E718" s="2">
        <f t="shared" si="88"/>
        <v>0.51500000000000001</v>
      </c>
      <c r="F718" s="2">
        <f t="shared" si="81"/>
        <v>0.51749999999999985</v>
      </c>
      <c r="G718" s="2">
        <f t="shared" si="83"/>
        <v>0.51659999999999995</v>
      </c>
      <c r="H718" s="2">
        <f t="shared" si="87"/>
        <v>0.56104999999999983</v>
      </c>
      <c r="I718" s="2">
        <f t="array" ref="I718">SUMPRODUCT(B702:B721, (ROW(B702:B721)-ROW(B702)+1)) / (20*21/2)</f>
        <v>0.50795238095238093</v>
      </c>
      <c r="J718" s="2">
        <f t="shared" si="82"/>
        <v>0.51318802291401933</v>
      </c>
      <c r="K718" s="2">
        <f t="shared" si="84"/>
        <v>0.5157679777506301</v>
      </c>
    </row>
    <row r="719" spans="1:11" ht="13.5" x14ac:dyDescent="0.25">
      <c r="A719" s="3">
        <f>TITRES_STAT!B722</f>
        <v>43353</v>
      </c>
      <c r="B719" s="5">
        <f>TITRES_STAT!D722</f>
        <v>0.49</v>
      </c>
      <c r="C719" s="2">
        <f t="shared" si="85"/>
        <v>0</v>
      </c>
      <c r="D719" s="2">
        <f t="shared" si="86"/>
        <v>0.50400000000000011</v>
      </c>
      <c r="E719" s="2">
        <f t="shared" si="88"/>
        <v>0.51200000000000001</v>
      </c>
      <c r="F719" s="2">
        <f t="shared" si="81"/>
        <v>0.51599999999999979</v>
      </c>
      <c r="G719" s="2">
        <f t="shared" si="83"/>
        <v>0.5149999999999999</v>
      </c>
      <c r="H719" s="2">
        <f t="shared" si="87"/>
        <v>0.56079999999999985</v>
      </c>
      <c r="I719" s="2">
        <f t="array" ref="I719">SUMPRODUCT(B703:B722, (ROW(B703:B722)-ROW(B703)+1)) / (20*21/2)</f>
        <v>0.50576190476190475</v>
      </c>
      <c r="J719" s="2">
        <f t="shared" si="82"/>
        <v>0.51097963977935079</v>
      </c>
      <c r="K719" s="2">
        <f t="shared" si="84"/>
        <v>0.51475746881923279</v>
      </c>
    </row>
    <row r="720" spans="1:11" ht="13.5" x14ac:dyDescent="0.25">
      <c r="A720" s="3">
        <f>TITRES_STAT!B723</f>
        <v>43355</v>
      </c>
      <c r="B720" s="5">
        <f>TITRES_STAT!D723</f>
        <v>0.49</v>
      </c>
      <c r="C720" s="2">
        <f t="shared" si="85"/>
        <v>0</v>
      </c>
      <c r="D720" s="2">
        <f t="shared" si="86"/>
        <v>0.49800000000000005</v>
      </c>
      <c r="E720" s="2">
        <f t="shared" si="88"/>
        <v>0.50900000000000012</v>
      </c>
      <c r="F720" s="2">
        <f t="shared" si="81"/>
        <v>0.51449999999999985</v>
      </c>
      <c r="G720" s="2">
        <f t="shared" si="83"/>
        <v>0.51339999999999986</v>
      </c>
      <c r="H720" s="2">
        <f t="shared" si="87"/>
        <v>0.56059999999999977</v>
      </c>
      <c r="I720" s="2">
        <f t="array" ref="I720">SUMPRODUCT(B704:B723, (ROW(B704:B723)-ROW(B704)+1)) / (20*21/2)</f>
        <v>0.50371428571428578</v>
      </c>
      <c r="J720" s="2">
        <f t="shared" si="82"/>
        <v>0.50898157884798401</v>
      </c>
      <c r="K720" s="2">
        <f t="shared" si="84"/>
        <v>0.51378658768906682</v>
      </c>
    </row>
    <row r="721" spans="1:11" ht="13.5" x14ac:dyDescent="0.25">
      <c r="A721" s="3">
        <f>TITRES_STAT!B724</f>
        <v>43356</v>
      </c>
      <c r="B721" s="5">
        <f>TITRES_STAT!D724</f>
        <v>0.49</v>
      </c>
      <c r="C721" s="2">
        <f t="shared" si="85"/>
        <v>0</v>
      </c>
      <c r="D721" s="2">
        <f t="shared" si="86"/>
        <v>0.49399999999999994</v>
      </c>
      <c r="E721" s="2">
        <f t="shared" si="88"/>
        <v>0.50600000000000001</v>
      </c>
      <c r="F721" s="2">
        <f t="shared" si="81"/>
        <v>0.5129999999999999</v>
      </c>
      <c r="G721" s="2">
        <f t="shared" si="83"/>
        <v>0.51199999999999979</v>
      </c>
      <c r="H721" s="2">
        <f t="shared" si="87"/>
        <v>0.56044999999999978</v>
      </c>
      <c r="I721" s="2">
        <f t="array" ref="I721">SUMPRODUCT(B705:B724, (ROW(B705:B724)-ROW(B705)+1)) / (20*21/2)</f>
        <v>0.50371428571428578</v>
      </c>
      <c r="J721" s="2">
        <f t="shared" si="82"/>
        <v>0.50717380943389034</v>
      </c>
      <c r="K721" s="2">
        <f t="shared" si="84"/>
        <v>0.51285378032871121</v>
      </c>
    </row>
    <row r="722" spans="1:11" ht="13.5" x14ac:dyDescent="0.25">
      <c r="A722" s="3">
        <f>TITRES_STAT!B725</f>
        <v>43357</v>
      </c>
      <c r="B722" s="5">
        <f>TITRES_STAT!D725</f>
        <v>0.49</v>
      </c>
      <c r="C722" s="2">
        <f t="shared" si="85"/>
        <v>0</v>
      </c>
      <c r="D722" s="2">
        <f t="shared" si="86"/>
        <v>0.49000000000000005</v>
      </c>
      <c r="E722" s="2">
        <f t="shared" si="88"/>
        <v>0.50300000000000011</v>
      </c>
      <c r="F722" s="2">
        <f t="shared" si="81"/>
        <v>0.51149999999999995</v>
      </c>
      <c r="G722" s="2">
        <f t="shared" si="83"/>
        <v>0.51059999999999983</v>
      </c>
      <c r="H722" s="2">
        <f t="shared" si="87"/>
        <v>0.56034999999999968</v>
      </c>
      <c r="I722" s="2">
        <f t="array" ref="I722">SUMPRODUCT(B706:B725, (ROW(B706:B725)-ROW(B706)+1)) / (20*21/2)</f>
        <v>0.50376190476190474</v>
      </c>
      <c r="J722" s="2">
        <f t="shared" si="82"/>
        <v>0.50553820853542464</v>
      </c>
      <c r="K722" s="2">
        <f t="shared" si="84"/>
        <v>0.51195755364915385</v>
      </c>
    </row>
    <row r="723" spans="1:11" ht="13.5" x14ac:dyDescent="0.25">
      <c r="A723" s="3">
        <f>TITRES_STAT!B726</f>
        <v>43360</v>
      </c>
      <c r="B723" s="5">
        <f>TITRES_STAT!D726</f>
        <v>0.49</v>
      </c>
      <c r="C723" s="2">
        <f t="shared" si="85"/>
        <v>0</v>
      </c>
      <c r="D723" s="2">
        <f t="shared" si="86"/>
        <v>0.49000000000000005</v>
      </c>
      <c r="E723" s="2">
        <f t="shared" si="88"/>
        <v>0.50000000000000011</v>
      </c>
      <c r="F723" s="2">
        <f t="shared" si="81"/>
        <v>0.51</v>
      </c>
      <c r="G723" s="2">
        <f t="shared" si="83"/>
        <v>0.50919999999999976</v>
      </c>
      <c r="H723" s="2">
        <f t="shared" si="87"/>
        <v>0.56024999999999969</v>
      </c>
      <c r="I723" s="2">
        <f t="array" ref="I723">SUMPRODUCT(B707:B726, (ROW(B707:B726)-ROW(B707)+1)) / (20*21/2)</f>
        <v>0.50385714285714278</v>
      </c>
      <c r="J723" s="2">
        <f t="shared" si="82"/>
        <v>0.50405837915109852</v>
      </c>
      <c r="K723" s="2">
        <f t="shared" si="84"/>
        <v>0.51109647311389295</v>
      </c>
    </row>
    <row r="724" spans="1:11" ht="13.5" x14ac:dyDescent="0.25">
      <c r="A724" s="3">
        <f>TITRES_STAT!B727</f>
        <v>43361</v>
      </c>
      <c r="B724" s="5">
        <f>TITRES_STAT!D727</f>
        <v>0.51</v>
      </c>
      <c r="C724" s="2">
        <f t="shared" si="85"/>
        <v>2.0000000000000018E-2</v>
      </c>
      <c r="D724" s="2">
        <f t="shared" si="86"/>
        <v>0.49399999999999994</v>
      </c>
      <c r="E724" s="2">
        <f t="shared" si="88"/>
        <v>0.49900000000000011</v>
      </c>
      <c r="F724" s="2">
        <f t="shared" ref="F724:F787" si="89">AVERAGE(B705:B724)</f>
        <v>0.50949999999999995</v>
      </c>
      <c r="G724" s="2">
        <f t="shared" si="83"/>
        <v>0.50839999999999985</v>
      </c>
      <c r="H724" s="2">
        <f t="shared" si="87"/>
        <v>0.56029999999999969</v>
      </c>
      <c r="I724" s="2">
        <f t="array" ref="I724">SUMPRODUCT(B708:B727, (ROW(B708:B727)-ROW(B708)+1)) / (20*21/2)</f>
        <v>0.50400000000000011</v>
      </c>
      <c r="J724" s="2">
        <f t="shared" si="82"/>
        <v>0.50462424780337489</v>
      </c>
      <c r="K724" s="2">
        <f t="shared" si="84"/>
        <v>0.51105347416825009</v>
      </c>
    </row>
    <row r="725" spans="1:11" ht="13.5" x14ac:dyDescent="0.25">
      <c r="A725" s="3">
        <f>TITRES_STAT!B728</f>
        <v>43362</v>
      </c>
      <c r="B725" s="5">
        <f>TITRES_STAT!D728</f>
        <v>0.51</v>
      </c>
      <c r="C725" s="2">
        <f t="shared" si="85"/>
        <v>0</v>
      </c>
      <c r="D725" s="2">
        <f t="shared" si="86"/>
        <v>0.49800000000000005</v>
      </c>
      <c r="E725" s="2">
        <f t="shared" si="88"/>
        <v>0.49800000000000005</v>
      </c>
      <c r="F725" s="2">
        <f t="shared" si="89"/>
        <v>0.50900000000000001</v>
      </c>
      <c r="G725" s="2">
        <f t="shared" si="83"/>
        <v>0.50739999999999985</v>
      </c>
      <c r="H725" s="2">
        <f t="shared" si="87"/>
        <v>0.56034999999999979</v>
      </c>
      <c r="I725" s="2">
        <f t="array" ref="I725">SUMPRODUCT(B709:B728, (ROW(B709:B728)-ROW(B709)+1)) / (20*21/2)</f>
        <v>0.50419047619047619</v>
      </c>
      <c r="J725" s="2">
        <f t="shared" ref="J725:J788" si="90">$J$4*B725+J724*(1-$J$4)</f>
        <v>0.50513622420305349</v>
      </c>
      <c r="K725" s="2">
        <f t="shared" si="84"/>
        <v>0.51101216145576966</v>
      </c>
    </row>
    <row r="726" spans="1:11" ht="13.5" x14ac:dyDescent="0.25">
      <c r="A726" s="3">
        <f>TITRES_STAT!B729</f>
        <v>43363</v>
      </c>
      <c r="B726" s="5">
        <f>TITRES_STAT!D729</f>
        <v>0.51</v>
      </c>
      <c r="C726" s="2">
        <f t="shared" si="85"/>
        <v>0</v>
      </c>
      <c r="D726" s="2">
        <f t="shared" si="86"/>
        <v>0.502</v>
      </c>
      <c r="E726" s="2">
        <f t="shared" si="88"/>
        <v>0.49799999999999994</v>
      </c>
      <c r="F726" s="2">
        <f t="shared" si="89"/>
        <v>0.50849999999999995</v>
      </c>
      <c r="G726" s="2">
        <f t="shared" si="83"/>
        <v>0.50639999999999985</v>
      </c>
      <c r="H726" s="2">
        <f t="shared" si="87"/>
        <v>0.56044999999999978</v>
      </c>
      <c r="I726" s="2">
        <f t="array" ref="I726">SUMPRODUCT(B710:B729, (ROW(B710:B729)-ROW(B710)+1)) / (20*21/2)</f>
        <v>0.50442857142857145</v>
      </c>
      <c r="J726" s="2">
        <f t="shared" si="90"/>
        <v>0.50559944094561982</v>
      </c>
      <c r="K726" s="2">
        <f t="shared" si="84"/>
        <v>0.51097246884966108</v>
      </c>
    </row>
    <row r="727" spans="1:11" ht="13.5" x14ac:dyDescent="0.25">
      <c r="A727" s="3">
        <f>TITRES_STAT!B730</f>
        <v>43364</v>
      </c>
      <c r="B727" s="5">
        <f>TITRES_STAT!D730</f>
        <v>0.51</v>
      </c>
      <c r="C727" s="2">
        <f t="shared" si="85"/>
        <v>0</v>
      </c>
      <c r="D727" s="2">
        <f t="shared" si="86"/>
        <v>0.50600000000000001</v>
      </c>
      <c r="E727" s="2">
        <f t="shared" si="88"/>
        <v>0.49799999999999994</v>
      </c>
      <c r="F727" s="2">
        <f t="shared" si="89"/>
        <v>0.50800000000000001</v>
      </c>
      <c r="G727" s="2">
        <f t="shared" si="83"/>
        <v>0.50579999999999981</v>
      </c>
      <c r="H727" s="2">
        <f t="shared" si="87"/>
        <v>0.56054999999999988</v>
      </c>
      <c r="I727" s="2">
        <f t="array" ref="I727">SUMPRODUCT(B711:B730, (ROW(B711:B730)-ROW(B711)+1)) / (20*21/2)</f>
        <v>0.50280952380952371</v>
      </c>
      <c r="J727" s="2">
        <f t="shared" si="90"/>
        <v>0.5060185418079417</v>
      </c>
      <c r="K727" s="2">
        <f t="shared" si="84"/>
        <v>0.51093433281634104</v>
      </c>
    </row>
    <row r="728" spans="1:11" ht="13.5" x14ac:dyDescent="0.25">
      <c r="A728" s="3">
        <f>TITRES_STAT!B731</f>
        <v>43367</v>
      </c>
      <c r="B728" s="5">
        <f>TITRES_STAT!D731</f>
        <v>0.51</v>
      </c>
      <c r="C728" s="2">
        <f t="shared" si="85"/>
        <v>0</v>
      </c>
      <c r="D728" s="2">
        <f t="shared" si="86"/>
        <v>0.51</v>
      </c>
      <c r="E728" s="2">
        <f t="shared" si="88"/>
        <v>0.49999999999999989</v>
      </c>
      <c r="F728" s="2">
        <f t="shared" si="89"/>
        <v>0.50750000000000006</v>
      </c>
      <c r="G728" s="2">
        <f t="shared" si="83"/>
        <v>0.50539999999999996</v>
      </c>
      <c r="H728" s="2">
        <f t="shared" si="87"/>
        <v>0.56064999999999987</v>
      </c>
      <c r="I728" s="2">
        <f t="array" ref="I728">SUMPRODUCT(B712:B731, (ROW(B712:B731)-ROW(B712)+1)) / (20*21/2)</f>
        <v>0.50323809523809537</v>
      </c>
      <c r="J728" s="2">
        <f t="shared" si="90"/>
        <v>0.50639772830242347</v>
      </c>
      <c r="K728" s="2">
        <f t="shared" si="84"/>
        <v>0.51089769231373938</v>
      </c>
    </row>
    <row r="729" spans="1:11" ht="13.5" x14ac:dyDescent="0.25">
      <c r="A729" s="3">
        <f>TITRES_STAT!B732</f>
        <v>43368</v>
      </c>
      <c r="B729" s="5">
        <f>TITRES_STAT!D732</f>
        <v>0.51</v>
      </c>
      <c r="C729" s="2">
        <f t="shared" si="85"/>
        <v>0</v>
      </c>
      <c r="D729" s="2">
        <f t="shared" si="86"/>
        <v>0.51</v>
      </c>
      <c r="E729" s="2">
        <f t="shared" si="88"/>
        <v>0.50199999999999989</v>
      </c>
      <c r="F729" s="2">
        <f t="shared" si="89"/>
        <v>0.50700000000000001</v>
      </c>
      <c r="G729" s="2">
        <f t="shared" si="83"/>
        <v>0.50539999999999996</v>
      </c>
      <c r="H729" s="2">
        <f t="shared" si="87"/>
        <v>0.56064999999999987</v>
      </c>
      <c r="I729" s="2">
        <f t="array" ref="I729">SUMPRODUCT(B713:B732, (ROW(B713:B732)-ROW(B713)+1)) / (20*21/2)</f>
        <v>0.50371428571428578</v>
      </c>
      <c r="J729" s="2">
        <f t="shared" si="90"/>
        <v>0.50674080179743075</v>
      </c>
      <c r="K729" s="2">
        <f t="shared" si="84"/>
        <v>0.51086248869359274</v>
      </c>
    </row>
    <row r="730" spans="1:11" ht="13.5" x14ac:dyDescent="0.25">
      <c r="A730" s="3">
        <f>TITRES_STAT!B733</f>
        <v>43369</v>
      </c>
      <c r="B730" s="5">
        <f>TITRES_STAT!D733</f>
        <v>0.49</v>
      </c>
      <c r="C730" s="2">
        <f t="shared" si="85"/>
        <v>-2.0000000000000018E-2</v>
      </c>
      <c r="D730" s="2">
        <f t="shared" si="86"/>
        <v>0.50600000000000001</v>
      </c>
      <c r="E730" s="2">
        <f t="shared" si="88"/>
        <v>0.502</v>
      </c>
      <c r="F730" s="2">
        <f t="shared" si="89"/>
        <v>0.50550000000000006</v>
      </c>
      <c r="G730" s="2">
        <f t="shared" si="83"/>
        <v>0.50539999999999996</v>
      </c>
      <c r="H730" s="2">
        <f t="shared" si="87"/>
        <v>0.56054999999999988</v>
      </c>
      <c r="I730" s="2">
        <f t="array" ref="I730">SUMPRODUCT(B714:B733, (ROW(B714:B733)-ROW(B714)+1)) / (20*21/2)</f>
        <v>0.50423809523809526</v>
      </c>
      <c r="J730" s="2">
        <f t="shared" si="90"/>
        <v>0.50514643972148499</v>
      </c>
      <c r="K730" s="2">
        <f t="shared" si="84"/>
        <v>0.51004435188207931</v>
      </c>
    </row>
    <row r="731" spans="1:11" ht="13.5" x14ac:dyDescent="0.25">
      <c r="A731" s="3">
        <f>TITRES_STAT!B734</f>
        <v>43370</v>
      </c>
      <c r="B731" s="5">
        <f>TITRES_STAT!D734</f>
        <v>0.51</v>
      </c>
      <c r="C731" s="2">
        <f t="shared" si="85"/>
        <v>2.0000000000000018E-2</v>
      </c>
      <c r="D731" s="2">
        <f t="shared" si="86"/>
        <v>0.50600000000000001</v>
      </c>
      <c r="E731" s="2">
        <f t="shared" si="88"/>
        <v>0.50399999999999989</v>
      </c>
      <c r="F731" s="2">
        <f t="shared" si="89"/>
        <v>0.505</v>
      </c>
      <c r="G731" s="2">
        <f t="shared" si="83"/>
        <v>0.50619999999999987</v>
      </c>
      <c r="H731" s="2">
        <f t="shared" si="87"/>
        <v>0.56054999999999988</v>
      </c>
      <c r="I731" s="2">
        <f t="array" ref="I731">SUMPRODUCT(B715:B734, (ROW(B715:B734)-ROW(B715)+1)) / (20*21/2)</f>
        <v>0.50576190476190475</v>
      </c>
      <c r="J731" s="2">
        <f t="shared" si="90"/>
        <v>0.50560868355753408</v>
      </c>
      <c r="K731" s="2">
        <f t="shared" si="84"/>
        <v>0.51004261259258599</v>
      </c>
    </row>
    <row r="732" spans="1:11" ht="13.5" x14ac:dyDescent="0.25">
      <c r="A732" s="3">
        <f>TITRES_STAT!B735</f>
        <v>43371</v>
      </c>
      <c r="B732" s="5">
        <f>TITRES_STAT!D735</f>
        <v>0.51</v>
      </c>
      <c r="C732" s="2">
        <f t="shared" si="85"/>
        <v>0</v>
      </c>
      <c r="D732" s="2">
        <f t="shared" si="86"/>
        <v>0.50600000000000001</v>
      </c>
      <c r="E732" s="2">
        <f t="shared" si="88"/>
        <v>0.50600000000000001</v>
      </c>
      <c r="F732" s="2">
        <f t="shared" si="89"/>
        <v>0.50449999999999995</v>
      </c>
      <c r="G732" s="2">
        <f t="shared" si="83"/>
        <v>0.50680000000000003</v>
      </c>
      <c r="H732" s="2">
        <f t="shared" si="87"/>
        <v>0.56059999999999988</v>
      </c>
      <c r="I732" s="2">
        <f t="array" ref="I732">SUMPRODUCT(B716:B735, (ROW(B716:B735)-ROW(B716)+1)) / (20*21/2)</f>
        <v>0.50538095238095238</v>
      </c>
      <c r="J732" s="2">
        <f t="shared" si="90"/>
        <v>0.5060269041711023</v>
      </c>
      <c r="K732" s="2">
        <f t="shared" si="84"/>
        <v>0.51004094151052382</v>
      </c>
    </row>
    <row r="733" spans="1:11" ht="13.5" x14ac:dyDescent="0.25">
      <c r="A733" s="3">
        <f>TITRES_STAT!B736</f>
        <v>43374</v>
      </c>
      <c r="B733" s="5">
        <f>TITRES_STAT!D736</f>
        <v>0.51</v>
      </c>
      <c r="C733" s="2">
        <f t="shared" si="85"/>
        <v>0</v>
      </c>
      <c r="D733" s="2">
        <f t="shared" si="86"/>
        <v>0.50600000000000001</v>
      </c>
      <c r="E733" s="2">
        <f t="shared" si="88"/>
        <v>0.5079999999999999</v>
      </c>
      <c r="F733" s="2">
        <f t="shared" si="89"/>
        <v>0.504</v>
      </c>
      <c r="G733" s="2">
        <f t="shared" si="83"/>
        <v>0.50719999999999998</v>
      </c>
      <c r="H733" s="2">
        <f t="shared" si="87"/>
        <v>0.56064999999999987</v>
      </c>
      <c r="I733" s="2">
        <f t="array" ref="I733">SUMPRODUCT(B717:B736, (ROW(B717:B736)-ROW(B717)+1)) / (20*21/2)</f>
        <v>0.50319047619047608</v>
      </c>
      <c r="J733" s="2">
        <f t="shared" si="90"/>
        <v>0.50640529425004499</v>
      </c>
      <c r="K733" s="2">
        <f t="shared" si="84"/>
        <v>0.51003933596109152</v>
      </c>
    </row>
    <row r="734" spans="1:11" ht="13.5" x14ac:dyDescent="0.25">
      <c r="A734" s="3">
        <f>TITRES_STAT!B737</f>
        <v>43375</v>
      </c>
      <c r="B734" s="5">
        <f>TITRES_STAT!D737</f>
        <v>0.52</v>
      </c>
      <c r="C734" s="2">
        <f t="shared" si="85"/>
        <v>1.0000000000000009E-2</v>
      </c>
      <c r="D734" s="2">
        <f t="shared" si="86"/>
        <v>0.50800000000000001</v>
      </c>
      <c r="E734" s="2">
        <f t="shared" si="88"/>
        <v>0.50900000000000001</v>
      </c>
      <c r="F734" s="2">
        <f t="shared" si="89"/>
        <v>0.50399999999999989</v>
      </c>
      <c r="G734" s="2">
        <f t="shared" si="83"/>
        <v>0.50779999999999992</v>
      </c>
      <c r="H734" s="2">
        <f t="shared" si="87"/>
        <v>0.56084999999999985</v>
      </c>
      <c r="I734" s="2">
        <f t="array" ref="I734">SUMPRODUCT(B718:B737, (ROW(B718:B737)-ROW(B718)+1)) / (20*21/2)</f>
        <v>0.50019047619047619</v>
      </c>
      <c r="J734" s="2">
        <f t="shared" si="90"/>
        <v>0.50770002813099313</v>
      </c>
      <c r="K734" s="2">
        <f t="shared" si="84"/>
        <v>0.51042995023712723</v>
      </c>
    </row>
    <row r="735" spans="1:11" ht="13.5" x14ac:dyDescent="0.25">
      <c r="A735" s="3">
        <f>TITRES_STAT!B738</f>
        <v>43376</v>
      </c>
      <c r="B735" s="5">
        <f>TITRES_STAT!D738</f>
        <v>0.5</v>
      </c>
      <c r="C735" s="2">
        <f t="shared" si="85"/>
        <v>-2.0000000000000018E-2</v>
      </c>
      <c r="D735" s="2">
        <f t="shared" si="86"/>
        <v>0.51</v>
      </c>
      <c r="E735" s="2">
        <f t="shared" si="88"/>
        <v>0.50800000000000001</v>
      </c>
      <c r="F735" s="2">
        <f t="shared" si="89"/>
        <v>0.50299999999999989</v>
      </c>
      <c r="G735" s="2">
        <f t="shared" si="83"/>
        <v>0.5079999999999999</v>
      </c>
      <c r="H735" s="2">
        <f t="shared" si="87"/>
        <v>0.56099999999999983</v>
      </c>
      <c r="I735" s="2">
        <f t="array" ref="I735">SUMPRODUCT(B719:B738, (ROW(B719:B738)-ROW(B719)+1)) / (20*21/2)</f>
        <v>0.49547619047619051</v>
      </c>
      <c r="J735" s="2">
        <f t="shared" si="90"/>
        <v>0.50696669211851764</v>
      </c>
      <c r="K735" s="2">
        <f t="shared" si="84"/>
        <v>0.5100209325807693</v>
      </c>
    </row>
    <row r="736" spans="1:11" ht="13.5" x14ac:dyDescent="0.25">
      <c r="A736" s="3">
        <f>TITRES_STAT!B739</f>
        <v>43377</v>
      </c>
      <c r="B736" s="5">
        <f>TITRES_STAT!D739</f>
        <v>0.48</v>
      </c>
      <c r="C736" s="2">
        <f t="shared" si="85"/>
        <v>-2.0000000000000018E-2</v>
      </c>
      <c r="D736" s="2">
        <f t="shared" si="86"/>
        <v>0.504</v>
      </c>
      <c r="E736" s="2">
        <f t="shared" si="88"/>
        <v>0.50500000000000012</v>
      </c>
      <c r="F736" s="2">
        <f t="shared" si="89"/>
        <v>0.50149999999999995</v>
      </c>
      <c r="G736" s="2">
        <f t="shared" si="83"/>
        <v>0.50759999999999994</v>
      </c>
      <c r="H736" s="2">
        <f t="shared" si="87"/>
        <v>0.56109999999999982</v>
      </c>
      <c r="I736" s="2">
        <f t="array" ref="I736">SUMPRODUCT(B720:B739, (ROW(B720:B739)-ROW(B720)+1)) / (20*21/2)</f>
        <v>0.49285714285714288</v>
      </c>
      <c r="J736" s="2">
        <f t="shared" si="90"/>
        <v>0.50439843572627785</v>
      </c>
      <c r="K736" s="2">
        <f t="shared" si="84"/>
        <v>0.50884364110701363</v>
      </c>
    </row>
    <row r="737" spans="1:11" ht="13.5" x14ac:dyDescent="0.25">
      <c r="A737" s="3">
        <f>TITRES_STAT!B740</f>
        <v>43378</v>
      </c>
      <c r="B737" s="5">
        <f>TITRES_STAT!D740</f>
        <v>0.47</v>
      </c>
      <c r="C737" s="2">
        <f t="shared" si="85"/>
        <v>-1.0000000000000009E-2</v>
      </c>
      <c r="D737" s="2">
        <f t="shared" si="86"/>
        <v>0.49599999999999989</v>
      </c>
      <c r="E737" s="2">
        <f t="shared" si="88"/>
        <v>0.50100000000000011</v>
      </c>
      <c r="F737" s="2">
        <f t="shared" si="89"/>
        <v>0.4995</v>
      </c>
      <c r="G737" s="2">
        <f t="shared" si="83"/>
        <v>0.50679999999999992</v>
      </c>
      <c r="H737" s="2">
        <f t="shared" si="87"/>
        <v>0.56114999999999993</v>
      </c>
      <c r="I737" s="2">
        <f t="array" ref="I737">SUMPRODUCT(B721:B740, (ROW(B721:B740)-ROW(B721)+1)) / (20*21/2)</f>
        <v>0.49128571428571421</v>
      </c>
      <c r="J737" s="2">
        <f t="shared" si="90"/>
        <v>0.5011223942285371</v>
      </c>
      <c r="K737" s="2">
        <f t="shared" si="84"/>
        <v>0.50732036106360134</v>
      </c>
    </row>
    <row r="738" spans="1:11" ht="13.5" x14ac:dyDescent="0.25">
      <c r="A738" s="3">
        <f>TITRES_STAT!B741</f>
        <v>43381</v>
      </c>
      <c r="B738" s="5">
        <f>TITRES_STAT!D741</f>
        <v>0.45</v>
      </c>
      <c r="C738" s="2">
        <f t="shared" si="85"/>
        <v>-1.9999999999999962E-2</v>
      </c>
      <c r="D738" s="2">
        <f t="shared" si="86"/>
        <v>0.48399999999999999</v>
      </c>
      <c r="E738" s="2">
        <f t="shared" si="88"/>
        <v>0.495</v>
      </c>
      <c r="F738" s="2">
        <f t="shared" si="89"/>
        <v>0.49749999999999994</v>
      </c>
      <c r="G738" s="2">
        <f t="shared" si="83"/>
        <v>0.50559999999999994</v>
      </c>
      <c r="H738" s="2">
        <f t="shared" si="87"/>
        <v>0.56109999999999993</v>
      </c>
      <c r="I738" s="2">
        <f t="array" ref="I738">SUMPRODUCT(B722:B741, (ROW(B722:B741)-ROW(B722)+1)) / (20*21/2)</f>
        <v>0.48976190476190473</v>
      </c>
      <c r="J738" s="2">
        <f t="shared" si="90"/>
        <v>0.49625359477820025</v>
      </c>
      <c r="K738" s="2">
        <f t="shared" si="84"/>
        <v>0.50507250376698953</v>
      </c>
    </row>
    <row r="739" spans="1:11" ht="13.5" x14ac:dyDescent="0.25">
      <c r="A739" s="3">
        <f>TITRES_STAT!B742</f>
        <v>43382</v>
      </c>
      <c r="B739" s="5">
        <f>TITRES_STAT!D742</f>
        <v>0.47</v>
      </c>
      <c r="C739" s="2">
        <f t="shared" si="85"/>
        <v>1.9999999999999962E-2</v>
      </c>
      <c r="D739" s="2">
        <f t="shared" si="86"/>
        <v>0.47400000000000003</v>
      </c>
      <c r="E739" s="2">
        <f t="shared" si="88"/>
        <v>0.49099999999999999</v>
      </c>
      <c r="F739" s="2">
        <f t="shared" si="89"/>
        <v>0.4965</v>
      </c>
      <c r="G739" s="2">
        <f t="shared" si="83"/>
        <v>0.50479999999999992</v>
      </c>
      <c r="H739" s="2">
        <f t="shared" si="87"/>
        <v>0.56119999999999992</v>
      </c>
      <c r="I739" s="2">
        <f t="array" ref="I739">SUMPRODUCT(B723:B742, (ROW(B723:B742)-ROW(B723)+1)) / (20*21/2)</f>
        <v>0.48733333333333334</v>
      </c>
      <c r="J739" s="2">
        <f t="shared" si="90"/>
        <v>0.49375325241837165</v>
      </c>
      <c r="K739" s="2">
        <f t="shared" si="84"/>
        <v>0.5036971114624017</v>
      </c>
    </row>
    <row r="740" spans="1:11" ht="13.5" x14ac:dyDescent="0.25">
      <c r="A740" s="3">
        <f>TITRES_STAT!B743</f>
        <v>43383</v>
      </c>
      <c r="B740" s="5">
        <f>TITRES_STAT!D743</f>
        <v>0.48</v>
      </c>
      <c r="C740" s="2">
        <f t="shared" si="85"/>
        <v>1.0000000000000009E-2</v>
      </c>
      <c r="D740" s="2">
        <f t="shared" si="86"/>
        <v>0.46999999999999992</v>
      </c>
      <c r="E740" s="2">
        <f t="shared" si="88"/>
        <v>0.49000000000000005</v>
      </c>
      <c r="F740" s="2">
        <f t="shared" si="89"/>
        <v>0.496</v>
      </c>
      <c r="G740" s="2">
        <f t="shared" si="83"/>
        <v>0.50419999999999998</v>
      </c>
      <c r="H740" s="2">
        <f t="shared" si="87"/>
        <v>0.56135000000000002</v>
      </c>
      <c r="I740" s="2">
        <f t="array" ref="I740">SUMPRODUCT(B724:B743, (ROW(B724:B743)-ROW(B724)+1)) / (20*21/2)</f>
        <v>0.484047619047619</v>
      </c>
      <c r="J740" s="2">
        <f t="shared" si="90"/>
        <v>0.49244341885471721</v>
      </c>
      <c r="K740" s="2">
        <f t="shared" si="84"/>
        <v>0.50276781297368012</v>
      </c>
    </row>
    <row r="741" spans="1:11" ht="13.5" x14ac:dyDescent="0.25">
      <c r="A741" s="3">
        <f>TITRES_STAT!B744</f>
        <v>43384</v>
      </c>
      <c r="B741" s="5">
        <f>TITRES_STAT!D744</f>
        <v>0.48</v>
      </c>
      <c r="C741" s="2">
        <f t="shared" si="85"/>
        <v>0</v>
      </c>
      <c r="D741" s="2">
        <f t="shared" si="86"/>
        <v>0.46999999999999992</v>
      </c>
      <c r="E741" s="2">
        <f t="shared" si="88"/>
        <v>0.4870000000000001</v>
      </c>
      <c r="F741" s="2">
        <f t="shared" si="89"/>
        <v>0.4955</v>
      </c>
      <c r="G741" s="2">
        <f t="shared" si="83"/>
        <v>0.50380000000000014</v>
      </c>
      <c r="H741" s="2">
        <f t="shared" si="87"/>
        <v>0.5615</v>
      </c>
      <c r="I741" s="2">
        <f t="array" ref="I741">SUMPRODUCT(B725:B744, (ROW(B725:B744)-ROW(B725)+1)) / (20*21/2)</f>
        <v>0.48090476190476183</v>
      </c>
      <c r="J741" s="2">
        <f t="shared" si="90"/>
        <v>0.49125833134474411</v>
      </c>
      <c r="K741" s="2">
        <f t="shared" si="84"/>
        <v>0.50187495756294753</v>
      </c>
    </row>
    <row r="742" spans="1:11" ht="13.5" x14ac:dyDescent="0.25">
      <c r="A742" s="3">
        <f>TITRES_STAT!B745</f>
        <v>43385</v>
      </c>
      <c r="B742" s="5">
        <f>TITRES_STAT!D745</f>
        <v>0.47</v>
      </c>
      <c r="C742" s="2">
        <f t="shared" si="85"/>
        <v>-1.0000000000000009E-2</v>
      </c>
      <c r="D742" s="2">
        <f t="shared" si="86"/>
        <v>0.46999999999999992</v>
      </c>
      <c r="E742" s="2">
        <f t="shared" si="88"/>
        <v>0.48299999999999993</v>
      </c>
      <c r="F742" s="2">
        <f t="shared" si="89"/>
        <v>0.49450000000000011</v>
      </c>
      <c r="G742" s="2">
        <f t="shared" si="83"/>
        <v>0.50320000000000009</v>
      </c>
      <c r="H742" s="2">
        <f t="shared" si="87"/>
        <v>0.56164999999999998</v>
      </c>
      <c r="I742" s="2">
        <f t="array" ref="I742">SUMPRODUCT(B726:B745, (ROW(B726:B745)-ROW(B726)+1)) / (20*21/2)</f>
        <v>0.47799999999999992</v>
      </c>
      <c r="J742" s="2">
        <f t="shared" si="90"/>
        <v>0.48923372835953038</v>
      </c>
      <c r="K742" s="2">
        <f t="shared" si="84"/>
        <v>0.50062495922714567</v>
      </c>
    </row>
    <row r="743" spans="1:11" ht="13.5" x14ac:dyDescent="0.25">
      <c r="A743" s="3">
        <f>TITRES_STAT!B746</f>
        <v>43389</v>
      </c>
      <c r="B743" s="5">
        <f>TITRES_STAT!D746</f>
        <v>0.46</v>
      </c>
      <c r="C743" s="2">
        <f t="shared" si="85"/>
        <v>-9.9999999999999534E-3</v>
      </c>
      <c r="D743" s="2">
        <f t="shared" si="86"/>
        <v>0.47199999999999998</v>
      </c>
      <c r="E743" s="2">
        <f t="shared" si="88"/>
        <v>0.47799999999999992</v>
      </c>
      <c r="F743" s="2">
        <f t="shared" si="89"/>
        <v>0.49300000000000005</v>
      </c>
      <c r="G743" s="2">
        <f t="shared" si="83"/>
        <v>0.50240000000000007</v>
      </c>
      <c r="H743" s="2">
        <f t="shared" si="87"/>
        <v>0.56174999999999997</v>
      </c>
      <c r="I743" s="2">
        <f t="array" ref="I743">SUMPRODUCT(B727:B746, (ROW(B727:B746)-ROW(B727)+1)) / (20*21/2)</f>
        <v>0.47533333333333327</v>
      </c>
      <c r="J743" s="2">
        <f t="shared" si="90"/>
        <v>0.48644956375386084</v>
      </c>
      <c r="K743" s="2">
        <f t="shared" si="84"/>
        <v>0.4990318235711792</v>
      </c>
    </row>
    <row r="744" spans="1:11" ht="13.5" x14ac:dyDescent="0.25">
      <c r="A744" s="3">
        <f>TITRES_STAT!B747</f>
        <v>43390</v>
      </c>
      <c r="B744" s="5">
        <f>TITRES_STAT!D747</f>
        <v>0.46</v>
      </c>
      <c r="C744" s="2">
        <f t="shared" si="85"/>
        <v>0</v>
      </c>
      <c r="D744" s="2">
        <f t="shared" si="86"/>
        <v>0.47000000000000003</v>
      </c>
      <c r="E744" s="2">
        <f t="shared" si="88"/>
        <v>0.47199999999999998</v>
      </c>
      <c r="F744" s="2">
        <f t="shared" si="89"/>
        <v>0.4905000000000001</v>
      </c>
      <c r="G744" s="2">
        <f t="shared" si="83"/>
        <v>0.502</v>
      </c>
      <c r="H744" s="2">
        <f t="shared" si="87"/>
        <v>0.56184999999999996</v>
      </c>
      <c r="I744" s="2">
        <f t="array" ref="I744">SUMPRODUCT(B728:B747, (ROW(B728:B747)-ROW(B728)+1)) / (20*21/2)</f>
        <v>0.47290476190476194</v>
      </c>
      <c r="J744" s="2">
        <f t="shared" si="90"/>
        <v>0.48393055768206455</v>
      </c>
      <c r="K744" s="2">
        <f t="shared" si="84"/>
        <v>0.49750116382328985</v>
      </c>
    </row>
    <row r="745" spans="1:11" ht="13.5" x14ac:dyDescent="0.25">
      <c r="A745" s="3">
        <f>TITRES_STAT!B748</f>
        <v>43391</v>
      </c>
      <c r="B745" s="5">
        <f>TITRES_STAT!D748</f>
        <v>0.46</v>
      </c>
      <c r="C745" s="2">
        <f t="shared" si="85"/>
        <v>0</v>
      </c>
      <c r="D745" s="2">
        <f t="shared" si="86"/>
        <v>0.46600000000000003</v>
      </c>
      <c r="E745" s="2">
        <f t="shared" si="88"/>
        <v>0.46799999999999997</v>
      </c>
      <c r="F745" s="2">
        <f t="shared" si="89"/>
        <v>0.48800000000000016</v>
      </c>
      <c r="G745" s="2">
        <f t="shared" si="83"/>
        <v>0.50160000000000005</v>
      </c>
      <c r="H745" s="2">
        <f t="shared" si="87"/>
        <v>0.56189999999999984</v>
      </c>
      <c r="I745" s="2">
        <f t="array" ref="I745">SUMPRODUCT(B729:B748, (ROW(B729:B748)-ROW(B729)+1)) / (20*21/2)</f>
        <v>0.4707142857142857</v>
      </c>
      <c r="J745" s="2">
        <f t="shared" si="90"/>
        <v>0.48165145695043937</v>
      </c>
      <c r="K745" s="2">
        <f t="shared" si="84"/>
        <v>0.49603052994786678</v>
      </c>
    </row>
    <row r="746" spans="1:11" ht="13.5" x14ac:dyDescent="0.25">
      <c r="A746" s="3">
        <f>TITRES_STAT!B749</f>
        <v>43392</v>
      </c>
      <c r="B746" s="5">
        <f>TITRES_STAT!D749</f>
        <v>0.46</v>
      </c>
      <c r="C746" s="2">
        <f t="shared" si="85"/>
        <v>0</v>
      </c>
      <c r="D746" s="2">
        <f t="shared" si="86"/>
        <v>0.46200000000000002</v>
      </c>
      <c r="E746" s="2">
        <f t="shared" si="88"/>
        <v>0.46599999999999991</v>
      </c>
      <c r="F746" s="2">
        <f t="shared" si="89"/>
        <v>0.48550000000000015</v>
      </c>
      <c r="G746" s="2">
        <f t="shared" si="83"/>
        <v>0.501</v>
      </c>
      <c r="H746" s="2">
        <f t="shared" si="87"/>
        <v>0.56184999999999985</v>
      </c>
      <c r="I746" s="2">
        <f t="array" ref="I746">SUMPRODUCT(B730:B749, (ROW(B730:B749)-ROW(B730)+1)) / (20*21/2)</f>
        <v>0.46876190476190477</v>
      </c>
      <c r="J746" s="2">
        <f t="shared" si="90"/>
        <v>0.47958941343134992</v>
      </c>
      <c r="K746" s="2">
        <f t="shared" si="84"/>
        <v>0.49461756798912693</v>
      </c>
    </row>
    <row r="747" spans="1:11" ht="13.5" x14ac:dyDescent="0.25">
      <c r="A747" s="3">
        <f>TITRES_STAT!B750</f>
        <v>43395</v>
      </c>
      <c r="B747" s="5">
        <f>TITRES_STAT!D750</f>
        <v>0.46</v>
      </c>
      <c r="C747" s="2">
        <f t="shared" si="85"/>
        <v>0</v>
      </c>
      <c r="D747" s="2">
        <f t="shared" si="86"/>
        <v>0.46000000000000008</v>
      </c>
      <c r="E747" s="2">
        <f t="shared" si="88"/>
        <v>0.46499999999999997</v>
      </c>
      <c r="F747" s="2">
        <f t="shared" si="89"/>
        <v>0.48300000000000021</v>
      </c>
      <c r="G747" s="2">
        <f t="shared" si="83"/>
        <v>0.50019999999999998</v>
      </c>
      <c r="H747" s="2">
        <f t="shared" si="87"/>
        <v>0.56169999999999976</v>
      </c>
      <c r="I747" s="2">
        <f t="array" ref="I747">SUMPRODUCT(B731:B750, (ROW(B731:B750)-ROW(B731)+1)) / (20*21/2)</f>
        <v>0.4670476190476191</v>
      </c>
      <c r="J747" s="2">
        <f t="shared" si="90"/>
        <v>0.47772375500931658</v>
      </c>
      <c r="K747" s="2">
        <f t="shared" si="84"/>
        <v>0.49326001630327887</v>
      </c>
    </row>
    <row r="748" spans="1:11" ht="13.5" x14ac:dyDescent="0.25">
      <c r="A748" s="3">
        <f>TITRES_STAT!B751</f>
        <v>43396</v>
      </c>
      <c r="B748" s="5">
        <f>TITRES_STAT!D751</f>
        <v>0.46</v>
      </c>
      <c r="C748" s="2">
        <f t="shared" si="85"/>
        <v>0</v>
      </c>
      <c r="D748" s="2">
        <f t="shared" si="86"/>
        <v>0.46000000000000008</v>
      </c>
      <c r="E748" s="2">
        <f t="shared" si="88"/>
        <v>0.46600000000000003</v>
      </c>
      <c r="F748" s="2">
        <f t="shared" si="89"/>
        <v>0.48050000000000015</v>
      </c>
      <c r="G748" s="2">
        <f t="shared" si="83"/>
        <v>0.49920000000000003</v>
      </c>
      <c r="H748" s="2">
        <f t="shared" si="87"/>
        <v>0.56144999999999978</v>
      </c>
      <c r="I748" s="2">
        <f t="array" ref="I748">SUMPRODUCT(B732:B751, (ROW(B732:B751)-ROW(B732)+1)) / (20*21/2)</f>
        <v>0.46547619047619049</v>
      </c>
      <c r="J748" s="2">
        <f t="shared" si="90"/>
        <v>0.47603577834176258</v>
      </c>
      <c r="K748" s="2">
        <f t="shared" si="84"/>
        <v>0.49195570193844446</v>
      </c>
    </row>
    <row r="749" spans="1:11" ht="13.5" x14ac:dyDescent="0.25">
      <c r="A749" s="3">
        <f>TITRES_STAT!B752</f>
        <v>43397</v>
      </c>
      <c r="B749" s="5">
        <f>TITRES_STAT!D752</f>
        <v>0.46</v>
      </c>
      <c r="C749" s="2">
        <f t="shared" si="85"/>
        <v>0</v>
      </c>
      <c r="D749" s="2">
        <f t="shared" si="86"/>
        <v>0.46000000000000008</v>
      </c>
      <c r="E749" s="2">
        <f t="shared" si="88"/>
        <v>0.46500000000000002</v>
      </c>
      <c r="F749" s="2">
        <f t="shared" si="89"/>
        <v>0.4780000000000002</v>
      </c>
      <c r="G749" s="2">
        <f t="shared" si="83"/>
        <v>0.49800000000000005</v>
      </c>
      <c r="H749" s="2">
        <f t="shared" si="87"/>
        <v>0.56109999999999971</v>
      </c>
      <c r="I749" s="2">
        <f t="array" ref="I749">SUMPRODUCT(B733:B752, (ROW(B733:B752)-ROW(B733)+1)) / (20*21/2)</f>
        <v>0.46604761904761899</v>
      </c>
      <c r="J749" s="2">
        <f t="shared" si="90"/>
        <v>0.47450856135683278</v>
      </c>
      <c r="K749" s="2">
        <f t="shared" si="84"/>
        <v>0.49070253715654472</v>
      </c>
    </row>
    <row r="750" spans="1:11" ht="13.5" x14ac:dyDescent="0.25">
      <c r="A750" s="3">
        <f>TITRES_STAT!B753</f>
        <v>43398</v>
      </c>
      <c r="B750" s="5">
        <f>TITRES_STAT!D753</f>
        <v>0.46</v>
      </c>
      <c r="C750" s="2">
        <f t="shared" si="85"/>
        <v>0</v>
      </c>
      <c r="D750" s="2">
        <f t="shared" si="86"/>
        <v>0.46000000000000008</v>
      </c>
      <c r="E750" s="2">
        <f t="shared" si="88"/>
        <v>0.46299999999999997</v>
      </c>
      <c r="F750" s="2">
        <f t="shared" si="89"/>
        <v>0.47650000000000015</v>
      </c>
      <c r="G750" s="2">
        <f t="shared" si="83"/>
        <v>0.49680000000000007</v>
      </c>
      <c r="H750" s="2">
        <f t="shared" si="87"/>
        <v>0.56064999999999965</v>
      </c>
      <c r="I750" s="2">
        <f t="array" ref="I750">SUMPRODUCT(B734:B753, (ROW(B734:B753)-ROW(B734)+1)) / (20*21/2)</f>
        <v>0.46676190476190477</v>
      </c>
      <c r="J750" s="2">
        <f t="shared" si="90"/>
        <v>0.47312679360856297</v>
      </c>
      <c r="K750" s="2">
        <f t="shared" si="84"/>
        <v>0.48949851609158224</v>
      </c>
    </row>
    <row r="751" spans="1:11" ht="13.5" x14ac:dyDescent="0.25">
      <c r="A751" s="3">
        <f>TITRES_STAT!B754</f>
        <v>43399</v>
      </c>
      <c r="B751" s="5">
        <f>TITRES_STAT!D754</f>
        <v>0.46</v>
      </c>
      <c r="C751" s="2">
        <f t="shared" si="85"/>
        <v>0</v>
      </c>
      <c r="D751" s="2">
        <f t="shared" si="86"/>
        <v>0.46000000000000008</v>
      </c>
      <c r="E751" s="2">
        <f t="shared" si="88"/>
        <v>0.46100000000000002</v>
      </c>
      <c r="F751" s="2">
        <f t="shared" si="89"/>
        <v>0.4740000000000002</v>
      </c>
      <c r="G751" s="2">
        <f t="shared" si="83"/>
        <v>0.49560000000000004</v>
      </c>
      <c r="H751" s="2">
        <f t="shared" si="87"/>
        <v>0.5601499999999997</v>
      </c>
      <c r="I751" s="2">
        <f t="array" ref="I751">SUMPRODUCT(B735:B754, (ROW(B735:B754)-ROW(B735)+1)) / (20*21/2)</f>
        <v>0.46761904761904766</v>
      </c>
      <c r="J751" s="2">
        <f t="shared" si="90"/>
        <v>0.4718766227886998</v>
      </c>
      <c r="K751" s="2">
        <f t="shared" si="84"/>
        <v>0.48834171153897121</v>
      </c>
    </row>
    <row r="752" spans="1:11" ht="13.5" x14ac:dyDescent="0.25">
      <c r="A752" s="3">
        <f>TITRES_STAT!B755</f>
        <v>43402</v>
      </c>
      <c r="B752" s="5">
        <f>TITRES_STAT!D755</f>
        <v>0.48</v>
      </c>
      <c r="C752" s="2">
        <f t="shared" si="85"/>
        <v>1.9999999999999962E-2</v>
      </c>
      <c r="D752" s="2">
        <f t="shared" si="86"/>
        <v>0.46400000000000008</v>
      </c>
      <c r="E752" s="2">
        <f t="shared" si="88"/>
        <v>0.46200000000000008</v>
      </c>
      <c r="F752" s="2">
        <f t="shared" si="89"/>
        <v>0.47250000000000003</v>
      </c>
      <c r="G752" s="2">
        <f t="shared" si="83"/>
        <v>0.49480000000000002</v>
      </c>
      <c r="H752" s="2">
        <f t="shared" si="87"/>
        <v>0.55964999999999965</v>
      </c>
      <c r="I752" s="2">
        <f t="array" ref="I752">SUMPRODUCT(B736:B755, (ROW(B736:B755)-ROW(B736)+1)) / (20*21/2)</f>
        <v>0.46676190476190482</v>
      </c>
      <c r="J752" s="2">
        <f t="shared" si="90"/>
        <v>0.47265027776120455</v>
      </c>
      <c r="K752" s="2">
        <f t="shared" si="84"/>
        <v>0.48801458559626643</v>
      </c>
    </row>
    <row r="753" spans="1:11" ht="13.5" x14ac:dyDescent="0.25">
      <c r="A753" s="3">
        <f>TITRES_STAT!B756</f>
        <v>43403</v>
      </c>
      <c r="B753" s="5">
        <f>TITRES_STAT!D756</f>
        <v>0.48</v>
      </c>
      <c r="C753" s="2">
        <f t="shared" si="85"/>
        <v>0</v>
      </c>
      <c r="D753" s="2">
        <f t="shared" si="86"/>
        <v>0.46799999999999997</v>
      </c>
      <c r="E753" s="2">
        <f t="shared" si="88"/>
        <v>0.46400000000000008</v>
      </c>
      <c r="F753" s="2">
        <f t="shared" si="89"/>
        <v>0.47099999999999997</v>
      </c>
      <c r="G753" s="2">
        <f t="shared" si="83"/>
        <v>0.49400000000000005</v>
      </c>
      <c r="H753" s="2">
        <f t="shared" si="87"/>
        <v>0.5591499999999997</v>
      </c>
      <c r="I753" s="2">
        <f t="array" ref="I753">SUMPRODUCT(B737:B756, (ROW(B737:B756)-ROW(B737)+1)) / (20*21/2)</f>
        <v>0.46419047619047615</v>
      </c>
      <c r="J753" s="2">
        <f t="shared" si="90"/>
        <v>0.47335025130775649</v>
      </c>
      <c r="K753" s="2">
        <f t="shared" si="84"/>
        <v>0.48770028812190303</v>
      </c>
    </row>
    <row r="754" spans="1:11" ht="13.5" x14ac:dyDescent="0.25">
      <c r="A754" s="3">
        <f>TITRES_STAT!B757</f>
        <v>43404</v>
      </c>
      <c r="B754" s="5">
        <f>TITRES_STAT!D757</f>
        <v>0.48</v>
      </c>
      <c r="C754" s="2">
        <f t="shared" si="85"/>
        <v>0</v>
      </c>
      <c r="D754" s="2">
        <f t="shared" si="86"/>
        <v>0.47199999999999998</v>
      </c>
      <c r="E754" s="2">
        <f t="shared" si="88"/>
        <v>0.46600000000000003</v>
      </c>
      <c r="F754" s="2">
        <f t="shared" si="89"/>
        <v>0.46900000000000003</v>
      </c>
      <c r="G754" s="2">
        <f t="shared" ref="G754:G817" si="91">AVERAGE(B705:B754)</f>
        <v>0.49320000000000008</v>
      </c>
      <c r="H754" s="2">
        <f t="shared" si="87"/>
        <v>0.55859999999999976</v>
      </c>
      <c r="I754" s="2">
        <f t="array" ref="I754">SUMPRODUCT(B738:B757, (ROW(B738:B757)-ROW(B738)+1)) / (20*21/2)</f>
        <v>0.46180952380952384</v>
      </c>
      <c r="J754" s="2">
        <f t="shared" si="90"/>
        <v>0.47398356070701775</v>
      </c>
      <c r="K754" s="2">
        <f t="shared" si="84"/>
        <v>0.48739831603869116</v>
      </c>
    </row>
    <row r="755" spans="1:11" ht="13.5" x14ac:dyDescent="0.25">
      <c r="A755" s="3">
        <f>TITRES_STAT!B758</f>
        <v>43405</v>
      </c>
      <c r="B755" s="5">
        <f>TITRES_STAT!D758</f>
        <v>0.46</v>
      </c>
      <c r="C755" s="2">
        <f t="shared" si="85"/>
        <v>-1.9999999999999962E-2</v>
      </c>
      <c r="D755" s="2">
        <f t="shared" si="86"/>
        <v>0.47199999999999998</v>
      </c>
      <c r="E755" s="2">
        <f t="shared" si="88"/>
        <v>0.46600000000000003</v>
      </c>
      <c r="F755" s="2">
        <f t="shared" si="89"/>
        <v>0.46700000000000008</v>
      </c>
      <c r="G755" s="2">
        <f t="shared" si="91"/>
        <v>0.4920000000000001</v>
      </c>
      <c r="H755" s="2">
        <f t="shared" si="87"/>
        <v>0.55789999999999973</v>
      </c>
      <c r="I755" s="2">
        <f t="array" ref="I755">SUMPRODUCT(B739:B758, (ROW(B739:B758)-ROW(B739)+1)) / (20*21/2)</f>
        <v>0.45766666666666672</v>
      </c>
      <c r="J755" s="2">
        <f t="shared" si="90"/>
        <v>0.47265179302063509</v>
      </c>
      <c r="K755" s="2">
        <f t="shared" ref="K755:K818" si="92">$K$4*B755+(1-$K$4)*K754</f>
        <v>0.48632387227246804</v>
      </c>
    </row>
    <row r="756" spans="1:11" ht="13.5" x14ac:dyDescent="0.25">
      <c r="A756" s="3">
        <f>TITRES_STAT!B759</f>
        <v>43406</v>
      </c>
      <c r="B756" s="5">
        <f>TITRES_STAT!D759</f>
        <v>0.44</v>
      </c>
      <c r="C756" s="2">
        <f t="shared" si="85"/>
        <v>-2.0000000000000018E-2</v>
      </c>
      <c r="D756" s="2">
        <f t="shared" si="86"/>
        <v>0.46799999999999997</v>
      </c>
      <c r="E756" s="2">
        <f t="shared" si="88"/>
        <v>0.46400000000000008</v>
      </c>
      <c r="F756" s="2">
        <f t="shared" si="89"/>
        <v>0.46500000000000002</v>
      </c>
      <c r="G756" s="2">
        <f t="shared" si="91"/>
        <v>0.49040000000000022</v>
      </c>
      <c r="H756" s="2">
        <f t="shared" si="87"/>
        <v>0.55704999999999971</v>
      </c>
      <c r="I756" s="2">
        <f t="array" ref="I756">SUMPRODUCT(B740:B759, (ROW(B740:B759)-ROW(B740)+1)) / (20*21/2)</f>
        <v>0.45366666666666677</v>
      </c>
      <c r="J756" s="2">
        <f t="shared" si="90"/>
        <v>0.46954209844724126</v>
      </c>
      <c r="K756" s="2">
        <f t="shared" si="92"/>
        <v>0.48450724983041049</v>
      </c>
    </row>
    <row r="757" spans="1:11" ht="13.5" x14ac:dyDescent="0.25">
      <c r="A757" s="3">
        <f>TITRES_STAT!B760</f>
        <v>43409</v>
      </c>
      <c r="B757" s="5">
        <f>TITRES_STAT!D760</f>
        <v>0.44</v>
      </c>
      <c r="C757" s="2">
        <f t="shared" si="85"/>
        <v>0</v>
      </c>
      <c r="D757" s="2">
        <f t="shared" si="86"/>
        <v>0.45999999999999996</v>
      </c>
      <c r="E757" s="2">
        <f t="shared" si="88"/>
        <v>0.46200000000000008</v>
      </c>
      <c r="F757" s="2">
        <f t="shared" si="89"/>
        <v>0.46349999999999997</v>
      </c>
      <c r="G757" s="2">
        <f t="shared" si="91"/>
        <v>0.48880000000000023</v>
      </c>
      <c r="H757" s="2">
        <f t="shared" si="87"/>
        <v>0.55604999999999971</v>
      </c>
      <c r="I757" s="2">
        <f t="array" ref="I757">SUMPRODUCT(B741:B760, (ROW(B741:B760)-ROW(B741)+1)) / (20*21/2)</f>
        <v>0.4508571428571429</v>
      </c>
      <c r="J757" s="2">
        <f t="shared" si="90"/>
        <v>0.46672856526178969</v>
      </c>
      <c r="K757" s="2">
        <f t="shared" si="92"/>
        <v>0.48276186748411992</v>
      </c>
    </row>
    <row r="758" spans="1:11" ht="13.5" x14ac:dyDescent="0.25">
      <c r="A758" s="3">
        <f>TITRES_STAT!B761</f>
        <v>43410</v>
      </c>
      <c r="B758" s="5">
        <f>TITRES_STAT!D761</f>
        <v>0.42</v>
      </c>
      <c r="C758" s="2">
        <f t="shared" si="85"/>
        <v>-2.0000000000000018E-2</v>
      </c>
      <c r="D758" s="2">
        <f t="shared" si="86"/>
        <v>0.44799999999999995</v>
      </c>
      <c r="E758" s="2">
        <f t="shared" si="88"/>
        <v>0.45800000000000002</v>
      </c>
      <c r="F758" s="2">
        <f t="shared" si="89"/>
        <v>0.46200000000000002</v>
      </c>
      <c r="G758" s="2">
        <f t="shared" si="91"/>
        <v>0.48680000000000029</v>
      </c>
      <c r="H758" s="2">
        <f t="shared" si="87"/>
        <v>0.55479999999999974</v>
      </c>
      <c r="I758" s="2">
        <f t="array" ref="I758">SUMPRODUCT(B742:B761, (ROW(B742:B761)-ROW(B742)+1)) / (20*21/2)</f>
        <v>0.44828571428571429</v>
      </c>
      <c r="J758" s="2">
        <f t="shared" si="90"/>
        <v>0.46227822571304777</v>
      </c>
      <c r="K758" s="2">
        <f t="shared" si="92"/>
        <v>0.48030061777886035</v>
      </c>
    </row>
    <row r="759" spans="1:11" ht="13.5" x14ac:dyDescent="0.25">
      <c r="A759" s="3">
        <f>TITRES_STAT!B762</f>
        <v>43411</v>
      </c>
      <c r="B759" s="5">
        <f>TITRES_STAT!D762</f>
        <v>0.42</v>
      </c>
      <c r="C759" s="2">
        <f t="shared" si="85"/>
        <v>0</v>
      </c>
      <c r="D759" s="2">
        <f t="shared" si="86"/>
        <v>0.43600000000000005</v>
      </c>
      <c r="E759" s="2">
        <f t="shared" si="88"/>
        <v>0.45400000000000001</v>
      </c>
      <c r="F759" s="2">
        <f t="shared" si="89"/>
        <v>0.45950000000000008</v>
      </c>
      <c r="G759" s="2">
        <f t="shared" si="91"/>
        <v>0.48480000000000034</v>
      </c>
      <c r="H759" s="2">
        <f t="shared" si="87"/>
        <v>0.55339999999999967</v>
      </c>
      <c r="I759" s="2">
        <f t="array" ref="I759">SUMPRODUCT(B743:B762, (ROW(B743:B762)-ROW(B743)+1)) / (20*21/2)</f>
        <v>0.44404761904761897</v>
      </c>
      <c r="J759" s="2">
        <f t="shared" si="90"/>
        <v>0.45825172802609082</v>
      </c>
      <c r="K759" s="2">
        <f t="shared" si="92"/>
        <v>0.47793588766988548</v>
      </c>
    </row>
    <row r="760" spans="1:11" ht="13.5" x14ac:dyDescent="0.25">
      <c r="A760" s="3">
        <f>TITRES_STAT!B763</f>
        <v>43412</v>
      </c>
      <c r="B760" s="5">
        <f>TITRES_STAT!D763</f>
        <v>0.43</v>
      </c>
      <c r="C760" s="2">
        <f t="shared" si="85"/>
        <v>1.0000000000000009E-2</v>
      </c>
      <c r="D760" s="2">
        <f t="shared" si="86"/>
        <v>0.43</v>
      </c>
      <c r="E760" s="2">
        <f t="shared" si="88"/>
        <v>0.45099999999999996</v>
      </c>
      <c r="F760" s="2">
        <f t="shared" si="89"/>
        <v>0.45700000000000013</v>
      </c>
      <c r="G760" s="2">
        <f t="shared" si="91"/>
        <v>0.48300000000000032</v>
      </c>
      <c r="H760" s="2">
        <f t="shared" si="87"/>
        <v>0.55189999999999972</v>
      </c>
      <c r="I760" s="2">
        <f t="array" ref="I760">SUMPRODUCT(B744:B763, (ROW(B744:B763)-ROW(B744)+1)) / (20*21/2)</f>
        <v>0.44009523809523809</v>
      </c>
      <c r="J760" s="2">
        <f t="shared" si="90"/>
        <v>0.45556108726170125</v>
      </c>
      <c r="K760" s="2">
        <f t="shared" si="92"/>
        <v>0.47605604893773312</v>
      </c>
    </row>
    <row r="761" spans="1:11" ht="13.5" x14ac:dyDescent="0.25">
      <c r="A761" s="3">
        <f>TITRES_STAT!B764</f>
        <v>43413</v>
      </c>
      <c r="B761" s="5">
        <f>TITRES_STAT!D764</f>
        <v>0.43</v>
      </c>
      <c r="C761" s="2">
        <f t="shared" si="85"/>
        <v>0</v>
      </c>
      <c r="D761" s="2">
        <f t="shared" si="86"/>
        <v>0.42800000000000005</v>
      </c>
      <c r="E761" s="2">
        <f t="shared" si="88"/>
        <v>0.44799999999999995</v>
      </c>
      <c r="F761" s="2">
        <f t="shared" si="89"/>
        <v>0.45450000000000007</v>
      </c>
      <c r="G761" s="2">
        <f t="shared" si="91"/>
        <v>0.48120000000000035</v>
      </c>
      <c r="H761" s="2">
        <f t="shared" si="87"/>
        <v>0.55019999999999991</v>
      </c>
      <c r="I761" s="2">
        <f t="array" ref="I761">SUMPRODUCT(B745:B764, (ROW(B745:B764)-ROW(B745)+1)) / (20*21/2)</f>
        <v>0.43733333333333335</v>
      </c>
      <c r="J761" s="2">
        <f t="shared" si="90"/>
        <v>0.4531266979986821</v>
      </c>
      <c r="K761" s="2">
        <f t="shared" si="92"/>
        <v>0.47424992937154753</v>
      </c>
    </row>
    <row r="762" spans="1:11" ht="13.5" x14ac:dyDescent="0.25">
      <c r="A762" s="3">
        <f>TITRES_STAT!B765</f>
        <v>43416</v>
      </c>
      <c r="B762" s="5">
        <f>TITRES_STAT!D765</f>
        <v>0.41</v>
      </c>
      <c r="C762" s="2">
        <f t="shared" si="85"/>
        <v>-2.0000000000000018E-2</v>
      </c>
      <c r="D762" s="2">
        <f t="shared" si="86"/>
        <v>0.42199999999999999</v>
      </c>
      <c r="E762" s="2">
        <f t="shared" si="88"/>
        <v>0.441</v>
      </c>
      <c r="F762" s="2">
        <f t="shared" si="89"/>
        <v>0.45150000000000012</v>
      </c>
      <c r="G762" s="2">
        <f t="shared" si="91"/>
        <v>0.47900000000000031</v>
      </c>
      <c r="H762" s="2">
        <f t="shared" si="87"/>
        <v>0.54819999999999991</v>
      </c>
      <c r="I762" s="2">
        <f t="array" ref="I762">SUMPRODUCT(B746:B765, (ROW(B746:B765)-ROW(B746)+1)) / (20*21/2)</f>
        <v>0.43380952380952387</v>
      </c>
      <c r="J762" s="2">
        <f t="shared" si="90"/>
        <v>0.44901939342737907</v>
      </c>
      <c r="K762" s="2">
        <f t="shared" si="92"/>
        <v>0.47173032429815348</v>
      </c>
    </row>
    <row r="763" spans="1:11" ht="13.5" x14ac:dyDescent="0.25">
      <c r="A763" s="3">
        <f>TITRES_STAT!B766</f>
        <v>43417</v>
      </c>
      <c r="B763" s="5">
        <f>TITRES_STAT!D766</f>
        <v>0.41</v>
      </c>
      <c r="C763" s="2">
        <f t="shared" si="85"/>
        <v>0</v>
      </c>
      <c r="D763" s="2">
        <f t="shared" si="86"/>
        <v>0.42000000000000004</v>
      </c>
      <c r="E763" s="2">
        <f t="shared" si="88"/>
        <v>0.434</v>
      </c>
      <c r="F763" s="2">
        <f t="shared" si="89"/>
        <v>0.44900000000000012</v>
      </c>
      <c r="G763" s="2">
        <f t="shared" si="91"/>
        <v>0.47680000000000033</v>
      </c>
      <c r="H763" s="2">
        <f t="shared" si="87"/>
        <v>0.54604999999999981</v>
      </c>
      <c r="I763" s="2">
        <f t="array" ref="I763">SUMPRODUCT(B747:B766, (ROW(B747:B766)-ROW(B747)+1)) / (20*21/2)</f>
        <v>0.43052380952380959</v>
      </c>
      <c r="J763" s="2">
        <f t="shared" si="90"/>
        <v>0.44530326072000964</v>
      </c>
      <c r="K763" s="2">
        <f t="shared" si="92"/>
        <v>0.46930952726685332</v>
      </c>
    </row>
    <row r="764" spans="1:11" ht="13.5" x14ac:dyDescent="0.25">
      <c r="A764" s="3">
        <f>TITRES_STAT!B767</f>
        <v>43418</v>
      </c>
      <c r="B764" s="5">
        <f>TITRES_STAT!D767</f>
        <v>0.42</v>
      </c>
      <c r="C764" s="2">
        <f t="shared" si="85"/>
        <v>1.0000000000000009E-2</v>
      </c>
      <c r="D764" s="2">
        <f t="shared" si="86"/>
        <v>0.42000000000000004</v>
      </c>
      <c r="E764" s="2">
        <f t="shared" si="88"/>
        <v>0.4280000000000001</v>
      </c>
      <c r="F764" s="2">
        <f t="shared" si="89"/>
        <v>0.44699999999999995</v>
      </c>
      <c r="G764" s="2">
        <f t="shared" si="91"/>
        <v>0.47480000000000033</v>
      </c>
      <c r="H764" s="2">
        <f t="shared" si="87"/>
        <v>0.54419999999999991</v>
      </c>
      <c r="I764" s="2">
        <f t="array" ref="I764">SUMPRODUCT(B748:B767, (ROW(B748:B767)-ROW(B748)+1)) / (20*21/2)</f>
        <v>0.42652380952380947</v>
      </c>
      <c r="J764" s="2">
        <f t="shared" si="90"/>
        <v>0.44289342636572299</v>
      </c>
      <c r="K764" s="2">
        <f t="shared" si="92"/>
        <v>0.46737582031521202</v>
      </c>
    </row>
    <row r="765" spans="1:11" ht="13.5" x14ac:dyDescent="0.25">
      <c r="A765" s="3">
        <f>TITRES_STAT!B768</f>
        <v>43419</v>
      </c>
      <c r="B765" s="5">
        <f>TITRES_STAT!D768</f>
        <v>0.41</v>
      </c>
      <c r="C765" s="2">
        <f t="shared" si="85"/>
        <v>-1.0000000000000009E-2</v>
      </c>
      <c r="D765" s="2">
        <f t="shared" si="86"/>
        <v>0.41600000000000004</v>
      </c>
      <c r="E765" s="2">
        <f t="shared" si="88"/>
        <v>0.42300000000000004</v>
      </c>
      <c r="F765" s="2">
        <f t="shared" si="89"/>
        <v>0.44450000000000001</v>
      </c>
      <c r="G765" s="2">
        <f t="shared" si="91"/>
        <v>0.47260000000000035</v>
      </c>
      <c r="H765" s="2">
        <f t="shared" si="87"/>
        <v>0.54244999999999988</v>
      </c>
      <c r="I765" s="2">
        <f t="array" ref="I765">SUMPRODUCT(B749:B768, (ROW(B749:B768)-ROW(B749)+1)) / (20*21/2)</f>
        <v>0.42280952380952375</v>
      </c>
      <c r="J765" s="2">
        <f t="shared" si="90"/>
        <v>0.43976071909279701</v>
      </c>
      <c r="K765" s="2">
        <f t="shared" si="92"/>
        <v>0.46512578814598798</v>
      </c>
    </row>
    <row r="766" spans="1:11" ht="13.5" x14ac:dyDescent="0.25">
      <c r="A766" s="3">
        <f>TITRES_STAT!B769</f>
        <v>43420</v>
      </c>
      <c r="B766" s="5">
        <f>TITRES_STAT!D769</f>
        <v>0.41</v>
      </c>
      <c r="C766" s="2">
        <f t="shared" si="85"/>
        <v>0</v>
      </c>
      <c r="D766" s="2">
        <f t="shared" si="86"/>
        <v>0.41200000000000003</v>
      </c>
      <c r="E766" s="2">
        <f t="shared" si="88"/>
        <v>0.42000000000000004</v>
      </c>
      <c r="F766" s="2">
        <f t="shared" si="89"/>
        <v>0.44200000000000006</v>
      </c>
      <c r="G766" s="2">
        <f t="shared" si="91"/>
        <v>0.47060000000000035</v>
      </c>
      <c r="H766" s="2">
        <f t="shared" si="87"/>
        <v>0.54084999999999983</v>
      </c>
      <c r="I766" s="2">
        <f t="array" ref="I766">SUMPRODUCT(B750:B769, (ROW(B750:B769)-ROW(B750)+1)) / (20*21/2)</f>
        <v>0.41938095238095241</v>
      </c>
      <c r="J766" s="2">
        <f t="shared" si="90"/>
        <v>0.43692636489348302</v>
      </c>
      <c r="K766" s="2">
        <f t="shared" si="92"/>
        <v>0.46296399253241982</v>
      </c>
    </row>
    <row r="767" spans="1:11" ht="13.5" x14ac:dyDescent="0.25">
      <c r="A767" s="3">
        <f>TITRES_STAT!B770</f>
        <v>43423</v>
      </c>
      <c r="B767" s="5">
        <f>TITRES_STAT!D770</f>
        <v>0.4</v>
      </c>
      <c r="C767" s="2">
        <f t="shared" si="85"/>
        <v>-9.9999999999999534E-3</v>
      </c>
      <c r="D767" s="2">
        <f t="shared" si="86"/>
        <v>0.41</v>
      </c>
      <c r="E767" s="2">
        <f t="shared" si="88"/>
        <v>0.41600000000000004</v>
      </c>
      <c r="F767" s="2">
        <f t="shared" si="89"/>
        <v>0.43900000000000006</v>
      </c>
      <c r="G767" s="2">
        <f t="shared" si="91"/>
        <v>0.46840000000000032</v>
      </c>
      <c r="H767" s="2">
        <f t="shared" si="87"/>
        <v>0.53924999999999979</v>
      </c>
      <c r="I767" s="2">
        <f t="array" ref="I767">SUMPRODUCT(B751:B770, (ROW(B751:B770)-ROW(B751)+1)) / (20*21/2)</f>
        <v>0.41623809523809524</v>
      </c>
      <c r="J767" s="2">
        <f t="shared" si="90"/>
        <v>0.43340956823696086</v>
      </c>
      <c r="K767" s="2">
        <f t="shared" si="92"/>
        <v>0.46049481635467787</v>
      </c>
    </row>
    <row r="768" spans="1:11" ht="13.5" x14ac:dyDescent="0.25">
      <c r="A768" s="3">
        <f>TITRES_STAT!B771</f>
        <v>43425</v>
      </c>
      <c r="B768" s="5">
        <f>TITRES_STAT!D771</f>
        <v>0.4</v>
      </c>
      <c r="C768" s="2">
        <f t="shared" si="85"/>
        <v>0</v>
      </c>
      <c r="D768" s="2">
        <f t="shared" si="86"/>
        <v>0.40800000000000003</v>
      </c>
      <c r="E768" s="2">
        <f t="shared" si="88"/>
        <v>0.41400000000000003</v>
      </c>
      <c r="F768" s="2">
        <f t="shared" si="89"/>
        <v>0.43600000000000005</v>
      </c>
      <c r="G768" s="2">
        <f t="shared" si="91"/>
        <v>0.46660000000000035</v>
      </c>
      <c r="H768" s="2">
        <f t="shared" si="87"/>
        <v>0.53784999999999983</v>
      </c>
      <c r="I768" s="2">
        <f t="array" ref="I768">SUMPRODUCT(B752:B771, (ROW(B752:B771)-ROW(B752)+1)) / (20*21/2)</f>
        <v>0.41242857142857142</v>
      </c>
      <c r="J768" s="2">
        <f t="shared" si="90"/>
        <v>0.43022770459534554</v>
      </c>
      <c r="K768" s="2">
        <f t="shared" si="92"/>
        <v>0.45812247061527878</v>
      </c>
    </row>
    <row r="769" spans="1:11" ht="13.5" x14ac:dyDescent="0.25">
      <c r="A769" s="3">
        <f>TITRES_STAT!B772</f>
        <v>43426</v>
      </c>
      <c r="B769" s="5">
        <f>TITRES_STAT!D772</f>
        <v>0.4</v>
      </c>
      <c r="C769" s="2">
        <f t="shared" si="85"/>
        <v>0</v>
      </c>
      <c r="D769" s="2">
        <f t="shared" si="86"/>
        <v>0.40400000000000003</v>
      </c>
      <c r="E769" s="2">
        <f t="shared" si="88"/>
        <v>0.41200000000000003</v>
      </c>
      <c r="F769" s="2">
        <f t="shared" si="89"/>
        <v>0.433</v>
      </c>
      <c r="G769" s="2">
        <f t="shared" si="91"/>
        <v>0.46480000000000027</v>
      </c>
      <c r="H769" s="2">
        <f t="shared" si="87"/>
        <v>0.53659999999999985</v>
      </c>
      <c r="I769" s="2">
        <f t="array" ref="I769">SUMPRODUCT(B753:B772, (ROW(B753:B772)-ROW(B753)+1)) / (20*21/2)</f>
        <v>0.40990476190476188</v>
      </c>
      <c r="J769" s="2">
        <f t="shared" si="90"/>
        <v>0.427348875586265</v>
      </c>
      <c r="K769" s="2">
        <f t="shared" si="92"/>
        <v>0.4558431580421306</v>
      </c>
    </row>
    <row r="770" spans="1:11" ht="13.5" x14ac:dyDescent="0.25">
      <c r="A770" s="3">
        <f>TITRES_STAT!B773</f>
        <v>43427</v>
      </c>
      <c r="B770" s="5">
        <f>TITRES_STAT!D773</f>
        <v>0.4</v>
      </c>
      <c r="C770" s="2">
        <f t="shared" si="85"/>
        <v>0</v>
      </c>
      <c r="D770" s="2">
        <f t="shared" si="86"/>
        <v>0.40199999999999997</v>
      </c>
      <c r="E770" s="2">
        <f t="shared" si="88"/>
        <v>0.40899999999999997</v>
      </c>
      <c r="F770" s="2">
        <f t="shared" si="89"/>
        <v>0.43000000000000005</v>
      </c>
      <c r="G770" s="2">
        <f t="shared" si="91"/>
        <v>0.46300000000000024</v>
      </c>
      <c r="H770" s="2">
        <f t="shared" si="87"/>
        <v>0.53529999999999989</v>
      </c>
      <c r="I770" s="2">
        <f t="array" ref="I770">SUMPRODUCT(B754:B773, (ROW(B754:B773)-ROW(B754)+1)) / (20*21/2)</f>
        <v>0.40680952380952373</v>
      </c>
      <c r="J770" s="2">
        <f t="shared" si="90"/>
        <v>0.42474422076852547</v>
      </c>
      <c r="K770" s="2">
        <f t="shared" si="92"/>
        <v>0.45365323027577253</v>
      </c>
    </row>
    <row r="771" spans="1:11" ht="13.5" x14ac:dyDescent="0.25">
      <c r="A771" s="3">
        <f>TITRES_STAT!B774</f>
        <v>43430</v>
      </c>
      <c r="B771" s="5">
        <f>TITRES_STAT!D774</f>
        <v>0.39</v>
      </c>
      <c r="C771" s="2">
        <f t="shared" si="85"/>
        <v>-1.0000000000000009E-2</v>
      </c>
      <c r="D771" s="2">
        <f t="shared" si="86"/>
        <v>0.39800000000000002</v>
      </c>
      <c r="E771" s="2">
        <f t="shared" si="88"/>
        <v>0.40499999999999997</v>
      </c>
      <c r="F771" s="2">
        <f t="shared" si="89"/>
        <v>0.42650000000000005</v>
      </c>
      <c r="G771" s="2">
        <f t="shared" si="91"/>
        <v>0.46100000000000024</v>
      </c>
      <c r="H771" s="2">
        <f t="shared" si="87"/>
        <v>0.53389999999999982</v>
      </c>
      <c r="I771" s="2">
        <f t="array" ref="I771">SUMPRODUCT(B755:B774, (ROW(B755:B774)-ROW(B755)+1)) / (20*21/2)</f>
        <v>0.4060476190476191</v>
      </c>
      <c r="J771" s="2">
        <f t="shared" si="90"/>
        <v>0.42143524736199922</v>
      </c>
      <c r="K771" s="2">
        <f t="shared" si="92"/>
        <v>0.45115702516691875</v>
      </c>
    </row>
    <row r="772" spans="1:11" ht="13.5" x14ac:dyDescent="0.25">
      <c r="A772" s="3">
        <f>TITRES_STAT!B775</f>
        <v>43431</v>
      </c>
      <c r="B772" s="5">
        <f>TITRES_STAT!D775</f>
        <v>0.4</v>
      </c>
      <c r="C772" s="2">
        <f t="shared" ref="C772:C835" si="93">B772-B771</f>
        <v>1.0000000000000009E-2</v>
      </c>
      <c r="D772" s="2">
        <f t="shared" si="86"/>
        <v>0.39800000000000002</v>
      </c>
      <c r="E772" s="2">
        <f t="shared" si="88"/>
        <v>0.40400000000000003</v>
      </c>
      <c r="F772" s="2">
        <f t="shared" si="89"/>
        <v>0.42250000000000015</v>
      </c>
      <c r="G772" s="2">
        <f t="shared" si="91"/>
        <v>0.45920000000000022</v>
      </c>
      <c r="H772" s="2">
        <f t="shared" si="87"/>
        <v>0.53244999999999987</v>
      </c>
      <c r="I772" s="2">
        <f t="array" ref="I772">SUMPRODUCT(B756:B775, (ROW(B756:B775)-ROW(B756)+1)) / (20*21/2)</f>
        <v>0.40657142857142853</v>
      </c>
      <c r="J772" s="2">
        <f t="shared" si="90"/>
        <v>0.41939379523228504</v>
      </c>
      <c r="K772" s="2">
        <f t="shared" si="92"/>
        <v>0.44915086731723569</v>
      </c>
    </row>
    <row r="773" spans="1:11" ht="13.5" x14ac:dyDescent="0.25">
      <c r="A773" s="3">
        <f>TITRES_STAT!B776</f>
        <v>43432</v>
      </c>
      <c r="B773" s="5">
        <f>TITRES_STAT!D776</f>
        <v>0.39</v>
      </c>
      <c r="C773" s="2">
        <f t="shared" si="93"/>
        <v>-1.0000000000000009E-2</v>
      </c>
      <c r="D773" s="2">
        <f t="shared" si="86"/>
        <v>0.39600000000000002</v>
      </c>
      <c r="E773" s="2">
        <f t="shared" si="88"/>
        <v>0.40199999999999997</v>
      </c>
      <c r="F773" s="2">
        <f t="shared" si="89"/>
        <v>0.41800000000000004</v>
      </c>
      <c r="G773" s="2">
        <f t="shared" si="91"/>
        <v>0.45720000000000022</v>
      </c>
      <c r="H773" s="2">
        <f t="shared" si="87"/>
        <v>0.53079999999999994</v>
      </c>
      <c r="I773" s="2">
        <f t="array" ref="I773">SUMPRODUCT(B757:B776, (ROW(B757:B776)-ROW(B757)+1)) / (20*21/2)</f>
        <v>0.40823809523809523</v>
      </c>
      <c r="J773" s="2">
        <f t="shared" si="90"/>
        <v>0.41659438616254363</v>
      </c>
      <c r="K773" s="2">
        <f t="shared" si="92"/>
        <v>0.44683122546165788</v>
      </c>
    </row>
    <row r="774" spans="1:11" ht="13.5" x14ac:dyDescent="0.25">
      <c r="A774" s="3">
        <f>TITRES_STAT!B777</f>
        <v>43433</v>
      </c>
      <c r="B774" s="5">
        <f>TITRES_STAT!D777</f>
        <v>0.41</v>
      </c>
      <c r="C774" s="2">
        <f t="shared" si="93"/>
        <v>1.9999999999999962E-2</v>
      </c>
      <c r="D774" s="2">
        <f t="shared" ref="D774:D837" si="94">AVERAGE(B770:B774)</f>
        <v>0.39800000000000002</v>
      </c>
      <c r="E774" s="2">
        <f t="shared" si="88"/>
        <v>0.40099999999999997</v>
      </c>
      <c r="F774" s="2">
        <f t="shared" si="89"/>
        <v>0.41450000000000015</v>
      </c>
      <c r="G774" s="2">
        <f t="shared" si="91"/>
        <v>0.45520000000000016</v>
      </c>
      <c r="H774" s="2">
        <f t="shared" si="87"/>
        <v>0.52924999999999989</v>
      </c>
      <c r="I774" s="2">
        <f t="array" ref="I774">SUMPRODUCT(B758:B777, (ROW(B758:B777)-ROW(B758)+1)) / (20*21/2)</f>
        <v>0.41090476190476188</v>
      </c>
      <c r="J774" s="2">
        <f t="shared" si="90"/>
        <v>0.41596634938515853</v>
      </c>
      <c r="K774" s="2">
        <f t="shared" si="92"/>
        <v>0.44538686367884778</v>
      </c>
    </row>
    <row r="775" spans="1:11" ht="13.5" x14ac:dyDescent="0.25">
      <c r="A775" s="3">
        <f>TITRES_STAT!B778</f>
        <v>43434</v>
      </c>
      <c r="B775" s="5">
        <f>TITRES_STAT!D778</f>
        <v>0.42</v>
      </c>
      <c r="C775" s="2">
        <f t="shared" si="93"/>
        <v>1.0000000000000009E-2</v>
      </c>
      <c r="D775" s="2">
        <f t="shared" si="94"/>
        <v>0.40200000000000002</v>
      </c>
      <c r="E775" s="2">
        <f t="shared" si="88"/>
        <v>0.40200000000000002</v>
      </c>
      <c r="F775" s="2">
        <f t="shared" si="89"/>
        <v>0.41250000000000009</v>
      </c>
      <c r="G775" s="2">
        <f t="shared" si="91"/>
        <v>0.45340000000000019</v>
      </c>
      <c r="H775" s="2">
        <f t="shared" si="87"/>
        <v>0.52774999999999994</v>
      </c>
      <c r="I775" s="2">
        <f t="array" ref="I775">SUMPRODUCT(B759:B778, (ROW(B759:B778)-ROW(B759)+1)) / (20*21/2)</f>
        <v>0.41357142857142853</v>
      </c>
      <c r="J775" s="2">
        <f t="shared" si="90"/>
        <v>0.41635050658657197</v>
      </c>
      <c r="K775" s="2">
        <f t="shared" si="92"/>
        <v>0.44439130039732433</v>
      </c>
    </row>
    <row r="776" spans="1:11" ht="13.5" x14ac:dyDescent="0.25">
      <c r="A776" s="3">
        <f>TITRES_STAT!B779</f>
        <v>43437</v>
      </c>
      <c r="B776" s="5">
        <f>TITRES_STAT!D779</f>
        <v>0.43</v>
      </c>
      <c r="C776" s="2">
        <f t="shared" si="93"/>
        <v>1.0000000000000009E-2</v>
      </c>
      <c r="D776" s="2">
        <f t="shared" si="94"/>
        <v>0.41</v>
      </c>
      <c r="E776" s="2">
        <f t="shared" si="88"/>
        <v>0.40400000000000003</v>
      </c>
      <c r="F776" s="2">
        <f t="shared" si="89"/>
        <v>0.41200000000000009</v>
      </c>
      <c r="G776" s="2">
        <f t="shared" si="91"/>
        <v>0.45180000000000015</v>
      </c>
      <c r="H776" s="2">
        <f t="shared" si="87"/>
        <v>0.52629999999999977</v>
      </c>
      <c r="I776" s="2">
        <f t="array" ref="I776">SUMPRODUCT(B760:B779, (ROW(B760:B779)-ROW(B760)+1)) / (20*21/2)</f>
        <v>0.41614285714285715</v>
      </c>
      <c r="J776" s="2">
        <f t="shared" si="90"/>
        <v>0.41765045834023179</v>
      </c>
      <c r="K776" s="2">
        <f t="shared" si="92"/>
        <v>0.44382693567586062</v>
      </c>
    </row>
    <row r="777" spans="1:11" ht="13.5" x14ac:dyDescent="0.25">
      <c r="A777" s="3">
        <f>TITRES_STAT!B780</f>
        <v>43438</v>
      </c>
      <c r="B777" s="5">
        <f>TITRES_STAT!D780</f>
        <v>0.44</v>
      </c>
      <c r="C777" s="2">
        <f t="shared" si="93"/>
        <v>1.0000000000000009E-2</v>
      </c>
      <c r="D777" s="2">
        <f t="shared" si="94"/>
        <v>0.41799999999999998</v>
      </c>
      <c r="E777" s="2">
        <f t="shared" si="88"/>
        <v>0.40800000000000008</v>
      </c>
      <c r="F777" s="2">
        <f t="shared" si="89"/>
        <v>0.41200000000000003</v>
      </c>
      <c r="G777" s="2">
        <f t="shared" si="91"/>
        <v>0.45040000000000013</v>
      </c>
      <c r="H777" s="2">
        <f t="shared" si="87"/>
        <v>0.5248999999999997</v>
      </c>
      <c r="I777" s="2">
        <f t="array" ref="I777">SUMPRODUCT(B761:B780, (ROW(B761:B780)-ROW(B761)+1)) / (20*21/2)</f>
        <v>0.41766666666666669</v>
      </c>
      <c r="J777" s="2">
        <f t="shared" si="90"/>
        <v>0.41977898611735254</v>
      </c>
      <c r="K777" s="2">
        <f t="shared" si="92"/>
        <v>0.44367685976700338</v>
      </c>
    </row>
    <row r="778" spans="1:11" ht="13.5" x14ac:dyDescent="0.25">
      <c r="A778" s="3">
        <f>TITRES_STAT!B781</f>
        <v>43439</v>
      </c>
      <c r="B778" s="5">
        <f>TITRES_STAT!D781</f>
        <v>0.44</v>
      </c>
      <c r="C778" s="2">
        <f t="shared" si="93"/>
        <v>0</v>
      </c>
      <c r="D778" s="2">
        <f t="shared" si="94"/>
        <v>0.42800000000000005</v>
      </c>
      <c r="E778" s="2">
        <f t="shared" si="88"/>
        <v>0.41200000000000003</v>
      </c>
      <c r="F778" s="2">
        <f t="shared" si="89"/>
        <v>0.41300000000000009</v>
      </c>
      <c r="G778" s="2">
        <f t="shared" si="91"/>
        <v>0.44900000000000012</v>
      </c>
      <c r="H778" s="2">
        <f t="shared" ref="H778:H841" si="95">AVERAGE(B579:B778)</f>
        <v>0.52359999999999973</v>
      </c>
      <c r="I778" s="2">
        <f t="array" ref="I778">SUMPRODUCT(B762:B781, (ROW(B762:B781)-ROW(B762)+1)) / (20*21/2)</f>
        <v>0.4182380952380953</v>
      </c>
      <c r="J778" s="2">
        <f t="shared" si="90"/>
        <v>0.42170479696331897</v>
      </c>
      <c r="K778" s="2">
        <f t="shared" si="92"/>
        <v>0.44353266918790524</v>
      </c>
    </row>
    <row r="779" spans="1:11" ht="13.5" x14ac:dyDescent="0.25">
      <c r="A779" s="3">
        <f>TITRES_STAT!B782</f>
        <v>43440</v>
      </c>
      <c r="B779" s="5">
        <f>TITRES_STAT!D782</f>
        <v>0.44</v>
      </c>
      <c r="C779" s="2">
        <f t="shared" si="93"/>
        <v>0</v>
      </c>
      <c r="D779" s="2">
        <f t="shared" si="94"/>
        <v>0.434</v>
      </c>
      <c r="E779" s="2">
        <f t="shared" si="88"/>
        <v>0.41600000000000004</v>
      </c>
      <c r="F779" s="2">
        <f t="shared" si="89"/>
        <v>0.41400000000000003</v>
      </c>
      <c r="G779" s="2">
        <f t="shared" si="91"/>
        <v>0.44760000000000011</v>
      </c>
      <c r="H779" s="2">
        <f t="shared" si="95"/>
        <v>0.52239999999999975</v>
      </c>
      <c r="I779" s="2">
        <f t="array" ref="I779">SUMPRODUCT(B763:B782, (ROW(B763:B782)-ROW(B763)+1)) / (20*21/2)</f>
        <v>0.41885714285714287</v>
      </c>
      <c r="J779" s="2">
        <f t="shared" si="90"/>
        <v>0.42344719725252666</v>
      </c>
      <c r="K779" s="2">
        <f t="shared" si="92"/>
        <v>0.44339413314132076</v>
      </c>
    </row>
    <row r="780" spans="1:11" ht="13.5" x14ac:dyDescent="0.25">
      <c r="A780" s="3">
        <f>TITRES_STAT!B783</f>
        <v>43441</v>
      </c>
      <c r="B780" s="5">
        <f>TITRES_STAT!D783</f>
        <v>0.43</v>
      </c>
      <c r="C780" s="2">
        <f t="shared" si="93"/>
        <v>-1.0000000000000009E-2</v>
      </c>
      <c r="D780" s="2">
        <f t="shared" si="94"/>
        <v>0.43600000000000005</v>
      </c>
      <c r="E780" s="2">
        <f t="shared" ref="E780:E843" si="96">AVERAGE(B771:B780)</f>
        <v>0.41900000000000004</v>
      </c>
      <c r="F780" s="2">
        <f t="shared" si="89"/>
        <v>0.41400000000000003</v>
      </c>
      <c r="G780" s="2">
        <f t="shared" si="91"/>
        <v>0.44640000000000007</v>
      </c>
      <c r="H780" s="2">
        <f t="shared" si="95"/>
        <v>0.52124999999999966</v>
      </c>
      <c r="I780" s="2">
        <f t="array" ref="I780">SUMPRODUCT(B764:B783, (ROW(B764:B783)-ROW(B764)+1)) / (20*21/2)</f>
        <v>0.4184761904761905</v>
      </c>
      <c r="J780" s="2">
        <f t="shared" si="90"/>
        <v>0.42407127370466702</v>
      </c>
      <c r="K780" s="2">
        <f t="shared" si="92"/>
        <v>0.44286887301813171</v>
      </c>
    </row>
    <row r="781" spans="1:11" ht="13.5" x14ac:dyDescent="0.25">
      <c r="A781" s="3">
        <f>TITRES_STAT!B784</f>
        <v>43444</v>
      </c>
      <c r="B781" s="5">
        <f>TITRES_STAT!D784</f>
        <v>0.42</v>
      </c>
      <c r="C781" s="2">
        <f t="shared" si="93"/>
        <v>-1.0000000000000009E-2</v>
      </c>
      <c r="D781" s="2">
        <f t="shared" si="94"/>
        <v>0.434</v>
      </c>
      <c r="E781" s="2">
        <f t="shared" si="96"/>
        <v>0.42199999999999999</v>
      </c>
      <c r="F781" s="2">
        <f t="shared" si="89"/>
        <v>0.41350000000000009</v>
      </c>
      <c r="G781" s="2">
        <f t="shared" si="91"/>
        <v>0.44460000000000011</v>
      </c>
      <c r="H781" s="2">
        <f t="shared" si="95"/>
        <v>0.52009999999999967</v>
      </c>
      <c r="I781" s="2">
        <f t="array" ref="I781">SUMPRODUCT(B765:B784, (ROW(B765:B784)-ROW(B765)+1)) / (20*21/2)</f>
        <v>0.41714285714285709</v>
      </c>
      <c r="J781" s="2">
        <f t="shared" si="90"/>
        <v>0.42368353335184156</v>
      </c>
      <c r="K781" s="2">
        <f t="shared" si="92"/>
        <v>0.4419720544684011</v>
      </c>
    </row>
    <row r="782" spans="1:11" ht="13.5" x14ac:dyDescent="0.25">
      <c r="A782" s="3">
        <f>TITRES_STAT!B785</f>
        <v>43445</v>
      </c>
      <c r="B782" s="5">
        <f>TITRES_STAT!D785</f>
        <v>0.42</v>
      </c>
      <c r="C782" s="2">
        <f t="shared" si="93"/>
        <v>0</v>
      </c>
      <c r="D782" s="2">
        <f t="shared" si="94"/>
        <v>0.43</v>
      </c>
      <c r="E782" s="2">
        <f t="shared" si="96"/>
        <v>0.42400000000000004</v>
      </c>
      <c r="F782" s="2">
        <f t="shared" si="89"/>
        <v>0.41400000000000003</v>
      </c>
      <c r="G782" s="2">
        <f t="shared" si="91"/>
        <v>0.44280000000000014</v>
      </c>
      <c r="H782" s="2">
        <f t="shared" si="95"/>
        <v>0.51889999999999969</v>
      </c>
      <c r="I782" s="2">
        <f t="array" ref="I782">SUMPRODUCT(B766:B785, (ROW(B766:B785)-ROW(B766)+1)) / (20*21/2)</f>
        <v>0.41495238095238091</v>
      </c>
      <c r="J782" s="2">
        <f t="shared" si="90"/>
        <v>0.42333272065166616</v>
      </c>
      <c r="K782" s="2">
        <f t="shared" si="92"/>
        <v>0.44111040527356188</v>
      </c>
    </row>
    <row r="783" spans="1:11" ht="13.5" x14ac:dyDescent="0.25">
      <c r="A783" s="3">
        <f>TITRES_STAT!B786</f>
        <v>43446</v>
      </c>
      <c r="B783" s="5">
        <f>TITRES_STAT!D786</f>
        <v>0.41</v>
      </c>
      <c r="C783" s="2">
        <f t="shared" si="93"/>
        <v>-1.0000000000000009E-2</v>
      </c>
      <c r="D783" s="2">
        <f t="shared" si="94"/>
        <v>0.42400000000000004</v>
      </c>
      <c r="E783" s="2">
        <f t="shared" si="96"/>
        <v>0.42599999999999999</v>
      </c>
      <c r="F783" s="2">
        <f t="shared" si="89"/>
        <v>0.41399999999999998</v>
      </c>
      <c r="G783" s="2">
        <f t="shared" si="91"/>
        <v>0.44080000000000014</v>
      </c>
      <c r="H783" s="2">
        <f t="shared" si="95"/>
        <v>0.5176999999999996</v>
      </c>
      <c r="I783" s="2">
        <f t="array" ref="I783">SUMPRODUCT(B767:B786, (ROW(B767:B786)-ROW(B767)+1)) / (20*21/2)</f>
        <v>0.41285714285714281</v>
      </c>
      <c r="J783" s="2">
        <f t="shared" si="90"/>
        <v>0.42206293773245984</v>
      </c>
      <c r="K783" s="2">
        <f t="shared" si="92"/>
        <v>0.43989038938048103</v>
      </c>
    </row>
    <row r="784" spans="1:11" ht="13.5" x14ac:dyDescent="0.25">
      <c r="A784" s="3">
        <f>TITRES_STAT!B787</f>
        <v>43447</v>
      </c>
      <c r="B784" s="5">
        <f>TITRES_STAT!D787</f>
        <v>0.4</v>
      </c>
      <c r="C784" s="2">
        <f t="shared" si="93"/>
        <v>-9.9999999999999534E-3</v>
      </c>
      <c r="D784" s="2">
        <f t="shared" si="94"/>
        <v>0.41600000000000004</v>
      </c>
      <c r="E784" s="2">
        <f t="shared" si="96"/>
        <v>0.42499999999999999</v>
      </c>
      <c r="F784" s="2">
        <f t="shared" si="89"/>
        <v>0.41299999999999998</v>
      </c>
      <c r="G784" s="2">
        <f t="shared" si="91"/>
        <v>0.43840000000000018</v>
      </c>
      <c r="H784" s="2">
        <f t="shared" si="95"/>
        <v>0.51649999999999974</v>
      </c>
      <c r="I784" s="2">
        <f t="array" ref="I784">SUMPRODUCT(B768:B787, (ROW(B768:B787)-ROW(B768)+1)) / (20*21/2)</f>
        <v>0.40895238095238096</v>
      </c>
      <c r="J784" s="2">
        <f t="shared" si="90"/>
        <v>0.41996170556746371</v>
      </c>
      <c r="K784" s="2">
        <f t="shared" si="92"/>
        <v>0.43832606038516808</v>
      </c>
    </row>
    <row r="785" spans="1:11" ht="13.5" x14ac:dyDescent="0.25">
      <c r="A785" s="3">
        <f>TITRES_STAT!B788</f>
        <v>43448</v>
      </c>
      <c r="B785" s="5">
        <f>TITRES_STAT!D788</f>
        <v>0.39</v>
      </c>
      <c r="C785" s="2">
        <f t="shared" si="93"/>
        <v>-1.0000000000000009E-2</v>
      </c>
      <c r="D785" s="2">
        <f t="shared" si="94"/>
        <v>0.40800000000000003</v>
      </c>
      <c r="E785" s="2">
        <f t="shared" si="96"/>
        <v>0.42199999999999999</v>
      </c>
      <c r="F785" s="2">
        <f t="shared" si="89"/>
        <v>0.41200000000000009</v>
      </c>
      <c r="G785" s="2">
        <f t="shared" si="91"/>
        <v>0.4362000000000002</v>
      </c>
      <c r="H785" s="2">
        <f t="shared" si="95"/>
        <v>0.51524999999999976</v>
      </c>
      <c r="I785" s="2">
        <f t="array" ref="I785">SUMPRODUCT(B769:B788, (ROW(B769:B788)-ROW(B769)+1)) / (20*21/2)</f>
        <v>0.40519047619047621</v>
      </c>
      <c r="J785" s="2">
        <f t="shared" si="90"/>
        <v>0.41710820979913382</v>
      </c>
      <c r="K785" s="2">
        <f t="shared" si="92"/>
        <v>0.43643092076222034</v>
      </c>
    </row>
    <row r="786" spans="1:11" ht="13.5" x14ac:dyDescent="0.25">
      <c r="A786" s="3">
        <f>TITRES_STAT!B789</f>
        <v>43451</v>
      </c>
      <c r="B786" s="5">
        <f>TITRES_STAT!D789</f>
        <v>0.39</v>
      </c>
      <c r="C786" s="2">
        <f t="shared" si="93"/>
        <v>0</v>
      </c>
      <c r="D786" s="2">
        <f t="shared" si="94"/>
        <v>0.40200000000000002</v>
      </c>
      <c r="E786" s="2">
        <f t="shared" si="96"/>
        <v>0.41799999999999998</v>
      </c>
      <c r="F786" s="2">
        <f t="shared" si="89"/>
        <v>0.41100000000000003</v>
      </c>
      <c r="G786" s="2">
        <f t="shared" si="91"/>
        <v>0.43440000000000017</v>
      </c>
      <c r="H786" s="2">
        <f t="shared" si="95"/>
        <v>0.5139499999999998</v>
      </c>
      <c r="I786" s="2">
        <f t="array" ref="I786">SUMPRODUCT(B770:B789, (ROW(B770:B789)-ROW(B770)+1)) / (20*21/2)</f>
        <v>0.40157142857142863</v>
      </c>
      <c r="J786" s="2">
        <f t="shared" si="90"/>
        <v>0.41452647553254968</v>
      </c>
      <c r="K786" s="2">
        <f t="shared" si="92"/>
        <v>0.4346101003401725</v>
      </c>
    </row>
    <row r="787" spans="1:11" ht="13.5" x14ac:dyDescent="0.25">
      <c r="A787" s="3">
        <f>TITRES_STAT!B790</f>
        <v>43452</v>
      </c>
      <c r="B787" s="5">
        <f>TITRES_STAT!D790</f>
        <v>0.37</v>
      </c>
      <c r="C787" s="2">
        <f t="shared" si="93"/>
        <v>-2.0000000000000018E-2</v>
      </c>
      <c r="D787" s="2">
        <f t="shared" si="94"/>
        <v>0.39200000000000007</v>
      </c>
      <c r="E787" s="2">
        <f t="shared" si="96"/>
        <v>0.41100000000000003</v>
      </c>
      <c r="F787" s="2">
        <f t="shared" si="89"/>
        <v>0.40950000000000009</v>
      </c>
      <c r="G787" s="2">
        <f t="shared" si="91"/>
        <v>0.43240000000000023</v>
      </c>
      <c r="H787" s="2">
        <f t="shared" si="95"/>
        <v>0.51259999999999994</v>
      </c>
      <c r="I787" s="2">
        <f t="array" ref="I787">SUMPRODUCT(B771:B790, (ROW(B771:B790)-ROW(B771)+1)) / (20*21/2)</f>
        <v>0.39809523809523811</v>
      </c>
      <c r="J787" s="2">
        <f t="shared" si="90"/>
        <v>0.410285858815164</v>
      </c>
      <c r="K787" s="2">
        <f t="shared" si="92"/>
        <v>0.43207637091506773</v>
      </c>
    </row>
    <row r="788" spans="1:11" ht="13.5" x14ac:dyDescent="0.25">
      <c r="A788" s="3">
        <f>TITRES_STAT!B791</f>
        <v>43453</v>
      </c>
      <c r="B788" s="5">
        <f>TITRES_STAT!D791</f>
        <v>0.37</v>
      </c>
      <c r="C788" s="2">
        <f t="shared" si="93"/>
        <v>0</v>
      </c>
      <c r="D788" s="2">
        <f t="shared" si="94"/>
        <v>0.38400000000000006</v>
      </c>
      <c r="E788" s="2">
        <f t="shared" si="96"/>
        <v>0.40400000000000003</v>
      </c>
      <c r="F788" s="2">
        <f t="shared" ref="F788:F851" si="97">AVERAGE(B769:B788)</f>
        <v>0.40800000000000003</v>
      </c>
      <c r="G788" s="2">
        <f t="shared" si="91"/>
        <v>0.43080000000000029</v>
      </c>
      <c r="H788" s="2">
        <f t="shared" si="95"/>
        <v>0.51124999999999998</v>
      </c>
      <c r="I788" s="2">
        <f t="array" ref="I788">SUMPRODUCT(B772:B791, (ROW(B772:B791)-ROW(B772)+1)) / (20*21/2)</f>
        <v>0.39476190476190487</v>
      </c>
      <c r="J788" s="2">
        <f t="shared" si="90"/>
        <v>0.40644911035657694</v>
      </c>
      <c r="K788" s="2">
        <f t="shared" si="92"/>
        <v>0.42964200342820236</v>
      </c>
    </row>
    <row r="789" spans="1:11" ht="13.5" x14ac:dyDescent="0.25">
      <c r="A789" s="3">
        <f>TITRES_STAT!B792</f>
        <v>43454</v>
      </c>
      <c r="B789" s="5">
        <f>TITRES_STAT!D792</f>
        <v>0.37</v>
      </c>
      <c r="C789" s="2">
        <f t="shared" si="93"/>
        <v>0</v>
      </c>
      <c r="D789" s="2">
        <f t="shared" si="94"/>
        <v>0.378</v>
      </c>
      <c r="E789" s="2">
        <f t="shared" si="96"/>
        <v>0.39700000000000008</v>
      </c>
      <c r="F789" s="2">
        <f t="shared" si="97"/>
        <v>0.40649999999999997</v>
      </c>
      <c r="G789" s="2">
        <f t="shared" si="91"/>
        <v>0.42880000000000029</v>
      </c>
      <c r="H789" s="2">
        <f t="shared" si="95"/>
        <v>0.50990000000000002</v>
      </c>
      <c r="I789" s="2">
        <f t="array" ref="I789">SUMPRODUCT(B773:B792, (ROW(B773:B792)-ROW(B773)+1)) / (20*21/2)</f>
        <v>0.39152380952380961</v>
      </c>
      <c r="J789" s="2">
        <f t="shared" ref="J789:J852" si="98">$J$4*B789+J788*(1-$J$4)</f>
        <v>0.40297776651309342</v>
      </c>
      <c r="K789" s="2">
        <f t="shared" si="92"/>
        <v>0.42730310133297877</v>
      </c>
    </row>
    <row r="790" spans="1:11" ht="13.5" x14ac:dyDescent="0.25">
      <c r="A790" s="3">
        <f>TITRES_STAT!B793</f>
        <v>43455</v>
      </c>
      <c r="B790" s="5">
        <f>TITRES_STAT!D793</f>
        <v>0.37</v>
      </c>
      <c r="C790" s="2">
        <f t="shared" si="93"/>
        <v>0</v>
      </c>
      <c r="D790" s="2">
        <f t="shared" si="94"/>
        <v>0.374</v>
      </c>
      <c r="E790" s="2">
        <f t="shared" si="96"/>
        <v>0.39100000000000007</v>
      </c>
      <c r="F790" s="2">
        <f t="shared" si="97"/>
        <v>0.40499999999999997</v>
      </c>
      <c r="G790" s="2">
        <f t="shared" si="91"/>
        <v>0.42660000000000031</v>
      </c>
      <c r="H790" s="2">
        <f t="shared" si="95"/>
        <v>0.50860000000000005</v>
      </c>
      <c r="I790" s="2">
        <f t="array" ref="I790">SUMPRODUCT(B774:B793, (ROW(B774:B793)-ROW(B774)+1)) / (20*21/2)</f>
        <v>0.38842857142857146</v>
      </c>
      <c r="J790" s="2">
        <f t="shared" si="98"/>
        <v>0.39983702684517974</v>
      </c>
      <c r="K790" s="2">
        <f t="shared" si="92"/>
        <v>0.42505592088854827</v>
      </c>
    </row>
    <row r="791" spans="1:11" ht="13.5" x14ac:dyDescent="0.25">
      <c r="A791" s="3">
        <f>TITRES_STAT!B794</f>
        <v>43458</v>
      </c>
      <c r="B791" s="5">
        <f>TITRES_STAT!D794</f>
        <v>0.37</v>
      </c>
      <c r="C791" s="2">
        <f t="shared" si="93"/>
        <v>0</v>
      </c>
      <c r="D791" s="2">
        <f t="shared" si="94"/>
        <v>0.37</v>
      </c>
      <c r="E791" s="2">
        <f t="shared" si="96"/>
        <v>0.38600000000000007</v>
      </c>
      <c r="F791" s="2">
        <f t="shared" si="97"/>
        <v>0.40400000000000003</v>
      </c>
      <c r="G791" s="2">
        <f t="shared" si="91"/>
        <v>0.42440000000000028</v>
      </c>
      <c r="H791" s="2">
        <f t="shared" si="95"/>
        <v>0.50735000000000019</v>
      </c>
      <c r="I791" s="2">
        <f t="array" ref="I791">SUMPRODUCT(B775:B794, (ROW(B775:B794)-ROW(B775)+1)) / (20*21/2)</f>
        <v>0.3854285714285714</v>
      </c>
      <c r="J791" s="2">
        <f t="shared" si="98"/>
        <v>0.3969954052408769</v>
      </c>
      <c r="K791" s="2">
        <f t="shared" si="92"/>
        <v>0.42289686516742875</v>
      </c>
    </row>
    <row r="792" spans="1:11" ht="13.5" x14ac:dyDescent="0.25">
      <c r="A792" s="3">
        <f>TITRES_STAT!B795</f>
        <v>43459</v>
      </c>
      <c r="B792" s="5">
        <f>TITRES_STAT!D795</f>
        <v>0.37</v>
      </c>
      <c r="C792" s="2">
        <f t="shared" si="93"/>
        <v>0</v>
      </c>
      <c r="D792" s="2">
        <f t="shared" si="94"/>
        <v>0.37</v>
      </c>
      <c r="E792" s="2">
        <f t="shared" si="96"/>
        <v>0.38100000000000012</v>
      </c>
      <c r="F792" s="2">
        <f t="shared" si="97"/>
        <v>0.40250000000000002</v>
      </c>
      <c r="G792" s="2">
        <f t="shared" si="91"/>
        <v>0.42240000000000033</v>
      </c>
      <c r="H792" s="2">
        <f t="shared" si="95"/>
        <v>0.50610000000000022</v>
      </c>
      <c r="I792" s="2">
        <f t="array" ref="I792">SUMPRODUCT(B776:B795, (ROW(B776:B795)-ROW(B776)+1)) / (20*21/2)</f>
        <v>0.38261904761904764</v>
      </c>
      <c r="J792" s="2">
        <f t="shared" si="98"/>
        <v>0.3944244142655553</v>
      </c>
      <c r="K792" s="2">
        <f t="shared" si="92"/>
        <v>0.42082247829811786</v>
      </c>
    </row>
    <row r="793" spans="1:11" ht="13.5" x14ac:dyDescent="0.25">
      <c r="A793" s="3">
        <f>TITRES_STAT!B796</f>
        <v>43460</v>
      </c>
      <c r="B793" s="5">
        <f>TITRES_STAT!D796</f>
        <v>0.37</v>
      </c>
      <c r="C793" s="2">
        <f t="shared" si="93"/>
        <v>0</v>
      </c>
      <c r="D793" s="2">
        <f t="shared" si="94"/>
        <v>0.37</v>
      </c>
      <c r="E793" s="2">
        <f t="shared" si="96"/>
        <v>0.37700000000000011</v>
      </c>
      <c r="F793" s="2">
        <f t="shared" si="97"/>
        <v>0.40149999999999997</v>
      </c>
      <c r="G793" s="2">
        <f t="shared" si="91"/>
        <v>0.42060000000000031</v>
      </c>
      <c r="H793" s="2">
        <f t="shared" si="95"/>
        <v>0.50475000000000025</v>
      </c>
      <c r="I793" s="2">
        <f t="array" ref="I793">SUMPRODUCT(B777:B796, (ROW(B777:B796)-ROW(B777)+1)) / (20*21/2)</f>
        <v>0.3790952380952381</v>
      </c>
      <c r="J793" s="2">
        <f t="shared" si="98"/>
        <v>0.39209827957359766</v>
      </c>
      <c r="K793" s="2">
        <f t="shared" si="92"/>
        <v>0.41882943993348581</v>
      </c>
    </row>
    <row r="794" spans="1:11" ht="13.5" x14ac:dyDescent="0.25">
      <c r="A794" s="3">
        <f>TITRES_STAT!B797</f>
        <v>43461</v>
      </c>
      <c r="B794" s="5">
        <f>TITRES_STAT!D797</f>
        <v>0.37</v>
      </c>
      <c r="C794" s="2">
        <f t="shared" si="93"/>
        <v>0</v>
      </c>
      <c r="D794" s="2">
        <f t="shared" si="94"/>
        <v>0.37</v>
      </c>
      <c r="E794" s="2">
        <f t="shared" si="96"/>
        <v>0.37400000000000005</v>
      </c>
      <c r="F794" s="2">
        <f t="shared" si="97"/>
        <v>0.39950000000000002</v>
      </c>
      <c r="G794" s="2">
        <f t="shared" si="91"/>
        <v>0.41880000000000017</v>
      </c>
      <c r="H794" s="2">
        <f t="shared" si="95"/>
        <v>0.5034000000000004</v>
      </c>
      <c r="I794" s="2">
        <f t="array" ref="I794">SUMPRODUCT(B778:B797, (ROW(B778:B797)-ROW(B778)+1)) / (20*21/2)</f>
        <v>0.37685714285714295</v>
      </c>
      <c r="J794" s="2">
        <f t="shared" si="98"/>
        <v>0.38999368151896929</v>
      </c>
      <c r="K794" s="2">
        <f t="shared" si="92"/>
        <v>0.41691455993609422</v>
      </c>
    </row>
    <row r="795" spans="1:11" ht="13.5" x14ac:dyDescent="0.25">
      <c r="A795" s="3">
        <f>TITRES_STAT!B798</f>
        <v>43462</v>
      </c>
      <c r="B795" s="5">
        <f>TITRES_STAT!D798</f>
        <v>0.37</v>
      </c>
      <c r="C795" s="2">
        <f t="shared" si="93"/>
        <v>0</v>
      </c>
      <c r="D795" s="2">
        <f t="shared" si="94"/>
        <v>0.37</v>
      </c>
      <c r="E795" s="2">
        <f t="shared" si="96"/>
        <v>0.37200000000000005</v>
      </c>
      <c r="F795" s="2">
        <f t="shared" si="97"/>
        <v>0.39700000000000002</v>
      </c>
      <c r="G795" s="2">
        <f t="shared" si="91"/>
        <v>0.41700000000000015</v>
      </c>
      <c r="H795" s="2">
        <f t="shared" si="95"/>
        <v>0.50205000000000044</v>
      </c>
      <c r="I795" s="2">
        <f t="array" ref="I795">SUMPRODUCT(B779:B798, (ROW(B779:B798)-ROW(B779)+1)) / (20*21/2)</f>
        <v>0.37400000000000005</v>
      </c>
      <c r="J795" s="2">
        <f t="shared" si="98"/>
        <v>0.38808952137430552</v>
      </c>
      <c r="K795" s="2">
        <f t="shared" si="92"/>
        <v>0.41507477327193371</v>
      </c>
    </row>
    <row r="796" spans="1:11" ht="13.5" x14ac:dyDescent="0.25">
      <c r="A796" s="3">
        <f>TITRES_STAT!B799</f>
        <v>43465</v>
      </c>
      <c r="B796" s="5">
        <f>TITRES_STAT!D799</f>
        <v>0.36</v>
      </c>
      <c r="C796" s="2">
        <f t="shared" si="93"/>
        <v>-1.0000000000000009E-2</v>
      </c>
      <c r="D796" s="2">
        <f t="shared" si="94"/>
        <v>0.36799999999999999</v>
      </c>
      <c r="E796" s="2">
        <f t="shared" si="96"/>
        <v>0.36900000000000005</v>
      </c>
      <c r="F796" s="2">
        <f t="shared" si="97"/>
        <v>0.39350000000000007</v>
      </c>
      <c r="G796" s="2">
        <f t="shared" si="91"/>
        <v>0.4150000000000002</v>
      </c>
      <c r="H796" s="2">
        <f t="shared" si="95"/>
        <v>0.50065000000000059</v>
      </c>
      <c r="I796" s="2">
        <f t="array" ref="I796">SUMPRODUCT(B780:B799, (ROW(B780:B799)-ROW(B780)+1)) / (20*21/2)</f>
        <v>0.37152380952380959</v>
      </c>
      <c r="J796" s="2">
        <f t="shared" si="98"/>
        <v>0.38541432886246685</v>
      </c>
      <c r="K796" s="2">
        <f t="shared" si="92"/>
        <v>0.41291497824166179</v>
      </c>
    </row>
    <row r="797" spans="1:11" ht="13.5" x14ac:dyDescent="0.25">
      <c r="A797" s="3">
        <f>TITRES_STAT!B800</f>
        <v>43467</v>
      </c>
      <c r="B797" s="5">
        <f>TITRES_STAT!D800</f>
        <v>0.37</v>
      </c>
      <c r="C797" s="2">
        <f t="shared" si="93"/>
        <v>1.0000000000000009E-2</v>
      </c>
      <c r="D797" s="2">
        <f t="shared" si="94"/>
        <v>0.36799999999999999</v>
      </c>
      <c r="E797" s="2">
        <f t="shared" si="96"/>
        <v>0.36900000000000005</v>
      </c>
      <c r="F797" s="2">
        <f t="shared" si="97"/>
        <v>0.39000000000000007</v>
      </c>
      <c r="G797" s="2">
        <f t="shared" si="91"/>
        <v>0.41320000000000023</v>
      </c>
      <c r="H797" s="2">
        <f t="shared" si="95"/>
        <v>0.49930000000000058</v>
      </c>
      <c r="I797" s="2">
        <f t="array" ref="I797">SUMPRODUCT(B781:B800, (ROW(B781:B800)-ROW(B781)+1)) / (20*21/2)</f>
        <v>0.36752380952380947</v>
      </c>
      <c r="J797" s="2">
        <f t="shared" si="98"/>
        <v>0.38394629754223192</v>
      </c>
      <c r="K797" s="2">
        <f t="shared" si="92"/>
        <v>0.41123203791845941</v>
      </c>
    </row>
    <row r="798" spans="1:11" ht="13.5" x14ac:dyDescent="0.25">
      <c r="A798" s="3">
        <f>TITRES_STAT!B801</f>
        <v>43468</v>
      </c>
      <c r="B798" s="5">
        <f>TITRES_STAT!D801</f>
        <v>0.36</v>
      </c>
      <c r="C798" s="2">
        <f t="shared" si="93"/>
        <v>-1.0000000000000009E-2</v>
      </c>
      <c r="D798" s="2">
        <f t="shared" si="94"/>
        <v>0.36599999999999999</v>
      </c>
      <c r="E798" s="2">
        <f t="shared" si="96"/>
        <v>0.36799999999999999</v>
      </c>
      <c r="F798" s="2">
        <f t="shared" si="97"/>
        <v>0.38600000000000007</v>
      </c>
      <c r="G798" s="2">
        <f t="shared" si="91"/>
        <v>0.41120000000000018</v>
      </c>
      <c r="H798" s="2">
        <f t="shared" si="95"/>
        <v>0.4979500000000005</v>
      </c>
      <c r="I798" s="2">
        <f t="array" ref="I798">SUMPRODUCT(B782:B801, (ROW(B782:B801)-ROW(B782)+1)) / (20*21/2)</f>
        <v>0.36395238095238092</v>
      </c>
      <c r="J798" s="2">
        <f t="shared" si="98"/>
        <v>0.3816656977763051</v>
      </c>
      <c r="K798" s="2">
        <f t="shared" si="92"/>
        <v>0.40922293839224533</v>
      </c>
    </row>
    <row r="799" spans="1:11" ht="13.5" x14ac:dyDescent="0.25">
      <c r="A799" s="3">
        <f>TITRES_STAT!B802</f>
        <v>43469</v>
      </c>
      <c r="B799" s="5">
        <f>TITRES_STAT!D802</f>
        <v>0.36</v>
      </c>
      <c r="C799" s="2">
        <f t="shared" si="93"/>
        <v>0</v>
      </c>
      <c r="D799" s="2">
        <f t="shared" si="94"/>
        <v>0.36399999999999999</v>
      </c>
      <c r="E799" s="2">
        <f t="shared" si="96"/>
        <v>0.36699999999999999</v>
      </c>
      <c r="F799" s="2">
        <f t="shared" si="97"/>
        <v>0.38200000000000012</v>
      </c>
      <c r="G799" s="2">
        <f t="shared" si="91"/>
        <v>0.40920000000000017</v>
      </c>
      <c r="H799" s="2">
        <f t="shared" si="95"/>
        <v>0.49660000000000054</v>
      </c>
      <c r="I799" s="2">
        <f t="array" ref="I799">SUMPRODUCT(B783:B802, (ROW(B783:B802)-ROW(B783)+1)) / (20*21/2)</f>
        <v>0.36171428571428571</v>
      </c>
      <c r="J799" s="2">
        <f t="shared" si="98"/>
        <v>0.37960229798808554</v>
      </c>
      <c r="K799" s="2">
        <f t="shared" si="92"/>
        <v>0.4072926270827455</v>
      </c>
    </row>
    <row r="800" spans="1:11" ht="13.5" x14ac:dyDescent="0.25">
      <c r="A800" s="3">
        <f>TITRES_STAT!B803</f>
        <v>43472</v>
      </c>
      <c r="B800" s="5">
        <f>TITRES_STAT!D803</f>
        <v>0.34</v>
      </c>
      <c r="C800" s="2">
        <f t="shared" si="93"/>
        <v>-1.9999999999999962E-2</v>
      </c>
      <c r="D800" s="2">
        <f t="shared" si="94"/>
        <v>0.35799999999999998</v>
      </c>
      <c r="E800" s="2">
        <f t="shared" si="96"/>
        <v>0.36399999999999999</v>
      </c>
      <c r="F800" s="2">
        <f t="shared" si="97"/>
        <v>0.37750000000000006</v>
      </c>
      <c r="G800" s="2">
        <f t="shared" si="91"/>
        <v>0.40680000000000016</v>
      </c>
      <c r="H800" s="2">
        <f t="shared" si="95"/>
        <v>0.4952000000000007</v>
      </c>
      <c r="I800" s="2">
        <f t="array" ref="I800">SUMPRODUCT(B784:B803, (ROW(B784:B803)-ROW(B784)+1)) / (20*21/2)</f>
        <v>0.36171428571428577</v>
      </c>
      <c r="J800" s="2">
        <f t="shared" si="98"/>
        <v>0.37583065056064885</v>
      </c>
      <c r="K800" s="2">
        <f t="shared" si="92"/>
        <v>0.40465370053048094</v>
      </c>
    </row>
    <row r="801" spans="1:11" ht="13.5" x14ac:dyDescent="0.25">
      <c r="A801" s="3">
        <f>TITRES_STAT!B804</f>
        <v>43473</v>
      </c>
      <c r="B801" s="5">
        <f>TITRES_STAT!D804</f>
        <v>0.34</v>
      </c>
      <c r="C801" s="2">
        <f t="shared" si="93"/>
        <v>0</v>
      </c>
      <c r="D801" s="2">
        <f t="shared" si="94"/>
        <v>0.35399999999999998</v>
      </c>
      <c r="E801" s="2">
        <f t="shared" si="96"/>
        <v>0.36099999999999993</v>
      </c>
      <c r="F801" s="2">
        <f t="shared" si="97"/>
        <v>0.37350000000000005</v>
      </c>
      <c r="G801" s="2">
        <f t="shared" si="91"/>
        <v>0.40440000000000004</v>
      </c>
      <c r="H801" s="2">
        <f t="shared" si="95"/>
        <v>0.49390000000000073</v>
      </c>
      <c r="I801" s="2">
        <f t="array" ref="I801">SUMPRODUCT(B785:B804, (ROW(B785:B804)-ROW(B785)+1)) / (20*21/2)</f>
        <v>0.36285714285714282</v>
      </c>
      <c r="J801" s="2">
        <f t="shared" si="98"/>
        <v>0.37241820765011091</v>
      </c>
      <c r="K801" s="2">
        <f t="shared" si="92"/>
        <v>0.40211826129399147</v>
      </c>
    </row>
    <row r="802" spans="1:11" ht="13.5" x14ac:dyDescent="0.25">
      <c r="A802" s="3">
        <f>TITRES_STAT!B805</f>
        <v>43474</v>
      </c>
      <c r="B802" s="5">
        <f>TITRES_STAT!D805</f>
        <v>0.35</v>
      </c>
      <c r="C802" s="2">
        <f t="shared" si="93"/>
        <v>9.9999999999999534E-3</v>
      </c>
      <c r="D802" s="2">
        <f t="shared" si="94"/>
        <v>0.35</v>
      </c>
      <c r="E802" s="2">
        <f t="shared" si="96"/>
        <v>0.35899999999999993</v>
      </c>
      <c r="F802" s="2">
        <f t="shared" si="97"/>
        <v>0.37000000000000005</v>
      </c>
      <c r="G802" s="2">
        <f t="shared" si="91"/>
        <v>0.40180000000000005</v>
      </c>
      <c r="H802" s="2">
        <f t="shared" si="95"/>
        <v>0.49255000000000071</v>
      </c>
      <c r="I802" s="2">
        <f t="array" ref="I802">SUMPRODUCT(B786:B805, (ROW(B786:B805)-ROW(B786)+1)) / (20*21/2)</f>
        <v>0.36409523809523808</v>
      </c>
      <c r="J802" s="2">
        <f t="shared" si="98"/>
        <v>0.37028314025486225</v>
      </c>
      <c r="K802" s="2">
        <f t="shared" si="92"/>
        <v>0.40007440790991339</v>
      </c>
    </row>
    <row r="803" spans="1:11" ht="13.5" x14ac:dyDescent="0.25">
      <c r="A803" s="3">
        <f>TITRES_STAT!B806</f>
        <v>43475</v>
      </c>
      <c r="B803" s="5">
        <f>TITRES_STAT!D806</f>
        <v>0.37</v>
      </c>
      <c r="C803" s="2">
        <f t="shared" si="93"/>
        <v>2.0000000000000018E-2</v>
      </c>
      <c r="D803" s="2">
        <f t="shared" si="94"/>
        <v>0.35200000000000004</v>
      </c>
      <c r="E803" s="2">
        <f t="shared" si="96"/>
        <v>0.35899999999999999</v>
      </c>
      <c r="F803" s="2">
        <f t="shared" si="97"/>
        <v>0.36800000000000005</v>
      </c>
      <c r="G803" s="2">
        <f t="shared" si="91"/>
        <v>0.39960000000000001</v>
      </c>
      <c r="H803" s="2">
        <f t="shared" si="95"/>
        <v>0.49140000000000078</v>
      </c>
      <c r="I803" s="2">
        <f t="array" ref="I803">SUMPRODUCT(B787:B806, (ROW(B787:B806)-ROW(B787)+1)) / (20*21/2)</f>
        <v>0.36442857142857144</v>
      </c>
      <c r="J803" s="2">
        <f t="shared" si="98"/>
        <v>0.37025617451630394</v>
      </c>
      <c r="K803" s="2">
        <f t="shared" si="92"/>
        <v>0.39889501936442662</v>
      </c>
    </row>
    <row r="804" spans="1:11" ht="13.5" x14ac:dyDescent="0.25">
      <c r="A804" s="3">
        <f>TITRES_STAT!B807</f>
        <v>43476</v>
      </c>
      <c r="B804" s="5">
        <f>TITRES_STAT!D807</f>
        <v>0.38</v>
      </c>
      <c r="C804" s="2">
        <f t="shared" si="93"/>
        <v>1.0000000000000009E-2</v>
      </c>
      <c r="D804" s="2">
        <f t="shared" si="94"/>
        <v>0.35599999999999998</v>
      </c>
      <c r="E804" s="2">
        <f t="shared" si="96"/>
        <v>0.36</v>
      </c>
      <c r="F804" s="2">
        <f t="shared" si="97"/>
        <v>0.36700000000000005</v>
      </c>
      <c r="G804" s="2">
        <f t="shared" si="91"/>
        <v>0.39759999999999995</v>
      </c>
      <c r="H804" s="2">
        <f t="shared" si="95"/>
        <v>0.49040000000000072</v>
      </c>
      <c r="I804" s="2">
        <f t="array" ref="I804">SUMPRODUCT(B788:B807, (ROW(B788:B807)-ROW(B788)+1)) / (20*21/2)</f>
        <v>0.36580952380952375</v>
      </c>
      <c r="J804" s="2">
        <f t="shared" si="98"/>
        <v>0.37118415789570358</v>
      </c>
      <c r="K804" s="2">
        <f t="shared" si="92"/>
        <v>0.39815403821288048</v>
      </c>
    </row>
    <row r="805" spans="1:11" ht="13.5" x14ac:dyDescent="0.25">
      <c r="A805" s="3">
        <f>TITRES_STAT!B808</f>
        <v>43480</v>
      </c>
      <c r="B805" s="5">
        <f>TITRES_STAT!D808</f>
        <v>0.38</v>
      </c>
      <c r="C805" s="2">
        <f t="shared" si="93"/>
        <v>0</v>
      </c>
      <c r="D805" s="2">
        <f t="shared" si="94"/>
        <v>0.36399999999999999</v>
      </c>
      <c r="E805" s="2">
        <f t="shared" si="96"/>
        <v>0.36099999999999999</v>
      </c>
      <c r="F805" s="2">
        <f t="shared" si="97"/>
        <v>0.36650000000000005</v>
      </c>
      <c r="G805" s="2">
        <f t="shared" si="91"/>
        <v>0.39599999999999985</v>
      </c>
      <c r="H805" s="2">
        <f t="shared" si="95"/>
        <v>0.48935000000000067</v>
      </c>
      <c r="I805" s="2">
        <f t="array" ref="I805">SUMPRODUCT(B789:B808, (ROW(B789:B808)-ROW(B789)+1)) / (20*21/2)</f>
        <v>0.36809523809523809</v>
      </c>
      <c r="J805" s="2">
        <f t="shared" si="98"/>
        <v>0.37202376190563657</v>
      </c>
      <c r="K805" s="2">
        <f t="shared" si="92"/>
        <v>0.39744211514570871</v>
      </c>
    </row>
    <row r="806" spans="1:11" ht="13.5" x14ac:dyDescent="0.25">
      <c r="A806" s="3">
        <f>TITRES_STAT!B809</f>
        <v>43481</v>
      </c>
      <c r="B806" s="5">
        <f>TITRES_STAT!D809</f>
        <v>0.37</v>
      </c>
      <c r="C806" s="2">
        <f t="shared" si="93"/>
        <v>-1.0000000000000009E-2</v>
      </c>
      <c r="D806" s="2">
        <f t="shared" si="94"/>
        <v>0.37</v>
      </c>
      <c r="E806" s="2">
        <f t="shared" si="96"/>
        <v>0.36199999999999999</v>
      </c>
      <c r="F806" s="2">
        <f t="shared" si="97"/>
        <v>0.36550000000000005</v>
      </c>
      <c r="G806" s="2">
        <f t="shared" si="91"/>
        <v>0.39459999999999995</v>
      </c>
      <c r="H806" s="2">
        <f t="shared" si="95"/>
        <v>0.48820000000000063</v>
      </c>
      <c r="I806" s="2">
        <f t="array" ref="I806">SUMPRODUCT(B790:B809, (ROW(B790:B809)-ROW(B790)+1)) / (20*21/2)</f>
        <v>0.3712380952380952</v>
      </c>
      <c r="J806" s="2">
        <f t="shared" si="98"/>
        <v>0.37183102267652834</v>
      </c>
      <c r="K806" s="2">
        <f t="shared" si="92"/>
        <v>0.39636595376744566</v>
      </c>
    </row>
    <row r="807" spans="1:11" ht="13.5" x14ac:dyDescent="0.25">
      <c r="A807" s="3">
        <f>TITRES_STAT!B810</f>
        <v>43482</v>
      </c>
      <c r="B807" s="5">
        <f>TITRES_STAT!D810</f>
        <v>0.38</v>
      </c>
      <c r="C807" s="2">
        <f t="shared" si="93"/>
        <v>1.0000000000000009E-2</v>
      </c>
      <c r="D807" s="2">
        <f t="shared" si="94"/>
        <v>0.376</v>
      </c>
      <c r="E807" s="2">
        <f t="shared" si="96"/>
        <v>0.36299999999999999</v>
      </c>
      <c r="F807" s="2">
        <f t="shared" si="97"/>
        <v>0.36599999999999999</v>
      </c>
      <c r="G807" s="2">
        <f t="shared" si="91"/>
        <v>0.39339999999999981</v>
      </c>
      <c r="H807" s="2">
        <f t="shared" si="95"/>
        <v>0.48705000000000054</v>
      </c>
      <c r="I807" s="2">
        <f t="array" ref="I807">SUMPRODUCT(B791:B810, (ROW(B791:B810)-ROW(B791)+1)) / (20*21/2)</f>
        <v>0.37519047619047624</v>
      </c>
      <c r="J807" s="2">
        <f t="shared" si="98"/>
        <v>0.37260902051685896</v>
      </c>
      <c r="K807" s="2">
        <f t="shared" si="92"/>
        <v>0.39572415165891839</v>
      </c>
    </row>
    <row r="808" spans="1:11" ht="13.5" x14ac:dyDescent="0.25">
      <c r="A808" s="3">
        <f>TITRES_STAT!B811</f>
        <v>43483</v>
      </c>
      <c r="B808" s="5">
        <f>TITRES_STAT!D811</f>
        <v>0.39</v>
      </c>
      <c r="C808" s="2">
        <f t="shared" si="93"/>
        <v>1.0000000000000009E-2</v>
      </c>
      <c r="D808" s="2">
        <f t="shared" si="94"/>
        <v>0.38</v>
      </c>
      <c r="E808" s="2">
        <f t="shared" si="96"/>
        <v>0.36599999999999999</v>
      </c>
      <c r="F808" s="2">
        <f t="shared" si="97"/>
        <v>0.36699999999999994</v>
      </c>
      <c r="G808" s="2">
        <f t="shared" si="91"/>
        <v>0.39279999999999987</v>
      </c>
      <c r="H808" s="2">
        <f t="shared" si="95"/>
        <v>0.48590000000000055</v>
      </c>
      <c r="I808" s="2">
        <f t="array" ref="I808">SUMPRODUCT(B792:B811, (ROW(B792:B811)-ROW(B792)+1)) / (20*21/2)</f>
        <v>0.37895238095238093</v>
      </c>
      <c r="J808" s="2">
        <f t="shared" si="98"/>
        <v>0.3742653042771581</v>
      </c>
      <c r="K808" s="2">
        <f t="shared" si="92"/>
        <v>0.39549967512327455</v>
      </c>
    </row>
    <row r="809" spans="1:11" ht="13.5" x14ac:dyDescent="0.25">
      <c r="A809" s="3">
        <f>TITRES_STAT!B812</f>
        <v>43486</v>
      </c>
      <c r="B809" s="5">
        <f>TITRES_STAT!D812</f>
        <v>0.4</v>
      </c>
      <c r="C809" s="2">
        <f t="shared" si="93"/>
        <v>1.0000000000000009E-2</v>
      </c>
      <c r="D809" s="2">
        <f t="shared" si="94"/>
        <v>0.38400000000000001</v>
      </c>
      <c r="E809" s="2">
        <f t="shared" si="96"/>
        <v>0.37</v>
      </c>
      <c r="F809" s="2">
        <f t="shared" si="97"/>
        <v>0.36849999999999994</v>
      </c>
      <c r="G809" s="2">
        <f t="shared" si="91"/>
        <v>0.39239999999999986</v>
      </c>
      <c r="H809" s="2">
        <f t="shared" si="95"/>
        <v>0.48480000000000056</v>
      </c>
      <c r="I809" s="2">
        <f t="array" ref="I809">SUMPRODUCT(B793:B812, (ROW(B793:B812)-ROW(B793)+1)) / (20*21/2)</f>
        <v>0.38347619047619047</v>
      </c>
      <c r="J809" s="2">
        <f t="shared" si="98"/>
        <v>0.37671622767933355</v>
      </c>
      <c r="K809" s="2">
        <f t="shared" si="92"/>
        <v>0.39567615845177362</v>
      </c>
    </row>
    <row r="810" spans="1:11" ht="13.5" x14ac:dyDescent="0.25">
      <c r="A810" s="3">
        <f>TITRES_STAT!B813</f>
        <v>43487</v>
      </c>
      <c r="B810" s="5">
        <f>TITRES_STAT!D813</f>
        <v>0.41</v>
      </c>
      <c r="C810" s="2">
        <f t="shared" si="93"/>
        <v>9.9999999999999534E-3</v>
      </c>
      <c r="D810" s="2">
        <f t="shared" si="94"/>
        <v>0.39</v>
      </c>
      <c r="E810" s="2">
        <f t="shared" si="96"/>
        <v>0.377</v>
      </c>
      <c r="F810" s="2">
        <f t="shared" si="97"/>
        <v>0.37049999999999994</v>
      </c>
      <c r="G810" s="2">
        <f t="shared" si="91"/>
        <v>0.3919999999999999</v>
      </c>
      <c r="H810" s="2">
        <f t="shared" si="95"/>
        <v>0.48370000000000046</v>
      </c>
      <c r="I810" s="2">
        <f t="array" ref="I810">SUMPRODUCT(B794:B813, (ROW(B794:B813)-ROW(B794)+1)) / (20*21/2)</f>
        <v>0.38776190476190481</v>
      </c>
      <c r="J810" s="2">
        <f t="shared" si="98"/>
        <v>0.37988611075749229</v>
      </c>
      <c r="K810" s="2">
        <f t="shared" si="92"/>
        <v>0.39623787772817465</v>
      </c>
    </row>
    <row r="811" spans="1:11" ht="13.5" x14ac:dyDescent="0.25">
      <c r="A811" s="3">
        <f>TITRES_STAT!B814</f>
        <v>43488</v>
      </c>
      <c r="B811" s="5">
        <f>TITRES_STAT!D814</f>
        <v>0.41</v>
      </c>
      <c r="C811" s="2">
        <f t="shared" si="93"/>
        <v>0</v>
      </c>
      <c r="D811" s="2">
        <f t="shared" si="94"/>
        <v>0.39799999999999996</v>
      </c>
      <c r="E811" s="2">
        <f t="shared" si="96"/>
        <v>0.38400000000000001</v>
      </c>
      <c r="F811" s="2">
        <f t="shared" si="97"/>
        <v>0.37249999999999994</v>
      </c>
      <c r="G811" s="2">
        <f t="shared" si="91"/>
        <v>0.39159999999999984</v>
      </c>
      <c r="H811" s="2">
        <f t="shared" si="95"/>
        <v>0.48260000000000042</v>
      </c>
      <c r="I811" s="2">
        <f t="array" ref="I811">SUMPRODUCT(B795:B814, (ROW(B795:B814)-ROW(B795)+1)) / (20*21/2)</f>
        <v>0.39180952380952383</v>
      </c>
      <c r="J811" s="2">
        <f t="shared" si="98"/>
        <v>0.38275410020915968</v>
      </c>
      <c r="K811" s="2">
        <f t="shared" si="92"/>
        <v>0.39677756879765796</v>
      </c>
    </row>
    <row r="812" spans="1:11" ht="13.5" x14ac:dyDescent="0.25">
      <c r="A812" s="3">
        <f>TITRES_STAT!B815</f>
        <v>43489</v>
      </c>
      <c r="B812" s="5">
        <f>TITRES_STAT!D815</f>
        <v>0.42</v>
      </c>
      <c r="C812" s="2">
        <f t="shared" si="93"/>
        <v>1.0000000000000009E-2</v>
      </c>
      <c r="D812" s="2">
        <f t="shared" si="94"/>
        <v>0.40599999999999997</v>
      </c>
      <c r="E812" s="2">
        <f t="shared" si="96"/>
        <v>0.39100000000000001</v>
      </c>
      <c r="F812" s="2">
        <f t="shared" si="97"/>
        <v>0.375</v>
      </c>
      <c r="G812" s="2">
        <f t="shared" si="91"/>
        <v>0.39179999999999987</v>
      </c>
      <c r="H812" s="2">
        <f t="shared" si="95"/>
        <v>0.48160000000000047</v>
      </c>
      <c r="I812" s="2">
        <f t="array" ref="I812">SUMPRODUCT(B796:B815, (ROW(B796:B815)-ROW(B796)+1)) / (20*21/2)</f>
        <v>0.3956190476190477</v>
      </c>
      <c r="J812" s="2">
        <f t="shared" si="98"/>
        <v>0.38630132876066825</v>
      </c>
      <c r="K812" s="2">
        <f t="shared" si="92"/>
        <v>0.3976882523742204</v>
      </c>
    </row>
    <row r="813" spans="1:11" ht="13.5" x14ac:dyDescent="0.25">
      <c r="A813" s="3">
        <f>TITRES_STAT!B816</f>
        <v>43490</v>
      </c>
      <c r="B813" s="5">
        <f>TITRES_STAT!D816</f>
        <v>0.42</v>
      </c>
      <c r="C813" s="2">
        <f t="shared" si="93"/>
        <v>0</v>
      </c>
      <c r="D813" s="2">
        <f t="shared" si="94"/>
        <v>0.41200000000000003</v>
      </c>
      <c r="E813" s="2">
        <f t="shared" si="96"/>
        <v>0.39600000000000002</v>
      </c>
      <c r="F813" s="2">
        <f t="shared" si="97"/>
        <v>0.3775</v>
      </c>
      <c r="G813" s="2">
        <f t="shared" si="91"/>
        <v>0.39199999999999979</v>
      </c>
      <c r="H813" s="2">
        <f t="shared" si="95"/>
        <v>0.48060000000000047</v>
      </c>
      <c r="I813" s="2">
        <f t="array" ref="I813">SUMPRODUCT(B797:B816, (ROW(B797:B816)-ROW(B797)+1)) / (20*21/2)</f>
        <v>0.39919047619047626</v>
      </c>
      <c r="J813" s="2">
        <f t="shared" si="98"/>
        <v>0.38951072602155695</v>
      </c>
      <c r="K813" s="2">
        <f t="shared" si="92"/>
        <v>0.39856322286934903</v>
      </c>
    </row>
    <row r="814" spans="1:11" ht="13.5" x14ac:dyDescent="0.25">
      <c r="A814" s="3">
        <f>TITRES_STAT!B817</f>
        <v>43493</v>
      </c>
      <c r="B814" s="5">
        <f>TITRES_STAT!D817</f>
        <v>0.42</v>
      </c>
      <c r="C814" s="2">
        <f t="shared" si="93"/>
        <v>0</v>
      </c>
      <c r="D814" s="2">
        <f t="shared" si="94"/>
        <v>0.41600000000000004</v>
      </c>
      <c r="E814" s="2">
        <f t="shared" si="96"/>
        <v>0.4</v>
      </c>
      <c r="F814" s="2">
        <f t="shared" si="97"/>
        <v>0.38</v>
      </c>
      <c r="G814" s="2">
        <f t="shared" si="91"/>
        <v>0.3919999999999999</v>
      </c>
      <c r="H814" s="2">
        <f t="shared" si="95"/>
        <v>0.47960000000000041</v>
      </c>
      <c r="I814" s="2">
        <f t="array" ref="I814">SUMPRODUCT(B798:B817, (ROW(B798:B817)-ROW(B798)+1)) / (20*21/2)</f>
        <v>0.40247619047619054</v>
      </c>
      <c r="J814" s="2">
        <f t="shared" si="98"/>
        <v>0.3924144664004563</v>
      </c>
      <c r="K814" s="2">
        <f t="shared" si="92"/>
        <v>0.39940388079604122</v>
      </c>
    </row>
    <row r="815" spans="1:11" ht="13.5" x14ac:dyDescent="0.25">
      <c r="A815" s="3">
        <f>TITRES_STAT!B818</f>
        <v>43494</v>
      </c>
      <c r="B815" s="5">
        <f>TITRES_STAT!D818</f>
        <v>0.42</v>
      </c>
      <c r="C815" s="2">
        <f t="shared" si="93"/>
        <v>0</v>
      </c>
      <c r="D815" s="2">
        <f t="shared" si="94"/>
        <v>0.41799999999999998</v>
      </c>
      <c r="E815" s="2">
        <f t="shared" si="96"/>
        <v>0.40400000000000003</v>
      </c>
      <c r="F815" s="2">
        <f t="shared" si="97"/>
        <v>0.38250000000000001</v>
      </c>
      <c r="G815" s="2">
        <f t="shared" si="91"/>
        <v>0.39219999999999999</v>
      </c>
      <c r="H815" s="2">
        <f t="shared" si="95"/>
        <v>0.47855000000000047</v>
      </c>
      <c r="I815" s="2">
        <f t="array" ref="I815">SUMPRODUCT(B799:B818, (ROW(B799:B818)-ROW(B799)+1)) / (20*21/2)</f>
        <v>0.40552380952380956</v>
      </c>
      <c r="J815" s="2">
        <f t="shared" si="98"/>
        <v>0.3950416600766033</v>
      </c>
      <c r="K815" s="2">
        <f t="shared" si="92"/>
        <v>0.4002115717452161</v>
      </c>
    </row>
    <row r="816" spans="1:11" ht="13.5" x14ac:dyDescent="0.25">
      <c r="A816" s="3">
        <f>TITRES_STAT!B819</f>
        <v>43495</v>
      </c>
      <c r="B816" s="5">
        <f>TITRES_STAT!D819</f>
        <v>0.42</v>
      </c>
      <c r="C816" s="2">
        <f t="shared" si="93"/>
        <v>0</v>
      </c>
      <c r="D816" s="2">
        <f t="shared" si="94"/>
        <v>0.42000000000000004</v>
      </c>
      <c r="E816" s="2">
        <f t="shared" si="96"/>
        <v>0.40899999999999997</v>
      </c>
      <c r="F816" s="2">
        <f t="shared" si="97"/>
        <v>0.38550000000000001</v>
      </c>
      <c r="G816" s="2">
        <f t="shared" si="91"/>
        <v>0.39239999999999997</v>
      </c>
      <c r="H816" s="2">
        <f t="shared" si="95"/>
        <v>0.47750000000000042</v>
      </c>
      <c r="I816" s="2">
        <f t="array" ref="I816">SUMPRODUCT(B800:B819, (ROW(B800:B819)-ROW(B800)+1)) / (20*21/2)</f>
        <v>0.40828571428571431</v>
      </c>
      <c r="J816" s="2">
        <f t="shared" si="98"/>
        <v>0.39741864483121248</v>
      </c>
      <c r="K816" s="2">
        <f t="shared" si="92"/>
        <v>0.40098758853952138</v>
      </c>
    </row>
    <row r="817" spans="1:11" ht="13.5" x14ac:dyDescent="0.25">
      <c r="A817" s="3">
        <f>TITRES_STAT!B820</f>
        <v>43496</v>
      </c>
      <c r="B817" s="5">
        <f>TITRES_STAT!D820</f>
        <v>0.42</v>
      </c>
      <c r="C817" s="2">
        <f t="shared" si="93"/>
        <v>0</v>
      </c>
      <c r="D817" s="2">
        <f t="shared" si="94"/>
        <v>0.42000000000000004</v>
      </c>
      <c r="E817" s="2">
        <f t="shared" si="96"/>
        <v>0.41299999999999998</v>
      </c>
      <c r="F817" s="2">
        <f t="shared" si="97"/>
        <v>0.38800000000000001</v>
      </c>
      <c r="G817" s="2">
        <f t="shared" si="91"/>
        <v>0.39280000000000009</v>
      </c>
      <c r="H817" s="2">
        <f t="shared" si="95"/>
        <v>0.47645000000000037</v>
      </c>
      <c r="I817" s="2">
        <f t="array" ref="I817">SUMPRODUCT(B801:B820, (ROW(B801:B820)-ROW(B801)+1)) / (20*21/2)</f>
        <v>0.41076190476190477</v>
      </c>
      <c r="J817" s="2">
        <f t="shared" si="98"/>
        <v>0.39956925008538269</v>
      </c>
      <c r="K817" s="2">
        <f t="shared" si="92"/>
        <v>0.40173317330267744</v>
      </c>
    </row>
    <row r="818" spans="1:11" ht="13.5" x14ac:dyDescent="0.25">
      <c r="A818" s="3">
        <f>TITRES_STAT!B821</f>
        <v>43497</v>
      </c>
      <c r="B818" s="5">
        <f>TITRES_STAT!D821</f>
        <v>0.42</v>
      </c>
      <c r="C818" s="2">
        <f t="shared" si="93"/>
        <v>0</v>
      </c>
      <c r="D818" s="2">
        <f t="shared" si="94"/>
        <v>0.42000000000000004</v>
      </c>
      <c r="E818" s="2">
        <f t="shared" si="96"/>
        <v>0.41600000000000004</v>
      </c>
      <c r="F818" s="2">
        <f t="shared" si="97"/>
        <v>0.39100000000000001</v>
      </c>
      <c r="G818" s="2">
        <f t="shared" ref="G818:G881" si="99">AVERAGE(B769:B818)</f>
        <v>0.39320000000000005</v>
      </c>
      <c r="H818" s="2">
        <f t="shared" si="95"/>
        <v>0.47540000000000043</v>
      </c>
      <c r="I818" s="2">
        <f t="array" ref="I818">SUMPRODUCT(B802:B821, (ROW(B802:B821)-ROW(B802)+1)) / (20*21/2)</f>
        <v>0.41285714285714287</v>
      </c>
      <c r="J818" s="2">
        <f t="shared" si="98"/>
        <v>0.40151503579153669</v>
      </c>
      <c r="K818" s="2">
        <f t="shared" si="92"/>
        <v>0.40244951944767049</v>
      </c>
    </row>
    <row r="819" spans="1:11" ht="13.5" x14ac:dyDescent="0.25">
      <c r="A819" s="3">
        <f>TITRES_STAT!B822</f>
        <v>43500</v>
      </c>
      <c r="B819" s="5">
        <f>TITRES_STAT!D822</f>
        <v>0.42</v>
      </c>
      <c r="C819" s="2">
        <f t="shared" si="93"/>
        <v>0</v>
      </c>
      <c r="D819" s="2">
        <f t="shared" si="94"/>
        <v>0.42000000000000004</v>
      </c>
      <c r="E819" s="2">
        <f t="shared" si="96"/>
        <v>0.41799999999999998</v>
      </c>
      <c r="F819" s="2">
        <f t="shared" si="97"/>
        <v>0.39399999999999996</v>
      </c>
      <c r="G819" s="2">
        <f t="shared" si="99"/>
        <v>0.39360000000000012</v>
      </c>
      <c r="H819" s="2">
        <f t="shared" si="95"/>
        <v>0.47435000000000044</v>
      </c>
      <c r="I819" s="2">
        <f t="array" ref="I819">SUMPRODUCT(B803:B822, (ROW(B803:B822)-ROW(B803)+1)) / (20*21/2)</f>
        <v>0.41457142857142859</v>
      </c>
      <c r="J819" s="2">
        <f t="shared" si="98"/>
        <v>0.40327550857329508</v>
      </c>
      <c r="K819" s="2">
        <f t="shared" ref="K819:K882" si="100">$K$4*B819+(1-$K$4)*K818</f>
        <v>0.40313777358697755</v>
      </c>
    </row>
    <row r="820" spans="1:11" ht="13.5" x14ac:dyDescent="0.25">
      <c r="A820" s="3">
        <f>TITRES_STAT!B823</f>
        <v>43501</v>
      </c>
      <c r="B820" s="5">
        <f>TITRES_STAT!D823</f>
        <v>0.42</v>
      </c>
      <c r="C820" s="2">
        <f t="shared" si="93"/>
        <v>0</v>
      </c>
      <c r="D820" s="2">
        <f t="shared" si="94"/>
        <v>0.42000000000000004</v>
      </c>
      <c r="E820" s="2">
        <f t="shared" si="96"/>
        <v>0.41899999999999993</v>
      </c>
      <c r="F820" s="2">
        <f t="shared" si="97"/>
        <v>0.39799999999999996</v>
      </c>
      <c r="G820" s="2">
        <f t="shared" si="99"/>
        <v>0.39400000000000018</v>
      </c>
      <c r="H820" s="2">
        <f t="shared" si="95"/>
        <v>0.47335000000000049</v>
      </c>
      <c r="I820" s="2">
        <f t="array" ref="I820">SUMPRODUCT(B804:B823, (ROW(B804:B823)-ROW(B804)+1)) / (20*21/2)</f>
        <v>0.41595238095238102</v>
      </c>
      <c r="J820" s="2">
        <f t="shared" si="98"/>
        <v>0.4048683172806003</v>
      </c>
      <c r="K820" s="2">
        <f t="shared" si="100"/>
        <v>0.40379903736788042</v>
      </c>
    </row>
    <row r="821" spans="1:11" ht="13.5" x14ac:dyDescent="0.25">
      <c r="A821" s="3">
        <f>TITRES_STAT!B824</f>
        <v>43502</v>
      </c>
      <c r="B821" s="5">
        <f>TITRES_STAT!D824</f>
        <v>0.42</v>
      </c>
      <c r="C821" s="2">
        <f t="shared" si="93"/>
        <v>0</v>
      </c>
      <c r="D821" s="2">
        <f t="shared" si="94"/>
        <v>0.42000000000000004</v>
      </c>
      <c r="E821" s="2">
        <f t="shared" si="96"/>
        <v>0.42000000000000004</v>
      </c>
      <c r="F821" s="2">
        <f t="shared" si="97"/>
        <v>0.40200000000000002</v>
      </c>
      <c r="G821" s="2">
        <f t="shared" si="99"/>
        <v>0.39460000000000023</v>
      </c>
      <c r="H821" s="2">
        <f t="shared" si="95"/>
        <v>0.47230000000000055</v>
      </c>
      <c r="I821" s="2">
        <f t="array" ref="I821">SUMPRODUCT(B805:B824, (ROW(B805:B824)-ROW(B805)+1)) / (20*21/2)</f>
        <v>0.41709523809523813</v>
      </c>
      <c r="J821" s="2">
        <f t="shared" si="98"/>
        <v>0.40630942992054309</v>
      </c>
      <c r="K821" s="2">
        <f t="shared" si="100"/>
        <v>0.40443436923580672</v>
      </c>
    </row>
    <row r="822" spans="1:11" ht="13.5" x14ac:dyDescent="0.25">
      <c r="A822" s="3">
        <f>TITRES_STAT!B825</f>
        <v>43503</v>
      </c>
      <c r="B822" s="5">
        <f>TITRES_STAT!D825</f>
        <v>0.42</v>
      </c>
      <c r="C822" s="2">
        <f t="shared" si="93"/>
        <v>0</v>
      </c>
      <c r="D822" s="2">
        <f t="shared" si="94"/>
        <v>0.42000000000000004</v>
      </c>
      <c r="E822" s="2">
        <f t="shared" si="96"/>
        <v>0.42000000000000004</v>
      </c>
      <c r="F822" s="2">
        <f t="shared" si="97"/>
        <v>0.40549999999999997</v>
      </c>
      <c r="G822" s="2">
        <f t="shared" si="99"/>
        <v>0.39500000000000024</v>
      </c>
      <c r="H822" s="2">
        <f t="shared" si="95"/>
        <v>0.47125000000000056</v>
      </c>
      <c r="I822" s="2">
        <f t="array" ref="I822">SUMPRODUCT(B806:B825, (ROW(B806:B825)-ROW(B806)+1)) / (20*21/2)</f>
        <v>0.41804761904761906</v>
      </c>
      <c r="J822" s="2">
        <f t="shared" si="98"/>
        <v>0.40761329373763422</v>
      </c>
      <c r="K822" s="2">
        <f t="shared" si="100"/>
        <v>0.40504478612852018</v>
      </c>
    </row>
    <row r="823" spans="1:11" ht="13.5" x14ac:dyDescent="0.25">
      <c r="A823" s="3">
        <f>TITRES_STAT!B826</f>
        <v>43504</v>
      </c>
      <c r="B823" s="5">
        <f>TITRES_STAT!D826</f>
        <v>0.42</v>
      </c>
      <c r="C823" s="2">
        <f t="shared" si="93"/>
        <v>0</v>
      </c>
      <c r="D823" s="2">
        <f t="shared" si="94"/>
        <v>0.42000000000000004</v>
      </c>
      <c r="E823" s="2">
        <f t="shared" si="96"/>
        <v>0.42000000000000004</v>
      </c>
      <c r="F823" s="2">
        <f t="shared" si="97"/>
        <v>0.40800000000000003</v>
      </c>
      <c r="G823" s="2">
        <f t="shared" si="99"/>
        <v>0.39560000000000023</v>
      </c>
      <c r="H823" s="2">
        <f t="shared" si="95"/>
        <v>0.47020000000000062</v>
      </c>
      <c r="I823" s="2">
        <f t="array" ref="I823">SUMPRODUCT(B807:B826, (ROW(B807:B826)-ROW(B807)+1)) / (20*21/2)</f>
        <v>0.4188095238095238</v>
      </c>
      <c r="J823" s="2">
        <f t="shared" si="98"/>
        <v>0.4087929800483357</v>
      </c>
      <c r="K823" s="2">
        <f t="shared" si="100"/>
        <v>0.40563126510387237</v>
      </c>
    </row>
    <row r="824" spans="1:11" ht="13.5" x14ac:dyDescent="0.25">
      <c r="A824" s="3">
        <f>TITRES_STAT!B827</f>
        <v>43507</v>
      </c>
      <c r="B824" s="5">
        <f>TITRES_STAT!D827</f>
        <v>0.42</v>
      </c>
      <c r="C824" s="2">
        <f t="shared" si="93"/>
        <v>0</v>
      </c>
      <c r="D824" s="2">
        <f t="shared" si="94"/>
        <v>0.42000000000000004</v>
      </c>
      <c r="E824" s="2">
        <f t="shared" si="96"/>
        <v>0.42000000000000004</v>
      </c>
      <c r="F824" s="2">
        <f t="shared" si="97"/>
        <v>0.41</v>
      </c>
      <c r="G824" s="2">
        <f t="shared" si="99"/>
        <v>0.39580000000000026</v>
      </c>
      <c r="H824" s="2">
        <f t="shared" si="95"/>
        <v>0.46925000000000067</v>
      </c>
      <c r="I824" s="2">
        <f t="array" ref="I824">SUMPRODUCT(B808:B827, (ROW(B808:B827)-ROW(B808)+1)) / (20*21/2)</f>
        <v>0.41933333333333334</v>
      </c>
      <c r="J824" s="2">
        <f t="shared" si="98"/>
        <v>0.40986031528182754</v>
      </c>
      <c r="K824" s="2">
        <f t="shared" si="100"/>
        <v>0.40619474490372054</v>
      </c>
    </row>
    <row r="825" spans="1:11" ht="13.5" x14ac:dyDescent="0.25">
      <c r="A825" s="3">
        <f>TITRES_STAT!B828</f>
        <v>43508</v>
      </c>
      <c r="B825" s="5">
        <f>TITRES_STAT!D828</f>
        <v>0.42</v>
      </c>
      <c r="C825" s="2">
        <f t="shared" si="93"/>
        <v>0</v>
      </c>
      <c r="D825" s="2">
        <f t="shared" si="94"/>
        <v>0.42000000000000004</v>
      </c>
      <c r="E825" s="2">
        <f t="shared" si="96"/>
        <v>0.42000000000000004</v>
      </c>
      <c r="F825" s="2">
        <f t="shared" si="97"/>
        <v>0.41200000000000003</v>
      </c>
      <c r="G825" s="2">
        <f t="shared" si="99"/>
        <v>0.39580000000000032</v>
      </c>
      <c r="H825" s="2">
        <f t="shared" si="95"/>
        <v>0.46830000000000072</v>
      </c>
      <c r="I825" s="2">
        <f t="array" ref="I825">SUMPRODUCT(B809:B828, (ROW(B809:B828)-ROW(B809)+1)) / (20*21/2)</f>
        <v>0.41966666666666669</v>
      </c>
      <c r="J825" s="2">
        <f t="shared" si="98"/>
        <v>0.41082599954070109</v>
      </c>
      <c r="K825" s="2">
        <f t="shared" si="100"/>
        <v>0.40673612745651583</v>
      </c>
    </row>
    <row r="826" spans="1:11" ht="13.5" x14ac:dyDescent="0.25">
      <c r="A826" s="3">
        <f>TITRES_STAT!B829</f>
        <v>43509</v>
      </c>
      <c r="B826" s="5">
        <f>TITRES_STAT!D829</f>
        <v>0.42</v>
      </c>
      <c r="C826" s="2">
        <f t="shared" si="93"/>
        <v>0</v>
      </c>
      <c r="D826" s="2">
        <f t="shared" si="94"/>
        <v>0.42000000000000004</v>
      </c>
      <c r="E826" s="2">
        <f t="shared" si="96"/>
        <v>0.42000000000000004</v>
      </c>
      <c r="F826" s="2">
        <f t="shared" si="97"/>
        <v>0.41449999999999998</v>
      </c>
      <c r="G826" s="2">
        <f t="shared" si="99"/>
        <v>0.39560000000000028</v>
      </c>
      <c r="H826" s="2">
        <f t="shared" si="95"/>
        <v>0.46735000000000071</v>
      </c>
      <c r="I826" s="2">
        <f t="array" ref="I826">SUMPRODUCT(B810:B829, (ROW(B810:B829)-ROW(B810)+1)) / (20*21/2)</f>
        <v>0.41985714285714287</v>
      </c>
      <c r="J826" s="2">
        <f t="shared" si="98"/>
        <v>0.41169971387015813</v>
      </c>
      <c r="K826" s="2">
        <f t="shared" si="100"/>
        <v>0.4072562793209662</v>
      </c>
    </row>
    <row r="827" spans="1:11" ht="13.5" x14ac:dyDescent="0.25">
      <c r="A827" s="3">
        <f>TITRES_STAT!B830</f>
        <v>43510</v>
      </c>
      <c r="B827" s="5">
        <f>TITRES_STAT!D830</f>
        <v>0.42</v>
      </c>
      <c r="C827" s="2">
        <f t="shared" si="93"/>
        <v>0</v>
      </c>
      <c r="D827" s="2">
        <f t="shared" si="94"/>
        <v>0.42000000000000004</v>
      </c>
      <c r="E827" s="2">
        <f t="shared" si="96"/>
        <v>0.42000000000000004</v>
      </c>
      <c r="F827" s="2">
        <f t="shared" si="97"/>
        <v>0.41649999999999998</v>
      </c>
      <c r="G827" s="2">
        <f t="shared" si="99"/>
        <v>0.39520000000000033</v>
      </c>
      <c r="H827" s="2">
        <f t="shared" si="95"/>
        <v>0.46640000000000065</v>
      </c>
      <c r="I827" s="2">
        <f t="array" ref="I827">SUMPRODUCT(B811:B830, (ROW(B811:B830)-ROW(B811)+1)) / (20*21/2)</f>
        <v>0.41900000000000004</v>
      </c>
      <c r="J827" s="2">
        <f t="shared" si="98"/>
        <v>0.41249021731109542</v>
      </c>
      <c r="K827" s="2">
        <f t="shared" si="100"/>
        <v>0.40775603307308517</v>
      </c>
    </row>
    <row r="828" spans="1:11" ht="13.5" x14ac:dyDescent="0.25">
      <c r="A828" s="3">
        <f>TITRES_STAT!B831</f>
        <v>43511</v>
      </c>
      <c r="B828" s="5">
        <f>TITRES_STAT!D831</f>
        <v>0.42</v>
      </c>
      <c r="C828" s="2">
        <f t="shared" si="93"/>
        <v>0</v>
      </c>
      <c r="D828" s="2">
        <f t="shared" si="94"/>
        <v>0.42000000000000004</v>
      </c>
      <c r="E828" s="2">
        <f t="shared" si="96"/>
        <v>0.42000000000000004</v>
      </c>
      <c r="F828" s="2">
        <f t="shared" si="97"/>
        <v>0.41799999999999998</v>
      </c>
      <c r="G828" s="2">
        <f t="shared" si="99"/>
        <v>0.39480000000000032</v>
      </c>
      <c r="H828" s="2">
        <f t="shared" si="95"/>
        <v>0.46555000000000069</v>
      </c>
      <c r="I828" s="2">
        <f t="array" ref="I828">SUMPRODUCT(B812:B831, (ROW(B812:B831)-ROW(B812)+1)) / (20*21/2)</f>
        <v>0.41719047619047611</v>
      </c>
      <c r="J828" s="2">
        <f t="shared" si="98"/>
        <v>0.41320543471003868</v>
      </c>
      <c r="K828" s="2">
        <f t="shared" si="100"/>
        <v>0.40823618863884653</v>
      </c>
    </row>
    <row r="829" spans="1:11" ht="13.5" x14ac:dyDescent="0.25">
      <c r="A829" s="3">
        <f>TITRES_STAT!B832</f>
        <v>43514</v>
      </c>
      <c r="B829" s="5">
        <f>TITRES_STAT!D832</f>
        <v>0.42</v>
      </c>
      <c r="C829" s="2">
        <f t="shared" si="93"/>
        <v>0</v>
      </c>
      <c r="D829" s="2">
        <f t="shared" si="94"/>
        <v>0.42000000000000004</v>
      </c>
      <c r="E829" s="2">
        <f t="shared" si="96"/>
        <v>0.42000000000000004</v>
      </c>
      <c r="F829" s="2">
        <f t="shared" si="97"/>
        <v>0.41899999999999993</v>
      </c>
      <c r="G829" s="2">
        <f t="shared" si="99"/>
        <v>0.39440000000000031</v>
      </c>
      <c r="H829" s="2">
        <f t="shared" si="95"/>
        <v>0.46480000000000066</v>
      </c>
      <c r="I829" s="2">
        <f t="array" ref="I829">SUMPRODUCT(B813:B832, (ROW(B813:B832)-ROW(B813)+1)) / (20*21/2)</f>
        <v>0.41542857142857131</v>
      </c>
      <c r="J829" s="2">
        <f t="shared" si="98"/>
        <v>0.41385253616622547</v>
      </c>
      <c r="K829" s="2">
        <f t="shared" si="100"/>
        <v>0.40869751457457804</v>
      </c>
    </row>
    <row r="830" spans="1:11" ht="13.5" x14ac:dyDescent="0.25">
      <c r="A830" s="3">
        <f>TITRES_STAT!B833</f>
        <v>43515</v>
      </c>
      <c r="B830" s="5">
        <f>TITRES_STAT!D833</f>
        <v>0.41</v>
      </c>
      <c r="C830" s="2">
        <f t="shared" si="93"/>
        <v>-1.0000000000000009E-2</v>
      </c>
      <c r="D830" s="2">
        <f t="shared" si="94"/>
        <v>0.41799999999999998</v>
      </c>
      <c r="E830" s="2">
        <f t="shared" si="96"/>
        <v>0.41899999999999993</v>
      </c>
      <c r="F830" s="2">
        <f t="shared" si="97"/>
        <v>0.41899999999999993</v>
      </c>
      <c r="G830" s="2">
        <f t="shared" si="99"/>
        <v>0.39400000000000035</v>
      </c>
      <c r="H830" s="2">
        <f t="shared" si="95"/>
        <v>0.46405000000000063</v>
      </c>
      <c r="I830" s="2">
        <f t="array" ref="I830">SUMPRODUCT(B814:B833, (ROW(B814:B833)-ROW(B814)+1)) / (20*21/2)</f>
        <v>0.41376190476190478</v>
      </c>
      <c r="J830" s="2">
        <f t="shared" si="98"/>
        <v>0.41348562795991828</v>
      </c>
      <c r="K830" s="2">
        <f t="shared" si="100"/>
        <v>0.40874859243439848</v>
      </c>
    </row>
    <row r="831" spans="1:11" ht="13.5" x14ac:dyDescent="0.25">
      <c r="A831" s="3">
        <f>TITRES_STAT!B834</f>
        <v>43516</v>
      </c>
      <c r="B831" s="5">
        <f>TITRES_STAT!D834</f>
        <v>0.4</v>
      </c>
      <c r="C831" s="2">
        <f t="shared" si="93"/>
        <v>-9.9999999999999534E-3</v>
      </c>
      <c r="D831" s="2">
        <f t="shared" si="94"/>
        <v>0.41399999999999998</v>
      </c>
      <c r="E831" s="2">
        <f t="shared" si="96"/>
        <v>0.41699999999999998</v>
      </c>
      <c r="F831" s="2">
        <f t="shared" si="97"/>
        <v>0.41849999999999998</v>
      </c>
      <c r="G831" s="2">
        <f t="shared" si="99"/>
        <v>0.39360000000000028</v>
      </c>
      <c r="H831" s="2">
        <f t="shared" si="95"/>
        <v>0.46325000000000066</v>
      </c>
      <c r="I831" s="2">
        <f t="array" ref="I831">SUMPRODUCT(B815:B834, (ROW(B815:B834)-ROW(B815)+1)) / (20*21/2)</f>
        <v>0.41123809523809524</v>
      </c>
      <c r="J831" s="2">
        <f t="shared" si="98"/>
        <v>0.41220128243992604</v>
      </c>
      <c r="K831" s="2">
        <f t="shared" si="100"/>
        <v>0.4084055103781476</v>
      </c>
    </row>
    <row r="832" spans="1:11" ht="13.5" x14ac:dyDescent="0.25">
      <c r="A832" s="3">
        <f>TITRES_STAT!B835</f>
        <v>43517</v>
      </c>
      <c r="B832" s="5">
        <f>TITRES_STAT!D835</f>
        <v>0.4</v>
      </c>
      <c r="C832" s="2">
        <f t="shared" si="93"/>
        <v>0</v>
      </c>
      <c r="D832" s="2">
        <f t="shared" si="94"/>
        <v>0.41</v>
      </c>
      <c r="E832" s="2">
        <f t="shared" si="96"/>
        <v>0.41500000000000004</v>
      </c>
      <c r="F832" s="2">
        <f t="shared" si="97"/>
        <v>0.41749999999999998</v>
      </c>
      <c r="G832" s="2">
        <f t="shared" si="99"/>
        <v>0.39320000000000022</v>
      </c>
      <c r="H832" s="2">
        <f t="shared" si="95"/>
        <v>0.46245000000000069</v>
      </c>
      <c r="I832" s="2">
        <f t="array" ref="I832">SUMPRODUCT(B816:B835, (ROW(B816:B835)-ROW(B816)+1)) / (20*21/2)</f>
        <v>0.40695238095238101</v>
      </c>
      <c r="J832" s="2">
        <f t="shared" si="98"/>
        <v>0.4110392555408855</v>
      </c>
      <c r="K832" s="2">
        <f t="shared" si="100"/>
        <v>0.40807588252018101</v>
      </c>
    </row>
    <row r="833" spans="1:11" ht="13.5" x14ac:dyDescent="0.25">
      <c r="A833" s="3">
        <f>TITRES_STAT!B836</f>
        <v>43518</v>
      </c>
      <c r="B833" s="5">
        <f>TITRES_STAT!D836</f>
        <v>0.4</v>
      </c>
      <c r="C833" s="2">
        <f t="shared" si="93"/>
        <v>0</v>
      </c>
      <c r="D833" s="2">
        <f t="shared" si="94"/>
        <v>0.40599999999999997</v>
      </c>
      <c r="E833" s="2">
        <f t="shared" si="96"/>
        <v>0.41299999999999998</v>
      </c>
      <c r="F833" s="2">
        <f t="shared" si="97"/>
        <v>0.41649999999999998</v>
      </c>
      <c r="G833" s="2">
        <f t="shared" si="99"/>
        <v>0.39300000000000013</v>
      </c>
      <c r="H833" s="2">
        <f t="shared" si="95"/>
        <v>0.46165000000000078</v>
      </c>
      <c r="I833" s="2">
        <f t="array" ref="I833">SUMPRODUCT(B817:B836, (ROW(B817:B836)-ROW(B817)+1)) / (20*21/2)</f>
        <v>0.40195238095238095</v>
      </c>
      <c r="J833" s="2">
        <f t="shared" si="98"/>
        <v>0.40998789787032497</v>
      </c>
      <c r="K833" s="2">
        <f t="shared" si="100"/>
        <v>0.40775918124487981</v>
      </c>
    </row>
    <row r="834" spans="1:11" ht="13.5" x14ac:dyDescent="0.25">
      <c r="A834" s="3">
        <f>TITRES_STAT!B837</f>
        <v>43521</v>
      </c>
      <c r="B834" s="5">
        <f>TITRES_STAT!D837</f>
        <v>0.39</v>
      </c>
      <c r="C834" s="2">
        <f t="shared" si="93"/>
        <v>-1.0000000000000009E-2</v>
      </c>
      <c r="D834" s="2">
        <f t="shared" si="94"/>
        <v>0.4</v>
      </c>
      <c r="E834" s="2">
        <f t="shared" si="96"/>
        <v>0.41</v>
      </c>
      <c r="F834" s="2">
        <f t="shared" si="97"/>
        <v>0.41500000000000004</v>
      </c>
      <c r="G834" s="2">
        <f t="shared" si="99"/>
        <v>0.39280000000000009</v>
      </c>
      <c r="H834" s="2">
        <f t="shared" si="95"/>
        <v>0.4608500000000007</v>
      </c>
      <c r="I834" s="2">
        <f t="array" ref="I834">SUMPRODUCT(B818:B837, (ROW(B818:B837)-ROW(B818)+1)) / (20*21/2)</f>
        <v>0.3962857142857143</v>
      </c>
      <c r="J834" s="2">
        <f t="shared" si="98"/>
        <v>0.40808428854934164</v>
      </c>
      <c r="K834" s="2">
        <f t="shared" si="100"/>
        <v>0.40706274276468846</v>
      </c>
    </row>
    <row r="835" spans="1:11" ht="13.5" x14ac:dyDescent="0.25">
      <c r="A835" s="3">
        <f>TITRES_STAT!B838</f>
        <v>43522</v>
      </c>
      <c r="B835" s="5">
        <f>TITRES_STAT!D838</f>
        <v>0.37</v>
      </c>
      <c r="C835" s="2">
        <f t="shared" si="93"/>
        <v>-2.0000000000000018E-2</v>
      </c>
      <c r="D835" s="2">
        <f t="shared" si="94"/>
        <v>0.39200000000000007</v>
      </c>
      <c r="E835" s="2">
        <f t="shared" si="96"/>
        <v>0.40499999999999997</v>
      </c>
      <c r="F835" s="2">
        <f t="shared" si="97"/>
        <v>0.41249999999999998</v>
      </c>
      <c r="G835" s="2">
        <f t="shared" si="99"/>
        <v>0.39240000000000008</v>
      </c>
      <c r="H835" s="2">
        <f t="shared" si="95"/>
        <v>0.4600000000000008</v>
      </c>
      <c r="I835" s="2">
        <f t="array" ref="I835">SUMPRODUCT(B819:B838, (ROW(B819:B838)-ROW(B819)+1)) / (20*21/2)</f>
        <v>0.39</v>
      </c>
      <c r="J835" s="2">
        <f t="shared" si="98"/>
        <v>0.40445721344940433</v>
      </c>
      <c r="K835" s="2">
        <f t="shared" si="100"/>
        <v>0.4056093018719556</v>
      </c>
    </row>
    <row r="836" spans="1:11" ht="13.5" x14ac:dyDescent="0.25">
      <c r="A836" s="3">
        <f>TITRES_STAT!B839</f>
        <v>43523</v>
      </c>
      <c r="B836" s="5">
        <f>TITRES_STAT!D839</f>
        <v>0.36</v>
      </c>
      <c r="C836" s="2">
        <f t="shared" ref="C836:C899" si="101">B836-B835</f>
        <v>-1.0000000000000009E-2</v>
      </c>
      <c r="D836" s="2">
        <f t="shared" si="94"/>
        <v>0.38400000000000001</v>
      </c>
      <c r="E836" s="2">
        <f t="shared" si="96"/>
        <v>0.39899999999999997</v>
      </c>
      <c r="F836" s="2">
        <f t="shared" si="97"/>
        <v>0.40950000000000009</v>
      </c>
      <c r="G836" s="2">
        <f t="shared" si="99"/>
        <v>0.39179999999999998</v>
      </c>
      <c r="H836" s="2">
        <f t="shared" si="95"/>
        <v>0.45915000000000078</v>
      </c>
      <c r="I836" s="2">
        <f t="array" ref="I836">SUMPRODUCT(B820:B839, (ROW(B820:B839)-ROW(B820)+1)) / (20*21/2)</f>
        <v>0.38409523809523816</v>
      </c>
      <c r="J836" s="2">
        <f t="shared" si="98"/>
        <v>0.40022319312088961</v>
      </c>
      <c r="K836" s="2">
        <f t="shared" si="100"/>
        <v>0.40382070179854557</v>
      </c>
    </row>
    <row r="837" spans="1:11" ht="13.5" x14ac:dyDescent="0.25">
      <c r="A837" s="3">
        <f>TITRES_STAT!B840</f>
        <v>43524</v>
      </c>
      <c r="B837" s="5">
        <f>TITRES_STAT!D840</f>
        <v>0.35</v>
      </c>
      <c r="C837" s="2">
        <f t="shared" si="101"/>
        <v>-1.0000000000000009E-2</v>
      </c>
      <c r="D837" s="2">
        <f t="shared" si="94"/>
        <v>0.374</v>
      </c>
      <c r="E837" s="2">
        <f t="shared" si="96"/>
        <v>0.39200000000000002</v>
      </c>
      <c r="F837" s="2">
        <f t="shared" si="97"/>
        <v>0.40600000000000003</v>
      </c>
      <c r="G837" s="2">
        <f t="shared" si="99"/>
        <v>0.39140000000000003</v>
      </c>
      <c r="H837" s="2">
        <f t="shared" si="95"/>
        <v>0.45835000000000065</v>
      </c>
      <c r="I837" s="2">
        <f t="array" ref="I837">SUMPRODUCT(B821:B840, (ROW(B821:B840)-ROW(B821)+1)) / (20*21/2)</f>
        <v>0.37857142857142861</v>
      </c>
      <c r="J837" s="2">
        <f t="shared" si="98"/>
        <v>0.39544003187128107</v>
      </c>
      <c r="K837" s="2">
        <f t="shared" si="100"/>
        <v>0.40171008604173986</v>
      </c>
    </row>
    <row r="838" spans="1:11" ht="13.5" x14ac:dyDescent="0.25">
      <c r="A838" s="3">
        <f>TITRES_STAT!B841</f>
        <v>43525</v>
      </c>
      <c r="B838" s="5">
        <f>TITRES_STAT!D841</f>
        <v>0.34</v>
      </c>
      <c r="C838" s="2">
        <f t="shared" si="101"/>
        <v>-9.9999999999999534E-3</v>
      </c>
      <c r="D838" s="2">
        <f t="shared" ref="D838:D901" si="102">AVERAGE(B834:B838)</f>
        <v>0.36200000000000004</v>
      </c>
      <c r="E838" s="2">
        <f t="shared" si="96"/>
        <v>0.38400000000000001</v>
      </c>
      <c r="F838" s="2">
        <f t="shared" si="97"/>
        <v>0.40200000000000002</v>
      </c>
      <c r="G838" s="2">
        <f t="shared" si="99"/>
        <v>0.39079999999999993</v>
      </c>
      <c r="H838" s="2">
        <f t="shared" si="95"/>
        <v>0.45755000000000057</v>
      </c>
      <c r="I838" s="2">
        <f t="array" ref="I838">SUMPRODUCT(B822:B841, (ROW(B822:B841)-ROW(B822)+1)) / (20*21/2)</f>
        <v>0.37438095238095243</v>
      </c>
      <c r="J838" s="2">
        <f t="shared" si="98"/>
        <v>0.39016002883592099</v>
      </c>
      <c r="K838" s="2">
        <f t="shared" si="100"/>
        <v>0.39929008266755395</v>
      </c>
    </row>
    <row r="839" spans="1:11" ht="13.5" x14ac:dyDescent="0.25">
      <c r="A839" s="3">
        <f>TITRES_STAT!B842</f>
        <v>43528</v>
      </c>
      <c r="B839" s="5">
        <f>TITRES_STAT!D842</f>
        <v>0.34</v>
      </c>
      <c r="C839" s="2">
        <f t="shared" si="101"/>
        <v>0</v>
      </c>
      <c r="D839" s="2">
        <f t="shared" si="102"/>
        <v>0.35200000000000004</v>
      </c>
      <c r="E839" s="2">
        <f t="shared" si="96"/>
        <v>0.376</v>
      </c>
      <c r="F839" s="2">
        <f t="shared" si="97"/>
        <v>0.39800000000000002</v>
      </c>
      <c r="G839" s="2">
        <f t="shared" si="99"/>
        <v>0.39019999999999988</v>
      </c>
      <c r="H839" s="2">
        <f t="shared" si="95"/>
        <v>0.4567500000000006</v>
      </c>
      <c r="I839" s="2">
        <f t="array" ref="I839">SUMPRODUCT(B823:B842, (ROW(B823:B842)-ROW(B823)+1)) / (20*21/2)</f>
        <v>0.37052380952380953</v>
      </c>
      <c r="J839" s="2">
        <f t="shared" si="98"/>
        <v>0.38538288323249997</v>
      </c>
      <c r="K839" s="2">
        <f t="shared" si="100"/>
        <v>0.3969649813864734</v>
      </c>
    </row>
    <row r="840" spans="1:11" ht="13.5" x14ac:dyDescent="0.25">
      <c r="A840" s="3">
        <f>TITRES_STAT!B843</f>
        <v>43529</v>
      </c>
      <c r="B840" s="5">
        <f>TITRES_STAT!D843</f>
        <v>0.34</v>
      </c>
      <c r="C840" s="2">
        <f t="shared" si="101"/>
        <v>0</v>
      </c>
      <c r="D840" s="2">
        <f t="shared" si="102"/>
        <v>0.34600000000000003</v>
      </c>
      <c r="E840" s="2">
        <f t="shared" si="96"/>
        <v>0.36899999999999999</v>
      </c>
      <c r="F840" s="2">
        <f t="shared" si="97"/>
        <v>0.39400000000000002</v>
      </c>
      <c r="G840" s="2">
        <f t="shared" si="99"/>
        <v>0.38959999999999995</v>
      </c>
      <c r="H840" s="2">
        <f t="shared" si="95"/>
        <v>0.45595000000000058</v>
      </c>
      <c r="I840" s="2">
        <f t="array" ref="I840">SUMPRODUCT(B824:B843, (ROW(B824:B843)-ROW(B824)+1)) / (20*21/2)</f>
        <v>0.36699999999999999</v>
      </c>
      <c r="J840" s="2">
        <f t="shared" si="98"/>
        <v>0.38106070387702379</v>
      </c>
      <c r="K840" s="2">
        <f t="shared" si="100"/>
        <v>0.39473106054778817</v>
      </c>
    </row>
    <row r="841" spans="1:11" ht="13.5" x14ac:dyDescent="0.25">
      <c r="A841" s="3">
        <f>TITRES_STAT!B844</f>
        <v>43530</v>
      </c>
      <c r="B841" s="5">
        <f>TITRES_STAT!D844</f>
        <v>0.35</v>
      </c>
      <c r="C841" s="2">
        <f t="shared" si="101"/>
        <v>9.9999999999999534E-3</v>
      </c>
      <c r="D841" s="2">
        <f t="shared" si="102"/>
        <v>0.34400000000000003</v>
      </c>
      <c r="E841" s="2">
        <f t="shared" si="96"/>
        <v>0.36399999999999999</v>
      </c>
      <c r="F841" s="2">
        <f t="shared" si="97"/>
        <v>0.39049999999999996</v>
      </c>
      <c r="G841" s="2">
        <f t="shared" si="99"/>
        <v>0.38919999999999999</v>
      </c>
      <c r="H841" s="2">
        <f t="shared" si="95"/>
        <v>0.45520000000000044</v>
      </c>
      <c r="I841" s="2">
        <f t="array" ref="I841">SUMPRODUCT(B825:B844, (ROW(B825:B844)-ROW(B825)+1)) / (20*21/2)</f>
        <v>0.36285714285714288</v>
      </c>
      <c r="J841" s="2">
        <f t="shared" si="98"/>
        <v>0.37810254160302154</v>
      </c>
      <c r="K841" s="2">
        <f t="shared" si="100"/>
        <v>0.39297690131062002</v>
      </c>
    </row>
    <row r="842" spans="1:11" ht="13.5" x14ac:dyDescent="0.25">
      <c r="A842" s="3">
        <f>TITRES_STAT!B845</f>
        <v>43531</v>
      </c>
      <c r="B842" s="5">
        <f>TITRES_STAT!D845</f>
        <v>0.35</v>
      </c>
      <c r="C842" s="2">
        <f t="shared" si="101"/>
        <v>0</v>
      </c>
      <c r="D842" s="2">
        <f t="shared" si="102"/>
        <v>0.34400000000000003</v>
      </c>
      <c r="E842" s="2">
        <f t="shared" si="96"/>
        <v>0.35899999999999999</v>
      </c>
      <c r="F842" s="2">
        <f t="shared" si="97"/>
        <v>0.38699999999999996</v>
      </c>
      <c r="G842" s="2">
        <f t="shared" si="99"/>
        <v>0.38880000000000009</v>
      </c>
      <c r="H842" s="2">
        <f t="shared" ref="H842:H905" si="103">AVERAGE(B643:B842)</f>
        <v>0.45445000000000041</v>
      </c>
      <c r="I842" s="2">
        <f t="array" ref="I842">SUMPRODUCT(B826:B845, (ROW(B826:B845)-ROW(B826)+1)) / (20*21/2)</f>
        <v>0.35814285714285721</v>
      </c>
      <c r="J842" s="2">
        <f t="shared" si="98"/>
        <v>0.37542610906940044</v>
      </c>
      <c r="K842" s="2">
        <f t="shared" si="100"/>
        <v>0.39129153263177219</v>
      </c>
    </row>
    <row r="843" spans="1:11" ht="13.5" x14ac:dyDescent="0.25">
      <c r="A843" s="3">
        <f>TITRES_STAT!B846</f>
        <v>43532</v>
      </c>
      <c r="B843" s="5">
        <f>TITRES_STAT!D846</f>
        <v>0.35</v>
      </c>
      <c r="C843" s="2">
        <f t="shared" si="101"/>
        <v>0</v>
      </c>
      <c r="D843" s="2">
        <f t="shared" si="102"/>
        <v>0.34599999999999997</v>
      </c>
      <c r="E843" s="2">
        <f t="shared" si="96"/>
        <v>0.35400000000000004</v>
      </c>
      <c r="F843" s="2">
        <f t="shared" si="97"/>
        <v>0.3834999999999999</v>
      </c>
      <c r="G843" s="2">
        <f t="shared" si="99"/>
        <v>0.38840000000000008</v>
      </c>
      <c r="H843" s="2">
        <f t="shared" si="103"/>
        <v>0.45375000000000043</v>
      </c>
      <c r="I843" s="2">
        <f t="array" ref="I843">SUMPRODUCT(B827:B846, (ROW(B827:B846)-ROW(B827)+1)) / (20*21/2)</f>
        <v>0.35480952380952385</v>
      </c>
      <c r="J843" s="2">
        <f t="shared" si="98"/>
        <v>0.3730045748723147</v>
      </c>
      <c r="K843" s="2">
        <f t="shared" si="100"/>
        <v>0.38967225684229095</v>
      </c>
    </row>
    <row r="844" spans="1:11" ht="13.5" x14ac:dyDescent="0.25">
      <c r="A844" s="3">
        <f>TITRES_STAT!B847</f>
        <v>43535</v>
      </c>
      <c r="B844" s="5">
        <f>TITRES_STAT!D847</f>
        <v>0.34</v>
      </c>
      <c r="C844" s="2">
        <f t="shared" si="101"/>
        <v>-9.9999999999999534E-3</v>
      </c>
      <c r="D844" s="2">
        <f t="shared" si="102"/>
        <v>0.34600000000000003</v>
      </c>
      <c r="E844" s="2">
        <f t="shared" ref="E844:E907" si="104">AVERAGE(B835:B844)</f>
        <v>0.34900000000000003</v>
      </c>
      <c r="F844" s="2">
        <f t="shared" si="97"/>
        <v>0.37949999999999989</v>
      </c>
      <c r="G844" s="2">
        <f t="shared" si="99"/>
        <v>0.38780000000000009</v>
      </c>
      <c r="H844" s="2">
        <f t="shared" si="103"/>
        <v>0.4530000000000004</v>
      </c>
      <c r="I844" s="2">
        <f t="array" ref="I844">SUMPRODUCT(B828:B847, (ROW(B828:B847)-ROW(B828)+1)) / (20*21/2)</f>
        <v>0.35185714285714287</v>
      </c>
      <c r="J844" s="2">
        <f t="shared" si="98"/>
        <v>0.36986128202733237</v>
      </c>
      <c r="K844" s="2">
        <f t="shared" si="100"/>
        <v>0.38772432520141681</v>
      </c>
    </row>
    <row r="845" spans="1:11" ht="13.5" x14ac:dyDescent="0.25">
      <c r="A845" s="3">
        <f>TITRES_STAT!B848</f>
        <v>43536</v>
      </c>
      <c r="B845" s="5">
        <f>TITRES_STAT!D848</f>
        <v>0.33</v>
      </c>
      <c r="C845" s="2">
        <f t="shared" si="101"/>
        <v>-1.0000000000000009E-2</v>
      </c>
      <c r="D845" s="2">
        <f t="shared" si="102"/>
        <v>0.34399999999999997</v>
      </c>
      <c r="E845" s="2">
        <f t="shared" si="104"/>
        <v>0.34500000000000003</v>
      </c>
      <c r="F845" s="2">
        <f t="shared" si="97"/>
        <v>0.37499999999999989</v>
      </c>
      <c r="G845" s="2">
        <f t="shared" si="99"/>
        <v>0.38700000000000012</v>
      </c>
      <c r="H845" s="2">
        <f t="shared" si="103"/>
        <v>0.45225000000000037</v>
      </c>
      <c r="I845" s="2">
        <f t="array" ref="I845">SUMPRODUCT(B829:B848, (ROW(B829:B848)-ROW(B829)+1)) / (20*21/2)</f>
        <v>0.3492857142857142</v>
      </c>
      <c r="J845" s="2">
        <f t="shared" si="98"/>
        <v>0.36606496945330069</v>
      </c>
      <c r="K845" s="2">
        <f t="shared" si="100"/>
        <v>0.3854606261739103</v>
      </c>
    </row>
    <row r="846" spans="1:11" ht="13.5" x14ac:dyDescent="0.25">
      <c r="A846" s="3">
        <f>TITRES_STAT!B849</f>
        <v>43537</v>
      </c>
      <c r="B846" s="5">
        <f>TITRES_STAT!D849</f>
        <v>0.34</v>
      </c>
      <c r="C846" s="2">
        <f t="shared" si="101"/>
        <v>1.0000000000000009E-2</v>
      </c>
      <c r="D846" s="2">
        <f t="shared" si="102"/>
        <v>0.34200000000000003</v>
      </c>
      <c r="E846" s="2">
        <f t="shared" si="104"/>
        <v>0.34300000000000003</v>
      </c>
      <c r="F846" s="2">
        <f t="shared" si="97"/>
        <v>0.37099999999999989</v>
      </c>
      <c r="G846" s="2">
        <f t="shared" si="99"/>
        <v>0.38660000000000005</v>
      </c>
      <c r="H846" s="2">
        <f t="shared" si="103"/>
        <v>0.45160000000000039</v>
      </c>
      <c r="I846" s="2">
        <f t="array" ref="I846">SUMPRODUCT(B830:B849, (ROW(B830:B849)-ROW(B830)+1)) / (20*21/2)</f>
        <v>0.34709523809523812</v>
      </c>
      <c r="J846" s="2">
        <f t="shared" si="98"/>
        <v>0.36358259141012922</v>
      </c>
      <c r="K846" s="2">
        <f t="shared" si="100"/>
        <v>0.38367785652003145</v>
      </c>
    </row>
    <row r="847" spans="1:11" ht="13.5" x14ac:dyDescent="0.25">
      <c r="A847" s="3">
        <f>TITRES_STAT!B850</f>
        <v>43538</v>
      </c>
      <c r="B847" s="5">
        <f>TITRES_STAT!D850</f>
        <v>0.34</v>
      </c>
      <c r="C847" s="2">
        <f t="shared" si="101"/>
        <v>0</v>
      </c>
      <c r="D847" s="2">
        <f t="shared" si="102"/>
        <v>0.34</v>
      </c>
      <c r="E847" s="2">
        <f t="shared" si="104"/>
        <v>0.34199999999999997</v>
      </c>
      <c r="F847" s="2">
        <f t="shared" si="97"/>
        <v>0.36699999999999988</v>
      </c>
      <c r="G847" s="2">
        <f t="shared" si="99"/>
        <v>0.38600000000000001</v>
      </c>
      <c r="H847" s="2">
        <f t="shared" si="103"/>
        <v>0.45100000000000029</v>
      </c>
      <c r="I847" s="2">
        <f t="array" ref="I847">SUMPRODUCT(B831:B850, (ROW(B831:B850)-ROW(B831)+1)) / (20*21/2)</f>
        <v>0.34623809523809529</v>
      </c>
      <c r="J847" s="2">
        <f t="shared" si="98"/>
        <v>0.36133663032345026</v>
      </c>
      <c r="K847" s="2">
        <f t="shared" si="100"/>
        <v>0.38196499940159884</v>
      </c>
    </row>
    <row r="848" spans="1:11" ht="13.5" x14ac:dyDescent="0.25">
      <c r="A848" s="3">
        <f>TITRES_STAT!B851</f>
        <v>43539</v>
      </c>
      <c r="B848" s="5">
        <f>TITRES_STAT!D851</f>
        <v>0.34</v>
      </c>
      <c r="C848" s="2">
        <f t="shared" si="101"/>
        <v>0</v>
      </c>
      <c r="D848" s="2">
        <f t="shared" si="102"/>
        <v>0.33800000000000002</v>
      </c>
      <c r="E848" s="2">
        <f t="shared" si="104"/>
        <v>0.34199999999999997</v>
      </c>
      <c r="F848" s="2">
        <f t="shared" si="97"/>
        <v>0.36299999999999988</v>
      </c>
      <c r="G848" s="2">
        <f t="shared" si="99"/>
        <v>0.3856</v>
      </c>
      <c r="H848" s="2">
        <f t="shared" si="103"/>
        <v>0.45050000000000034</v>
      </c>
      <c r="I848" s="2">
        <f t="array" ref="I848">SUMPRODUCT(B832:B851, (ROW(B832:B851)-ROW(B832)+1)) / (20*21/2)</f>
        <v>0.34661904761904766</v>
      </c>
      <c r="J848" s="2">
        <f t="shared" si="98"/>
        <v>0.35930457029264551</v>
      </c>
      <c r="K848" s="2">
        <f t="shared" si="100"/>
        <v>0.38031931315055573</v>
      </c>
    </row>
    <row r="849" spans="1:11" ht="13.5" x14ac:dyDescent="0.25">
      <c r="A849" s="3">
        <f>TITRES_STAT!B852</f>
        <v>43542</v>
      </c>
      <c r="B849" s="5">
        <f>TITRES_STAT!D852</f>
        <v>0.34</v>
      </c>
      <c r="C849" s="2">
        <f t="shared" si="101"/>
        <v>0</v>
      </c>
      <c r="D849" s="2">
        <f t="shared" si="102"/>
        <v>0.33800000000000002</v>
      </c>
      <c r="E849" s="2">
        <f t="shared" si="104"/>
        <v>0.34199999999999997</v>
      </c>
      <c r="F849" s="2">
        <f t="shared" si="97"/>
        <v>0.35899999999999987</v>
      </c>
      <c r="G849" s="2">
        <f t="shared" si="99"/>
        <v>0.38520000000000004</v>
      </c>
      <c r="H849" s="2">
        <f t="shared" si="103"/>
        <v>0.45005000000000028</v>
      </c>
      <c r="I849" s="2">
        <f t="array" ref="I849">SUMPRODUCT(B833:B852, (ROW(B833:B852)-ROW(B833)+1)) / (20*21/2)</f>
        <v>0.34719047619047616</v>
      </c>
      <c r="J849" s="2">
        <f t="shared" si="98"/>
        <v>0.35746603978858404</v>
      </c>
      <c r="K849" s="2">
        <f t="shared" si="100"/>
        <v>0.37873816361523982</v>
      </c>
    </row>
    <row r="850" spans="1:11" ht="13.5" x14ac:dyDescent="0.25">
      <c r="A850" s="3">
        <f>TITRES_STAT!B853</f>
        <v>43543</v>
      </c>
      <c r="B850" s="5">
        <f>TITRES_STAT!D853</f>
        <v>0.35</v>
      </c>
      <c r="C850" s="2">
        <f t="shared" si="101"/>
        <v>9.9999999999999534E-3</v>
      </c>
      <c r="D850" s="2">
        <f t="shared" si="102"/>
        <v>0.34199999999999997</v>
      </c>
      <c r="E850" s="2">
        <f t="shared" si="104"/>
        <v>0.34299999999999997</v>
      </c>
      <c r="F850" s="2">
        <f t="shared" si="97"/>
        <v>0.35599999999999993</v>
      </c>
      <c r="G850" s="2">
        <f t="shared" si="99"/>
        <v>0.38539999999999996</v>
      </c>
      <c r="H850" s="2">
        <f t="shared" si="103"/>
        <v>0.44970000000000027</v>
      </c>
      <c r="I850" s="2">
        <f t="array" ref="I850">SUMPRODUCT(B834:B853, (ROW(B834:B853)-ROW(B834)+1)) / (20*21/2)</f>
        <v>0.3479523809523809</v>
      </c>
      <c r="J850" s="2">
        <f t="shared" si="98"/>
        <v>0.35675498838014746</v>
      </c>
      <c r="K850" s="2">
        <f t="shared" si="100"/>
        <v>0.37761117680679906</v>
      </c>
    </row>
    <row r="851" spans="1:11" ht="13.5" x14ac:dyDescent="0.25">
      <c r="A851" s="3">
        <f>TITRES_STAT!B854</f>
        <v>43545</v>
      </c>
      <c r="B851" s="5">
        <f>TITRES_STAT!D854</f>
        <v>0.36</v>
      </c>
      <c r="C851" s="2">
        <f t="shared" si="101"/>
        <v>1.0000000000000009E-2</v>
      </c>
      <c r="D851" s="2">
        <f t="shared" si="102"/>
        <v>0.34599999999999997</v>
      </c>
      <c r="E851" s="2">
        <f t="shared" si="104"/>
        <v>0.34399999999999997</v>
      </c>
      <c r="F851" s="2">
        <f t="shared" si="97"/>
        <v>0.35399999999999998</v>
      </c>
      <c r="G851" s="2">
        <f t="shared" si="99"/>
        <v>0.38579999999999998</v>
      </c>
      <c r="H851" s="2">
        <f t="shared" si="103"/>
        <v>0.44945000000000029</v>
      </c>
      <c r="I851" s="2">
        <f t="array" ref="I851">SUMPRODUCT(B835:B854, (ROW(B835:B854)-ROW(B835)+1)) / (20*21/2)</f>
        <v>0.34890476190476188</v>
      </c>
      <c r="J851" s="2">
        <f t="shared" si="98"/>
        <v>0.35706403710584766</v>
      </c>
      <c r="K851" s="2">
        <f t="shared" si="100"/>
        <v>0.37692054242221873</v>
      </c>
    </row>
    <row r="852" spans="1:11" ht="13.5" x14ac:dyDescent="0.25">
      <c r="A852" s="3">
        <f>TITRES_STAT!B855</f>
        <v>43546</v>
      </c>
      <c r="B852" s="5">
        <f>TITRES_STAT!D855</f>
        <v>0.36</v>
      </c>
      <c r="C852" s="2">
        <f t="shared" si="101"/>
        <v>0</v>
      </c>
      <c r="D852" s="2">
        <f t="shared" si="102"/>
        <v>0.35</v>
      </c>
      <c r="E852" s="2">
        <f t="shared" si="104"/>
        <v>0.34499999999999997</v>
      </c>
      <c r="F852" s="2">
        <f t="shared" ref="F852:F915" si="105">AVERAGE(B833:B852)</f>
        <v>0.35199999999999998</v>
      </c>
      <c r="G852" s="2">
        <f t="shared" si="99"/>
        <v>0.38599999999999995</v>
      </c>
      <c r="H852" s="2">
        <f t="shared" si="103"/>
        <v>0.44915000000000022</v>
      </c>
      <c r="I852" s="2">
        <f t="array" ref="I852">SUMPRODUCT(B836:B855, (ROW(B836:B855)-ROW(B836)+1)) / (20*21/2)</f>
        <v>0.34999999999999992</v>
      </c>
      <c r="J852" s="2">
        <f t="shared" si="98"/>
        <v>0.35734365261957646</v>
      </c>
      <c r="K852" s="2">
        <f t="shared" si="100"/>
        <v>0.37625699173899446</v>
      </c>
    </row>
    <row r="853" spans="1:11" ht="13.5" x14ac:dyDescent="0.25">
      <c r="A853" s="3">
        <f>TITRES_STAT!B856</f>
        <v>43549</v>
      </c>
      <c r="B853" s="5">
        <f>TITRES_STAT!D856</f>
        <v>0.36</v>
      </c>
      <c r="C853" s="2">
        <f t="shared" si="101"/>
        <v>0</v>
      </c>
      <c r="D853" s="2">
        <f t="shared" si="102"/>
        <v>0.35399999999999993</v>
      </c>
      <c r="E853" s="2">
        <f t="shared" si="104"/>
        <v>0.34599999999999997</v>
      </c>
      <c r="F853" s="2">
        <f t="shared" si="105"/>
        <v>0.35</v>
      </c>
      <c r="G853" s="2">
        <f t="shared" si="99"/>
        <v>0.38579999999999992</v>
      </c>
      <c r="H853" s="2">
        <f t="shared" si="103"/>
        <v>0.44885000000000019</v>
      </c>
      <c r="I853" s="2">
        <f t="array" ref="I853">SUMPRODUCT(B837:B856, (ROW(B837:B856)-ROW(B837)+1)) / (20*21/2)</f>
        <v>0.35114285714285715</v>
      </c>
      <c r="J853" s="2">
        <f t="shared" ref="J853:J916" si="106">$J$4*B853+J852*(1-$J$4)</f>
        <v>0.35759663808437869</v>
      </c>
      <c r="K853" s="2">
        <f t="shared" si="100"/>
        <v>0.37561946265119073</v>
      </c>
    </row>
    <row r="854" spans="1:11" ht="13.5" x14ac:dyDescent="0.25">
      <c r="A854" s="3">
        <f>TITRES_STAT!B857</f>
        <v>43550</v>
      </c>
      <c r="B854" s="5">
        <f>TITRES_STAT!D857</f>
        <v>0.36</v>
      </c>
      <c r="C854" s="2">
        <f t="shared" si="101"/>
        <v>0</v>
      </c>
      <c r="D854" s="2">
        <f t="shared" si="102"/>
        <v>0.35799999999999993</v>
      </c>
      <c r="E854" s="2">
        <f t="shared" si="104"/>
        <v>0.34799999999999998</v>
      </c>
      <c r="F854" s="2">
        <f t="shared" si="105"/>
        <v>0.34850000000000003</v>
      </c>
      <c r="G854" s="2">
        <f t="shared" si="99"/>
        <v>0.38539999999999991</v>
      </c>
      <c r="H854" s="2">
        <f t="shared" si="103"/>
        <v>0.44850000000000023</v>
      </c>
      <c r="I854" s="2">
        <f t="array" ref="I854">SUMPRODUCT(B838:B857, (ROW(B838:B857)-ROW(B838)+1)) / (20*21/2)</f>
        <v>0.35228571428571431</v>
      </c>
      <c r="J854" s="2">
        <f t="shared" si="106"/>
        <v>0.35782552969539028</v>
      </c>
      <c r="K854" s="2">
        <f t="shared" si="100"/>
        <v>0.37500693470408519</v>
      </c>
    </row>
    <row r="855" spans="1:11" ht="13.5" x14ac:dyDescent="0.25">
      <c r="A855" s="3">
        <f>TITRES_STAT!B858</f>
        <v>43551</v>
      </c>
      <c r="B855" s="5">
        <f>TITRES_STAT!D858</f>
        <v>0.36</v>
      </c>
      <c r="C855" s="2">
        <f t="shared" si="101"/>
        <v>0</v>
      </c>
      <c r="D855" s="2">
        <f t="shared" si="102"/>
        <v>0.36</v>
      </c>
      <c r="E855" s="2">
        <f t="shared" si="104"/>
        <v>0.35099999999999992</v>
      </c>
      <c r="F855" s="2">
        <f t="shared" si="105"/>
        <v>0.34800000000000003</v>
      </c>
      <c r="G855" s="2">
        <f t="shared" si="99"/>
        <v>0.38499999999999995</v>
      </c>
      <c r="H855" s="2">
        <f t="shared" si="103"/>
        <v>0.44810000000000016</v>
      </c>
      <c r="I855" s="2">
        <f t="array" ref="I855">SUMPRODUCT(B839:B858, (ROW(B839:B858)-ROW(B839)+1)) / (20*21/2)</f>
        <v>0.35338095238095235</v>
      </c>
      <c r="J855" s="2">
        <f t="shared" si="106"/>
        <v>0.35803262210535314</v>
      </c>
      <c r="K855" s="2">
        <f t="shared" si="100"/>
        <v>0.37441842746078774</v>
      </c>
    </row>
    <row r="856" spans="1:11" ht="13.5" x14ac:dyDescent="0.25">
      <c r="A856" s="3">
        <f>TITRES_STAT!B859</f>
        <v>43552</v>
      </c>
      <c r="B856" s="5">
        <f>TITRES_STAT!D859</f>
        <v>0.36</v>
      </c>
      <c r="C856" s="2">
        <f t="shared" si="101"/>
        <v>0</v>
      </c>
      <c r="D856" s="2">
        <f t="shared" si="102"/>
        <v>0.36</v>
      </c>
      <c r="E856" s="2">
        <f t="shared" si="104"/>
        <v>0.35299999999999992</v>
      </c>
      <c r="F856" s="2">
        <f t="shared" si="105"/>
        <v>0.34800000000000009</v>
      </c>
      <c r="G856" s="2">
        <f t="shared" si="99"/>
        <v>0.38479999999999992</v>
      </c>
      <c r="H856" s="2">
        <f t="shared" si="103"/>
        <v>0.44765000000000016</v>
      </c>
      <c r="I856" s="2">
        <f t="array" ref="I856">SUMPRODUCT(B840:B859, (ROW(B840:B859)-ROW(B840)+1)) / (20*21/2)</f>
        <v>0.35438095238095241</v>
      </c>
      <c r="J856" s="2">
        <f t="shared" si="106"/>
        <v>0.3582199914286528</v>
      </c>
      <c r="K856" s="2">
        <f t="shared" si="100"/>
        <v>0.37385299893291368</v>
      </c>
    </row>
    <row r="857" spans="1:11" ht="13.5" x14ac:dyDescent="0.25">
      <c r="A857" s="3">
        <f>TITRES_STAT!B860</f>
        <v>43553</v>
      </c>
      <c r="B857" s="5">
        <f>TITRES_STAT!D860</f>
        <v>0.36</v>
      </c>
      <c r="C857" s="2">
        <f t="shared" si="101"/>
        <v>0</v>
      </c>
      <c r="D857" s="2">
        <f t="shared" si="102"/>
        <v>0.36</v>
      </c>
      <c r="E857" s="2">
        <f t="shared" si="104"/>
        <v>0.35499999999999993</v>
      </c>
      <c r="F857" s="2">
        <f t="shared" si="105"/>
        <v>0.34850000000000009</v>
      </c>
      <c r="G857" s="2">
        <f t="shared" si="99"/>
        <v>0.38439999999999991</v>
      </c>
      <c r="H857" s="2">
        <f t="shared" si="103"/>
        <v>0.44715000000000005</v>
      </c>
      <c r="I857" s="2">
        <f t="array" ref="I857">SUMPRODUCT(B841:B860, (ROW(B841:B860)-ROW(B841)+1)) / (20*21/2)</f>
        <v>0.35433333333333333</v>
      </c>
      <c r="J857" s="2">
        <f t="shared" si="106"/>
        <v>0.35838951605449543</v>
      </c>
      <c r="K857" s="2">
        <f t="shared" si="100"/>
        <v>0.37330974407279943</v>
      </c>
    </row>
    <row r="858" spans="1:11" ht="13.5" x14ac:dyDescent="0.25">
      <c r="A858" s="3">
        <f>TITRES_STAT!B861</f>
        <v>43556</v>
      </c>
      <c r="B858" s="5">
        <f>TITRES_STAT!D861</f>
        <v>0.36</v>
      </c>
      <c r="C858" s="2">
        <f t="shared" si="101"/>
        <v>0</v>
      </c>
      <c r="D858" s="2">
        <f t="shared" si="102"/>
        <v>0.36</v>
      </c>
      <c r="E858" s="2">
        <f t="shared" si="104"/>
        <v>0.35699999999999987</v>
      </c>
      <c r="F858" s="2">
        <f t="shared" si="105"/>
        <v>0.34950000000000009</v>
      </c>
      <c r="G858" s="2">
        <f t="shared" si="99"/>
        <v>0.38379999999999986</v>
      </c>
      <c r="H858" s="2">
        <f t="shared" si="103"/>
        <v>0.44655</v>
      </c>
      <c r="I858" s="2">
        <f t="array" ref="I858">SUMPRODUCT(B842:B861, (ROW(B842:B861)-ROW(B842)+1)) / (20*21/2)</f>
        <v>0.35328571428571426</v>
      </c>
      <c r="J858" s="2">
        <f t="shared" si="106"/>
        <v>0.35854289547787677</v>
      </c>
      <c r="K858" s="2">
        <f t="shared" si="100"/>
        <v>0.37278779332484652</v>
      </c>
    </row>
    <row r="859" spans="1:11" ht="13.5" x14ac:dyDescent="0.25">
      <c r="A859" s="3">
        <f>TITRES_STAT!B862</f>
        <v>43557</v>
      </c>
      <c r="B859" s="5">
        <f>TITRES_STAT!D862</f>
        <v>0.36</v>
      </c>
      <c r="C859" s="2">
        <f t="shared" si="101"/>
        <v>0</v>
      </c>
      <c r="D859" s="2">
        <f t="shared" si="102"/>
        <v>0.36</v>
      </c>
      <c r="E859" s="2">
        <f t="shared" si="104"/>
        <v>0.35899999999999987</v>
      </c>
      <c r="F859" s="2">
        <f t="shared" si="105"/>
        <v>0.35050000000000014</v>
      </c>
      <c r="G859" s="2">
        <f t="shared" si="99"/>
        <v>0.38299999999999984</v>
      </c>
      <c r="H859" s="2">
        <f t="shared" si="103"/>
        <v>0.44584999999999991</v>
      </c>
      <c r="I859" s="2">
        <f t="array" ref="I859">SUMPRODUCT(B843:B862, (ROW(B843:B862)-ROW(B843)+1)) / (20*21/2)</f>
        <v>0.35228571428571426</v>
      </c>
      <c r="J859" s="2">
        <f t="shared" si="106"/>
        <v>0.35868166733712659</v>
      </c>
      <c r="K859" s="2">
        <f t="shared" si="100"/>
        <v>0.37228631123367606</v>
      </c>
    </row>
    <row r="860" spans="1:11" ht="13.5" x14ac:dyDescent="0.25">
      <c r="A860" s="3">
        <f>TITRES_STAT!B863</f>
        <v>43558</v>
      </c>
      <c r="B860" s="5">
        <f>TITRES_STAT!D863</f>
        <v>0.35</v>
      </c>
      <c r="C860" s="2">
        <f t="shared" si="101"/>
        <v>-1.0000000000000009E-2</v>
      </c>
      <c r="D860" s="2">
        <f t="shared" si="102"/>
        <v>0.35799999999999998</v>
      </c>
      <c r="E860" s="2">
        <f t="shared" si="104"/>
        <v>0.35899999999999993</v>
      </c>
      <c r="F860" s="2">
        <f t="shared" si="105"/>
        <v>0.35100000000000009</v>
      </c>
      <c r="G860" s="2">
        <f t="shared" si="99"/>
        <v>0.38179999999999986</v>
      </c>
      <c r="H860" s="2">
        <f t="shared" si="103"/>
        <v>0.44504999999999972</v>
      </c>
      <c r="I860" s="2">
        <f t="array" ref="I860">SUMPRODUCT(B844:B863, (ROW(B844:B863)-ROW(B844)+1)) / (20*21/2)</f>
        <v>0.35133333333333328</v>
      </c>
      <c r="J860" s="2">
        <f t="shared" si="106"/>
        <v>0.35785484187644784</v>
      </c>
      <c r="K860" s="2">
        <f t="shared" si="100"/>
        <v>0.37141233824412018</v>
      </c>
    </row>
    <row r="861" spans="1:11" ht="13.5" x14ac:dyDescent="0.25">
      <c r="A861" s="3">
        <f>TITRES_STAT!B864</f>
        <v>43559</v>
      </c>
      <c r="B861" s="5">
        <f>TITRES_STAT!D864</f>
        <v>0.34</v>
      </c>
      <c r="C861" s="2">
        <f t="shared" si="101"/>
        <v>-9.9999999999999534E-3</v>
      </c>
      <c r="D861" s="2">
        <f t="shared" si="102"/>
        <v>0.35400000000000004</v>
      </c>
      <c r="E861" s="2">
        <f t="shared" si="104"/>
        <v>0.35699999999999993</v>
      </c>
      <c r="F861" s="2">
        <f t="shared" si="105"/>
        <v>0.35050000000000009</v>
      </c>
      <c r="G861" s="2">
        <f t="shared" si="99"/>
        <v>0.38039999999999985</v>
      </c>
      <c r="H861" s="2">
        <f t="shared" si="103"/>
        <v>0.44409999999999983</v>
      </c>
      <c r="I861" s="2">
        <f t="array" ref="I861">SUMPRODUCT(B845:B864, (ROW(B845:B864)-ROW(B845)+1)) / (20*21/2)</f>
        <v>0.35042857142857137</v>
      </c>
      <c r="J861" s="2">
        <f t="shared" si="106"/>
        <v>0.3561543807453576</v>
      </c>
      <c r="K861" s="2">
        <f t="shared" si="100"/>
        <v>0.37018048184238994</v>
      </c>
    </row>
    <row r="862" spans="1:11" ht="13.5" x14ac:dyDescent="0.25">
      <c r="A862" s="3">
        <f>TITRES_STAT!B865</f>
        <v>43560</v>
      </c>
      <c r="B862" s="5">
        <f>TITRES_STAT!D865</f>
        <v>0.34</v>
      </c>
      <c r="C862" s="2">
        <f t="shared" si="101"/>
        <v>0</v>
      </c>
      <c r="D862" s="2">
        <f t="shared" si="102"/>
        <v>0.35</v>
      </c>
      <c r="E862" s="2">
        <f t="shared" si="104"/>
        <v>0.35499999999999993</v>
      </c>
      <c r="F862" s="2">
        <f t="shared" si="105"/>
        <v>0.35000000000000003</v>
      </c>
      <c r="G862" s="2">
        <f t="shared" si="99"/>
        <v>0.37879999999999986</v>
      </c>
      <c r="H862" s="2">
        <f t="shared" si="103"/>
        <v>0.44304999999999978</v>
      </c>
      <c r="I862" s="2">
        <f t="array" ref="I862">SUMPRODUCT(B846:B865, (ROW(B846:B865)-ROW(B846)+1)) / (20*21/2)</f>
        <v>0.34952380952380946</v>
      </c>
      <c r="J862" s="2">
        <f t="shared" si="106"/>
        <v>0.35461586829341879</v>
      </c>
      <c r="K862" s="2">
        <f t="shared" si="100"/>
        <v>0.36899693353484525</v>
      </c>
    </row>
    <row r="863" spans="1:11" ht="13.5" x14ac:dyDescent="0.25">
      <c r="A863" s="3">
        <f>TITRES_STAT!B866</f>
        <v>43563</v>
      </c>
      <c r="B863" s="5">
        <f>TITRES_STAT!D866</f>
        <v>0.34</v>
      </c>
      <c r="C863" s="2">
        <f t="shared" si="101"/>
        <v>0</v>
      </c>
      <c r="D863" s="2">
        <f t="shared" si="102"/>
        <v>0.34600000000000003</v>
      </c>
      <c r="E863" s="2">
        <f t="shared" si="104"/>
        <v>0.35299999999999992</v>
      </c>
      <c r="F863" s="2">
        <f t="shared" si="105"/>
        <v>0.34950000000000003</v>
      </c>
      <c r="G863" s="2">
        <f t="shared" si="99"/>
        <v>0.37719999999999987</v>
      </c>
      <c r="H863" s="2">
        <f t="shared" si="103"/>
        <v>0.44189999999999974</v>
      </c>
      <c r="I863" s="2">
        <f t="array" ref="I863">SUMPRODUCT(B847:B866, (ROW(B847:B866)-ROW(B847)+1)) / (20*21/2)</f>
        <v>0.34857142857142859</v>
      </c>
      <c r="J863" s="2">
        <f t="shared" si="106"/>
        <v>0.35322388083690276</v>
      </c>
      <c r="K863" s="2">
        <f t="shared" si="100"/>
        <v>0.36785979888641995</v>
      </c>
    </row>
    <row r="864" spans="1:11" ht="13.5" x14ac:dyDescent="0.25">
      <c r="A864" s="3">
        <f>TITRES_STAT!B867</f>
        <v>43565</v>
      </c>
      <c r="B864" s="5">
        <f>TITRES_STAT!D867</f>
        <v>0.34</v>
      </c>
      <c r="C864" s="2">
        <f t="shared" si="101"/>
        <v>0</v>
      </c>
      <c r="D864" s="2">
        <f t="shared" si="102"/>
        <v>0.34200000000000003</v>
      </c>
      <c r="E864" s="2">
        <f t="shared" si="104"/>
        <v>0.35099999999999992</v>
      </c>
      <c r="F864" s="2">
        <f t="shared" si="105"/>
        <v>0.34949999999999998</v>
      </c>
      <c r="G864" s="2">
        <f t="shared" si="99"/>
        <v>0.37559999999999988</v>
      </c>
      <c r="H864" s="2">
        <f t="shared" si="103"/>
        <v>0.4408499999999998</v>
      </c>
      <c r="I864" s="2">
        <f t="array" ref="I864">SUMPRODUCT(B848:B867, (ROW(B848:B867)-ROW(B848)+1)) / (20*21/2)</f>
        <v>0.34761904761904755</v>
      </c>
      <c r="J864" s="2">
        <f t="shared" si="106"/>
        <v>0.35196446361434064</v>
      </c>
      <c r="K864" s="2">
        <f t="shared" si="100"/>
        <v>0.36676725775361918</v>
      </c>
    </row>
    <row r="865" spans="1:11" ht="13.5" x14ac:dyDescent="0.25">
      <c r="A865" s="3">
        <f>TITRES_STAT!B868</f>
        <v>43566</v>
      </c>
      <c r="B865" s="5">
        <f>TITRES_STAT!D868</f>
        <v>0.34</v>
      </c>
      <c r="C865" s="2">
        <f t="shared" si="101"/>
        <v>0</v>
      </c>
      <c r="D865" s="2">
        <f t="shared" si="102"/>
        <v>0.34</v>
      </c>
      <c r="E865" s="2">
        <f t="shared" si="104"/>
        <v>0.34899999999999992</v>
      </c>
      <c r="F865" s="2">
        <f t="shared" si="105"/>
        <v>0.35</v>
      </c>
      <c r="G865" s="2">
        <f t="shared" si="99"/>
        <v>0.37399999999999983</v>
      </c>
      <c r="H865" s="2">
        <f t="shared" si="103"/>
        <v>0.43974999999999986</v>
      </c>
      <c r="I865" s="2">
        <f t="array" ref="I865">SUMPRODUCT(B849:B868, (ROW(B849:B868)-ROW(B849)+1)) / (20*21/2)</f>
        <v>0.34666666666666668</v>
      </c>
      <c r="J865" s="2">
        <f t="shared" si="106"/>
        <v>0.35082499088916536</v>
      </c>
      <c r="K865" s="2">
        <f t="shared" si="100"/>
        <v>0.36571756137112432</v>
      </c>
    </row>
    <row r="866" spans="1:11" ht="13.5" x14ac:dyDescent="0.25">
      <c r="A866" s="3">
        <f>TITRES_STAT!B869</f>
        <v>43567</v>
      </c>
      <c r="B866" s="5">
        <f>TITRES_STAT!D869</f>
        <v>0.34</v>
      </c>
      <c r="C866" s="2">
        <f t="shared" si="101"/>
        <v>0</v>
      </c>
      <c r="D866" s="2">
        <f t="shared" si="102"/>
        <v>0.34</v>
      </c>
      <c r="E866" s="2">
        <f t="shared" si="104"/>
        <v>0.34699999999999998</v>
      </c>
      <c r="F866" s="2">
        <f t="shared" si="105"/>
        <v>0.34999999999999992</v>
      </c>
      <c r="G866" s="2">
        <f t="shared" si="99"/>
        <v>0.3723999999999999</v>
      </c>
      <c r="H866" s="2">
        <f t="shared" si="103"/>
        <v>0.43864999999999993</v>
      </c>
      <c r="I866" s="2">
        <f t="array" ref="I866">SUMPRODUCT(B850:B869, (ROW(B850:B869)-ROW(B850)+1)) / (20*21/2)</f>
        <v>0.3457142857142857</v>
      </c>
      <c r="J866" s="2">
        <f t="shared" si="106"/>
        <v>0.34979403937591153</v>
      </c>
      <c r="K866" s="2">
        <f t="shared" si="100"/>
        <v>0.36470902955264883</v>
      </c>
    </row>
    <row r="867" spans="1:11" ht="13.5" x14ac:dyDescent="0.25">
      <c r="A867" s="3">
        <f>TITRES_STAT!B870</f>
        <v>43570</v>
      </c>
      <c r="B867" s="5">
        <f>TITRES_STAT!D870</f>
        <v>0.34</v>
      </c>
      <c r="C867" s="2">
        <f t="shared" si="101"/>
        <v>0</v>
      </c>
      <c r="D867" s="2">
        <f t="shared" si="102"/>
        <v>0.34</v>
      </c>
      <c r="E867" s="2">
        <f t="shared" si="104"/>
        <v>0.34499999999999992</v>
      </c>
      <c r="F867" s="2">
        <f t="shared" si="105"/>
        <v>0.34999999999999992</v>
      </c>
      <c r="G867" s="2">
        <f t="shared" si="99"/>
        <v>0.37079999999999985</v>
      </c>
      <c r="H867" s="2">
        <f t="shared" si="103"/>
        <v>0.43754999999999994</v>
      </c>
      <c r="I867" s="2">
        <f t="array" ref="I867">SUMPRODUCT(B851:B870, (ROW(B851:B870)-ROW(B851)+1)) / (20*21/2)</f>
        <v>0.34380952380952373</v>
      </c>
      <c r="J867" s="2">
        <f t="shared" si="106"/>
        <v>0.34886127372106285</v>
      </c>
      <c r="K867" s="2">
        <f t="shared" si="100"/>
        <v>0.36374004800156456</v>
      </c>
    </row>
    <row r="868" spans="1:11" ht="13.5" x14ac:dyDescent="0.25">
      <c r="A868" s="3">
        <f>TITRES_STAT!B871</f>
        <v>43571</v>
      </c>
      <c r="B868" s="5">
        <f>TITRES_STAT!D871</f>
        <v>0.34</v>
      </c>
      <c r="C868" s="2">
        <f t="shared" si="101"/>
        <v>0</v>
      </c>
      <c r="D868" s="2">
        <f t="shared" si="102"/>
        <v>0.34</v>
      </c>
      <c r="E868" s="2">
        <f t="shared" si="104"/>
        <v>0.34299999999999997</v>
      </c>
      <c r="F868" s="2">
        <f t="shared" si="105"/>
        <v>0.34999999999999987</v>
      </c>
      <c r="G868" s="2">
        <f t="shared" si="99"/>
        <v>0.36919999999999986</v>
      </c>
      <c r="H868" s="2">
        <f t="shared" si="103"/>
        <v>0.43640000000000001</v>
      </c>
      <c r="I868" s="2">
        <f t="array" ref="I868">SUMPRODUCT(B852:B871, (ROW(B852:B871)-ROW(B852)+1)) / (20*21/2)</f>
        <v>0.34199999999999997</v>
      </c>
      <c r="J868" s="2">
        <f t="shared" si="106"/>
        <v>0.34801734289048547</v>
      </c>
      <c r="K868" s="2">
        <f t="shared" si="100"/>
        <v>0.3628090657269934</v>
      </c>
    </row>
    <row r="869" spans="1:11" ht="13.5" x14ac:dyDescent="0.25">
      <c r="A869" s="3">
        <f>TITRES_STAT!B872</f>
        <v>43572</v>
      </c>
      <c r="B869" s="5">
        <f>TITRES_STAT!D872</f>
        <v>0.34</v>
      </c>
      <c r="C869" s="2">
        <f t="shared" si="101"/>
        <v>0</v>
      </c>
      <c r="D869" s="2">
        <f t="shared" si="102"/>
        <v>0.34</v>
      </c>
      <c r="E869" s="2">
        <f t="shared" si="104"/>
        <v>0.34099999999999997</v>
      </c>
      <c r="F869" s="2">
        <f t="shared" si="105"/>
        <v>0.34999999999999992</v>
      </c>
      <c r="G869" s="2">
        <f t="shared" si="99"/>
        <v>0.36759999999999982</v>
      </c>
      <c r="H869" s="2">
        <f t="shared" si="103"/>
        <v>0.43524999999999997</v>
      </c>
      <c r="I869" s="2">
        <f t="array" ref="I869">SUMPRODUCT(B853:B872, (ROW(B853:B872)-ROW(B853)+1)) / (20*21/2)</f>
        <v>0.34033333333333327</v>
      </c>
      <c r="J869" s="2">
        <f t="shared" si="106"/>
        <v>0.34725378642472499</v>
      </c>
      <c r="K869" s="2">
        <f t="shared" si="100"/>
        <v>0.36191459256122893</v>
      </c>
    </row>
    <row r="870" spans="1:11" ht="13.5" x14ac:dyDescent="0.25">
      <c r="A870" s="3">
        <f>TITRES_STAT!B873</f>
        <v>43573</v>
      </c>
      <c r="B870" s="5">
        <f>TITRES_STAT!D873</f>
        <v>0.33</v>
      </c>
      <c r="C870" s="2">
        <f t="shared" si="101"/>
        <v>-1.0000000000000009E-2</v>
      </c>
      <c r="D870" s="2">
        <f t="shared" si="102"/>
        <v>0.33800000000000002</v>
      </c>
      <c r="E870" s="2">
        <f t="shared" si="104"/>
        <v>0.33899999999999997</v>
      </c>
      <c r="F870" s="2">
        <f t="shared" si="105"/>
        <v>0.34899999999999992</v>
      </c>
      <c r="G870" s="2">
        <f t="shared" si="99"/>
        <v>0.36579999999999985</v>
      </c>
      <c r="H870" s="2">
        <f t="shared" si="103"/>
        <v>0.43404999999999999</v>
      </c>
      <c r="I870" s="2">
        <f t="array" ref="I870">SUMPRODUCT(B854:B873, (ROW(B854:B873)-ROW(B854)+1)) / (20*21/2)</f>
        <v>0.33785714285714286</v>
      </c>
      <c r="J870" s="2">
        <f t="shared" si="106"/>
        <v>0.34561056866998924</v>
      </c>
      <c r="K870" s="2">
        <f t="shared" si="100"/>
        <v>0.36066303991176896</v>
      </c>
    </row>
    <row r="871" spans="1:11" ht="13.5" x14ac:dyDescent="0.25">
      <c r="A871" s="3">
        <f>TITRES_STAT!B874</f>
        <v>43574</v>
      </c>
      <c r="B871" s="5">
        <f>TITRES_STAT!D874</f>
        <v>0.33</v>
      </c>
      <c r="C871" s="2">
        <f t="shared" si="101"/>
        <v>0</v>
      </c>
      <c r="D871" s="2">
        <f t="shared" si="102"/>
        <v>0.33600000000000002</v>
      </c>
      <c r="E871" s="2">
        <f t="shared" si="104"/>
        <v>0.33799999999999997</v>
      </c>
      <c r="F871" s="2">
        <f t="shared" si="105"/>
        <v>0.34749999999999992</v>
      </c>
      <c r="G871" s="2">
        <f t="shared" si="99"/>
        <v>0.36399999999999977</v>
      </c>
      <c r="H871" s="2">
        <f t="shared" si="103"/>
        <v>0.43290000000000001</v>
      </c>
      <c r="I871" s="2">
        <f t="array" ref="I871">SUMPRODUCT(B855:B874, (ROW(B855:B874)-ROW(B855)+1)) / (20*21/2)</f>
        <v>0.33557142857142863</v>
      </c>
      <c r="J871" s="2">
        <f t="shared" si="106"/>
        <v>0.34412384784427597</v>
      </c>
      <c r="K871" s="2">
        <f t="shared" si="100"/>
        <v>0.35946056775836627</v>
      </c>
    </row>
    <row r="872" spans="1:11" ht="13.5" x14ac:dyDescent="0.25">
      <c r="A872" s="3">
        <f>TITRES_STAT!B875</f>
        <v>43577</v>
      </c>
      <c r="B872" s="5">
        <f>TITRES_STAT!D875</f>
        <v>0.33</v>
      </c>
      <c r="C872" s="2">
        <f t="shared" si="101"/>
        <v>0</v>
      </c>
      <c r="D872" s="2">
        <f t="shared" si="102"/>
        <v>0.33400000000000002</v>
      </c>
      <c r="E872" s="2">
        <f t="shared" si="104"/>
        <v>0.33700000000000002</v>
      </c>
      <c r="F872" s="2">
        <f t="shared" si="105"/>
        <v>0.34599999999999997</v>
      </c>
      <c r="G872" s="2">
        <f t="shared" si="99"/>
        <v>0.3621999999999998</v>
      </c>
      <c r="H872" s="2">
        <f t="shared" si="103"/>
        <v>0.43174999999999997</v>
      </c>
      <c r="I872" s="2">
        <f t="array" ref="I872">SUMPRODUCT(B856:B875, (ROW(B856:B875)-ROW(B856)+1)) / (20*21/2)</f>
        <v>0.33347619047619048</v>
      </c>
      <c r="J872" s="2">
        <f t="shared" si="106"/>
        <v>0.34277871947815441</v>
      </c>
      <c r="K872" s="2">
        <f t="shared" si="100"/>
        <v>0.35830525137568525</v>
      </c>
    </row>
    <row r="873" spans="1:11" ht="13.5" x14ac:dyDescent="0.25">
      <c r="A873" s="3">
        <f>TITRES_STAT!B876</f>
        <v>43578</v>
      </c>
      <c r="B873" s="5">
        <f>TITRES_STAT!D876</f>
        <v>0.32</v>
      </c>
      <c r="C873" s="2">
        <f t="shared" si="101"/>
        <v>-1.0000000000000009E-2</v>
      </c>
      <c r="D873" s="2">
        <f t="shared" si="102"/>
        <v>0.33</v>
      </c>
      <c r="E873" s="2">
        <f t="shared" si="104"/>
        <v>0.33500000000000002</v>
      </c>
      <c r="F873" s="2">
        <f t="shared" si="105"/>
        <v>0.34399999999999997</v>
      </c>
      <c r="G873" s="2">
        <f t="shared" si="99"/>
        <v>0.36019999999999974</v>
      </c>
      <c r="H873" s="2">
        <f t="shared" si="103"/>
        <v>0.43054999999999993</v>
      </c>
      <c r="I873" s="2">
        <f t="array" ref="I873">SUMPRODUCT(B857:B876, (ROW(B857:B876)-ROW(B857)+1)) / (20*21/2)</f>
        <v>0.33157142857142857</v>
      </c>
      <c r="J873" s="2">
        <f t="shared" si="106"/>
        <v>0.3406093176230921</v>
      </c>
      <c r="K873" s="2">
        <f t="shared" si="100"/>
        <v>0.35680308465507016</v>
      </c>
    </row>
    <row r="874" spans="1:11" ht="13.5" x14ac:dyDescent="0.25">
      <c r="A874" s="3">
        <f>TITRES_STAT!B877</f>
        <v>43579</v>
      </c>
      <c r="B874" s="5">
        <f>TITRES_STAT!D877</f>
        <v>0.32</v>
      </c>
      <c r="C874" s="2">
        <f t="shared" si="101"/>
        <v>0</v>
      </c>
      <c r="D874" s="2">
        <f t="shared" si="102"/>
        <v>0.32600000000000001</v>
      </c>
      <c r="E874" s="2">
        <f t="shared" si="104"/>
        <v>0.33300000000000002</v>
      </c>
      <c r="F874" s="2">
        <f t="shared" si="105"/>
        <v>0.34199999999999997</v>
      </c>
      <c r="G874" s="2">
        <f t="shared" si="99"/>
        <v>0.35819999999999974</v>
      </c>
      <c r="H874" s="2">
        <f t="shared" si="103"/>
        <v>0.42939999999999989</v>
      </c>
      <c r="I874" s="2">
        <f t="array" ref="I874">SUMPRODUCT(B858:B877, (ROW(B858:B877)-ROW(B858)+1)) / (20*21/2)</f>
        <v>0.32985714285714285</v>
      </c>
      <c r="J874" s="2">
        <f t="shared" si="106"/>
        <v>0.33864652546851193</v>
      </c>
      <c r="K874" s="2">
        <f t="shared" si="100"/>
        <v>0.35535982643330272</v>
      </c>
    </row>
    <row r="875" spans="1:11" ht="13.5" x14ac:dyDescent="0.25">
      <c r="A875" s="3">
        <f>TITRES_STAT!B878</f>
        <v>43580</v>
      </c>
      <c r="B875" s="5">
        <f>TITRES_STAT!D878</f>
        <v>0.32</v>
      </c>
      <c r="C875" s="2">
        <f t="shared" si="101"/>
        <v>0</v>
      </c>
      <c r="D875" s="2">
        <f t="shared" si="102"/>
        <v>0.32400000000000001</v>
      </c>
      <c r="E875" s="2">
        <f t="shared" si="104"/>
        <v>0.33099999999999996</v>
      </c>
      <c r="F875" s="2">
        <f t="shared" si="105"/>
        <v>0.33999999999999997</v>
      </c>
      <c r="G875" s="2">
        <f t="shared" si="99"/>
        <v>0.35619999999999974</v>
      </c>
      <c r="H875" s="2">
        <f t="shared" si="103"/>
        <v>0.42819999999999986</v>
      </c>
      <c r="I875" s="2">
        <f t="array" ref="I875">SUMPRODUCT(B859:B878, (ROW(B859:B878)-ROW(B859)+1)) / (20*21/2)</f>
        <v>0.32833333333333325</v>
      </c>
      <c r="J875" s="2">
        <f t="shared" si="106"/>
        <v>0.33687066590008224</v>
      </c>
      <c r="K875" s="2">
        <f t="shared" si="100"/>
        <v>0.35397316657317324</v>
      </c>
    </row>
    <row r="876" spans="1:11" ht="13.5" x14ac:dyDescent="0.25">
      <c r="A876" s="3">
        <f>TITRES_STAT!B879</f>
        <v>43581</v>
      </c>
      <c r="B876" s="5">
        <f>TITRES_STAT!D879</f>
        <v>0.32</v>
      </c>
      <c r="C876" s="2">
        <f t="shared" si="101"/>
        <v>0</v>
      </c>
      <c r="D876" s="2">
        <f t="shared" si="102"/>
        <v>0.32200000000000001</v>
      </c>
      <c r="E876" s="2">
        <f t="shared" si="104"/>
        <v>0.32899999999999996</v>
      </c>
      <c r="F876" s="2">
        <f t="shared" si="105"/>
        <v>0.33800000000000002</v>
      </c>
      <c r="G876" s="2">
        <f t="shared" si="99"/>
        <v>0.35419999999999979</v>
      </c>
      <c r="H876" s="2">
        <f t="shared" si="103"/>
        <v>0.42699999999999982</v>
      </c>
      <c r="I876" s="2">
        <f t="array" ref="I876">SUMPRODUCT(B860:B879, (ROW(B860:B879)-ROW(B860)+1)) / (20*21/2)</f>
        <v>0.32699999999999996</v>
      </c>
      <c r="J876" s="2">
        <f t="shared" si="106"/>
        <v>0.33526393581436015</v>
      </c>
      <c r="K876" s="2">
        <f t="shared" si="100"/>
        <v>0.35264088553108802</v>
      </c>
    </row>
    <row r="877" spans="1:11" ht="13.5" x14ac:dyDescent="0.25">
      <c r="A877" s="3">
        <f>TITRES_STAT!B880</f>
        <v>43584</v>
      </c>
      <c r="B877" s="5">
        <f>TITRES_STAT!D880</f>
        <v>0.32</v>
      </c>
      <c r="C877" s="2">
        <f t="shared" si="101"/>
        <v>0</v>
      </c>
      <c r="D877" s="2">
        <f t="shared" si="102"/>
        <v>0.32</v>
      </c>
      <c r="E877" s="2">
        <f t="shared" si="104"/>
        <v>0.32699999999999996</v>
      </c>
      <c r="F877" s="2">
        <f t="shared" si="105"/>
        <v>0.33600000000000002</v>
      </c>
      <c r="G877" s="2">
        <f t="shared" si="99"/>
        <v>0.35219999999999985</v>
      </c>
      <c r="H877" s="2">
        <f t="shared" si="103"/>
        <v>0.42589999999999983</v>
      </c>
      <c r="I877" s="2">
        <f t="array" ref="I877">SUMPRODUCT(B861:B880, (ROW(B861:B880)-ROW(B861)+1)) / (20*21/2)</f>
        <v>0.32585714285714285</v>
      </c>
      <c r="J877" s="2">
        <f t="shared" si="106"/>
        <v>0.33381022764156398</v>
      </c>
      <c r="K877" s="2">
        <f t="shared" si="100"/>
        <v>0.35136085080437873</v>
      </c>
    </row>
    <row r="878" spans="1:11" ht="13.5" x14ac:dyDescent="0.25">
      <c r="A878" s="3">
        <f>TITRES_STAT!B881</f>
        <v>43585</v>
      </c>
      <c r="B878" s="5">
        <f>TITRES_STAT!D881</f>
        <v>0.32</v>
      </c>
      <c r="C878" s="2">
        <f t="shared" si="101"/>
        <v>0</v>
      </c>
      <c r="D878" s="2">
        <f t="shared" si="102"/>
        <v>0.32</v>
      </c>
      <c r="E878" s="2">
        <f t="shared" si="104"/>
        <v>0.32499999999999996</v>
      </c>
      <c r="F878" s="2">
        <f t="shared" si="105"/>
        <v>0.33400000000000007</v>
      </c>
      <c r="G878" s="2">
        <f t="shared" si="99"/>
        <v>0.35019999999999984</v>
      </c>
      <c r="H878" s="2">
        <f t="shared" si="103"/>
        <v>0.42484999999999978</v>
      </c>
      <c r="I878" s="2">
        <f t="array" ref="I878">SUMPRODUCT(B862:B881, (ROW(B862:B881)-ROW(B862)+1)) / (20*21/2)</f>
        <v>0.32485714285714284</v>
      </c>
      <c r="J878" s="2">
        <f t="shared" si="106"/>
        <v>0.33249496786617694</v>
      </c>
      <c r="K878" s="2">
        <f t="shared" si="100"/>
        <v>0.35013101351793252</v>
      </c>
    </row>
    <row r="879" spans="1:11" ht="13.5" x14ac:dyDescent="0.25">
      <c r="A879" s="3">
        <f>TITRES_STAT!B882</f>
        <v>43587</v>
      </c>
      <c r="B879" s="5">
        <f>TITRES_STAT!D882</f>
        <v>0.32</v>
      </c>
      <c r="C879" s="2">
        <f t="shared" si="101"/>
        <v>0</v>
      </c>
      <c r="D879" s="2">
        <f t="shared" si="102"/>
        <v>0.32</v>
      </c>
      <c r="E879" s="2">
        <f t="shared" si="104"/>
        <v>0.32299999999999995</v>
      </c>
      <c r="F879" s="2">
        <f t="shared" si="105"/>
        <v>0.33200000000000007</v>
      </c>
      <c r="G879" s="2">
        <f t="shared" si="99"/>
        <v>0.34819999999999984</v>
      </c>
      <c r="H879" s="2">
        <f t="shared" si="103"/>
        <v>0.42389999999999972</v>
      </c>
      <c r="I879" s="2">
        <f t="array" ref="I879">SUMPRODUCT(B863:B882, (ROW(B863:B882)-ROW(B863)+1)) / (20*21/2)</f>
        <v>0.32395238095238094</v>
      </c>
      <c r="J879" s="2">
        <f t="shared" si="106"/>
        <v>0.33130497092654104</v>
      </c>
      <c r="K879" s="2">
        <f t="shared" si="100"/>
        <v>0.34894940514468031</v>
      </c>
    </row>
    <row r="880" spans="1:11" ht="13.5" x14ac:dyDescent="0.25">
      <c r="A880" s="3">
        <f>TITRES_STAT!B883</f>
        <v>43588</v>
      </c>
      <c r="B880" s="5">
        <f>TITRES_STAT!D883</f>
        <v>0.32</v>
      </c>
      <c r="C880" s="2">
        <f t="shared" si="101"/>
        <v>0</v>
      </c>
      <c r="D880" s="2">
        <f t="shared" si="102"/>
        <v>0.32</v>
      </c>
      <c r="E880" s="2">
        <f t="shared" si="104"/>
        <v>0.32199999999999995</v>
      </c>
      <c r="F880" s="2">
        <f t="shared" si="105"/>
        <v>0.33050000000000013</v>
      </c>
      <c r="G880" s="2">
        <f t="shared" si="99"/>
        <v>0.34639999999999993</v>
      </c>
      <c r="H880" s="2">
        <f t="shared" si="103"/>
        <v>0.4230499999999997</v>
      </c>
      <c r="I880" s="2">
        <f t="array" ref="I880">SUMPRODUCT(B864:B883, (ROW(B864:B883)-ROW(B864)+1)) / (20*21/2)</f>
        <v>0.32314285714285712</v>
      </c>
      <c r="J880" s="2">
        <f t="shared" si="106"/>
        <v>0.33022830702877526</v>
      </c>
      <c r="K880" s="2">
        <f t="shared" si="100"/>
        <v>0.34781413435469288</v>
      </c>
    </row>
    <row r="881" spans="1:11" ht="13.5" x14ac:dyDescent="0.25">
      <c r="A881" s="3">
        <f>TITRES_STAT!B884</f>
        <v>43591</v>
      </c>
      <c r="B881" s="5">
        <f>TITRES_STAT!D884</f>
        <v>0.32</v>
      </c>
      <c r="C881" s="2">
        <f t="shared" si="101"/>
        <v>0</v>
      </c>
      <c r="D881" s="2">
        <f t="shared" si="102"/>
        <v>0.32</v>
      </c>
      <c r="E881" s="2">
        <f t="shared" si="104"/>
        <v>0.32099999999999995</v>
      </c>
      <c r="F881" s="2">
        <f t="shared" si="105"/>
        <v>0.32950000000000013</v>
      </c>
      <c r="G881" s="2">
        <f t="shared" si="99"/>
        <v>0.3448</v>
      </c>
      <c r="H881" s="2">
        <f t="shared" si="103"/>
        <v>0.42229999999999968</v>
      </c>
      <c r="I881" s="2">
        <f t="array" ref="I881">SUMPRODUCT(B865:B884, (ROW(B865:B884)-ROW(B865)+1)) / (20*21/2)</f>
        <v>0.3224285714285714</v>
      </c>
      <c r="J881" s="2">
        <f t="shared" si="106"/>
        <v>0.32925418254984429</v>
      </c>
      <c r="K881" s="2">
        <f t="shared" si="100"/>
        <v>0.34672338398784219</v>
      </c>
    </row>
    <row r="882" spans="1:11" ht="13.5" x14ac:dyDescent="0.25">
      <c r="A882" s="3">
        <f>TITRES_STAT!B885</f>
        <v>43592</v>
      </c>
      <c r="B882" s="5">
        <f>TITRES_STAT!D885</f>
        <v>0.32</v>
      </c>
      <c r="C882" s="2">
        <f t="shared" si="101"/>
        <v>0</v>
      </c>
      <c r="D882" s="2">
        <f t="shared" si="102"/>
        <v>0.32</v>
      </c>
      <c r="E882" s="2">
        <f t="shared" si="104"/>
        <v>0.31999999999999995</v>
      </c>
      <c r="F882" s="2">
        <f t="shared" si="105"/>
        <v>0.32850000000000013</v>
      </c>
      <c r="G882" s="2">
        <f t="shared" ref="G882:G945" si="107">AVERAGE(B833:B882)</f>
        <v>0.34320000000000001</v>
      </c>
      <c r="H882" s="2">
        <f t="shared" si="103"/>
        <v>0.42149999999999965</v>
      </c>
      <c r="I882" s="2">
        <f t="array" ref="I882">SUMPRODUCT(B866:B885, (ROW(B866:B885)-ROW(B866)+1)) / (20*21/2)</f>
        <v>0.32180952380952382</v>
      </c>
      <c r="J882" s="2">
        <f t="shared" si="106"/>
        <v>0.32837283183081151</v>
      </c>
      <c r="K882" s="2">
        <f t="shared" si="100"/>
        <v>0.34567540814518177</v>
      </c>
    </row>
    <row r="883" spans="1:11" ht="13.5" x14ac:dyDescent="0.25">
      <c r="A883" s="3">
        <f>TITRES_STAT!B886</f>
        <v>43593</v>
      </c>
      <c r="B883" s="5">
        <f>TITRES_STAT!D886</f>
        <v>0.32</v>
      </c>
      <c r="C883" s="2">
        <f t="shared" si="101"/>
        <v>0</v>
      </c>
      <c r="D883" s="2">
        <f t="shared" si="102"/>
        <v>0.32</v>
      </c>
      <c r="E883" s="2">
        <f t="shared" si="104"/>
        <v>0.31999999999999995</v>
      </c>
      <c r="F883" s="2">
        <f t="shared" si="105"/>
        <v>0.32750000000000007</v>
      </c>
      <c r="G883" s="2">
        <f t="shared" si="107"/>
        <v>0.34159999999999996</v>
      </c>
      <c r="H883" s="2">
        <f t="shared" si="103"/>
        <v>0.42064999999999964</v>
      </c>
      <c r="I883" s="2">
        <f t="array" ref="I883">SUMPRODUCT(B867:B886, (ROW(B867:B886)-ROW(B867)+1)) / (20*21/2)</f>
        <v>0.32128571428571429</v>
      </c>
      <c r="J883" s="2">
        <f t="shared" si="106"/>
        <v>0.32757541927549616</v>
      </c>
      <c r="K883" s="2">
        <f t="shared" ref="K883:K946" si="108">$K$4*B883+(1-$K$4)*K882</f>
        <v>0.34466852939439035</v>
      </c>
    </row>
    <row r="884" spans="1:11" ht="13.5" x14ac:dyDescent="0.25">
      <c r="A884" s="3">
        <f>TITRES_STAT!B887</f>
        <v>43594</v>
      </c>
      <c r="B884" s="5">
        <f>TITRES_STAT!D887</f>
        <v>0.32</v>
      </c>
      <c r="C884" s="2">
        <f t="shared" si="101"/>
        <v>0</v>
      </c>
      <c r="D884" s="2">
        <f t="shared" si="102"/>
        <v>0.32</v>
      </c>
      <c r="E884" s="2">
        <f t="shared" si="104"/>
        <v>0.31999999999999995</v>
      </c>
      <c r="F884" s="2">
        <f t="shared" si="105"/>
        <v>0.32650000000000012</v>
      </c>
      <c r="G884" s="2">
        <f t="shared" si="107"/>
        <v>0.34020000000000006</v>
      </c>
      <c r="H884" s="2">
        <f t="shared" si="103"/>
        <v>0.41979999999999956</v>
      </c>
      <c r="I884" s="2">
        <f t="array" ref="I884">SUMPRODUCT(B868:B887, (ROW(B868:B887)-ROW(B868)+1)) / (20*21/2)</f>
        <v>0.32085714285714284</v>
      </c>
      <c r="J884" s="2">
        <f t="shared" si="106"/>
        <v>0.32685395077306795</v>
      </c>
      <c r="K884" s="2">
        <f t="shared" si="108"/>
        <v>0.34370113608480646</v>
      </c>
    </row>
    <row r="885" spans="1:11" ht="13.5" x14ac:dyDescent="0.25">
      <c r="A885" s="3">
        <f>TITRES_STAT!B888</f>
        <v>43595</v>
      </c>
      <c r="B885" s="5">
        <f>TITRES_STAT!D888</f>
        <v>0.32</v>
      </c>
      <c r="C885" s="2">
        <f t="shared" si="101"/>
        <v>0</v>
      </c>
      <c r="D885" s="2">
        <f t="shared" si="102"/>
        <v>0.32</v>
      </c>
      <c r="E885" s="2">
        <f t="shared" si="104"/>
        <v>0.31999999999999995</v>
      </c>
      <c r="F885" s="2">
        <f t="shared" si="105"/>
        <v>0.32550000000000007</v>
      </c>
      <c r="G885" s="2">
        <f t="shared" si="107"/>
        <v>0.3392</v>
      </c>
      <c r="H885" s="2">
        <f t="shared" si="103"/>
        <v>0.41894999999999954</v>
      </c>
      <c r="I885" s="2">
        <f t="array" ref="I885">SUMPRODUCT(B869:B888, (ROW(B869:B888)-ROW(B869)+1)) / (20*21/2)</f>
        <v>0.32052380952380949</v>
      </c>
      <c r="J885" s="2">
        <f t="shared" si="106"/>
        <v>0.32620119355658528</v>
      </c>
      <c r="K885" s="2">
        <f t="shared" si="108"/>
        <v>0.34277167976775524</v>
      </c>
    </row>
    <row r="886" spans="1:11" ht="13.5" x14ac:dyDescent="0.25">
      <c r="A886" s="3">
        <f>TITRES_STAT!B889</f>
        <v>43598</v>
      </c>
      <c r="B886" s="5">
        <f>TITRES_STAT!D889</f>
        <v>0.32</v>
      </c>
      <c r="C886" s="2">
        <f t="shared" si="101"/>
        <v>0</v>
      </c>
      <c r="D886" s="2">
        <f t="shared" si="102"/>
        <v>0.32</v>
      </c>
      <c r="E886" s="2">
        <f t="shared" si="104"/>
        <v>0.31999999999999995</v>
      </c>
      <c r="F886" s="2">
        <f t="shared" si="105"/>
        <v>0.32450000000000007</v>
      </c>
      <c r="G886" s="2">
        <f t="shared" si="107"/>
        <v>0.33840000000000009</v>
      </c>
      <c r="H886" s="2">
        <f t="shared" si="103"/>
        <v>0.41804999999999948</v>
      </c>
      <c r="I886" s="2">
        <f t="array" ref="I886">SUMPRODUCT(B870:B889, (ROW(B870:B889)-ROW(B870)+1)) / (20*21/2)</f>
        <v>0.32028571428571423</v>
      </c>
      <c r="J886" s="2">
        <f t="shared" si="106"/>
        <v>0.32561060369405337</v>
      </c>
      <c r="K886" s="2">
        <f t="shared" si="108"/>
        <v>0.3418786727180394</v>
      </c>
    </row>
    <row r="887" spans="1:11" ht="13.5" x14ac:dyDescent="0.25">
      <c r="A887" s="3">
        <f>TITRES_STAT!B890</f>
        <v>43599</v>
      </c>
      <c r="B887" s="5">
        <f>TITRES_STAT!D890</f>
        <v>0.32</v>
      </c>
      <c r="C887" s="2">
        <f t="shared" si="101"/>
        <v>0</v>
      </c>
      <c r="D887" s="2">
        <f t="shared" si="102"/>
        <v>0.32</v>
      </c>
      <c r="E887" s="2">
        <f t="shared" si="104"/>
        <v>0.31999999999999995</v>
      </c>
      <c r="F887" s="2">
        <f t="shared" si="105"/>
        <v>0.32350000000000007</v>
      </c>
      <c r="G887" s="2">
        <f t="shared" si="107"/>
        <v>0.3378000000000001</v>
      </c>
      <c r="H887" s="2">
        <f t="shared" si="103"/>
        <v>0.41709999999999953</v>
      </c>
      <c r="I887" s="2">
        <f t="array" ref="I887">SUMPRODUCT(B871:B890, (ROW(B871:B890)-ROW(B871)+1)) / (20*21/2)</f>
        <v>0.32014285714285712</v>
      </c>
      <c r="J887" s="2">
        <f t="shared" si="106"/>
        <v>0.32507626048509591</v>
      </c>
      <c r="K887" s="2">
        <f t="shared" si="108"/>
        <v>0.3410206855526261</v>
      </c>
    </row>
    <row r="888" spans="1:11" ht="13.5" x14ac:dyDescent="0.25">
      <c r="A888" s="3">
        <f>TITRES_STAT!B891</f>
        <v>43600</v>
      </c>
      <c r="B888" s="5">
        <f>TITRES_STAT!D891</f>
        <v>0.32</v>
      </c>
      <c r="C888" s="2">
        <f t="shared" si="101"/>
        <v>0</v>
      </c>
      <c r="D888" s="2">
        <f t="shared" si="102"/>
        <v>0.32</v>
      </c>
      <c r="E888" s="2">
        <f t="shared" si="104"/>
        <v>0.31999999999999995</v>
      </c>
      <c r="F888" s="2">
        <f t="shared" si="105"/>
        <v>0.32250000000000006</v>
      </c>
      <c r="G888" s="2">
        <f t="shared" si="107"/>
        <v>0.33740000000000009</v>
      </c>
      <c r="H888" s="2">
        <f t="shared" si="103"/>
        <v>0.41614999999999946</v>
      </c>
      <c r="I888" s="2">
        <f t="array" ref="I888">SUMPRODUCT(B872:B891, (ROW(B872:B891)-ROW(B872)+1)) / (20*21/2)</f>
        <v>0.31909523809523804</v>
      </c>
      <c r="J888" s="2">
        <f t="shared" si="106"/>
        <v>0.32459280710556299</v>
      </c>
      <c r="K888" s="2">
        <f t="shared" si="108"/>
        <v>0.34019634494271922</v>
      </c>
    </row>
    <row r="889" spans="1:11" ht="13.5" x14ac:dyDescent="0.25">
      <c r="A889" s="3">
        <f>TITRES_STAT!B892</f>
        <v>43601</v>
      </c>
      <c r="B889" s="5">
        <f>TITRES_STAT!D892</f>
        <v>0.32</v>
      </c>
      <c r="C889" s="2">
        <f t="shared" si="101"/>
        <v>0</v>
      </c>
      <c r="D889" s="2">
        <f t="shared" si="102"/>
        <v>0.32</v>
      </c>
      <c r="E889" s="2">
        <f t="shared" si="104"/>
        <v>0.31999999999999995</v>
      </c>
      <c r="F889" s="2">
        <f t="shared" si="105"/>
        <v>0.32150000000000006</v>
      </c>
      <c r="G889" s="2">
        <f t="shared" si="107"/>
        <v>0.33700000000000008</v>
      </c>
      <c r="H889" s="2">
        <f t="shared" si="103"/>
        <v>0.4151999999999994</v>
      </c>
      <c r="I889" s="2">
        <f t="array" ref="I889">SUMPRODUCT(B873:B892, (ROW(B873:B892)-ROW(B873)+1)) / (20*21/2)</f>
        <v>0.31814285714285706</v>
      </c>
      <c r="J889" s="2">
        <f t="shared" si="106"/>
        <v>0.3241553969050332</v>
      </c>
      <c r="K889" s="2">
        <f t="shared" si="108"/>
        <v>0.33940433141555382</v>
      </c>
    </row>
    <row r="890" spans="1:11" ht="13.5" x14ac:dyDescent="0.25">
      <c r="A890" s="3">
        <f>TITRES_STAT!B893</f>
        <v>43602</v>
      </c>
      <c r="B890" s="5">
        <f>TITRES_STAT!D893</f>
        <v>0.32</v>
      </c>
      <c r="C890" s="2">
        <f t="shared" si="101"/>
        <v>0</v>
      </c>
      <c r="D890" s="2">
        <f t="shared" si="102"/>
        <v>0.32</v>
      </c>
      <c r="E890" s="2">
        <f t="shared" si="104"/>
        <v>0.31999999999999995</v>
      </c>
      <c r="F890" s="2">
        <f t="shared" si="105"/>
        <v>0.32100000000000006</v>
      </c>
      <c r="G890" s="2">
        <f t="shared" si="107"/>
        <v>0.33660000000000012</v>
      </c>
      <c r="H890" s="2">
        <f t="shared" si="103"/>
        <v>0.41424999999999934</v>
      </c>
      <c r="I890" s="2">
        <f t="array" ref="I890">SUMPRODUCT(B874:B893, (ROW(B874:B893)-ROW(B874)+1)) / (20*21/2)</f>
        <v>0.31728571428571428</v>
      </c>
      <c r="J890" s="2">
        <f t="shared" si="106"/>
        <v>0.32375964481883956</v>
      </c>
      <c r="K890" s="2">
        <f t="shared" si="108"/>
        <v>0.33864337724239485</v>
      </c>
    </row>
    <row r="891" spans="1:11" ht="13.5" x14ac:dyDescent="0.25">
      <c r="A891" s="3">
        <f>TITRES_STAT!B894</f>
        <v>43605</v>
      </c>
      <c r="B891" s="5">
        <f>TITRES_STAT!D894</f>
        <v>0.31</v>
      </c>
      <c r="C891" s="2">
        <f t="shared" si="101"/>
        <v>-1.0000000000000009E-2</v>
      </c>
      <c r="D891" s="2">
        <f t="shared" si="102"/>
        <v>0.318</v>
      </c>
      <c r="E891" s="2">
        <f t="shared" si="104"/>
        <v>0.31900000000000001</v>
      </c>
      <c r="F891" s="2">
        <f t="shared" si="105"/>
        <v>0.32</v>
      </c>
      <c r="G891" s="2">
        <f t="shared" si="107"/>
        <v>0.33580000000000004</v>
      </c>
      <c r="H891" s="2">
        <f t="shared" si="103"/>
        <v>0.41329999999999939</v>
      </c>
      <c r="I891" s="2">
        <f t="array" ref="I891">SUMPRODUCT(B875:B894, (ROW(B875:B894)-ROW(B875)+1)) / (20*21/2)</f>
        <v>0.31647619047619047</v>
      </c>
      <c r="J891" s="2">
        <f t="shared" si="106"/>
        <v>0.32244920245514053</v>
      </c>
      <c r="K891" s="2">
        <f t="shared" si="108"/>
        <v>0.33752010754661466</v>
      </c>
    </row>
    <row r="892" spans="1:11" ht="13.5" x14ac:dyDescent="0.25">
      <c r="A892" s="3">
        <f>TITRES_STAT!B895</f>
        <v>43606</v>
      </c>
      <c r="B892" s="5">
        <f>TITRES_STAT!D895</f>
        <v>0.31</v>
      </c>
      <c r="C892" s="2">
        <f t="shared" si="101"/>
        <v>0</v>
      </c>
      <c r="D892" s="2">
        <f t="shared" si="102"/>
        <v>0.316</v>
      </c>
      <c r="E892" s="2">
        <f t="shared" si="104"/>
        <v>0.318</v>
      </c>
      <c r="F892" s="2">
        <f t="shared" si="105"/>
        <v>0.31900000000000001</v>
      </c>
      <c r="G892" s="2">
        <f t="shared" si="107"/>
        <v>0.33500000000000008</v>
      </c>
      <c r="H892" s="2">
        <f t="shared" si="103"/>
        <v>0.41234999999999944</v>
      </c>
      <c r="I892" s="2">
        <f t="array" ref="I892">SUMPRODUCT(B876:B895, (ROW(B876:B895)-ROW(B876)+1)) / (20*21/2)</f>
        <v>0.31571428571428573</v>
      </c>
      <c r="J892" s="2">
        <f t="shared" si="106"/>
        <v>0.32126356412607954</v>
      </c>
      <c r="K892" s="2">
        <f t="shared" si="108"/>
        <v>0.33644088764282587</v>
      </c>
    </row>
    <row r="893" spans="1:11" ht="13.5" x14ac:dyDescent="0.25">
      <c r="A893" s="3">
        <f>TITRES_STAT!B896</f>
        <v>43607</v>
      </c>
      <c r="B893" s="5">
        <f>TITRES_STAT!D896</f>
        <v>0.31</v>
      </c>
      <c r="C893" s="2">
        <f t="shared" si="101"/>
        <v>0</v>
      </c>
      <c r="D893" s="2">
        <f t="shared" si="102"/>
        <v>0.314</v>
      </c>
      <c r="E893" s="2">
        <f t="shared" si="104"/>
        <v>0.31700000000000006</v>
      </c>
      <c r="F893" s="2">
        <f t="shared" si="105"/>
        <v>0.31849999999999995</v>
      </c>
      <c r="G893" s="2">
        <f t="shared" si="107"/>
        <v>0.3342</v>
      </c>
      <c r="H893" s="2">
        <f t="shared" si="103"/>
        <v>0.41139999999999943</v>
      </c>
      <c r="I893" s="2">
        <f t="array" ref="I893">SUMPRODUCT(B877:B896, (ROW(B877:B896)-ROW(B877)+1)) / (20*21/2)</f>
        <v>0.315</v>
      </c>
      <c r="J893" s="2">
        <f t="shared" si="106"/>
        <v>0.32019084373311957</v>
      </c>
      <c r="K893" s="2">
        <f t="shared" si="108"/>
        <v>0.33540399008820526</v>
      </c>
    </row>
    <row r="894" spans="1:11" ht="13.5" x14ac:dyDescent="0.25">
      <c r="A894" s="3">
        <f>TITRES_STAT!B897</f>
        <v>43608</v>
      </c>
      <c r="B894" s="5">
        <f>TITRES_STAT!D897</f>
        <v>0.31</v>
      </c>
      <c r="C894" s="2">
        <f t="shared" si="101"/>
        <v>0</v>
      </c>
      <c r="D894" s="2">
        <f t="shared" si="102"/>
        <v>0.312</v>
      </c>
      <c r="E894" s="2">
        <f t="shared" si="104"/>
        <v>0.316</v>
      </c>
      <c r="F894" s="2">
        <f t="shared" si="105"/>
        <v>0.31799999999999995</v>
      </c>
      <c r="G894" s="2">
        <f t="shared" si="107"/>
        <v>0.33360000000000006</v>
      </c>
      <c r="H894" s="2">
        <f t="shared" si="103"/>
        <v>0.41054999999999942</v>
      </c>
      <c r="I894" s="2">
        <f t="array" ref="I894">SUMPRODUCT(B878:B897, (ROW(B878:B897)-ROW(B878)+1)) / (20*21/2)</f>
        <v>0.31433333333333335</v>
      </c>
      <c r="J894" s="2">
        <f t="shared" si="106"/>
        <v>0.31922028718710815</v>
      </c>
      <c r="K894" s="2">
        <f t="shared" si="108"/>
        <v>0.33440775518278543</v>
      </c>
    </row>
    <row r="895" spans="1:11" ht="13.5" x14ac:dyDescent="0.25">
      <c r="A895" s="3">
        <f>TITRES_STAT!B898</f>
        <v>43609</v>
      </c>
      <c r="B895" s="5">
        <f>TITRES_STAT!D898</f>
        <v>0.31</v>
      </c>
      <c r="C895" s="2">
        <f t="shared" si="101"/>
        <v>0</v>
      </c>
      <c r="D895" s="2">
        <f t="shared" si="102"/>
        <v>0.31</v>
      </c>
      <c r="E895" s="2">
        <f t="shared" si="104"/>
        <v>0.31500000000000006</v>
      </c>
      <c r="F895" s="2">
        <f t="shared" si="105"/>
        <v>0.31749999999999989</v>
      </c>
      <c r="G895" s="2">
        <f t="shared" si="107"/>
        <v>0.33320000000000005</v>
      </c>
      <c r="H895" s="2">
        <f t="shared" si="103"/>
        <v>0.40969999999999951</v>
      </c>
      <c r="I895" s="2">
        <f t="array" ref="I895">SUMPRODUCT(B879:B898, (ROW(B879:B898)-ROW(B879)+1)) / (20*21/2)</f>
        <v>0.31276190476190474</v>
      </c>
      <c r="J895" s="2">
        <f t="shared" si="106"/>
        <v>0.31834216459785974</v>
      </c>
      <c r="K895" s="2">
        <f t="shared" si="108"/>
        <v>0.33345058831287228</v>
      </c>
    </row>
    <row r="896" spans="1:11" ht="13.5" x14ac:dyDescent="0.25">
      <c r="A896" s="3">
        <f>TITRES_STAT!B899</f>
        <v>43612</v>
      </c>
      <c r="B896" s="5">
        <f>TITRES_STAT!D899</f>
        <v>0.31</v>
      </c>
      <c r="C896" s="2">
        <f t="shared" si="101"/>
        <v>0</v>
      </c>
      <c r="D896" s="2">
        <f t="shared" si="102"/>
        <v>0.31</v>
      </c>
      <c r="E896" s="2">
        <f t="shared" si="104"/>
        <v>0.314</v>
      </c>
      <c r="F896" s="2">
        <f t="shared" si="105"/>
        <v>0.31699999999999984</v>
      </c>
      <c r="G896" s="2">
        <f t="shared" si="107"/>
        <v>0.33260000000000006</v>
      </c>
      <c r="H896" s="2">
        <f t="shared" si="103"/>
        <v>0.40879999999999955</v>
      </c>
      <c r="I896" s="2">
        <f t="array" ref="I896">SUMPRODUCT(B880:B899, (ROW(B880:B899)-ROW(B880)+1)) / (20*21/2)</f>
        <v>0.31128571428571433</v>
      </c>
      <c r="J896" s="2">
        <f t="shared" si="106"/>
        <v>0.31754767273139689</v>
      </c>
      <c r="K896" s="2">
        <f t="shared" si="108"/>
        <v>0.33253095739864197</v>
      </c>
    </row>
    <row r="897" spans="1:11" ht="13.5" x14ac:dyDescent="0.25">
      <c r="A897" s="3">
        <f>TITRES_STAT!B900</f>
        <v>43613</v>
      </c>
      <c r="B897" s="5">
        <f>TITRES_STAT!D900</f>
        <v>0.31</v>
      </c>
      <c r="C897" s="2">
        <f t="shared" si="101"/>
        <v>0</v>
      </c>
      <c r="D897" s="2">
        <f t="shared" si="102"/>
        <v>0.31</v>
      </c>
      <c r="E897" s="2">
        <f t="shared" si="104"/>
        <v>0.31300000000000006</v>
      </c>
      <c r="F897" s="2">
        <f t="shared" si="105"/>
        <v>0.31649999999999984</v>
      </c>
      <c r="G897" s="2">
        <f t="shared" si="107"/>
        <v>0.33200000000000007</v>
      </c>
      <c r="H897" s="2">
        <f t="shared" si="103"/>
        <v>0.4078499999999996</v>
      </c>
      <c r="I897" s="2">
        <f t="array" ref="I897">SUMPRODUCT(B881:B900, (ROW(B881:B900)-ROW(B881)+1)) / (20*21/2)</f>
        <v>0.30990476190476196</v>
      </c>
      <c r="J897" s="2">
        <f t="shared" si="106"/>
        <v>0.31682884675697814</v>
      </c>
      <c r="K897" s="2">
        <f t="shared" si="108"/>
        <v>0.3316473904418325</v>
      </c>
    </row>
    <row r="898" spans="1:11" ht="13.5" x14ac:dyDescent="0.25">
      <c r="A898" s="3">
        <f>TITRES_STAT!B901</f>
        <v>43614</v>
      </c>
      <c r="B898" s="5">
        <f>TITRES_STAT!D901</f>
        <v>0.3</v>
      </c>
      <c r="C898" s="2">
        <f t="shared" si="101"/>
        <v>-1.0000000000000009E-2</v>
      </c>
      <c r="D898" s="2">
        <f t="shared" si="102"/>
        <v>0.308</v>
      </c>
      <c r="E898" s="2">
        <f t="shared" si="104"/>
        <v>0.311</v>
      </c>
      <c r="F898" s="2">
        <f t="shared" si="105"/>
        <v>0.31549999999999984</v>
      </c>
      <c r="G898" s="2">
        <f t="shared" si="107"/>
        <v>0.33120000000000011</v>
      </c>
      <c r="H898" s="2">
        <f t="shared" si="103"/>
        <v>0.40679999999999955</v>
      </c>
      <c r="I898" s="2">
        <f t="array" ref="I898">SUMPRODUCT(B882:B901, (ROW(B882:B901)-ROW(B882)+1)) / (20*21/2)</f>
        <v>0.30861904761904763</v>
      </c>
      <c r="J898" s="2">
        <f t="shared" si="106"/>
        <v>0.31522609944678975</v>
      </c>
      <c r="K898" s="2">
        <f t="shared" si="108"/>
        <v>0.33040631630685868</v>
      </c>
    </row>
    <row r="899" spans="1:11" ht="13.5" x14ac:dyDescent="0.25">
      <c r="A899" s="3">
        <f>TITRES_STAT!B902</f>
        <v>43615</v>
      </c>
      <c r="B899" s="5">
        <f>TITRES_STAT!D902</f>
        <v>0.3</v>
      </c>
      <c r="C899" s="2">
        <f t="shared" si="101"/>
        <v>0</v>
      </c>
      <c r="D899" s="2">
        <f t="shared" si="102"/>
        <v>0.30599999999999999</v>
      </c>
      <c r="E899" s="2">
        <f t="shared" si="104"/>
        <v>0.309</v>
      </c>
      <c r="F899" s="2">
        <f t="shared" si="105"/>
        <v>0.31449999999999989</v>
      </c>
      <c r="G899" s="2">
        <f t="shared" si="107"/>
        <v>0.33040000000000014</v>
      </c>
      <c r="H899" s="2">
        <f t="shared" si="103"/>
        <v>0.40569999999999956</v>
      </c>
      <c r="I899" s="2">
        <f t="array" ref="I899">SUMPRODUCT(B883:B902, (ROW(B883:B902)-ROW(B883)+1)) / (20*21/2)</f>
        <v>0.30742857142857144</v>
      </c>
      <c r="J899" s="2">
        <f t="shared" si="106"/>
        <v>0.31377599473757167</v>
      </c>
      <c r="K899" s="2">
        <f t="shared" si="108"/>
        <v>0.32921391174580544</v>
      </c>
    </row>
    <row r="900" spans="1:11" ht="13.5" x14ac:dyDescent="0.25">
      <c r="A900" s="3">
        <f>TITRES_STAT!B903</f>
        <v>43616</v>
      </c>
      <c r="B900" s="5">
        <f>TITRES_STAT!D903</f>
        <v>0.3</v>
      </c>
      <c r="C900" s="2">
        <f t="shared" ref="C900:C963" si="109">B900-B899</f>
        <v>0</v>
      </c>
      <c r="D900" s="2">
        <f t="shared" si="102"/>
        <v>0.30399999999999999</v>
      </c>
      <c r="E900" s="2">
        <f t="shared" si="104"/>
        <v>0.30699999999999994</v>
      </c>
      <c r="F900" s="2">
        <f t="shared" si="105"/>
        <v>0.31349999999999989</v>
      </c>
      <c r="G900" s="2">
        <f t="shared" si="107"/>
        <v>0.32940000000000019</v>
      </c>
      <c r="H900" s="2">
        <f t="shared" si="103"/>
        <v>0.40459999999999957</v>
      </c>
      <c r="I900" s="2">
        <f t="array" ref="I900">SUMPRODUCT(B884:B903, (ROW(B884:B903)-ROW(B884)+1)) / (20*21/2)</f>
        <v>0.30633333333333335</v>
      </c>
      <c r="J900" s="2">
        <f t="shared" si="106"/>
        <v>0.31246399523875534</v>
      </c>
      <c r="K900" s="2">
        <f t="shared" si="108"/>
        <v>0.32806826814793072</v>
      </c>
    </row>
    <row r="901" spans="1:11" ht="13.5" x14ac:dyDescent="0.25">
      <c r="A901" s="3">
        <f>TITRES_STAT!B904</f>
        <v>43619</v>
      </c>
      <c r="B901" s="5">
        <f>TITRES_STAT!D904</f>
        <v>0.3</v>
      </c>
      <c r="C901" s="2">
        <f t="shared" si="109"/>
        <v>0</v>
      </c>
      <c r="D901" s="2">
        <f t="shared" si="102"/>
        <v>0.30199999999999999</v>
      </c>
      <c r="E901" s="2">
        <f t="shared" si="104"/>
        <v>0.30599999999999994</v>
      </c>
      <c r="F901" s="2">
        <f t="shared" si="105"/>
        <v>0.31249999999999989</v>
      </c>
      <c r="G901" s="2">
        <f t="shared" si="107"/>
        <v>0.32820000000000016</v>
      </c>
      <c r="H901" s="2">
        <f t="shared" si="103"/>
        <v>0.40349999999999964</v>
      </c>
      <c r="I901" s="2">
        <f t="array" ref="I901">SUMPRODUCT(B885:B904, (ROW(B885:B904)-ROW(B885)+1)) / (20*21/2)</f>
        <v>0.30533333333333335</v>
      </c>
      <c r="J901" s="2">
        <f t="shared" si="106"/>
        <v>0.31127694807315959</v>
      </c>
      <c r="K901" s="2">
        <f t="shared" si="108"/>
        <v>0.32696755174997266</v>
      </c>
    </row>
    <row r="902" spans="1:11" ht="13.5" x14ac:dyDescent="0.25">
      <c r="A902" s="3">
        <f>TITRES_STAT!B905</f>
        <v>43623</v>
      </c>
      <c r="B902" s="5">
        <f>TITRES_STAT!D905</f>
        <v>0.3</v>
      </c>
      <c r="C902" s="2">
        <f t="shared" si="109"/>
        <v>0</v>
      </c>
      <c r="D902" s="2">
        <f t="shared" ref="D902:D965" si="110">AVERAGE(B898:B902)</f>
        <v>0.3</v>
      </c>
      <c r="E902" s="2">
        <f t="shared" si="104"/>
        <v>0.30499999999999994</v>
      </c>
      <c r="F902" s="2">
        <f t="shared" si="105"/>
        <v>0.31149999999999994</v>
      </c>
      <c r="G902" s="2">
        <f t="shared" si="107"/>
        <v>0.32700000000000018</v>
      </c>
      <c r="H902" s="2">
        <f t="shared" si="103"/>
        <v>0.40239999999999959</v>
      </c>
      <c r="I902" s="2">
        <f t="array" ref="I902">SUMPRODUCT(B886:B905, (ROW(B886:B905)-ROW(B886)+1)) / (20*21/2)</f>
        <v>0.30442857142857144</v>
      </c>
      <c r="J902" s="2">
        <f t="shared" si="106"/>
        <v>0.31020295301857298</v>
      </c>
      <c r="K902" s="2">
        <f t="shared" si="108"/>
        <v>0.32591000070095416</v>
      </c>
    </row>
    <row r="903" spans="1:11" ht="13.5" x14ac:dyDescent="0.25">
      <c r="A903" s="3">
        <f>TITRES_STAT!B906</f>
        <v>43626</v>
      </c>
      <c r="B903" s="5">
        <f>TITRES_STAT!D906</f>
        <v>0.3</v>
      </c>
      <c r="C903" s="2">
        <f t="shared" si="109"/>
        <v>0</v>
      </c>
      <c r="D903" s="2">
        <f t="shared" si="110"/>
        <v>0.3</v>
      </c>
      <c r="E903" s="2">
        <f t="shared" si="104"/>
        <v>0.30399999999999994</v>
      </c>
      <c r="F903" s="2">
        <f t="shared" si="105"/>
        <v>0.31049999999999994</v>
      </c>
      <c r="G903" s="2">
        <f t="shared" si="107"/>
        <v>0.3258000000000002</v>
      </c>
      <c r="H903" s="2">
        <f t="shared" si="103"/>
        <v>0.4012999999999996</v>
      </c>
      <c r="I903" s="2">
        <f t="array" ref="I903">SUMPRODUCT(B887:B906, (ROW(B887:B906)-ROW(B887)+1)) / (20*21/2)</f>
        <v>0.30361904761904762</v>
      </c>
      <c r="J903" s="2">
        <f t="shared" si="106"/>
        <v>0.30923124320728035</v>
      </c>
      <c r="K903" s="2">
        <f t="shared" si="108"/>
        <v>0.32489392224209324</v>
      </c>
    </row>
    <row r="904" spans="1:11" ht="13.5" x14ac:dyDescent="0.25">
      <c r="A904" s="3">
        <f>TITRES_STAT!B907</f>
        <v>43627</v>
      </c>
      <c r="B904" s="5">
        <f>TITRES_STAT!D907</f>
        <v>0.3</v>
      </c>
      <c r="C904" s="2">
        <f t="shared" si="109"/>
        <v>0</v>
      </c>
      <c r="D904" s="2">
        <f t="shared" si="110"/>
        <v>0.3</v>
      </c>
      <c r="E904" s="2">
        <f t="shared" si="104"/>
        <v>0.30299999999999994</v>
      </c>
      <c r="F904" s="2">
        <f t="shared" si="105"/>
        <v>0.30949999999999994</v>
      </c>
      <c r="G904" s="2">
        <f t="shared" si="107"/>
        <v>0.32460000000000022</v>
      </c>
      <c r="H904" s="2">
        <f t="shared" si="103"/>
        <v>0.40019999999999961</v>
      </c>
      <c r="I904" s="2">
        <f t="array" ref="I904">SUMPRODUCT(B888:B907, (ROW(B888:B907)-ROW(B888)+1)) / (20*21/2)</f>
        <v>0.30290476190476195</v>
      </c>
      <c r="J904" s="2">
        <f t="shared" si="106"/>
        <v>0.30835207718753938</v>
      </c>
      <c r="K904" s="2">
        <f t="shared" si="108"/>
        <v>0.3239176899973053</v>
      </c>
    </row>
    <row r="905" spans="1:11" ht="13.5" x14ac:dyDescent="0.25">
      <c r="A905" s="3">
        <f>TITRES_STAT!B908</f>
        <v>43628</v>
      </c>
      <c r="B905" s="5">
        <f>TITRES_STAT!D908</f>
        <v>0.3</v>
      </c>
      <c r="C905" s="2">
        <f t="shared" si="109"/>
        <v>0</v>
      </c>
      <c r="D905" s="2">
        <f t="shared" si="110"/>
        <v>0.3</v>
      </c>
      <c r="E905" s="2">
        <f t="shared" si="104"/>
        <v>0.30199999999999994</v>
      </c>
      <c r="F905" s="2">
        <f t="shared" si="105"/>
        <v>0.30849999999999994</v>
      </c>
      <c r="G905" s="2">
        <f t="shared" si="107"/>
        <v>0.32340000000000024</v>
      </c>
      <c r="H905" s="2">
        <f t="shared" si="103"/>
        <v>0.39909999999999957</v>
      </c>
      <c r="I905" s="2">
        <f t="array" ref="I905">SUMPRODUCT(B889:B908, (ROW(B889:B908)-ROW(B889)+1)) / (20*21/2)</f>
        <v>0.30228571428571432</v>
      </c>
      <c r="J905" s="2">
        <f t="shared" si="106"/>
        <v>0.30755664126491661</v>
      </c>
      <c r="K905" s="2">
        <f t="shared" si="108"/>
        <v>0.32297974136995999</v>
      </c>
    </row>
    <row r="906" spans="1:11" ht="13.5" x14ac:dyDescent="0.25">
      <c r="A906" s="3">
        <f>TITRES_STAT!B909</f>
        <v>43629</v>
      </c>
      <c r="B906" s="5">
        <f>TITRES_STAT!D909</f>
        <v>0.3</v>
      </c>
      <c r="C906" s="2">
        <f t="shared" si="109"/>
        <v>0</v>
      </c>
      <c r="D906" s="2">
        <f t="shared" si="110"/>
        <v>0.3</v>
      </c>
      <c r="E906" s="2">
        <f t="shared" si="104"/>
        <v>0.30099999999999993</v>
      </c>
      <c r="F906" s="2">
        <f t="shared" si="105"/>
        <v>0.30749999999999994</v>
      </c>
      <c r="G906" s="2">
        <f t="shared" si="107"/>
        <v>0.32220000000000026</v>
      </c>
      <c r="H906" s="2">
        <f t="shared" ref="H906:H969" si="111">AVERAGE(B707:B906)</f>
        <v>0.39799999999999963</v>
      </c>
      <c r="I906" s="2">
        <f t="array" ref="I906">SUMPRODUCT(B890:B909, (ROW(B890:B909)-ROW(B890)+1)) / (20*21/2)</f>
        <v>0.30176190476190473</v>
      </c>
      <c r="J906" s="2">
        <f t="shared" si="106"/>
        <v>0.30683696114444836</v>
      </c>
      <c r="K906" s="2">
        <f t="shared" si="108"/>
        <v>0.32207857504172627</v>
      </c>
    </row>
    <row r="907" spans="1:11" ht="13.5" x14ac:dyDescent="0.25">
      <c r="A907" s="3">
        <f>TITRES_STAT!B910</f>
        <v>43630</v>
      </c>
      <c r="B907" s="5">
        <f>TITRES_STAT!D910</f>
        <v>0.3</v>
      </c>
      <c r="C907" s="2">
        <f t="shared" si="109"/>
        <v>0</v>
      </c>
      <c r="D907" s="2">
        <f t="shared" si="110"/>
        <v>0.3</v>
      </c>
      <c r="E907" s="2">
        <f t="shared" si="104"/>
        <v>0.29999999999999993</v>
      </c>
      <c r="F907" s="2">
        <f t="shared" si="105"/>
        <v>0.30649999999999994</v>
      </c>
      <c r="G907" s="2">
        <f t="shared" si="107"/>
        <v>0.32100000000000029</v>
      </c>
      <c r="H907" s="2">
        <f t="shared" si="111"/>
        <v>0.39689999999999964</v>
      </c>
      <c r="I907" s="2">
        <f t="array" ref="I907">SUMPRODUCT(B891:B910, (ROW(B891:B910)-ROW(B891)+1)) / (20*21/2)</f>
        <v>0.30133333333333334</v>
      </c>
      <c r="J907" s="2">
        <f t="shared" si="106"/>
        <v>0.30618582198783423</v>
      </c>
      <c r="K907" s="2">
        <f t="shared" si="108"/>
        <v>0.32121274856950172</v>
      </c>
    </row>
    <row r="908" spans="1:11" ht="13.5" x14ac:dyDescent="0.25">
      <c r="A908" s="3">
        <f>TITRES_STAT!B911</f>
        <v>43633</v>
      </c>
      <c r="B908" s="5">
        <f>TITRES_STAT!D911</f>
        <v>0.3</v>
      </c>
      <c r="C908" s="2">
        <f t="shared" si="109"/>
        <v>0</v>
      </c>
      <c r="D908" s="2">
        <f t="shared" si="110"/>
        <v>0.3</v>
      </c>
      <c r="E908" s="2">
        <f t="shared" ref="E908:E971" si="112">AVERAGE(B899:B908)</f>
        <v>0.29999999999999993</v>
      </c>
      <c r="F908" s="2">
        <f t="shared" si="105"/>
        <v>0.30549999999999994</v>
      </c>
      <c r="G908" s="2">
        <f t="shared" si="107"/>
        <v>0.31980000000000031</v>
      </c>
      <c r="H908" s="2">
        <f t="shared" si="111"/>
        <v>0.39579999999999954</v>
      </c>
      <c r="I908" s="2">
        <f t="array" ref="I908">SUMPRODUCT(B892:B911, (ROW(B892:B911)-ROW(B892)+1)) / (20*21/2)</f>
        <v>0.30099999999999999</v>
      </c>
      <c r="J908" s="2">
        <f t="shared" si="106"/>
        <v>0.30559669608423096</v>
      </c>
      <c r="K908" s="2">
        <f t="shared" si="108"/>
        <v>0.32038087607658011</v>
      </c>
    </row>
    <row r="909" spans="1:11" ht="13.5" x14ac:dyDescent="0.25">
      <c r="A909" s="3">
        <f>TITRES_STAT!B912</f>
        <v>43634</v>
      </c>
      <c r="B909" s="5">
        <f>TITRES_STAT!D912</f>
        <v>0.3</v>
      </c>
      <c r="C909" s="2">
        <f t="shared" si="109"/>
        <v>0</v>
      </c>
      <c r="D909" s="2">
        <f t="shared" si="110"/>
        <v>0.3</v>
      </c>
      <c r="E909" s="2">
        <f t="shared" si="112"/>
        <v>0.29999999999999993</v>
      </c>
      <c r="F909" s="2">
        <f t="shared" si="105"/>
        <v>0.30449999999999988</v>
      </c>
      <c r="G909" s="2">
        <f t="shared" si="107"/>
        <v>0.31860000000000033</v>
      </c>
      <c r="H909" s="2">
        <f t="shared" si="111"/>
        <v>0.39469999999999955</v>
      </c>
      <c r="I909" s="2">
        <f t="array" ref="I909">SUMPRODUCT(B893:B912, (ROW(B893:B912)-ROW(B893)+1)) / (20*21/2)</f>
        <v>0.30071428571428566</v>
      </c>
      <c r="J909" s="2">
        <f t="shared" si="106"/>
        <v>0.30506367740954232</v>
      </c>
      <c r="K909" s="2">
        <f t="shared" si="108"/>
        <v>0.3195816260343613</v>
      </c>
    </row>
    <row r="910" spans="1:11" ht="13.5" x14ac:dyDescent="0.25">
      <c r="A910" s="3">
        <f>TITRES_STAT!B913</f>
        <v>43635</v>
      </c>
      <c r="B910" s="5">
        <f>TITRES_STAT!D913</f>
        <v>0.3</v>
      </c>
      <c r="C910" s="2">
        <f t="shared" si="109"/>
        <v>0</v>
      </c>
      <c r="D910" s="2">
        <f t="shared" si="110"/>
        <v>0.3</v>
      </c>
      <c r="E910" s="2">
        <f t="shared" si="112"/>
        <v>0.29999999999999993</v>
      </c>
      <c r="F910" s="2">
        <f t="shared" si="105"/>
        <v>0.30349999999999988</v>
      </c>
      <c r="G910" s="2">
        <f t="shared" si="107"/>
        <v>0.31760000000000033</v>
      </c>
      <c r="H910" s="2">
        <f t="shared" si="111"/>
        <v>0.39359999999999956</v>
      </c>
      <c r="I910" s="2">
        <f t="array" ref="I910">SUMPRODUCT(B894:B913, (ROW(B894:B913)-ROW(B894)+1)) / (20*21/2)</f>
        <v>0.30047619047619045</v>
      </c>
      <c r="J910" s="2">
        <f t="shared" si="106"/>
        <v>0.30458142241815733</v>
      </c>
      <c r="K910" s="2">
        <f t="shared" si="108"/>
        <v>0.31881371913105305</v>
      </c>
    </row>
    <row r="911" spans="1:11" ht="13.5" x14ac:dyDescent="0.25">
      <c r="A911" s="3">
        <f>TITRES_STAT!B914</f>
        <v>43636</v>
      </c>
      <c r="B911" s="5">
        <f>TITRES_STAT!D914</f>
        <v>0.3</v>
      </c>
      <c r="C911" s="2">
        <f t="shared" si="109"/>
        <v>0</v>
      </c>
      <c r="D911" s="2">
        <f t="shared" si="110"/>
        <v>0.3</v>
      </c>
      <c r="E911" s="2">
        <f t="shared" si="112"/>
        <v>0.29999999999999993</v>
      </c>
      <c r="F911" s="2">
        <f t="shared" si="105"/>
        <v>0.30299999999999988</v>
      </c>
      <c r="G911" s="2">
        <f t="shared" si="107"/>
        <v>0.31680000000000036</v>
      </c>
      <c r="H911" s="2">
        <f t="shared" si="111"/>
        <v>0.39249999999999957</v>
      </c>
      <c r="I911" s="2">
        <f t="array" ref="I911">SUMPRODUCT(B895:B914, (ROW(B895:B914)-ROW(B895)+1)) / (20*21/2)</f>
        <v>0.30028571428571432</v>
      </c>
      <c r="J911" s="2">
        <f t="shared" si="106"/>
        <v>0.30414509647357091</v>
      </c>
      <c r="K911" s="2">
        <f t="shared" si="108"/>
        <v>0.31807592622395298</v>
      </c>
    </row>
    <row r="912" spans="1:11" ht="13.5" x14ac:dyDescent="0.25">
      <c r="A912" s="3">
        <f>TITRES_STAT!B915</f>
        <v>43637</v>
      </c>
      <c r="B912" s="5">
        <f>TITRES_STAT!D915</f>
        <v>0.3</v>
      </c>
      <c r="C912" s="2">
        <f t="shared" si="109"/>
        <v>0</v>
      </c>
      <c r="D912" s="2">
        <f t="shared" si="110"/>
        <v>0.3</v>
      </c>
      <c r="E912" s="2">
        <f t="shared" si="112"/>
        <v>0.29999999999999993</v>
      </c>
      <c r="F912" s="2">
        <f t="shared" si="105"/>
        <v>0.30249999999999988</v>
      </c>
      <c r="G912" s="2">
        <f t="shared" si="107"/>
        <v>0.31600000000000039</v>
      </c>
      <c r="H912" s="2">
        <f t="shared" si="111"/>
        <v>0.39139999999999958</v>
      </c>
      <c r="I912" s="2">
        <f t="array" ref="I912">SUMPRODUCT(B896:B915, (ROW(B896:B915)-ROW(B896)+1)) / (20*21/2)</f>
        <v>0.30109523809523814</v>
      </c>
      <c r="J912" s="2">
        <f t="shared" si="106"/>
        <v>0.30375032538084989</v>
      </c>
      <c r="K912" s="2">
        <f t="shared" si="108"/>
        <v>0.31736706637203327</v>
      </c>
    </row>
    <row r="913" spans="1:11" ht="13.5" x14ac:dyDescent="0.25">
      <c r="A913" s="3">
        <f>TITRES_STAT!B916</f>
        <v>43640</v>
      </c>
      <c r="B913" s="5">
        <f>TITRES_STAT!D916</f>
        <v>0.3</v>
      </c>
      <c r="C913" s="2">
        <f t="shared" si="109"/>
        <v>0</v>
      </c>
      <c r="D913" s="2">
        <f t="shared" si="110"/>
        <v>0.3</v>
      </c>
      <c r="E913" s="2">
        <f t="shared" si="112"/>
        <v>0.29999999999999993</v>
      </c>
      <c r="F913" s="2">
        <f t="shared" si="105"/>
        <v>0.30199999999999994</v>
      </c>
      <c r="G913" s="2">
        <f t="shared" si="107"/>
        <v>0.31520000000000037</v>
      </c>
      <c r="H913" s="2">
        <f t="shared" si="111"/>
        <v>0.39029999999999959</v>
      </c>
      <c r="I913" s="2">
        <f t="array" ref="I913">SUMPRODUCT(B897:B916, (ROW(B897:B916)-ROW(B897)+1)) / (20*21/2)</f>
        <v>0.30190476190476184</v>
      </c>
      <c r="J913" s="2">
        <f t="shared" si="106"/>
        <v>0.30339315153505469</v>
      </c>
      <c r="K913" s="2">
        <f t="shared" si="108"/>
        <v>0.31668600494567906</v>
      </c>
    </row>
    <row r="914" spans="1:11" ht="13.5" x14ac:dyDescent="0.25">
      <c r="A914" s="3">
        <f>TITRES_STAT!B917</f>
        <v>43641</v>
      </c>
      <c r="B914" s="5">
        <f>TITRES_STAT!D917</f>
        <v>0.3</v>
      </c>
      <c r="C914" s="2">
        <f t="shared" si="109"/>
        <v>0</v>
      </c>
      <c r="D914" s="2">
        <f t="shared" si="110"/>
        <v>0.3</v>
      </c>
      <c r="E914" s="2">
        <f t="shared" si="112"/>
        <v>0.29999999999999993</v>
      </c>
      <c r="F914" s="2">
        <f t="shared" si="105"/>
        <v>0.30149999999999988</v>
      </c>
      <c r="G914" s="2">
        <f t="shared" si="107"/>
        <v>0.31440000000000035</v>
      </c>
      <c r="H914" s="2">
        <f t="shared" si="111"/>
        <v>0.3891999999999996</v>
      </c>
      <c r="I914" s="2">
        <f t="array" ref="I914">SUMPRODUCT(B898:B917, (ROW(B898:B917)-ROW(B898)+1)) / (20*21/2)</f>
        <v>0.30176190476190473</v>
      </c>
      <c r="J914" s="2">
        <f t="shared" si="106"/>
        <v>0.30306999424600189</v>
      </c>
      <c r="K914" s="2">
        <f t="shared" si="108"/>
        <v>0.31603165181055443</v>
      </c>
    </row>
    <row r="915" spans="1:11" ht="13.5" x14ac:dyDescent="0.25">
      <c r="A915" s="3">
        <f>TITRES_STAT!B918</f>
        <v>43642</v>
      </c>
      <c r="B915" s="5">
        <f>TITRES_STAT!D918</f>
        <v>0.31</v>
      </c>
      <c r="C915" s="2">
        <f t="shared" si="109"/>
        <v>1.0000000000000009E-2</v>
      </c>
      <c r="D915" s="2">
        <f t="shared" si="110"/>
        <v>0.30199999999999999</v>
      </c>
      <c r="E915" s="2">
        <f t="shared" si="112"/>
        <v>0.30099999999999999</v>
      </c>
      <c r="F915" s="2">
        <f t="shared" si="105"/>
        <v>0.30149999999999988</v>
      </c>
      <c r="G915" s="2">
        <f t="shared" si="107"/>
        <v>0.31380000000000036</v>
      </c>
      <c r="H915" s="2">
        <f t="shared" si="111"/>
        <v>0.38814999999999961</v>
      </c>
      <c r="I915" s="2">
        <f t="array" ref="I915">SUMPRODUCT(B899:B918, (ROW(B899:B918)-ROW(B899)+1)) / (20*21/2)</f>
        <v>0.30166666666666664</v>
      </c>
      <c r="J915" s="2">
        <f t="shared" si="106"/>
        <v>0.3037299947940017</v>
      </c>
      <c r="K915" s="2">
        <f t="shared" si="108"/>
        <v>0.31579511644543462</v>
      </c>
    </row>
    <row r="916" spans="1:11" ht="13.5" x14ac:dyDescent="0.25">
      <c r="A916" s="3">
        <f>TITRES_STAT!B919</f>
        <v>43643</v>
      </c>
      <c r="B916" s="5">
        <f>TITRES_STAT!D919</f>
        <v>0.31</v>
      </c>
      <c r="C916" s="2">
        <f t="shared" si="109"/>
        <v>0</v>
      </c>
      <c r="D916" s="2">
        <f t="shared" si="110"/>
        <v>0.30399999999999999</v>
      </c>
      <c r="E916" s="2">
        <f t="shared" si="112"/>
        <v>0.30199999999999999</v>
      </c>
      <c r="F916" s="2">
        <f t="shared" ref="F916:F979" si="113">AVERAGE(B897:B916)</f>
        <v>0.30149999999999988</v>
      </c>
      <c r="G916" s="2">
        <f t="shared" si="107"/>
        <v>0.31320000000000037</v>
      </c>
      <c r="H916" s="2">
        <f t="shared" si="111"/>
        <v>0.38714999999999961</v>
      </c>
      <c r="I916" s="2">
        <f t="array" ref="I916">SUMPRODUCT(B900:B919, (ROW(B900:B919)-ROW(B900)+1)) / (20*21/2)</f>
        <v>0.3015714285714286</v>
      </c>
      <c r="J916" s="2">
        <f t="shared" si="106"/>
        <v>0.30432713814695389</v>
      </c>
      <c r="K916" s="2">
        <f t="shared" si="108"/>
        <v>0.31556785697698619</v>
      </c>
    </row>
    <row r="917" spans="1:11" ht="13.5" x14ac:dyDescent="0.25">
      <c r="A917" s="3">
        <f>TITRES_STAT!B920</f>
        <v>43644</v>
      </c>
      <c r="B917" s="5">
        <f>TITRES_STAT!D920</f>
        <v>0.3</v>
      </c>
      <c r="C917" s="2">
        <f t="shared" si="109"/>
        <v>-1.0000000000000009E-2</v>
      </c>
      <c r="D917" s="2">
        <f t="shared" si="110"/>
        <v>0.30399999999999999</v>
      </c>
      <c r="E917" s="2">
        <f t="shared" si="112"/>
        <v>0.30199999999999999</v>
      </c>
      <c r="F917" s="2">
        <f t="shared" si="113"/>
        <v>0.30099999999999988</v>
      </c>
      <c r="G917" s="2">
        <f t="shared" si="107"/>
        <v>0.3124000000000004</v>
      </c>
      <c r="H917" s="2">
        <f t="shared" si="111"/>
        <v>0.38609999999999972</v>
      </c>
      <c r="I917" s="2">
        <f t="array" ref="I917">SUMPRODUCT(B901:B920, (ROW(B901:B920)-ROW(B901)+1)) / (20*21/2)</f>
        <v>0.30147619047619051</v>
      </c>
      <c r="J917" s="2">
        <f t="shared" ref="J917:J980" si="114">$J$4*B917+J916*(1-$J$4)</f>
        <v>0.30391502975200591</v>
      </c>
      <c r="K917" s="2">
        <f t="shared" si="108"/>
        <v>0.31495735278181031</v>
      </c>
    </row>
    <row r="918" spans="1:11" ht="13.5" x14ac:dyDescent="0.25">
      <c r="A918" s="3">
        <f>TITRES_STAT!B921</f>
        <v>43647</v>
      </c>
      <c r="B918" s="5">
        <f>TITRES_STAT!D921</f>
        <v>0.3</v>
      </c>
      <c r="C918" s="2">
        <f t="shared" si="109"/>
        <v>0</v>
      </c>
      <c r="D918" s="2">
        <f t="shared" si="110"/>
        <v>0.30399999999999999</v>
      </c>
      <c r="E918" s="2">
        <f t="shared" si="112"/>
        <v>0.30199999999999994</v>
      </c>
      <c r="F918" s="2">
        <f t="shared" si="113"/>
        <v>0.30099999999999988</v>
      </c>
      <c r="G918" s="2">
        <f t="shared" si="107"/>
        <v>0.31160000000000038</v>
      </c>
      <c r="H918" s="2">
        <f t="shared" si="111"/>
        <v>0.38514999999999977</v>
      </c>
      <c r="I918" s="2">
        <f t="array" ref="I918">SUMPRODUCT(B902:B921, (ROW(B902:B921)-ROW(B902)+1)) / (20*21/2)</f>
        <v>0.30138095238095236</v>
      </c>
      <c r="J918" s="2">
        <f t="shared" si="114"/>
        <v>0.30354216977562443</v>
      </c>
      <c r="K918" s="2">
        <f t="shared" si="108"/>
        <v>0.31437078992762169</v>
      </c>
    </row>
    <row r="919" spans="1:11" ht="13.5" x14ac:dyDescent="0.25">
      <c r="A919" s="3">
        <f>TITRES_STAT!B922</f>
        <v>43648</v>
      </c>
      <c r="B919" s="5">
        <f>TITRES_STAT!D922</f>
        <v>0.3</v>
      </c>
      <c r="C919" s="2">
        <f t="shared" si="109"/>
        <v>0</v>
      </c>
      <c r="D919" s="2">
        <f t="shared" si="110"/>
        <v>0.30399999999999999</v>
      </c>
      <c r="E919" s="2">
        <f t="shared" si="112"/>
        <v>0.30199999999999994</v>
      </c>
      <c r="F919" s="2">
        <f t="shared" si="113"/>
        <v>0.30099999999999988</v>
      </c>
      <c r="G919" s="2">
        <f t="shared" si="107"/>
        <v>0.31080000000000035</v>
      </c>
      <c r="H919" s="2">
        <f t="shared" si="111"/>
        <v>0.38419999999999982</v>
      </c>
      <c r="I919" s="2">
        <f t="array" ref="I919">SUMPRODUCT(B903:B922, (ROW(B903:B922)-ROW(B903)+1)) / (20*21/2)</f>
        <v>0.30128571428571427</v>
      </c>
      <c r="J919" s="2">
        <f t="shared" si="114"/>
        <v>0.30320482027318402</v>
      </c>
      <c r="K919" s="2">
        <f t="shared" si="108"/>
        <v>0.3138072295383032</v>
      </c>
    </row>
    <row r="920" spans="1:11" ht="13.5" x14ac:dyDescent="0.25">
      <c r="A920" s="3">
        <f>TITRES_STAT!B923</f>
        <v>43649</v>
      </c>
      <c r="B920" s="5">
        <f>TITRES_STAT!D923</f>
        <v>0.3</v>
      </c>
      <c r="C920" s="2">
        <f t="shared" si="109"/>
        <v>0</v>
      </c>
      <c r="D920" s="2">
        <f t="shared" si="110"/>
        <v>0.30199999999999999</v>
      </c>
      <c r="E920" s="2">
        <f t="shared" si="112"/>
        <v>0.30199999999999994</v>
      </c>
      <c r="F920" s="2">
        <f t="shared" si="113"/>
        <v>0.30099999999999988</v>
      </c>
      <c r="G920" s="2">
        <f t="shared" si="107"/>
        <v>0.31020000000000031</v>
      </c>
      <c r="H920" s="2">
        <f t="shared" si="111"/>
        <v>0.38324999999999987</v>
      </c>
      <c r="I920" s="2">
        <f t="array" ref="I920">SUMPRODUCT(B904:B923, (ROW(B904:B923)-ROW(B904)+1)) / (20*21/2)</f>
        <v>0.30119047619047618</v>
      </c>
      <c r="J920" s="2">
        <f t="shared" si="114"/>
        <v>0.30289959929478555</v>
      </c>
      <c r="K920" s="2">
        <f t="shared" si="108"/>
        <v>0.313265769556409</v>
      </c>
    </row>
    <row r="921" spans="1:11" ht="13.5" x14ac:dyDescent="0.25">
      <c r="A921" s="3">
        <f>TITRES_STAT!B924</f>
        <v>43650</v>
      </c>
      <c r="B921" s="5">
        <f>TITRES_STAT!D924</f>
        <v>0.3</v>
      </c>
      <c r="C921" s="2">
        <f t="shared" si="109"/>
        <v>0</v>
      </c>
      <c r="D921" s="2">
        <f t="shared" si="110"/>
        <v>0.3</v>
      </c>
      <c r="E921" s="2">
        <f t="shared" si="112"/>
        <v>0.30199999999999994</v>
      </c>
      <c r="F921" s="2">
        <f t="shared" si="113"/>
        <v>0.30099999999999988</v>
      </c>
      <c r="G921" s="2">
        <f t="shared" si="107"/>
        <v>0.30960000000000032</v>
      </c>
      <c r="H921" s="2">
        <f t="shared" si="111"/>
        <v>0.38229999999999997</v>
      </c>
      <c r="I921" s="2">
        <f t="array" ref="I921">SUMPRODUCT(B905:B924, (ROW(B905:B924)-ROW(B905)+1)) / (20*21/2)</f>
        <v>0.30109523809523808</v>
      </c>
      <c r="J921" s="2">
        <f t="shared" si="114"/>
        <v>0.30262344698099647</v>
      </c>
      <c r="K921" s="2">
        <f t="shared" si="108"/>
        <v>0.31274554329929494</v>
      </c>
    </row>
    <row r="922" spans="1:11" ht="13.5" x14ac:dyDescent="0.25">
      <c r="A922" s="3">
        <f>TITRES_STAT!B925</f>
        <v>43651</v>
      </c>
      <c r="B922" s="5">
        <f>TITRES_STAT!D925</f>
        <v>0.3</v>
      </c>
      <c r="C922" s="2">
        <f t="shared" si="109"/>
        <v>0</v>
      </c>
      <c r="D922" s="2">
        <f t="shared" si="110"/>
        <v>0.3</v>
      </c>
      <c r="E922" s="2">
        <f t="shared" si="112"/>
        <v>0.30199999999999994</v>
      </c>
      <c r="F922" s="2">
        <f t="shared" si="113"/>
        <v>0.30099999999999988</v>
      </c>
      <c r="G922" s="2">
        <f t="shared" si="107"/>
        <v>0.30900000000000033</v>
      </c>
      <c r="H922" s="2">
        <f t="shared" si="111"/>
        <v>0.38134999999999997</v>
      </c>
      <c r="I922" s="2">
        <f t="array" ref="I922">SUMPRODUCT(B906:B925, (ROW(B906:B925)-ROW(B906)+1)) / (20*21/2)</f>
        <v>0.30099999999999999</v>
      </c>
      <c r="J922" s="2">
        <f t="shared" si="114"/>
        <v>0.30237359488756826</v>
      </c>
      <c r="K922" s="2">
        <f t="shared" si="108"/>
        <v>0.31224571807187163</v>
      </c>
    </row>
    <row r="923" spans="1:11" ht="13.5" x14ac:dyDescent="0.25">
      <c r="A923" s="3">
        <f>TITRES_STAT!B926</f>
        <v>43654</v>
      </c>
      <c r="B923" s="5">
        <f>TITRES_STAT!D926</f>
        <v>0.3</v>
      </c>
      <c r="C923" s="2">
        <f t="shared" si="109"/>
        <v>0</v>
      </c>
      <c r="D923" s="2">
        <f t="shared" si="110"/>
        <v>0.3</v>
      </c>
      <c r="E923" s="2">
        <f t="shared" si="112"/>
        <v>0.30199999999999994</v>
      </c>
      <c r="F923" s="2">
        <f t="shared" si="113"/>
        <v>0.30099999999999993</v>
      </c>
      <c r="G923" s="2">
        <f t="shared" si="107"/>
        <v>0.30860000000000026</v>
      </c>
      <c r="H923" s="2">
        <f t="shared" si="111"/>
        <v>0.38040000000000007</v>
      </c>
      <c r="I923" s="2">
        <f t="array" ref="I923">SUMPRODUCT(B907:B926, (ROW(B907:B926)-ROW(B907)+1)) / (20*21/2)</f>
        <v>0.3009047619047619</v>
      </c>
      <c r="J923" s="2">
        <f t="shared" si="114"/>
        <v>0.30214753823160939</v>
      </c>
      <c r="K923" s="2">
        <f t="shared" si="108"/>
        <v>0.31176549383375901</v>
      </c>
    </row>
    <row r="924" spans="1:11" ht="13.5" x14ac:dyDescent="0.25">
      <c r="A924" s="3">
        <f>TITRES_STAT!B927</f>
        <v>43655</v>
      </c>
      <c r="B924" s="5">
        <f>TITRES_STAT!D927</f>
        <v>0.3</v>
      </c>
      <c r="C924" s="2">
        <f t="shared" si="109"/>
        <v>0</v>
      </c>
      <c r="D924" s="2">
        <f t="shared" si="110"/>
        <v>0.3</v>
      </c>
      <c r="E924" s="2">
        <f t="shared" si="112"/>
        <v>0.30199999999999994</v>
      </c>
      <c r="F924" s="2">
        <f t="shared" si="113"/>
        <v>0.30099999999999993</v>
      </c>
      <c r="G924" s="2">
        <f t="shared" si="107"/>
        <v>0.30820000000000031</v>
      </c>
      <c r="H924" s="2">
        <f t="shared" si="111"/>
        <v>0.37935000000000019</v>
      </c>
      <c r="I924" s="2">
        <f t="array" ref="I924">SUMPRODUCT(B908:B927, (ROW(B908:B927)-ROW(B908)+1)) / (20*21/2)</f>
        <v>0.3008095238095238</v>
      </c>
      <c r="J924" s="2">
        <f t="shared" si="114"/>
        <v>0.30194301078097996</v>
      </c>
      <c r="K924" s="2">
        <f t="shared" si="108"/>
        <v>0.31130410191870966</v>
      </c>
    </row>
    <row r="925" spans="1:11" ht="13.5" x14ac:dyDescent="0.25">
      <c r="A925" s="3">
        <f>TITRES_STAT!B928</f>
        <v>43656</v>
      </c>
      <c r="B925" s="5">
        <f>TITRES_STAT!D928</f>
        <v>0.3</v>
      </c>
      <c r="C925" s="2">
        <f t="shared" si="109"/>
        <v>0</v>
      </c>
      <c r="D925" s="2">
        <f t="shared" si="110"/>
        <v>0.3</v>
      </c>
      <c r="E925" s="2">
        <f t="shared" si="112"/>
        <v>0.30099999999999993</v>
      </c>
      <c r="F925" s="2">
        <f t="shared" si="113"/>
        <v>0.30099999999999993</v>
      </c>
      <c r="G925" s="2">
        <f t="shared" si="107"/>
        <v>0.30780000000000024</v>
      </c>
      <c r="H925" s="2">
        <f t="shared" si="111"/>
        <v>0.37830000000000014</v>
      </c>
      <c r="I925" s="2">
        <f t="array" ref="I925">SUMPRODUCT(B909:B928, (ROW(B909:B928)-ROW(B909)+1)) / (20*21/2)</f>
        <v>0.30071428571428566</v>
      </c>
      <c r="J925" s="2">
        <f t="shared" si="114"/>
        <v>0.30175796213517236</v>
      </c>
      <c r="K925" s="2">
        <f t="shared" si="108"/>
        <v>0.31086080380425046</v>
      </c>
    </row>
    <row r="926" spans="1:11" ht="13.5" x14ac:dyDescent="0.25">
      <c r="A926" s="3">
        <f>TITRES_STAT!B929</f>
        <v>43657</v>
      </c>
      <c r="B926" s="5">
        <f>TITRES_STAT!D929</f>
        <v>0.3</v>
      </c>
      <c r="C926" s="2">
        <f t="shared" si="109"/>
        <v>0</v>
      </c>
      <c r="D926" s="2">
        <f t="shared" si="110"/>
        <v>0.3</v>
      </c>
      <c r="E926" s="2">
        <f t="shared" si="112"/>
        <v>0.29999999999999993</v>
      </c>
      <c r="F926" s="2">
        <f t="shared" si="113"/>
        <v>0.30099999999999993</v>
      </c>
      <c r="G926" s="2">
        <f t="shared" si="107"/>
        <v>0.30740000000000028</v>
      </c>
      <c r="H926" s="2">
        <f t="shared" si="111"/>
        <v>0.37725000000000014</v>
      </c>
      <c r="I926" s="2">
        <f t="array" ref="I926">SUMPRODUCT(B910:B929, (ROW(B910:B929)-ROW(B910)+1)) / (20*21/2)</f>
        <v>0.29966666666666664</v>
      </c>
      <c r="J926" s="2">
        <f t="shared" si="114"/>
        <v>0.30159053716991785</v>
      </c>
      <c r="K926" s="2">
        <f t="shared" si="108"/>
        <v>0.31043488992957402</v>
      </c>
    </row>
    <row r="927" spans="1:11" ht="13.5" x14ac:dyDescent="0.25">
      <c r="A927" s="3">
        <f>TITRES_STAT!B930</f>
        <v>43658</v>
      </c>
      <c r="B927" s="5">
        <f>TITRES_STAT!D930</f>
        <v>0.3</v>
      </c>
      <c r="C927" s="2">
        <f t="shared" si="109"/>
        <v>0</v>
      </c>
      <c r="D927" s="2">
        <f t="shared" si="110"/>
        <v>0.3</v>
      </c>
      <c r="E927" s="2">
        <f t="shared" si="112"/>
        <v>0.29999999999999993</v>
      </c>
      <c r="F927" s="2">
        <f t="shared" si="113"/>
        <v>0.30099999999999993</v>
      </c>
      <c r="G927" s="2">
        <f t="shared" si="107"/>
        <v>0.30700000000000022</v>
      </c>
      <c r="H927" s="2">
        <f t="shared" si="111"/>
        <v>0.3762000000000002</v>
      </c>
      <c r="I927" s="2">
        <f t="array" ref="I927">SUMPRODUCT(B911:B930, (ROW(B911:B930)-ROW(B911)+1)) / (20*21/2)</f>
        <v>0.29866666666666664</v>
      </c>
      <c r="J927" s="2">
        <f t="shared" si="114"/>
        <v>0.30143905743944949</v>
      </c>
      <c r="K927" s="2">
        <f t="shared" si="108"/>
        <v>0.3100256785597868</v>
      </c>
    </row>
    <row r="928" spans="1:11" ht="13.5" x14ac:dyDescent="0.25">
      <c r="A928" s="3">
        <f>TITRES_STAT!B931</f>
        <v>43661</v>
      </c>
      <c r="B928" s="5">
        <f>TITRES_STAT!D931</f>
        <v>0.3</v>
      </c>
      <c r="C928" s="2">
        <f t="shared" si="109"/>
        <v>0</v>
      </c>
      <c r="D928" s="2">
        <f t="shared" si="110"/>
        <v>0.3</v>
      </c>
      <c r="E928" s="2">
        <f t="shared" si="112"/>
        <v>0.29999999999999993</v>
      </c>
      <c r="F928" s="2">
        <f t="shared" si="113"/>
        <v>0.30099999999999988</v>
      </c>
      <c r="G928" s="2">
        <f t="shared" si="107"/>
        <v>0.30660000000000026</v>
      </c>
      <c r="H928" s="2">
        <f t="shared" si="111"/>
        <v>0.37515000000000015</v>
      </c>
      <c r="I928" s="2">
        <f t="array" ref="I928">SUMPRODUCT(B912:B931, (ROW(B912:B931)-ROW(B912)+1)) / (20*21/2)</f>
        <v>0.29771428571428571</v>
      </c>
      <c r="J928" s="2">
        <f t="shared" si="114"/>
        <v>0.30130200434997811</v>
      </c>
      <c r="K928" s="2">
        <f t="shared" si="108"/>
        <v>0.30963251469469716</v>
      </c>
    </row>
    <row r="929" spans="1:11" ht="13.5" x14ac:dyDescent="0.25">
      <c r="A929" s="3">
        <f>TITRES_STAT!B932</f>
        <v>43662</v>
      </c>
      <c r="B929" s="5">
        <f>TITRES_STAT!D932</f>
        <v>0.28999999999999998</v>
      </c>
      <c r="C929" s="2">
        <f t="shared" si="109"/>
        <v>-1.0000000000000009E-2</v>
      </c>
      <c r="D929" s="2">
        <f t="shared" si="110"/>
        <v>0.29799999999999999</v>
      </c>
      <c r="E929" s="2">
        <f t="shared" si="112"/>
        <v>0.29899999999999999</v>
      </c>
      <c r="F929" s="2">
        <f t="shared" si="113"/>
        <v>0.30049999999999988</v>
      </c>
      <c r="G929" s="2">
        <f t="shared" si="107"/>
        <v>0.30600000000000022</v>
      </c>
      <c r="H929" s="2">
        <f t="shared" si="111"/>
        <v>0.37405000000000016</v>
      </c>
      <c r="I929" s="2">
        <f t="array" ref="I929">SUMPRODUCT(B913:B932, (ROW(B913:B932)-ROW(B913)+1)) / (20*21/2)</f>
        <v>0.29680952380952375</v>
      </c>
      <c r="J929" s="2">
        <f t="shared" si="114"/>
        <v>0.30022562298331351</v>
      </c>
      <c r="K929" s="2">
        <f t="shared" si="108"/>
        <v>0.30886261215765021</v>
      </c>
    </row>
    <row r="930" spans="1:11" ht="13.5" x14ac:dyDescent="0.25">
      <c r="A930" s="3">
        <f>TITRES_STAT!B933</f>
        <v>43663</v>
      </c>
      <c r="B930" s="5">
        <f>TITRES_STAT!D933</f>
        <v>0.28999999999999998</v>
      </c>
      <c r="C930" s="2">
        <f t="shared" si="109"/>
        <v>0</v>
      </c>
      <c r="D930" s="2">
        <f t="shared" si="110"/>
        <v>0.29599999999999999</v>
      </c>
      <c r="E930" s="2">
        <f t="shared" si="112"/>
        <v>0.29799999999999999</v>
      </c>
      <c r="F930" s="2">
        <f t="shared" si="113"/>
        <v>0.29999999999999993</v>
      </c>
      <c r="G930" s="2">
        <f t="shared" si="107"/>
        <v>0.30540000000000023</v>
      </c>
      <c r="H930" s="2">
        <f t="shared" si="111"/>
        <v>0.37305000000000021</v>
      </c>
      <c r="I930" s="2">
        <f t="array" ref="I930">SUMPRODUCT(B914:B933, (ROW(B914:B933)-ROW(B914)+1)) / (20*21/2)</f>
        <v>0.29595238095238091</v>
      </c>
      <c r="J930" s="2">
        <f t="shared" si="114"/>
        <v>0.29925175412775984</v>
      </c>
      <c r="K930" s="2">
        <f t="shared" si="108"/>
        <v>0.30812290187695801</v>
      </c>
    </row>
    <row r="931" spans="1:11" ht="13.5" x14ac:dyDescent="0.25">
      <c r="A931" s="3">
        <f>TITRES_STAT!B934</f>
        <v>43664</v>
      </c>
      <c r="B931" s="5">
        <f>TITRES_STAT!D934</f>
        <v>0.28999999999999998</v>
      </c>
      <c r="C931" s="2">
        <f t="shared" si="109"/>
        <v>0</v>
      </c>
      <c r="D931" s="2">
        <f t="shared" si="110"/>
        <v>0.29399999999999998</v>
      </c>
      <c r="E931" s="2">
        <f t="shared" si="112"/>
        <v>0.29700000000000004</v>
      </c>
      <c r="F931" s="2">
        <f t="shared" si="113"/>
        <v>0.29949999999999993</v>
      </c>
      <c r="G931" s="2">
        <f t="shared" si="107"/>
        <v>0.30480000000000018</v>
      </c>
      <c r="H931" s="2">
        <f t="shared" si="111"/>
        <v>0.37195000000000022</v>
      </c>
      <c r="I931" s="2">
        <f t="array" ref="I931">SUMPRODUCT(B915:B934, (ROW(B915:B934)-ROW(B915)+1)) / (20*21/2)</f>
        <v>0.2951428571428571</v>
      </c>
      <c r="J931" s="2">
        <f t="shared" si="114"/>
        <v>0.2983706346870208</v>
      </c>
      <c r="K931" s="2">
        <f t="shared" si="108"/>
        <v>0.30741219984256751</v>
      </c>
    </row>
    <row r="932" spans="1:11" ht="13.5" x14ac:dyDescent="0.25">
      <c r="A932" s="3">
        <f>TITRES_STAT!B935</f>
        <v>43665</v>
      </c>
      <c r="B932" s="5">
        <f>TITRES_STAT!D935</f>
        <v>0.28999999999999998</v>
      </c>
      <c r="C932" s="2">
        <f t="shared" si="109"/>
        <v>0</v>
      </c>
      <c r="D932" s="2">
        <f t="shared" si="110"/>
        <v>0.29199999999999998</v>
      </c>
      <c r="E932" s="2">
        <f t="shared" si="112"/>
        <v>0.29599999999999999</v>
      </c>
      <c r="F932" s="2">
        <f t="shared" si="113"/>
        <v>0.29899999999999993</v>
      </c>
      <c r="G932" s="2">
        <f t="shared" si="107"/>
        <v>0.30420000000000014</v>
      </c>
      <c r="H932" s="2">
        <f t="shared" si="111"/>
        <v>0.37085000000000029</v>
      </c>
      <c r="I932" s="2">
        <f t="array" ref="I932">SUMPRODUCT(B916:B935, (ROW(B916:B935)-ROW(B916)+1)) / (20*21/2)</f>
        <v>0.2943809523809523</v>
      </c>
      <c r="J932" s="2">
        <f t="shared" si="114"/>
        <v>0.29757343138349501</v>
      </c>
      <c r="K932" s="2">
        <f t="shared" si="108"/>
        <v>0.30672936847619231</v>
      </c>
    </row>
    <row r="933" spans="1:11" ht="13.5" x14ac:dyDescent="0.25">
      <c r="A933" s="3">
        <f>TITRES_STAT!B936</f>
        <v>43668</v>
      </c>
      <c r="B933" s="5">
        <f>TITRES_STAT!D936</f>
        <v>0.28999999999999998</v>
      </c>
      <c r="C933" s="2">
        <f t="shared" si="109"/>
        <v>0</v>
      </c>
      <c r="D933" s="2">
        <f t="shared" si="110"/>
        <v>0.28999999999999998</v>
      </c>
      <c r="E933" s="2">
        <f t="shared" si="112"/>
        <v>0.29500000000000004</v>
      </c>
      <c r="F933" s="2">
        <f t="shared" si="113"/>
        <v>0.29849999999999993</v>
      </c>
      <c r="G933" s="2">
        <f t="shared" si="107"/>
        <v>0.30360000000000015</v>
      </c>
      <c r="H933" s="2">
        <f t="shared" si="111"/>
        <v>0.3697500000000003</v>
      </c>
      <c r="I933" s="2">
        <f t="array" ref="I933">SUMPRODUCT(B917:B936, (ROW(B917:B936)-ROW(B917)+1)) / (20*21/2)</f>
        <v>0.29371428571428571</v>
      </c>
      <c r="J933" s="2">
        <f t="shared" si="114"/>
        <v>0.29685215220411454</v>
      </c>
      <c r="K933" s="2">
        <f t="shared" si="108"/>
        <v>0.3060733148104593</v>
      </c>
    </row>
    <row r="934" spans="1:11" ht="13.5" x14ac:dyDescent="0.25">
      <c r="A934" s="3">
        <f>TITRES_STAT!B937</f>
        <v>43669</v>
      </c>
      <c r="B934" s="5">
        <f>TITRES_STAT!D937</f>
        <v>0.28999999999999998</v>
      </c>
      <c r="C934" s="2">
        <f t="shared" si="109"/>
        <v>0</v>
      </c>
      <c r="D934" s="2">
        <f t="shared" si="110"/>
        <v>0.28999999999999998</v>
      </c>
      <c r="E934" s="2">
        <f t="shared" si="112"/>
        <v>0.29399999999999998</v>
      </c>
      <c r="F934" s="2">
        <f t="shared" si="113"/>
        <v>0.29799999999999993</v>
      </c>
      <c r="G934" s="2">
        <f t="shared" si="107"/>
        <v>0.3030000000000001</v>
      </c>
      <c r="H934" s="2">
        <f t="shared" si="111"/>
        <v>0.36860000000000037</v>
      </c>
      <c r="I934" s="2">
        <f t="array" ref="I934">SUMPRODUCT(B918:B937, (ROW(B918:B937)-ROW(B918)+1)) / (20*21/2)</f>
        <v>0.29314285714285709</v>
      </c>
      <c r="J934" s="2">
        <f t="shared" si="114"/>
        <v>0.29619956627991312</v>
      </c>
      <c r="K934" s="2">
        <f t="shared" si="108"/>
        <v>0.30544298873946091</v>
      </c>
    </row>
    <row r="935" spans="1:11" ht="13.5" x14ac:dyDescent="0.25">
      <c r="A935" s="3">
        <f>TITRES_STAT!B938</f>
        <v>43670</v>
      </c>
      <c r="B935" s="5">
        <f>TITRES_STAT!D938</f>
        <v>0.28999999999999998</v>
      </c>
      <c r="C935" s="2">
        <f t="shared" si="109"/>
        <v>0</v>
      </c>
      <c r="D935" s="2">
        <f t="shared" si="110"/>
        <v>0.28999999999999998</v>
      </c>
      <c r="E935" s="2">
        <f t="shared" si="112"/>
        <v>0.29300000000000004</v>
      </c>
      <c r="F935" s="2">
        <f t="shared" si="113"/>
        <v>0.29699999999999993</v>
      </c>
      <c r="G935" s="2">
        <f t="shared" si="107"/>
        <v>0.30240000000000006</v>
      </c>
      <c r="H935" s="2">
        <f t="shared" si="111"/>
        <v>0.36755000000000038</v>
      </c>
      <c r="I935" s="2">
        <f t="array" ref="I935">SUMPRODUCT(B919:B938, (ROW(B919:B938)-ROW(B919)+1)) / (20*21/2)</f>
        <v>0.29261904761904761</v>
      </c>
      <c r="J935" s="2">
        <f t="shared" si="114"/>
        <v>0.29560913139611183</v>
      </c>
      <c r="K935" s="2">
        <f t="shared" si="108"/>
        <v>0.30483738133791344</v>
      </c>
    </row>
    <row r="936" spans="1:11" ht="13.5" x14ac:dyDescent="0.25">
      <c r="A936" s="3">
        <f>TITRES_STAT!B939</f>
        <v>43672</v>
      </c>
      <c r="B936" s="5">
        <f>TITRES_STAT!D939</f>
        <v>0.28999999999999998</v>
      </c>
      <c r="C936" s="2">
        <f t="shared" si="109"/>
        <v>0</v>
      </c>
      <c r="D936" s="2">
        <f t="shared" si="110"/>
        <v>0.28999999999999998</v>
      </c>
      <c r="E936" s="2">
        <f t="shared" si="112"/>
        <v>0.29199999999999998</v>
      </c>
      <c r="F936" s="2">
        <f t="shared" si="113"/>
        <v>0.29599999999999993</v>
      </c>
      <c r="G936" s="2">
        <f t="shared" si="107"/>
        <v>0.30180000000000001</v>
      </c>
      <c r="H936" s="2">
        <f t="shared" si="111"/>
        <v>0.36660000000000048</v>
      </c>
      <c r="I936" s="2">
        <f t="array" ref="I936">SUMPRODUCT(B920:B939, (ROW(B920:B939)-ROW(B920)+1)) / (20*21/2)</f>
        <v>0.29214285714285709</v>
      </c>
      <c r="J936" s="2">
        <f t="shared" si="114"/>
        <v>0.29507492840600591</v>
      </c>
      <c r="K936" s="2">
        <f t="shared" si="108"/>
        <v>0.30425552324623056</v>
      </c>
    </row>
    <row r="937" spans="1:11" ht="13.5" x14ac:dyDescent="0.25">
      <c r="A937" s="3">
        <f>TITRES_STAT!B940</f>
        <v>43675</v>
      </c>
      <c r="B937" s="5">
        <f>TITRES_STAT!D940</f>
        <v>0.28999999999999998</v>
      </c>
      <c r="C937" s="2">
        <f t="shared" si="109"/>
        <v>0</v>
      </c>
      <c r="D937" s="2">
        <f t="shared" si="110"/>
        <v>0.28999999999999998</v>
      </c>
      <c r="E937" s="2">
        <f t="shared" si="112"/>
        <v>0.29100000000000004</v>
      </c>
      <c r="F937" s="2">
        <f t="shared" si="113"/>
        <v>0.29549999999999998</v>
      </c>
      <c r="G937" s="2">
        <f t="shared" si="107"/>
        <v>0.30120000000000002</v>
      </c>
      <c r="H937" s="2">
        <f t="shared" si="111"/>
        <v>0.36570000000000052</v>
      </c>
      <c r="I937" s="2">
        <f t="array" ref="I937">SUMPRODUCT(B921:B940, (ROW(B921:B940)-ROW(B921)+1)) / (20*21/2)</f>
        <v>0.29171428571428565</v>
      </c>
      <c r="J937" s="2">
        <f t="shared" si="114"/>
        <v>0.29459160189114819</v>
      </c>
      <c r="K937" s="2">
        <f t="shared" si="108"/>
        <v>0.30369648311892739</v>
      </c>
    </row>
    <row r="938" spans="1:11" ht="13.5" x14ac:dyDescent="0.25">
      <c r="A938" s="3">
        <f>TITRES_STAT!B941</f>
        <v>43676</v>
      </c>
      <c r="B938" s="5">
        <f>TITRES_STAT!D941</f>
        <v>0.28999999999999998</v>
      </c>
      <c r="C938" s="2">
        <f t="shared" si="109"/>
        <v>0</v>
      </c>
      <c r="D938" s="2">
        <f t="shared" si="110"/>
        <v>0.28999999999999998</v>
      </c>
      <c r="E938" s="2">
        <f t="shared" si="112"/>
        <v>0.28999999999999998</v>
      </c>
      <c r="F938" s="2">
        <f t="shared" si="113"/>
        <v>0.29499999999999998</v>
      </c>
      <c r="G938" s="2">
        <f t="shared" si="107"/>
        <v>0.30059999999999998</v>
      </c>
      <c r="H938" s="2">
        <f t="shared" si="111"/>
        <v>0.3649000000000005</v>
      </c>
      <c r="I938" s="2">
        <f t="array" ref="I938">SUMPRODUCT(B922:B941, (ROW(B922:B941)-ROW(B922)+1)) / (20*21/2)</f>
        <v>0.29133333333333328</v>
      </c>
      <c r="J938" s="2">
        <f t="shared" si="114"/>
        <v>0.29415430647294361</v>
      </c>
      <c r="K938" s="2">
        <f t="shared" si="108"/>
        <v>0.3031593661338714</v>
      </c>
    </row>
    <row r="939" spans="1:11" ht="13.5" x14ac:dyDescent="0.25">
      <c r="A939" s="3">
        <f>TITRES_STAT!B942</f>
        <v>43677</v>
      </c>
      <c r="B939" s="5">
        <f>TITRES_STAT!D942</f>
        <v>0.28999999999999998</v>
      </c>
      <c r="C939" s="2">
        <f t="shared" si="109"/>
        <v>0</v>
      </c>
      <c r="D939" s="2">
        <f t="shared" si="110"/>
        <v>0.28999999999999998</v>
      </c>
      <c r="E939" s="2">
        <f t="shared" si="112"/>
        <v>0.28999999999999998</v>
      </c>
      <c r="F939" s="2">
        <f t="shared" si="113"/>
        <v>0.29449999999999998</v>
      </c>
      <c r="G939" s="2">
        <f t="shared" si="107"/>
        <v>0.29999999999999993</v>
      </c>
      <c r="H939" s="2">
        <f t="shared" si="111"/>
        <v>0.36400000000000055</v>
      </c>
      <c r="I939" s="2">
        <f t="array" ref="I939">SUMPRODUCT(B923:B942, (ROW(B923:B942)-ROW(B923)+1)) / (20*21/2)</f>
        <v>0.29099999999999998</v>
      </c>
      <c r="J939" s="2">
        <f t="shared" si="114"/>
        <v>0.29375865823742514</v>
      </c>
      <c r="K939" s="2">
        <f t="shared" si="108"/>
        <v>0.3026433125599941</v>
      </c>
    </row>
    <row r="940" spans="1:11" ht="13.5" x14ac:dyDescent="0.25">
      <c r="A940" s="3">
        <f>TITRES_STAT!B943</f>
        <v>43678</v>
      </c>
      <c r="B940" s="5">
        <f>TITRES_STAT!D943</f>
        <v>0.28999999999999998</v>
      </c>
      <c r="C940" s="2">
        <f t="shared" si="109"/>
        <v>0</v>
      </c>
      <c r="D940" s="2">
        <f t="shared" si="110"/>
        <v>0.28999999999999998</v>
      </c>
      <c r="E940" s="2">
        <f t="shared" si="112"/>
        <v>0.28999999999999998</v>
      </c>
      <c r="F940" s="2">
        <f t="shared" si="113"/>
        <v>0.29399999999999998</v>
      </c>
      <c r="G940" s="2">
        <f t="shared" si="107"/>
        <v>0.29939999999999989</v>
      </c>
      <c r="H940" s="2">
        <f t="shared" si="111"/>
        <v>0.36305000000000054</v>
      </c>
      <c r="I940" s="2">
        <f t="array" ref="I940">SUMPRODUCT(B924:B943, (ROW(B924:B943)-ROW(B924)+1)) / (20*21/2)</f>
        <v>0.29071428571428565</v>
      </c>
      <c r="J940" s="2">
        <f t="shared" si="114"/>
        <v>0.29340069078624176</v>
      </c>
      <c r="K940" s="2">
        <f t="shared" si="108"/>
        <v>0.30214749638117078</v>
      </c>
    </row>
    <row r="941" spans="1:11" ht="13.5" x14ac:dyDescent="0.25">
      <c r="A941" s="3">
        <f>TITRES_STAT!B944</f>
        <v>43679</v>
      </c>
      <c r="B941" s="5">
        <f>TITRES_STAT!D944</f>
        <v>0.28999999999999998</v>
      </c>
      <c r="C941" s="2">
        <f t="shared" si="109"/>
        <v>0</v>
      </c>
      <c r="D941" s="2">
        <f t="shared" si="110"/>
        <v>0.28999999999999998</v>
      </c>
      <c r="E941" s="2">
        <f t="shared" si="112"/>
        <v>0.28999999999999998</v>
      </c>
      <c r="F941" s="2">
        <f t="shared" si="113"/>
        <v>0.29349999999999998</v>
      </c>
      <c r="G941" s="2">
        <f t="shared" si="107"/>
        <v>0.29899999999999982</v>
      </c>
      <c r="H941" s="2">
        <f t="shared" si="111"/>
        <v>0.36210000000000059</v>
      </c>
      <c r="I941" s="2">
        <f t="array" ref="I941">SUMPRODUCT(B925:B944, (ROW(B925:B944)-ROW(B925)+1)) / (20*21/2)</f>
        <v>0.29047619047619044</v>
      </c>
      <c r="J941" s="2">
        <f t="shared" si="114"/>
        <v>0.29307681547326636</v>
      </c>
      <c r="K941" s="2">
        <f t="shared" si="108"/>
        <v>0.30167112397406604</v>
      </c>
    </row>
    <row r="942" spans="1:11" ht="13.5" x14ac:dyDescent="0.25">
      <c r="A942" s="3">
        <f>TITRES_STAT!B945</f>
        <v>43682</v>
      </c>
      <c r="B942" s="5">
        <f>TITRES_STAT!D945</f>
        <v>0.28999999999999998</v>
      </c>
      <c r="C942" s="2">
        <f t="shared" si="109"/>
        <v>0</v>
      </c>
      <c r="D942" s="2">
        <f t="shared" si="110"/>
        <v>0.28999999999999998</v>
      </c>
      <c r="E942" s="2">
        <f t="shared" si="112"/>
        <v>0.28999999999999998</v>
      </c>
      <c r="F942" s="2">
        <f t="shared" si="113"/>
        <v>0.29300000000000004</v>
      </c>
      <c r="G942" s="2">
        <f t="shared" si="107"/>
        <v>0.29859999999999981</v>
      </c>
      <c r="H942" s="2">
        <f t="shared" si="111"/>
        <v>0.36120000000000063</v>
      </c>
      <c r="I942" s="2">
        <f t="array" ref="I942">SUMPRODUCT(B926:B945, (ROW(B926:B945)-ROW(B926)+1)) / (20*21/2)</f>
        <v>0.29028571428571426</v>
      </c>
      <c r="J942" s="2">
        <f t="shared" si="114"/>
        <v>0.29278378542819333</v>
      </c>
      <c r="K942" s="2">
        <f t="shared" si="108"/>
        <v>0.30121343283782814</v>
      </c>
    </row>
    <row r="943" spans="1:11" ht="13.5" x14ac:dyDescent="0.25">
      <c r="A943" s="3">
        <f>TITRES_STAT!B946</f>
        <v>43683</v>
      </c>
      <c r="B943" s="5">
        <f>TITRES_STAT!D946</f>
        <v>0.28999999999999998</v>
      </c>
      <c r="C943" s="2">
        <f t="shared" si="109"/>
        <v>0</v>
      </c>
      <c r="D943" s="2">
        <f t="shared" si="110"/>
        <v>0.28999999999999998</v>
      </c>
      <c r="E943" s="2">
        <f t="shared" si="112"/>
        <v>0.28999999999999998</v>
      </c>
      <c r="F943" s="2">
        <f t="shared" si="113"/>
        <v>0.29250000000000004</v>
      </c>
      <c r="G943" s="2">
        <f t="shared" si="107"/>
        <v>0.2981999999999998</v>
      </c>
      <c r="H943" s="2">
        <f t="shared" si="111"/>
        <v>0.36035000000000061</v>
      </c>
      <c r="I943" s="2">
        <f t="array" ref="I943">SUMPRODUCT(B927:B946, (ROW(B927:B946)-ROW(B927)+1)) / (20*21/2)</f>
        <v>0.29014285714285709</v>
      </c>
      <c r="J943" s="2">
        <f t="shared" si="114"/>
        <v>0.29251866300646062</v>
      </c>
      <c r="K943" s="2">
        <f t="shared" si="108"/>
        <v>0.30077369037359958</v>
      </c>
    </row>
    <row r="944" spans="1:11" ht="13.5" x14ac:dyDescent="0.25">
      <c r="A944" s="3">
        <f>TITRES_STAT!B947</f>
        <v>43684</v>
      </c>
      <c r="B944" s="5">
        <f>TITRES_STAT!D947</f>
        <v>0.28999999999999998</v>
      </c>
      <c r="C944" s="2">
        <f t="shared" si="109"/>
        <v>0</v>
      </c>
      <c r="D944" s="2">
        <f t="shared" si="110"/>
        <v>0.28999999999999998</v>
      </c>
      <c r="E944" s="2">
        <f t="shared" si="112"/>
        <v>0.28999999999999998</v>
      </c>
      <c r="F944" s="2">
        <f t="shared" si="113"/>
        <v>0.29199999999999998</v>
      </c>
      <c r="G944" s="2">
        <f t="shared" si="107"/>
        <v>0.29779999999999979</v>
      </c>
      <c r="H944" s="2">
        <f t="shared" si="111"/>
        <v>0.35950000000000065</v>
      </c>
      <c r="I944" s="2">
        <f t="array" ref="I944">SUMPRODUCT(B928:B947, (ROW(B928:B947)-ROW(B928)+1)) / (20*21/2)</f>
        <v>0.290047619047619</v>
      </c>
      <c r="J944" s="2">
        <f t="shared" si="114"/>
        <v>0.29227879033917864</v>
      </c>
      <c r="K944" s="2">
        <f t="shared" si="108"/>
        <v>0.30035119271188976</v>
      </c>
    </row>
    <row r="945" spans="1:11" ht="13.5" x14ac:dyDescent="0.25">
      <c r="A945" s="3">
        <f>TITRES_STAT!B948</f>
        <v>43685</v>
      </c>
      <c r="B945" s="5">
        <f>TITRES_STAT!D948</f>
        <v>0.28999999999999998</v>
      </c>
      <c r="C945" s="2">
        <f t="shared" si="109"/>
        <v>0</v>
      </c>
      <c r="D945" s="2">
        <f t="shared" si="110"/>
        <v>0.28999999999999998</v>
      </c>
      <c r="E945" s="2">
        <f t="shared" si="112"/>
        <v>0.28999999999999998</v>
      </c>
      <c r="F945" s="2">
        <f t="shared" si="113"/>
        <v>0.29149999999999998</v>
      </c>
      <c r="G945" s="2">
        <f t="shared" si="107"/>
        <v>0.29739999999999972</v>
      </c>
      <c r="H945" s="2">
        <f t="shared" si="111"/>
        <v>0.35865000000000063</v>
      </c>
      <c r="I945" s="2">
        <f t="array" ref="I945">SUMPRODUCT(B929:B948, (ROW(B929:B948)-ROW(B929)+1)) / (20*21/2)</f>
        <v>0.28999999999999998</v>
      </c>
      <c r="J945" s="2">
        <f t="shared" si="114"/>
        <v>0.2920617626878283</v>
      </c>
      <c r="K945" s="2">
        <f t="shared" si="108"/>
        <v>0.29994526358593326</v>
      </c>
    </row>
    <row r="946" spans="1:11" ht="13.5" x14ac:dyDescent="0.25">
      <c r="A946" s="3">
        <f>TITRES_STAT!B949</f>
        <v>43686</v>
      </c>
      <c r="B946" s="5">
        <f>TITRES_STAT!D949</f>
        <v>0.28999999999999998</v>
      </c>
      <c r="C946" s="2">
        <f t="shared" si="109"/>
        <v>0</v>
      </c>
      <c r="D946" s="2">
        <f t="shared" si="110"/>
        <v>0.28999999999999998</v>
      </c>
      <c r="E946" s="2">
        <f t="shared" si="112"/>
        <v>0.28999999999999998</v>
      </c>
      <c r="F946" s="2">
        <f t="shared" si="113"/>
        <v>0.29100000000000004</v>
      </c>
      <c r="G946" s="2">
        <f t="shared" ref="G946:G1009" si="115">AVERAGE(B897:B946)</f>
        <v>0.29699999999999971</v>
      </c>
      <c r="H946" s="2">
        <f t="shared" si="111"/>
        <v>0.35780000000000073</v>
      </c>
      <c r="I946" s="2">
        <f t="array" ref="I946">SUMPRODUCT(B930:B949, (ROW(B930:B949)-ROW(B930)+1)) / (20*21/2)</f>
        <v>0.28999999999999998</v>
      </c>
      <c r="J946" s="2">
        <f t="shared" si="114"/>
        <v>0.29186540433660652</v>
      </c>
      <c r="K946" s="2">
        <f t="shared" si="108"/>
        <v>0.29955525324922999</v>
      </c>
    </row>
    <row r="947" spans="1:11" ht="13.5" x14ac:dyDescent="0.25">
      <c r="A947" s="3">
        <f>TITRES_STAT!B950</f>
        <v>43691</v>
      </c>
      <c r="B947" s="5">
        <f>TITRES_STAT!D950</f>
        <v>0.28999999999999998</v>
      </c>
      <c r="C947" s="2">
        <f t="shared" si="109"/>
        <v>0</v>
      </c>
      <c r="D947" s="2">
        <f t="shared" si="110"/>
        <v>0.28999999999999998</v>
      </c>
      <c r="E947" s="2">
        <f t="shared" si="112"/>
        <v>0.28999999999999998</v>
      </c>
      <c r="F947" s="2">
        <f t="shared" si="113"/>
        <v>0.29050000000000004</v>
      </c>
      <c r="G947" s="2">
        <f t="shared" si="115"/>
        <v>0.2965999999999997</v>
      </c>
      <c r="H947" s="2">
        <f t="shared" si="111"/>
        <v>0.35695000000000071</v>
      </c>
      <c r="I947" s="2">
        <f t="array" ref="I947">SUMPRODUCT(B931:B950, (ROW(B931:B950)-ROW(B931)+1)) / (20*21/2)</f>
        <v>0.28999999999999998</v>
      </c>
      <c r="J947" s="2">
        <f t="shared" si="114"/>
        <v>0.29168774678073922</v>
      </c>
      <c r="K947" s="2">
        <f t="shared" ref="K947:K1010" si="116">$K$4*B947+(1-$K$4)*K946</f>
        <v>0.29918053743553469</v>
      </c>
    </row>
    <row r="948" spans="1:11" ht="13.5" x14ac:dyDescent="0.25">
      <c r="A948" s="3">
        <f>TITRES_STAT!B951</f>
        <v>43692</v>
      </c>
      <c r="B948" s="5">
        <f>TITRES_STAT!D951</f>
        <v>0.28999999999999998</v>
      </c>
      <c r="C948" s="2">
        <f t="shared" si="109"/>
        <v>0</v>
      </c>
      <c r="D948" s="2">
        <f t="shared" si="110"/>
        <v>0.28999999999999998</v>
      </c>
      <c r="E948" s="2">
        <f t="shared" si="112"/>
        <v>0.28999999999999998</v>
      </c>
      <c r="F948" s="2">
        <f t="shared" si="113"/>
        <v>0.28999999999999998</v>
      </c>
      <c r="G948" s="2">
        <f t="shared" si="115"/>
        <v>0.29639999999999966</v>
      </c>
      <c r="H948" s="2">
        <f t="shared" si="111"/>
        <v>0.35610000000000075</v>
      </c>
      <c r="I948" s="2">
        <f t="array" ref="I948">SUMPRODUCT(B932:B951, (ROW(B932:B951)-ROW(B932)+1)) / (20*21/2)</f>
        <v>0.28999999999999998</v>
      </c>
      <c r="J948" s="2">
        <f t="shared" si="114"/>
        <v>0.29152700899209738</v>
      </c>
      <c r="K948" s="2">
        <f t="shared" si="116"/>
        <v>0.29882051635963136</v>
      </c>
    </row>
    <row r="949" spans="1:11" ht="13.5" x14ac:dyDescent="0.25">
      <c r="A949" s="3">
        <f>TITRES_STAT!B952</f>
        <v>43693</v>
      </c>
      <c r="B949" s="5">
        <f>TITRES_STAT!D952</f>
        <v>0.28999999999999998</v>
      </c>
      <c r="C949" s="2">
        <f t="shared" si="109"/>
        <v>0</v>
      </c>
      <c r="D949" s="2">
        <f t="shared" si="110"/>
        <v>0.28999999999999998</v>
      </c>
      <c r="E949" s="2">
        <f t="shared" si="112"/>
        <v>0.28999999999999998</v>
      </c>
      <c r="F949" s="2">
        <f t="shared" si="113"/>
        <v>0.28999999999999998</v>
      </c>
      <c r="G949" s="2">
        <f t="shared" si="115"/>
        <v>0.29619999999999963</v>
      </c>
      <c r="H949" s="2">
        <f t="shared" si="111"/>
        <v>0.35525000000000079</v>
      </c>
      <c r="I949" s="2">
        <f t="array" ref="I949">SUMPRODUCT(B933:B952, (ROW(B933:B952)-ROW(B933)+1)) / (20*21/2)</f>
        <v>0.28999999999999998</v>
      </c>
      <c r="J949" s="2">
        <f t="shared" si="114"/>
        <v>0.29138157956427857</v>
      </c>
      <c r="K949" s="2">
        <f t="shared" si="116"/>
        <v>0.29847461375729284</v>
      </c>
    </row>
    <row r="950" spans="1:11" ht="13.5" x14ac:dyDescent="0.25">
      <c r="A950" s="3">
        <f>TITRES_STAT!B953</f>
        <v>43696</v>
      </c>
      <c r="B950" s="5">
        <f>TITRES_STAT!D953</f>
        <v>0.28999999999999998</v>
      </c>
      <c r="C950" s="2">
        <f t="shared" si="109"/>
        <v>0</v>
      </c>
      <c r="D950" s="2">
        <f t="shared" si="110"/>
        <v>0.28999999999999998</v>
      </c>
      <c r="E950" s="2">
        <f t="shared" si="112"/>
        <v>0.28999999999999998</v>
      </c>
      <c r="F950" s="2">
        <f t="shared" si="113"/>
        <v>0.28999999999999998</v>
      </c>
      <c r="G950" s="2">
        <f t="shared" si="115"/>
        <v>0.2959999999999996</v>
      </c>
      <c r="H950" s="2">
        <f t="shared" si="111"/>
        <v>0.35440000000000083</v>
      </c>
      <c r="I950" s="2">
        <f t="array" ref="I950">SUMPRODUCT(B934:B953, (ROW(B934:B953)-ROW(B934)+1)) / (20*21/2)</f>
        <v>0.28999999999999998</v>
      </c>
      <c r="J950" s="2">
        <f t="shared" si="114"/>
        <v>0.29125000055815681</v>
      </c>
      <c r="K950" s="2">
        <f t="shared" si="116"/>
        <v>0.29814227596288917</v>
      </c>
    </row>
    <row r="951" spans="1:11" ht="13.5" x14ac:dyDescent="0.25">
      <c r="A951" s="3">
        <f>TITRES_STAT!B954</f>
        <v>43697</v>
      </c>
      <c r="B951" s="5">
        <f>TITRES_STAT!D954</f>
        <v>0.28999999999999998</v>
      </c>
      <c r="C951" s="2">
        <f t="shared" si="109"/>
        <v>0</v>
      </c>
      <c r="D951" s="2">
        <f t="shared" si="110"/>
        <v>0.28999999999999998</v>
      </c>
      <c r="E951" s="2">
        <f t="shared" si="112"/>
        <v>0.28999999999999998</v>
      </c>
      <c r="F951" s="2">
        <f t="shared" si="113"/>
        <v>0.28999999999999998</v>
      </c>
      <c r="G951" s="2">
        <f t="shared" si="115"/>
        <v>0.29579999999999956</v>
      </c>
      <c r="H951" s="2">
        <f t="shared" si="111"/>
        <v>0.35355000000000081</v>
      </c>
      <c r="I951" s="2">
        <f t="array" ref="I951">SUMPRODUCT(B935:B954, (ROW(B935:B954)-ROW(B935)+1)) / (20*21/2)</f>
        <v>0.28999999999999998</v>
      </c>
      <c r="J951" s="2">
        <f t="shared" si="114"/>
        <v>0.29113095288595137</v>
      </c>
      <c r="K951" s="2">
        <f t="shared" si="116"/>
        <v>0.29782297102316801</v>
      </c>
    </row>
    <row r="952" spans="1:11" ht="13.5" x14ac:dyDescent="0.25">
      <c r="A952" s="3">
        <f>TITRES_STAT!B955</f>
        <v>43698</v>
      </c>
      <c r="B952" s="5">
        <f>TITRES_STAT!D955</f>
        <v>0.28999999999999998</v>
      </c>
      <c r="C952" s="2">
        <f t="shared" si="109"/>
        <v>0</v>
      </c>
      <c r="D952" s="2">
        <f t="shared" si="110"/>
        <v>0.28999999999999998</v>
      </c>
      <c r="E952" s="2">
        <f t="shared" si="112"/>
        <v>0.28999999999999998</v>
      </c>
      <c r="F952" s="2">
        <f t="shared" si="113"/>
        <v>0.28999999999999998</v>
      </c>
      <c r="G952" s="2">
        <f t="shared" si="115"/>
        <v>0.29559999999999953</v>
      </c>
      <c r="H952" s="2">
        <f t="shared" si="111"/>
        <v>0.35260000000000086</v>
      </c>
      <c r="I952" s="2">
        <f t="array" ref="I952">SUMPRODUCT(B936:B955, (ROW(B936:B955)-ROW(B936)+1)) / (20*21/2)</f>
        <v>0.28999999999999998</v>
      </c>
      <c r="J952" s="2">
        <f t="shared" si="114"/>
        <v>0.29102324308728933</v>
      </c>
      <c r="K952" s="2">
        <f t="shared" si="116"/>
        <v>0.29751618784578887</v>
      </c>
    </row>
    <row r="953" spans="1:11" ht="13.5" x14ac:dyDescent="0.25">
      <c r="A953" s="3">
        <f>TITRES_STAT!B956</f>
        <v>43699</v>
      </c>
      <c r="B953" s="5">
        <f>TITRES_STAT!D956</f>
        <v>0.28999999999999998</v>
      </c>
      <c r="C953" s="2">
        <f t="shared" si="109"/>
        <v>0</v>
      </c>
      <c r="D953" s="2">
        <f t="shared" si="110"/>
        <v>0.28999999999999998</v>
      </c>
      <c r="E953" s="2">
        <f t="shared" si="112"/>
        <v>0.28999999999999998</v>
      </c>
      <c r="F953" s="2">
        <f t="shared" si="113"/>
        <v>0.28999999999999998</v>
      </c>
      <c r="G953" s="2">
        <f t="shared" si="115"/>
        <v>0.29539999999999955</v>
      </c>
      <c r="H953" s="2">
        <f t="shared" si="111"/>
        <v>0.3516500000000008</v>
      </c>
      <c r="I953" s="2">
        <f t="array" ref="I953">SUMPRODUCT(B937:B956, (ROW(B937:B956)-ROW(B937)+1)) / (20*21/2)</f>
        <v>0.28999999999999998</v>
      </c>
      <c r="J953" s="2">
        <f t="shared" si="114"/>
        <v>0.29092579136469032</v>
      </c>
      <c r="K953" s="2">
        <f t="shared" si="116"/>
        <v>0.29722143538124812</v>
      </c>
    </row>
    <row r="954" spans="1:11" ht="13.5" x14ac:dyDescent="0.25">
      <c r="A954" s="3">
        <f>TITRES_STAT!B957</f>
        <v>43700</v>
      </c>
      <c r="B954" s="5">
        <f>TITRES_STAT!D957</f>
        <v>0.28999999999999998</v>
      </c>
      <c r="C954" s="2">
        <f t="shared" si="109"/>
        <v>0</v>
      </c>
      <c r="D954" s="2">
        <f t="shared" si="110"/>
        <v>0.28999999999999998</v>
      </c>
      <c r="E954" s="2">
        <f t="shared" si="112"/>
        <v>0.28999999999999998</v>
      </c>
      <c r="F954" s="2">
        <f t="shared" si="113"/>
        <v>0.28999999999999998</v>
      </c>
      <c r="G954" s="2">
        <f t="shared" si="115"/>
        <v>0.29519999999999957</v>
      </c>
      <c r="H954" s="2">
        <f t="shared" si="111"/>
        <v>0.35070000000000073</v>
      </c>
      <c r="I954" s="2">
        <f t="array" ref="I954">SUMPRODUCT(B938:B957, (ROW(B938:B957)-ROW(B938)+1)) / (20*21/2)</f>
        <v>0.28999999999999998</v>
      </c>
      <c r="J954" s="2">
        <f t="shared" si="114"/>
        <v>0.29083762075852931</v>
      </c>
      <c r="K954" s="2">
        <f t="shared" si="116"/>
        <v>0.29693824183688544</v>
      </c>
    </row>
    <row r="955" spans="1:11" ht="13.5" x14ac:dyDescent="0.25">
      <c r="A955" s="3">
        <f>TITRES_STAT!B958</f>
        <v>43703</v>
      </c>
      <c r="B955" s="5">
        <f>TITRES_STAT!D958</f>
        <v>0.28999999999999998</v>
      </c>
      <c r="C955" s="2">
        <f t="shared" si="109"/>
        <v>0</v>
      </c>
      <c r="D955" s="2">
        <f t="shared" si="110"/>
        <v>0.28999999999999998</v>
      </c>
      <c r="E955" s="2">
        <f t="shared" si="112"/>
        <v>0.28999999999999998</v>
      </c>
      <c r="F955" s="2">
        <f t="shared" si="113"/>
        <v>0.28999999999999998</v>
      </c>
      <c r="G955" s="2">
        <f t="shared" si="115"/>
        <v>0.2949999999999996</v>
      </c>
      <c r="H955" s="2">
        <f t="shared" si="111"/>
        <v>0.34985000000000072</v>
      </c>
      <c r="I955" s="2">
        <f t="array" ref="I955">SUMPRODUCT(B939:B958, (ROW(B939:B958)-ROW(B939)+1)) / (20*21/2)</f>
        <v>0.28999999999999998</v>
      </c>
      <c r="J955" s="2">
        <f t="shared" si="114"/>
        <v>0.29075784735295507</v>
      </c>
      <c r="K955" s="2">
        <f t="shared" si="116"/>
        <v>0.29666615392171347</v>
      </c>
    </row>
    <row r="956" spans="1:11" ht="13.5" x14ac:dyDescent="0.25">
      <c r="A956" s="3">
        <f>TITRES_STAT!B959</f>
        <v>43704</v>
      </c>
      <c r="B956" s="5">
        <f>TITRES_STAT!D959</f>
        <v>0.28999999999999998</v>
      </c>
      <c r="C956" s="2">
        <f t="shared" si="109"/>
        <v>0</v>
      </c>
      <c r="D956" s="2">
        <f t="shared" si="110"/>
        <v>0.28999999999999998</v>
      </c>
      <c r="E956" s="2">
        <f t="shared" si="112"/>
        <v>0.28999999999999998</v>
      </c>
      <c r="F956" s="2">
        <f t="shared" si="113"/>
        <v>0.28999999999999998</v>
      </c>
      <c r="G956" s="2">
        <f t="shared" si="115"/>
        <v>0.29479999999999956</v>
      </c>
      <c r="H956" s="2">
        <f t="shared" si="111"/>
        <v>0.34910000000000074</v>
      </c>
      <c r="I956" s="2">
        <f t="array" ref="I956">SUMPRODUCT(B940:B959, (ROW(B940:B959)-ROW(B940)+1)) / (20*21/2)</f>
        <v>0.28999999999999998</v>
      </c>
      <c r="J956" s="2">
        <f t="shared" si="114"/>
        <v>0.29068567141457835</v>
      </c>
      <c r="K956" s="2">
        <f t="shared" si="116"/>
        <v>0.29640473612086193</v>
      </c>
    </row>
    <row r="957" spans="1:11" ht="13.5" x14ac:dyDescent="0.25">
      <c r="A957" s="3">
        <f>TITRES_STAT!B960</f>
        <v>43705</v>
      </c>
      <c r="B957" s="5">
        <f>TITRES_STAT!D960</f>
        <v>0.28999999999999998</v>
      </c>
      <c r="C957" s="2">
        <f t="shared" si="109"/>
        <v>0</v>
      </c>
      <c r="D957" s="2">
        <f t="shared" si="110"/>
        <v>0.28999999999999998</v>
      </c>
      <c r="E957" s="2">
        <f t="shared" si="112"/>
        <v>0.28999999999999998</v>
      </c>
      <c r="F957" s="2">
        <f t="shared" si="113"/>
        <v>0.28999999999999998</v>
      </c>
      <c r="G957" s="2">
        <f t="shared" si="115"/>
        <v>0.29459999999999958</v>
      </c>
      <c r="H957" s="2">
        <f t="shared" si="111"/>
        <v>0.34835000000000066</v>
      </c>
      <c r="I957" s="2">
        <f t="array" ref="I957">SUMPRODUCT(B941:B960, (ROW(B941:B960)-ROW(B941)+1)) / (20*21/2)</f>
        <v>0.28999999999999998</v>
      </c>
      <c r="J957" s="2">
        <f t="shared" si="114"/>
        <v>0.29062036937509467</v>
      </c>
      <c r="K957" s="2">
        <f t="shared" si="116"/>
        <v>0.2961535699984752</v>
      </c>
    </row>
    <row r="958" spans="1:11" ht="13.5" x14ac:dyDescent="0.25">
      <c r="A958" s="3">
        <f>TITRES_STAT!B961</f>
        <v>43706</v>
      </c>
      <c r="B958" s="5">
        <f>TITRES_STAT!D961</f>
        <v>0.28999999999999998</v>
      </c>
      <c r="C958" s="2">
        <f t="shared" si="109"/>
        <v>0</v>
      </c>
      <c r="D958" s="2">
        <f t="shared" si="110"/>
        <v>0.28999999999999998</v>
      </c>
      <c r="E958" s="2">
        <f t="shared" si="112"/>
        <v>0.28999999999999998</v>
      </c>
      <c r="F958" s="2">
        <f t="shared" si="113"/>
        <v>0.28999999999999998</v>
      </c>
      <c r="G958" s="2">
        <f t="shared" si="115"/>
        <v>0.29439999999999955</v>
      </c>
      <c r="H958" s="2">
        <f t="shared" si="111"/>
        <v>0.34770000000000062</v>
      </c>
      <c r="I958" s="2">
        <f t="array" ref="I958">SUMPRODUCT(B942:B961, (ROW(B942:B961)-ROW(B942)+1)) / (20*21/2)</f>
        <v>0.28999999999999998</v>
      </c>
      <c r="J958" s="2">
        <f t="shared" si="114"/>
        <v>0.2905612865774666</v>
      </c>
      <c r="K958" s="2">
        <f t="shared" si="116"/>
        <v>0.29591225352794676</v>
      </c>
    </row>
    <row r="959" spans="1:11" ht="13.5" x14ac:dyDescent="0.25">
      <c r="A959" s="3">
        <f>TITRES_STAT!B962</f>
        <v>43707</v>
      </c>
      <c r="B959" s="5">
        <f>TITRES_STAT!D962</f>
        <v>0.28999999999999998</v>
      </c>
      <c r="C959" s="2">
        <f t="shared" si="109"/>
        <v>0</v>
      </c>
      <c r="D959" s="2">
        <f t="shared" si="110"/>
        <v>0.28999999999999998</v>
      </c>
      <c r="E959" s="2">
        <f t="shared" si="112"/>
        <v>0.28999999999999998</v>
      </c>
      <c r="F959" s="2">
        <f t="shared" si="113"/>
        <v>0.28999999999999998</v>
      </c>
      <c r="G959" s="2">
        <f t="shared" si="115"/>
        <v>0.29419999999999957</v>
      </c>
      <c r="H959" s="2">
        <f t="shared" si="111"/>
        <v>0.34705000000000052</v>
      </c>
      <c r="I959" s="2">
        <f t="array" ref="I959">SUMPRODUCT(B943:B962, (ROW(B943:B962)-ROW(B943)+1)) / (20*21/2)</f>
        <v>0.28999999999999998</v>
      </c>
      <c r="J959" s="2">
        <f t="shared" si="114"/>
        <v>0.29050783071294595</v>
      </c>
      <c r="K959" s="2">
        <f t="shared" si="116"/>
        <v>0.29568040044841942</v>
      </c>
    </row>
    <row r="960" spans="1:11" ht="13.5" x14ac:dyDescent="0.25">
      <c r="A960" s="3">
        <f>TITRES_STAT!B963</f>
        <v>43710</v>
      </c>
      <c r="B960" s="5">
        <f>TITRES_STAT!D963</f>
        <v>0.28999999999999998</v>
      </c>
      <c r="C960" s="2">
        <f t="shared" si="109"/>
        <v>0</v>
      </c>
      <c r="D960" s="2">
        <f t="shared" si="110"/>
        <v>0.28999999999999998</v>
      </c>
      <c r="E960" s="2">
        <f t="shared" si="112"/>
        <v>0.28999999999999998</v>
      </c>
      <c r="F960" s="2">
        <f t="shared" si="113"/>
        <v>0.28999999999999998</v>
      </c>
      <c r="G960" s="2">
        <f t="shared" si="115"/>
        <v>0.29399999999999954</v>
      </c>
      <c r="H960" s="2">
        <f t="shared" si="111"/>
        <v>0.34635000000000055</v>
      </c>
      <c r="I960" s="2">
        <f t="array" ref="I960">SUMPRODUCT(B944:B963, (ROW(B944:B963)-ROW(B944)+1)) / (20*21/2)</f>
        <v>0.28999999999999998</v>
      </c>
      <c r="J960" s="2">
        <f t="shared" si="114"/>
        <v>0.29045946588314153</v>
      </c>
      <c r="K960" s="2">
        <f t="shared" si="116"/>
        <v>0.29545763964652061</v>
      </c>
    </row>
    <row r="961" spans="1:11" ht="13.5" x14ac:dyDescent="0.25">
      <c r="A961" s="3">
        <f>TITRES_STAT!B964</f>
        <v>43711</v>
      </c>
      <c r="B961" s="5">
        <f>TITRES_STAT!D964</f>
        <v>0.28999999999999998</v>
      </c>
      <c r="C961" s="2">
        <f t="shared" si="109"/>
        <v>0</v>
      </c>
      <c r="D961" s="2">
        <f t="shared" si="110"/>
        <v>0.28999999999999998</v>
      </c>
      <c r="E961" s="2">
        <f t="shared" si="112"/>
        <v>0.28999999999999998</v>
      </c>
      <c r="F961" s="2">
        <f t="shared" si="113"/>
        <v>0.28999999999999998</v>
      </c>
      <c r="G961" s="2">
        <f t="shared" si="115"/>
        <v>0.29379999999999956</v>
      </c>
      <c r="H961" s="2">
        <f t="shared" si="111"/>
        <v>0.34565000000000046</v>
      </c>
      <c r="I961" s="2">
        <f t="array" ref="I961">SUMPRODUCT(B945:B964, (ROW(B945:B964)-ROW(B945)+1)) / (20*21/2)</f>
        <v>0.28999999999999998</v>
      </c>
      <c r="J961" s="2">
        <f t="shared" si="114"/>
        <v>0.29041570722760424</v>
      </c>
      <c r="K961" s="2">
        <f t="shared" si="116"/>
        <v>0.29524361456234333</v>
      </c>
    </row>
    <row r="962" spans="1:11" ht="13.5" x14ac:dyDescent="0.25">
      <c r="A962" s="3">
        <f>TITRES_STAT!B965</f>
        <v>43712</v>
      </c>
      <c r="B962" s="5">
        <f>TITRES_STAT!D965</f>
        <v>0.28999999999999998</v>
      </c>
      <c r="C962" s="2">
        <f t="shared" si="109"/>
        <v>0</v>
      </c>
      <c r="D962" s="2">
        <f t="shared" si="110"/>
        <v>0.28999999999999998</v>
      </c>
      <c r="E962" s="2">
        <f t="shared" si="112"/>
        <v>0.28999999999999998</v>
      </c>
      <c r="F962" s="2">
        <f t="shared" si="113"/>
        <v>0.28999999999999998</v>
      </c>
      <c r="G962" s="2">
        <f t="shared" si="115"/>
        <v>0.29359999999999958</v>
      </c>
      <c r="H962" s="2">
        <f t="shared" si="111"/>
        <v>0.34505000000000052</v>
      </c>
      <c r="I962" s="2">
        <f t="array" ref="I962">SUMPRODUCT(B946:B965, (ROW(B946:B965)-ROW(B946)+1)) / (20*21/2)</f>
        <v>0.28904761904761905</v>
      </c>
      <c r="J962" s="2">
        <f t="shared" si="114"/>
        <v>0.29037611606307046</v>
      </c>
      <c r="K962" s="2">
        <f t="shared" si="116"/>
        <v>0.29503798261872199</v>
      </c>
    </row>
    <row r="963" spans="1:11" ht="13.5" x14ac:dyDescent="0.25">
      <c r="A963" s="3">
        <f>TITRES_STAT!B966</f>
        <v>43713</v>
      </c>
      <c r="B963" s="5">
        <f>TITRES_STAT!D966</f>
        <v>0.28999999999999998</v>
      </c>
      <c r="C963" s="2">
        <f t="shared" si="109"/>
        <v>0</v>
      </c>
      <c r="D963" s="2">
        <f t="shared" si="110"/>
        <v>0.28999999999999998</v>
      </c>
      <c r="E963" s="2">
        <f t="shared" si="112"/>
        <v>0.28999999999999998</v>
      </c>
      <c r="F963" s="2">
        <f t="shared" si="113"/>
        <v>0.28999999999999998</v>
      </c>
      <c r="G963" s="2">
        <f t="shared" si="115"/>
        <v>0.29339999999999961</v>
      </c>
      <c r="H963" s="2">
        <f t="shared" si="111"/>
        <v>0.34445000000000042</v>
      </c>
      <c r="I963" s="2">
        <f t="array" ref="I963">SUMPRODUCT(B947:B966, (ROW(B947:B966)-ROW(B947)+1)) / (20*21/2)</f>
        <v>0.28814285714285715</v>
      </c>
      <c r="J963" s="2">
        <f t="shared" si="114"/>
        <v>0.29034029548563517</v>
      </c>
      <c r="K963" s="2">
        <f t="shared" si="116"/>
        <v>0.29484041467288974</v>
      </c>
    </row>
    <row r="964" spans="1:11" ht="13.5" x14ac:dyDescent="0.25">
      <c r="A964" s="3">
        <f>TITRES_STAT!B967</f>
        <v>43714</v>
      </c>
      <c r="B964" s="5">
        <f>TITRES_STAT!D967</f>
        <v>0.28999999999999998</v>
      </c>
      <c r="C964" s="2">
        <f t="shared" ref="C964:C1027" si="117">B964-B963</f>
        <v>0</v>
      </c>
      <c r="D964" s="2">
        <f t="shared" si="110"/>
        <v>0.28999999999999998</v>
      </c>
      <c r="E964" s="2">
        <f t="shared" si="112"/>
        <v>0.28999999999999998</v>
      </c>
      <c r="F964" s="2">
        <f t="shared" si="113"/>
        <v>0.28999999999999998</v>
      </c>
      <c r="G964" s="2">
        <f t="shared" si="115"/>
        <v>0.29319999999999963</v>
      </c>
      <c r="H964" s="2">
        <f t="shared" si="111"/>
        <v>0.34380000000000044</v>
      </c>
      <c r="I964" s="2">
        <f t="array" ref="I964">SUMPRODUCT(B948:B967, (ROW(B948:B967)-ROW(B948)+1)) / (20*21/2)</f>
        <v>0.28728571428571426</v>
      </c>
      <c r="J964" s="2">
        <f t="shared" si="114"/>
        <v>0.29030788639176514</v>
      </c>
      <c r="K964" s="2">
        <f t="shared" si="116"/>
        <v>0.29465059448963915</v>
      </c>
    </row>
    <row r="965" spans="1:11" ht="13.5" x14ac:dyDescent="0.25">
      <c r="A965" s="3">
        <f>TITRES_STAT!B968</f>
        <v>43717</v>
      </c>
      <c r="B965" s="5">
        <f>TITRES_STAT!D968</f>
        <v>0.28000000000000003</v>
      </c>
      <c r="C965" s="2">
        <f t="shared" si="117"/>
        <v>-9.9999999999999534E-3</v>
      </c>
      <c r="D965" s="2">
        <f t="shared" si="110"/>
        <v>0.28799999999999998</v>
      </c>
      <c r="E965" s="2">
        <f t="shared" si="112"/>
        <v>0.28899999999999998</v>
      </c>
      <c r="F965" s="2">
        <f t="shared" si="113"/>
        <v>0.28949999999999998</v>
      </c>
      <c r="G965" s="2">
        <f t="shared" si="115"/>
        <v>0.29259999999999958</v>
      </c>
      <c r="H965" s="2">
        <f t="shared" si="111"/>
        <v>0.34315000000000034</v>
      </c>
      <c r="I965" s="2">
        <f t="array" ref="I965">SUMPRODUCT(B949:B968, (ROW(B949:B968)-ROW(B949)+1)) / (20*21/2)</f>
        <v>0.28647619047619044</v>
      </c>
      <c r="J965" s="2">
        <f t="shared" si="114"/>
        <v>0.28932618292588275</v>
      </c>
      <c r="K965" s="2">
        <f t="shared" si="116"/>
        <v>0.29407606137239839</v>
      </c>
    </row>
    <row r="966" spans="1:11" ht="13.5" x14ac:dyDescent="0.25">
      <c r="A966" s="3">
        <f>TITRES_STAT!B969</f>
        <v>43718</v>
      </c>
      <c r="B966" s="5">
        <f>TITRES_STAT!D969</f>
        <v>0.28000000000000003</v>
      </c>
      <c r="C966" s="2">
        <f t="shared" si="117"/>
        <v>0</v>
      </c>
      <c r="D966" s="2">
        <f t="shared" ref="D966:D1029" si="118">AVERAGE(B962:B966)</f>
        <v>0.28599999999999998</v>
      </c>
      <c r="E966" s="2">
        <f t="shared" si="112"/>
        <v>0.28799999999999998</v>
      </c>
      <c r="F966" s="2">
        <f t="shared" si="113"/>
        <v>0.28900000000000003</v>
      </c>
      <c r="G966" s="2">
        <f t="shared" si="115"/>
        <v>0.29199999999999959</v>
      </c>
      <c r="H966" s="2">
        <f t="shared" si="111"/>
        <v>0.3425000000000003</v>
      </c>
      <c r="I966" s="2">
        <f t="array" ref="I966">SUMPRODUCT(B950:B969, (ROW(B950:B969)-ROW(B950)+1)) / (20*21/2)</f>
        <v>0.2857142857142857</v>
      </c>
      <c r="J966" s="2">
        <f t="shared" si="114"/>
        <v>0.28843797502817964</v>
      </c>
      <c r="K966" s="2">
        <f t="shared" si="116"/>
        <v>0.29352405896563766</v>
      </c>
    </row>
    <row r="967" spans="1:11" ht="13.5" x14ac:dyDescent="0.25">
      <c r="A967" s="3">
        <f>TITRES_STAT!B970</f>
        <v>43719</v>
      </c>
      <c r="B967" s="5">
        <f>TITRES_STAT!D970</f>
        <v>0.28000000000000003</v>
      </c>
      <c r="C967" s="2">
        <f t="shared" si="117"/>
        <v>0</v>
      </c>
      <c r="D967" s="2">
        <f t="shared" si="118"/>
        <v>0.28400000000000003</v>
      </c>
      <c r="E967" s="2">
        <f t="shared" si="112"/>
        <v>0.28700000000000003</v>
      </c>
      <c r="F967" s="2">
        <f t="shared" si="113"/>
        <v>0.28850000000000003</v>
      </c>
      <c r="G967" s="2">
        <f t="shared" si="115"/>
        <v>0.29159999999999964</v>
      </c>
      <c r="H967" s="2">
        <f t="shared" si="111"/>
        <v>0.34190000000000026</v>
      </c>
      <c r="I967" s="2">
        <f t="array" ref="I967">SUMPRODUCT(B951:B970, (ROW(B951:B970)-ROW(B951)+1)) / (20*21/2)</f>
        <v>0.28499999999999998</v>
      </c>
      <c r="J967" s="2">
        <f t="shared" si="114"/>
        <v>0.28763435835882922</v>
      </c>
      <c r="K967" s="2">
        <f t="shared" si="116"/>
        <v>0.29299370371208328</v>
      </c>
    </row>
    <row r="968" spans="1:11" ht="13.5" x14ac:dyDescent="0.25">
      <c r="A968" s="3">
        <f>TITRES_STAT!B971</f>
        <v>43720</v>
      </c>
      <c r="B968" s="5">
        <f>TITRES_STAT!D971</f>
        <v>0.28000000000000003</v>
      </c>
      <c r="C968" s="2">
        <f t="shared" si="117"/>
        <v>0</v>
      </c>
      <c r="D968" s="2">
        <f t="shared" si="118"/>
        <v>0.28200000000000003</v>
      </c>
      <c r="E968" s="2">
        <f t="shared" si="112"/>
        <v>0.28600000000000003</v>
      </c>
      <c r="F968" s="2">
        <f t="shared" si="113"/>
        <v>0.28800000000000003</v>
      </c>
      <c r="G968" s="2">
        <f t="shared" si="115"/>
        <v>0.29119999999999963</v>
      </c>
      <c r="H968" s="2">
        <f t="shared" si="111"/>
        <v>0.34130000000000016</v>
      </c>
      <c r="I968" s="2">
        <f t="array" ref="I968">SUMPRODUCT(B952:B971, (ROW(B952:B971)-ROW(B952)+1)) / (20*21/2)</f>
        <v>0.28433333333333338</v>
      </c>
      <c r="J968" s="2">
        <f t="shared" si="114"/>
        <v>0.2869072766103693</v>
      </c>
      <c r="K968" s="2">
        <f t="shared" si="116"/>
        <v>0.29248414670376632</v>
      </c>
    </row>
    <row r="969" spans="1:11" ht="13.5" x14ac:dyDescent="0.25">
      <c r="A969" s="3">
        <f>TITRES_STAT!B972</f>
        <v>43721</v>
      </c>
      <c r="B969" s="5">
        <f>TITRES_STAT!D972</f>
        <v>0.28000000000000003</v>
      </c>
      <c r="C969" s="2">
        <f t="shared" si="117"/>
        <v>0</v>
      </c>
      <c r="D969" s="2">
        <f t="shared" si="118"/>
        <v>0.28000000000000003</v>
      </c>
      <c r="E969" s="2">
        <f t="shared" si="112"/>
        <v>0.28500000000000003</v>
      </c>
      <c r="F969" s="2">
        <f t="shared" si="113"/>
        <v>0.28750000000000003</v>
      </c>
      <c r="G969" s="2">
        <f t="shared" si="115"/>
        <v>0.29079999999999961</v>
      </c>
      <c r="H969" s="2">
        <f t="shared" si="111"/>
        <v>0.34070000000000017</v>
      </c>
      <c r="I969" s="2">
        <f t="array" ref="I969">SUMPRODUCT(B953:B972, (ROW(B953:B972)-ROW(B953)+1)) / (20*21/2)</f>
        <v>0.2837142857142857</v>
      </c>
      <c r="J969" s="2">
        <f t="shared" si="114"/>
        <v>0.28624944074271508</v>
      </c>
      <c r="K969" s="2">
        <f t="shared" si="116"/>
        <v>0.29199457232322651</v>
      </c>
    </row>
    <row r="970" spans="1:11" ht="13.5" x14ac:dyDescent="0.25">
      <c r="A970" s="3">
        <f>TITRES_STAT!B973</f>
        <v>43724</v>
      </c>
      <c r="B970" s="5">
        <f>TITRES_STAT!D973</f>
        <v>0.28000000000000003</v>
      </c>
      <c r="C970" s="2">
        <f t="shared" si="117"/>
        <v>0</v>
      </c>
      <c r="D970" s="2">
        <f t="shared" si="118"/>
        <v>0.28000000000000003</v>
      </c>
      <c r="E970" s="2">
        <f t="shared" si="112"/>
        <v>0.28400000000000009</v>
      </c>
      <c r="F970" s="2">
        <f t="shared" si="113"/>
        <v>0.28700000000000003</v>
      </c>
      <c r="G970" s="2">
        <f t="shared" si="115"/>
        <v>0.29039999999999966</v>
      </c>
      <c r="H970" s="2">
        <f t="shared" ref="H970:H1033" si="119">AVERAGE(B771:B970)</f>
        <v>0.34010000000000012</v>
      </c>
      <c r="I970" s="2">
        <f t="array" ref="I970">SUMPRODUCT(B954:B973, (ROW(B954:B973)-ROW(B954)+1)) / (20*21/2)</f>
        <v>0.2831428571428572</v>
      </c>
      <c r="J970" s="2">
        <f t="shared" si="114"/>
        <v>0.28565425591007554</v>
      </c>
      <c r="K970" s="2">
        <f t="shared" si="116"/>
        <v>0.29152419693800197</v>
      </c>
    </row>
    <row r="971" spans="1:11" ht="13.5" x14ac:dyDescent="0.25">
      <c r="A971" s="3">
        <f>TITRES_STAT!B974</f>
        <v>43725</v>
      </c>
      <c r="B971" s="5">
        <f>TITRES_STAT!D974</f>
        <v>0.28000000000000003</v>
      </c>
      <c r="C971" s="2">
        <f t="shared" si="117"/>
        <v>0</v>
      </c>
      <c r="D971" s="2">
        <f t="shared" si="118"/>
        <v>0.28000000000000003</v>
      </c>
      <c r="E971" s="2">
        <f t="shared" si="112"/>
        <v>0.28300000000000003</v>
      </c>
      <c r="F971" s="2">
        <f t="shared" si="113"/>
        <v>0.28650000000000009</v>
      </c>
      <c r="G971" s="2">
        <f t="shared" si="115"/>
        <v>0.28999999999999965</v>
      </c>
      <c r="H971" s="2">
        <f t="shared" si="119"/>
        <v>0.33955000000000007</v>
      </c>
      <c r="I971" s="2">
        <f t="array" ref="I971">SUMPRODUCT(B955:B974, (ROW(B955:B974)-ROW(B955)+1)) / (20*21/2)</f>
        <v>0.28261904761904766</v>
      </c>
      <c r="J971" s="2">
        <f t="shared" si="114"/>
        <v>0.28511575534721123</v>
      </c>
      <c r="K971" s="2">
        <f t="shared" si="116"/>
        <v>0.29107226764631561</v>
      </c>
    </row>
    <row r="972" spans="1:11" ht="13.5" x14ac:dyDescent="0.25">
      <c r="A972" s="3">
        <f>TITRES_STAT!B975</f>
        <v>43726</v>
      </c>
      <c r="B972" s="5">
        <f>TITRES_STAT!D975</f>
        <v>0.28000000000000003</v>
      </c>
      <c r="C972" s="2">
        <f t="shared" si="117"/>
        <v>0</v>
      </c>
      <c r="D972" s="2">
        <f t="shared" si="118"/>
        <v>0.28000000000000003</v>
      </c>
      <c r="E972" s="2">
        <f t="shared" ref="E972:E1035" si="120">AVERAGE(B963:B972)</f>
        <v>0.28200000000000003</v>
      </c>
      <c r="F972" s="2">
        <f t="shared" si="113"/>
        <v>0.28600000000000009</v>
      </c>
      <c r="G972" s="2">
        <f t="shared" si="115"/>
        <v>0.28959999999999964</v>
      </c>
      <c r="H972" s="2">
        <f t="shared" si="119"/>
        <v>0.33895000000000003</v>
      </c>
      <c r="I972" s="2">
        <f t="array" ref="I972">SUMPRODUCT(B956:B975, (ROW(B956:B975)-ROW(B956)+1)) / (20*21/2)</f>
        <v>0.28214285714285714</v>
      </c>
      <c r="J972" s="2">
        <f t="shared" si="114"/>
        <v>0.28462854055223874</v>
      </c>
      <c r="K972" s="2">
        <f t="shared" si="116"/>
        <v>0.29063806107195028</v>
      </c>
    </row>
    <row r="973" spans="1:11" ht="13.5" x14ac:dyDescent="0.25">
      <c r="A973" s="3">
        <f>TITRES_STAT!B976</f>
        <v>43727</v>
      </c>
      <c r="B973" s="5">
        <f>TITRES_STAT!D976</f>
        <v>0.28000000000000003</v>
      </c>
      <c r="C973" s="2">
        <f t="shared" si="117"/>
        <v>0</v>
      </c>
      <c r="D973" s="2">
        <f t="shared" si="118"/>
        <v>0.28000000000000003</v>
      </c>
      <c r="E973" s="2">
        <f t="shared" si="120"/>
        <v>0.28100000000000003</v>
      </c>
      <c r="F973" s="2">
        <f t="shared" si="113"/>
        <v>0.28550000000000009</v>
      </c>
      <c r="G973" s="2">
        <f t="shared" si="115"/>
        <v>0.28919999999999968</v>
      </c>
      <c r="H973" s="2">
        <f t="shared" si="119"/>
        <v>0.33839999999999998</v>
      </c>
      <c r="I973" s="2">
        <f t="array" ref="I973">SUMPRODUCT(B957:B976, (ROW(B957:B976)-ROW(B957)+1)) / (20*21/2)</f>
        <v>0.28171428571428575</v>
      </c>
      <c r="J973" s="2">
        <f t="shared" si="114"/>
        <v>0.28418772716631124</v>
      </c>
      <c r="K973" s="2">
        <f t="shared" si="116"/>
        <v>0.29022088220638365</v>
      </c>
    </row>
    <row r="974" spans="1:11" ht="13.5" x14ac:dyDescent="0.25">
      <c r="A974" s="3">
        <f>TITRES_STAT!B977</f>
        <v>43728</v>
      </c>
      <c r="B974" s="5">
        <f>TITRES_STAT!D977</f>
        <v>0.28000000000000003</v>
      </c>
      <c r="C974" s="2">
        <f t="shared" si="117"/>
        <v>0</v>
      </c>
      <c r="D974" s="2">
        <f t="shared" si="118"/>
        <v>0.28000000000000003</v>
      </c>
      <c r="E974" s="2">
        <f t="shared" si="120"/>
        <v>0.28000000000000008</v>
      </c>
      <c r="F974" s="2">
        <f t="shared" si="113"/>
        <v>0.28500000000000009</v>
      </c>
      <c r="G974" s="2">
        <f t="shared" si="115"/>
        <v>0.28879999999999967</v>
      </c>
      <c r="H974" s="2">
        <f t="shared" si="119"/>
        <v>0.33774999999999994</v>
      </c>
      <c r="I974" s="2">
        <f t="array" ref="I974">SUMPRODUCT(B958:B977, (ROW(B958:B977)-ROW(B958)+1)) / (20*21/2)</f>
        <v>0.28038095238095234</v>
      </c>
      <c r="J974" s="2">
        <f t="shared" si="114"/>
        <v>0.28378889600761492</v>
      </c>
      <c r="K974" s="2">
        <f t="shared" si="116"/>
        <v>0.28982006329632942</v>
      </c>
    </row>
    <row r="975" spans="1:11" ht="13.5" x14ac:dyDescent="0.25">
      <c r="A975" s="3">
        <f>TITRES_STAT!B978</f>
        <v>43731</v>
      </c>
      <c r="B975" s="5">
        <f>TITRES_STAT!D978</f>
        <v>0.28000000000000003</v>
      </c>
      <c r="C975" s="2">
        <f t="shared" si="117"/>
        <v>0</v>
      </c>
      <c r="D975" s="2">
        <f t="shared" si="118"/>
        <v>0.28000000000000003</v>
      </c>
      <c r="E975" s="2">
        <f t="shared" si="120"/>
        <v>0.28000000000000008</v>
      </c>
      <c r="F975" s="2">
        <f t="shared" si="113"/>
        <v>0.28450000000000009</v>
      </c>
      <c r="G975" s="2">
        <f t="shared" si="115"/>
        <v>0.28839999999999966</v>
      </c>
      <c r="H975" s="2">
        <f t="shared" si="119"/>
        <v>0.33704999999999991</v>
      </c>
      <c r="I975" s="2">
        <f t="array" ref="I975">SUMPRODUCT(B959:B978, (ROW(B959:B978)-ROW(B959)+1)) / (20*21/2)</f>
        <v>0.27819047619047621</v>
      </c>
      <c r="J975" s="2">
        <f t="shared" si="114"/>
        <v>0.28342804876879446</v>
      </c>
      <c r="K975" s="2">
        <f t="shared" si="116"/>
        <v>0.28943496277490477</v>
      </c>
    </row>
    <row r="976" spans="1:11" ht="13.5" x14ac:dyDescent="0.25">
      <c r="A976" s="3">
        <f>TITRES_STAT!B979</f>
        <v>43732</v>
      </c>
      <c r="B976" s="5">
        <f>TITRES_STAT!D979</f>
        <v>0.28000000000000003</v>
      </c>
      <c r="C976" s="2">
        <f t="shared" si="117"/>
        <v>0</v>
      </c>
      <c r="D976" s="2">
        <f t="shared" si="118"/>
        <v>0.28000000000000003</v>
      </c>
      <c r="E976" s="2">
        <f t="shared" si="120"/>
        <v>0.28000000000000008</v>
      </c>
      <c r="F976" s="2">
        <f t="shared" si="113"/>
        <v>0.28400000000000014</v>
      </c>
      <c r="G976" s="2">
        <f t="shared" si="115"/>
        <v>0.2879999999999997</v>
      </c>
      <c r="H976" s="2">
        <f t="shared" si="119"/>
        <v>0.33629999999999982</v>
      </c>
      <c r="I976" s="2">
        <f t="array" ref="I976">SUMPRODUCT(B960:B979, (ROW(B960:B979)-ROW(B960)+1)) / (20*21/2)</f>
        <v>0.27614285714285713</v>
      </c>
      <c r="J976" s="2">
        <f t="shared" si="114"/>
        <v>0.28310156793367119</v>
      </c>
      <c r="K976" s="2">
        <f t="shared" si="116"/>
        <v>0.28906496423471245</v>
      </c>
    </row>
    <row r="977" spans="1:11" ht="13.5" x14ac:dyDescent="0.25">
      <c r="A977" s="3">
        <f>TITRES_STAT!B980</f>
        <v>43733</v>
      </c>
      <c r="B977" s="5">
        <f>TITRES_STAT!D980</f>
        <v>0.27</v>
      </c>
      <c r="C977" s="2">
        <f t="shared" si="117"/>
        <v>-1.0000000000000009E-2</v>
      </c>
      <c r="D977" s="2">
        <f t="shared" si="118"/>
        <v>0.27800000000000002</v>
      </c>
      <c r="E977" s="2">
        <f t="shared" si="120"/>
        <v>0.27900000000000003</v>
      </c>
      <c r="F977" s="2">
        <f t="shared" si="113"/>
        <v>0.28300000000000008</v>
      </c>
      <c r="G977" s="2">
        <f t="shared" si="115"/>
        <v>0.28739999999999971</v>
      </c>
      <c r="H977" s="2">
        <f t="shared" si="119"/>
        <v>0.3354499999999998</v>
      </c>
      <c r="I977" s="2">
        <f t="array" ref="I977">SUMPRODUCT(B961:B980, (ROW(B961:B980)-ROW(B961)+1)) / (20*21/2)</f>
        <v>0.27423809523809528</v>
      </c>
      <c r="J977" s="2">
        <f t="shared" si="114"/>
        <v>0.28185379955903583</v>
      </c>
      <c r="K977" s="2">
        <f t="shared" si="116"/>
        <v>0.28831731857844922</v>
      </c>
    </row>
    <row r="978" spans="1:11" ht="13.5" x14ac:dyDescent="0.25">
      <c r="A978" s="3">
        <f>TITRES_STAT!B981</f>
        <v>43734</v>
      </c>
      <c r="B978" s="5">
        <f>TITRES_STAT!D981</f>
        <v>0.26</v>
      </c>
      <c r="C978" s="2">
        <f t="shared" si="117"/>
        <v>-1.0000000000000009E-2</v>
      </c>
      <c r="D978" s="2">
        <f t="shared" si="118"/>
        <v>0.27400000000000002</v>
      </c>
      <c r="E978" s="2">
        <f t="shared" si="120"/>
        <v>0.27700000000000002</v>
      </c>
      <c r="F978" s="2">
        <f t="shared" si="113"/>
        <v>0.28150000000000014</v>
      </c>
      <c r="G978" s="2">
        <f t="shared" si="115"/>
        <v>0.28659999999999969</v>
      </c>
      <c r="H978" s="2">
        <f t="shared" si="119"/>
        <v>0.33454999999999979</v>
      </c>
      <c r="I978" s="2">
        <f t="array" ref="I978">SUMPRODUCT(B962:B981, (ROW(B962:B981)-ROW(B962)+1)) / (20*21/2)</f>
        <v>0.27247619047619048</v>
      </c>
      <c r="J978" s="2">
        <f t="shared" si="114"/>
        <v>0.27977248531531812</v>
      </c>
      <c r="K978" s="2">
        <f t="shared" si="116"/>
        <v>0.28720683549694143</v>
      </c>
    </row>
    <row r="979" spans="1:11" ht="13.5" x14ac:dyDescent="0.25">
      <c r="A979" s="3">
        <f>TITRES_STAT!B982</f>
        <v>43735</v>
      </c>
      <c r="B979" s="5">
        <f>TITRES_STAT!D982</f>
        <v>0.26</v>
      </c>
      <c r="C979" s="2">
        <f t="shared" si="117"/>
        <v>0</v>
      </c>
      <c r="D979" s="2">
        <f t="shared" si="118"/>
        <v>0.27</v>
      </c>
      <c r="E979" s="2">
        <f t="shared" si="120"/>
        <v>0.27500000000000002</v>
      </c>
      <c r="F979" s="2">
        <f t="shared" si="113"/>
        <v>0.28000000000000008</v>
      </c>
      <c r="G979" s="2">
        <f t="shared" si="115"/>
        <v>0.2859999999999997</v>
      </c>
      <c r="H979" s="2">
        <f t="shared" si="119"/>
        <v>0.33364999999999978</v>
      </c>
      <c r="I979" s="2">
        <f t="array" ref="I979">SUMPRODUCT(B963:B982, (ROW(B963:B982)-ROW(B963)+1)) / (20*21/2)</f>
        <v>0.27180952380952378</v>
      </c>
      <c r="J979" s="2">
        <f t="shared" si="114"/>
        <v>0.27788939147576402</v>
      </c>
      <c r="K979" s="2">
        <f t="shared" si="116"/>
        <v>0.2861399007715712</v>
      </c>
    </row>
    <row r="980" spans="1:11" ht="13.5" x14ac:dyDescent="0.25">
      <c r="A980" s="3">
        <f>TITRES_STAT!B983</f>
        <v>43738</v>
      </c>
      <c r="B980" s="5">
        <f>TITRES_STAT!D983</f>
        <v>0.26</v>
      </c>
      <c r="C980" s="2">
        <f t="shared" si="117"/>
        <v>0</v>
      </c>
      <c r="D980" s="2">
        <f t="shared" si="118"/>
        <v>0.26600000000000001</v>
      </c>
      <c r="E980" s="2">
        <f t="shared" si="120"/>
        <v>0.27299999999999996</v>
      </c>
      <c r="F980" s="2">
        <f t="shared" ref="F980:F1043" si="121">AVERAGE(B961:B980)</f>
        <v>0.27850000000000008</v>
      </c>
      <c r="G980" s="2">
        <f t="shared" si="115"/>
        <v>0.28539999999999971</v>
      </c>
      <c r="H980" s="2">
        <f t="shared" si="119"/>
        <v>0.33279999999999982</v>
      </c>
      <c r="I980" s="2">
        <f t="array" ref="I980">SUMPRODUCT(B964:B983, (ROW(B964:B983)-ROW(B964)+1)) / (20*21/2)</f>
        <v>0.27123809523809522</v>
      </c>
      <c r="J980" s="2">
        <f t="shared" si="114"/>
        <v>0.27618563990664363</v>
      </c>
      <c r="K980" s="2">
        <f t="shared" si="116"/>
        <v>0.28511480662366645</v>
      </c>
    </row>
    <row r="981" spans="1:11" ht="13.5" x14ac:dyDescent="0.25">
      <c r="A981" s="3">
        <f>TITRES_STAT!B984</f>
        <v>43739</v>
      </c>
      <c r="B981" s="5">
        <f>TITRES_STAT!D984</f>
        <v>0.26</v>
      </c>
      <c r="C981" s="2">
        <f t="shared" si="117"/>
        <v>0</v>
      </c>
      <c r="D981" s="2">
        <f t="shared" si="118"/>
        <v>0.26200000000000001</v>
      </c>
      <c r="E981" s="2">
        <f t="shared" si="120"/>
        <v>0.27100000000000002</v>
      </c>
      <c r="F981" s="2">
        <f t="shared" si="121"/>
        <v>0.27700000000000002</v>
      </c>
      <c r="G981" s="2">
        <f t="shared" si="115"/>
        <v>0.28479999999999972</v>
      </c>
      <c r="H981" s="2">
        <f t="shared" si="119"/>
        <v>0.3319999999999998</v>
      </c>
      <c r="I981" s="2">
        <f t="array" ref="I981">SUMPRODUCT(B965:B984, (ROW(B965:B984)-ROW(B965)+1)) / (20*21/2)</f>
        <v>0.27076190476190481</v>
      </c>
      <c r="J981" s="2">
        <f t="shared" ref="J981:J1044" si="122">$J$4*B981+J980*(1-$J$4)</f>
        <v>0.27464415039172518</v>
      </c>
      <c r="K981" s="2">
        <f t="shared" si="116"/>
        <v>0.28412991224626777</v>
      </c>
    </row>
    <row r="982" spans="1:11" ht="13.5" x14ac:dyDescent="0.25">
      <c r="A982" s="3">
        <f>TITRES_STAT!B985</f>
        <v>43740</v>
      </c>
      <c r="B982" s="5">
        <f>TITRES_STAT!D985</f>
        <v>0.27</v>
      </c>
      <c r="C982" s="2">
        <f t="shared" si="117"/>
        <v>1.0000000000000009E-2</v>
      </c>
      <c r="D982" s="2">
        <f t="shared" si="118"/>
        <v>0.26200000000000001</v>
      </c>
      <c r="E982" s="2">
        <f t="shared" si="120"/>
        <v>0.26999999999999996</v>
      </c>
      <c r="F982" s="2">
        <f t="shared" si="121"/>
        <v>0.27599999999999997</v>
      </c>
      <c r="G982" s="2">
        <f t="shared" si="115"/>
        <v>0.28439999999999971</v>
      </c>
      <c r="H982" s="2">
        <f t="shared" si="119"/>
        <v>0.33124999999999971</v>
      </c>
      <c r="I982" s="2">
        <f t="array" ref="I982">SUMPRODUCT(B966:B985, (ROW(B966:B985)-ROW(B966)+1)) / (20*21/2)</f>
        <v>0.27038095238095244</v>
      </c>
      <c r="J982" s="2">
        <f t="shared" si="122"/>
        <v>0.27420185035441802</v>
      </c>
      <c r="K982" s="2">
        <f t="shared" si="116"/>
        <v>0.28357579804053179</v>
      </c>
    </row>
    <row r="983" spans="1:11" ht="13.5" x14ac:dyDescent="0.25">
      <c r="A983" s="3">
        <f>TITRES_STAT!B986</f>
        <v>43741</v>
      </c>
      <c r="B983" s="5">
        <f>TITRES_STAT!D986</f>
        <v>0.27</v>
      </c>
      <c r="C983" s="2">
        <f t="shared" si="117"/>
        <v>0</v>
      </c>
      <c r="D983" s="2">
        <f t="shared" si="118"/>
        <v>0.26400000000000001</v>
      </c>
      <c r="E983" s="2">
        <f t="shared" si="120"/>
        <v>0.26900000000000002</v>
      </c>
      <c r="F983" s="2">
        <f t="shared" si="121"/>
        <v>0.27500000000000002</v>
      </c>
      <c r="G983" s="2">
        <f t="shared" si="115"/>
        <v>0.28399999999999975</v>
      </c>
      <c r="H983" s="2">
        <f t="shared" si="119"/>
        <v>0.33054999999999962</v>
      </c>
      <c r="I983" s="2">
        <f t="array" ref="I983">SUMPRODUCT(B967:B986, (ROW(B967:B986)-ROW(B967)+1)) / (20*21/2)</f>
        <v>0.27004761904761909</v>
      </c>
      <c r="J983" s="2">
        <f t="shared" si="122"/>
        <v>0.27380167413018774</v>
      </c>
      <c r="K983" s="2">
        <f t="shared" si="116"/>
        <v>0.28304341380364817</v>
      </c>
    </row>
    <row r="984" spans="1:11" ht="13.5" x14ac:dyDescent="0.25">
      <c r="A984" s="3">
        <f>TITRES_STAT!B987</f>
        <v>43742</v>
      </c>
      <c r="B984" s="5">
        <f>TITRES_STAT!D987</f>
        <v>0.27</v>
      </c>
      <c r="C984" s="2">
        <f t="shared" si="117"/>
        <v>0</v>
      </c>
      <c r="D984" s="2">
        <f t="shared" si="118"/>
        <v>0.26600000000000001</v>
      </c>
      <c r="E984" s="2">
        <f t="shared" si="120"/>
        <v>0.26800000000000002</v>
      </c>
      <c r="F984" s="2">
        <f t="shared" si="121"/>
        <v>0.27400000000000002</v>
      </c>
      <c r="G984" s="2">
        <f t="shared" si="115"/>
        <v>0.28359999999999974</v>
      </c>
      <c r="H984" s="2">
        <f t="shared" si="119"/>
        <v>0.32989999999999964</v>
      </c>
      <c r="I984" s="2">
        <f t="array" ref="I984">SUMPRODUCT(B968:B987, (ROW(B968:B987)-ROW(B968)+1)) / (20*21/2)</f>
        <v>0.26976190476190481</v>
      </c>
      <c r="J984" s="2">
        <f t="shared" si="122"/>
        <v>0.2734396099273127</v>
      </c>
      <c r="K984" s="2">
        <f t="shared" si="116"/>
        <v>0.28253190737997569</v>
      </c>
    </row>
    <row r="985" spans="1:11" ht="13.5" x14ac:dyDescent="0.25">
      <c r="A985" s="3">
        <f>TITRES_STAT!B988</f>
        <v>43745</v>
      </c>
      <c r="B985" s="5">
        <f>TITRES_STAT!D988</f>
        <v>0.27</v>
      </c>
      <c r="C985" s="2">
        <f t="shared" si="117"/>
        <v>0</v>
      </c>
      <c r="D985" s="2">
        <f t="shared" si="118"/>
        <v>0.26800000000000002</v>
      </c>
      <c r="E985" s="2">
        <f t="shared" si="120"/>
        <v>0.26700000000000002</v>
      </c>
      <c r="F985" s="2">
        <f t="shared" si="121"/>
        <v>0.27349999999999997</v>
      </c>
      <c r="G985" s="2">
        <f t="shared" si="115"/>
        <v>0.28319999999999973</v>
      </c>
      <c r="H985" s="2">
        <f t="shared" si="119"/>
        <v>0.32929999999999965</v>
      </c>
      <c r="I985" s="2">
        <f t="array" ref="I985">SUMPRODUCT(B969:B988, (ROW(B969:B988)-ROW(B969)+1)) / (20*21/2)</f>
        <v>0.27047619047619054</v>
      </c>
      <c r="J985" s="2">
        <f t="shared" si="122"/>
        <v>0.27311202802947337</v>
      </c>
      <c r="K985" s="2">
        <f t="shared" si="116"/>
        <v>0.28204046003174132</v>
      </c>
    </row>
    <row r="986" spans="1:11" ht="13.5" x14ac:dyDescent="0.25">
      <c r="A986" s="3">
        <f>TITRES_STAT!B989</f>
        <v>43746</v>
      </c>
      <c r="B986" s="5">
        <f>TITRES_STAT!D989</f>
        <v>0.27</v>
      </c>
      <c r="C986" s="2">
        <f t="shared" si="117"/>
        <v>0</v>
      </c>
      <c r="D986" s="2">
        <f t="shared" si="118"/>
        <v>0.27</v>
      </c>
      <c r="E986" s="2">
        <f t="shared" si="120"/>
        <v>0.26600000000000001</v>
      </c>
      <c r="F986" s="2">
        <f t="shared" si="121"/>
        <v>0.27299999999999996</v>
      </c>
      <c r="G986" s="2">
        <f t="shared" si="115"/>
        <v>0.28279999999999977</v>
      </c>
      <c r="H986" s="2">
        <f t="shared" si="119"/>
        <v>0.32869999999999955</v>
      </c>
      <c r="I986" s="2">
        <f t="array" ref="I986">SUMPRODUCT(B970:B989, (ROW(B970:B989)-ROW(B970)+1)) / (20*21/2)</f>
        <v>0.2711904761904762</v>
      </c>
      <c r="J986" s="2">
        <f t="shared" si="122"/>
        <v>0.27281564440761874</v>
      </c>
      <c r="K986" s="2">
        <f t="shared" si="116"/>
        <v>0.28156828512853582</v>
      </c>
    </row>
    <row r="987" spans="1:11" ht="13.5" x14ac:dyDescent="0.25">
      <c r="A987" s="3">
        <f>TITRES_STAT!B990</f>
        <v>43747</v>
      </c>
      <c r="B987" s="5">
        <f>TITRES_STAT!D990</f>
        <v>0.27</v>
      </c>
      <c r="C987" s="2">
        <f t="shared" si="117"/>
        <v>0</v>
      </c>
      <c r="D987" s="2">
        <f t="shared" si="118"/>
        <v>0.27</v>
      </c>
      <c r="E987" s="2">
        <f t="shared" si="120"/>
        <v>0.26600000000000001</v>
      </c>
      <c r="F987" s="2">
        <f t="shared" si="121"/>
        <v>0.27249999999999985</v>
      </c>
      <c r="G987" s="2">
        <f t="shared" si="115"/>
        <v>0.28239999999999976</v>
      </c>
      <c r="H987" s="2">
        <f t="shared" si="119"/>
        <v>0.32819999999999944</v>
      </c>
      <c r="I987" s="2">
        <f t="array" ref="I987">SUMPRODUCT(B971:B990, (ROW(B971:B990)-ROW(B971)+1)) / (20*21/2)</f>
        <v>0.27190476190476193</v>
      </c>
      <c r="J987" s="2">
        <f t="shared" si="122"/>
        <v>0.27254748779736931</v>
      </c>
      <c r="K987" s="2">
        <f t="shared" si="116"/>
        <v>0.2811146268882011</v>
      </c>
    </row>
    <row r="988" spans="1:11" ht="13.5" x14ac:dyDescent="0.25">
      <c r="A988" s="3">
        <f>TITRES_STAT!B991</f>
        <v>43748</v>
      </c>
      <c r="B988" s="5">
        <f>TITRES_STAT!D991</f>
        <v>0.28000000000000003</v>
      </c>
      <c r="C988" s="2">
        <f t="shared" si="117"/>
        <v>1.0000000000000009E-2</v>
      </c>
      <c r="D988" s="2">
        <f t="shared" si="118"/>
        <v>0.27200000000000002</v>
      </c>
      <c r="E988" s="2">
        <f t="shared" si="120"/>
        <v>0.26799999999999996</v>
      </c>
      <c r="F988" s="2">
        <f t="shared" si="121"/>
        <v>0.27249999999999991</v>
      </c>
      <c r="G988" s="2">
        <f t="shared" si="115"/>
        <v>0.28219999999999978</v>
      </c>
      <c r="H988" s="2">
        <f t="shared" si="119"/>
        <v>0.32774999999999949</v>
      </c>
      <c r="I988" s="2">
        <f t="array" ref="I988">SUMPRODUCT(B972:B991, (ROW(B972:B991)-ROW(B972)+1)) / (20*21/2)</f>
        <v>0.27261904761904759</v>
      </c>
      <c r="J988" s="2">
        <f t="shared" si="122"/>
        <v>0.27325725086428654</v>
      </c>
      <c r="K988" s="2">
        <f t="shared" si="116"/>
        <v>0.2810709160298403</v>
      </c>
    </row>
    <row r="989" spans="1:11" ht="13.5" x14ac:dyDescent="0.25">
      <c r="A989" s="3">
        <f>TITRES_STAT!B992</f>
        <v>43749</v>
      </c>
      <c r="B989" s="5">
        <f>TITRES_STAT!D992</f>
        <v>0.28000000000000003</v>
      </c>
      <c r="C989" s="2">
        <f t="shared" si="117"/>
        <v>0</v>
      </c>
      <c r="D989" s="2">
        <f t="shared" si="118"/>
        <v>0.27400000000000002</v>
      </c>
      <c r="E989" s="2">
        <f t="shared" si="120"/>
        <v>0.27</v>
      </c>
      <c r="F989" s="2">
        <f t="shared" si="121"/>
        <v>0.27249999999999996</v>
      </c>
      <c r="G989" s="2">
        <f t="shared" si="115"/>
        <v>0.28199999999999981</v>
      </c>
      <c r="H989" s="2">
        <f t="shared" si="119"/>
        <v>0.32729999999999954</v>
      </c>
      <c r="I989" s="2">
        <f t="array" ref="I989">SUMPRODUCT(B973:B992, (ROW(B973:B992)-ROW(B973)+1)) / (20*21/2)</f>
        <v>0.27333333333333337</v>
      </c>
      <c r="J989" s="2">
        <f t="shared" si="122"/>
        <v>0.27389941744864021</v>
      </c>
      <c r="K989" s="2">
        <f t="shared" si="116"/>
        <v>0.28102891932278773</v>
      </c>
    </row>
    <row r="990" spans="1:11" ht="13.5" x14ac:dyDescent="0.25">
      <c r="A990" s="3">
        <f>TITRES_STAT!B993</f>
        <v>43752</v>
      </c>
      <c r="B990" s="5">
        <f>TITRES_STAT!D993</f>
        <v>0.28000000000000003</v>
      </c>
      <c r="C990" s="2">
        <f t="shared" si="117"/>
        <v>0</v>
      </c>
      <c r="D990" s="2">
        <f t="shared" si="118"/>
        <v>0.27600000000000002</v>
      </c>
      <c r="E990" s="2">
        <f t="shared" si="120"/>
        <v>0.27200000000000008</v>
      </c>
      <c r="F990" s="2">
        <f t="shared" si="121"/>
        <v>0.27250000000000002</v>
      </c>
      <c r="G990" s="2">
        <f t="shared" si="115"/>
        <v>0.28179999999999977</v>
      </c>
      <c r="H990" s="2">
        <f t="shared" si="119"/>
        <v>0.32684999999999959</v>
      </c>
      <c r="I990" s="2">
        <f t="array" ref="I990">SUMPRODUCT(B974:B993, (ROW(B974:B993)-ROW(B974)+1)) / (20*21/2)</f>
        <v>0.27404761904761904</v>
      </c>
      <c r="J990" s="2">
        <f t="shared" si="122"/>
        <v>0.27448042531067446</v>
      </c>
      <c r="K990" s="2">
        <f t="shared" si="116"/>
        <v>0.28098856954542351</v>
      </c>
    </row>
    <row r="991" spans="1:11" ht="13.5" x14ac:dyDescent="0.25">
      <c r="A991" s="3">
        <f>TITRES_STAT!B994</f>
        <v>43754</v>
      </c>
      <c r="B991" s="5">
        <f>TITRES_STAT!D994</f>
        <v>0.28000000000000003</v>
      </c>
      <c r="C991" s="2">
        <f t="shared" si="117"/>
        <v>0</v>
      </c>
      <c r="D991" s="2">
        <f t="shared" si="118"/>
        <v>0.27800000000000002</v>
      </c>
      <c r="E991" s="2">
        <f t="shared" si="120"/>
        <v>0.27400000000000002</v>
      </c>
      <c r="F991" s="2">
        <f t="shared" si="121"/>
        <v>0.27250000000000008</v>
      </c>
      <c r="G991" s="2">
        <f t="shared" si="115"/>
        <v>0.28159999999999979</v>
      </c>
      <c r="H991" s="2">
        <f t="shared" si="119"/>
        <v>0.32639999999999963</v>
      </c>
      <c r="I991" s="2">
        <f t="array" ref="I991">SUMPRODUCT(B975:B994, (ROW(B975:B994)-ROW(B975)+1)) / (20*21/2)</f>
        <v>0.27476190476190476</v>
      </c>
      <c r="J991" s="2">
        <f t="shared" si="122"/>
        <v>0.27500609909061019</v>
      </c>
      <c r="K991" s="2">
        <f t="shared" si="116"/>
        <v>0.28094980211226966</v>
      </c>
    </row>
    <row r="992" spans="1:11" ht="13.5" x14ac:dyDescent="0.25">
      <c r="A992" s="3">
        <f>TITRES_STAT!B995</f>
        <v>43755</v>
      </c>
      <c r="B992" s="5">
        <f>TITRES_STAT!D995</f>
        <v>0.28000000000000003</v>
      </c>
      <c r="C992" s="2">
        <f t="shared" si="117"/>
        <v>0</v>
      </c>
      <c r="D992" s="2">
        <f t="shared" si="118"/>
        <v>0.28000000000000003</v>
      </c>
      <c r="E992" s="2">
        <f t="shared" si="120"/>
        <v>0.27500000000000008</v>
      </c>
      <c r="F992" s="2">
        <f t="shared" si="121"/>
        <v>0.27250000000000008</v>
      </c>
      <c r="G992" s="2">
        <f t="shared" si="115"/>
        <v>0.28139999999999982</v>
      </c>
      <c r="H992" s="2">
        <f t="shared" si="119"/>
        <v>0.32594999999999968</v>
      </c>
      <c r="I992" s="2">
        <f t="array" ref="I992">SUMPRODUCT(B976:B995, (ROW(B976:B995)-ROW(B976)+1)) / (20*21/2)</f>
        <v>0.27547619047619054</v>
      </c>
      <c r="J992" s="2">
        <f t="shared" si="122"/>
        <v>0.27548170870102828</v>
      </c>
      <c r="K992" s="2">
        <f t="shared" si="116"/>
        <v>0.28091255497061202</v>
      </c>
    </row>
    <row r="993" spans="1:11" ht="13.5" x14ac:dyDescent="0.25">
      <c r="A993" s="3">
        <f>TITRES_STAT!B996</f>
        <v>43756</v>
      </c>
      <c r="B993" s="5">
        <f>TITRES_STAT!D996</f>
        <v>0.28000000000000003</v>
      </c>
      <c r="C993" s="2">
        <f t="shared" si="117"/>
        <v>0</v>
      </c>
      <c r="D993" s="2">
        <f t="shared" si="118"/>
        <v>0.28000000000000003</v>
      </c>
      <c r="E993" s="2">
        <f t="shared" si="120"/>
        <v>0.27600000000000008</v>
      </c>
      <c r="F993" s="2">
        <f t="shared" si="121"/>
        <v>0.27250000000000008</v>
      </c>
      <c r="G993" s="2">
        <f t="shared" si="115"/>
        <v>0.28119999999999978</v>
      </c>
      <c r="H993" s="2">
        <f t="shared" si="119"/>
        <v>0.32549999999999968</v>
      </c>
      <c r="I993" s="2">
        <f t="array" ref="I993">SUMPRODUCT(B977:B996, (ROW(B977:B996)-ROW(B977)+1)) / (20*21/2)</f>
        <v>0.27619047619047621</v>
      </c>
      <c r="J993" s="2">
        <f t="shared" si="122"/>
        <v>0.2759120221580732</v>
      </c>
      <c r="K993" s="2">
        <f t="shared" si="116"/>
        <v>0.28087676850117627</v>
      </c>
    </row>
    <row r="994" spans="1:11" ht="13.5" x14ac:dyDescent="0.25">
      <c r="A994" s="3">
        <f>TITRES_STAT!B997</f>
        <v>43759</v>
      </c>
      <c r="B994" s="5">
        <f>TITRES_STAT!D997</f>
        <v>0.28000000000000003</v>
      </c>
      <c r="C994" s="2">
        <f t="shared" si="117"/>
        <v>0</v>
      </c>
      <c r="D994" s="2">
        <f t="shared" si="118"/>
        <v>0.28000000000000003</v>
      </c>
      <c r="E994" s="2">
        <f t="shared" si="120"/>
        <v>0.27700000000000002</v>
      </c>
      <c r="F994" s="2">
        <f t="shared" si="121"/>
        <v>0.27250000000000008</v>
      </c>
      <c r="G994" s="2">
        <f t="shared" si="115"/>
        <v>0.28099999999999981</v>
      </c>
      <c r="H994" s="2">
        <f t="shared" si="119"/>
        <v>0.32504999999999967</v>
      </c>
      <c r="I994" s="2">
        <f t="array" ref="I994">SUMPRODUCT(B978:B997, (ROW(B978:B997)-ROW(B978)+1)) / (20*21/2)</f>
        <v>0.27690476190476193</v>
      </c>
      <c r="J994" s="2">
        <f t="shared" si="122"/>
        <v>0.27630135338111383</v>
      </c>
      <c r="K994" s="2">
        <f t="shared" si="116"/>
        <v>0.28084238542269879</v>
      </c>
    </row>
    <row r="995" spans="1:11" ht="13.5" x14ac:dyDescent="0.25">
      <c r="A995" s="3">
        <f>TITRES_STAT!B998</f>
        <v>43760</v>
      </c>
      <c r="B995" s="5">
        <f>TITRES_STAT!D998</f>
        <v>0.28000000000000003</v>
      </c>
      <c r="C995" s="2">
        <f t="shared" si="117"/>
        <v>0</v>
      </c>
      <c r="D995" s="2">
        <f t="shared" si="118"/>
        <v>0.28000000000000003</v>
      </c>
      <c r="E995" s="2">
        <f t="shared" si="120"/>
        <v>0.27800000000000002</v>
      </c>
      <c r="F995" s="2">
        <f t="shared" si="121"/>
        <v>0.27250000000000008</v>
      </c>
      <c r="G995" s="2">
        <f t="shared" si="115"/>
        <v>0.28079999999999983</v>
      </c>
      <c r="H995" s="2">
        <f t="shared" si="119"/>
        <v>0.32459999999999972</v>
      </c>
      <c r="I995" s="2">
        <f t="array" ref="I995">SUMPRODUCT(B979:B998, (ROW(B979:B998)-ROW(B979)+1)) / (20*21/2)</f>
        <v>0.27757142857142858</v>
      </c>
      <c r="J995" s="2">
        <f t="shared" si="122"/>
        <v>0.27665360544005535</v>
      </c>
      <c r="K995" s="2">
        <f t="shared" si="116"/>
        <v>0.28080935070024005</v>
      </c>
    </row>
    <row r="996" spans="1:11" ht="13.5" x14ac:dyDescent="0.25">
      <c r="A996" s="3">
        <f>TITRES_STAT!B999</f>
        <v>43761</v>
      </c>
      <c r="B996" s="5">
        <f>TITRES_STAT!D999</f>
        <v>0.28000000000000003</v>
      </c>
      <c r="C996" s="2">
        <f t="shared" si="117"/>
        <v>0</v>
      </c>
      <c r="D996" s="2">
        <f t="shared" si="118"/>
        <v>0.28000000000000003</v>
      </c>
      <c r="E996" s="2">
        <f t="shared" si="120"/>
        <v>0.27900000000000008</v>
      </c>
      <c r="F996" s="2">
        <f t="shared" si="121"/>
        <v>0.27250000000000008</v>
      </c>
      <c r="G996" s="2">
        <f t="shared" si="115"/>
        <v>0.28059999999999979</v>
      </c>
      <c r="H996" s="2">
        <f t="shared" si="119"/>
        <v>0.32419999999999966</v>
      </c>
      <c r="I996" s="2">
        <f t="array" ref="I996">SUMPRODUCT(B980:B999, (ROW(B980:B999)-ROW(B980)+1)) / (20*21/2)</f>
        <v>0.27814285714285719</v>
      </c>
      <c r="J996" s="2">
        <f t="shared" si="122"/>
        <v>0.27697230968385961</v>
      </c>
      <c r="K996" s="2">
        <f t="shared" si="116"/>
        <v>0.2807776114570934</v>
      </c>
    </row>
    <row r="997" spans="1:11" ht="13.5" x14ac:dyDescent="0.25">
      <c r="A997" s="3">
        <f>TITRES_STAT!B1000</f>
        <v>43762</v>
      </c>
      <c r="B997" s="5">
        <f>TITRES_STAT!D1000</f>
        <v>0.28000000000000003</v>
      </c>
      <c r="C997" s="2">
        <f t="shared" si="117"/>
        <v>0</v>
      </c>
      <c r="D997" s="2">
        <f t="shared" si="118"/>
        <v>0.28000000000000003</v>
      </c>
      <c r="E997" s="2">
        <f t="shared" si="120"/>
        <v>0.28000000000000008</v>
      </c>
      <c r="F997" s="2">
        <f t="shared" si="121"/>
        <v>0.27300000000000013</v>
      </c>
      <c r="G997" s="2">
        <f t="shared" si="115"/>
        <v>0.28039999999999982</v>
      </c>
      <c r="H997" s="2">
        <f t="shared" si="119"/>
        <v>0.3237499999999997</v>
      </c>
      <c r="I997" s="2">
        <f t="array" ref="I997">SUMPRODUCT(B981:B1000, (ROW(B981:B1000)-ROW(B981)+1)) / (20*21/2)</f>
        <v>0.27861904761904766</v>
      </c>
      <c r="J997" s="2">
        <f t="shared" si="122"/>
        <v>0.27726066114253967</v>
      </c>
      <c r="K997" s="2">
        <f t="shared" si="116"/>
        <v>0.28074711689014858</v>
      </c>
    </row>
    <row r="998" spans="1:11" ht="13.5" x14ac:dyDescent="0.25">
      <c r="A998" s="3">
        <f>TITRES_STAT!B1001</f>
        <v>43763</v>
      </c>
      <c r="B998" s="5">
        <f>TITRES_STAT!D1001</f>
        <v>0.28000000000000003</v>
      </c>
      <c r="C998" s="2">
        <f t="shared" si="117"/>
        <v>0</v>
      </c>
      <c r="D998" s="2">
        <f t="shared" si="118"/>
        <v>0.28000000000000003</v>
      </c>
      <c r="E998" s="2">
        <f t="shared" si="120"/>
        <v>0.28000000000000008</v>
      </c>
      <c r="F998" s="2">
        <f t="shared" si="121"/>
        <v>0.27400000000000013</v>
      </c>
      <c r="G998" s="2">
        <f t="shared" si="115"/>
        <v>0.28019999999999984</v>
      </c>
      <c r="H998" s="2">
        <f t="shared" si="119"/>
        <v>0.32334999999999975</v>
      </c>
      <c r="I998" s="2">
        <f t="array" ref="I998">SUMPRODUCT(B982:B1001, (ROW(B982:B1001)-ROW(B982)+1)) / (20*21/2)</f>
        <v>0.27995238095238095</v>
      </c>
      <c r="J998" s="2">
        <f t="shared" si="122"/>
        <v>0.27752155055753591</v>
      </c>
      <c r="K998" s="2">
        <f t="shared" si="116"/>
        <v>0.28071781818857416</v>
      </c>
    </row>
    <row r="999" spans="1:11" ht="13.5" x14ac:dyDescent="0.25">
      <c r="A999" s="3">
        <f>TITRES_STAT!B1002</f>
        <v>43766</v>
      </c>
      <c r="B999" s="5">
        <f>TITRES_STAT!D1002</f>
        <v>0.28000000000000003</v>
      </c>
      <c r="C999" s="2">
        <f t="shared" si="117"/>
        <v>0</v>
      </c>
      <c r="D999" s="2">
        <f t="shared" si="118"/>
        <v>0.28000000000000003</v>
      </c>
      <c r="E999" s="2">
        <f t="shared" si="120"/>
        <v>0.28000000000000008</v>
      </c>
      <c r="F999" s="2">
        <f t="shared" si="121"/>
        <v>0.27500000000000013</v>
      </c>
      <c r="G999" s="2">
        <f t="shared" si="115"/>
        <v>0.2799999999999998</v>
      </c>
      <c r="H999" s="2">
        <f t="shared" si="119"/>
        <v>0.32294999999999974</v>
      </c>
      <c r="I999" s="2">
        <f t="array" ref="I999">SUMPRODUCT(B983:B1002, (ROW(B983:B1002)-ROW(B983)+1)) / (20*21/2)</f>
        <v>0.28114285714285714</v>
      </c>
      <c r="J999" s="2">
        <f t="shared" si="122"/>
        <v>0.27775759336158012</v>
      </c>
      <c r="K999" s="2">
        <f t="shared" si="116"/>
        <v>0.28068966845568893</v>
      </c>
    </row>
    <row r="1000" spans="1:11" ht="13.5" x14ac:dyDescent="0.25">
      <c r="A1000" s="3">
        <f>TITRES_STAT!B1003</f>
        <v>43767</v>
      </c>
      <c r="B1000" s="5">
        <f>TITRES_STAT!D1003</f>
        <v>0.28000000000000003</v>
      </c>
      <c r="C1000" s="2">
        <f t="shared" si="117"/>
        <v>0</v>
      </c>
      <c r="D1000" s="2">
        <f t="shared" si="118"/>
        <v>0.28000000000000003</v>
      </c>
      <c r="E1000" s="2">
        <f t="shared" si="120"/>
        <v>0.28000000000000008</v>
      </c>
      <c r="F1000" s="2">
        <f t="shared" si="121"/>
        <v>0.27600000000000013</v>
      </c>
      <c r="G1000" s="2">
        <f t="shared" si="115"/>
        <v>0.27979999999999983</v>
      </c>
      <c r="H1000" s="2">
        <f t="shared" si="119"/>
        <v>0.32264999999999971</v>
      </c>
      <c r="I1000" s="2">
        <f t="array" ref="I1000">SUMPRODUCT(B984:B1003, (ROW(B984:B1003)-ROW(B984)+1)) / (20*21/2)</f>
        <v>0.28223809523809523</v>
      </c>
      <c r="J1000" s="2">
        <f t="shared" si="122"/>
        <v>0.27797115589857252</v>
      </c>
      <c r="K1000" s="2">
        <f t="shared" si="116"/>
        <v>0.28066262263389724</v>
      </c>
    </row>
    <row r="1001" spans="1:11" ht="13.5" x14ac:dyDescent="0.25">
      <c r="A1001" s="3">
        <f>TITRES_STAT!B1004</f>
        <v>43768</v>
      </c>
      <c r="B1001" s="5">
        <f>TITRES_STAT!D1004</f>
        <v>0.28999999999999998</v>
      </c>
      <c r="C1001" s="2">
        <f t="shared" si="117"/>
        <v>9.9999999999999534E-3</v>
      </c>
      <c r="D1001" s="2">
        <f t="shared" si="118"/>
        <v>0.28200000000000003</v>
      </c>
      <c r="E1001" s="2">
        <f t="shared" si="120"/>
        <v>0.28100000000000003</v>
      </c>
      <c r="F1001" s="2">
        <f t="shared" si="121"/>
        <v>0.27750000000000014</v>
      </c>
      <c r="G1001" s="2">
        <f t="shared" si="115"/>
        <v>0.27979999999999977</v>
      </c>
      <c r="H1001" s="2">
        <f t="shared" si="119"/>
        <v>0.32239999999999974</v>
      </c>
      <c r="I1001" s="2">
        <f t="array" ref="I1001">SUMPRODUCT(B985:B1004, (ROW(B985:B1004)-ROW(B985)+1)) / (20*21/2)</f>
        <v>0.28228571428571431</v>
      </c>
      <c r="J1001" s="2">
        <f t="shared" si="122"/>
        <v>0.27911676009870845</v>
      </c>
      <c r="K1001" s="2">
        <f t="shared" si="116"/>
        <v>0.28102879429531302</v>
      </c>
    </row>
    <row r="1002" spans="1:11" ht="13.5" x14ac:dyDescent="0.25">
      <c r="A1002" s="3">
        <f>TITRES_STAT!B1005</f>
        <v>43769</v>
      </c>
      <c r="B1002" s="5">
        <f>TITRES_STAT!D1005</f>
        <v>0.28999999999999998</v>
      </c>
      <c r="C1002" s="2">
        <f t="shared" si="117"/>
        <v>0</v>
      </c>
      <c r="D1002" s="2">
        <f t="shared" si="118"/>
        <v>0.28400000000000003</v>
      </c>
      <c r="E1002" s="2">
        <f t="shared" si="120"/>
        <v>0.28200000000000003</v>
      </c>
      <c r="F1002" s="2">
        <f t="shared" si="121"/>
        <v>0.27850000000000014</v>
      </c>
      <c r="G1002" s="2">
        <f t="shared" si="115"/>
        <v>0.27979999999999977</v>
      </c>
      <c r="H1002" s="2">
        <f t="shared" si="119"/>
        <v>0.32209999999999972</v>
      </c>
      <c r="I1002" s="2">
        <f t="array" ref="I1002">SUMPRODUCT(B986:B1005, (ROW(B986:B1005)-ROW(B986)+1)) / (20*21/2)</f>
        <v>0.28228571428571431</v>
      </c>
      <c r="J1002" s="2">
        <f t="shared" si="122"/>
        <v>0.28015325913692668</v>
      </c>
      <c r="K1002" s="2">
        <f t="shared" si="116"/>
        <v>0.28138060628373213</v>
      </c>
    </row>
    <row r="1003" spans="1:11" ht="13.5" x14ac:dyDescent="0.25">
      <c r="A1003" s="3">
        <f>TITRES_STAT!B1006</f>
        <v>43770</v>
      </c>
      <c r="B1003" s="5">
        <f>TITRES_STAT!D1006</f>
        <v>0.28999999999999998</v>
      </c>
      <c r="C1003" s="2">
        <f t="shared" si="117"/>
        <v>0</v>
      </c>
      <c r="D1003" s="2">
        <f t="shared" si="118"/>
        <v>0.28600000000000003</v>
      </c>
      <c r="E1003" s="2">
        <f t="shared" si="120"/>
        <v>0.28300000000000003</v>
      </c>
      <c r="F1003" s="2">
        <f t="shared" si="121"/>
        <v>0.27950000000000014</v>
      </c>
      <c r="G1003" s="2">
        <f t="shared" si="115"/>
        <v>0.27979999999999977</v>
      </c>
      <c r="H1003" s="2">
        <f t="shared" si="119"/>
        <v>0.32169999999999971</v>
      </c>
      <c r="I1003" s="2">
        <f t="array" ref="I1003">SUMPRODUCT(B987:B1006, (ROW(B987:B1006)-ROW(B987)+1)) / (20*21/2)</f>
        <v>0.28223809523809523</v>
      </c>
      <c r="J1003" s="2">
        <f t="shared" si="122"/>
        <v>0.28109104398102891</v>
      </c>
      <c r="K1003" s="2">
        <f t="shared" si="116"/>
        <v>0.28171862172358575</v>
      </c>
    </row>
    <row r="1004" spans="1:11" ht="13.5" x14ac:dyDescent="0.25">
      <c r="A1004" s="3">
        <f>TITRES_STAT!B1007</f>
        <v>43773</v>
      </c>
      <c r="B1004" s="5">
        <f>TITRES_STAT!D1007</f>
        <v>0.28000000000000003</v>
      </c>
      <c r="C1004" s="2">
        <f t="shared" si="117"/>
        <v>-9.9999999999999534E-3</v>
      </c>
      <c r="D1004" s="2">
        <f t="shared" si="118"/>
        <v>0.28600000000000003</v>
      </c>
      <c r="E1004" s="2">
        <f t="shared" si="120"/>
        <v>0.28300000000000003</v>
      </c>
      <c r="F1004" s="2">
        <f t="shared" si="121"/>
        <v>0.28000000000000014</v>
      </c>
      <c r="G1004" s="2">
        <f t="shared" si="115"/>
        <v>0.27959999999999974</v>
      </c>
      <c r="H1004" s="2">
        <f t="shared" si="119"/>
        <v>0.3211999999999996</v>
      </c>
      <c r="I1004" s="2">
        <f t="array" ref="I1004">SUMPRODUCT(B988:B1007, (ROW(B988:B1007)-ROW(B988)+1)) / (20*21/2)</f>
        <v>0.28214285714285714</v>
      </c>
      <c r="J1004" s="2">
        <f t="shared" si="122"/>
        <v>0.28098713503045475</v>
      </c>
      <c r="K1004" s="2">
        <f t="shared" si="116"/>
        <v>0.28165122479324906</v>
      </c>
    </row>
    <row r="1005" spans="1:11" ht="13.5" x14ac:dyDescent="0.25">
      <c r="A1005" s="3">
        <f>TITRES_STAT!B1008</f>
        <v>43774</v>
      </c>
      <c r="B1005" s="5">
        <f>TITRES_STAT!D1008</f>
        <v>0.28000000000000003</v>
      </c>
      <c r="C1005" s="2">
        <f t="shared" si="117"/>
        <v>0</v>
      </c>
      <c r="D1005" s="2">
        <f t="shared" si="118"/>
        <v>0.28599999999999998</v>
      </c>
      <c r="E1005" s="2">
        <f t="shared" si="120"/>
        <v>0.28300000000000003</v>
      </c>
      <c r="F1005" s="2">
        <f t="shared" si="121"/>
        <v>0.28050000000000008</v>
      </c>
      <c r="G1005" s="2">
        <f t="shared" si="115"/>
        <v>0.2793999999999997</v>
      </c>
      <c r="H1005" s="2">
        <f t="shared" si="119"/>
        <v>0.32069999999999965</v>
      </c>
      <c r="I1005" s="2">
        <f t="array" ref="I1005">SUMPRODUCT(B989:B1008, (ROW(B989:B1008)-ROW(B989)+1)) / (20*21/2)</f>
        <v>0.28199999999999997</v>
      </c>
      <c r="J1005" s="2">
        <f t="shared" si="122"/>
        <v>0.28089312217041146</v>
      </c>
      <c r="K1005" s="2">
        <f t="shared" si="116"/>
        <v>0.28158647087978833</v>
      </c>
    </row>
    <row r="1006" spans="1:11" ht="13.5" x14ac:dyDescent="0.25">
      <c r="A1006" s="3">
        <f>TITRES_STAT!B1009</f>
        <v>43775</v>
      </c>
      <c r="B1006" s="5">
        <f>TITRES_STAT!D1009</f>
        <v>0.28000000000000003</v>
      </c>
      <c r="C1006" s="2">
        <f t="shared" si="117"/>
        <v>0</v>
      </c>
      <c r="D1006" s="2">
        <f t="shared" si="118"/>
        <v>0.28400000000000003</v>
      </c>
      <c r="E1006" s="2">
        <f t="shared" si="120"/>
        <v>0.28300000000000008</v>
      </c>
      <c r="F1006" s="2">
        <f t="shared" si="121"/>
        <v>0.28100000000000014</v>
      </c>
      <c r="G1006" s="2">
        <f t="shared" si="115"/>
        <v>0.27919999999999973</v>
      </c>
      <c r="H1006" s="2">
        <f t="shared" si="119"/>
        <v>0.32024999999999965</v>
      </c>
      <c r="I1006" s="2">
        <f t="array" ref="I1006">SUMPRODUCT(B990:B1009, (ROW(B990:B1009)-ROW(B990)+1)) / (20*21/2)</f>
        <v>0.28185714285714286</v>
      </c>
      <c r="J1006" s="2">
        <f t="shared" si="122"/>
        <v>0.28080806291608656</v>
      </c>
      <c r="K1006" s="2">
        <f t="shared" si="116"/>
        <v>0.28152425633548289</v>
      </c>
    </row>
    <row r="1007" spans="1:11" ht="13.5" x14ac:dyDescent="0.25">
      <c r="A1007" s="3">
        <f>TITRES_STAT!B1010</f>
        <v>43776</v>
      </c>
      <c r="B1007" s="5">
        <f>TITRES_STAT!D1010</f>
        <v>0.28000000000000003</v>
      </c>
      <c r="C1007" s="2">
        <f t="shared" si="117"/>
        <v>0</v>
      </c>
      <c r="D1007" s="2">
        <f t="shared" si="118"/>
        <v>0.28200000000000003</v>
      </c>
      <c r="E1007" s="2">
        <f t="shared" si="120"/>
        <v>0.28300000000000008</v>
      </c>
      <c r="F1007" s="2">
        <f t="shared" si="121"/>
        <v>0.28150000000000014</v>
      </c>
      <c r="G1007" s="2">
        <f t="shared" si="115"/>
        <v>0.27899999999999969</v>
      </c>
      <c r="H1007" s="2">
        <f t="shared" si="119"/>
        <v>0.31974999999999965</v>
      </c>
      <c r="I1007" s="2">
        <f t="array" ref="I1007">SUMPRODUCT(B991:B1010, (ROW(B991:B1010)-ROW(B991)+1)) / (20*21/2)</f>
        <v>0.28076190476190482</v>
      </c>
      <c r="J1007" s="2">
        <f t="shared" si="122"/>
        <v>0.28073110454312594</v>
      </c>
      <c r="K1007" s="2">
        <f t="shared" si="116"/>
        <v>0.2814644815772287</v>
      </c>
    </row>
    <row r="1008" spans="1:11" ht="13.5" x14ac:dyDescent="0.25">
      <c r="A1008" s="3">
        <f>TITRES_STAT!B1011</f>
        <v>43777</v>
      </c>
      <c r="B1008" s="5">
        <f>TITRES_STAT!D1011</f>
        <v>0.28000000000000003</v>
      </c>
      <c r="C1008" s="2">
        <f t="shared" si="117"/>
        <v>0</v>
      </c>
      <c r="D1008" s="2">
        <f t="shared" si="118"/>
        <v>0.28000000000000003</v>
      </c>
      <c r="E1008" s="2">
        <f t="shared" si="120"/>
        <v>0.28300000000000008</v>
      </c>
      <c r="F1008" s="2">
        <f t="shared" si="121"/>
        <v>0.28150000000000014</v>
      </c>
      <c r="G1008" s="2">
        <f t="shared" si="115"/>
        <v>0.27879999999999971</v>
      </c>
      <c r="H1008" s="2">
        <f t="shared" si="119"/>
        <v>0.31919999999999965</v>
      </c>
      <c r="I1008" s="2">
        <f t="array" ref="I1008">SUMPRODUCT(B992:B1011, (ROW(B992:B1011)-ROW(B992)+1)) / (20*21/2)</f>
        <v>0.27971428571428575</v>
      </c>
      <c r="J1008" s="2">
        <f t="shared" si="122"/>
        <v>0.28066147553901871</v>
      </c>
      <c r="K1008" s="2">
        <f t="shared" si="116"/>
        <v>0.2814070509271413</v>
      </c>
    </row>
    <row r="1009" spans="1:11" ht="13.5" x14ac:dyDescent="0.25">
      <c r="A1009" s="3">
        <f>TITRES_STAT!B1012</f>
        <v>43780</v>
      </c>
      <c r="B1009" s="5">
        <f>TITRES_STAT!D1012</f>
        <v>0.28000000000000003</v>
      </c>
      <c r="C1009" s="2">
        <f t="shared" si="117"/>
        <v>0</v>
      </c>
      <c r="D1009" s="2">
        <f t="shared" si="118"/>
        <v>0.28000000000000003</v>
      </c>
      <c r="E1009" s="2">
        <f t="shared" si="120"/>
        <v>0.28300000000000008</v>
      </c>
      <c r="F1009" s="2">
        <f t="shared" si="121"/>
        <v>0.28150000000000014</v>
      </c>
      <c r="G1009" s="2">
        <f t="shared" si="115"/>
        <v>0.27859999999999968</v>
      </c>
      <c r="H1009" s="2">
        <f t="shared" si="119"/>
        <v>0.31859999999999966</v>
      </c>
      <c r="I1009" s="2">
        <f t="array" ref="I1009">SUMPRODUCT(B993:B1012, (ROW(B993:B1012)-ROW(B993)+1)) / (20*21/2)</f>
        <v>0.27871428571428575</v>
      </c>
      <c r="J1009" s="2">
        <f t="shared" si="122"/>
        <v>0.28059847786863601</v>
      </c>
      <c r="K1009" s="2">
        <f t="shared" si="116"/>
        <v>0.28135187245941029</v>
      </c>
    </row>
    <row r="1010" spans="1:11" ht="13.5" x14ac:dyDescent="0.25">
      <c r="A1010" s="3">
        <f>TITRES_STAT!B1013</f>
        <v>43781</v>
      </c>
      <c r="B1010" s="5">
        <f>TITRES_STAT!D1013</f>
        <v>0.27</v>
      </c>
      <c r="C1010" s="2">
        <f t="shared" si="117"/>
        <v>-1.0000000000000009E-2</v>
      </c>
      <c r="D1010" s="2">
        <f t="shared" si="118"/>
        <v>0.27800000000000002</v>
      </c>
      <c r="E1010" s="2">
        <f t="shared" si="120"/>
        <v>0.28199999999999997</v>
      </c>
      <c r="F1010" s="2">
        <f t="shared" si="121"/>
        <v>0.28100000000000014</v>
      </c>
      <c r="G1010" s="2">
        <f t="shared" ref="G1010:G1073" si="123">AVERAGE(B961:B1010)</f>
        <v>0.27819999999999973</v>
      </c>
      <c r="H1010" s="2">
        <f t="shared" si="119"/>
        <v>0.31789999999999968</v>
      </c>
      <c r="I1010" s="2">
        <f t="array" ref="I1010">SUMPRODUCT(B994:B1013, (ROW(B994:B1013)-ROW(B994)+1)) / (20*21/2)</f>
        <v>0.27776190476190482</v>
      </c>
      <c r="J1010" s="2">
        <f t="shared" si="122"/>
        <v>0.27958909902400397</v>
      </c>
      <c r="K1010" s="2">
        <f t="shared" si="116"/>
        <v>0.28090670099041382</v>
      </c>
    </row>
    <row r="1011" spans="1:11" ht="13.5" x14ac:dyDescent="0.25">
      <c r="A1011" s="3">
        <f>TITRES_STAT!B1014</f>
        <v>43782</v>
      </c>
      <c r="B1011" s="5">
        <f>TITRES_STAT!D1014</f>
        <v>0.27</v>
      </c>
      <c r="C1011" s="2">
        <f t="shared" si="117"/>
        <v>0</v>
      </c>
      <c r="D1011" s="2">
        <f t="shared" si="118"/>
        <v>0.27600000000000002</v>
      </c>
      <c r="E1011" s="2">
        <f t="shared" si="120"/>
        <v>0.28000000000000003</v>
      </c>
      <c r="F1011" s="2">
        <f t="shared" si="121"/>
        <v>0.28050000000000008</v>
      </c>
      <c r="G1011" s="2">
        <f t="shared" si="123"/>
        <v>0.27779999999999971</v>
      </c>
      <c r="H1011" s="2">
        <f t="shared" si="119"/>
        <v>0.3171999999999997</v>
      </c>
      <c r="I1011" s="2">
        <f t="array" ref="I1011">SUMPRODUCT(B995:B1014, (ROW(B995:B1014)-ROW(B995)+1)) / (20*21/2)</f>
        <v>0.27685714285714286</v>
      </c>
      <c r="J1011" s="2">
        <f t="shared" si="122"/>
        <v>0.27867585149790836</v>
      </c>
      <c r="K1011" s="2">
        <f t="shared" ref="K1011:K1074" si="124">$K$4*B1011+(1-$K$4)*K1010</f>
        <v>0.28047898722608389</v>
      </c>
    </row>
    <row r="1012" spans="1:11" ht="13.5" x14ac:dyDescent="0.25">
      <c r="A1012" s="3">
        <f>TITRES_STAT!B1015</f>
        <v>43783</v>
      </c>
      <c r="B1012" s="5">
        <f>TITRES_STAT!D1015</f>
        <v>0.27</v>
      </c>
      <c r="C1012" s="2">
        <f t="shared" si="117"/>
        <v>0</v>
      </c>
      <c r="D1012" s="2">
        <f t="shared" si="118"/>
        <v>0.27400000000000002</v>
      </c>
      <c r="E1012" s="2">
        <f t="shared" si="120"/>
        <v>0.27800000000000002</v>
      </c>
      <c r="F1012" s="2">
        <f t="shared" si="121"/>
        <v>0.28000000000000008</v>
      </c>
      <c r="G1012" s="2">
        <f t="shared" si="123"/>
        <v>0.2773999999999997</v>
      </c>
      <c r="H1012" s="2">
        <f t="shared" si="119"/>
        <v>0.31644999999999973</v>
      </c>
      <c r="I1012" s="2">
        <f t="array" ref="I1012">SUMPRODUCT(B996:B1015, (ROW(B996:B1015)-ROW(B996)+1)) / (20*21/2)</f>
        <v>0.27599999999999997</v>
      </c>
      <c r="J1012" s="2">
        <f t="shared" si="122"/>
        <v>0.27784957992667897</v>
      </c>
      <c r="K1012" s="2">
        <f t="shared" si="124"/>
        <v>0.28006804655055118</v>
      </c>
    </row>
    <row r="1013" spans="1:11" ht="13.5" x14ac:dyDescent="0.25">
      <c r="A1013" s="3">
        <f>TITRES_STAT!B1016</f>
        <v>43784</v>
      </c>
      <c r="B1013" s="5">
        <f>TITRES_STAT!D1016</f>
        <v>0.27</v>
      </c>
      <c r="C1013" s="2">
        <f t="shared" si="117"/>
        <v>0</v>
      </c>
      <c r="D1013" s="2">
        <f t="shared" si="118"/>
        <v>0.27200000000000002</v>
      </c>
      <c r="E1013" s="2">
        <f t="shared" si="120"/>
        <v>0.27600000000000002</v>
      </c>
      <c r="F1013" s="2">
        <f t="shared" si="121"/>
        <v>0.27949999999999997</v>
      </c>
      <c r="G1013" s="2">
        <f t="shared" si="123"/>
        <v>0.27699999999999975</v>
      </c>
      <c r="H1013" s="2">
        <f t="shared" si="119"/>
        <v>0.31569999999999981</v>
      </c>
      <c r="I1013" s="2">
        <f t="array" ref="I1013">SUMPRODUCT(B997:B1016, (ROW(B997:B1016)-ROW(B997)+1)) / (20*21/2)</f>
        <v>0.27519047619047621</v>
      </c>
      <c r="J1013" s="2">
        <f t="shared" si="122"/>
        <v>0.27710200088604287</v>
      </c>
      <c r="K1013" s="2">
        <f t="shared" si="124"/>
        <v>0.27967322119562765</v>
      </c>
    </row>
    <row r="1014" spans="1:11" ht="13.5" x14ac:dyDescent="0.25">
      <c r="A1014" s="3">
        <f>TITRES_STAT!B1017</f>
        <v>43787</v>
      </c>
      <c r="B1014" s="5">
        <f>TITRES_STAT!D1017</f>
        <v>0.27</v>
      </c>
      <c r="C1014" s="2">
        <f t="shared" si="117"/>
        <v>0</v>
      </c>
      <c r="D1014" s="2">
        <f t="shared" si="118"/>
        <v>0.27</v>
      </c>
      <c r="E1014" s="2">
        <f t="shared" si="120"/>
        <v>0.27500000000000002</v>
      </c>
      <c r="F1014" s="2">
        <f t="shared" si="121"/>
        <v>0.27900000000000003</v>
      </c>
      <c r="G1014" s="2">
        <f t="shared" si="123"/>
        <v>0.27659999999999973</v>
      </c>
      <c r="H1014" s="2">
        <f t="shared" si="119"/>
        <v>0.31494999999999984</v>
      </c>
      <c r="I1014" s="2">
        <f t="array" ref="I1014">SUMPRODUCT(B998:B1017, (ROW(B998:B1017)-ROW(B998)+1)) / (20*21/2)</f>
        <v>0.27538095238095245</v>
      </c>
      <c r="J1014" s="2">
        <f t="shared" si="122"/>
        <v>0.27642561984927688</v>
      </c>
      <c r="K1014" s="2">
        <f t="shared" si="124"/>
        <v>0.27929387918795601</v>
      </c>
    </row>
    <row r="1015" spans="1:11" ht="13.5" x14ac:dyDescent="0.25">
      <c r="A1015" s="3">
        <f>TITRES_STAT!B1018</f>
        <v>43788</v>
      </c>
      <c r="B1015" s="5">
        <f>TITRES_STAT!D1018</f>
        <v>0.27</v>
      </c>
      <c r="C1015" s="2">
        <f t="shared" si="117"/>
        <v>0</v>
      </c>
      <c r="D1015" s="2">
        <f t="shared" si="118"/>
        <v>0.27</v>
      </c>
      <c r="E1015" s="2">
        <f t="shared" si="120"/>
        <v>0.27400000000000002</v>
      </c>
      <c r="F1015" s="2">
        <f t="shared" si="121"/>
        <v>0.27849999999999991</v>
      </c>
      <c r="G1015" s="2">
        <f t="shared" si="123"/>
        <v>0.27639999999999976</v>
      </c>
      <c r="H1015" s="2">
        <f t="shared" si="119"/>
        <v>0.31419999999999987</v>
      </c>
      <c r="I1015" s="2">
        <f t="array" ref="I1015">SUMPRODUCT(B999:B1018, (ROW(B999:B1018)-ROW(B999)+1)) / (20*21/2)</f>
        <v>0.27652380952380951</v>
      </c>
      <c r="J1015" s="2">
        <f t="shared" si="122"/>
        <v>0.27581365605410763</v>
      </c>
      <c r="K1015" s="2">
        <f t="shared" si="124"/>
        <v>0.27892941333744792</v>
      </c>
    </row>
    <row r="1016" spans="1:11" ht="13.5" x14ac:dyDescent="0.25">
      <c r="A1016" s="3">
        <f>TITRES_STAT!B1019</f>
        <v>43789</v>
      </c>
      <c r="B1016" s="5">
        <f>TITRES_STAT!D1019</f>
        <v>0.27</v>
      </c>
      <c r="C1016" s="2">
        <f t="shared" si="117"/>
        <v>0</v>
      </c>
      <c r="D1016" s="2">
        <f t="shared" si="118"/>
        <v>0.27</v>
      </c>
      <c r="E1016" s="2">
        <f t="shared" si="120"/>
        <v>0.27300000000000002</v>
      </c>
      <c r="F1016" s="2">
        <f t="shared" si="121"/>
        <v>0.27800000000000002</v>
      </c>
      <c r="G1016" s="2">
        <f t="shared" si="123"/>
        <v>0.27619999999999978</v>
      </c>
      <c r="H1016" s="2">
        <f t="shared" si="119"/>
        <v>0.3134499999999999</v>
      </c>
      <c r="I1016" s="2">
        <f t="array" ref="I1016">SUMPRODUCT(B1000:B1019, (ROW(B1000:B1019)-ROW(B1000)+1)) / (20*21/2)</f>
        <v>0.2776190476190476</v>
      </c>
      <c r="J1016" s="2">
        <f t="shared" si="122"/>
        <v>0.275259974525145</v>
      </c>
      <c r="K1016" s="2">
        <f t="shared" si="124"/>
        <v>0.27857924026539116</v>
      </c>
    </row>
    <row r="1017" spans="1:11" ht="13.5" x14ac:dyDescent="0.25">
      <c r="A1017" s="3">
        <f>TITRES_STAT!B1020</f>
        <v>43790</v>
      </c>
      <c r="B1017" s="5">
        <f>TITRES_STAT!D1020</f>
        <v>0.28000000000000003</v>
      </c>
      <c r="C1017" s="2">
        <f t="shared" si="117"/>
        <v>1.0000000000000009E-2</v>
      </c>
      <c r="D1017" s="2">
        <f t="shared" si="118"/>
        <v>0.27200000000000002</v>
      </c>
      <c r="E1017" s="2">
        <f t="shared" si="120"/>
        <v>0.27300000000000002</v>
      </c>
      <c r="F1017" s="2">
        <f t="shared" si="121"/>
        <v>0.27799999999999997</v>
      </c>
      <c r="G1017" s="2">
        <f t="shared" si="123"/>
        <v>0.27619999999999978</v>
      </c>
      <c r="H1017" s="2">
        <f t="shared" si="119"/>
        <v>0.31274999999999997</v>
      </c>
      <c r="I1017" s="2">
        <f t="array" ref="I1017">SUMPRODUCT(B1001:B1020, (ROW(B1001:B1020)-ROW(B1001)+1)) / (20*21/2)</f>
        <v>0.2796190476190476</v>
      </c>
      <c r="J1017" s="2">
        <f t="shared" si="122"/>
        <v>0.27571140552275025</v>
      </c>
      <c r="K1017" s="2">
        <f t="shared" si="124"/>
        <v>0.27863495633341506</v>
      </c>
    </row>
    <row r="1018" spans="1:11" ht="13.5" x14ac:dyDescent="0.25">
      <c r="A1018" s="3">
        <f>TITRES_STAT!B1021</f>
        <v>43791</v>
      </c>
      <c r="B1018" s="5">
        <f>TITRES_STAT!D1021</f>
        <v>0.28999999999999998</v>
      </c>
      <c r="C1018" s="2">
        <f t="shared" si="117"/>
        <v>9.9999999999999534E-3</v>
      </c>
      <c r="D1018" s="2">
        <f t="shared" si="118"/>
        <v>0.27600000000000002</v>
      </c>
      <c r="E1018" s="2">
        <f t="shared" si="120"/>
        <v>0.27400000000000002</v>
      </c>
      <c r="F1018" s="2">
        <f t="shared" si="121"/>
        <v>0.27850000000000003</v>
      </c>
      <c r="G1018" s="2">
        <f t="shared" si="123"/>
        <v>0.27639999999999976</v>
      </c>
      <c r="H1018" s="2">
        <f t="shared" si="119"/>
        <v>0.31209999999999999</v>
      </c>
      <c r="I1018" s="2">
        <f t="array" ref="I1018">SUMPRODUCT(B1002:B1021, (ROW(B1002:B1021)-ROW(B1002)+1)) / (20*21/2)</f>
        <v>0.28247619047619049</v>
      </c>
      <c r="J1018" s="2">
        <f t="shared" si="122"/>
        <v>0.27707222404439308</v>
      </c>
      <c r="K1018" s="2">
        <f t="shared" si="124"/>
        <v>0.27908064432033997</v>
      </c>
    </row>
    <row r="1019" spans="1:11" ht="13.5" x14ac:dyDescent="0.25">
      <c r="A1019" s="3">
        <f>TITRES_STAT!B1022</f>
        <v>43794</v>
      </c>
      <c r="B1019" s="5">
        <f>TITRES_STAT!D1022</f>
        <v>0.28999999999999998</v>
      </c>
      <c r="C1019" s="2">
        <f t="shared" si="117"/>
        <v>0</v>
      </c>
      <c r="D1019" s="2">
        <f t="shared" si="118"/>
        <v>0.28000000000000003</v>
      </c>
      <c r="E1019" s="2">
        <f t="shared" si="120"/>
        <v>0.27500000000000002</v>
      </c>
      <c r="F1019" s="2">
        <f t="shared" si="121"/>
        <v>0.27900000000000003</v>
      </c>
      <c r="G1019" s="2">
        <f t="shared" si="123"/>
        <v>0.27659999999999979</v>
      </c>
      <c r="H1019" s="2">
        <f t="shared" si="119"/>
        <v>0.31145</v>
      </c>
      <c r="I1019" s="2">
        <f t="array" ref="I1019">SUMPRODUCT(B1003:B1022, (ROW(B1003:B1022)-ROW(B1003)+1)) / (20*21/2)</f>
        <v>0.28523809523809529</v>
      </c>
      <c r="J1019" s="2">
        <f t="shared" si="122"/>
        <v>0.27830344080206992</v>
      </c>
      <c r="K1019" s="2">
        <f t="shared" si="124"/>
        <v>0.2795088543469933</v>
      </c>
    </row>
    <row r="1020" spans="1:11" ht="13.5" x14ac:dyDescent="0.25">
      <c r="A1020" s="3">
        <f>TITRES_STAT!B1023</f>
        <v>43795</v>
      </c>
      <c r="B1020" s="5">
        <f>TITRES_STAT!D1023</f>
        <v>0.3</v>
      </c>
      <c r="C1020" s="2">
        <f t="shared" si="117"/>
        <v>1.0000000000000009E-2</v>
      </c>
      <c r="D1020" s="2">
        <f t="shared" si="118"/>
        <v>0.28600000000000003</v>
      </c>
      <c r="E1020" s="2">
        <f t="shared" si="120"/>
        <v>0.27799999999999997</v>
      </c>
      <c r="F1020" s="2">
        <f t="shared" si="121"/>
        <v>0.27999999999999997</v>
      </c>
      <c r="G1020" s="2">
        <f t="shared" si="123"/>
        <v>0.2769999999999998</v>
      </c>
      <c r="H1020" s="2">
        <f t="shared" si="119"/>
        <v>0.31085000000000002</v>
      </c>
      <c r="I1020" s="2">
        <f t="array" ref="I1020">SUMPRODUCT(B1004:B1023, (ROW(B1004:B1023)-ROW(B1004)+1)) / (20*21/2)</f>
        <v>0.28885714285714287</v>
      </c>
      <c r="J1020" s="2">
        <f t="shared" si="122"/>
        <v>0.28036977977330135</v>
      </c>
      <c r="K1020" s="2">
        <f t="shared" si="124"/>
        <v>0.28031242868632689</v>
      </c>
    </row>
    <row r="1021" spans="1:11" ht="13.5" x14ac:dyDescent="0.25">
      <c r="A1021" s="3">
        <f>TITRES_STAT!B1024</f>
        <v>43796</v>
      </c>
      <c r="B1021" s="5">
        <f>TITRES_STAT!D1024</f>
        <v>0.31</v>
      </c>
      <c r="C1021" s="2">
        <f t="shared" si="117"/>
        <v>1.0000000000000009E-2</v>
      </c>
      <c r="D1021" s="2">
        <f t="shared" si="118"/>
        <v>0.29400000000000004</v>
      </c>
      <c r="E1021" s="2">
        <f t="shared" si="120"/>
        <v>0.28199999999999997</v>
      </c>
      <c r="F1021" s="2">
        <f t="shared" si="121"/>
        <v>0.28100000000000003</v>
      </c>
      <c r="G1021" s="2">
        <f t="shared" si="123"/>
        <v>0.27759999999999985</v>
      </c>
      <c r="H1021" s="2">
        <f t="shared" si="119"/>
        <v>0.31029999999999996</v>
      </c>
      <c r="I1021" s="2">
        <f t="array" ref="I1021">SUMPRODUCT(B1005:B1024, (ROW(B1005:B1024)-ROW(B1005)+1)) / (20*21/2)</f>
        <v>0.29328571428571426</v>
      </c>
      <c r="J1021" s="2">
        <f t="shared" si="122"/>
        <v>0.28319170550917738</v>
      </c>
      <c r="K1021" s="2">
        <f t="shared" si="124"/>
        <v>0.281476647169216</v>
      </c>
    </row>
    <row r="1022" spans="1:11" ht="13.5" x14ac:dyDescent="0.25">
      <c r="A1022" s="3">
        <f>TITRES_STAT!B1025</f>
        <v>43797</v>
      </c>
      <c r="B1022" s="5">
        <f>TITRES_STAT!D1025</f>
        <v>0.31</v>
      </c>
      <c r="C1022" s="2">
        <f t="shared" si="117"/>
        <v>0</v>
      </c>
      <c r="D1022" s="2">
        <f t="shared" si="118"/>
        <v>0.3</v>
      </c>
      <c r="E1022" s="2">
        <f t="shared" si="120"/>
        <v>0.28600000000000003</v>
      </c>
      <c r="F1022" s="2">
        <f t="shared" si="121"/>
        <v>0.28199999999999997</v>
      </c>
      <c r="G1022" s="2">
        <f t="shared" si="123"/>
        <v>0.27819999999999989</v>
      </c>
      <c r="H1022" s="2">
        <f t="shared" si="119"/>
        <v>0.30975000000000003</v>
      </c>
      <c r="I1022" s="2">
        <f t="array" ref="I1022">SUMPRODUCT(B1006:B1025, (ROW(B1006:B1025)-ROW(B1006)+1)) / (20*21/2)</f>
        <v>0.29747619047619051</v>
      </c>
      <c r="J1022" s="2">
        <f t="shared" si="122"/>
        <v>0.28574487641306523</v>
      </c>
      <c r="K1022" s="2">
        <f t="shared" si="124"/>
        <v>0.28259521002532517</v>
      </c>
    </row>
    <row r="1023" spans="1:11" ht="13.5" x14ac:dyDescent="0.25">
      <c r="A1023" s="3">
        <f>TITRES_STAT!B1026</f>
        <v>43798</v>
      </c>
      <c r="B1023" s="5">
        <f>TITRES_STAT!D1026</f>
        <v>0.32</v>
      </c>
      <c r="C1023" s="2">
        <f t="shared" si="117"/>
        <v>1.0000000000000009E-2</v>
      </c>
      <c r="D1023" s="2">
        <f t="shared" si="118"/>
        <v>0.30599999999999999</v>
      </c>
      <c r="E1023" s="2">
        <f t="shared" si="120"/>
        <v>0.29100000000000004</v>
      </c>
      <c r="F1023" s="2">
        <f t="shared" si="121"/>
        <v>0.28349999999999997</v>
      </c>
      <c r="G1023" s="2">
        <f t="shared" si="123"/>
        <v>0.27899999999999991</v>
      </c>
      <c r="H1023" s="2">
        <f t="shared" si="119"/>
        <v>0.30925000000000002</v>
      </c>
      <c r="I1023" s="2">
        <f t="array" ref="I1023">SUMPRODUCT(B1007:B1026, (ROW(B1007:B1026)-ROW(B1007)+1)) / (20*21/2)</f>
        <v>0.30142857142857143</v>
      </c>
      <c r="J1023" s="2">
        <f t="shared" si="122"/>
        <v>0.28900726913563046</v>
      </c>
      <c r="K1023" s="2">
        <f t="shared" si="124"/>
        <v>0.28406206453413596</v>
      </c>
    </row>
    <row r="1024" spans="1:11" ht="13.5" x14ac:dyDescent="0.25">
      <c r="A1024" s="3">
        <f>TITRES_STAT!B1027</f>
        <v>43801</v>
      </c>
      <c r="B1024" s="5">
        <f>TITRES_STAT!D1027</f>
        <v>0.33</v>
      </c>
      <c r="C1024" s="2">
        <f t="shared" si="117"/>
        <v>1.0000000000000009E-2</v>
      </c>
      <c r="D1024" s="2">
        <f t="shared" si="118"/>
        <v>0.314</v>
      </c>
      <c r="E1024" s="2">
        <f t="shared" si="120"/>
        <v>0.29700000000000004</v>
      </c>
      <c r="F1024" s="2">
        <f t="shared" si="121"/>
        <v>0.28599999999999998</v>
      </c>
      <c r="G1024" s="2">
        <f t="shared" si="123"/>
        <v>0.27999999999999992</v>
      </c>
      <c r="H1024" s="2">
        <f t="shared" si="119"/>
        <v>0.30880000000000002</v>
      </c>
      <c r="I1024" s="2">
        <f t="array" ref="I1024">SUMPRODUCT(B1008:B1027, (ROW(B1008:B1027)-ROW(B1008)+1)) / (20*21/2)</f>
        <v>0.30609523809523809</v>
      </c>
      <c r="J1024" s="2">
        <f t="shared" si="122"/>
        <v>0.2929113387417609</v>
      </c>
      <c r="K1024" s="2">
        <f t="shared" si="124"/>
        <v>0.28586355219946397</v>
      </c>
    </row>
    <row r="1025" spans="1:11" ht="13.5" x14ac:dyDescent="0.25">
      <c r="A1025" s="3">
        <f>TITRES_STAT!B1028</f>
        <v>43802</v>
      </c>
      <c r="B1025" s="5">
        <f>TITRES_STAT!D1028</f>
        <v>0.33</v>
      </c>
      <c r="C1025" s="2">
        <f t="shared" si="117"/>
        <v>0</v>
      </c>
      <c r="D1025" s="2">
        <f t="shared" si="118"/>
        <v>0.32</v>
      </c>
      <c r="E1025" s="2">
        <f t="shared" si="120"/>
        <v>0.30300000000000005</v>
      </c>
      <c r="F1025" s="2">
        <f t="shared" si="121"/>
        <v>0.28849999999999998</v>
      </c>
      <c r="G1025" s="2">
        <f t="shared" si="123"/>
        <v>0.28099999999999992</v>
      </c>
      <c r="H1025" s="2">
        <f t="shared" si="119"/>
        <v>0.30835000000000007</v>
      </c>
      <c r="I1025" s="2">
        <f t="array" ref="I1025">SUMPRODUCT(B1009:B1028, (ROW(B1009:B1028)-ROW(B1009)+1)) / (20*21/2)</f>
        <v>0.31142857142857144</v>
      </c>
      <c r="J1025" s="2">
        <f t="shared" si="122"/>
        <v>0.2964435921949265</v>
      </c>
      <c r="K1025" s="2">
        <f t="shared" si="124"/>
        <v>0.28759439328968106</v>
      </c>
    </row>
    <row r="1026" spans="1:11" ht="13.5" x14ac:dyDescent="0.25">
      <c r="A1026" s="3">
        <f>TITRES_STAT!B1029</f>
        <v>43803</v>
      </c>
      <c r="B1026" s="5">
        <f>TITRES_STAT!D1029</f>
        <v>0.33</v>
      </c>
      <c r="C1026" s="2">
        <f t="shared" si="117"/>
        <v>0</v>
      </c>
      <c r="D1026" s="2">
        <f t="shared" si="118"/>
        <v>0.32400000000000001</v>
      </c>
      <c r="E1026" s="2">
        <f t="shared" si="120"/>
        <v>0.30900000000000005</v>
      </c>
      <c r="F1026" s="2">
        <f t="shared" si="121"/>
        <v>0.29100000000000004</v>
      </c>
      <c r="G1026" s="2">
        <f t="shared" si="123"/>
        <v>0.28199999999999997</v>
      </c>
      <c r="H1026" s="2">
        <f t="shared" si="119"/>
        <v>0.30790000000000012</v>
      </c>
      <c r="I1026" s="2">
        <f t="array" ref="I1026">SUMPRODUCT(B1010:B1029, (ROW(B1010:B1029)-ROW(B1010)+1)) / (20*21/2)</f>
        <v>0.31738095238095232</v>
      </c>
      <c r="J1026" s="2">
        <f t="shared" si="122"/>
        <v>0.29963944055731445</v>
      </c>
      <c r="K1026" s="2">
        <f t="shared" si="124"/>
        <v>0.28925735825871318</v>
      </c>
    </row>
    <row r="1027" spans="1:11" ht="13.5" x14ac:dyDescent="0.25">
      <c r="A1027" s="3">
        <f>TITRES_STAT!B1030</f>
        <v>43804</v>
      </c>
      <c r="B1027" s="5">
        <f>TITRES_STAT!D1030</f>
        <v>0.34</v>
      </c>
      <c r="C1027" s="2">
        <f t="shared" si="117"/>
        <v>1.0000000000000009E-2</v>
      </c>
      <c r="D1027" s="2">
        <f t="shared" si="118"/>
        <v>0.33</v>
      </c>
      <c r="E1027" s="2">
        <f t="shared" si="120"/>
        <v>0.315</v>
      </c>
      <c r="F1027" s="2">
        <f t="shared" si="121"/>
        <v>0.29400000000000004</v>
      </c>
      <c r="G1027" s="2">
        <f t="shared" si="123"/>
        <v>0.28339999999999999</v>
      </c>
      <c r="H1027" s="2">
        <f t="shared" si="119"/>
        <v>0.30750000000000016</v>
      </c>
      <c r="I1027" s="2">
        <f t="array" ref="I1027">SUMPRODUCT(B1011:B1030, (ROW(B1011:B1030)-ROW(B1011)+1)) / (20*21/2)</f>
        <v>0.32390476190476197</v>
      </c>
      <c r="J1027" s="2">
        <f t="shared" si="122"/>
        <v>0.30348330336137974</v>
      </c>
      <c r="K1027" s="2">
        <f t="shared" si="124"/>
        <v>0.29124726577797933</v>
      </c>
    </row>
    <row r="1028" spans="1:11" ht="13.5" x14ac:dyDescent="0.25">
      <c r="A1028" s="3">
        <f>TITRES_STAT!B1031</f>
        <v>43805</v>
      </c>
      <c r="B1028" s="5">
        <f>TITRES_STAT!D1031</f>
        <v>0.35</v>
      </c>
      <c r="C1028" s="2">
        <f t="shared" ref="C1028:C1091" si="125">B1028-B1027</f>
        <v>9.9999999999999534E-3</v>
      </c>
      <c r="D1028" s="2">
        <f t="shared" si="118"/>
        <v>0.33600000000000002</v>
      </c>
      <c r="E1028" s="2">
        <f t="shared" si="120"/>
        <v>0.32100000000000001</v>
      </c>
      <c r="F1028" s="2">
        <f t="shared" si="121"/>
        <v>0.29749999999999999</v>
      </c>
      <c r="G1028" s="2">
        <f t="shared" si="123"/>
        <v>0.28519999999999995</v>
      </c>
      <c r="H1028" s="2">
        <f t="shared" si="119"/>
        <v>0.3071500000000002</v>
      </c>
      <c r="I1028" s="2">
        <f t="array" ref="I1028">SUMPRODUCT(B1012:B1031, (ROW(B1012:B1031)-ROW(B1012)+1)) / (20*21/2)</f>
        <v>0.33090476190476187</v>
      </c>
      <c r="J1028" s="2">
        <f t="shared" si="122"/>
        <v>0.30791346494601024</v>
      </c>
      <c r="K1028" s="2">
        <f t="shared" si="124"/>
        <v>0.29355129457099977</v>
      </c>
    </row>
    <row r="1029" spans="1:11" ht="13.5" x14ac:dyDescent="0.25">
      <c r="A1029" s="3">
        <f>TITRES_STAT!B1032</f>
        <v>43808</v>
      </c>
      <c r="B1029" s="5">
        <f>TITRES_STAT!D1032</f>
        <v>0.36</v>
      </c>
      <c r="C1029" s="2">
        <f t="shared" si="125"/>
        <v>1.0000000000000009E-2</v>
      </c>
      <c r="D1029" s="2">
        <f t="shared" si="118"/>
        <v>0.34199999999999997</v>
      </c>
      <c r="E1029" s="2">
        <f t="shared" si="120"/>
        <v>0.32799999999999996</v>
      </c>
      <c r="F1029" s="2">
        <f t="shared" si="121"/>
        <v>0.30149999999999999</v>
      </c>
      <c r="G1029" s="2">
        <f t="shared" si="123"/>
        <v>0.28720000000000001</v>
      </c>
      <c r="H1029" s="2">
        <f t="shared" si="119"/>
        <v>0.30685000000000018</v>
      </c>
      <c r="I1029" s="2">
        <f t="array" ref="I1029">SUMPRODUCT(B1013:B1032, (ROW(B1013:B1032)-ROW(B1013)+1)) / (20*21/2)</f>
        <v>0.33738095238095234</v>
      </c>
      <c r="J1029" s="2">
        <f t="shared" si="122"/>
        <v>0.31287408733210453</v>
      </c>
      <c r="K1029" s="2">
        <f t="shared" si="124"/>
        <v>0.29615712615645073</v>
      </c>
    </row>
    <row r="1030" spans="1:11" ht="13.5" x14ac:dyDescent="0.25">
      <c r="A1030" s="3">
        <f>TITRES_STAT!B1033</f>
        <v>43809</v>
      </c>
      <c r="B1030" s="5">
        <f>TITRES_STAT!D1033</f>
        <v>0.37</v>
      </c>
      <c r="C1030" s="2">
        <f t="shared" si="125"/>
        <v>1.0000000000000009E-2</v>
      </c>
      <c r="D1030" s="2">
        <f t="shared" ref="D1030:D1093" si="126">AVERAGE(B1026:B1030)</f>
        <v>0.35</v>
      </c>
      <c r="E1030" s="2">
        <f t="shared" si="120"/>
        <v>0.33500000000000002</v>
      </c>
      <c r="F1030" s="2">
        <f t="shared" si="121"/>
        <v>0.30649999999999999</v>
      </c>
      <c r="G1030" s="2">
        <f t="shared" si="123"/>
        <v>0.28939999999999999</v>
      </c>
      <c r="H1030" s="2">
        <f t="shared" si="119"/>
        <v>0.3066500000000002</v>
      </c>
      <c r="I1030" s="2">
        <f t="array" ref="I1030">SUMPRODUCT(B1014:B1033, (ROW(B1014:B1033)-ROW(B1014)+1)) / (20*21/2)</f>
        <v>0.3423809523809524</v>
      </c>
      <c r="J1030" s="2">
        <f t="shared" si="122"/>
        <v>0.31831465044333268</v>
      </c>
      <c r="K1030" s="2">
        <f t="shared" si="124"/>
        <v>0.29905292513070758</v>
      </c>
    </row>
    <row r="1031" spans="1:11" ht="13.5" x14ac:dyDescent="0.25">
      <c r="A1031" s="3">
        <f>TITRES_STAT!B1034</f>
        <v>43810</v>
      </c>
      <c r="B1031" s="5">
        <f>TITRES_STAT!D1034</f>
        <v>0.38</v>
      </c>
      <c r="C1031" s="2">
        <f t="shared" si="125"/>
        <v>1.0000000000000009E-2</v>
      </c>
      <c r="D1031" s="2">
        <f t="shared" si="126"/>
        <v>0.36</v>
      </c>
      <c r="E1031" s="2">
        <f t="shared" si="120"/>
        <v>0.34199999999999997</v>
      </c>
      <c r="F1031" s="2">
        <f t="shared" si="121"/>
        <v>0.31199999999999994</v>
      </c>
      <c r="G1031" s="2">
        <f t="shared" si="123"/>
        <v>0.2918</v>
      </c>
      <c r="H1031" s="2">
        <f t="shared" si="119"/>
        <v>0.30655000000000027</v>
      </c>
      <c r="I1031" s="2">
        <f t="array" ref="I1031">SUMPRODUCT(B1015:B1034, (ROW(B1015:B1034)-ROW(B1015)+1)) / (20*21/2)</f>
        <v>0.34595238095238096</v>
      </c>
      <c r="J1031" s="2">
        <f t="shared" si="122"/>
        <v>0.32418944563920571</v>
      </c>
      <c r="K1031" s="2">
        <f t="shared" si="124"/>
        <v>0.30222732022362103</v>
      </c>
    </row>
    <row r="1032" spans="1:11" ht="13.5" x14ac:dyDescent="0.25">
      <c r="A1032" s="3">
        <f>TITRES_STAT!B1035</f>
        <v>43811</v>
      </c>
      <c r="B1032" s="5">
        <f>TITRES_STAT!D1035</f>
        <v>0.38</v>
      </c>
      <c r="C1032" s="2">
        <f t="shared" si="125"/>
        <v>0</v>
      </c>
      <c r="D1032" s="2">
        <f t="shared" si="126"/>
        <v>0.36799999999999999</v>
      </c>
      <c r="E1032" s="2">
        <f t="shared" si="120"/>
        <v>0.34899999999999998</v>
      </c>
      <c r="F1032" s="2">
        <f t="shared" si="121"/>
        <v>0.3175</v>
      </c>
      <c r="G1032" s="2">
        <f t="shared" si="123"/>
        <v>0.29400000000000004</v>
      </c>
      <c r="H1032" s="2">
        <f t="shared" si="119"/>
        <v>0.30645000000000028</v>
      </c>
      <c r="I1032" s="2">
        <f t="array" ref="I1032">SUMPRODUCT(B1016:B1035, (ROW(B1016:B1035)-ROW(B1016)+1)) / (20*21/2)</f>
        <v>0.34814285714285714</v>
      </c>
      <c r="J1032" s="2">
        <f t="shared" si="122"/>
        <v>0.32950473653070989</v>
      </c>
      <c r="K1032" s="2">
        <f t="shared" si="124"/>
        <v>0.30527722923445944</v>
      </c>
    </row>
    <row r="1033" spans="1:11" ht="13.5" x14ac:dyDescent="0.25">
      <c r="A1033" s="3">
        <f>TITRES_STAT!B1036</f>
        <v>43812</v>
      </c>
      <c r="B1033" s="5">
        <f>TITRES_STAT!D1036</f>
        <v>0.37</v>
      </c>
      <c r="C1033" s="2">
        <f t="shared" si="125"/>
        <v>-1.0000000000000009E-2</v>
      </c>
      <c r="D1033" s="2">
        <f t="shared" si="126"/>
        <v>0.372</v>
      </c>
      <c r="E1033" s="2">
        <f t="shared" si="120"/>
        <v>0.35399999999999998</v>
      </c>
      <c r="F1033" s="2">
        <f t="shared" si="121"/>
        <v>0.32250000000000001</v>
      </c>
      <c r="G1033" s="2">
        <f t="shared" si="123"/>
        <v>0.29600000000000004</v>
      </c>
      <c r="H1033" s="2">
        <f t="shared" si="119"/>
        <v>0.30630000000000024</v>
      </c>
      <c r="I1033" s="2">
        <f t="array" ref="I1033">SUMPRODUCT(B1017:B1036, (ROW(B1017:B1036)-ROW(B1017)+1)) / (20*21/2)</f>
        <v>0.34995238095238101</v>
      </c>
      <c r="J1033" s="2">
        <f t="shared" si="122"/>
        <v>0.3333614282896899</v>
      </c>
      <c r="K1033" s="2">
        <f t="shared" si="124"/>
        <v>0.30781537710761792</v>
      </c>
    </row>
    <row r="1034" spans="1:11" ht="13.5" x14ac:dyDescent="0.25">
      <c r="A1034" s="3">
        <f>TITRES_STAT!B1037</f>
        <v>43815</v>
      </c>
      <c r="B1034" s="5">
        <f>TITRES_STAT!D1037</f>
        <v>0.36</v>
      </c>
      <c r="C1034" s="2">
        <f t="shared" si="125"/>
        <v>-1.0000000000000009E-2</v>
      </c>
      <c r="D1034" s="2">
        <f t="shared" si="126"/>
        <v>0.372</v>
      </c>
      <c r="E1034" s="2">
        <f t="shared" si="120"/>
        <v>0.35699999999999998</v>
      </c>
      <c r="F1034" s="2">
        <f t="shared" si="121"/>
        <v>0.32700000000000007</v>
      </c>
      <c r="G1034" s="2">
        <f t="shared" si="123"/>
        <v>0.29779999999999995</v>
      </c>
      <c r="H1034" s="2">
        <f t="shared" ref="H1034:H1097" si="127">AVERAGE(B835:B1034)</f>
        <v>0.30615000000000026</v>
      </c>
      <c r="I1034" s="2">
        <f t="array" ref="I1034">SUMPRODUCT(B1018:B1037, (ROW(B1018:B1037)-ROW(B1018)+1)) / (20*21/2)</f>
        <v>0.35138095238095235</v>
      </c>
      <c r="J1034" s="2">
        <f t="shared" si="122"/>
        <v>0.33589843511924322</v>
      </c>
      <c r="K1034" s="2">
        <f t="shared" si="124"/>
        <v>0.30986183290731917</v>
      </c>
    </row>
    <row r="1035" spans="1:11" ht="13.5" x14ac:dyDescent="0.25">
      <c r="A1035" s="3">
        <f>TITRES_STAT!B1038</f>
        <v>43816</v>
      </c>
      <c r="B1035" s="5">
        <f>TITRES_STAT!D1038</f>
        <v>0.35</v>
      </c>
      <c r="C1035" s="2">
        <f t="shared" si="125"/>
        <v>-1.0000000000000009E-2</v>
      </c>
      <c r="D1035" s="2">
        <f t="shared" si="126"/>
        <v>0.36799999999999999</v>
      </c>
      <c r="E1035" s="2">
        <f t="shared" si="120"/>
        <v>0.35899999999999999</v>
      </c>
      <c r="F1035" s="2">
        <f t="shared" si="121"/>
        <v>0.33100000000000002</v>
      </c>
      <c r="G1035" s="2">
        <f t="shared" si="123"/>
        <v>0.2994</v>
      </c>
      <c r="H1035" s="2">
        <f t="shared" si="127"/>
        <v>0.30605000000000027</v>
      </c>
      <c r="I1035" s="2">
        <f t="array" ref="I1035">SUMPRODUCT(B1019:B1038, (ROW(B1019:B1038)-ROW(B1019)+1)) / (20*21/2)</f>
        <v>0.35247619047619044</v>
      </c>
      <c r="J1035" s="2">
        <f t="shared" si="122"/>
        <v>0.33724144129836292</v>
      </c>
      <c r="K1035" s="2">
        <f t="shared" si="124"/>
        <v>0.31143587867565958</v>
      </c>
    </row>
    <row r="1036" spans="1:11" ht="13.5" x14ac:dyDescent="0.25">
      <c r="A1036" s="3">
        <f>TITRES_STAT!B1039</f>
        <v>43817</v>
      </c>
      <c r="B1036" s="5">
        <f>TITRES_STAT!D1039</f>
        <v>0.35</v>
      </c>
      <c r="C1036" s="2">
        <f t="shared" si="125"/>
        <v>0</v>
      </c>
      <c r="D1036" s="2">
        <f t="shared" si="126"/>
        <v>0.36199999999999999</v>
      </c>
      <c r="E1036" s="2">
        <f t="shared" ref="E1036:E1099" si="128">AVERAGE(B1027:B1036)</f>
        <v>0.36099999999999999</v>
      </c>
      <c r="F1036" s="2">
        <f t="shared" si="121"/>
        <v>0.33500000000000002</v>
      </c>
      <c r="G1036" s="2">
        <f t="shared" si="123"/>
        <v>0.30099999999999999</v>
      </c>
      <c r="H1036" s="2">
        <f t="shared" si="127"/>
        <v>0.30600000000000027</v>
      </c>
      <c r="I1036" s="2">
        <f t="array" ref="I1036">SUMPRODUCT(B1020:B1039, (ROW(B1020:B1039)-ROW(B1020)+1)) / (20*21/2)</f>
        <v>0.35138095238095235</v>
      </c>
      <c r="J1036" s="2">
        <f t="shared" si="122"/>
        <v>0.33845654212709025</v>
      </c>
      <c r="K1036" s="2">
        <f t="shared" si="124"/>
        <v>0.31294819715896705</v>
      </c>
    </row>
    <row r="1037" spans="1:11" ht="13.5" x14ac:dyDescent="0.25">
      <c r="A1037" s="3">
        <f>TITRES_STAT!B1040</f>
        <v>43818</v>
      </c>
      <c r="B1037" s="5">
        <f>TITRES_STAT!D1040</f>
        <v>0.35</v>
      </c>
      <c r="C1037" s="2">
        <f t="shared" si="125"/>
        <v>0</v>
      </c>
      <c r="D1037" s="2">
        <f t="shared" si="126"/>
        <v>0.35600000000000004</v>
      </c>
      <c r="E1037" s="2">
        <f t="shared" si="128"/>
        <v>0.36199999999999999</v>
      </c>
      <c r="F1037" s="2">
        <f t="shared" si="121"/>
        <v>0.33849999999999991</v>
      </c>
      <c r="G1037" s="2">
        <f t="shared" si="123"/>
        <v>0.30259999999999992</v>
      </c>
      <c r="H1037" s="2">
        <f t="shared" si="127"/>
        <v>0.30600000000000027</v>
      </c>
      <c r="I1037" s="2">
        <f t="array" ref="I1037">SUMPRODUCT(B1021:B1040, (ROW(B1021:B1040)-ROW(B1021)+1)) / (20*21/2)</f>
        <v>0.35009523809523807</v>
      </c>
      <c r="J1037" s="2">
        <f t="shared" si="122"/>
        <v>0.33955591906736737</v>
      </c>
      <c r="K1037" s="2">
        <f t="shared" si="124"/>
        <v>0.314401209035086</v>
      </c>
    </row>
    <row r="1038" spans="1:11" ht="13.5" x14ac:dyDescent="0.25">
      <c r="A1038" s="3">
        <f>TITRES_STAT!B1041</f>
        <v>43819</v>
      </c>
      <c r="B1038" s="5">
        <f>TITRES_STAT!D1041</f>
        <v>0.35</v>
      </c>
      <c r="C1038" s="2">
        <f t="shared" si="125"/>
        <v>0</v>
      </c>
      <c r="D1038" s="2">
        <f t="shared" si="126"/>
        <v>0.35200000000000004</v>
      </c>
      <c r="E1038" s="2">
        <f t="shared" si="128"/>
        <v>0.36199999999999999</v>
      </c>
      <c r="F1038" s="2">
        <f t="shared" si="121"/>
        <v>0.34149999999999997</v>
      </c>
      <c r="G1038" s="2">
        <f t="shared" si="123"/>
        <v>0.30399999999999994</v>
      </c>
      <c r="H1038" s="2">
        <f t="shared" si="127"/>
        <v>0.30605000000000027</v>
      </c>
      <c r="I1038" s="2">
        <f t="array" ref="I1038">SUMPRODUCT(B1022:B1041, (ROW(B1022:B1041)-ROW(B1022)+1)) / (20*21/2)</f>
        <v>0.34866666666666657</v>
      </c>
      <c r="J1038" s="2">
        <f t="shared" si="122"/>
        <v>0.3405505934419038</v>
      </c>
      <c r="K1038" s="2">
        <f t="shared" si="124"/>
        <v>0.31579724005331794</v>
      </c>
    </row>
    <row r="1039" spans="1:11" ht="13.5" x14ac:dyDescent="0.25">
      <c r="A1039" s="3">
        <f>TITRES_STAT!B1042</f>
        <v>43822</v>
      </c>
      <c r="B1039" s="5">
        <f>TITRES_STAT!D1042</f>
        <v>0.33</v>
      </c>
      <c r="C1039" s="2">
        <f t="shared" si="125"/>
        <v>-1.9999999999999962E-2</v>
      </c>
      <c r="D1039" s="2">
        <f t="shared" si="126"/>
        <v>0.34599999999999997</v>
      </c>
      <c r="E1039" s="2">
        <f t="shared" si="128"/>
        <v>0.35900000000000004</v>
      </c>
      <c r="F1039" s="2">
        <f t="shared" si="121"/>
        <v>0.34349999999999997</v>
      </c>
      <c r="G1039" s="2">
        <f t="shared" si="123"/>
        <v>0.30499999999999994</v>
      </c>
      <c r="H1039" s="2">
        <f t="shared" si="127"/>
        <v>0.30600000000000027</v>
      </c>
      <c r="I1039" s="2">
        <f t="array" ref="I1039">SUMPRODUCT(B1023:B1042, (ROW(B1023:B1042)-ROW(B1023)+1)) / (20*21/2)</f>
        <v>0.34714285714285709</v>
      </c>
      <c r="J1039" s="2">
        <f t="shared" si="122"/>
        <v>0.33954577501886535</v>
      </c>
      <c r="K1039" s="2">
        <f t="shared" si="124"/>
        <v>0.3163542110316192</v>
      </c>
    </row>
    <row r="1040" spans="1:11" ht="13.5" x14ac:dyDescent="0.25">
      <c r="A1040" s="3">
        <f>TITRES_STAT!B1043</f>
        <v>43823</v>
      </c>
      <c r="B1040" s="5">
        <f>TITRES_STAT!D1043</f>
        <v>0.33</v>
      </c>
      <c r="C1040" s="2">
        <f t="shared" si="125"/>
        <v>0</v>
      </c>
      <c r="D1040" s="2">
        <f t="shared" si="126"/>
        <v>0.34199999999999997</v>
      </c>
      <c r="E1040" s="2">
        <f t="shared" si="128"/>
        <v>0.35500000000000004</v>
      </c>
      <c r="F1040" s="2">
        <f t="shared" si="121"/>
        <v>0.34499999999999997</v>
      </c>
      <c r="G1040" s="2">
        <f t="shared" si="123"/>
        <v>0.30599999999999999</v>
      </c>
      <c r="H1040" s="2">
        <f t="shared" si="127"/>
        <v>0.30595000000000028</v>
      </c>
      <c r="I1040" s="2">
        <f t="array" ref="I1040">SUMPRODUCT(B1024:B1043, (ROW(B1024:B1043)-ROW(B1024)+1)) / (20*21/2)</f>
        <v>0.34552380952380946</v>
      </c>
      <c r="J1040" s="2">
        <f t="shared" si="122"/>
        <v>0.33863665358849721</v>
      </c>
      <c r="K1040" s="2">
        <f t="shared" si="124"/>
        <v>0.3168893400107714</v>
      </c>
    </row>
    <row r="1041" spans="1:11" ht="13.5" x14ac:dyDescent="0.25">
      <c r="A1041" s="3">
        <f>TITRES_STAT!B1044</f>
        <v>43824</v>
      </c>
      <c r="B1041" s="5">
        <f>TITRES_STAT!D1044</f>
        <v>0.33</v>
      </c>
      <c r="C1041" s="2">
        <f t="shared" si="125"/>
        <v>0</v>
      </c>
      <c r="D1041" s="2">
        <f t="shared" si="126"/>
        <v>0.33800000000000002</v>
      </c>
      <c r="E1041" s="2">
        <f t="shared" si="128"/>
        <v>0.35000000000000003</v>
      </c>
      <c r="F1041" s="2">
        <f t="shared" si="121"/>
        <v>0.34599999999999997</v>
      </c>
      <c r="G1041" s="2">
        <f t="shared" si="123"/>
        <v>0.30699999999999994</v>
      </c>
      <c r="H1041" s="2">
        <f t="shared" si="127"/>
        <v>0.30585000000000023</v>
      </c>
      <c r="I1041" s="2">
        <f t="array" ref="I1041">SUMPRODUCT(B1025:B1044, (ROW(B1025:B1044)-ROW(B1025)+1)) / (20*21/2)</f>
        <v>0.34385714285714281</v>
      </c>
      <c r="J1041" s="2">
        <f t="shared" si="122"/>
        <v>0.33781411515149745</v>
      </c>
      <c r="K1041" s="2">
        <f t="shared" si="124"/>
        <v>0.31740348353976078</v>
      </c>
    </row>
    <row r="1042" spans="1:11" ht="13.5" x14ac:dyDescent="0.25">
      <c r="A1042" s="3">
        <f>TITRES_STAT!B1045</f>
        <v>43825</v>
      </c>
      <c r="B1042" s="5">
        <f>TITRES_STAT!D1045</f>
        <v>0.33</v>
      </c>
      <c r="C1042" s="2">
        <f t="shared" si="125"/>
        <v>0</v>
      </c>
      <c r="D1042" s="2">
        <f t="shared" si="126"/>
        <v>0.33400000000000002</v>
      </c>
      <c r="E1042" s="2">
        <f t="shared" si="128"/>
        <v>0.34500000000000008</v>
      </c>
      <c r="F1042" s="2">
        <f t="shared" si="121"/>
        <v>0.34699999999999992</v>
      </c>
      <c r="G1042" s="2">
        <f t="shared" si="123"/>
        <v>0.308</v>
      </c>
      <c r="H1042" s="2">
        <f t="shared" si="127"/>
        <v>0.3057500000000003</v>
      </c>
      <c r="I1042" s="2">
        <f t="array" ref="I1042">SUMPRODUCT(B1026:B1045, (ROW(B1026:B1045)-ROW(B1026)+1)) / (20*21/2)</f>
        <v>0.3421904761904761</v>
      </c>
      <c r="J1042" s="2">
        <f t="shared" si="122"/>
        <v>0.3370699137084977</v>
      </c>
      <c r="K1042" s="2">
        <f t="shared" si="124"/>
        <v>0.31789746457741724</v>
      </c>
    </row>
    <row r="1043" spans="1:11" ht="13.5" x14ac:dyDescent="0.25">
      <c r="A1043" s="3">
        <f>TITRES_STAT!B1046</f>
        <v>43826</v>
      </c>
      <c r="B1043" s="5">
        <f>TITRES_STAT!D1046</f>
        <v>0.33</v>
      </c>
      <c r="C1043" s="2">
        <f t="shared" si="125"/>
        <v>0</v>
      </c>
      <c r="D1043" s="2">
        <f t="shared" si="126"/>
        <v>0.33</v>
      </c>
      <c r="E1043" s="2">
        <f t="shared" si="128"/>
        <v>0.34100000000000008</v>
      </c>
      <c r="F1043" s="2">
        <f t="shared" si="121"/>
        <v>0.34749999999999998</v>
      </c>
      <c r="G1043" s="2">
        <f t="shared" si="123"/>
        <v>0.30899999999999994</v>
      </c>
      <c r="H1043" s="2">
        <f t="shared" si="127"/>
        <v>0.30565000000000025</v>
      </c>
      <c r="I1043" s="2">
        <f t="array" ref="I1043">SUMPRODUCT(B1027:B1046, (ROW(B1027:B1046)-ROW(B1027)+1)) / (20*21/2)</f>
        <v>0.34052380952380951</v>
      </c>
      <c r="J1043" s="2">
        <f t="shared" si="122"/>
        <v>0.33639658859340266</v>
      </c>
      <c r="K1043" s="2">
        <f t="shared" si="124"/>
        <v>0.31837207380967542</v>
      </c>
    </row>
    <row r="1044" spans="1:11" ht="13.5" x14ac:dyDescent="0.25">
      <c r="A1044" s="3">
        <f>TITRES_STAT!B1047</f>
        <v>43829</v>
      </c>
      <c r="B1044" s="5">
        <f>TITRES_STAT!D1047</f>
        <v>0.33</v>
      </c>
      <c r="C1044" s="2">
        <f t="shared" si="125"/>
        <v>0</v>
      </c>
      <c r="D1044" s="2">
        <f t="shared" si="126"/>
        <v>0.33</v>
      </c>
      <c r="E1044" s="2">
        <f t="shared" si="128"/>
        <v>0.33800000000000002</v>
      </c>
      <c r="F1044" s="2">
        <f t="shared" ref="F1044:F1107" si="129">AVERAGE(B1025:B1044)</f>
        <v>0.34749999999999998</v>
      </c>
      <c r="G1044" s="2">
        <f t="shared" si="123"/>
        <v>0.30999999999999994</v>
      </c>
      <c r="H1044" s="2">
        <f t="shared" si="127"/>
        <v>0.30560000000000026</v>
      </c>
      <c r="I1044" s="2">
        <f t="array" ref="I1044">SUMPRODUCT(B1028:B1047, (ROW(B1028:B1047)-ROW(B1028)+1)) / (20*21/2)</f>
        <v>0.33885714285714286</v>
      </c>
      <c r="J1044" s="2">
        <f t="shared" si="122"/>
        <v>0.33578738967974525</v>
      </c>
      <c r="K1044" s="2">
        <f t="shared" si="124"/>
        <v>0.31882807091517834</v>
      </c>
    </row>
    <row r="1045" spans="1:11" ht="13.5" x14ac:dyDescent="0.25">
      <c r="A1045" s="3">
        <f>TITRES_STAT!B1048</f>
        <v>43830</v>
      </c>
      <c r="B1045" s="5">
        <f>TITRES_STAT!D1048</f>
        <v>0.33</v>
      </c>
      <c r="C1045" s="2">
        <f t="shared" si="125"/>
        <v>0</v>
      </c>
      <c r="D1045" s="2">
        <f t="shared" si="126"/>
        <v>0.33</v>
      </c>
      <c r="E1045" s="2">
        <f t="shared" si="128"/>
        <v>0.33600000000000002</v>
      </c>
      <c r="F1045" s="2">
        <f t="shared" si="129"/>
        <v>0.34750000000000003</v>
      </c>
      <c r="G1045" s="2">
        <f t="shared" si="123"/>
        <v>0.31099999999999989</v>
      </c>
      <c r="H1045" s="2">
        <f t="shared" si="127"/>
        <v>0.30560000000000026</v>
      </c>
      <c r="I1045" s="2">
        <f t="array" ref="I1045">SUMPRODUCT(B1029:B1048, (ROW(B1029:B1048)-ROW(B1029)+1)) / (20*21/2)</f>
        <v>0.33819047619047615</v>
      </c>
      <c r="J1045" s="2">
        <f t="shared" ref="J1045:J1108" si="130">$J$4*B1045+J1044*(1-$J$4)</f>
        <v>0.3352362097102457</v>
      </c>
      <c r="K1045" s="2">
        <f t="shared" si="124"/>
        <v>0.31926618578124977</v>
      </c>
    </row>
    <row r="1046" spans="1:11" ht="13.5" x14ac:dyDescent="0.25">
      <c r="A1046" s="3">
        <f>TITRES_STAT!B1049</f>
        <v>43832</v>
      </c>
      <c r="B1046" s="5">
        <f>TITRES_STAT!D1049</f>
        <v>0.33</v>
      </c>
      <c r="C1046" s="2">
        <f t="shared" si="125"/>
        <v>0</v>
      </c>
      <c r="D1046" s="2">
        <f t="shared" si="126"/>
        <v>0.33</v>
      </c>
      <c r="E1046" s="2">
        <f t="shared" si="128"/>
        <v>0.33400000000000002</v>
      </c>
      <c r="F1046" s="2">
        <f t="shared" si="129"/>
        <v>0.34750000000000003</v>
      </c>
      <c r="G1046" s="2">
        <f t="shared" si="123"/>
        <v>0.31199999999999994</v>
      </c>
      <c r="H1046" s="2">
        <f t="shared" si="127"/>
        <v>0.30555000000000027</v>
      </c>
      <c r="I1046" s="2">
        <f t="array" ref="I1046">SUMPRODUCT(B1030:B1049, (ROW(B1030:B1049)-ROW(B1030)+1)) / (20*21/2)</f>
        <v>0.33852380952380956</v>
      </c>
      <c r="J1046" s="2">
        <f t="shared" si="130"/>
        <v>0.33473752307117466</v>
      </c>
      <c r="K1046" s="2">
        <f t="shared" si="124"/>
        <v>0.31968711967218116</v>
      </c>
    </row>
    <row r="1047" spans="1:11" ht="13.5" x14ac:dyDescent="0.25">
      <c r="A1047" s="3">
        <f>TITRES_STAT!B1050</f>
        <v>43833</v>
      </c>
      <c r="B1047" s="5">
        <f>TITRES_STAT!D1050</f>
        <v>0.33</v>
      </c>
      <c r="C1047" s="2">
        <f t="shared" si="125"/>
        <v>0</v>
      </c>
      <c r="D1047" s="2">
        <f t="shared" si="126"/>
        <v>0.33</v>
      </c>
      <c r="E1047" s="2">
        <f t="shared" si="128"/>
        <v>0.33200000000000002</v>
      </c>
      <c r="F1047" s="2">
        <f t="shared" si="129"/>
        <v>0.34700000000000003</v>
      </c>
      <c r="G1047" s="2">
        <f t="shared" si="123"/>
        <v>0.31299999999999994</v>
      </c>
      <c r="H1047" s="2">
        <f t="shared" si="127"/>
        <v>0.30550000000000027</v>
      </c>
      <c r="I1047" s="2">
        <f t="array" ref="I1047">SUMPRODUCT(B1031:B1050, (ROW(B1031:B1050)-ROW(B1031)+1)) / (20*21/2)</f>
        <v>0.33890476190476193</v>
      </c>
      <c r="J1047" s="2">
        <f t="shared" si="130"/>
        <v>0.33428633039772943</v>
      </c>
      <c r="K1047" s="2">
        <f t="shared" si="124"/>
        <v>0.3200915463517035</v>
      </c>
    </row>
    <row r="1048" spans="1:11" ht="13.5" x14ac:dyDescent="0.25">
      <c r="A1048" s="3">
        <f>TITRES_STAT!B1051</f>
        <v>43836</v>
      </c>
      <c r="B1048" s="5">
        <f>TITRES_STAT!D1051</f>
        <v>0.34</v>
      </c>
      <c r="C1048" s="2">
        <f t="shared" si="125"/>
        <v>1.0000000000000009E-2</v>
      </c>
      <c r="D1048" s="2">
        <f t="shared" si="126"/>
        <v>0.33200000000000002</v>
      </c>
      <c r="E1048" s="2">
        <f t="shared" si="128"/>
        <v>0.33100000000000002</v>
      </c>
      <c r="F1048" s="2">
        <f t="shared" si="129"/>
        <v>0.34650000000000003</v>
      </c>
      <c r="G1048" s="2">
        <f t="shared" si="123"/>
        <v>0.31419999999999992</v>
      </c>
      <c r="H1048" s="2">
        <f t="shared" si="127"/>
        <v>0.30550000000000027</v>
      </c>
      <c r="I1048" s="2">
        <f t="array" ref="I1048">SUMPRODUCT(B1032:B1051, (ROW(B1032:B1051)-ROW(B1032)+1)) / (20*21/2)</f>
        <v>0.34033333333333332</v>
      </c>
      <c r="J1048" s="2">
        <f t="shared" si="130"/>
        <v>0.33483048940746951</v>
      </c>
      <c r="K1048" s="2">
        <f t="shared" si="124"/>
        <v>0.32087227002418572</v>
      </c>
    </row>
    <row r="1049" spans="1:11" ht="13.5" x14ac:dyDescent="0.25">
      <c r="A1049" s="3">
        <f>TITRES_STAT!B1052</f>
        <v>43837</v>
      </c>
      <c r="B1049" s="5">
        <f>TITRES_STAT!D1052</f>
        <v>0.35</v>
      </c>
      <c r="C1049" s="2">
        <f t="shared" si="125"/>
        <v>9.9999999999999534E-3</v>
      </c>
      <c r="D1049" s="2">
        <f t="shared" si="126"/>
        <v>0.33600000000000002</v>
      </c>
      <c r="E1049" s="2">
        <f t="shared" si="128"/>
        <v>0.33300000000000002</v>
      </c>
      <c r="F1049" s="2">
        <f t="shared" si="129"/>
        <v>0.34599999999999997</v>
      </c>
      <c r="G1049" s="2">
        <f t="shared" si="123"/>
        <v>0.31559999999999994</v>
      </c>
      <c r="H1049" s="2">
        <f t="shared" si="127"/>
        <v>0.30555000000000027</v>
      </c>
      <c r="I1049" s="2">
        <f t="array" ref="I1049">SUMPRODUCT(B1033:B1052, (ROW(B1033:B1052)-ROW(B1033)+1)) / (20*21/2)</f>
        <v>0.34090476190476193</v>
      </c>
      <c r="J1049" s="2">
        <f t="shared" si="130"/>
        <v>0.33627520470199623</v>
      </c>
      <c r="K1049" s="2">
        <f t="shared" si="124"/>
        <v>0.32201453394480589</v>
      </c>
    </row>
    <row r="1050" spans="1:11" ht="13.5" x14ac:dyDescent="0.25">
      <c r="A1050" s="3">
        <f>TITRES_STAT!B1053</f>
        <v>43838</v>
      </c>
      <c r="B1050" s="5">
        <f>TITRES_STAT!D1053</f>
        <v>0.35</v>
      </c>
      <c r="C1050" s="2">
        <f t="shared" si="125"/>
        <v>0</v>
      </c>
      <c r="D1050" s="2">
        <f t="shared" si="126"/>
        <v>0.34</v>
      </c>
      <c r="E1050" s="2">
        <f t="shared" si="128"/>
        <v>0.33500000000000002</v>
      </c>
      <c r="F1050" s="2">
        <f t="shared" si="129"/>
        <v>0.34499999999999997</v>
      </c>
      <c r="G1050" s="2">
        <f t="shared" si="123"/>
        <v>0.31699999999999995</v>
      </c>
      <c r="H1050" s="2">
        <f t="shared" si="127"/>
        <v>0.30555000000000032</v>
      </c>
      <c r="I1050" s="2">
        <f t="array" ref="I1050">SUMPRODUCT(B1034:B1053, (ROW(B1034:B1053)-ROW(B1034)+1)) / (20*21/2)</f>
        <v>0.3416190476190476</v>
      </c>
      <c r="J1050" s="2">
        <f t="shared" si="130"/>
        <v>0.33758232806371086</v>
      </c>
      <c r="K1050" s="2">
        <f t="shared" si="124"/>
        <v>0.32311200320187233</v>
      </c>
    </row>
    <row r="1051" spans="1:11" ht="13.5" x14ac:dyDescent="0.25">
      <c r="A1051" s="3">
        <f>TITRES_STAT!B1054</f>
        <v>43839</v>
      </c>
      <c r="B1051" s="5">
        <f>TITRES_STAT!D1054</f>
        <v>0.36</v>
      </c>
      <c r="C1051" s="2">
        <f t="shared" si="125"/>
        <v>1.0000000000000009E-2</v>
      </c>
      <c r="D1051" s="2">
        <f t="shared" si="126"/>
        <v>0.34599999999999997</v>
      </c>
      <c r="E1051" s="2">
        <f t="shared" si="128"/>
        <v>0.33800000000000002</v>
      </c>
      <c r="F1051" s="2">
        <f t="shared" si="129"/>
        <v>0.34399999999999997</v>
      </c>
      <c r="G1051" s="2">
        <f t="shared" si="123"/>
        <v>0.31839999999999991</v>
      </c>
      <c r="H1051" s="2">
        <f t="shared" si="127"/>
        <v>0.30555000000000027</v>
      </c>
      <c r="I1051" s="2">
        <f t="array" ref="I1051">SUMPRODUCT(B1035:B1054, (ROW(B1035:B1054)-ROW(B1035)+1)) / (20*21/2)</f>
        <v>0.34242857142857142</v>
      </c>
      <c r="J1051" s="2">
        <f t="shared" si="130"/>
        <v>0.33971734443859558</v>
      </c>
      <c r="K1051" s="2">
        <f t="shared" si="124"/>
        <v>0.32455859131160281</v>
      </c>
    </row>
    <row r="1052" spans="1:11" ht="13.5" x14ac:dyDescent="0.25">
      <c r="A1052" s="3">
        <f>TITRES_STAT!B1055</f>
        <v>43840</v>
      </c>
      <c r="B1052" s="5">
        <f>TITRES_STAT!D1055</f>
        <v>0.35</v>
      </c>
      <c r="C1052" s="2">
        <f t="shared" si="125"/>
        <v>-1.0000000000000009E-2</v>
      </c>
      <c r="D1052" s="2">
        <f t="shared" si="126"/>
        <v>0.35</v>
      </c>
      <c r="E1052" s="2">
        <f t="shared" si="128"/>
        <v>0.34</v>
      </c>
      <c r="F1052" s="2">
        <f t="shared" si="129"/>
        <v>0.34249999999999997</v>
      </c>
      <c r="G1052" s="2">
        <f t="shared" si="123"/>
        <v>0.31959999999999994</v>
      </c>
      <c r="H1052" s="2">
        <f t="shared" si="127"/>
        <v>0.30550000000000027</v>
      </c>
      <c r="I1052" s="2">
        <f t="array" ref="I1052">SUMPRODUCT(B1036:B1055, (ROW(B1036:B1055)-ROW(B1036)+1)) / (20*21/2)</f>
        <v>0.34328571428571431</v>
      </c>
      <c r="J1052" s="2">
        <f t="shared" si="130"/>
        <v>0.34069664496825314</v>
      </c>
      <c r="K1052" s="2">
        <f t="shared" si="124"/>
        <v>0.32555629361310862</v>
      </c>
    </row>
    <row r="1053" spans="1:11" ht="13.5" x14ac:dyDescent="0.25">
      <c r="A1053" s="3">
        <f>TITRES_STAT!B1056</f>
        <v>43843</v>
      </c>
      <c r="B1053" s="5">
        <f>TITRES_STAT!D1056</f>
        <v>0.35</v>
      </c>
      <c r="C1053" s="2">
        <f t="shared" si="125"/>
        <v>0</v>
      </c>
      <c r="D1053" s="2">
        <f t="shared" si="126"/>
        <v>0.35200000000000004</v>
      </c>
      <c r="E1053" s="2">
        <f t="shared" si="128"/>
        <v>0.34200000000000003</v>
      </c>
      <c r="F1053" s="2">
        <f t="shared" si="129"/>
        <v>0.34149999999999997</v>
      </c>
      <c r="G1053" s="2">
        <f t="shared" si="123"/>
        <v>0.32079999999999997</v>
      </c>
      <c r="H1053" s="2">
        <f t="shared" si="127"/>
        <v>0.30545000000000028</v>
      </c>
      <c r="I1053" s="2">
        <f t="array" ref="I1053">SUMPRODUCT(B1037:B1056, (ROW(B1037:B1056)-ROW(B1037)+1)) / (20*21/2)</f>
        <v>0.34414285714285719</v>
      </c>
      <c r="J1053" s="2">
        <f t="shared" si="130"/>
        <v>0.34158267878080045</v>
      </c>
      <c r="K1053" s="2">
        <f t="shared" si="124"/>
        <v>0.32651487033416321</v>
      </c>
    </row>
    <row r="1054" spans="1:11" ht="13.5" x14ac:dyDescent="0.25">
      <c r="A1054" s="3">
        <f>TITRES_STAT!B1057</f>
        <v>43845</v>
      </c>
      <c r="B1054" s="5">
        <f>TITRES_STAT!D1057</f>
        <v>0.35</v>
      </c>
      <c r="C1054" s="2">
        <f t="shared" si="125"/>
        <v>0</v>
      </c>
      <c r="D1054" s="2">
        <f t="shared" si="126"/>
        <v>0.35200000000000004</v>
      </c>
      <c r="E1054" s="2">
        <f t="shared" si="128"/>
        <v>0.34400000000000003</v>
      </c>
      <c r="F1054" s="2">
        <f t="shared" si="129"/>
        <v>0.34099999999999991</v>
      </c>
      <c r="G1054" s="2">
        <f t="shared" si="123"/>
        <v>0.32219999999999993</v>
      </c>
      <c r="H1054" s="2">
        <f t="shared" si="127"/>
        <v>0.30540000000000034</v>
      </c>
      <c r="I1054" s="2">
        <f t="array" ref="I1054">SUMPRODUCT(B1038:B1057, (ROW(B1038:B1057)-ROW(B1038)+1)) / (20*21/2)</f>
        <v>0.34595238095238096</v>
      </c>
      <c r="J1054" s="2">
        <f t="shared" si="130"/>
        <v>0.34238432842072419</v>
      </c>
      <c r="K1054" s="2">
        <f t="shared" si="124"/>
        <v>0.32743585581125484</v>
      </c>
    </row>
    <row r="1055" spans="1:11" ht="13.5" x14ac:dyDescent="0.25">
      <c r="A1055" s="3">
        <f>TITRES_STAT!B1058</f>
        <v>43846</v>
      </c>
      <c r="B1055" s="5">
        <f>TITRES_STAT!D1058</f>
        <v>0.35</v>
      </c>
      <c r="C1055" s="2">
        <f t="shared" si="125"/>
        <v>0</v>
      </c>
      <c r="D1055" s="2">
        <f t="shared" si="126"/>
        <v>0.35200000000000004</v>
      </c>
      <c r="E1055" s="2">
        <f t="shared" si="128"/>
        <v>0.34600000000000003</v>
      </c>
      <c r="F1055" s="2">
        <f t="shared" si="129"/>
        <v>0.34099999999999991</v>
      </c>
      <c r="G1055" s="2">
        <f t="shared" si="123"/>
        <v>0.32359999999999994</v>
      </c>
      <c r="H1055" s="2">
        <f t="shared" si="127"/>
        <v>0.30535000000000034</v>
      </c>
      <c r="I1055" s="2">
        <f t="array" ref="I1055">SUMPRODUCT(B1039:B1058, (ROW(B1039:B1058)-ROW(B1039)+1)) / (20*21/2)</f>
        <v>0.34771428571428575</v>
      </c>
      <c r="J1055" s="2">
        <f t="shared" si="130"/>
        <v>0.34310963047589332</v>
      </c>
      <c r="K1055" s="2">
        <f t="shared" si="124"/>
        <v>0.32832072421081349</v>
      </c>
    </row>
    <row r="1056" spans="1:11" ht="13.5" x14ac:dyDescent="0.25">
      <c r="A1056" s="3">
        <f>TITRES_STAT!B1059</f>
        <v>43847</v>
      </c>
      <c r="B1056" s="5">
        <f>TITRES_STAT!D1059</f>
        <v>0.35</v>
      </c>
      <c r="C1056" s="2">
        <f t="shared" si="125"/>
        <v>0</v>
      </c>
      <c r="D1056" s="2">
        <f t="shared" si="126"/>
        <v>0.35</v>
      </c>
      <c r="E1056" s="2">
        <f t="shared" si="128"/>
        <v>0.34800000000000003</v>
      </c>
      <c r="F1056" s="2">
        <f t="shared" si="129"/>
        <v>0.34099999999999991</v>
      </c>
      <c r="G1056" s="2">
        <f t="shared" si="123"/>
        <v>0.32499999999999996</v>
      </c>
      <c r="H1056" s="2">
        <f t="shared" si="127"/>
        <v>0.30530000000000035</v>
      </c>
      <c r="I1056" s="2">
        <f t="array" ref="I1056">SUMPRODUCT(B1040:B1059, (ROW(B1040:B1059)-ROW(B1040)+1)) / (20*21/2)</f>
        <v>0.34942857142857142</v>
      </c>
      <c r="J1056" s="2">
        <f t="shared" si="130"/>
        <v>0.34376585614485589</v>
      </c>
      <c r="K1056" s="2">
        <f t="shared" si="124"/>
        <v>0.32917089188882082</v>
      </c>
    </row>
    <row r="1057" spans="1:11" ht="13.5" x14ac:dyDescent="0.25">
      <c r="A1057" s="3">
        <f>TITRES_STAT!B1060</f>
        <v>43850</v>
      </c>
      <c r="B1057" s="5">
        <f>TITRES_STAT!D1060</f>
        <v>0.36</v>
      </c>
      <c r="C1057" s="2">
        <f t="shared" si="125"/>
        <v>1.0000000000000009E-2</v>
      </c>
      <c r="D1057" s="2">
        <f t="shared" si="126"/>
        <v>0.35199999999999998</v>
      </c>
      <c r="E1057" s="2">
        <f t="shared" si="128"/>
        <v>0.35100000000000003</v>
      </c>
      <c r="F1057" s="2">
        <f t="shared" si="129"/>
        <v>0.34149999999999991</v>
      </c>
      <c r="G1057" s="2">
        <f t="shared" si="123"/>
        <v>0.32659999999999989</v>
      </c>
      <c r="H1057" s="2">
        <f t="shared" si="127"/>
        <v>0.30530000000000035</v>
      </c>
      <c r="I1057" s="2">
        <f t="array" ref="I1057">SUMPRODUCT(B1041:B1060, (ROW(B1041:B1060)-ROW(B1041)+1)) / (20*21/2)</f>
        <v>0.35099999999999998</v>
      </c>
      <c r="J1057" s="2">
        <f t="shared" si="130"/>
        <v>0.34531196508344109</v>
      </c>
      <c r="K1057" s="2">
        <f t="shared" si="124"/>
        <v>0.33037987652063178</v>
      </c>
    </row>
    <row r="1058" spans="1:11" ht="13.5" x14ac:dyDescent="0.25">
      <c r="A1058" s="3">
        <f>TITRES_STAT!B1061</f>
        <v>43851</v>
      </c>
      <c r="B1058" s="5">
        <f>TITRES_STAT!D1061</f>
        <v>0.36</v>
      </c>
      <c r="C1058" s="2">
        <f t="shared" si="125"/>
        <v>0</v>
      </c>
      <c r="D1058" s="2">
        <f t="shared" si="126"/>
        <v>0.35399999999999993</v>
      </c>
      <c r="E1058" s="2">
        <f t="shared" si="128"/>
        <v>0.35300000000000004</v>
      </c>
      <c r="F1058" s="2">
        <f t="shared" si="129"/>
        <v>0.34199999999999997</v>
      </c>
      <c r="G1058" s="2">
        <f t="shared" si="123"/>
        <v>0.32819999999999994</v>
      </c>
      <c r="H1058" s="2">
        <f t="shared" si="127"/>
        <v>0.30530000000000035</v>
      </c>
      <c r="I1058" s="2">
        <f t="array" ref="I1058">SUMPRODUCT(B1042:B1061, (ROW(B1042:B1061)-ROW(B1042)+1)) / (20*21/2)</f>
        <v>0.35242857142857137</v>
      </c>
      <c r="J1058" s="2">
        <f t="shared" si="130"/>
        <v>0.34671082555168475</v>
      </c>
      <c r="K1058" s="2">
        <f t="shared" si="124"/>
        <v>0.33154144999041091</v>
      </c>
    </row>
    <row r="1059" spans="1:11" ht="13.5" x14ac:dyDescent="0.25">
      <c r="A1059" s="3">
        <f>TITRES_STAT!B1062</f>
        <v>43852</v>
      </c>
      <c r="B1059" s="5">
        <f>TITRES_STAT!D1062</f>
        <v>0.36</v>
      </c>
      <c r="C1059" s="2">
        <f t="shared" si="125"/>
        <v>0</v>
      </c>
      <c r="D1059" s="2">
        <f t="shared" si="126"/>
        <v>0.35599999999999998</v>
      </c>
      <c r="E1059" s="2">
        <f t="shared" si="128"/>
        <v>0.35399999999999998</v>
      </c>
      <c r="F1059" s="2">
        <f t="shared" si="129"/>
        <v>0.34349999999999997</v>
      </c>
      <c r="G1059" s="2">
        <f t="shared" si="123"/>
        <v>0.32979999999999987</v>
      </c>
      <c r="H1059" s="2">
        <f t="shared" si="127"/>
        <v>0.30530000000000035</v>
      </c>
      <c r="I1059" s="2">
        <f t="array" ref="I1059">SUMPRODUCT(B1043:B1062, (ROW(B1043:B1062)-ROW(B1043)+1)) / (20*21/2)</f>
        <v>0.35371428571428565</v>
      </c>
      <c r="J1059" s="2">
        <f t="shared" si="130"/>
        <v>0.34797646121342907</v>
      </c>
      <c r="K1059" s="2">
        <f t="shared" si="124"/>
        <v>0.33265747155941439</v>
      </c>
    </row>
    <row r="1060" spans="1:11" ht="13.5" x14ac:dyDescent="0.25">
      <c r="A1060" s="3">
        <f>TITRES_STAT!B1063</f>
        <v>43853</v>
      </c>
      <c r="B1060" s="5">
        <f>TITRES_STAT!D1063</f>
        <v>0.36</v>
      </c>
      <c r="C1060" s="2">
        <f t="shared" si="125"/>
        <v>0</v>
      </c>
      <c r="D1060" s="2">
        <f t="shared" si="126"/>
        <v>0.35799999999999993</v>
      </c>
      <c r="E1060" s="2">
        <f t="shared" si="128"/>
        <v>0.35499999999999998</v>
      </c>
      <c r="F1060" s="2">
        <f t="shared" si="129"/>
        <v>0.34499999999999997</v>
      </c>
      <c r="G1060" s="2">
        <f t="shared" si="123"/>
        <v>0.33159999999999989</v>
      </c>
      <c r="H1060" s="2">
        <f t="shared" si="127"/>
        <v>0.30535000000000034</v>
      </c>
      <c r="I1060" s="2">
        <f t="array" ref="I1060">SUMPRODUCT(B1044:B1063, (ROW(B1044:B1063)-ROW(B1044)+1)) / (20*21/2)</f>
        <v>0.35390476190476189</v>
      </c>
      <c r="J1060" s="2">
        <f t="shared" si="130"/>
        <v>0.34912156014548346</v>
      </c>
      <c r="K1060" s="2">
        <f t="shared" si="124"/>
        <v>0.33372972757669223</v>
      </c>
    </row>
    <row r="1061" spans="1:11" ht="13.5" x14ac:dyDescent="0.25">
      <c r="A1061" s="3">
        <f>TITRES_STAT!B1064</f>
        <v>43854</v>
      </c>
      <c r="B1061" s="5">
        <f>TITRES_STAT!D1064</f>
        <v>0.36</v>
      </c>
      <c r="C1061" s="2">
        <f t="shared" si="125"/>
        <v>0</v>
      </c>
      <c r="D1061" s="2">
        <f t="shared" si="126"/>
        <v>0.36</v>
      </c>
      <c r="E1061" s="2">
        <f t="shared" si="128"/>
        <v>0.35499999999999993</v>
      </c>
      <c r="F1061" s="2">
        <f t="shared" si="129"/>
        <v>0.34650000000000003</v>
      </c>
      <c r="G1061" s="2">
        <f t="shared" si="123"/>
        <v>0.33339999999999992</v>
      </c>
      <c r="H1061" s="2">
        <f t="shared" si="127"/>
        <v>0.30545000000000028</v>
      </c>
      <c r="I1061" s="2">
        <f t="array" ref="I1061">SUMPRODUCT(B1045:B1064, (ROW(B1045:B1064)-ROW(B1045)+1)) / (20*21/2)</f>
        <v>0.35399999999999993</v>
      </c>
      <c r="J1061" s="2">
        <f t="shared" si="130"/>
        <v>0.35015760203638979</v>
      </c>
      <c r="K1061" s="2">
        <f t="shared" si="124"/>
        <v>0.33475993433839057</v>
      </c>
    </row>
    <row r="1062" spans="1:11" ht="13.5" x14ac:dyDescent="0.25">
      <c r="A1062" s="3">
        <f>TITRES_STAT!B1065</f>
        <v>43857</v>
      </c>
      <c r="B1062" s="5">
        <f>TITRES_STAT!D1065</f>
        <v>0.36</v>
      </c>
      <c r="C1062" s="2">
        <f t="shared" si="125"/>
        <v>0</v>
      </c>
      <c r="D1062" s="2">
        <f t="shared" si="126"/>
        <v>0.36</v>
      </c>
      <c r="E1062" s="2">
        <f t="shared" si="128"/>
        <v>0.35599999999999993</v>
      </c>
      <c r="F1062" s="2">
        <f t="shared" si="129"/>
        <v>0.34800000000000009</v>
      </c>
      <c r="G1062" s="2">
        <f t="shared" si="123"/>
        <v>0.33519999999999989</v>
      </c>
      <c r="H1062" s="2">
        <f t="shared" si="127"/>
        <v>0.30555000000000032</v>
      </c>
      <c r="I1062" s="2">
        <f t="array" ref="I1062">SUMPRODUCT(B1046:B1065, (ROW(B1046:B1065)-ROW(B1046)+1)) / (20*21/2)</f>
        <v>0.35399999999999993</v>
      </c>
      <c r="J1062" s="2">
        <f t="shared" si="130"/>
        <v>0.35109497327101935</v>
      </c>
      <c r="K1062" s="2">
        <f t="shared" si="124"/>
        <v>0.33574974083492426</v>
      </c>
    </row>
    <row r="1063" spans="1:11" ht="13.5" x14ac:dyDescent="0.25">
      <c r="A1063" s="3">
        <f>TITRES_STAT!B1066</f>
        <v>43858</v>
      </c>
      <c r="B1063" s="5">
        <f>TITRES_STAT!D1066</f>
        <v>0.35</v>
      </c>
      <c r="C1063" s="2">
        <f t="shared" si="125"/>
        <v>-1.0000000000000009E-2</v>
      </c>
      <c r="D1063" s="2">
        <f t="shared" si="126"/>
        <v>0.35799999999999998</v>
      </c>
      <c r="E1063" s="2">
        <f t="shared" si="128"/>
        <v>0.35599999999999993</v>
      </c>
      <c r="F1063" s="2">
        <f t="shared" si="129"/>
        <v>0.34900000000000009</v>
      </c>
      <c r="G1063" s="2">
        <f t="shared" si="123"/>
        <v>0.33679999999999993</v>
      </c>
      <c r="H1063" s="2">
        <f t="shared" si="127"/>
        <v>0.30560000000000032</v>
      </c>
      <c r="I1063" s="2">
        <f t="array" ref="I1063">SUMPRODUCT(B1047:B1066, (ROW(B1047:B1066)-ROW(B1047)+1)) / (20*21/2)</f>
        <v>0.35199999999999992</v>
      </c>
      <c r="J1063" s="2">
        <f t="shared" si="130"/>
        <v>0.35099069010235084</v>
      </c>
      <c r="K1063" s="2">
        <f t="shared" si="124"/>
        <v>0.33630857452767232</v>
      </c>
    </row>
    <row r="1064" spans="1:11" ht="13.5" x14ac:dyDescent="0.25">
      <c r="A1064" s="3">
        <f>TITRES_STAT!B1067</f>
        <v>43859</v>
      </c>
      <c r="B1064" s="5">
        <f>TITRES_STAT!D1067</f>
        <v>0.35</v>
      </c>
      <c r="C1064" s="2">
        <f t="shared" si="125"/>
        <v>0</v>
      </c>
      <c r="D1064" s="2">
        <f t="shared" si="126"/>
        <v>0.35600000000000004</v>
      </c>
      <c r="E1064" s="2">
        <f t="shared" si="128"/>
        <v>0.35599999999999998</v>
      </c>
      <c r="F1064" s="2">
        <f t="shared" si="129"/>
        <v>0.35000000000000009</v>
      </c>
      <c r="G1064" s="2">
        <f t="shared" si="123"/>
        <v>0.33839999999999998</v>
      </c>
      <c r="H1064" s="2">
        <f t="shared" si="127"/>
        <v>0.30565000000000031</v>
      </c>
      <c r="I1064" s="2">
        <f t="array" ref="I1064">SUMPRODUCT(B1048:B1067, (ROW(B1048:B1067)-ROW(B1048)+1)) / (20*21/2)</f>
        <v>0.3509523809523809</v>
      </c>
      <c r="J1064" s="2">
        <f t="shared" si="130"/>
        <v>0.35089633866403169</v>
      </c>
      <c r="K1064" s="2">
        <f t="shared" si="124"/>
        <v>0.33684549317364598</v>
      </c>
    </row>
    <row r="1065" spans="1:11" ht="13.5" x14ac:dyDescent="0.25">
      <c r="A1065" s="3">
        <f>TITRES_STAT!B1068</f>
        <v>43860</v>
      </c>
      <c r="B1065" s="5">
        <f>TITRES_STAT!D1068</f>
        <v>0.35</v>
      </c>
      <c r="C1065" s="2">
        <f t="shared" si="125"/>
        <v>0</v>
      </c>
      <c r="D1065" s="2">
        <f t="shared" si="126"/>
        <v>0.35399999999999998</v>
      </c>
      <c r="E1065" s="2">
        <f t="shared" si="128"/>
        <v>0.35599999999999998</v>
      </c>
      <c r="F1065" s="2">
        <f t="shared" si="129"/>
        <v>0.35100000000000009</v>
      </c>
      <c r="G1065" s="2">
        <f t="shared" si="123"/>
        <v>0.33999999999999991</v>
      </c>
      <c r="H1065" s="2">
        <f t="shared" si="127"/>
        <v>0.3057000000000003</v>
      </c>
      <c r="I1065" s="2">
        <f t="array" ref="I1065">SUMPRODUCT(B1049:B1068, (ROW(B1049:B1068)-ROW(B1049)+1)) / (20*21/2)</f>
        <v>0.34985714285714281</v>
      </c>
      <c r="J1065" s="2">
        <f t="shared" si="130"/>
        <v>0.35081097307698106</v>
      </c>
      <c r="K1065" s="2">
        <f t="shared" si="124"/>
        <v>0.33736135618644419</v>
      </c>
    </row>
    <row r="1066" spans="1:11" ht="13.5" x14ac:dyDescent="0.25">
      <c r="A1066" s="3">
        <f>TITRES_STAT!B1069</f>
        <v>43861</v>
      </c>
      <c r="B1066" s="5">
        <f>TITRES_STAT!D1069</f>
        <v>0.33</v>
      </c>
      <c r="C1066" s="2">
        <f t="shared" si="125"/>
        <v>-1.9999999999999962E-2</v>
      </c>
      <c r="D1066" s="2">
        <f t="shared" si="126"/>
        <v>0.34800000000000003</v>
      </c>
      <c r="E1066" s="2">
        <f t="shared" si="128"/>
        <v>0.35399999999999998</v>
      </c>
      <c r="F1066" s="2">
        <f t="shared" si="129"/>
        <v>0.35100000000000003</v>
      </c>
      <c r="G1066" s="2">
        <f t="shared" si="123"/>
        <v>0.34119999999999989</v>
      </c>
      <c r="H1066" s="2">
        <f t="shared" si="127"/>
        <v>0.30565000000000031</v>
      </c>
      <c r="I1066" s="2">
        <f t="array" ref="I1066">SUMPRODUCT(B1050:B1069, (ROW(B1050:B1069)-ROW(B1050)+1)) / (20*21/2)</f>
        <v>0.34876190476190472</v>
      </c>
      <c r="J1066" s="2">
        <f t="shared" si="130"/>
        <v>0.34882897564107807</v>
      </c>
      <c r="K1066" s="2">
        <f t="shared" si="124"/>
        <v>0.33707267555168169</v>
      </c>
    </row>
    <row r="1067" spans="1:11" ht="13.5" x14ac:dyDescent="0.25">
      <c r="A1067" s="3">
        <f>TITRES_STAT!B1070</f>
        <v>43864</v>
      </c>
      <c r="B1067" s="5">
        <f>TITRES_STAT!D1070</f>
        <v>0.34</v>
      </c>
      <c r="C1067" s="2">
        <f t="shared" si="125"/>
        <v>1.0000000000000009E-2</v>
      </c>
      <c r="D1067" s="2">
        <f t="shared" si="126"/>
        <v>0.34399999999999997</v>
      </c>
      <c r="E1067" s="2">
        <f t="shared" si="128"/>
        <v>0.35199999999999998</v>
      </c>
      <c r="F1067" s="2">
        <f t="shared" si="129"/>
        <v>0.35150000000000003</v>
      </c>
      <c r="G1067" s="2">
        <f t="shared" si="123"/>
        <v>0.34239999999999982</v>
      </c>
      <c r="H1067" s="2">
        <f t="shared" si="127"/>
        <v>0.30565000000000031</v>
      </c>
      <c r="I1067" s="2">
        <f t="array" ref="I1067">SUMPRODUCT(B1051:B1070, (ROW(B1051:B1070)-ROW(B1051)+1)) / (20*21/2)</f>
        <v>0.3477142857142857</v>
      </c>
      <c r="J1067" s="2">
        <f t="shared" si="130"/>
        <v>0.34798812081811825</v>
      </c>
      <c r="K1067" s="2">
        <f t="shared" si="124"/>
        <v>0.33718747258887061</v>
      </c>
    </row>
    <row r="1068" spans="1:11" ht="13.5" x14ac:dyDescent="0.25">
      <c r="A1068" s="3">
        <f>TITRES_STAT!B1071</f>
        <v>43865</v>
      </c>
      <c r="B1068" s="5">
        <f>TITRES_STAT!D1071</f>
        <v>0.34</v>
      </c>
      <c r="C1068" s="2">
        <f t="shared" si="125"/>
        <v>0</v>
      </c>
      <c r="D1068" s="2">
        <f t="shared" si="126"/>
        <v>0.34200000000000003</v>
      </c>
      <c r="E1068" s="2">
        <f t="shared" si="128"/>
        <v>0.35</v>
      </c>
      <c r="F1068" s="2">
        <f t="shared" si="129"/>
        <v>0.35149999999999998</v>
      </c>
      <c r="G1068" s="2">
        <f t="shared" si="123"/>
        <v>0.34339999999999982</v>
      </c>
      <c r="H1068" s="2">
        <f t="shared" si="127"/>
        <v>0.30565000000000031</v>
      </c>
      <c r="I1068" s="2">
        <f t="array" ref="I1068">SUMPRODUCT(B1052:B1071, (ROW(B1052:B1071)-ROW(B1052)+1)) / (20*21/2)</f>
        <v>0.34766666666666662</v>
      </c>
      <c r="J1068" s="2">
        <f t="shared" si="130"/>
        <v>0.34722734740686889</v>
      </c>
      <c r="K1068" s="2">
        <f t="shared" si="124"/>
        <v>0.33729776778146392</v>
      </c>
    </row>
    <row r="1069" spans="1:11" ht="13.5" x14ac:dyDescent="0.25">
      <c r="A1069" s="3">
        <f>TITRES_STAT!B1072</f>
        <v>43866</v>
      </c>
      <c r="B1069" s="5">
        <f>TITRES_STAT!D1072</f>
        <v>0.34</v>
      </c>
      <c r="C1069" s="2">
        <f t="shared" si="125"/>
        <v>0</v>
      </c>
      <c r="D1069" s="2">
        <f t="shared" si="126"/>
        <v>0.34</v>
      </c>
      <c r="E1069" s="2">
        <f t="shared" si="128"/>
        <v>0.34799999999999998</v>
      </c>
      <c r="F1069" s="2">
        <f t="shared" si="129"/>
        <v>0.35099999999999992</v>
      </c>
      <c r="G1069" s="2">
        <f t="shared" si="123"/>
        <v>0.34439999999999982</v>
      </c>
      <c r="H1069" s="2">
        <f t="shared" si="127"/>
        <v>0.30565000000000037</v>
      </c>
      <c r="I1069" s="2">
        <f t="array" ref="I1069">SUMPRODUCT(B1053:B1072, (ROW(B1053:B1072)-ROW(B1053)+1)) / (20*21/2)</f>
        <v>0.34766666666666662</v>
      </c>
      <c r="J1069" s="2">
        <f t="shared" si="130"/>
        <v>0.34653902860621472</v>
      </c>
      <c r="K1069" s="2">
        <f t="shared" si="124"/>
        <v>0.33740373767238691</v>
      </c>
    </row>
    <row r="1070" spans="1:11" ht="13.5" x14ac:dyDescent="0.25">
      <c r="A1070" s="3">
        <f>TITRES_STAT!B1073</f>
        <v>43867</v>
      </c>
      <c r="B1070" s="5">
        <f>TITRES_STAT!D1073</f>
        <v>0.34</v>
      </c>
      <c r="C1070" s="2">
        <f t="shared" si="125"/>
        <v>0</v>
      </c>
      <c r="D1070" s="2">
        <f t="shared" si="126"/>
        <v>0.33800000000000002</v>
      </c>
      <c r="E1070" s="2">
        <f t="shared" si="128"/>
        <v>0.34599999999999997</v>
      </c>
      <c r="F1070" s="2">
        <f t="shared" si="129"/>
        <v>0.35049999999999992</v>
      </c>
      <c r="G1070" s="2">
        <f t="shared" si="123"/>
        <v>0.34519999999999984</v>
      </c>
      <c r="H1070" s="2">
        <f t="shared" si="127"/>
        <v>0.30570000000000036</v>
      </c>
      <c r="I1070" s="2">
        <f t="array" ref="I1070">SUMPRODUCT(B1054:B1073, (ROW(B1054:B1073)-ROW(B1054)+1)) / (20*21/2)</f>
        <v>0.34671428571428564</v>
      </c>
      <c r="J1070" s="2">
        <f t="shared" si="130"/>
        <v>0.34591626397705144</v>
      </c>
      <c r="K1070" s="2">
        <f t="shared" si="124"/>
        <v>0.33750555188131287</v>
      </c>
    </row>
    <row r="1071" spans="1:11" ht="13.5" x14ac:dyDescent="0.25">
      <c r="A1071" s="3">
        <f>TITRES_STAT!B1074</f>
        <v>43868</v>
      </c>
      <c r="B1071" s="5">
        <f>TITRES_STAT!D1074</f>
        <v>0.35</v>
      </c>
      <c r="C1071" s="2">
        <f t="shared" si="125"/>
        <v>9.9999999999999534E-3</v>
      </c>
      <c r="D1071" s="2">
        <f t="shared" si="126"/>
        <v>0.34199999999999997</v>
      </c>
      <c r="E1071" s="2">
        <f t="shared" si="128"/>
        <v>0.34499999999999997</v>
      </c>
      <c r="F1071" s="2">
        <f t="shared" si="129"/>
        <v>0.34999999999999987</v>
      </c>
      <c r="G1071" s="2">
        <f t="shared" si="123"/>
        <v>0.34599999999999986</v>
      </c>
      <c r="H1071" s="2">
        <f t="shared" si="127"/>
        <v>0.30580000000000035</v>
      </c>
      <c r="I1071" s="2">
        <f t="array" ref="I1071">SUMPRODUCT(B1055:B1074, (ROW(B1055:B1074)-ROW(B1055)+1)) / (20*21/2)</f>
        <v>0.34580952380952379</v>
      </c>
      <c r="J1071" s="2">
        <f t="shared" si="130"/>
        <v>0.34630519121733228</v>
      </c>
      <c r="K1071" s="2">
        <f t="shared" si="124"/>
        <v>0.33799553023890844</v>
      </c>
    </row>
    <row r="1072" spans="1:11" ht="13.5" x14ac:dyDescent="0.25">
      <c r="A1072" s="3">
        <f>TITRES_STAT!B1075</f>
        <v>43871</v>
      </c>
      <c r="B1072" s="5">
        <f>TITRES_STAT!D1075</f>
        <v>0.35</v>
      </c>
      <c r="C1072" s="2">
        <f t="shared" si="125"/>
        <v>0</v>
      </c>
      <c r="D1072" s="2">
        <f t="shared" si="126"/>
        <v>0.34400000000000003</v>
      </c>
      <c r="E1072" s="2">
        <f t="shared" si="128"/>
        <v>0.34399999999999997</v>
      </c>
      <c r="F1072" s="2">
        <f t="shared" si="129"/>
        <v>0.34999999999999987</v>
      </c>
      <c r="G1072" s="2">
        <f t="shared" si="123"/>
        <v>0.34679999999999983</v>
      </c>
      <c r="H1072" s="2">
        <f t="shared" si="127"/>
        <v>0.30590000000000039</v>
      </c>
      <c r="I1072" s="2">
        <f t="array" ref="I1072">SUMPRODUCT(B1056:B1075, (ROW(B1056:B1075)-ROW(B1056)+1)) / (20*21/2)</f>
        <v>0.34495238095238095</v>
      </c>
      <c r="J1072" s="2">
        <f t="shared" si="130"/>
        <v>0.34665707776806254</v>
      </c>
      <c r="K1072" s="2">
        <f t="shared" si="124"/>
        <v>0.33846629375895126</v>
      </c>
    </row>
    <row r="1073" spans="1:11" ht="13.5" x14ac:dyDescent="0.25">
      <c r="A1073" s="3">
        <f>TITRES_STAT!B1076</f>
        <v>43872</v>
      </c>
      <c r="B1073" s="5">
        <f>TITRES_STAT!D1076</f>
        <v>0.34</v>
      </c>
      <c r="C1073" s="2">
        <f t="shared" si="125"/>
        <v>-9.9999999999999534E-3</v>
      </c>
      <c r="D1073" s="2">
        <f t="shared" si="126"/>
        <v>0.34399999999999997</v>
      </c>
      <c r="E1073" s="2">
        <f t="shared" si="128"/>
        <v>0.34300000000000003</v>
      </c>
      <c r="F1073" s="2">
        <f t="shared" si="129"/>
        <v>0.34949999999999987</v>
      </c>
      <c r="G1073" s="2">
        <f t="shared" si="123"/>
        <v>0.3471999999999999</v>
      </c>
      <c r="H1073" s="2">
        <f t="shared" si="127"/>
        <v>0.30600000000000044</v>
      </c>
      <c r="I1073" s="2">
        <f t="array" ref="I1073">SUMPRODUCT(B1057:B1076, (ROW(B1057:B1076)-ROW(B1057)+1)) / (20*21/2)</f>
        <v>0.34509523809523807</v>
      </c>
      <c r="J1073" s="2">
        <f t="shared" si="130"/>
        <v>0.34602307036158042</v>
      </c>
      <c r="K1073" s="2">
        <f t="shared" si="124"/>
        <v>0.33852643910173746</v>
      </c>
    </row>
    <row r="1074" spans="1:11" ht="13.5" x14ac:dyDescent="0.25">
      <c r="A1074" s="3">
        <f>TITRES_STAT!B1077</f>
        <v>43873</v>
      </c>
      <c r="B1074" s="5">
        <f>TITRES_STAT!D1077</f>
        <v>0.34</v>
      </c>
      <c r="C1074" s="2">
        <f t="shared" si="125"/>
        <v>0</v>
      </c>
      <c r="D1074" s="2">
        <f t="shared" si="126"/>
        <v>0.34400000000000003</v>
      </c>
      <c r="E1074" s="2">
        <f t="shared" si="128"/>
        <v>0.34199999999999997</v>
      </c>
      <c r="F1074" s="2">
        <f t="shared" si="129"/>
        <v>0.34899999999999987</v>
      </c>
      <c r="G1074" s="2">
        <f t="shared" ref="G1074:G1137" si="131">AVERAGE(B1025:B1074)</f>
        <v>0.34739999999999988</v>
      </c>
      <c r="H1074" s="2">
        <f t="shared" si="127"/>
        <v>0.30610000000000043</v>
      </c>
      <c r="I1074" s="2">
        <f t="array" ref="I1074">SUMPRODUCT(B1058:B1077, (ROW(B1058:B1077)-ROW(B1058)+1)) / (20*21/2)</f>
        <v>0.34619047619047622</v>
      </c>
      <c r="J1074" s="2">
        <f t="shared" si="130"/>
        <v>0.34544944461285848</v>
      </c>
      <c r="K1074" s="2">
        <f t="shared" si="124"/>
        <v>0.33858422580363012</v>
      </c>
    </row>
    <row r="1075" spans="1:11" ht="13.5" x14ac:dyDescent="0.25">
      <c r="A1075" s="3">
        <f>TITRES_STAT!B1078</f>
        <v>43874</v>
      </c>
      <c r="B1075" s="5">
        <f>TITRES_STAT!D1078</f>
        <v>0.34</v>
      </c>
      <c r="C1075" s="2">
        <f t="shared" si="125"/>
        <v>0</v>
      </c>
      <c r="D1075" s="2">
        <f t="shared" si="126"/>
        <v>0.34400000000000003</v>
      </c>
      <c r="E1075" s="2">
        <f t="shared" si="128"/>
        <v>0.34099999999999997</v>
      </c>
      <c r="F1075" s="2">
        <f t="shared" si="129"/>
        <v>0.34849999999999992</v>
      </c>
      <c r="G1075" s="2">
        <f t="shared" si="131"/>
        <v>0.34759999999999991</v>
      </c>
      <c r="H1075" s="2">
        <f t="shared" si="127"/>
        <v>0.30620000000000042</v>
      </c>
      <c r="I1075" s="2">
        <f t="array" ref="I1075">SUMPRODUCT(B1059:B1078, (ROW(B1059:B1078)-ROW(B1059)+1)) / (20*21/2)</f>
        <v>0.34823809523809529</v>
      </c>
      <c r="J1075" s="2">
        <f t="shared" si="130"/>
        <v>0.34493044988782434</v>
      </c>
      <c r="K1075" s="2">
        <f t="shared" ref="K1075:K1138" si="132">$K$4*B1075+(1-$K$4)*K1074</f>
        <v>0.33863974636035049</v>
      </c>
    </row>
    <row r="1076" spans="1:11" ht="13.5" x14ac:dyDescent="0.25">
      <c r="A1076" s="3">
        <f>TITRES_STAT!B1079</f>
        <v>43875</v>
      </c>
      <c r="B1076" s="5">
        <f>TITRES_STAT!D1079</f>
        <v>0.35</v>
      </c>
      <c r="C1076" s="2">
        <f t="shared" si="125"/>
        <v>9.9999999999999534E-3</v>
      </c>
      <c r="D1076" s="2">
        <f t="shared" si="126"/>
        <v>0.34400000000000003</v>
      </c>
      <c r="E1076" s="2">
        <f t="shared" si="128"/>
        <v>0.34299999999999997</v>
      </c>
      <c r="F1076" s="2">
        <f t="shared" si="129"/>
        <v>0.34849999999999992</v>
      </c>
      <c r="G1076" s="2">
        <f t="shared" si="131"/>
        <v>0.34799999999999992</v>
      </c>
      <c r="H1076" s="2">
        <f t="shared" si="127"/>
        <v>0.3063500000000004</v>
      </c>
      <c r="I1076" s="2">
        <f t="array" ref="I1076">SUMPRODUCT(B1060:B1079, (ROW(B1060:B1079)-ROW(B1060)+1)) / (20*21/2)</f>
        <v>0.35023809523809524</v>
      </c>
      <c r="J1076" s="2">
        <f t="shared" si="130"/>
        <v>0.34541326418422202</v>
      </c>
      <c r="K1076" s="2">
        <f t="shared" si="132"/>
        <v>0.33908524650308186</v>
      </c>
    </row>
    <row r="1077" spans="1:11" ht="13.5" x14ac:dyDescent="0.25">
      <c r="A1077" s="3">
        <f>TITRES_STAT!B1080</f>
        <v>43878</v>
      </c>
      <c r="B1077" s="5">
        <f>TITRES_STAT!D1080</f>
        <v>0.36</v>
      </c>
      <c r="C1077" s="2">
        <f t="shared" si="125"/>
        <v>1.0000000000000009E-2</v>
      </c>
      <c r="D1077" s="2">
        <f t="shared" si="126"/>
        <v>0.34599999999999997</v>
      </c>
      <c r="E1077" s="2">
        <f t="shared" si="128"/>
        <v>0.34499999999999997</v>
      </c>
      <c r="F1077" s="2">
        <f t="shared" si="129"/>
        <v>0.34849999999999992</v>
      </c>
      <c r="G1077" s="2">
        <f t="shared" si="131"/>
        <v>0.34839999999999988</v>
      </c>
      <c r="H1077" s="2">
        <f t="shared" si="127"/>
        <v>0.30655000000000038</v>
      </c>
      <c r="I1077" s="2">
        <f t="array" ref="I1077">SUMPRODUCT(B1061:B1080, (ROW(B1061:B1080)-ROW(B1061)+1)) / (20*21/2)</f>
        <v>0.35219047619047622</v>
      </c>
      <c r="J1077" s="2">
        <f t="shared" si="130"/>
        <v>0.34680247711905798</v>
      </c>
      <c r="K1077" s="2">
        <f t="shared" si="132"/>
        <v>0.33990543291472569</v>
      </c>
    </row>
    <row r="1078" spans="1:11" ht="13.5" x14ac:dyDescent="0.25">
      <c r="A1078" s="3">
        <f>TITRES_STAT!B1081</f>
        <v>43879</v>
      </c>
      <c r="B1078" s="5">
        <f>TITRES_STAT!D1081</f>
        <v>0.37</v>
      </c>
      <c r="C1078" s="2">
        <f t="shared" si="125"/>
        <v>1.0000000000000009E-2</v>
      </c>
      <c r="D1078" s="2">
        <f t="shared" si="126"/>
        <v>0.35200000000000004</v>
      </c>
      <c r="E1078" s="2">
        <f t="shared" si="128"/>
        <v>0.34799999999999998</v>
      </c>
      <c r="F1078" s="2">
        <f t="shared" si="129"/>
        <v>0.34899999999999992</v>
      </c>
      <c r="G1078" s="2">
        <f t="shared" si="131"/>
        <v>0.34879999999999989</v>
      </c>
      <c r="H1078" s="2">
        <f t="shared" si="127"/>
        <v>0.30680000000000035</v>
      </c>
      <c r="I1078" s="2">
        <f t="array" ref="I1078">SUMPRODUCT(B1062:B1081, (ROW(B1062:B1081)-ROW(B1062)+1)) / (20*21/2)</f>
        <v>0.35409523809523807</v>
      </c>
      <c r="J1078" s="2">
        <f t="shared" si="130"/>
        <v>0.34901176501248105</v>
      </c>
      <c r="K1078" s="2">
        <f t="shared" si="132"/>
        <v>0.34108561201610904</v>
      </c>
    </row>
    <row r="1079" spans="1:11" ht="13.5" x14ac:dyDescent="0.25">
      <c r="A1079" s="3">
        <f>TITRES_STAT!B1082</f>
        <v>43880</v>
      </c>
      <c r="B1079" s="5">
        <f>TITRES_STAT!D1082</f>
        <v>0.37</v>
      </c>
      <c r="C1079" s="2">
        <f t="shared" si="125"/>
        <v>0</v>
      </c>
      <c r="D1079" s="2">
        <f t="shared" si="126"/>
        <v>0.35799999999999998</v>
      </c>
      <c r="E1079" s="2">
        <f t="shared" si="128"/>
        <v>0.35100000000000003</v>
      </c>
      <c r="F1079" s="2">
        <f t="shared" si="129"/>
        <v>0.34949999999999998</v>
      </c>
      <c r="G1079" s="2">
        <f t="shared" si="131"/>
        <v>0.34899999999999992</v>
      </c>
      <c r="H1079" s="2">
        <f t="shared" si="127"/>
        <v>0.30705000000000032</v>
      </c>
      <c r="I1079" s="2">
        <f t="array" ref="I1079">SUMPRODUCT(B1063:B1082, (ROW(B1063:B1082)-ROW(B1063)+1)) / (20*21/2)</f>
        <v>0.35500000000000004</v>
      </c>
      <c r="J1079" s="2">
        <f t="shared" si="130"/>
        <v>0.35101064453510189</v>
      </c>
      <c r="K1079" s="2">
        <f t="shared" si="132"/>
        <v>0.3422195095841048</v>
      </c>
    </row>
    <row r="1080" spans="1:11" ht="13.5" x14ac:dyDescent="0.25">
      <c r="A1080" s="3">
        <f>TITRES_STAT!B1083</f>
        <v>43881</v>
      </c>
      <c r="B1080" s="5">
        <f>TITRES_STAT!D1083</f>
        <v>0.37</v>
      </c>
      <c r="C1080" s="2">
        <f t="shared" si="125"/>
        <v>0</v>
      </c>
      <c r="D1080" s="2">
        <f t="shared" si="126"/>
        <v>0.36400000000000005</v>
      </c>
      <c r="E1080" s="2">
        <f t="shared" si="128"/>
        <v>0.35400000000000004</v>
      </c>
      <c r="F1080" s="2">
        <f t="shared" si="129"/>
        <v>0.35</v>
      </c>
      <c r="G1080" s="2">
        <f t="shared" si="131"/>
        <v>0.34899999999999992</v>
      </c>
      <c r="H1080" s="2">
        <f t="shared" si="127"/>
        <v>0.3073000000000003</v>
      </c>
      <c r="I1080" s="2">
        <f t="array" ref="I1080">SUMPRODUCT(B1064:B1083, (ROW(B1064:B1083)-ROW(B1064)+1)) / (20*21/2)</f>
        <v>0.35685714285714293</v>
      </c>
      <c r="J1080" s="2">
        <f t="shared" si="130"/>
        <v>0.3528191545793779</v>
      </c>
      <c r="K1080" s="2">
        <f t="shared" si="132"/>
        <v>0.34330894058080658</v>
      </c>
    </row>
    <row r="1081" spans="1:11" ht="13.5" x14ac:dyDescent="0.25">
      <c r="A1081" s="3">
        <f>TITRES_STAT!B1084</f>
        <v>43882</v>
      </c>
      <c r="B1081" s="5">
        <f>TITRES_STAT!D1084</f>
        <v>0.37</v>
      </c>
      <c r="C1081" s="2">
        <f t="shared" si="125"/>
        <v>0</v>
      </c>
      <c r="D1081" s="2">
        <f t="shared" si="126"/>
        <v>0.36800000000000005</v>
      </c>
      <c r="E1081" s="2">
        <f t="shared" si="128"/>
        <v>0.35600000000000004</v>
      </c>
      <c r="F1081" s="2">
        <f t="shared" si="129"/>
        <v>0.35049999999999998</v>
      </c>
      <c r="G1081" s="2">
        <f t="shared" si="131"/>
        <v>0.34879999999999989</v>
      </c>
      <c r="H1081" s="2">
        <f t="shared" si="127"/>
        <v>0.30755000000000027</v>
      </c>
      <c r="I1081" s="2">
        <f t="array" ref="I1081">SUMPRODUCT(B1065:B1084, (ROW(B1065:B1084)-ROW(B1065)+1)) / (20*21/2)</f>
        <v>0.35957142857142854</v>
      </c>
      <c r="J1081" s="2">
        <f t="shared" si="130"/>
        <v>0.35445542557181808</v>
      </c>
      <c r="K1081" s="2">
        <f t="shared" si="132"/>
        <v>0.34435564879332398</v>
      </c>
    </row>
    <row r="1082" spans="1:11" ht="13.5" x14ac:dyDescent="0.25">
      <c r="A1082" s="3">
        <f>TITRES_STAT!B1085</f>
        <v>43885</v>
      </c>
      <c r="B1082" s="5">
        <f>TITRES_STAT!D1085</f>
        <v>0.36</v>
      </c>
      <c r="C1082" s="2">
        <f t="shared" si="125"/>
        <v>-1.0000000000000009E-2</v>
      </c>
      <c r="D1082" s="2">
        <f t="shared" si="126"/>
        <v>0.36799999999999999</v>
      </c>
      <c r="E1082" s="2">
        <f t="shared" si="128"/>
        <v>0.35700000000000004</v>
      </c>
      <c r="F1082" s="2">
        <f t="shared" si="129"/>
        <v>0.35050000000000003</v>
      </c>
      <c r="G1082" s="2">
        <f t="shared" si="131"/>
        <v>0.34839999999999982</v>
      </c>
      <c r="H1082" s="2">
        <f t="shared" si="127"/>
        <v>0.30775000000000025</v>
      </c>
      <c r="I1082" s="2">
        <f t="array" ref="I1082">SUMPRODUCT(B1066:B1085, (ROW(B1066:B1085)-ROW(B1066)+1)) / (20*21/2)</f>
        <v>0.36404761904761906</v>
      </c>
      <c r="J1082" s="2">
        <f t="shared" si="130"/>
        <v>0.35498348027926396</v>
      </c>
      <c r="K1082" s="2">
        <f t="shared" si="132"/>
        <v>0.34496915276221324</v>
      </c>
    </row>
    <row r="1083" spans="1:11" ht="13.5" x14ac:dyDescent="0.25">
      <c r="A1083" s="3">
        <f>TITRES_STAT!B1086</f>
        <v>43886</v>
      </c>
      <c r="B1083" s="5">
        <f>TITRES_STAT!D1086</f>
        <v>0.37</v>
      </c>
      <c r="C1083" s="2">
        <f t="shared" si="125"/>
        <v>1.0000000000000009E-2</v>
      </c>
      <c r="D1083" s="2">
        <f t="shared" si="126"/>
        <v>0.36799999999999999</v>
      </c>
      <c r="E1083" s="2">
        <f t="shared" si="128"/>
        <v>0.36000000000000004</v>
      </c>
      <c r="F1083" s="2">
        <f t="shared" si="129"/>
        <v>0.35150000000000003</v>
      </c>
      <c r="G1083" s="2">
        <f t="shared" si="131"/>
        <v>0.34839999999999982</v>
      </c>
      <c r="H1083" s="2">
        <f t="shared" si="127"/>
        <v>0.30800000000000027</v>
      </c>
      <c r="I1083" s="2">
        <f t="array" ref="I1083">SUMPRODUCT(B1067:B1086, (ROW(B1067:B1086)-ROW(B1067)+1)) / (20*21/2)</f>
        <v>0.37019047619047618</v>
      </c>
      <c r="J1083" s="2">
        <f t="shared" si="130"/>
        <v>0.35641362501457213</v>
      </c>
      <c r="K1083" s="2">
        <f t="shared" si="132"/>
        <v>0.3459507546146755</v>
      </c>
    </row>
    <row r="1084" spans="1:11" ht="13.5" x14ac:dyDescent="0.25">
      <c r="A1084" s="3">
        <f>TITRES_STAT!B1087</f>
        <v>43887</v>
      </c>
      <c r="B1084" s="5">
        <f>TITRES_STAT!D1087</f>
        <v>0.38</v>
      </c>
      <c r="C1084" s="2">
        <f t="shared" si="125"/>
        <v>1.0000000000000009E-2</v>
      </c>
      <c r="D1084" s="2">
        <f t="shared" si="126"/>
        <v>0.37</v>
      </c>
      <c r="E1084" s="2">
        <f t="shared" si="128"/>
        <v>0.36399999999999999</v>
      </c>
      <c r="F1084" s="2">
        <f t="shared" si="129"/>
        <v>0.35300000000000004</v>
      </c>
      <c r="G1084" s="2">
        <f t="shared" si="131"/>
        <v>0.34879999999999983</v>
      </c>
      <c r="H1084" s="2">
        <f t="shared" si="127"/>
        <v>0.30830000000000024</v>
      </c>
      <c r="I1084" s="2">
        <f t="array" ref="I1084">SUMPRODUCT(B1068:B1087, (ROW(B1068:B1087)-ROW(B1068)+1)) / (20*21/2)</f>
        <v>0.37685714285714284</v>
      </c>
      <c r="J1084" s="2">
        <f t="shared" si="130"/>
        <v>0.35865994644175569</v>
      </c>
      <c r="K1084" s="2">
        <f t="shared" si="132"/>
        <v>0.34728601913959017</v>
      </c>
    </row>
    <row r="1085" spans="1:11" ht="13.5" x14ac:dyDescent="0.25">
      <c r="A1085" s="3">
        <f>TITRES_STAT!B1088</f>
        <v>43888</v>
      </c>
      <c r="B1085" s="5">
        <f>TITRES_STAT!D1088</f>
        <v>0.4</v>
      </c>
      <c r="C1085" s="2">
        <f t="shared" si="125"/>
        <v>2.0000000000000018E-2</v>
      </c>
      <c r="D1085" s="2">
        <f t="shared" si="126"/>
        <v>0.376</v>
      </c>
      <c r="E1085" s="2">
        <f t="shared" si="128"/>
        <v>0.37</v>
      </c>
      <c r="F1085" s="2">
        <f t="shared" si="129"/>
        <v>0.35550000000000004</v>
      </c>
      <c r="G1085" s="2">
        <f t="shared" si="131"/>
        <v>0.34979999999999978</v>
      </c>
      <c r="H1085" s="2">
        <f t="shared" si="127"/>
        <v>0.30870000000000025</v>
      </c>
      <c r="I1085" s="2">
        <f t="array" ref="I1085">SUMPRODUCT(B1069:B1088, (ROW(B1069:B1088)-ROW(B1069)+1)) / (20*21/2)</f>
        <v>0.38500000000000006</v>
      </c>
      <c r="J1085" s="2">
        <f t="shared" si="130"/>
        <v>0.36259709439968368</v>
      </c>
      <c r="K1085" s="2">
        <f t="shared" si="132"/>
        <v>0.34935323407529251</v>
      </c>
    </row>
    <row r="1086" spans="1:11" ht="13.5" x14ac:dyDescent="0.25">
      <c r="A1086" s="3">
        <f>TITRES_STAT!B1089</f>
        <v>43889</v>
      </c>
      <c r="B1086" s="5">
        <f>TITRES_STAT!D1089</f>
        <v>0.42</v>
      </c>
      <c r="C1086" s="2">
        <f t="shared" si="125"/>
        <v>1.9999999999999962E-2</v>
      </c>
      <c r="D1086" s="2">
        <f t="shared" si="126"/>
        <v>0.38599999999999995</v>
      </c>
      <c r="E1086" s="2">
        <f t="shared" si="128"/>
        <v>0.377</v>
      </c>
      <c r="F1086" s="2">
        <f t="shared" si="129"/>
        <v>0.36</v>
      </c>
      <c r="G1086" s="2">
        <f t="shared" si="131"/>
        <v>0.35119999999999985</v>
      </c>
      <c r="H1086" s="2">
        <f t="shared" si="127"/>
        <v>0.30920000000000025</v>
      </c>
      <c r="I1086" s="2">
        <f t="array" ref="I1086">SUMPRODUCT(B1070:B1089, (ROW(B1070:B1089)-ROW(B1070)+1)) / (20*21/2)</f>
        <v>0.3945238095238095</v>
      </c>
      <c r="J1086" s="2">
        <f t="shared" si="130"/>
        <v>0.36806403779018998</v>
      </c>
      <c r="K1086" s="2">
        <f t="shared" si="132"/>
        <v>0.3521236954841046</v>
      </c>
    </row>
    <row r="1087" spans="1:11" ht="13.5" x14ac:dyDescent="0.25">
      <c r="A1087" s="3">
        <f>TITRES_STAT!B1090</f>
        <v>43892</v>
      </c>
      <c r="B1087" s="5">
        <f>TITRES_STAT!D1090</f>
        <v>0.43</v>
      </c>
      <c r="C1087" s="2">
        <f t="shared" si="125"/>
        <v>1.0000000000000009E-2</v>
      </c>
      <c r="D1087" s="2">
        <f t="shared" si="126"/>
        <v>0.39999999999999997</v>
      </c>
      <c r="E1087" s="2">
        <f t="shared" si="128"/>
        <v>0.38400000000000001</v>
      </c>
      <c r="F1087" s="2">
        <f t="shared" si="129"/>
        <v>0.36449999999999999</v>
      </c>
      <c r="G1087" s="2">
        <f t="shared" si="131"/>
        <v>0.35279999999999978</v>
      </c>
      <c r="H1087" s="2">
        <f t="shared" si="127"/>
        <v>0.30975000000000025</v>
      </c>
      <c r="I1087" s="2">
        <f t="array" ref="I1087">SUMPRODUCT(B1071:B1090, (ROW(B1071:B1090)-ROW(B1071)+1)) / (20*21/2)</f>
        <v>0.40533333333333327</v>
      </c>
      <c r="J1087" s="2">
        <f t="shared" si="130"/>
        <v>0.37396270085779093</v>
      </c>
      <c r="K1087" s="2">
        <f t="shared" si="132"/>
        <v>0.35517766821021812</v>
      </c>
    </row>
    <row r="1088" spans="1:11" ht="13.5" x14ac:dyDescent="0.25">
      <c r="A1088" s="3">
        <f>TITRES_STAT!B1091</f>
        <v>43893</v>
      </c>
      <c r="B1088" s="5">
        <f>TITRES_STAT!D1091</f>
        <v>0.45</v>
      </c>
      <c r="C1088" s="2">
        <f t="shared" si="125"/>
        <v>2.0000000000000018E-2</v>
      </c>
      <c r="D1088" s="2">
        <f t="shared" si="126"/>
        <v>0.41600000000000004</v>
      </c>
      <c r="E1088" s="2">
        <f t="shared" si="128"/>
        <v>0.39200000000000002</v>
      </c>
      <c r="F1088" s="2">
        <f t="shared" si="129"/>
        <v>0.37</v>
      </c>
      <c r="G1088" s="2">
        <f t="shared" si="131"/>
        <v>0.35479999999999984</v>
      </c>
      <c r="H1088" s="2">
        <f t="shared" si="127"/>
        <v>0.31040000000000029</v>
      </c>
      <c r="I1088" s="2">
        <f t="array" ref="I1088">SUMPRODUCT(B1072:B1091, (ROW(B1072:B1091)-ROW(B1072)+1)) / (20*21/2)</f>
        <v>0.41733333333333333</v>
      </c>
      <c r="J1088" s="2">
        <f t="shared" si="130"/>
        <v>0.38120434839514417</v>
      </c>
      <c r="K1088" s="2">
        <f t="shared" si="132"/>
        <v>0.35889619102550369</v>
      </c>
    </row>
    <row r="1089" spans="1:11" ht="13.5" x14ac:dyDescent="0.25">
      <c r="A1089" s="3">
        <f>TITRES_STAT!B1092</f>
        <v>43894</v>
      </c>
      <c r="B1089" s="5">
        <f>TITRES_STAT!D1092</f>
        <v>0.47</v>
      </c>
      <c r="C1089" s="2">
        <f t="shared" si="125"/>
        <v>1.9999999999999962E-2</v>
      </c>
      <c r="D1089" s="2">
        <f t="shared" si="126"/>
        <v>0.434</v>
      </c>
      <c r="E1089" s="2">
        <f t="shared" si="128"/>
        <v>0.40200000000000002</v>
      </c>
      <c r="F1089" s="2">
        <f t="shared" si="129"/>
        <v>0.3765</v>
      </c>
      <c r="G1089" s="2">
        <f t="shared" si="131"/>
        <v>0.35759999999999986</v>
      </c>
      <c r="H1089" s="2">
        <f t="shared" si="127"/>
        <v>0.31115000000000026</v>
      </c>
      <c r="I1089" s="2">
        <f t="array" ref="I1089">SUMPRODUCT(B1073:B1092, (ROW(B1073:B1092)-ROW(B1073)+1)) / (20*21/2)</f>
        <v>0.42857142857142866</v>
      </c>
      <c r="J1089" s="2">
        <f t="shared" si="130"/>
        <v>0.38966107711941617</v>
      </c>
      <c r="K1089" s="2">
        <f t="shared" si="132"/>
        <v>0.36325320314215059</v>
      </c>
    </row>
    <row r="1090" spans="1:11" ht="13.5" x14ac:dyDescent="0.25">
      <c r="A1090" s="3">
        <f>TITRES_STAT!B1093</f>
        <v>43895</v>
      </c>
      <c r="B1090" s="5">
        <f>TITRES_STAT!D1093</f>
        <v>0.49</v>
      </c>
      <c r="C1090" s="2">
        <f t="shared" si="125"/>
        <v>2.0000000000000018E-2</v>
      </c>
      <c r="D1090" s="2">
        <f t="shared" si="126"/>
        <v>0.45199999999999996</v>
      </c>
      <c r="E1090" s="2">
        <f t="shared" si="128"/>
        <v>0.41400000000000003</v>
      </c>
      <c r="F1090" s="2">
        <f t="shared" si="129"/>
        <v>0.38400000000000001</v>
      </c>
      <c r="G1090" s="2">
        <f t="shared" si="131"/>
        <v>0.36079999999999984</v>
      </c>
      <c r="H1090" s="2">
        <f t="shared" si="127"/>
        <v>0.31200000000000028</v>
      </c>
      <c r="I1090" s="2">
        <f t="array" ref="I1090">SUMPRODUCT(B1074:B1093, (ROW(B1074:B1093)-ROW(B1074)+1)) / (20*21/2)</f>
        <v>0.44</v>
      </c>
      <c r="J1090" s="2">
        <f t="shared" si="130"/>
        <v>0.39921716501280513</v>
      </c>
      <c r="K1090" s="2">
        <f t="shared" si="132"/>
        <v>0.36822366576402704</v>
      </c>
    </row>
    <row r="1091" spans="1:11" ht="13.5" x14ac:dyDescent="0.25">
      <c r="A1091" s="3">
        <f>TITRES_STAT!B1094</f>
        <v>43896</v>
      </c>
      <c r="B1091" s="5">
        <f>TITRES_STAT!D1094</f>
        <v>0.51</v>
      </c>
      <c r="C1091" s="2">
        <f t="shared" si="125"/>
        <v>2.0000000000000018E-2</v>
      </c>
      <c r="D1091" s="2">
        <f t="shared" si="126"/>
        <v>0.47000000000000003</v>
      </c>
      <c r="E1091" s="2">
        <f t="shared" si="128"/>
        <v>0.42800000000000005</v>
      </c>
      <c r="F1091" s="2">
        <f t="shared" si="129"/>
        <v>0.39200000000000002</v>
      </c>
      <c r="G1091" s="2">
        <f t="shared" si="131"/>
        <v>0.36439999999999984</v>
      </c>
      <c r="H1091" s="2">
        <f t="shared" si="127"/>
        <v>0.31300000000000028</v>
      </c>
      <c r="I1091" s="2">
        <f t="array" ref="I1091">SUMPRODUCT(B1075:B1094, (ROW(B1075:B1094)-ROW(B1075)+1)) / (20*21/2)</f>
        <v>0.45057142857142857</v>
      </c>
      <c r="J1091" s="2">
        <f t="shared" si="130"/>
        <v>0.4097679112020618</v>
      </c>
      <c r="K1091" s="2">
        <f t="shared" si="132"/>
        <v>0.37378352200857501</v>
      </c>
    </row>
    <row r="1092" spans="1:11" ht="13.5" x14ac:dyDescent="0.25">
      <c r="A1092" s="3">
        <f>TITRES_STAT!B1095</f>
        <v>43899</v>
      </c>
      <c r="B1092" s="5">
        <f>TITRES_STAT!D1095</f>
        <v>0.51</v>
      </c>
      <c r="C1092" s="2">
        <f t="shared" ref="C1092:C1155" si="133">B1092-B1091</f>
        <v>0</v>
      </c>
      <c r="D1092" s="2">
        <f t="shared" si="126"/>
        <v>0.48599999999999993</v>
      </c>
      <c r="E1092" s="2">
        <f t="shared" si="128"/>
        <v>0.44299999999999995</v>
      </c>
      <c r="F1092" s="2">
        <f t="shared" si="129"/>
        <v>0.4</v>
      </c>
      <c r="G1092" s="2">
        <f t="shared" si="131"/>
        <v>0.36799999999999988</v>
      </c>
      <c r="H1092" s="2">
        <f t="shared" si="127"/>
        <v>0.31400000000000028</v>
      </c>
      <c r="I1092" s="2">
        <f t="array" ref="I1092">SUMPRODUCT(B1076:B1095, (ROW(B1076:B1095)-ROW(B1076)+1)) / (20*21/2)</f>
        <v>0.45838095238095239</v>
      </c>
      <c r="J1092" s="2">
        <f t="shared" si="130"/>
        <v>0.41931382442091303</v>
      </c>
      <c r="K1092" s="2">
        <f t="shared" si="132"/>
        <v>0.37912534467490544</v>
      </c>
    </row>
    <row r="1093" spans="1:11" ht="13.5" x14ac:dyDescent="0.25">
      <c r="A1093" s="3">
        <f>TITRES_STAT!B1096</f>
        <v>43900</v>
      </c>
      <c r="B1093" s="5">
        <f>TITRES_STAT!D1096</f>
        <v>0.52</v>
      </c>
      <c r="C1093" s="2">
        <f t="shared" si="133"/>
        <v>1.0000000000000009E-2</v>
      </c>
      <c r="D1093" s="2">
        <f t="shared" si="126"/>
        <v>0.5</v>
      </c>
      <c r="E1093" s="2">
        <f t="shared" si="128"/>
        <v>0.45800000000000002</v>
      </c>
      <c r="F1093" s="2">
        <f t="shared" si="129"/>
        <v>0.40899999999999997</v>
      </c>
      <c r="G1093" s="2">
        <f t="shared" si="131"/>
        <v>0.37179999999999985</v>
      </c>
      <c r="H1093" s="2">
        <f t="shared" si="127"/>
        <v>0.31505000000000022</v>
      </c>
      <c r="I1093" s="2">
        <f t="array" ref="I1093">SUMPRODUCT(B1077:B1096, (ROW(B1077:B1096)-ROW(B1077)+1)) / (20*21/2)</f>
        <v>0.46352380952380945</v>
      </c>
      <c r="J1093" s="2">
        <f t="shared" si="130"/>
        <v>0.4289029839998737</v>
      </c>
      <c r="K1093" s="2">
        <f t="shared" si="132"/>
        <v>0.38464984096216404</v>
      </c>
    </row>
    <row r="1094" spans="1:11" ht="13.5" x14ac:dyDescent="0.25">
      <c r="A1094" s="3">
        <f>TITRES_STAT!B1097</f>
        <v>43901</v>
      </c>
      <c r="B1094" s="5">
        <f>TITRES_STAT!D1097</f>
        <v>0.52</v>
      </c>
      <c r="C1094" s="2">
        <f t="shared" si="133"/>
        <v>0</v>
      </c>
      <c r="D1094" s="2">
        <f t="shared" ref="D1094:D1157" si="134">AVERAGE(B1090:B1094)</f>
        <v>0.51</v>
      </c>
      <c r="E1094" s="2">
        <f t="shared" si="128"/>
        <v>0.47199999999999986</v>
      </c>
      <c r="F1094" s="2">
        <f t="shared" si="129"/>
        <v>0.41799999999999998</v>
      </c>
      <c r="G1094" s="2">
        <f t="shared" si="131"/>
        <v>0.37559999999999988</v>
      </c>
      <c r="H1094" s="2">
        <f t="shared" si="127"/>
        <v>0.31610000000000027</v>
      </c>
      <c r="I1094" s="2">
        <f t="array" ref="I1094">SUMPRODUCT(B1078:B1097, (ROW(B1078:B1097)-ROW(B1078)+1)) / (20*21/2)</f>
        <v>0.46614285714285714</v>
      </c>
      <c r="J1094" s="2">
        <f t="shared" si="130"/>
        <v>0.43757889028560004</v>
      </c>
      <c r="K1094" s="2">
        <f t="shared" si="132"/>
        <v>0.38995769033619682</v>
      </c>
    </row>
    <row r="1095" spans="1:11" ht="13.5" x14ac:dyDescent="0.25">
      <c r="A1095" s="3">
        <f>TITRES_STAT!B1098</f>
        <v>43902</v>
      </c>
      <c r="B1095" s="5">
        <f>TITRES_STAT!D1098</f>
        <v>0.5</v>
      </c>
      <c r="C1095" s="2">
        <f t="shared" si="133"/>
        <v>-2.0000000000000018E-2</v>
      </c>
      <c r="D1095" s="2">
        <f t="shared" si="134"/>
        <v>0.51200000000000001</v>
      </c>
      <c r="E1095" s="2">
        <f t="shared" si="128"/>
        <v>0.48199999999999993</v>
      </c>
      <c r="F1095" s="2">
        <f t="shared" si="129"/>
        <v>0.42599999999999999</v>
      </c>
      <c r="G1095" s="2">
        <f t="shared" si="131"/>
        <v>0.37899999999999989</v>
      </c>
      <c r="H1095" s="2">
        <f t="shared" si="127"/>
        <v>0.31705000000000028</v>
      </c>
      <c r="I1095" s="2">
        <f t="array" ref="I1095">SUMPRODUCT(B1079:B1098, (ROW(B1079:B1098)-ROW(B1079)+1)) / (20*21/2)</f>
        <v>0.46638095238095245</v>
      </c>
      <c r="J1095" s="2">
        <f t="shared" si="130"/>
        <v>0.44352375787744763</v>
      </c>
      <c r="K1095" s="2">
        <f t="shared" si="132"/>
        <v>0.39427307502889497</v>
      </c>
    </row>
    <row r="1096" spans="1:11" ht="13.5" x14ac:dyDescent="0.25">
      <c r="A1096" s="3">
        <f>TITRES_STAT!B1099</f>
        <v>43903</v>
      </c>
      <c r="B1096" s="5">
        <f>TITRES_STAT!D1099</f>
        <v>0.48</v>
      </c>
      <c r="C1096" s="2">
        <f t="shared" si="133"/>
        <v>-2.0000000000000018E-2</v>
      </c>
      <c r="D1096" s="2">
        <f t="shared" si="134"/>
        <v>0.50600000000000001</v>
      </c>
      <c r="E1096" s="2">
        <f t="shared" si="128"/>
        <v>0.4880000000000001</v>
      </c>
      <c r="F1096" s="2">
        <f t="shared" si="129"/>
        <v>0.4325</v>
      </c>
      <c r="G1096" s="2">
        <f t="shared" si="131"/>
        <v>0.38199999999999995</v>
      </c>
      <c r="H1096" s="2">
        <f t="shared" si="127"/>
        <v>0.31790000000000024</v>
      </c>
      <c r="I1096" s="2">
        <f t="array" ref="I1096">SUMPRODUCT(B1080:B1099, (ROW(B1080:B1099)-ROW(B1080)+1)) / (20*21/2)</f>
        <v>0.4662857142857143</v>
      </c>
      <c r="J1096" s="2">
        <f t="shared" si="130"/>
        <v>0.44699768569864307</v>
      </c>
      <c r="K1096" s="2">
        <f t="shared" si="132"/>
        <v>0.39763491522384026</v>
      </c>
    </row>
    <row r="1097" spans="1:11" ht="13.5" x14ac:dyDescent="0.25">
      <c r="A1097" s="3">
        <f>TITRES_STAT!B1100</f>
        <v>43906</v>
      </c>
      <c r="B1097" s="5">
        <f>TITRES_STAT!D1100</f>
        <v>0.46</v>
      </c>
      <c r="C1097" s="2">
        <f t="shared" si="133"/>
        <v>-1.9999999999999962E-2</v>
      </c>
      <c r="D1097" s="2">
        <f t="shared" si="134"/>
        <v>0.496</v>
      </c>
      <c r="E1097" s="2">
        <f t="shared" si="128"/>
        <v>0.49099999999999994</v>
      </c>
      <c r="F1097" s="2">
        <f t="shared" si="129"/>
        <v>0.4375</v>
      </c>
      <c r="G1097" s="2">
        <f t="shared" si="131"/>
        <v>0.38459999999999994</v>
      </c>
      <c r="H1097" s="2">
        <f t="shared" si="127"/>
        <v>0.31865000000000021</v>
      </c>
      <c r="I1097" s="2">
        <f t="array" ref="I1097">SUMPRODUCT(B1081:B1100, (ROW(B1081:B1100)-ROW(B1081)+1)) / (20*21/2)</f>
        <v>0.46490476190476188</v>
      </c>
      <c r="J1097" s="2">
        <f t="shared" si="130"/>
        <v>0.44823600134639136</v>
      </c>
      <c r="K1097" s="2">
        <f t="shared" si="132"/>
        <v>0.40008060482290536</v>
      </c>
    </row>
    <row r="1098" spans="1:11" ht="13.5" x14ac:dyDescent="0.25">
      <c r="A1098" s="3">
        <f>TITRES_STAT!B1101</f>
        <v>43907</v>
      </c>
      <c r="B1098" s="5">
        <f>TITRES_STAT!D1101</f>
        <v>0.44</v>
      </c>
      <c r="C1098" s="2">
        <f t="shared" si="133"/>
        <v>-2.0000000000000018E-2</v>
      </c>
      <c r="D1098" s="2">
        <f t="shared" si="134"/>
        <v>0.48</v>
      </c>
      <c r="E1098" s="2">
        <f t="shared" si="128"/>
        <v>0.49000000000000005</v>
      </c>
      <c r="F1098" s="2">
        <f t="shared" si="129"/>
        <v>0.441</v>
      </c>
      <c r="G1098" s="2">
        <f t="shared" si="131"/>
        <v>0.38659999999999989</v>
      </c>
      <c r="H1098" s="2">
        <f t="shared" ref="H1098:H1161" si="135">AVERAGE(B899:B1098)</f>
        <v>0.31935000000000024</v>
      </c>
      <c r="I1098" s="2">
        <f t="array" ref="I1098">SUMPRODUCT(B1082:B1101, (ROW(B1082:B1101)-ROW(B1082)+1)) / (20*21/2)</f>
        <v>0.46228571428571436</v>
      </c>
      <c r="J1098" s="2">
        <f t="shared" si="130"/>
        <v>0.44745162026578267</v>
      </c>
      <c r="K1098" s="2">
        <f t="shared" si="132"/>
        <v>0.4016460713004385</v>
      </c>
    </row>
    <row r="1099" spans="1:11" ht="13.5" x14ac:dyDescent="0.25">
      <c r="A1099" s="3">
        <f>TITRES_STAT!B1102</f>
        <v>43908</v>
      </c>
      <c r="B1099" s="5">
        <f>TITRES_STAT!D1102</f>
        <v>0.44</v>
      </c>
      <c r="C1099" s="2">
        <f t="shared" si="133"/>
        <v>0</v>
      </c>
      <c r="D1099" s="2">
        <f t="shared" si="134"/>
        <v>0.46399999999999997</v>
      </c>
      <c r="E1099" s="2">
        <f t="shared" si="128"/>
        <v>0.4870000000000001</v>
      </c>
      <c r="F1099" s="2">
        <f t="shared" si="129"/>
        <v>0.44450000000000001</v>
      </c>
      <c r="G1099" s="2">
        <f t="shared" si="131"/>
        <v>0.38839999999999997</v>
      </c>
      <c r="H1099" s="2">
        <f t="shared" si="135"/>
        <v>0.32005000000000022</v>
      </c>
      <c r="I1099" s="2">
        <f t="array" ref="I1099">SUMPRODUCT(B1083:B1102, (ROW(B1083:B1102)-ROW(B1083)+1)) / (20*21/2)</f>
        <v>0.45942857142857146</v>
      </c>
      <c r="J1099" s="2">
        <f t="shared" si="130"/>
        <v>0.44674194214523194</v>
      </c>
      <c r="K1099" s="2">
        <f t="shared" si="132"/>
        <v>0.40315014693571544</v>
      </c>
    </row>
    <row r="1100" spans="1:11" ht="13.5" x14ac:dyDescent="0.25">
      <c r="A1100" s="3">
        <f>TITRES_STAT!B1103</f>
        <v>43909</v>
      </c>
      <c r="B1100" s="5">
        <f>TITRES_STAT!D1103</f>
        <v>0.43</v>
      </c>
      <c r="C1100" s="2">
        <f t="shared" si="133"/>
        <v>-1.0000000000000009E-2</v>
      </c>
      <c r="D1100" s="2">
        <f t="shared" si="134"/>
        <v>0.45</v>
      </c>
      <c r="E1100" s="2">
        <f t="shared" ref="E1100:E1163" si="136">AVERAGE(B1091:B1100)</f>
        <v>0.48099999999999998</v>
      </c>
      <c r="F1100" s="2">
        <f t="shared" si="129"/>
        <v>0.44749999999999995</v>
      </c>
      <c r="G1100" s="2">
        <f t="shared" si="131"/>
        <v>0.3899999999999999</v>
      </c>
      <c r="H1100" s="2">
        <f t="shared" si="135"/>
        <v>0.32070000000000021</v>
      </c>
      <c r="I1100" s="2">
        <f t="array" ref="I1100">SUMPRODUCT(B1084:B1103, (ROW(B1084:B1103)-ROW(B1084)+1)) / (20*21/2)</f>
        <v>0.45628571428571441</v>
      </c>
      <c r="J1100" s="2">
        <f t="shared" si="130"/>
        <v>0.44514747146473366</v>
      </c>
      <c r="K1100" s="2">
        <f t="shared" si="132"/>
        <v>0.40420308235000107</v>
      </c>
    </row>
    <row r="1101" spans="1:11" ht="13.5" x14ac:dyDescent="0.25">
      <c r="A1101" s="3">
        <f>TITRES_STAT!B1104</f>
        <v>43913</v>
      </c>
      <c r="B1101" s="5">
        <f>TITRES_STAT!D1104</f>
        <v>0.42</v>
      </c>
      <c r="C1101" s="2">
        <f t="shared" si="133"/>
        <v>-1.0000000000000009E-2</v>
      </c>
      <c r="D1101" s="2">
        <f t="shared" si="134"/>
        <v>0.438</v>
      </c>
      <c r="E1101" s="2">
        <f t="shared" si="136"/>
        <v>0.47199999999999998</v>
      </c>
      <c r="F1101" s="2">
        <f t="shared" si="129"/>
        <v>0.45</v>
      </c>
      <c r="G1101" s="2">
        <f t="shared" si="131"/>
        <v>0.39119999999999999</v>
      </c>
      <c r="H1101" s="2">
        <f t="shared" si="135"/>
        <v>0.32130000000000014</v>
      </c>
      <c r="I1101" s="2">
        <f t="array" ref="I1101">SUMPRODUCT(B1085:B1104, (ROW(B1085:B1104)-ROW(B1085)+1)) / (20*21/2)</f>
        <v>0.45195238095238099</v>
      </c>
      <c r="J1101" s="2">
        <f t="shared" si="130"/>
        <v>0.44275247418237806</v>
      </c>
      <c r="K1101" s="2">
        <f t="shared" si="132"/>
        <v>0.40482256931666771</v>
      </c>
    </row>
    <row r="1102" spans="1:11" ht="13.5" x14ac:dyDescent="0.25">
      <c r="A1102" s="3">
        <f>TITRES_STAT!B1105</f>
        <v>43914</v>
      </c>
      <c r="B1102" s="5">
        <f>TITRES_STAT!D1105</f>
        <v>0.42</v>
      </c>
      <c r="C1102" s="2">
        <f t="shared" si="133"/>
        <v>0</v>
      </c>
      <c r="D1102" s="2">
        <f t="shared" si="134"/>
        <v>0.43</v>
      </c>
      <c r="E1102" s="2">
        <f t="shared" si="136"/>
        <v>0.46299999999999997</v>
      </c>
      <c r="F1102" s="2">
        <f t="shared" si="129"/>
        <v>0.45300000000000001</v>
      </c>
      <c r="G1102" s="2">
        <f t="shared" si="131"/>
        <v>0.3926</v>
      </c>
      <c r="H1102" s="2">
        <f t="shared" si="135"/>
        <v>0.32190000000000013</v>
      </c>
      <c r="I1102" s="2">
        <f t="array" ref="I1102">SUMPRODUCT(B1086:B1105, (ROW(B1086:B1105)-ROW(B1086)+1)) / (20*21/2)</f>
        <v>0.44652380952380955</v>
      </c>
      <c r="J1102" s="2">
        <f t="shared" si="130"/>
        <v>0.44058557187929442</v>
      </c>
      <c r="K1102" s="2">
        <f t="shared" si="132"/>
        <v>0.40541776267679841</v>
      </c>
    </row>
    <row r="1103" spans="1:11" ht="13.5" x14ac:dyDescent="0.25">
      <c r="A1103" s="3">
        <f>TITRES_STAT!B1106</f>
        <v>43915</v>
      </c>
      <c r="B1103" s="5">
        <f>TITRES_STAT!D1106</f>
        <v>0.42</v>
      </c>
      <c r="C1103" s="2">
        <f t="shared" si="133"/>
        <v>0</v>
      </c>
      <c r="D1103" s="2">
        <f t="shared" si="134"/>
        <v>0.42599999999999999</v>
      </c>
      <c r="E1103" s="2">
        <f t="shared" si="136"/>
        <v>0.45300000000000001</v>
      </c>
      <c r="F1103" s="2">
        <f t="shared" si="129"/>
        <v>0.45550000000000007</v>
      </c>
      <c r="G1103" s="2">
        <f t="shared" si="131"/>
        <v>0.39399999999999996</v>
      </c>
      <c r="H1103" s="2">
        <f t="shared" si="135"/>
        <v>0.32250000000000012</v>
      </c>
      <c r="I1103" s="2">
        <f t="array" ref="I1103">SUMPRODUCT(B1087:B1106, (ROW(B1087:B1106)-ROW(B1087)+1)) / (20*21/2)</f>
        <v>0.44109523809523798</v>
      </c>
      <c r="J1103" s="2">
        <f t="shared" si="130"/>
        <v>0.43862504122412349</v>
      </c>
      <c r="K1103" s="2">
        <f t="shared" si="132"/>
        <v>0.40598961512084553</v>
      </c>
    </row>
    <row r="1104" spans="1:11" ht="13.5" x14ac:dyDescent="0.25">
      <c r="A1104" s="3">
        <f>TITRES_STAT!B1107</f>
        <v>43916</v>
      </c>
      <c r="B1104" s="5">
        <f>TITRES_STAT!D1107</f>
        <v>0.41</v>
      </c>
      <c r="C1104" s="2">
        <f t="shared" si="133"/>
        <v>-1.0000000000000009E-2</v>
      </c>
      <c r="D1104" s="2">
        <f t="shared" si="134"/>
        <v>0.42000000000000004</v>
      </c>
      <c r="E1104" s="2">
        <f t="shared" si="136"/>
        <v>0.442</v>
      </c>
      <c r="F1104" s="2">
        <f t="shared" si="129"/>
        <v>0.45700000000000002</v>
      </c>
      <c r="G1104" s="2">
        <f t="shared" si="131"/>
        <v>0.39520000000000005</v>
      </c>
      <c r="H1104" s="2">
        <f t="shared" si="135"/>
        <v>0.32305000000000011</v>
      </c>
      <c r="I1104" s="2">
        <f t="array" ref="I1104">SUMPRODUCT(B1088:B1107, (ROW(B1088:B1107)-ROW(B1088)+1)) / (20*21/2)</f>
        <v>0.43576190476190479</v>
      </c>
      <c r="J1104" s="2">
        <f t="shared" si="130"/>
        <v>0.435898846821826</v>
      </c>
      <c r="K1104" s="2">
        <f t="shared" si="132"/>
        <v>0.40614688511610647</v>
      </c>
    </row>
    <row r="1105" spans="1:11" ht="13.5" x14ac:dyDescent="0.25">
      <c r="A1105" s="3">
        <f>TITRES_STAT!B1108</f>
        <v>43917</v>
      </c>
      <c r="B1105" s="5">
        <f>TITRES_STAT!D1108</f>
        <v>0.4</v>
      </c>
      <c r="C1105" s="2">
        <f t="shared" si="133"/>
        <v>-9.9999999999999534E-3</v>
      </c>
      <c r="D1105" s="2">
        <f t="shared" si="134"/>
        <v>0.41399999999999998</v>
      </c>
      <c r="E1105" s="2">
        <f t="shared" si="136"/>
        <v>0.43200000000000005</v>
      </c>
      <c r="F1105" s="2">
        <f t="shared" si="129"/>
        <v>0.45700000000000002</v>
      </c>
      <c r="G1105" s="2">
        <f t="shared" si="131"/>
        <v>0.3962</v>
      </c>
      <c r="H1105" s="2">
        <f t="shared" si="135"/>
        <v>0.32355000000000017</v>
      </c>
      <c r="I1105" s="2">
        <f t="array" ref="I1105">SUMPRODUCT(B1089:B1108, (ROW(B1089:B1108)-ROW(B1089)+1)) / (20*21/2)</f>
        <v>0.42961904761904762</v>
      </c>
      <c r="J1105" s="2">
        <f t="shared" si="130"/>
        <v>0.43247990902927114</v>
      </c>
      <c r="K1105" s="2">
        <f t="shared" si="132"/>
        <v>0.40590583079782777</v>
      </c>
    </row>
    <row r="1106" spans="1:11" ht="13.5" x14ac:dyDescent="0.25">
      <c r="A1106" s="3">
        <f>TITRES_STAT!B1109</f>
        <v>43920</v>
      </c>
      <c r="B1106" s="5">
        <f>TITRES_STAT!D1109</f>
        <v>0.4</v>
      </c>
      <c r="C1106" s="2">
        <f t="shared" si="133"/>
        <v>0</v>
      </c>
      <c r="D1106" s="2">
        <f t="shared" si="134"/>
        <v>0.41</v>
      </c>
      <c r="E1106" s="2">
        <f t="shared" si="136"/>
        <v>0.42400000000000004</v>
      </c>
      <c r="F1106" s="2">
        <f t="shared" si="129"/>
        <v>0.45600000000000007</v>
      </c>
      <c r="G1106" s="2">
        <f t="shared" si="131"/>
        <v>0.3972</v>
      </c>
      <c r="H1106" s="2">
        <f t="shared" si="135"/>
        <v>0.32405000000000023</v>
      </c>
      <c r="I1106" s="2">
        <f t="array" ref="I1106">SUMPRODUCT(B1090:B1109, (ROW(B1090:B1109)-ROW(B1090)+1)) / (20*21/2)</f>
        <v>0.42376190476190478</v>
      </c>
      <c r="J1106" s="2">
        <f t="shared" si="130"/>
        <v>0.4293865843598168</v>
      </c>
      <c r="K1106" s="2">
        <f t="shared" si="132"/>
        <v>0.40567422959006982</v>
      </c>
    </row>
    <row r="1107" spans="1:11" ht="13.5" x14ac:dyDescent="0.25">
      <c r="A1107" s="3">
        <f>TITRES_STAT!B1110</f>
        <v>43921</v>
      </c>
      <c r="B1107" s="5">
        <f>TITRES_STAT!D1110</f>
        <v>0.4</v>
      </c>
      <c r="C1107" s="2">
        <f t="shared" si="133"/>
        <v>0</v>
      </c>
      <c r="D1107" s="2">
        <f t="shared" si="134"/>
        <v>0.40599999999999997</v>
      </c>
      <c r="E1107" s="2">
        <f t="shared" si="136"/>
        <v>0.41799999999999998</v>
      </c>
      <c r="F1107" s="2">
        <f t="shared" si="129"/>
        <v>0.45450000000000002</v>
      </c>
      <c r="G1107" s="2">
        <f t="shared" si="131"/>
        <v>0.39799999999999996</v>
      </c>
      <c r="H1107" s="2">
        <f t="shared" si="135"/>
        <v>0.32455000000000017</v>
      </c>
      <c r="I1107" s="2">
        <f t="array" ref="I1107">SUMPRODUCT(B1091:B1110, (ROW(B1091:B1110)-ROW(B1091)+1)) / (20*21/2)</f>
        <v>0.41828571428571432</v>
      </c>
      <c r="J1107" s="2">
        <f t="shared" si="130"/>
        <v>0.42658786203983423</v>
      </c>
      <c r="K1107" s="2">
        <f t="shared" si="132"/>
        <v>0.4054517107826161</v>
      </c>
    </row>
    <row r="1108" spans="1:11" ht="13.5" x14ac:dyDescent="0.25">
      <c r="A1108" s="3">
        <f>TITRES_STAT!B1111</f>
        <v>43922</v>
      </c>
      <c r="B1108" s="5">
        <f>TITRES_STAT!D1111</f>
        <v>0.39</v>
      </c>
      <c r="C1108" s="2">
        <f t="shared" si="133"/>
        <v>-1.0000000000000009E-2</v>
      </c>
      <c r="D1108" s="2">
        <f t="shared" si="134"/>
        <v>0.4</v>
      </c>
      <c r="E1108" s="2">
        <f t="shared" si="136"/>
        <v>0.41299999999999998</v>
      </c>
      <c r="F1108" s="2">
        <f t="shared" ref="F1108:F1171" si="137">AVERAGE(B1089:B1108)</f>
        <v>0.45150000000000007</v>
      </c>
      <c r="G1108" s="2">
        <f t="shared" si="131"/>
        <v>0.39860000000000001</v>
      </c>
      <c r="H1108" s="2">
        <f t="shared" si="135"/>
        <v>0.32500000000000012</v>
      </c>
      <c r="I1108" s="2">
        <f t="array" ref="I1108">SUMPRODUCT(B1092:B1111, (ROW(B1092:B1111)-ROW(B1092)+1)) / (20*21/2)</f>
        <v>0.41233333333333327</v>
      </c>
      <c r="J1108" s="2">
        <f t="shared" si="130"/>
        <v>0.42310330375032623</v>
      </c>
      <c r="K1108" s="2">
        <f t="shared" si="132"/>
        <v>0.40484576134016059</v>
      </c>
    </row>
    <row r="1109" spans="1:11" ht="13.5" x14ac:dyDescent="0.25">
      <c r="A1109" s="3">
        <f>TITRES_STAT!B1112</f>
        <v>43923</v>
      </c>
      <c r="B1109" s="5">
        <f>TITRES_STAT!D1112</f>
        <v>0.39</v>
      </c>
      <c r="C1109" s="2">
        <f t="shared" si="133"/>
        <v>0</v>
      </c>
      <c r="D1109" s="2">
        <f t="shared" si="134"/>
        <v>0.39600000000000007</v>
      </c>
      <c r="E1109" s="2">
        <f t="shared" si="136"/>
        <v>0.40800000000000003</v>
      </c>
      <c r="F1109" s="2">
        <f t="shared" si="137"/>
        <v>0.44750000000000012</v>
      </c>
      <c r="G1109" s="2">
        <f t="shared" si="131"/>
        <v>0.3992</v>
      </c>
      <c r="H1109" s="2">
        <f t="shared" si="135"/>
        <v>0.32545000000000018</v>
      </c>
      <c r="I1109" s="2">
        <f t="array" ref="I1109">SUMPRODUCT(B1093:B1112, (ROW(B1093:B1112)-ROW(B1093)+1)) / (20*21/2)</f>
        <v>0.4060476190476191</v>
      </c>
      <c r="J1109" s="2">
        <f t="shared" ref="J1109:J1172" si="138">$J$4*B1109+J1108*(1-$J$4)</f>
        <v>0.41995060815505708</v>
      </c>
      <c r="K1109" s="2">
        <f t="shared" si="132"/>
        <v>0.40426357462093865</v>
      </c>
    </row>
    <row r="1110" spans="1:11" ht="13.5" x14ac:dyDescent="0.25">
      <c r="A1110" s="3">
        <f>TITRES_STAT!B1113</f>
        <v>43924</v>
      </c>
      <c r="B1110" s="5">
        <f>TITRES_STAT!D1113</f>
        <v>0.39</v>
      </c>
      <c r="C1110" s="2">
        <f t="shared" si="133"/>
        <v>0</v>
      </c>
      <c r="D1110" s="2">
        <f t="shared" si="134"/>
        <v>0.39400000000000002</v>
      </c>
      <c r="E1110" s="2">
        <f t="shared" si="136"/>
        <v>0.40400000000000003</v>
      </c>
      <c r="F1110" s="2">
        <f t="shared" si="137"/>
        <v>0.44250000000000006</v>
      </c>
      <c r="G1110" s="2">
        <f t="shared" si="131"/>
        <v>0.39980000000000004</v>
      </c>
      <c r="H1110" s="2">
        <f t="shared" si="135"/>
        <v>0.32590000000000008</v>
      </c>
      <c r="I1110" s="2">
        <f t="array" ref="I1110">SUMPRODUCT(B1094:B1113, (ROW(B1094:B1113)-ROW(B1094)+1)) / (20*21/2)</f>
        <v>0.39947619047619054</v>
      </c>
      <c r="J1110" s="2">
        <f t="shared" si="138"/>
        <v>0.41709816928314691</v>
      </c>
      <c r="K1110" s="2">
        <f t="shared" si="132"/>
        <v>0.40370421875345092</v>
      </c>
    </row>
    <row r="1111" spans="1:11" ht="13.5" x14ac:dyDescent="0.25">
      <c r="A1111" s="3">
        <f>TITRES_STAT!B1114</f>
        <v>43927</v>
      </c>
      <c r="B1111" s="5">
        <f>TITRES_STAT!D1114</f>
        <v>0.38</v>
      </c>
      <c r="C1111" s="2">
        <f t="shared" si="133"/>
        <v>-1.0000000000000009E-2</v>
      </c>
      <c r="D1111" s="2">
        <f t="shared" si="134"/>
        <v>0.39</v>
      </c>
      <c r="E1111" s="2">
        <f t="shared" si="136"/>
        <v>0.4</v>
      </c>
      <c r="F1111" s="2">
        <f t="shared" si="137"/>
        <v>0.43600000000000005</v>
      </c>
      <c r="G1111" s="2">
        <f t="shared" si="131"/>
        <v>0.40020000000000006</v>
      </c>
      <c r="H1111" s="2">
        <f t="shared" si="135"/>
        <v>0.32630000000000003</v>
      </c>
      <c r="I1111" s="2">
        <f t="array" ref="I1111">SUMPRODUCT(B1095:B1114, (ROW(B1095:B1114)-ROW(B1095)+1)) / (20*21/2)</f>
        <v>0.39366666666666666</v>
      </c>
      <c r="J1111" s="2">
        <f t="shared" si="138"/>
        <v>0.41356501030379955</v>
      </c>
      <c r="K1111" s="2">
        <f t="shared" si="132"/>
        <v>0.40277464154743325</v>
      </c>
    </row>
    <row r="1112" spans="1:11" ht="13.5" x14ac:dyDescent="0.25">
      <c r="A1112" s="3">
        <f>TITRES_STAT!B1115</f>
        <v>43928</v>
      </c>
      <c r="B1112" s="5">
        <f>TITRES_STAT!D1115</f>
        <v>0.37</v>
      </c>
      <c r="C1112" s="2">
        <f t="shared" si="133"/>
        <v>-1.0000000000000009E-2</v>
      </c>
      <c r="D1112" s="2">
        <f t="shared" si="134"/>
        <v>0.38400000000000001</v>
      </c>
      <c r="E1112" s="2">
        <f t="shared" si="136"/>
        <v>0.39500000000000002</v>
      </c>
      <c r="F1112" s="2">
        <f t="shared" si="137"/>
        <v>0.42899999999999999</v>
      </c>
      <c r="G1112" s="2">
        <f t="shared" si="131"/>
        <v>0.40039999999999998</v>
      </c>
      <c r="H1112" s="2">
        <f t="shared" si="135"/>
        <v>0.32665000000000005</v>
      </c>
      <c r="I1112" s="2">
        <f t="array" ref="I1112">SUMPRODUCT(B1096:B1115, (ROW(B1096:B1115)-ROW(B1096)+1)) / (20*21/2)</f>
        <v>0.38957142857142862</v>
      </c>
      <c r="J1112" s="2">
        <f t="shared" si="138"/>
        <v>0.40941596170343769</v>
      </c>
      <c r="K1112" s="2">
        <f t="shared" si="132"/>
        <v>0.40148936148674963</v>
      </c>
    </row>
    <row r="1113" spans="1:11" ht="13.5" x14ac:dyDescent="0.25">
      <c r="A1113" s="3">
        <f>TITRES_STAT!B1116</f>
        <v>43929</v>
      </c>
      <c r="B1113" s="5">
        <f>TITRES_STAT!D1116</f>
        <v>0.36</v>
      </c>
      <c r="C1113" s="2">
        <f t="shared" si="133"/>
        <v>-1.0000000000000009E-2</v>
      </c>
      <c r="D1113" s="2">
        <f t="shared" si="134"/>
        <v>0.378</v>
      </c>
      <c r="E1113" s="2">
        <f t="shared" si="136"/>
        <v>0.38900000000000001</v>
      </c>
      <c r="F1113" s="2">
        <f t="shared" si="137"/>
        <v>0.42099999999999999</v>
      </c>
      <c r="G1113" s="2">
        <f t="shared" si="131"/>
        <v>0.40059999999999996</v>
      </c>
      <c r="H1113" s="2">
        <f t="shared" si="135"/>
        <v>0.32695000000000007</v>
      </c>
      <c r="I1113" s="2">
        <f t="array" ref="I1113">SUMPRODUCT(B1097:B1116, (ROW(B1097:B1116)-ROW(B1097)+1)) / (20*21/2)</f>
        <v>0.38704761904761903</v>
      </c>
      <c r="J1113" s="2">
        <f t="shared" si="138"/>
        <v>0.40470967963644366</v>
      </c>
      <c r="K1113" s="2">
        <f t="shared" si="132"/>
        <v>0.39986232770295554</v>
      </c>
    </row>
    <row r="1114" spans="1:11" ht="13.5" x14ac:dyDescent="0.25">
      <c r="A1114" s="3">
        <f>TITRES_STAT!B1117</f>
        <v>43934</v>
      </c>
      <c r="B1114" s="5">
        <f>TITRES_STAT!D1117</f>
        <v>0.36</v>
      </c>
      <c r="C1114" s="2">
        <f t="shared" si="133"/>
        <v>0</v>
      </c>
      <c r="D1114" s="2">
        <f t="shared" si="134"/>
        <v>0.372</v>
      </c>
      <c r="E1114" s="2">
        <f t="shared" si="136"/>
        <v>0.38400000000000001</v>
      </c>
      <c r="F1114" s="2">
        <f t="shared" si="137"/>
        <v>0.41299999999999998</v>
      </c>
      <c r="G1114" s="2">
        <f t="shared" si="131"/>
        <v>0.40079999999999993</v>
      </c>
      <c r="H1114" s="2">
        <f t="shared" si="135"/>
        <v>0.3272500000000001</v>
      </c>
      <c r="I1114" s="2">
        <f t="array" ref="I1114">SUMPRODUCT(B1098:B1117, (ROW(B1098:B1117)-ROW(B1098)+1)) / (20*21/2)</f>
        <v>0.38595238095238094</v>
      </c>
      <c r="J1114" s="2">
        <f t="shared" si="138"/>
        <v>0.40045161490916337</v>
      </c>
      <c r="K1114" s="2">
        <f t="shared" si="132"/>
        <v>0.39829909916558476</v>
      </c>
    </row>
    <row r="1115" spans="1:11" ht="13.5" x14ac:dyDescent="0.25">
      <c r="A1115" s="3">
        <f>TITRES_STAT!B1118</f>
        <v>43935</v>
      </c>
      <c r="B1115" s="5">
        <f>TITRES_STAT!D1118</f>
        <v>0.37</v>
      </c>
      <c r="C1115" s="2">
        <f t="shared" si="133"/>
        <v>1.0000000000000009E-2</v>
      </c>
      <c r="D1115" s="2">
        <f t="shared" si="134"/>
        <v>0.36799999999999999</v>
      </c>
      <c r="E1115" s="2">
        <f t="shared" si="136"/>
        <v>0.38100000000000001</v>
      </c>
      <c r="F1115" s="2">
        <f t="shared" si="137"/>
        <v>0.40650000000000003</v>
      </c>
      <c r="G1115" s="2">
        <f t="shared" si="131"/>
        <v>0.4012</v>
      </c>
      <c r="H1115" s="2">
        <f t="shared" si="135"/>
        <v>0.32755000000000012</v>
      </c>
      <c r="I1115" s="2">
        <f t="array" ref="I1115">SUMPRODUCT(B1099:B1118, (ROW(B1099:B1118)-ROW(B1099)+1)) / (20*21/2)</f>
        <v>0.38519047619047614</v>
      </c>
      <c r="J1115" s="2">
        <f t="shared" si="138"/>
        <v>0.39755146110829065</v>
      </c>
      <c r="K1115" s="2">
        <f t="shared" si="132"/>
        <v>0.39718933057085598</v>
      </c>
    </row>
    <row r="1116" spans="1:11" ht="13.5" x14ac:dyDescent="0.25">
      <c r="A1116" s="3">
        <f>TITRES_STAT!B1119</f>
        <v>43936</v>
      </c>
      <c r="B1116" s="5">
        <f>TITRES_STAT!D1119</f>
        <v>0.38</v>
      </c>
      <c r="C1116" s="2">
        <f t="shared" si="133"/>
        <v>1.0000000000000009E-2</v>
      </c>
      <c r="D1116" s="2">
        <f t="shared" si="134"/>
        <v>0.36799999999999999</v>
      </c>
      <c r="E1116" s="2">
        <f t="shared" si="136"/>
        <v>0.379</v>
      </c>
      <c r="F1116" s="2">
        <f t="shared" si="137"/>
        <v>0.40150000000000008</v>
      </c>
      <c r="G1116" s="2">
        <f t="shared" si="131"/>
        <v>0.4022</v>
      </c>
      <c r="H1116" s="2">
        <f t="shared" si="135"/>
        <v>0.32790000000000008</v>
      </c>
      <c r="I1116" s="2">
        <f t="array" ref="I1116">SUMPRODUCT(B1100:B1119, (ROW(B1100:B1119)-ROW(B1100)+1)) / (20*21/2)</f>
        <v>0.38561904761904764</v>
      </c>
      <c r="J1116" s="2">
        <f t="shared" si="138"/>
        <v>0.39587989338369156</v>
      </c>
      <c r="K1116" s="2">
        <f t="shared" si="132"/>
        <v>0.39651523917592046</v>
      </c>
    </row>
    <row r="1117" spans="1:11" ht="13.5" x14ac:dyDescent="0.25">
      <c r="A1117" s="3">
        <f>TITRES_STAT!B1120</f>
        <v>43937</v>
      </c>
      <c r="B1117" s="5">
        <f>TITRES_STAT!D1120</f>
        <v>0.39</v>
      </c>
      <c r="C1117" s="2">
        <f t="shared" si="133"/>
        <v>1.0000000000000009E-2</v>
      </c>
      <c r="D1117" s="2">
        <f t="shared" si="134"/>
        <v>0.372</v>
      </c>
      <c r="E1117" s="2">
        <f t="shared" si="136"/>
        <v>0.378</v>
      </c>
      <c r="F1117" s="2">
        <f t="shared" si="137"/>
        <v>0.39799999999999996</v>
      </c>
      <c r="G1117" s="2">
        <f t="shared" si="131"/>
        <v>0.4032</v>
      </c>
      <c r="H1117" s="2">
        <f t="shared" si="135"/>
        <v>0.32835000000000009</v>
      </c>
      <c r="I1117" s="2">
        <f t="array" ref="I1117">SUMPRODUCT(B1101:B1120, (ROW(B1101:B1120)-ROW(B1101)+1)) / (20*21/2)</f>
        <v>0.38719047619047614</v>
      </c>
      <c r="J1117" s="2">
        <f t="shared" si="138"/>
        <v>0.39531990353762569</v>
      </c>
      <c r="K1117" s="2">
        <f t="shared" si="132"/>
        <v>0.39625973960039418</v>
      </c>
    </row>
    <row r="1118" spans="1:11" ht="13.5" x14ac:dyDescent="0.25">
      <c r="A1118" s="3">
        <f>TITRES_STAT!B1121</f>
        <v>43938</v>
      </c>
      <c r="B1118" s="5">
        <f>TITRES_STAT!D1121</f>
        <v>0.39</v>
      </c>
      <c r="C1118" s="2">
        <f t="shared" si="133"/>
        <v>0</v>
      </c>
      <c r="D1118" s="2">
        <f t="shared" si="134"/>
        <v>0.378</v>
      </c>
      <c r="E1118" s="2">
        <f t="shared" si="136"/>
        <v>0.378</v>
      </c>
      <c r="F1118" s="2">
        <f t="shared" si="137"/>
        <v>0.39549999999999996</v>
      </c>
      <c r="G1118" s="2">
        <f t="shared" si="131"/>
        <v>0.4042</v>
      </c>
      <c r="H1118" s="2">
        <f t="shared" si="135"/>
        <v>0.32880000000000009</v>
      </c>
      <c r="I1118" s="2">
        <f t="array" ref="I1118">SUMPRODUCT(B1102:B1121, (ROW(B1102:B1121)-ROW(B1102)+1)) / (20*21/2)</f>
        <v>0.38790476190476192</v>
      </c>
      <c r="J1118" s="2">
        <f t="shared" si="138"/>
        <v>0.39481324605785184</v>
      </c>
      <c r="K1118" s="2">
        <f t="shared" si="132"/>
        <v>0.39601425961606501</v>
      </c>
    </row>
    <row r="1119" spans="1:11" ht="13.5" x14ac:dyDescent="0.25">
      <c r="A1119" s="3">
        <f>TITRES_STAT!B1122</f>
        <v>43941</v>
      </c>
      <c r="B1119" s="5">
        <f>TITRES_STAT!D1122</f>
        <v>0.4</v>
      </c>
      <c r="C1119" s="2">
        <f t="shared" si="133"/>
        <v>1.0000000000000009E-2</v>
      </c>
      <c r="D1119" s="2">
        <f t="shared" si="134"/>
        <v>0.38600000000000001</v>
      </c>
      <c r="E1119" s="2">
        <f t="shared" si="136"/>
        <v>0.379</v>
      </c>
      <c r="F1119" s="2">
        <f t="shared" si="137"/>
        <v>0.39350000000000002</v>
      </c>
      <c r="G1119" s="2">
        <f t="shared" si="131"/>
        <v>0.40539999999999998</v>
      </c>
      <c r="H1119" s="2">
        <f t="shared" si="135"/>
        <v>0.32930000000000009</v>
      </c>
      <c r="I1119" s="2">
        <f t="array" ref="I1119">SUMPRODUCT(B1103:B1122, (ROW(B1103:B1122)-ROW(B1103)+1)) / (20*21/2)</f>
        <v>0.38966666666666666</v>
      </c>
      <c r="J1119" s="2">
        <f t="shared" si="138"/>
        <v>0.39530722262377072</v>
      </c>
      <c r="K1119" s="2">
        <f t="shared" si="132"/>
        <v>0.39617056316053306</v>
      </c>
    </row>
    <row r="1120" spans="1:11" ht="13.5" x14ac:dyDescent="0.25">
      <c r="A1120" s="3">
        <f>TITRES_STAT!B1123</f>
        <v>43942</v>
      </c>
      <c r="B1120" s="5">
        <f>TITRES_STAT!D1123</f>
        <v>0.41</v>
      </c>
      <c r="C1120" s="2">
        <f t="shared" si="133"/>
        <v>9.9999999999999534E-3</v>
      </c>
      <c r="D1120" s="2">
        <f t="shared" si="134"/>
        <v>0.39400000000000002</v>
      </c>
      <c r="E1120" s="2">
        <f t="shared" si="136"/>
        <v>0.38100000000000001</v>
      </c>
      <c r="F1120" s="2">
        <f t="shared" si="137"/>
        <v>0.39250000000000002</v>
      </c>
      <c r="G1120" s="2">
        <f t="shared" si="131"/>
        <v>0.40679999999999999</v>
      </c>
      <c r="H1120" s="2">
        <f t="shared" si="135"/>
        <v>0.32985000000000009</v>
      </c>
      <c r="I1120" s="2">
        <f t="array" ref="I1120">SUMPRODUCT(B1104:B1123, (ROW(B1104:B1123)-ROW(B1104)+1)) / (20*21/2)</f>
        <v>0.39147619047619042</v>
      </c>
      <c r="J1120" s="2">
        <f t="shared" si="138"/>
        <v>0.39670653475484019</v>
      </c>
      <c r="K1120" s="2">
        <f t="shared" si="132"/>
        <v>0.39671289401698273</v>
      </c>
    </row>
    <row r="1121" spans="1:11" ht="13.5" x14ac:dyDescent="0.25">
      <c r="A1121" s="3">
        <f>TITRES_STAT!B1124</f>
        <v>43943</v>
      </c>
      <c r="B1121" s="5">
        <f>TITRES_STAT!D1124</f>
        <v>0.4</v>
      </c>
      <c r="C1121" s="2">
        <f t="shared" si="133"/>
        <v>-9.9999999999999534E-3</v>
      </c>
      <c r="D1121" s="2">
        <f t="shared" si="134"/>
        <v>0.39800000000000002</v>
      </c>
      <c r="E1121" s="2">
        <f t="shared" si="136"/>
        <v>0.38300000000000001</v>
      </c>
      <c r="F1121" s="2">
        <f t="shared" si="137"/>
        <v>0.39150000000000007</v>
      </c>
      <c r="G1121" s="2">
        <f t="shared" si="131"/>
        <v>0.40779999999999994</v>
      </c>
      <c r="H1121" s="2">
        <f t="shared" si="135"/>
        <v>0.33035000000000003</v>
      </c>
      <c r="I1121" s="2">
        <f t="array" ref="I1121">SUMPRODUCT(B1105:B1124, (ROW(B1105:B1124)-ROW(B1105)+1)) / (20*21/2)</f>
        <v>0.39238095238095239</v>
      </c>
      <c r="J1121" s="2">
        <f t="shared" si="138"/>
        <v>0.39702019811152212</v>
      </c>
      <c r="K1121" s="2">
        <f t="shared" si="132"/>
        <v>0.39684180013396381</v>
      </c>
    </row>
    <row r="1122" spans="1:11" ht="13.5" x14ac:dyDescent="0.25">
      <c r="A1122" s="3">
        <f>TITRES_STAT!B1125</f>
        <v>43944</v>
      </c>
      <c r="B1122" s="5">
        <f>TITRES_STAT!D1125</f>
        <v>0.41</v>
      </c>
      <c r="C1122" s="2">
        <f t="shared" si="133"/>
        <v>9.9999999999999534E-3</v>
      </c>
      <c r="D1122" s="2">
        <f t="shared" si="134"/>
        <v>0.40200000000000002</v>
      </c>
      <c r="E1122" s="2">
        <f t="shared" si="136"/>
        <v>0.38700000000000001</v>
      </c>
      <c r="F1122" s="2">
        <f t="shared" si="137"/>
        <v>0.39100000000000007</v>
      </c>
      <c r="G1122" s="2">
        <f t="shared" si="131"/>
        <v>0.40899999999999997</v>
      </c>
      <c r="H1122" s="2">
        <f t="shared" si="135"/>
        <v>0.33090000000000003</v>
      </c>
      <c r="I1122" s="2">
        <f t="array" ref="I1122">SUMPRODUCT(B1106:B1125, (ROW(B1106:B1125)-ROW(B1106)+1)) / (20*21/2)</f>
        <v>0.39238095238095233</v>
      </c>
      <c r="J1122" s="2">
        <f t="shared" si="138"/>
        <v>0.3982563697199486</v>
      </c>
      <c r="K1122" s="2">
        <f t="shared" si="132"/>
        <v>0.39735780797184755</v>
      </c>
    </row>
    <row r="1123" spans="1:11" ht="13.5" x14ac:dyDescent="0.25">
      <c r="A1123" s="3">
        <f>TITRES_STAT!B1126</f>
        <v>43945</v>
      </c>
      <c r="B1123" s="5">
        <f>TITRES_STAT!D1126</f>
        <v>0.41</v>
      </c>
      <c r="C1123" s="2">
        <f t="shared" si="133"/>
        <v>0</v>
      </c>
      <c r="D1123" s="2">
        <f t="shared" si="134"/>
        <v>0.40599999999999997</v>
      </c>
      <c r="E1123" s="2">
        <f t="shared" si="136"/>
        <v>0.39200000000000002</v>
      </c>
      <c r="F1123" s="2">
        <f t="shared" si="137"/>
        <v>0.39050000000000001</v>
      </c>
      <c r="G1123" s="2">
        <f t="shared" si="131"/>
        <v>0.41039999999999999</v>
      </c>
      <c r="H1123" s="2">
        <f t="shared" si="135"/>
        <v>0.33145000000000002</v>
      </c>
      <c r="I1123" s="2">
        <f t="array" ref="I1123">SUMPRODUCT(B1107:B1126, (ROW(B1107:B1126)-ROW(B1107)+1)) / (20*21/2)</f>
        <v>0.39147619047619042</v>
      </c>
      <c r="J1123" s="2">
        <f t="shared" si="138"/>
        <v>0.3993748106990011</v>
      </c>
      <c r="K1123" s="2">
        <f t="shared" si="132"/>
        <v>0.39785358020824568</v>
      </c>
    </row>
    <row r="1124" spans="1:11" ht="13.5" x14ac:dyDescent="0.25">
      <c r="A1124" s="3">
        <f>TITRES_STAT!B1127</f>
        <v>43948</v>
      </c>
      <c r="B1124" s="5">
        <f>TITRES_STAT!D1127</f>
        <v>0.4</v>
      </c>
      <c r="C1124" s="2">
        <f t="shared" si="133"/>
        <v>-9.9999999999999534E-3</v>
      </c>
      <c r="D1124" s="2">
        <f t="shared" si="134"/>
        <v>0.40599999999999997</v>
      </c>
      <c r="E1124" s="2">
        <f t="shared" si="136"/>
        <v>0.39600000000000002</v>
      </c>
      <c r="F1124" s="2">
        <f t="shared" si="137"/>
        <v>0.39</v>
      </c>
      <c r="G1124" s="2">
        <f t="shared" si="131"/>
        <v>0.41159999999999997</v>
      </c>
      <c r="H1124" s="2">
        <f t="shared" si="135"/>
        <v>0.33195000000000008</v>
      </c>
      <c r="I1124" s="2">
        <f t="array" ref="I1124">SUMPRODUCT(B1108:B1127, (ROW(B1108:B1127)-ROW(B1108)+1)) / (20*21/2)</f>
        <v>0.39066666666666661</v>
      </c>
      <c r="J1124" s="2">
        <f t="shared" si="138"/>
        <v>0.39943435253719151</v>
      </c>
      <c r="K1124" s="2">
        <f t="shared" si="132"/>
        <v>0.39793775353341254</v>
      </c>
    </row>
    <row r="1125" spans="1:11" ht="13.5" x14ac:dyDescent="0.25">
      <c r="A1125" s="3">
        <f>TITRES_STAT!B1128</f>
        <v>43949</v>
      </c>
      <c r="B1125" s="5">
        <f>TITRES_STAT!D1128</f>
        <v>0.39</v>
      </c>
      <c r="C1125" s="2">
        <f t="shared" si="133"/>
        <v>-1.0000000000000009E-2</v>
      </c>
      <c r="D1125" s="2">
        <f t="shared" si="134"/>
        <v>0.40200000000000002</v>
      </c>
      <c r="E1125" s="2">
        <f t="shared" si="136"/>
        <v>0.39800000000000002</v>
      </c>
      <c r="F1125" s="2">
        <f t="shared" si="137"/>
        <v>0.38950000000000007</v>
      </c>
      <c r="G1125" s="2">
        <f t="shared" si="131"/>
        <v>0.41259999999999997</v>
      </c>
      <c r="H1125" s="2">
        <f t="shared" si="135"/>
        <v>0.33240000000000003</v>
      </c>
      <c r="I1125" s="2">
        <f t="array" ref="I1125">SUMPRODUCT(B1109:B1128, (ROW(B1109:B1128)-ROW(B1109)+1)) / (20*21/2)</f>
        <v>0.38995238095238094</v>
      </c>
      <c r="J1125" s="2">
        <f t="shared" si="138"/>
        <v>0.3985358427717447</v>
      </c>
      <c r="K1125" s="2">
        <f t="shared" si="132"/>
        <v>0.39762646908112187</v>
      </c>
    </row>
    <row r="1126" spans="1:11" ht="13.5" x14ac:dyDescent="0.25">
      <c r="A1126" s="3">
        <f>TITRES_STAT!B1129</f>
        <v>43950</v>
      </c>
      <c r="B1126" s="5">
        <f>TITRES_STAT!D1129</f>
        <v>0.38</v>
      </c>
      <c r="C1126" s="2">
        <f t="shared" si="133"/>
        <v>-1.0000000000000009E-2</v>
      </c>
      <c r="D1126" s="2">
        <f t="shared" si="134"/>
        <v>0.39799999999999996</v>
      </c>
      <c r="E1126" s="2">
        <f t="shared" si="136"/>
        <v>0.39800000000000002</v>
      </c>
      <c r="F1126" s="2">
        <f t="shared" si="137"/>
        <v>0.38850000000000001</v>
      </c>
      <c r="G1126" s="2">
        <f t="shared" si="131"/>
        <v>0.41319999999999996</v>
      </c>
      <c r="H1126" s="2">
        <f t="shared" si="135"/>
        <v>0.33279999999999998</v>
      </c>
      <c r="I1126" s="2">
        <f t="array" ref="I1126">SUMPRODUCT(B1110:B1129, (ROW(B1110:B1129)-ROW(B1110)+1)) / (20*21/2)</f>
        <v>0.38928571428571429</v>
      </c>
      <c r="J1126" s="2">
        <f t="shared" si="138"/>
        <v>0.39677052441253091</v>
      </c>
      <c r="K1126" s="2">
        <f t="shared" si="132"/>
        <v>0.39693523499950922</v>
      </c>
    </row>
    <row r="1127" spans="1:11" ht="13.5" x14ac:dyDescent="0.25">
      <c r="A1127" s="3">
        <f>TITRES_STAT!B1130</f>
        <v>43951</v>
      </c>
      <c r="B1127" s="5">
        <f>TITRES_STAT!D1130</f>
        <v>0.38</v>
      </c>
      <c r="C1127" s="2">
        <f t="shared" si="133"/>
        <v>0</v>
      </c>
      <c r="D1127" s="2">
        <f t="shared" si="134"/>
        <v>0.39200000000000002</v>
      </c>
      <c r="E1127" s="2">
        <f t="shared" si="136"/>
        <v>0.39700000000000002</v>
      </c>
      <c r="F1127" s="2">
        <f t="shared" si="137"/>
        <v>0.38750000000000007</v>
      </c>
      <c r="G1127" s="2">
        <f t="shared" si="131"/>
        <v>0.41359999999999991</v>
      </c>
      <c r="H1127" s="2">
        <f t="shared" si="135"/>
        <v>0.3332</v>
      </c>
      <c r="I1127" s="2">
        <f t="array" ref="I1127">SUMPRODUCT(B1111:B1130, (ROW(B1111:B1130)-ROW(B1111)+1)) / (20*21/2)</f>
        <v>0.3886666666666666</v>
      </c>
      <c r="J1127" s="2">
        <f t="shared" si="138"/>
        <v>0.3951733316113375</v>
      </c>
      <c r="K1127" s="2">
        <f t="shared" si="132"/>
        <v>0.3962711081367834</v>
      </c>
    </row>
    <row r="1128" spans="1:11" ht="13.5" x14ac:dyDescent="0.25">
      <c r="A1128" s="3">
        <f>TITRES_STAT!B1131</f>
        <v>43955</v>
      </c>
      <c r="B1128" s="5">
        <f>TITRES_STAT!D1131</f>
        <v>0.38</v>
      </c>
      <c r="C1128" s="2">
        <f t="shared" si="133"/>
        <v>0</v>
      </c>
      <c r="D1128" s="2">
        <f t="shared" si="134"/>
        <v>0.38599999999999995</v>
      </c>
      <c r="E1128" s="2">
        <f t="shared" si="136"/>
        <v>0.39599999999999996</v>
      </c>
      <c r="F1128" s="2">
        <f t="shared" si="137"/>
        <v>0.38700000000000007</v>
      </c>
      <c r="G1128" s="2">
        <f t="shared" si="131"/>
        <v>0.41379999999999989</v>
      </c>
      <c r="H1128" s="2">
        <f t="shared" si="135"/>
        <v>0.3335999999999999</v>
      </c>
      <c r="I1128" s="2">
        <f t="array" ref="I1128">SUMPRODUCT(B1112:B1131, (ROW(B1112:B1131)-ROW(B1112)+1)) / (20*21/2)</f>
        <v>0.3880952380952381</v>
      </c>
      <c r="J1128" s="2">
        <f t="shared" si="138"/>
        <v>0.39372825241025777</v>
      </c>
      <c r="K1128" s="2">
        <f t="shared" si="132"/>
        <v>0.39563302546475271</v>
      </c>
    </row>
    <row r="1129" spans="1:11" ht="13.5" x14ac:dyDescent="0.25">
      <c r="A1129" s="3">
        <f>TITRES_STAT!B1132</f>
        <v>43956</v>
      </c>
      <c r="B1129" s="5">
        <f>TITRES_STAT!D1132</f>
        <v>0.38</v>
      </c>
      <c r="C1129" s="2">
        <f t="shared" si="133"/>
        <v>0</v>
      </c>
      <c r="D1129" s="2">
        <f t="shared" si="134"/>
        <v>0.38199999999999995</v>
      </c>
      <c r="E1129" s="2">
        <f t="shared" si="136"/>
        <v>0.39399999999999996</v>
      </c>
      <c r="F1129" s="2">
        <f t="shared" si="137"/>
        <v>0.38650000000000001</v>
      </c>
      <c r="G1129" s="2">
        <f t="shared" si="131"/>
        <v>0.41399999999999992</v>
      </c>
      <c r="H1129" s="2">
        <f t="shared" si="135"/>
        <v>0.33404999999999996</v>
      </c>
      <c r="I1129" s="2">
        <f t="array" ref="I1129">SUMPRODUCT(B1113:B1132, (ROW(B1113:B1132)-ROW(B1113)+1)) / (20*21/2)</f>
        <v>0.38752380952380949</v>
      </c>
      <c r="J1129" s="2">
        <f t="shared" si="138"/>
        <v>0.39242079979975708</v>
      </c>
      <c r="K1129" s="2">
        <f t="shared" si="132"/>
        <v>0.39501996564260555</v>
      </c>
    </row>
    <row r="1130" spans="1:11" ht="13.5" x14ac:dyDescent="0.25">
      <c r="A1130" s="3">
        <f>TITRES_STAT!B1133</f>
        <v>43957</v>
      </c>
      <c r="B1130" s="5">
        <f>TITRES_STAT!D1133</f>
        <v>0.38</v>
      </c>
      <c r="C1130" s="2">
        <f t="shared" si="133"/>
        <v>0</v>
      </c>
      <c r="D1130" s="2">
        <f t="shared" si="134"/>
        <v>0.38</v>
      </c>
      <c r="E1130" s="2">
        <f t="shared" si="136"/>
        <v>0.39099999999999996</v>
      </c>
      <c r="F1130" s="2">
        <f t="shared" si="137"/>
        <v>0.38600000000000001</v>
      </c>
      <c r="G1130" s="2">
        <f t="shared" si="131"/>
        <v>0.4141999999999999</v>
      </c>
      <c r="H1130" s="2">
        <f t="shared" si="135"/>
        <v>0.33449999999999996</v>
      </c>
      <c r="I1130" s="2">
        <f t="array" ref="I1130">SUMPRODUCT(B1114:B1133, (ROW(B1114:B1133)-ROW(B1114)+1)) / (20*21/2)</f>
        <v>0.38690476190476186</v>
      </c>
      <c r="J1130" s="2">
        <f t="shared" si="138"/>
        <v>0.39123786648549452</v>
      </c>
      <c r="K1130" s="2">
        <f t="shared" si="132"/>
        <v>0.39443094738211121</v>
      </c>
    </row>
    <row r="1131" spans="1:11" ht="13.5" x14ac:dyDescent="0.25">
      <c r="A1131" s="3">
        <f>TITRES_STAT!B1134</f>
        <v>43958</v>
      </c>
      <c r="B1131" s="5">
        <f>TITRES_STAT!D1134</f>
        <v>0.38</v>
      </c>
      <c r="C1131" s="2">
        <f t="shared" si="133"/>
        <v>0</v>
      </c>
      <c r="D1131" s="2">
        <f t="shared" si="134"/>
        <v>0.38</v>
      </c>
      <c r="E1131" s="2">
        <f t="shared" si="136"/>
        <v>0.3889999999999999</v>
      </c>
      <c r="F1131" s="2">
        <f t="shared" si="137"/>
        <v>0.38600000000000001</v>
      </c>
      <c r="G1131" s="2">
        <f t="shared" si="131"/>
        <v>0.41439999999999988</v>
      </c>
      <c r="H1131" s="2">
        <f t="shared" si="135"/>
        <v>0.33494999999999986</v>
      </c>
      <c r="I1131" s="2">
        <f t="array" ref="I1131">SUMPRODUCT(B1115:B1134, (ROW(B1115:B1134)-ROW(B1115)+1)) / (20*21/2)</f>
        <v>0.38714285714285712</v>
      </c>
      <c r="J1131" s="2">
        <f t="shared" si="138"/>
        <v>0.39016759348687602</v>
      </c>
      <c r="K1131" s="2">
        <f t="shared" si="132"/>
        <v>0.3938650278769304</v>
      </c>
    </row>
    <row r="1132" spans="1:11" ht="13.5" x14ac:dyDescent="0.25">
      <c r="A1132" s="3">
        <f>TITRES_STAT!B1135</f>
        <v>43959</v>
      </c>
      <c r="B1132" s="5">
        <f>TITRES_STAT!D1135</f>
        <v>0.38</v>
      </c>
      <c r="C1132" s="2">
        <f t="shared" si="133"/>
        <v>0</v>
      </c>
      <c r="D1132" s="2">
        <f t="shared" si="134"/>
        <v>0.38</v>
      </c>
      <c r="E1132" s="2">
        <f t="shared" si="136"/>
        <v>0.38599999999999995</v>
      </c>
      <c r="F1132" s="2">
        <f t="shared" si="137"/>
        <v>0.38649999999999995</v>
      </c>
      <c r="G1132" s="2">
        <f t="shared" si="131"/>
        <v>0.41479999999999989</v>
      </c>
      <c r="H1132" s="2">
        <f t="shared" si="135"/>
        <v>0.33539999999999986</v>
      </c>
      <c r="I1132" s="2">
        <f t="array" ref="I1132">SUMPRODUCT(B1116:B1135, (ROW(B1116:B1135)-ROW(B1116)+1)) / (20*21/2)</f>
        <v>0.38723809523809521</v>
      </c>
      <c r="J1132" s="2">
        <f t="shared" si="138"/>
        <v>0.38919925125003063</v>
      </c>
      <c r="K1132" s="2">
        <f t="shared" si="132"/>
        <v>0.39332130129352139</v>
      </c>
    </row>
    <row r="1133" spans="1:11" ht="13.5" x14ac:dyDescent="0.25">
      <c r="A1133" s="3">
        <f>TITRES_STAT!B1136</f>
        <v>43962</v>
      </c>
      <c r="B1133" s="5">
        <f>TITRES_STAT!D1136</f>
        <v>0.38</v>
      </c>
      <c r="C1133" s="2">
        <f t="shared" si="133"/>
        <v>0</v>
      </c>
      <c r="D1133" s="2">
        <f t="shared" si="134"/>
        <v>0.38</v>
      </c>
      <c r="E1133" s="2">
        <f t="shared" si="136"/>
        <v>0.3829999999999999</v>
      </c>
      <c r="F1133" s="2">
        <f t="shared" si="137"/>
        <v>0.38749999999999996</v>
      </c>
      <c r="G1133" s="2">
        <f t="shared" si="131"/>
        <v>0.41499999999999992</v>
      </c>
      <c r="H1133" s="2">
        <f t="shared" si="135"/>
        <v>0.33584999999999982</v>
      </c>
      <c r="I1133" s="2">
        <f t="array" ref="I1133">SUMPRODUCT(B1117:B1136, (ROW(B1117:B1136)-ROW(B1117)+1)) / (20*21/2)</f>
        <v>0.3881904761904762</v>
      </c>
      <c r="J1133" s="2">
        <f t="shared" si="138"/>
        <v>0.388323132083361</v>
      </c>
      <c r="K1133" s="2">
        <f t="shared" si="132"/>
        <v>0.39279889732122641</v>
      </c>
    </row>
    <row r="1134" spans="1:11" ht="13.5" x14ac:dyDescent="0.25">
      <c r="A1134" s="3">
        <f>TITRES_STAT!B1137</f>
        <v>43963</v>
      </c>
      <c r="B1134" s="5">
        <f>TITRES_STAT!D1137</f>
        <v>0.39</v>
      </c>
      <c r="C1134" s="2">
        <f t="shared" si="133"/>
        <v>1.0000000000000009E-2</v>
      </c>
      <c r="D1134" s="2">
        <f t="shared" si="134"/>
        <v>0.38200000000000001</v>
      </c>
      <c r="E1134" s="2">
        <f t="shared" si="136"/>
        <v>0.38199999999999995</v>
      </c>
      <c r="F1134" s="2">
        <f t="shared" si="137"/>
        <v>0.38899999999999996</v>
      </c>
      <c r="G1134" s="2">
        <f t="shared" si="131"/>
        <v>0.4151999999999999</v>
      </c>
      <c r="H1134" s="2">
        <f t="shared" si="135"/>
        <v>0.33634999999999982</v>
      </c>
      <c r="I1134" s="2">
        <f t="array" ref="I1134">SUMPRODUCT(B1118:B1137, (ROW(B1118:B1137)-ROW(B1118)+1)) / (20*21/2)</f>
        <v>0.38904761904761898</v>
      </c>
      <c r="J1134" s="2">
        <f t="shared" si="138"/>
        <v>0.38848283378970755</v>
      </c>
      <c r="K1134" s="2">
        <f t="shared" si="132"/>
        <v>0.39268913664196264</v>
      </c>
    </row>
    <row r="1135" spans="1:11" ht="13.5" x14ac:dyDescent="0.25">
      <c r="A1135" s="3">
        <f>TITRES_STAT!B1138</f>
        <v>43964</v>
      </c>
      <c r="B1135" s="5">
        <f>TITRES_STAT!D1138</f>
        <v>0.39</v>
      </c>
      <c r="C1135" s="2">
        <f t="shared" si="133"/>
        <v>0</v>
      </c>
      <c r="D1135" s="2">
        <f t="shared" si="134"/>
        <v>0.38400000000000006</v>
      </c>
      <c r="E1135" s="2">
        <f t="shared" si="136"/>
        <v>0.38200000000000001</v>
      </c>
      <c r="F1135" s="2">
        <f t="shared" si="137"/>
        <v>0.38999999999999996</v>
      </c>
      <c r="G1135" s="2">
        <f t="shared" si="131"/>
        <v>0.41499999999999992</v>
      </c>
      <c r="H1135" s="2">
        <f t="shared" si="135"/>
        <v>0.33684999999999982</v>
      </c>
      <c r="I1135" s="2">
        <f t="array" ref="I1135">SUMPRODUCT(B1119:B1138, (ROW(B1119:B1138)-ROW(B1119)+1)) / (20*21/2)</f>
        <v>0.38890476190476192</v>
      </c>
      <c r="J1135" s="2">
        <f t="shared" si="138"/>
        <v>0.38862732580973541</v>
      </c>
      <c r="K1135" s="2">
        <f t="shared" si="132"/>
        <v>0.39258368030306218</v>
      </c>
    </row>
    <row r="1136" spans="1:11" ht="13.5" x14ac:dyDescent="0.25">
      <c r="A1136" s="3">
        <f>TITRES_STAT!B1139</f>
        <v>43965</v>
      </c>
      <c r="B1136" s="5">
        <f>TITRES_STAT!D1139</f>
        <v>0.4</v>
      </c>
      <c r="C1136" s="2">
        <f t="shared" si="133"/>
        <v>1.0000000000000009E-2</v>
      </c>
      <c r="D1136" s="2">
        <f t="shared" si="134"/>
        <v>0.38800000000000001</v>
      </c>
      <c r="E1136" s="2">
        <f t="shared" si="136"/>
        <v>0.38400000000000001</v>
      </c>
      <c r="F1136" s="2">
        <f t="shared" si="137"/>
        <v>0.39099999999999996</v>
      </c>
      <c r="G1136" s="2">
        <f t="shared" si="131"/>
        <v>0.41459999999999991</v>
      </c>
      <c r="H1136" s="2">
        <f t="shared" si="135"/>
        <v>0.33739999999999987</v>
      </c>
      <c r="I1136" s="2">
        <f t="array" ref="I1136">SUMPRODUCT(B1120:B1139, (ROW(B1120:B1139)-ROW(B1120)+1)) / (20*21/2)</f>
        <v>0.38780952380952383</v>
      </c>
      <c r="J1136" s="2">
        <f t="shared" si="138"/>
        <v>0.38971043763737967</v>
      </c>
      <c r="K1136" s="2">
        <f t="shared" si="132"/>
        <v>0.39287451636960879</v>
      </c>
    </row>
    <row r="1137" spans="1:11" ht="13.5" x14ac:dyDescent="0.25">
      <c r="A1137" s="3">
        <f>TITRES_STAT!B1140</f>
        <v>43966</v>
      </c>
      <c r="B1137" s="5">
        <f>TITRES_STAT!D1140</f>
        <v>0.4</v>
      </c>
      <c r="C1137" s="2">
        <f t="shared" si="133"/>
        <v>0</v>
      </c>
      <c r="D1137" s="2">
        <f t="shared" si="134"/>
        <v>0.39200000000000002</v>
      </c>
      <c r="E1137" s="2">
        <f t="shared" si="136"/>
        <v>0.38600000000000001</v>
      </c>
      <c r="F1137" s="2">
        <f t="shared" si="137"/>
        <v>0.39150000000000001</v>
      </c>
      <c r="G1137" s="2">
        <f t="shared" si="131"/>
        <v>0.41399999999999987</v>
      </c>
      <c r="H1137" s="2">
        <f t="shared" si="135"/>
        <v>0.33794999999999997</v>
      </c>
      <c r="I1137" s="2">
        <f t="array" ref="I1137">SUMPRODUCT(B1121:B1140, (ROW(B1121:B1140)-ROW(B1121)+1)) / (20*21/2)</f>
        <v>0.38585714285714284</v>
      </c>
      <c r="J1137" s="2">
        <f t="shared" si="138"/>
        <v>0.39069039595762922</v>
      </c>
      <c r="K1137" s="2">
        <f t="shared" si="132"/>
        <v>0.3931539471002124</v>
      </c>
    </row>
    <row r="1138" spans="1:11" ht="13.5" x14ac:dyDescent="0.25">
      <c r="A1138" s="3">
        <f>TITRES_STAT!B1141</f>
        <v>43969</v>
      </c>
      <c r="B1138" s="5">
        <f>TITRES_STAT!D1141</f>
        <v>0.39</v>
      </c>
      <c r="C1138" s="2">
        <f t="shared" si="133"/>
        <v>-1.0000000000000009E-2</v>
      </c>
      <c r="D1138" s="2">
        <f t="shared" si="134"/>
        <v>0.39400000000000002</v>
      </c>
      <c r="E1138" s="2">
        <f t="shared" si="136"/>
        <v>0.38700000000000001</v>
      </c>
      <c r="F1138" s="2">
        <f t="shared" si="137"/>
        <v>0.39149999999999996</v>
      </c>
      <c r="G1138" s="2">
        <f t="shared" ref="G1138:G1201" si="139">AVERAGE(B1089:B1138)</f>
        <v>0.41279999999999994</v>
      </c>
      <c r="H1138" s="2">
        <f t="shared" si="135"/>
        <v>0.33844999999999997</v>
      </c>
      <c r="I1138" s="2">
        <f t="array" ref="I1138">SUMPRODUCT(B1122:B1141, (ROW(B1122:B1141)-ROW(B1122)+1)) / (20*21/2)</f>
        <v>0.38409523809523816</v>
      </c>
      <c r="J1138" s="2">
        <f t="shared" si="138"/>
        <v>0.39062464396166452</v>
      </c>
      <c r="K1138" s="2">
        <f t="shared" si="132"/>
        <v>0.3930302629002041</v>
      </c>
    </row>
    <row r="1139" spans="1:11" ht="13.5" x14ac:dyDescent="0.25">
      <c r="A1139" s="3">
        <f>TITRES_STAT!B1142</f>
        <v>43970</v>
      </c>
      <c r="B1139" s="5">
        <f>TITRES_STAT!D1142</f>
        <v>0.38</v>
      </c>
      <c r="C1139" s="2">
        <f t="shared" si="133"/>
        <v>-1.0000000000000009E-2</v>
      </c>
      <c r="D1139" s="2">
        <f t="shared" si="134"/>
        <v>0.39200000000000002</v>
      </c>
      <c r="E1139" s="2">
        <f t="shared" si="136"/>
        <v>0.38700000000000001</v>
      </c>
      <c r="F1139" s="2">
        <f t="shared" si="137"/>
        <v>0.39049999999999996</v>
      </c>
      <c r="G1139" s="2">
        <f t="shared" si="139"/>
        <v>0.41100000000000003</v>
      </c>
      <c r="H1139" s="2">
        <f t="shared" si="135"/>
        <v>0.33889999999999992</v>
      </c>
      <c r="I1139" s="2">
        <f t="array" ref="I1139">SUMPRODUCT(B1123:B1142, (ROW(B1123:B1142)-ROW(B1123)+1)) / (20*21/2)</f>
        <v>0.38247619047619058</v>
      </c>
      <c r="J1139" s="2">
        <f t="shared" si="138"/>
        <v>0.38961277310817266</v>
      </c>
      <c r="K1139" s="2">
        <f t="shared" ref="K1139:K1202" si="140">$K$4*B1139+(1-$K$4)*K1138</f>
        <v>0.39251927219823529</v>
      </c>
    </row>
    <row r="1140" spans="1:11" ht="13.5" x14ac:dyDescent="0.25">
      <c r="A1140" s="3">
        <f>TITRES_STAT!B1143</f>
        <v>43971</v>
      </c>
      <c r="B1140" s="5">
        <f>TITRES_STAT!D1143</f>
        <v>0.37</v>
      </c>
      <c r="C1140" s="2">
        <f t="shared" si="133"/>
        <v>-1.0000000000000009E-2</v>
      </c>
      <c r="D1140" s="2">
        <f t="shared" si="134"/>
        <v>0.38800000000000001</v>
      </c>
      <c r="E1140" s="2">
        <f t="shared" si="136"/>
        <v>0.38600000000000001</v>
      </c>
      <c r="F1140" s="2">
        <f t="shared" si="137"/>
        <v>0.38849999999999996</v>
      </c>
      <c r="G1140" s="2">
        <f t="shared" si="139"/>
        <v>0.40860000000000002</v>
      </c>
      <c r="H1140" s="2">
        <f t="shared" si="135"/>
        <v>0.33929999999999999</v>
      </c>
      <c r="I1140" s="2">
        <f t="array" ref="I1140">SUMPRODUCT(B1124:B1143, (ROW(B1124:B1143)-ROW(B1124)+1)) / (20*21/2)</f>
        <v>0.38009523809523815</v>
      </c>
      <c r="J1140" s="2">
        <f t="shared" si="138"/>
        <v>0.38774488995501338</v>
      </c>
      <c r="K1140" s="2">
        <f t="shared" si="140"/>
        <v>0.39163616348457903</v>
      </c>
    </row>
    <row r="1141" spans="1:11" ht="13.5" x14ac:dyDescent="0.25">
      <c r="A1141" s="3">
        <f>TITRES_STAT!B1144</f>
        <v>43972</v>
      </c>
      <c r="B1141" s="5">
        <f>TITRES_STAT!D1144</f>
        <v>0.37</v>
      </c>
      <c r="C1141" s="2">
        <f t="shared" si="133"/>
        <v>0</v>
      </c>
      <c r="D1141" s="2">
        <f t="shared" si="134"/>
        <v>0.38200000000000001</v>
      </c>
      <c r="E1141" s="2">
        <f t="shared" si="136"/>
        <v>0.38500000000000001</v>
      </c>
      <c r="F1141" s="2">
        <f t="shared" si="137"/>
        <v>0.38699999999999996</v>
      </c>
      <c r="G1141" s="2">
        <f t="shared" si="139"/>
        <v>0.40580000000000005</v>
      </c>
      <c r="H1141" s="2">
        <f t="shared" si="135"/>
        <v>0.3397</v>
      </c>
      <c r="I1141" s="2">
        <f t="array" ref="I1141">SUMPRODUCT(B1125:B1144, (ROW(B1125:B1144)-ROW(B1125)+1)) / (20*21/2)</f>
        <v>0.377</v>
      </c>
      <c r="J1141" s="2">
        <f t="shared" si="138"/>
        <v>0.38605490043548829</v>
      </c>
      <c r="K1141" s="2">
        <f t="shared" si="140"/>
        <v>0.39078768648518381</v>
      </c>
    </row>
    <row r="1142" spans="1:11" ht="13.5" x14ac:dyDescent="0.25">
      <c r="A1142" s="3">
        <f>TITRES_STAT!B1145</f>
        <v>43973</v>
      </c>
      <c r="B1142" s="5">
        <f>TITRES_STAT!D1145</f>
        <v>0.37</v>
      </c>
      <c r="C1142" s="2">
        <f t="shared" si="133"/>
        <v>0</v>
      </c>
      <c r="D1142" s="2">
        <f t="shared" si="134"/>
        <v>0.37600000000000006</v>
      </c>
      <c r="E1142" s="2">
        <f t="shared" si="136"/>
        <v>0.38400000000000001</v>
      </c>
      <c r="F1142" s="2">
        <f t="shared" si="137"/>
        <v>0.38499999999999995</v>
      </c>
      <c r="G1142" s="2">
        <f t="shared" si="139"/>
        <v>0.40300000000000014</v>
      </c>
      <c r="H1142" s="2">
        <f t="shared" si="135"/>
        <v>0.34010000000000007</v>
      </c>
      <c r="I1142" s="2">
        <f t="array" ref="I1142">SUMPRODUCT(B1126:B1145, (ROW(B1126:B1145)-ROW(B1126)+1)) / (20*21/2)</f>
        <v>0.37414285714285717</v>
      </c>
      <c r="J1142" s="2">
        <f t="shared" si="138"/>
        <v>0.38452586229877511</v>
      </c>
      <c r="K1142" s="2">
        <f t="shared" si="140"/>
        <v>0.38997248309360799</v>
      </c>
    </row>
    <row r="1143" spans="1:11" ht="13.5" x14ac:dyDescent="0.25">
      <c r="A1143" s="3">
        <f>TITRES_STAT!B1146</f>
        <v>43977</v>
      </c>
      <c r="B1143" s="5">
        <f>TITRES_STAT!D1146</f>
        <v>0.36</v>
      </c>
      <c r="C1143" s="2">
        <f t="shared" si="133"/>
        <v>-1.0000000000000009E-2</v>
      </c>
      <c r="D1143" s="2">
        <f t="shared" si="134"/>
        <v>0.37</v>
      </c>
      <c r="E1143" s="2">
        <f t="shared" si="136"/>
        <v>0.38200000000000001</v>
      </c>
      <c r="F1143" s="2">
        <f t="shared" si="137"/>
        <v>0.38249999999999995</v>
      </c>
      <c r="G1143" s="2">
        <f t="shared" si="139"/>
        <v>0.39980000000000016</v>
      </c>
      <c r="H1143" s="2">
        <f t="shared" si="135"/>
        <v>0.34045000000000009</v>
      </c>
      <c r="I1143" s="2">
        <f t="array" ref="I1143">SUMPRODUCT(B1127:B1146, (ROW(B1127:B1146)-ROW(B1127)+1)) / (20*21/2)</f>
        <v>0.37052380952380953</v>
      </c>
      <c r="J1143" s="2">
        <f t="shared" si="138"/>
        <v>0.38219006588936799</v>
      </c>
      <c r="K1143" s="2">
        <f t="shared" si="140"/>
        <v>0.38879709159974102</v>
      </c>
    </row>
    <row r="1144" spans="1:11" ht="13.5" x14ac:dyDescent="0.25">
      <c r="A1144" s="3">
        <f>TITRES_STAT!B1147</f>
        <v>43978</v>
      </c>
      <c r="B1144" s="5">
        <f>TITRES_STAT!D1147</f>
        <v>0.35</v>
      </c>
      <c r="C1144" s="2">
        <f t="shared" si="133"/>
        <v>-1.0000000000000009E-2</v>
      </c>
      <c r="D1144" s="2">
        <f t="shared" si="134"/>
        <v>0.36399999999999999</v>
      </c>
      <c r="E1144" s="2">
        <f t="shared" si="136"/>
        <v>0.378</v>
      </c>
      <c r="F1144" s="2">
        <f t="shared" si="137"/>
        <v>0.38</v>
      </c>
      <c r="G1144" s="2">
        <f t="shared" si="139"/>
        <v>0.3964000000000002</v>
      </c>
      <c r="H1144" s="2">
        <f t="shared" si="135"/>
        <v>0.34075000000000005</v>
      </c>
      <c r="I1144" s="2">
        <f t="array" ref="I1144">SUMPRODUCT(B1128:B1147, (ROW(B1128:B1147)-ROW(B1128)+1)) / (20*21/2)</f>
        <v>0.36709523809523803</v>
      </c>
      <c r="J1144" s="2">
        <f t="shared" si="138"/>
        <v>0.37912434532847578</v>
      </c>
      <c r="K1144" s="2">
        <f t="shared" si="140"/>
        <v>0.38727563702720219</v>
      </c>
    </row>
    <row r="1145" spans="1:11" ht="13.5" x14ac:dyDescent="0.25">
      <c r="A1145" s="3">
        <f>TITRES_STAT!B1148</f>
        <v>43979</v>
      </c>
      <c r="B1145" s="5">
        <f>TITRES_STAT!D1148</f>
        <v>0.35</v>
      </c>
      <c r="C1145" s="2">
        <f t="shared" si="133"/>
        <v>0</v>
      </c>
      <c r="D1145" s="2">
        <f t="shared" si="134"/>
        <v>0.36000000000000004</v>
      </c>
      <c r="E1145" s="2">
        <f t="shared" si="136"/>
        <v>0.374</v>
      </c>
      <c r="F1145" s="2">
        <f t="shared" si="137"/>
        <v>0.378</v>
      </c>
      <c r="G1145" s="2">
        <f t="shared" si="139"/>
        <v>0.39340000000000031</v>
      </c>
      <c r="H1145" s="2">
        <f t="shared" si="135"/>
        <v>0.34105000000000002</v>
      </c>
      <c r="I1145" s="2">
        <f t="array" ref="I1145">SUMPRODUCT(B1129:B1148, (ROW(B1129:B1148)-ROW(B1129)+1)) / (20*21/2)</f>
        <v>0.3629047619047619</v>
      </c>
      <c r="J1145" s="2">
        <f t="shared" si="138"/>
        <v>0.37635059815433525</v>
      </c>
      <c r="K1145" s="2">
        <f t="shared" si="140"/>
        <v>0.38581384733986096</v>
      </c>
    </row>
    <row r="1146" spans="1:11" ht="13.5" x14ac:dyDescent="0.25">
      <c r="A1146" s="3">
        <f>TITRES_STAT!B1149</f>
        <v>43980</v>
      </c>
      <c r="B1146" s="5">
        <f>TITRES_STAT!D1149</f>
        <v>0.34</v>
      </c>
      <c r="C1146" s="2">
        <f t="shared" si="133"/>
        <v>-9.9999999999999534E-3</v>
      </c>
      <c r="D1146" s="2">
        <f t="shared" si="134"/>
        <v>0.35400000000000004</v>
      </c>
      <c r="E1146" s="2">
        <f t="shared" si="136"/>
        <v>0.36799999999999999</v>
      </c>
      <c r="F1146" s="2">
        <f t="shared" si="137"/>
        <v>0.376</v>
      </c>
      <c r="G1146" s="2">
        <f t="shared" si="139"/>
        <v>0.39060000000000028</v>
      </c>
      <c r="H1146" s="2">
        <f t="shared" si="135"/>
        <v>0.34130000000000005</v>
      </c>
      <c r="I1146" s="2">
        <f t="array" ref="I1146">SUMPRODUCT(B1130:B1149, (ROW(B1130:B1149)-ROW(B1130)+1)) / (20*21/2)</f>
        <v>0.35895238095238091</v>
      </c>
      <c r="J1146" s="2">
        <f t="shared" si="138"/>
        <v>0.37288863642535097</v>
      </c>
      <c r="K1146" s="2">
        <f t="shared" si="140"/>
        <v>0.38401722587555265</v>
      </c>
    </row>
    <row r="1147" spans="1:11" ht="13.5" x14ac:dyDescent="0.25">
      <c r="A1147" s="3">
        <f>TITRES_STAT!B1150</f>
        <v>43983</v>
      </c>
      <c r="B1147" s="5">
        <f>TITRES_STAT!D1150</f>
        <v>0.34</v>
      </c>
      <c r="C1147" s="2">
        <f t="shared" si="133"/>
        <v>0</v>
      </c>
      <c r="D1147" s="2">
        <f t="shared" si="134"/>
        <v>0.34800000000000003</v>
      </c>
      <c r="E1147" s="2">
        <f t="shared" si="136"/>
        <v>0.36199999999999999</v>
      </c>
      <c r="F1147" s="2">
        <f t="shared" si="137"/>
        <v>0.374</v>
      </c>
      <c r="G1147" s="2">
        <f t="shared" si="139"/>
        <v>0.38820000000000027</v>
      </c>
      <c r="H1147" s="2">
        <f t="shared" si="135"/>
        <v>0.34155000000000008</v>
      </c>
      <c r="I1147" s="2">
        <f t="array" ref="I1147">SUMPRODUCT(B1131:B1150, (ROW(B1131:B1150)-ROW(B1131)+1)) / (20*21/2)</f>
        <v>0.35523809523809519</v>
      </c>
      <c r="J1147" s="2">
        <f t="shared" si="138"/>
        <v>0.36975638533722233</v>
      </c>
      <c r="K1147" s="2">
        <f t="shared" si="140"/>
        <v>0.38229106015494274</v>
      </c>
    </row>
    <row r="1148" spans="1:11" ht="13.5" x14ac:dyDescent="0.25">
      <c r="A1148" s="3">
        <f>TITRES_STAT!B1151</f>
        <v>43984</v>
      </c>
      <c r="B1148" s="5">
        <f>TITRES_STAT!D1151</f>
        <v>0.33</v>
      </c>
      <c r="C1148" s="2">
        <f t="shared" si="133"/>
        <v>-1.0000000000000009E-2</v>
      </c>
      <c r="D1148" s="2">
        <f t="shared" si="134"/>
        <v>0.34200000000000003</v>
      </c>
      <c r="E1148" s="2">
        <f t="shared" si="136"/>
        <v>0.35599999999999998</v>
      </c>
      <c r="F1148" s="2">
        <f t="shared" si="137"/>
        <v>0.3715</v>
      </c>
      <c r="G1148" s="2">
        <f t="shared" si="139"/>
        <v>0.38600000000000023</v>
      </c>
      <c r="H1148" s="2">
        <f t="shared" si="135"/>
        <v>0.34175000000000005</v>
      </c>
      <c r="I1148" s="2">
        <f t="array" ref="I1148">SUMPRODUCT(B1132:B1151, (ROW(B1132:B1151)-ROW(B1132)+1)) / (20*21/2)</f>
        <v>0.35176190476190472</v>
      </c>
      <c r="J1148" s="2">
        <f t="shared" si="138"/>
        <v>0.36597006292415352</v>
      </c>
      <c r="K1148" s="2">
        <f t="shared" si="140"/>
        <v>0.38024043034494498</v>
      </c>
    </row>
    <row r="1149" spans="1:11" ht="13.5" x14ac:dyDescent="0.25">
      <c r="A1149" s="3">
        <f>TITRES_STAT!B1152</f>
        <v>43985</v>
      </c>
      <c r="B1149" s="5">
        <f>TITRES_STAT!D1152</f>
        <v>0.33</v>
      </c>
      <c r="C1149" s="2">
        <f t="shared" si="133"/>
        <v>0</v>
      </c>
      <c r="D1149" s="2">
        <f t="shared" si="134"/>
        <v>0.33800000000000002</v>
      </c>
      <c r="E1149" s="2">
        <f t="shared" si="136"/>
        <v>0.35099999999999998</v>
      </c>
      <c r="F1149" s="2">
        <f t="shared" si="137"/>
        <v>0.36899999999999999</v>
      </c>
      <c r="G1149" s="2">
        <f t="shared" si="139"/>
        <v>0.38380000000000025</v>
      </c>
      <c r="H1149" s="2">
        <f t="shared" si="135"/>
        <v>0.34194999999999998</v>
      </c>
      <c r="I1149" s="2">
        <f t="array" ref="I1149">SUMPRODUCT(B1133:B1152, (ROW(B1133:B1152)-ROW(B1133)+1)) / (20*21/2)</f>
        <v>0.34852380952380946</v>
      </c>
      <c r="J1149" s="2">
        <f t="shared" si="138"/>
        <v>0.36254434264566271</v>
      </c>
      <c r="K1149" s="2">
        <f t="shared" si="140"/>
        <v>0.37827021739024125</v>
      </c>
    </row>
    <row r="1150" spans="1:11" ht="13.5" x14ac:dyDescent="0.25">
      <c r="A1150" s="3">
        <f>TITRES_STAT!B1153</f>
        <v>43986</v>
      </c>
      <c r="B1150" s="5">
        <f>TITRES_STAT!D1153</f>
        <v>0.33</v>
      </c>
      <c r="C1150" s="2">
        <f t="shared" si="133"/>
        <v>0</v>
      </c>
      <c r="D1150" s="2">
        <f t="shared" si="134"/>
        <v>0.33400000000000002</v>
      </c>
      <c r="E1150" s="2">
        <f t="shared" si="136"/>
        <v>0.34700000000000003</v>
      </c>
      <c r="F1150" s="2">
        <f t="shared" si="137"/>
        <v>0.36649999999999999</v>
      </c>
      <c r="G1150" s="2">
        <f t="shared" si="139"/>
        <v>0.38180000000000014</v>
      </c>
      <c r="H1150" s="2">
        <f t="shared" si="135"/>
        <v>0.34214999999999995</v>
      </c>
      <c r="I1150" s="2">
        <f t="array" ref="I1150">SUMPRODUCT(B1134:B1153, (ROW(B1134:B1153)-ROW(B1134)+1)) / (20*21/2)</f>
        <v>0.34552380952380946</v>
      </c>
      <c r="J1150" s="2">
        <f t="shared" si="138"/>
        <v>0.35944488144131387</v>
      </c>
      <c r="K1150" s="2">
        <f t="shared" si="140"/>
        <v>0.37637726768866314</v>
      </c>
    </row>
    <row r="1151" spans="1:11" ht="13.5" x14ac:dyDescent="0.25">
      <c r="A1151" s="3">
        <f>TITRES_STAT!B1154</f>
        <v>43987</v>
      </c>
      <c r="B1151" s="5">
        <f>TITRES_STAT!D1154</f>
        <v>0.33</v>
      </c>
      <c r="C1151" s="2">
        <f t="shared" si="133"/>
        <v>0</v>
      </c>
      <c r="D1151" s="2">
        <f t="shared" si="134"/>
        <v>0.33200000000000002</v>
      </c>
      <c r="E1151" s="2">
        <f t="shared" si="136"/>
        <v>0.34300000000000008</v>
      </c>
      <c r="F1151" s="2">
        <f t="shared" si="137"/>
        <v>0.36399999999999999</v>
      </c>
      <c r="G1151" s="2">
        <f t="shared" si="139"/>
        <v>0.38000000000000006</v>
      </c>
      <c r="H1151" s="2">
        <f t="shared" si="135"/>
        <v>0.34234999999999999</v>
      </c>
      <c r="I1151" s="2">
        <f t="array" ref="I1151">SUMPRODUCT(B1135:B1154, (ROW(B1135:B1154)-ROW(B1135)+1)) / (20*21/2)</f>
        <v>0.34276190476190471</v>
      </c>
      <c r="J1151" s="2">
        <f t="shared" si="138"/>
        <v>0.35664060701833161</v>
      </c>
      <c r="K1151" s="2">
        <f t="shared" si="140"/>
        <v>0.37455855130871557</v>
      </c>
    </row>
    <row r="1152" spans="1:11" ht="13.5" x14ac:dyDescent="0.25">
      <c r="A1152" s="3">
        <f>TITRES_STAT!B1155</f>
        <v>43990</v>
      </c>
      <c r="B1152" s="5">
        <f>TITRES_STAT!D1155</f>
        <v>0.33</v>
      </c>
      <c r="C1152" s="2">
        <f t="shared" si="133"/>
        <v>0</v>
      </c>
      <c r="D1152" s="2">
        <f t="shared" si="134"/>
        <v>0.33</v>
      </c>
      <c r="E1152" s="2">
        <f t="shared" si="136"/>
        <v>0.33900000000000008</v>
      </c>
      <c r="F1152" s="2">
        <f t="shared" si="137"/>
        <v>0.36149999999999999</v>
      </c>
      <c r="G1152" s="2">
        <f t="shared" si="139"/>
        <v>0.37819999999999998</v>
      </c>
      <c r="H1152" s="2">
        <f t="shared" si="135"/>
        <v>0.34254999999999997</v>
      </c>
      <c r="I1152" s="2">
        <f t="array" ref="I1152">SUMPRODUCT(B1136:B1155, (ROW(B1136:B1155)-ROW(B1136)+1)) / (20*21/2)</f>
        <v>0.34028571428571425</v>
      </c>
      <c r="J1152" s="2">
        <f t="shared" si="138"/>
        <v>0.35410340634991905</v>
      </c>
      <c r="K1152" s="2">
        <f t="shared" si="140"/>
        <v>0.37281115713974633</v>
      </c>
    </row>
    <row r="1153" spans="1:11" ht="13.5" x14ac:dyDescent="0.25">
      <c r="A1153" s="3">
        <f>TITRES_STAT!B1156</f>
        <v>43991</v>
      </c>
      <c r="B1153" s="5">
        <f>TITRES_STAT!D1156</f>
        <v>0.33</v>
      </c>
      <c r="C1153" s="2">
        <f t="shared" si="133"/>
        <v>0</v>
      </c>
      <c r="D1153" s="2">
        <f t="shared" si="134"/>
        <v>0.33</v>
      </c>
      <c r="E1153" s="2">
        <f t="shared" si="136"/>
        <v>0.33600000000000002</v>
      </c>
      <c r="F1153" s="2">
        <f t="shared" si="137"/>
        <v>0.35899999999999999</v>
      </c>
      <c r="G1153" s="2">
        <f t="shared" si="139"/>
        <v>0.37639999999999996</v>
      </c>
      <c r="H1153" s="2">
        <f t="shared" si="135"/>
        <v>0.34275</v>
      </c>
      <c r="I1153" s="2">
        <f t="array" ref="I1153">SUMPRODUCT(B1137:B1156, (ROW(B1137:B1156)-ROW(B1137)+1)) / (20*21/2)</f>
        <v>0.33809523809523812</v>
      </c>
      <c r="J1153" s="2">
        <f t="shared" si="138"/>
        <v>0.35180784384040292</v>
      </c>
      <c r="K1153" s="2">
        <f t="shared" si="140"/>
        <v>0.37113228823230532</v>
      </c>
    </row>
    <row r="1154" spans="1:11" ht="13.5" x14ac:dyDescent="0.25">
      <c r="A1154" s="3">
        <f>TITRES_STAT!B1157</f>
        <v>43992</v>
      </c>
      <c r="B1154" s="5">
        <f>TITRES_STAT!D1157</f>
        <v>0.33</v>
      </c>
      <c r="C1154" s="2">
        <f t="shared" si="133"/>
        <v>0</v>
      </c>
      <c r="D1154" s="2">
        <f t="shared" si="134"/>
        <v>0.33</v>
      </c>
      <c r="E1154" s="2">
        <f t="shared" si="136"/>
        <v>0.33400000000000002</v>
      </c>
      <c r="F1154" s="2">
        <f t="shared" si="137"/>
        <v>0.35599999999999998</v>
      </c>
      <c r="G1154" s="2">
        <f t="shared" si="139"/>
        <v>0.37479999999999991</v>
      </c>
      <c r="H1154" s="2">
        <f t="shared" si="135"/>
        <v>0.34294999999999992</v>
      </c>
      <c r="I1154" s="2">
        <f t="array" ref="I1154">SUMPRODUCT(B1138:B1157, (ROW(B1138:B1157)-ROW(B1138)+1)) / (20*21/2)</f>
        <v>0.33623809523809522</v>
      </c>
      <c r="J1154" s="2">
        <f t="shared" si="138"/>
        <v>0.3497309063317931</v>
      </c>
      <c r="K1154" s="2">
        <f t="shared" si="140"/>
        <v>0.36951925732123453</v>
      </c>
    </row>
    <row r="1155" spans="1:11" ht="13.5" x14ac:dyDescent="0.25">
      <c r="A1155" s="3">
        <f>TITRES_STAT!B1158</f>
        <v>43993</v>
      </c>
      <c r="B1155" s="5">
        <f>TITRES_STAT!D1158</f>
        <v>0.33</v>
      </c>
      <c r="C1155" s="2">
        <f t="shared" si="133"/>
        <v>0</v>
      </c>
      <c r="D1155" s="2">
        <f t="shared" si="134"/>
        <v>0.33</v>
      </c>
      <c r="E1155" s="2">
        <f t="shared" si="136"/>
        <v>0.33200000000000002</v>
      </c>
      <c r="F1155" s="2">
        <f t="shared" si="137"/>
        <v>0.35300000000000004</v>
      </c>
      <c r="G1155" s="2">
        <f t="shared" si="139"/>
        <v>0.3733999999999999</v>
      </c>
      <c r="H1155" s="2">
        <f t="shared" si="135"/>
        <v>0.3431499999999999</v>
      </c>
      <c r="I1155" s="2">
        <f t="array" ref="I1155">SUMPRODUCT(B1139:B1158, (ROW(B1139:B1158)-ROW(B1139)+1)) / (20*21/2)</f>
        <v>0.33566666666666672</v>
      </c>
      <c r="J1155" s="2">
        <f t="shared" si="138"/>
        <v>0.34785177239543186</v>
      </c>
      <c r="K1155" s="2">
        <f t="shared" si="140"/>
        <v>0.36796948252432338</v>
      </c>
    </row>
    <row r="1156" spans="1:11" ht="13.5" x14ac:dyDescent="0.25">
      <c r="A1156" s="3">
        <f>TITRES_STAT!B1159</f>
        <v>43994</v>
      </c>
      <c r="B1156" s="5">
        <f>TITRES_STAT!D1159</f>
        <v>0.33</v>
      </c>
      <c r="C1156" s="2">
        <f t="shared" ref="C1156:C1219" si="141">B1156-B1155</f>
        <v>0</v>
      </c>
      <c r="D1156" s="2">
        <f t="shared" si="134"/>
        <v>0.33</v>
      </c>
      <c r="E1156" s="2">
        <f t="shared" si="136"/>
        <v>0.33100000000000007</v>
      </c>
      <c r="F1156" s="2">
        <f t="shared" si="137"/>
        <v>0.34950000000000003</v>
      </c>
      <c r="G1156" s="2">
        <f t="shared" si="139"/>
        <v>0.37199999999999983</v>
      </c>
      <c r="H1156" s="2">
        <f t="shared" si="135"/>
        <v>0.34334999999999988</v>
      </c>
      <c r="I1156" s="2">
        <f t="array" ref="I1156">SUMPRODUCT(B1140:B1159, (ROW(B1140:B1159)-ROW(B1140)+1)) / (20*21/2)</f>
        <v>0.3362857142857143</v>
      </c>
      <c r="J1156" s="2">
        <f t="shared" si="138"/>
        <v>0.34615160359586689</v>
      </c>
      <c r="K1156" s="2">
        <f t="shared" si="140"/>
        <v>0.36648048320964405</v>
      </c>
    </row>
    <row r="1157" spans="1:11" ht="13.5" x14ac:dyDescent="0.25">
      <c r="A1157" s="3">
        <f>TITRES_STAT!B1160</f>
        <v>43997</v>
      </c>
      <c r="B1157" s="5">
        <f>TITRES_STAT!D1160</f>
        <v>0.33</v>
      </c>
      <c r="C1157" s="2">
        <f t="shared" si="141"/>
        <v>0</v>
      </c>
      <c r="D1157" s="2">
        <f t="shared" si="134"/>
        <v>0.33</v>
      </c>
      <c r="E1157" s="2">
        <f t="shared" si="136"/>
        <v>0.33</v>
      </c>
      <c r="F1157" s="2">
        <f t="shared" si="137"/>
        <v>0.34600000000000003</v>
      </c>
      <c r="G1157" s="2">
        <f t="shared" si="139"/>
        <v>0.37059999999999982</v>
      </c>
      <c r="H1157" s="2">
        <f t="shared" si="135"/>
        <v>0.3435499999999998</v>
      </c>
      <c r="I1157" s="2">
        <f t="array" ref="I1157">SUMPRODUCT(B1141:B1160, (ROW(B1141:B1160)-ROW(B1141)+1)) / (20*21/2)</f>
        <v>0.338952380952381</v>
      </c>
      <c r="J1157" s="2">
        <f t="shared" si="138"/>
        <v>0.34461335563435574</v>
      </c>
      <c r="K1157" s="2">
        <f t="shared" si="140"/>
        <v>0.36504987602495215</v>
      </c>
    </row>
    <row r="1158" spans="1:11" ht="13.5" x14ac:dyDescent="0.25">
      <c r="A1158" s="3">
        <f>TITRES_STAT!B1161</f>
        <v>43998</v>
      </c>
      <c r="B1158" s="5">
        <f>TITRES_STAT!D1161</f>
        <v>0.34</v>
      </c>
      <c r="C1158" s="2">
        <f t="shared" si="141"/>
        <v>1.0000000000000009E-2</v>
      </c>
      <c r="D1158" s="2">
        <f t="shared" ref="D1158:D1221" si="142">AVERAGE(B1154:B1158)</f>
        <v>0.33200000000000002</v>
      </c>
      <c r="E1158" s="2">
        <f t="shared" si="136"/>
        <v>0.33100000000000002</v>
      </c>
      <c r="F1158" s="2">
        <f t="shared" si="137"/>
        <v>0.34350000000000003</v>
      </c>
      <c r="G1158" s="2">
        <f t="shared" si="139"/>
        <v>0.36959999999999987</v>
      </c>
      <c r="H1158" s="2">
        <f t="shared" si="135"/>
        <v>0.34379999999999988</v>
      </c>
      <c r="I1158" s="2">
        <f t="array" ref="I1158">SUMPRODUCT(B1142:B1161, (ROW(B1142:B1161)-ROW(B1142)+1)) / (20*21/2)</f>
        <v>0.34352380952380951</v>
      </c>
      <c r="J1158" s="2">
        <f t="shared" si="138"/>
        <v>0.34417398843108377</v>
      </c>
      <c r="K1158" s="2">
        <f t="shared" si="140"/>
        <v>0.36406752794554226</v>
      </c>
    </row>
    <row r="1159" spans="1:11" ht="13.5" x14ac:dyDescent="0.25">
      <c r="A1159" s="3">
        <f>TITRES_STAT!B1162</f>
        <v>43999</v>
      </c>
      <c r="B1159" s="5">
        <f>TITRES_STAT!D1162</f>
        <v>0.35</v>
      </c>
      <c r="C1159" s="2">
        <f t="shared" si="141"/>
        <v>9.9999999999999534E-3</v>
      </c>
      <c r="D1159" s="2">
        <f t="shared" si="142"/>
        <v>0.33600000000000002</v>
      </c>
      <c r="E1159" s="2">
        <f t="shared" si="136"/>
        <v>0.33300000000000002</v>
      </c>
      <c r="F1159" s="2">
        <f t="shared" si="137"/>
        <v>0.34199999999999997</v>
      </c>
      <c r="G1159" s="2">
        <f t="shared" si="139"/>
        <v>0.36879999999999991</v>
      </c>
      <c r="H1159" s="2">
        <f t="shared" si="135"/>
        <v>0.34409999999999985</v>
      </c>
      <c r="I1159" s="2">
        <f t="array" ref="I1159">SUMPRODUCT(B1143:B1162, (ROW(B1143:B1162)-ROW(B1143)+1)) / (20*21/2)</f>
        <v>0.34990476190476183</v>
      </c>
      <c r="J1159" s="2">
        <f t="shared" si="138"/>
        <v>0.34472884667574244</v>
      </c>
      <c r="K1159" s="2">
        <f t="shared" si="140"/>
        <v>0.36351586018297199</v>
      </c>
    </row>
    <row r="1160" spans="1:11" ht="13.5" x14ac:dyDescent="0.25">
      <c r="A1160" s="3">
        <f>TITRES_STAT!B1163</f>
        <v>44000</v>
      </c>
      <c r="B1160" s="5">
        <f>TITRES_STAT!D1163</f>
        <v>0.37</v>
      </c>
      <c r="C1160" s="2">
        <f t="shared" si="141"/>
        <v>2.0000000000000018E-2</v>
      </c>
      <c r="D1160" s="2">
        <f t="shared" si="142"/>
        <v>0.34400000000000003</v>
      </c>
      <c r="E1160" s="2">
        <f t="shared" si="136"/>
        <v>0.33700000000000002</v>
      </c>
      <c r="F1160" s="2">
        <f t="shared" si="137"/>
        <v>0.34199999999999997</v>
      </c>
      <c r="G1160" s="2">
        <f t="shared" si="139"/>
        <v>0.36839999999999989</v>
      </c>
      <c r="H1160" s="2">
        <f t="shared" si="135"/>
        <v>0.34449999999999986</v>
      </c>
      <c r="I1160" s="2">
        <f t="array" ref="I1160">SUMPRODUCT(B1144:B1163, (ROW(B1144:B1163)-ROW(B1144)+1)) / (20*21/2)</f>
        <v>0.35800000000000004</v>
      </c>
      <c r="J1160" s="2">
        <f t="shared" si="138"/>
        <v>0.3471356231828146</v>
      </c>
      <c r="K1160" s="2">
        <f t="shared" si="140"/>
        <v>0.36377014017579667</v>
      </c>
    </row>
    <row r="1161" spans="1:11" ht="13.5" x14ac:dyDescent="0.25">
      <c r="A1161" s="3">
        <f>TITRES_STAT!B1164</f>
        <v>44001</v>
      </c>
      <c r="B1161" s="5">
        <f>TITRES_STAT!D1164</f>
        <v>0.39</v>
      </c>
      <c r="C1161" s="2">
        <f t="shared" si="141"/>
        <v>2.0000000000000018E-2</v>
      </c>
      <c r="D1161" s="2">
        <f t="shared" si="142"/>
        <v>0.35600000000000004</v>
      </c>
      <c r="E1161" s="2">
        <f t="shared" si="136"/>
        <v>0.34300000000000008</v>
      </c>
      <c r="F1161" s="2">
        <f t="shared" si="137"/>
        <v>0.34300000000000003</v>
      </c>
      <c r="G1161" s="2">
        <f t="shared" si="139"/>
        <v>0.36859999999999998</v>
      </c>
      <c r="H1161" s="2">
        <f t="shared" si="135"/>
        <v>0.34499999999999992</v>
      </c>
      <c r="I1161" s="2">
        <f t="array" ref="I1161">SUMPRODUCT(B1145:B1164, (ROW(B1145:B1164)-ROW(B1145)+1)) / (20*21/2)</f>
        <v>0.3676666666666667</v>
      </c>
      <c r="J1161" s="2">
        <f t="shared" si="138"/>
        <v>0.35121794478445129</v>
      </c>
      <c r="K1161" s="2">
        <f t="shared" si="140"/>
        <v>0.36479876212968704</v>
      </c>
    </row>
    <row r="1162" spans="1:11" ht="13.5" x14ac:dyDescent="0.25">
      <c r="A1162" s="3">
        <f>TITRES_STAT!B1165</f>
        <v>44004</v>
      </c>
      <c r="B1162" s="5">
        <f>TITRES_STAT!D1165</f>
        <v>0.41</v>
      </c>
      <c r="C1162" s="2">
        <f t="shared" si="141"/>
        <v>1.9999999999999962E-2</v>
      </c>
      <c r="D1162" s="2">
        <f t="shared" si="142"/>
        <v>0.372</v>
      </c>
      <c r="E1162" s="2">
        <f t="shared" si="136"/>
        <v>0.35100000000000009</v>
      </c>
      <c r="F1162" s="2">
        <f t="shared" si="137"/>
        <v>0.34500000000000003</v>
      </c>
      <c r="G1162" s="2">
        <f t="shared" si="139"/>
        <v>0.36939999999999995</v>
      </c>
      <c r="H1162" s="2">
        <f t="shared" ref="H1162:H1225" si="143">AVERAGE(B963:B1162)</f>
        <v>0.34559999999999996</v>
      </c>
      <c r="I1162" s="2">
        <f t="array" ref="I1162">SUMPRODUCT(B1146:B1165, (ROW(B1146:B1165)-ROW(B1146)+1)) / (20*21/2)</f>
        <v>0.37685714285714284</v>
      </c>
      <c r="J1162" s="2">
        <f t="shared" si="138"/>
        <v>0.35681623575736071</v>
      </c>
      <c r="K1162" s="2">
        <f t="shared" si="140"/>
        <v>0.36657135969322868</v>
      </c>
    </row>
    <row r="1163" spans="1:11" ht="13.5" x14ac:dyDescent="0.25">
      <c r="A1163" s="3">
        <f>TITRES_STAT!B1166</f>
        <v>44005</v>
      </c>
      <c r="B1163" s="5">
        <f>TITRES_STAT!D1166</f>
        <v>0.43</v>
      </c>
      <c r="C1163" s="2">
        <f t="shared" si="141"/>
        <v>2.0000000000000018E-2</v>
      </c>
      <c r="D1163" s="2">
        <f t="shared" si="142"/>
        <v>0.38999999999999996</v>
      </c>
      <c r="E1163" s="2">
        <f t="shared" si="136"/>
        <v>0.3610000000000001</v>
      </c>
      <c r="F1163" s="2">
        <f t="shared" si="137"/>
        <v>0.34849999999999998</v>
      </c>
      <c r="G1163" s="2">
        <f t="shared" si="139"/>
        <v>0.37079999999999996</v>
      </c>
      <c r="H1163" s="2">
        <f t="shared" si="143"/>
        <v>0.34629999999999994</v>
      </c>
      <c r="I1163" s="2">
        <f t="array" ref="I1163">SUMPRODUCT(B1147:B1166, (ROW(B1147:B1166)-ROW(B1147)+1)) / (20*21/2)</f>
        <v>0.38557142857142856</v>
      </c>
      <c r="J1163" s="2">
        <f t="shared" si="138"/>
        <v>0.36378611806618349</v>
      </c>
      <c r="K1163" s="2">
        <f t="shared" si="140"/>
        <v>0.36905875735231775</v>
      </c>
    </row>
    <row r="1164" spans="1:11" ht="13.5" x14ac:dyDescent="0.25">
      <c r="A1164" s="3">
        <f>TITRES_STAT!B1167</f>
        <v>44006</v>
      </c>
      <c r="B1164" s="5">
        <f>TITRES_STAT!D1167</f>
        <v>0.45</v>
      </c>
      <c r="C1164" s="2">
        <f t="shared" si="141"/>
        <v>2.0000000000000018E-2</v>
      </c>
      <c r="D1164" s="2">
        <f t="shared" si="142"/>
        <v>0.41</v>
      </c>
      <c r="E1164" s="2">
        <f t="shared" ref="E1164:E1227" si="144">AVERAGE(B1155:B1164)</f>
        <v>0.37300000000000011</v>
      </c>
      <c r="F1164" s="2">
        <f t="shared" si="137"/>
        <v>0.35349999999999998</v>
      </c>
      <c r="G1164" s="2">
        <f t="shared" si="139"/>
        <v>0.37260000000000004</v>
      </c>
      <c r="H1164" s="2">
        <f t="shared" si="143"/>
        <v>0.34709999999999996</v>
      </c>
      <c r="I1164" s="2">
        <f t="array" ref="I1164">SUMPRODUCT(B1148:B1167, (ROW(B1148:B1167)-ROW(B1148)+1)) / (20*21/2)</f>
        <v>0.39376190476190476</v>
      </c>
      <c r="J1164" s="2">
        <f t="shared" si="138"/>
        <v>0.37199696396464221</v>
      </c>
      <c r="K1164" s="2">
        <f t="shared" si="140"/>
        <v>0.37223292373065825</v>
      </c>
    </row>
    <row r="1165" spans="1:11" ht="13.5" x14ac:dyDescent="0.25">
      <c r="A1165" s="3">
        <f>TITRES_STAT!B1168</f>
        <v>44007</v>
      </c>
      <c r="B1165" s="5">
        <f>TITRES_STAT!D1168</f>
        <v>0.45</v>
      </c>
      <c r="C1165" s="2">
        <f t="shared" si="141"/>
        <v>0</v>
      </c>
      <c r="D1165" s="2">
        <f t="shared" si="142"/>
        <v>0.42599999999999999</v>
      </c>
      <c r="E1165" s="2">
        <f t="shared" si="144"/>
        <v>0.38500000000000012</v>
      </c>
      <c r="F1165" s="2">
        <f t="shared" si="137"/>
        <v>0.35849999999999999</v>
      </c>
      <c r="G1165" s="2">
        <f t="shared" si="139"/>
        <v>0.37419999999999992</v>
      </c>
      <c r="H1165" s="2">
        <f t="shared" si="143"/>
        <v>0.34794999999999993</v>
      </c>
      <c r="I1165" s="2">
        <f t="array" ref="I1165">SUMPRODUCT(B1149:B1168, (ROW(B1149:B1168)-ROW(B1149)+1)) / (20*21/2)</f>
        <v>0.40142857142857141</v>
      </c>
      <c r="J1165" s="2">
        <f t="shared" si="138"/>
        <v>0.37942582453943818</v>
      </c>
      <c r="K1165" s="2">
        <f t="shared" si="140"/>
        <v>0.37528261299612264</v>
      </c>
    </row>
    <row r="1166" spans="1:11" ht="13.5" x14ac:dyDescent="0.25">
      <c r="A1166" s="3">
        <f>TITRES_STAT!B1169</f>
        <v>44008</v>
      </c>
      <c r="B1166" s="5">
        <f>TITRES_STAT!D1169</f>
        <v>0.45</v>
      </c>
      <c r="C1166" s="2">
        <f t="shared" si="141"/>
        <v>0</v>
      </c>
      <c r="D1166" s="2">
        <f t="shared" si="142"/>
        <v>0.438</v>
      </c>
      <c r="E1166" s="2">
        <f t="shared" si="144"/>
        <v>0.39700000000000013</v>
      </c>
      <c r="F1166" s="2">
        <f t="shared" si="137"/>
        <v>0.36399999999999999</v>
      </c>
      <c r="G1166" s="2">
        <f t="shared" si="139"/>
        <v>0.37559999999999988</v>
      </c>
      <c r="H1166" s="2">
        <f t="shared" si="143"/>
        <v>0.34879999999999994</v>
      </c>
      <c r="I1166" s="2">
        <f t="array" ref="I1166">SUMPRODUCT(B1150:B1169, (ROW(B1150:B1169)-ROW(B1150)+1)) / (20*21/2)</f>
        <v>0.40852380952380957</v>
      </c>
      <c r="J1166" s="2">
        <f t="shared" si="138"/>
        <v>0.38614717458330122</v>
      </c>
      <c r="K1166" s="2">
        <f t="shared" si="140"/>
        <v>0.37821270660411782</v>
      </c>
    </row>
    <row r="1167" spans="1:11" ht="13.5" x14ac:dyDescent="0.25">
      <c r="A1167" s="3">
        <f>TITRES_STAT!B1170</f>
        <v>44011</v>
      </c>
      <c r="B1167" s="5">
        <f>TITRES_STAT!D1170</f>
        <v>0.45</v>
      </c>
      <c r="C1167" s="2">
        <f t="shared" si="141"/>
        <v>0</v>
      </c>
      <c r="D1167" s="2">
        <f t="shared" si="142"/>
        <v>0.44600000000000001</v>
      </c>
      <c r="E1167" s="2">
        <f t="shared" si="144"/>
        <v>0.40900000000000009</v>
      </c>
      <c r="F1167" s="2">
        <f t="shared" si="137"/>
        <v>0.36950000000000005</v>
      </c>
      <c r="G1167" s="2">
        <f t="shared" si="139"/>
        <v>0.37679999999999986</v>
      </c>
      <c r="H1167" s="2">
        <f t="shared" si="143"/>
        <v>0.34964999999999996</v>
      </c>
      <c r="I1167" s="2">
        <f t="array" ref="I1167">SUMPRODUCT(B1151:B1170, (ROW(B1151:B1170)-ROW(B1151)+1)) / (20*21/2)</f>
        <v>0.41504761904761905</v>
      </c>
      <c r="J1167" s="2">
        <f t="shared" si="138"/>
        <v>0.39222839605155829</v>
      </c>
      <c r="K1167" s="2">
        <f t="shared" si="140"/>
        <v>0.38102789458042691</v>
      </c>
    </row>
    <row r="1168" spans="1:11" ht="13.5" x14ac:dyDescent="0.25">
      <c r="A1168" s="3">
        <f>TITRES_STAT!B1171</f>
        <v>44012</v>
      </c>
      <c r="B1168" s="5">
        <f>TITRES_STAT!D1171</f>
        <v>0.45</v>
      </c>
      <c r="C1168" s="2">
        <f t="shared" si="141"/>
        <v>0</v>
      </c>
      <c r="D1168" s="2">
        <f t="shared" si="142"/>
        <v>0.45</v>
      </c>
      <c r="E1168" s="2">
        <f t="shared" si="144"/>
        <v>0.42000000000000004</v>
      </c>
      <c r="F1168" s="2">
        <f t="shared" si="137"/>
        <v>0.37550000000000006</v>
      </c>
      <c r="G1168" s="2">
        <f t="shared" si="139"/>
        <v>0.37799999999999984</v>
      </c>
      <c r="H1168" s="2">
        <f t="shared" si="143"/>
        <v>0.35049999999999998</v>
      </c>
      <c r="I1168" s="2">
        <f t="array" ref="I1168">SUMPRODUCT(B1152:B1171, (ROW(B1152:B1171)-ROW(B1152)+1)) / (20*21/2)</f>
        <v>0.420047619047619</v>
      </c>
      <c r="J1168" s="2">
        <f t="shared" si="138"/>
        <v>0.3977304535704575</v>
      </c>
      <c r="K1168" s="2">
        <f t="shared" si="140"/>
        <v>0.38373268302825331</v>
      </c>
    </row>
    <row r="1169" spans="1:11" ht="13.5" x14ac:dyDescent="0.25">
      <c r="A1169" s="3">
        <f>TITRES_STAT!B1172</f>
        <v>44013</v>
      </c>
      <c r="B1169" s="5">
        <f>TITRES_STAT!D1172</f>
        <v>0.45</v>
      </c>
      <c r="C1169" s="2">
        <f t="shared" si="141"/>
        <v>0</v>
      </c>
      <c r="D1169" s="2">
        <f t="shared" si="142"/>
        <v>0.45</v>
      </c>
      <c r="E1169" s="2">
        <f t="shared" si="144"/>
        <v>0.43000000000000005</v>
      </c>
      <c r="F1169" s="2">
        <f t="shared" si="137"/>
        <v>0.38150000000000006</v>
      </c>
      <c r="G1169" s="2">
        <f t="shared" si="139"/>
        <v>0.37899999999999984</v>
      </c>
      <c r="H1169" s="2">
        <f t="shared" si="143"/>
        <v>0.35135000000000005</v>
      </c>
      <c r="I1169" s="2">
        <f t="array" ref="I1169">SUMPRODUCT(B1153:B1172, (ROW(B1153:B1172)-ROW(B1153)+1)) / (20*21/2)</f>
        <v>0.42452380952380947</v>
      </c>
      <c r="J1169" s="2">
        <f t="shared" si="138"/>
        <v>0.40270850561136634</v>
      </c>
      <c r="K1169" s="2">
        <f t="shared" si="140"/>
        <v>0.38633140134087085</v>
      </c>
    </row>
    <row r="1170" spans="1:11" ht="13.5" x14ac:dyDescent="0.25">
      <c r="A1170" s="3">
        <f>TITRES_STAT!B1173</f>
        <v>44014</v>
      </c>
      <c r="B1170" s="5">
        <f>TITRES_STAT!D1173</f>
        <v>0.45</v>
      </c>
      <c r="C1170" s="2">
        <f t="shared" si="141"/>
        <v>0</v>
      </c>
      <c r="D1170" s="2">
        <f t="shared" si="142"/>
        <v>0.45</v>
      </c>
      <c r="E1170" s="2">
        <f t="shared" si="144"/>
        <v>0.43800000000000006</v>
      </c>
      <c r="F1170" s="2">
        <f t="shared" si="137"/>
        <v>0.38750000000000007</v>
      </c>
      <c r="G1170" s="2">
        <f t="shared" si="139"/>
        <v>0.3797999999999998</v>
      </c>
      <c r="H1170" s="2">
        <f t="shared" si="143"/>
        <v>0.35220000000000007</v>
      </c>
      <c r="I1170" s="2">
        <f t="array" ref="I1170">SUMPRODUCT(B1154:B1173, (ROW(B1154:B1173)-ROW(B1154)+1)) / (20*21/2)</f>
        <v>0.42847619047619051</v>
      </c>
      <c r="J1170" s="2">
        <f t="shared" si="138"/>
        <v>0.40721245745790291</v>
      </c>
      <c r="K1170" s="2">
        <f t="shared" si="140"/>
        <v>0.38882820913142496</v>
      </c>
    </row>
    <row r="1171" spans="1:11" ht="13.5" x14ac:dyDescent="0.25">
      <c r="A1171" s="3">
        <f>TITRES_STAT!B1174</f>
        <v>44015</v>
      </c>
      <c r="B1171" s="5">
        <f>TITRES_STAT!D1174</f>
        <v>0.44</v>
      </c>
      <c r="C1171" s="2">
        <f t="shared" si="141"/>
        <v>-1.0000000000000009E-2</v>
      </c>
      <c r="D1171" s="2">
        <f t="shared" si="142"/>
        <v>0.44800000000000006</v>
      </c>
      <c r="E1171" s="2">
        <f t="shared" si="144"/>
        <v>0.44300000000000006</v>
      </c>
      <c r="F1171" s="2">
        <f t="shared" si="137"/>
        <v>0.39300000000000013</v>
      </c>
      <c r="G1171" s="2">
        <f t="shared" si="139"/>
        <v>0.38059999999999988</v>
      </c>
      <c r="H1171" s="2">
        <f t="shared" si="143"/>
        <v>0.35300000000000004</v>
      </c>
      <c r="I1171" s="2">
        <f t="array" ref="I1171">SUMPRODUCT(B1155:B1174, (ROW(B1155:B1174)-ROW(B1155)+1)) / (20*21/2)</f>
        <v>0.4319047619047619</v>
      </c>
      <c r="J1171" s="2">
        <f t="shared" si="138"/>
        <v>0.41033508055715023</v>
      </c>
      <c r="K1171" s="2">
        <f t="shared" si="140"/>
        <v>0.39083494602823188</v>
      </c>
    </row>
    <row r="1172" spans="1:11" ht="13.5" x14ac:dyDescent="0.25">
      <c r="A1172" s="3">
        <f>TITRES_STAT!B1175</f>
        <v>44018</v>
      </c>
      <c r="B1172" s="5">
        <f>TITRES_STAT!D1175</f>
        <v>0.44</v>
      </c>
      <c r="C1172" s="2">
        <f t="shared" si="141"/>
        <v>0</v>
      </c>
      <c r="D1172" s="2">
        <f t="shared" si="142"/>
        <v>0.44600000000000001</v>
      </c>
      <c r="E1172" s="2">
        <f t="shared" si="144"/>
        <v>0.44600000000000006</v>
      </c>
      <c r="F1172" s="2">
        <f t="shared" ref="F1172:F1235" si="145">AVERAGE(B1153:B1172)</f>
        <v>0.39850000000000013</v>
      </c>
      <c r="G1172" s="2">
        <f t="shared" si="139"/>
        <v>0.38119999999999993</v>
      </c>
      <c r="H1172" s="2">
        <f t="shared" si="143"/>
        <v>0.3538</v>
      </c>
      <c r="I1172" s="2">
        <f t="array" ref="I1172">SUMPRODUCT(B1156:B1175, (ROW(B1156:B1175)-ROW(B1156)+1)) / (20*21/2)</f>
        <v>0.43480952380952376</v>
      </c>
      <c r="J1172" s="2">
        <f t="shared" si="138"/>
        <v>0.41316031098027878</v>
      </c>
      <c r="K1172" s="2">
        <f t="shared" si="140"/>
        <v>0.39276298736045812</v>
      </c>
    </row>
    <row r="1173" spans="1:11" ht="13.5" x14ac:dyDescent="0.25">
      <c r="A1173" s="3">
        <f>TITRES_STAT!B1176</f>
        <v>44019</v>
      </c>
      <c r="B1173" s="5">
        <f>TITRES_STAT!D1176</f>
        <v>0.44</v>
      </c>
      <c r="C1173" s="2">
        <f t="shared" si="141"/>
        <v>0</v>
      </c>
      <c r="D1173" s="2">
        <f t="shared" si="142"/>
        <v>0.44400000000000006</v>
      </c>
      <c r="E1173" s="2">
        <f t="shared" si="144"/>
        <v>0.44700000000000006</v>
      </c>
      <c r="F1173" s="2">
        <f t="shared" si="145"/>
        <v>0.40400000000000008</v>
      </c>
      <c r="G1173" s="2">
        <f t="shared" si="139"/>
        <v>0.38179999999999997</v>
      </c>
      <c r="H1173" s="2">
        <f t="shared" si="143"/>
        <v>0.35460000000000003</v>
      </c>
      <c r="I1173" s="2">
        <f t="array" ref="I1173">SUMPRODUCT(B1157:B1176, (ROW(B1157:B1176)-ROW(B1157)+1)) / (20*21/2)</f>
        <v>0.43814285714285717</v>
      </c>
      <c r="J1173" s="2">
        <f t="shared" ref="J1173:J1236" si="146">$J$4*B1173+J1172*(1-$J$4)</f>
        <v>0.41571647183929983</v>
      </c>
      <c r="K1173" s="2">
        <f t="shared" si="140"/>
        <v>0.39461541922867549</v>
      </c>
    </row>
    <row r="1174" spans="1:11" ht="13.5" x14ac:dyDescent="0.25">
      <c r="A1174" s="3">
        <f>TITRES_STAT!B1177</f>
        <v>44020</v>
      </c>
      <c r="B1174" s="5">
        <f>TITRES_STAT!D1177</f>
        <v>0.44</v>
      </c>
      <c r="C1174" s="2">
        <f t="shared" si="141"/>
        <v>0</v>
      </c>
      <c r="D1174" s="2">
        <f t="shared" si="142"/>
        <v>0.442</v>
      </c>
      <c r="E1174" s="2">
        <f t="shared" si="144"/>
        <v>0.44600000000000006</v>
      </c>
      <c r="F1174" s="2">
        <f t="shared" si="145"/>
        <v>0.40950000000000014</v>
      </c>
      <c r="G1174" s="2">
        <f t="shared" si="139"/>
        <v>0.3826</v>
      </c>
      <c r="H1174" s="2">
        <f t="shared" si="143"/>
        <v>0.35539999999999994</v>
      </c>
      <c r="I1174" s="2">
        <f t="array" ref="I1174">SUMPRODUCT(B1158:B1177, (ROW(B1158:B1177)-ROW(B1158)+1)) / (20*21/2)</f>
        <v>0.44185714285714289</v>
      </c>
      <c r="J1174" s="2">
        <f t="shared" si="146"/>
        <v>0.41802918880698553</v>
      </c>
      <c r="K1174" s="2">
        <f t="shared" si="140"/>
        <v>0.39639520670990391</v>
      </c>
    </row>
    <row r="1175" spans="1:11" ht="13.5" x14ac:dyDescent="0.25">
      <c r="A1175" s="3">
        <f>TITRES_STAT!B1178</f>
        <v>44021</v>
      </c>
      <c r="B1175" s="5">
        <f>TITRES_STAT!D1178</f>
        <v>0.44</v>
      </c>
      <c r="C1175" s="2">
        <f t="shared" si="141"/>
        <v>0</v>
      </c>
      <c r="D1175" s="2">
        <f t="shared" si="142"/>
        <v>0.44000000000000006</v>
      </c>
      <c r="E1175" s="2">
        <f t="shared" si="144"/>
        <v>0.44500000000000001</v>
      </c>
      <c r="F1175" s="2">
        <f t="shared" si="145"/>
        <v>0.41500000000000015</v>
      </c>
      <c r="G1175" s="2">
        <f t="shared" si="139"/>
        <v>0.38360000000000005</v>
      </c>
      <c r="H1175" s="2">
        <f t="shared" si="143"/>
        <v>0.35619999999999996</v>
      </c>
      <c r="I1175" s="2">
        <f t="array" ref="I1175">SUMPRODUCT(B1159:B1178, (ROW(B1159:B1178)-ROW(B1159)+1)) / (20*21/2)</f>
        <v>0.44590476190476186</v>
      </c>
      <c r="J1175" s="2">
        <f t="shared" si="146"/>
        <v>0.42012164701584404</v>
      </c>
      <c r="K1175" s="2">
        <f t="shared" si="140"/>
        <v>0.39810519860363319</v>
      </c>
    </row>
    <row r="1176" spans="1:11" ht="13.5" x14ac:dyDescent="0.25">
      <c r="A1176" s="3">
        <f>TITRES_STAT!B1179</f>
        <v>44022</v>
      </c>
      <c r="B1176" s="5">
        <f>TITRES_STAT!D1179</f>
        <v>0.45</v>
      </c>
      <c r="C1176" s="2">
        <f t="shared" si="141"/>
        <v>1.0000000000000009E-2</v>
      </c>
      <c r="D1176" s="2">
        <f t="shared" si="142"/>
        <v>0.442</v>
      </c>
      <c r="E1176" s="2">
        <f t="shared" si="144"/>
        <v>0.44500000000000001</v>
      </c>
      <c r="F1176" s="2">
        <f t="shared" si="145"/>
        <v>0.42100000000000015</v>
      </c>
      <c r="G1176" s="2">
        <f t="shared" si="139"/>
        <v>0.38500000000000001</v>
      </c>
      <c r="H1176" s="2">
        <f t="shared" si="143"/>
        <v>0.35704999999999998</v>
      </c>
      <c r="I1176" s="2">
        <f t="array" ref="I1176">SUMPRODUCT(B1160:B1179, (ROW(B1160:B1179)-ROW(B1160)+1)) / (20*21/2)</f>
        <v>0.44933333333333342</v>
      </c>
      <c r="J1176" s="2">
        <f t="shared" si="146"/>
        <v>0.42296720444290653</v>
      </c>
      <c r="K1176" s="2">
        <f t="shared" si="140"/>
        <v>0.40014028885447112</v>
      </c>
    </row>
    <row r="1177" spans="1:11" ht="13.5" x14ac:dyDescent="0.25">
      <c r="A1177" s="3">
        <f>TITRES_STAT!B1180</f>
        <v>44025</v>
      </c>
      <c r="B1177" s="5">
        <f>TITRES_STAT!D1180</f>
        <v>0.46</v>
      </c>
      <c r="C1177" s="2">
        <f t="shared" si="141"/>
        <v>1.0000000000000009E-2</v>
      </c>
      <c r="D1177" s="2">
        <f t="shared" si="142"/>
        <v>0.44600000000000001</v>
      </c>
      <c r="E1177" s="2">
        <f t="shared" si="144"/>
        <v>0.44600000000000001</v>
      </c>
      <c r="F1177" s="2">
        <f t="shared" si="145"/>
        <v>0.42750000000000021</v>
      </c>
      <c r="G1177" s="2">
        <f t="shared" si="139"/>
        <v>0.38660000000000005</v>
      </c>
      <c r="H1177" s="2">
        <f t="shared" si="143"/>
        <v>0.35799999999999998</v>
      </c>
      <c r="I1177" s="2">
        <f t="array" ref="I1177">SUMPRODUCT(B1161:B1180, (ROW(B1161:B1180)-ROW(B1161)+1)) / (20*21/2)</f>
        <v>0.45219047619047625</v>
      </c>
      <c r="J1177" s="2">
        <f t="shared" si="146"/>
        <v>0.42649413735310587</v>
      </c>
      <c r="K1177" s="2">
        <f t="shared" si="140"/>
        <v>0.40248772850723696</v>
      </c>
    </row>
    <row r="1178" spans="1:11" ht="13.5" x14ac:dyDescent="0.25">
      <c r="A1178" s="3">
        <f>TITRES_STAT!B1181</f>
        <v>44026</v>
      </c>
      <c r="B1178" s="5">
        <f>TITRES_STAT!D1181</f>
        <v>0.47</v>
      </c>
      <c r="C1178" s="2">
        <f t="shared" si="141"/>
        <v>9.9999999999999534E-3</v>
      </c>
      <c r="D1178" s="2">
        <f t="shared" si="142"/>
        <v>0.45199999999999996</v>
      </c>
      <c r="E1178" s="2">
        <f t="shared" si="144"/>
        <v>0.44800000000000006</v>
      </c>
      <c r="F1178" s="2">
        <f t="shared" si="145"/>
        <v>0.43400000000000016</v>
      </c>
      <c r="G1178" s="2">
        <f t="shared" si="139"/>
        <v>0.38839999999999997</v>
      </c>
      <c r="H1178" s="2">
        <f t="shared" si="143"/>
        <v>0.35904999999999992</v>
      </c>
      <c r="I1178" s="2">
        <f t="array" ref="I1178">SUMPRODUCT(B1162:B1181, (ROW(B1162:B1181)-ROW(B1162)+1)) / (20*21/2)</f>
        <v>0.45457142857142846</v>
      </c>
      <c r="J1178" s="2">
        <f t="shared" si="146"/>
        <v>0.43063755284328631</v>
      </c>
      <c r="K1178" s="2">
        <f t="shared" si="140"/>
        <v>0.4051352685657767</v>
      </c>
    </row>
    <row r="1179" spans="1:11" ht="13.5" x14ac:dyDescent="0.25">
      <c r="A1179" s="3">
        <f>TITRES_STAT!B1182</f>
        <v>44027</v>
      </c>
      <c r="B1179" s="5">
        <f>TITRES_STAT!D1182</f>
        <v>0.47</v>
      </c>
      <c r="C1179" s="2">
        <f t="shared" si="141"/>
        <v>0</v>
      </c>
      <c r="D1179" s="2">
        <f t="shared" si="142"/>
        <v>0.45800000000000002</v>
      </c>
      <c r="E1179" s="2">
        <f t="shared" si="144"/>
        <v>0.45</v>
      </c>
      <c r="F1179" s="2">
        <f t="shared" si="145"/>
        <v>0.44000000000000022</v>
      </c>
      <c r="G1179" s="2">
        <f t="shared" si="139"/>
        <v>0.39019999999999988</v>
      </c>
      <c r="H1179" s="2">
        <f t="shared" si="143"/>
        <v>0.36009999999999998</v>
      </c>
      <c r="I1179" s="2">
        <f t="array" ref="I1179">SUMPRODUCT(B1163:B1182, (ROW(B1163:B1182)-ROW(B1163)+1)) / (20*21/2)</f>
        <v>0.45657142857142857</v>
      </c>
      <c r="J1179" s="2">
        <f t="shared" si="146"/>
        <v>0.4343863573344019</v>
      </c>
      <c r="K1179" s="2">
        <f t="shared" si="140"/>
        <v>0.40767898352398152</v>
      </c>
    </row>
    <row r="1180" spans="1:11" ht="13.5" x14ac:dyDescent="0.25">
      <c r="A1180" s="3">
        <f>TITRES_STAT!B1183</f>
        <v>44028</v>
      </c>
      <c r="B1180" s="5">
        <f>TITRES_STAT!D1183</f>
        <v>0.47</v>
      </c>
      <c r="C1180" s="2">
        <f t="shared" si="141"/>
        <v>0</v>
      </c>
      <c r="D1180" s="2">
        <f t="shared" si="142"/>
        <v>0.46399999999999997</v>
      </c>
      <c r="E1180" s="2">
        <f t="shared" si="144"/>
        <v>0.45199999999999996</v>
      </c>
      <c r="F1180" s="2">
        <f t="shared" si="145"/>
        <v>0.44500000000000017</v>
      </c>
      <c r="G1180" s="2">
        <f t="shared" si="139"/>
        <v>0.3919999999999999</v>
      </c>
      <c r="H1180" s="2">
        <f t="shared" si="143"/>
        <v>0.36115000000000003</v>
      </c>
      <c r="I1180" s="2">
        <f t="array" ref="I1180">SUMPRODUCT(B1164:B1183, (ROW(B1164:B1183)-ROW(B1164)+1)) / (20*21/2)</f>
        <v>0.45828571428571419</v>
      </c>
      <c r="J1180" s="2">
        <f t="shared" si="146"/>
        <v>0.43777813282636363</v>
      </c>
      <c r="K1180" s="2">
        <f t="shared" si="140"/>
        <v>0.41012294495441365</v>
      </c>
    </row>
    <row r="1181" spans="1:11" ht="13.5" x14ac:dyDescent="0.25">
      <c r="A1181" s="3">
        <f>TITRES_STAT!B1184</f>
        <v>44029</v>
      </c>
      <c r="B1181" s="5">
        <f>TITRES_STAT!D1184</f>
        <v>0.47</v>
      </c>
      <c r="C1181" s="2">
        <f t="shared" si="141"/>
        <v>0</v>
      </c>
      <c r="D1181" s="2">
        <f t="shared" si="142"/>
        <v>0.46799999999999997</v>
      </c>
      <c r="E1181" s="2">
        <f t="shared" si="144"/>
        <v>0.4549999999999999</v>
      </c>
      <c r="F1181" s="2">
        <f t="shared" si="145"/>
        <v>0.44900000000000018</v>
      </c>
      <c r="G1181" s="2">
        <f t="shared" si="139"/>
        <v>0.39379999999999982</v>
      </c>
      <c r="H1181" s="2">
        <f t="shared" si="143"/>
        <v>0.36219999999999997</v>
      </c>
      <c r="I1181" s="2">
        <f t="array" ref="I1181">SUMPRODUCT(B1165:B1184, (ROW(B1165:B1184)-ROW(B1165)+1)) / (20*21/2)</f>
        <v>0.45980952380952383</v>
      </c>
      <c r="J1181" s="2">
        <f t="shared" si="146"/>
        <v>0.44084688208099571</v>
      </c>
      <c r="K1181" s="2">
        <f t="shared" si="140"/>
        <v>0.41247106476012291</v>
      </c>
    </row>
    <row r="1182" spans="1:11" ht="13.5" x14ac:dyDescent="0.25">
      <c r="A1182" s="3">
        <f>TITRES_STAT!B1185</f>
        <v>44032</v>
      </c>
      <c r="B1182" s="5">
        <f>TITRES_STAT!D1185</f>
        <v>0.47</v>
      </c>
      <c r="C1182" s="2">
        <f t="shared" si="141"/>
        <v>0</v>
      </c>
      <c r="D1182" s="2">
        <f t="shared" si="142"/>
        <v>0.46999999999999992</v>
      </c>
      <c r="E1182" s="2">
        <f t="shared" si="144"/>
        <v>0.45799999999999991</v>
      </c>
      <c r="F1182" s="2">
        <f t="shared" si="145"/>
        <v>0.45200000000000012</v>
      </c>
      <c r="G1182" s="2">
        <f t="shared" si="139"/>
        <v>0.39559999999999973</v>
      </c>
      <c r="H1182" s="2">
        <f t="shared" si="143"/>
        <v>0.36320000000000002</v>
      </c>
      <c r="I1182" s="2">
        <f t="array" ref="I1182">SUMPRODUCT(B1166:B1185, (ROW(B1166:B1185)-ROW(B1166)+1)) / (20*21/2)</f>
        <v>0.46028571428571419</v>
      </c>
      <c r="J1182" s="2">
        <f t="shared" si="146"/>
        <v>0.44362336950185327</v>
      </c>
      <c r="K1182" s="2">
        <f t="shared" si="140"/>
        <v>0.41472710143619651</v>
      </c>
    </row>
    <row r="1183" spans="1:11" ht="13.5" x14ac:dyDescent="0.25">
      <c r="A1183" s="3">
        <f>TITRES_STAT!B1186</f>
        <v>44033</v>
      </c>
      <c r="B1183" s="5">
        <f>TITRES_STAT!D1186</f>
        <v>0.47</v>
      </c>
      <c r="C1183" s="2">
        <f t="shared" si="141"/>
        <v>0</v>
      </c>
      <c r="D1183" s="2">
        <f t="shared" si="142"/>
        <v>0.46999999999999992</v>
      </c>
      <c r="E1183" s="2">
        <f t="shared" si="144"/>
        <v>0.46099999999999985</v>
      </c>
      <c r="F1183" s="2">
        <f t="shared" si="145"/>
        <v>0.45400000000000007</v>
      </c>
      <c r="G1183" s="2">
        <f t="shared" si="139"/>
        <v>0.39739999999999975</v>
      </c>
      <c r="H1183" s="2">
        <f t="shared" si="143"/>
        <v>0.36419999999999997</v>
      </c>
      <c r="I1183" s="2">
        <f t="array" ref="I1183">SUMPRODUCT(B1167:B1186, (ROW(B1167:B1186)-ROW(B1167)+1)) / (20*21/2)</f>
        <v>0.46071428571428563</v>
      </c>
      <c r="J1183" s="2">
        <f t="shared" si="146"/>
        <v>0.44613542954929586</v>
      </c>
      <c r="K1183" s="2">
        <f t="shared" si="140"/>
        <v>0.41689466608575743</v>
      </c>
    </row>
    <row r="1184" spans="1:11" ht="13.5" x14ac:dyDescent="0.25">
      <c r="A1184" s="3">
        <f>TITRES_STAT!B1187</f>
        <v>44034</v>
      </c>
      <c r="B1184" s="5">
        <f>TITRES_STAT!D1187</f>
        <v>0.47</v>
      </c>
      <c r="C1184" s="2">
        <f t="shared" si="141"/>
        <v>0</v>
      </c>
      <c r="D1184" s="2">
        <f t="shared" si="142"/>
        <v>0.46999999999999992</v>
      </c>
      <c r="E1184" s="2">
        <f t="shared" si="144"/>
        <v>0.46399999999999986</v>
      </c>
      <c r="F1184" s="2">
        <f t="shared" si="145"/>
        <v>0.45500000000000007</v>
      </c>
      <c r="G1184" s="2">
        <f t="shared" si="139"/>
        <v>0.39899999999999969</v>
      </c>
      <c r="H1184" s="2">
        <f t="shared" si="143"/>
        <v>0.36519999999999991</v>
      </c>
      <c r="I1184" s="2">
        <f t="array" ref="I1184">SUMPRODUCT(B1168:B1187, (ROW(B1168:B1187)-ROW(B1168)+1)) / (20*21/2)</f>
        <v>0.461095238095238</v>
      </c>
      <c r="J1184" s="2">
        <f t="shared" si="146"/>
        <v>0.44840824578269628</v>
      </c>
      <c r="K1184" s="2">
        <f t="shared" si="140"/>
        <v>0.41897722820004146</v>
      </c>
    </row>
    <row r="1185" spans="1:11" ht="13.5" x14ac:dyDescent="0.25">
      <c r="A1185" s="3">
        <f>TITRES_STAT!B1188</f>
        <v>44035</v>
      </c>
      <c r="B1185" s="5">
        <f>TITRES_STAT!D1188</f>
        <v>0.46</v>
      </c>
      <c r="C1185" s="2">
        <f t="shared" si="141"/>
        <v>-9.9999999999999534E-3</v>
      </c>
      <c r="D1185" s="2">
        <f t="shared" si="142"/>
        <v>0.46799999999999997</v>
      </c>
      <c r="E1185" s="2">
        <f t="shared" si="144"/>
        <v>0.46599999999999991</v>
      </c>
      <c r="F1185" s="2">
        <f t="shared" si="145"/>
        <v>0.45550000000000007</v>
      </c>
      <c r="G1185" s="2">
        <f t="shared" si="139"/>
        <v>0.4003999999999997</v>
      </c>
      <c r="H1185" s="2">
        <f t="shared" si="143"/>
        <v>0.36614999999999986</v>
      </c>
      <c r="I1185" s="2">
        <f t="array" ref="I1185">SUMPRODUCT(B1169:B1188, (ROW(B1169:B1188)-ROW(B1169)+1)) / (20*21/2)</f>
        <v>0.46142857142857147</v>
      </c>
      <c r="J1185" s="2">
        <f t="shared" si="146"/>
        <v>0.44951222237482041</v>
      </c>
      <c r="K1185" s="2">
        <f t="shared" si="140"/>
        <v>0.42058596434905948</v>
      </c>
    </row>
    <row r="1186" spans="1:11" ht="13.5" x14ac:dyDescent="0.25">
      <c r="A1186" s="3">
        <f>TITRES_STAT!B1189</f>
        <v>44036</v>
      </c>
      <c r="B1186" s="5">
        <f>TITRES_STAT!D1189</f>
        <v>0.46</v>
      </c>
      <c r="C1186" s="2">
        <f t="shared" si="141"/>
        <v>0</v>
      </c>
      <c r="D1186" s="2">
        <f t="shared" si="142"/>
        <v>0.46600000000000003</v>
      </c>
      <c r="E1186" s="2">
        <f t="shared" si="144"/>
        <v>0.46699999999999992</v>
      </c>
      <c r="F1186" s="2">
        <f t="shared" si="145"/>
        <v>0.45600000000000007</v>
      </c>
      <c r="G1186" s="2">
        <f t="shared" si="139"/>
        <v>0.40159999999999973</v>
      </c>
      <c r="H1186" s="2">
        <f t="shared" si="143"/>
        <v>0.36709999999999987</v>
      </c>
      <c r="I1186" s="2">
        <f t="array" ref="I1186">SUMPRODUCT(B1170:B1189, (ROW(B1170:B1189)-ROW(B1170)+1)) / (20*21/2)</f>
        <v>0.46171428571428569</v>
      </c>
      <c r="J1186" s="2">
        <f t="shared" si="146"/>
        <v>0.45051105833912325</v>
      </c>
      <c r="K1186" s="2">
        <f t="shared" si="140"/>
        <v>0.42213161280595912</v>
      </c>
    </row>
    <row r="1187" spans="1:11" ht="13.5" x14ac:dyDescent="0.25">
      <c r="A1187" s="3">
        <f>TITRES_STAT!B1190</f>
        <v>44039</v>
      </c>
      <c r="B1187" s="5">
        <f>TITRES_STAT!D1190</f>
        <v>0.46</v>
      </c>
      <c r="C1187" s="2">
        <f t="shared" si="141"/>
        <v>0</v>
      </c>
      <c r="D1187" s="2">
        <f t="shared" si="142"/>
        <v>0.46399999999999997</v>
      </c>
      <c r="E1187" s="2">
        <f t="shared" si="144"/>
        <v>0.46699999999999992</v>
      </c>
      <c r="F1187" s="2">
        <f t="shared" si="145"/>
        <v>0.45650000000000002</v>
      </c>
      <c r="G1187" s="2">
        <f t="shared" si="139"/>
        <v>0.40279999999999982</v>
      </c>
      <c r="H1187" s="2">
        <f t="shared" si="143"/>
        <v>0.36804999999999977</v>
      </c>
      <c r="I1187" s="2">
        <f t="array" ref="I1187">SUMPRODUCT(B1171:B1190, (ROW(B1171:B1190)-ROW(B1171)+1)) / (20*21/2)</f>
        <v>0.46099999999999997</v>
      </c>
      <c r="J1187" s="2">
        <f t="shared" si="146"/>
        <v>0.45141476706873057</v>
      </c>
      <c r="K1187" s="2">
        <f t="shared" si="140"/>
        <v>0.42361664759788231</v>
      </c>
    </row>
    <row r="1188" spans="1:11" ht="13.5" x14ac:dyDescent="0.25">
      <c r="A1188" s="3">
        <f>TITRES_STAT!B1191</f>
        <v>44040</v>
      </c>
      <c r="B1188" s="5">
        <f>TITRES_STAT!D1191</f>
        <v>0.46</v>
      </c>
      <c r="C1188" s="2">
        <f t="shared" si="141"/>
        <v>0</v>
      </c>
      <c r="D1188" s="2">
        <f t="shared" si="142"/>
        <v>0.46200000000000002</v>
      </c>
      <c r="E1188" s="2">
        <f t="shared" si="144"/>
        <v>0.46599999999999991</v>
      </c>
      <c r="F1188" s="2">
        <f t="shared" si="145"/>
        <v>0.45700000000000002</v>
      </c>
      <c r="G1188" s="2">
        <f t="shared" si="139"/>
        <v>0.40419999999999978</v>
      </c>
      <c r="H1188" s="2">
        <f t="shared" si="143"/>
        <v>0.36894999999999983</v>
      </c>
      <c r="I1188" s="2">
        <f t="array" ref="I1188">SUMPRODUCT(B1172:B1191, (ROW(B1172:B1191)-ROW(B1172)+1)) / (20*21/2)</f>
        <v>0.46028571428571424</v>
      </c>
      <c r="J1188" s="2">
        <f t="shared" si="146"/>
        <v>0.45223240830028005</v>
      </c>
      <c r="K1188" s="2">
        <f t="shared" si="140"/>
        <v>0.42504344573129871</v>
      </c>
    </row>
    <row r="1189" spans="1:11" ht="13.5" x14ac:dyDescent="0.25">
      <c r="A1189" s="3">
        <f>TITRES_STAT!B1192</f>
        <v>44041</v>
      </c>
      <c r="B1189" s="5">
        <f>TITRES_STAT!D1192</f>
        <v>0.46</v>
      </c>
      <c r="C1189" s="2">
        <f t="shared" si="141"/>
        <v>0</v>
      </c>
      <c r="D1189" s="2">
        <f t="shared" si="142"/>
        <v>0.46000000000000008</v>
      </c>
      <c r="E1189" s="2">
        <f t="shared" si="144"/>
        <v>0.46499999999999997</v>
      </c>
      <c r="F1189" s="2">
        <f t="shared" si="145"/>
        <v>0.45750000000000002</v>
      </c>
      <c r="G1189" s="2">
        <f t="shared" si="139"/>
        <v>0.40579999999999983</v>
      </c>
      <c r="H1189" s="2">
        <f t="shared" si="143"/>
        <v>0.36984999999999979</v>
      </c>
      <c r="I1189" s="2">
        <f t="array" ref="I1189">SUMPRODUCT(B1173:B1192, (ROW(B1173:B1192)-ROW(B1173)+1)) / (20*21/2)</f>
        <v>0.45952380952380945</v>
      </c>
      <c r="J1189" s="2">
        <f t="shared" si="146"/>
        <v>0.45297217893834862</v>
      </c>
      <c r="K1189" s="2">
        <f t="shared" si="140"/>
        <v>0.426414290996738</v>
      </c>
    </row>
    <row r="1190" spans="1:11" ht="13.5" x14ac:dyDescent="0.25">
      <c r="A1190" s="3">
        <f>TITRES_STAT!B1193</f>
        <v>44042</v>
      </c>
      <c r="B1190" s="5">
        <f>TITRES_STAT!D1193</f>
        <v>0.45</v>
      </c>
      <c r="C1190" s="2">
        <f t="shared" si="141"/>
        <v>-1.0000000000000009E-2</v>
      </c>
      <c r="D1190" s="2">
        <f t="shared" si="142"/>
        <v>0.45800000000000002</v>
      </c>
      <c r="E1190" s="2">
        <f t="shared" si="144"/>
        <v>0.46299999999999997</v>
      </c>
      <c r="F1190" s="2">
        <f t="shared" si="145"/>
        <v>0.45749999999999991</v>
      </c>
      <c r="G1190" s="2">
        <f t="shared" si="139"/>
        <v>0.40739999999999987</v>
      </c>
      <c r="H1190" s="2">
        <f t="shared" si="143"/>
        <v>0.37069999999999981</v>
      </c>
      <c r="I1190" s="2">
        <f t="array" ref="I1190">SUMPRODUCT(B1174:B1193, (ROW(B1174:B1193)-ROW(B1174)+1)) / (20*21/2)</f>
        <v>0.45871428571428563</v>
      </c>
      <c r="J1190" s="2">
        <f t="shared" si="146"/>
        <v>0.45268911427755354</v>
      </c>
      <c r="K1190" s="2">
        <f t="shared" si="140"/>
        <v>0.42733922076157183</v>
      </c>
    </row>
    <row r="1191" spans="1:11" ht="13.5" x14ac:dyDescent="0.25">
      <c r="A1191" s="3">
        <f>TITRES_STAT!B1194</f>
        <v>44046</v>
      </c>
      <c r="B1191" s="5">
        <f>TITRES_STAT!D1194</f>
        <v>0.45</v>
      </c>
      <c r="C1191" s="2">
        <f t="shared" si="141"/>
        <v>0</v>
      </c>
      <c r="D1191" s="2">
        <f t="shared" si="142"/>
        <v>0.45600000000000007</v>
      </c>
      <c r="E1191" s="2">
        <f t="shared" si="144"/>
        <v>0.46100000000000002</v>
      </c>
      <c r="F1191" s="2">
        <f t="shared" si="145"/>
        <v>0.45799999999999985</v>
      </c>
      <c r="G1191" s="2">
        <f t="shared" si="139"/>
        <v>0.40899999999999992</v>
      </c>
      <c r="H1191" s="2">
        <f t="shared" si="143"/>
        <v>0.37154999999999982</v>
      </c>
      <c r="I1191" s="2">
        <f t="array" ref="I1191">SUMPRODUCT(B1175:B1194, (ROW(B1175:B1194)-ROW(B1175)+1)) / (20*21/2)</f>
        <v>0.4578571428571428</v>
      </c>
      <c r="J1191" s="2">
        <f t="shared" si="146"/>
        <v>0.45243300815588178</v>
      </c>
      <c r="K1191" s="2">
        <f t="shared" si="140"/>
        <v>0.42822787877092194</v>
      </c>
    </row>
    <row r="1192" spans="1:11" ht="13.5" x14ac:dyDescent="0.25">
      <c r="A1192" s="3">
        <f>TITRES_STAT!B1195</f>
        <v>44047</v>
      </c>
      <c r="B1192" s="5">
        <f>TITRES_STAT!D1195</f>
        <v>0.45</v>
      </c>
      <c r="C1192" s="2">
        <f t="shared" si="141"/>
        <v>0</v>
      </c>
      <c r="D1192" s="2">
        <f t="shared" si="142"/>
        <v>0.45400000000000001</v>
      </c>
      <c r="E1192" s="2">
        <f t="shared" si="144"/>
        <v>0.45899999999999996</v>
      </c>
      <c r="F1192" s="2">
        <f t="shared" si="145"/>
        <v>0.4584999999999998</v>
      </c>
      <c r="G1192" s="2">
        <f t="shared" si="139"/>
        <v>0.41059999999999997</v>
      </c>
      <c r="H1192" s="2">
        <f t="shared" si="143"/>
        <v>0.37239999999999979</v>
      </c>
      <c r="I1192" s="2">
        <f t="array" ref="I1192">SUMPRODUCT(B1176:B1195, (ROW(B1176:B1195)-ROW(B1176)+1)) / (20*21/2)</f>
        <v>0.456952380952381</v>
      </c>
      <c r="J1192" s="2">
        <f t="shared" si="146"/>
        <v>0.45220129309341689</v>
      </c>
      <c r="K1192" s="2">
        <f t="shared" si="140"/>
        <v>0.42908168744657205</v>
      </c>
    </row>
    <row r="1193" spans="1:11" ht="13.5" x14ac:dyDescent="0.25">
      <c r="A1193" s="3">
        <f>TITRES_STAT!B1196</f>
        <v>44048</v>
      </c>
      <c r="B1193" s="5">
        <f>TITRES_STAT!D1196</f>
        <v>0.45</v>
      </c>
      <c r="C1193" s="2">
        <f t="shared" si="141"/>
        <v>0</v>
      </c>
      <c r="D1193" s="2">
        <f t="shared" si="142"/>
        <v>0.45200000000000007</v>
      </c>
      <c r="E1193" s="2">
        <f t="shared" si="144"/>
        <v>0.45700000000000002</v>
      </c>
      <c r="F1193" s="2">
        <f t="shared" si="145"/>
        <v>0.4589999999999998</v>
      </c>
      <c r="G1193" s="2">
        <f t="shared" si="139"/>
        <v>0.41239999999999993</v>
      </c>
      <c r="H1193" s="2">
        <f t="shared" si="143"/>
        <v>0.3732499999999998</v>
      </c>
      <c r="I1193" s="2">
        <f t="array" ref="I1193">SUMPRODUCT(B1177:B1196, (ROW(B1177:B1196)-ROW(B1177)+1)) / (20*21/2)</f>
        <v>0.45504761904761903</v>
      </c>
      <c r="J1193" s="2">
        <f t="shared" si="146"/>
        <v>0.4519916461321391</v>
      </c>
      <c r="K1193" s="2">
        <f t="shared" si="140"/>
        <v>0.42990201342905943</v>
      </c>
    </row>
    <row r="1194" spans="1:11" ht="13.5" x14ac:dyDescent="0.25">
      <c r="A1194" s="3">
        <f>TITRES_STAT!B1197</f>
        <v>44049</v>
      </c>
      <c r="B1194" s="5">
        <f>TITRES_STAT!D1197</f>
        <v>0.45</v>
      </c>
      <c r="C1194" s="2">
        <f t="shared" si="141"/>
        <v>0</v>
      </c>
      <c r="D1194" s="2">
        <f t="shared" si="142"/>
        <v>0.45</v>
      </c>
      <c r="E1194" s="2">
        <f t="shared" si="144"/>
        <v>0.45500000000000007</v>
      </c>
      <c r="F1194" s="2">
        <f t="shared" si="145"/>
        <v>0.45949999999999991</v>
      </c>
      <c r="G1194" s="2">
        <f t="shared" si="139"/>
        <v>0.41439999999999999</v>
      </c>
      <c r="H1194" s="2">
        <f t="shared" si="143"/>
        <v>0.37409999999999988</v>
      </c>
      <c r="I1194" s="2">
        <f t="array" ref="I1194">SUMPRODUCT(B1178:B1197, (ROW(B1178:B1197)-ROW(B1178)+1)) / (20*21/2)</f>
        <v>0.4531904761904762</v>
      </c>
      <c r="J1194" s="2">
        <f t="shared" si="146"/>
        <v>0.45180196554812585</v>
      </c>
      <c r="K1194" s="2">
        <f t="shared" si="140"/>
        <v>0.43069016976517477</v>
      </c>
    </row>
    <row r="1195" spans="1:11" ht="13.5" x14ac:dyDescent="0.25">
      <c r="A1195" s="3">
        <f>TITRES_STAT!B1198</f>
        <v>44050</v>
      </c>
      <c r="B1195" s="5">
        <f>TITRES_STAT!D1198</f>
        <v>0.45</v>
      </c>
      <c r="C1195" s="2">
        <f t="shared" si="141"/>
        <v>0</v>
      </c>
      <c r="D1195" s="2">
        <f t="shared" si="142"/>
        <v>0.45</v>
      </c>
      <c r="E1195" s="2">
        <f t="shared" si="144"/>
        <v>0.45400000000000007</v>
      </c>
      <c r="F1195" s="2">
        <f t="shared" si="145"/>
        <v>0.45999999999999985</v>
      </c>
      <c r="G1195" s="2">
        <f t="shared" si="139"/>
        <v>0.41639999999999999</v>
      </c>
      <c r="H1195" s="2">
        <f t="shared" si="143"/>
        <v>0.37494999999999989</v>
      </c>
      <c r="I1195" s="2">
        <f t="array" ref="I1195">SUMPRODUCT(B1179:B1198, (ROW(B1179:B1198)-ROW(B1179)+1)) / (20*21/2)</f>
        <v>0.45047619047619047</v>
      </c>
      <c r="J1195" s="2">
        <f t="shared" si="146"/>
        <v>0.45163034978163769</v>
      </c>
      <c r="K1195" s="2">
        <f t="shared" si="140"/>
        <v>0.43144741800967773</v>
      </c>
    </row>
    <row r="1196" spans="1:11" ht="13.5" x14ac:dyDescent="0.25">
      <c r="A1196" s="3">
        <f>TITRES_STAT!B1199</f>
        <v>44053</v>
      </c>
      <c r="B1196" s="5">
        <f>TITRES_STAT!D1199</f>
        <v>0.44</v>
      </c>
      <c r="C1196" s="2">
        <f t="shared" si="141"/>
        <v>-1.0000000000000009E-2</v>
      </c>
      <c r="D1196" s="2">
        <f t="shared" si="142"/>
        <v>0.44800000000000006</v>
      </c>
      <c r="E1196" s="2">
        <f t="shared" si="144"/>
        <v>0.45200000000000012</v>
      </c>
      <c r="F1196" s="2">
        <f t="shared" si="145"/>
        <v>0.45949999999999991</v>
      </c>
      <c r="G1196" s="2">
        <f t="shared" si="139"/>
        <v>0.41840000000000005</v>
      </c>
      <c r="H1196" s="2">
        <f t="shared" si="143"/>
        <v>0.37574999999999986</v>
      </c>
      <c r="I1196" s="2">
        <f t="array" ref="I1196">SUMPRODUCT(B1180:B1199, (ROW(B1180:B1199)-ROW(B1180)+1)) / (20*21/2)</f>
        <v>0.44890476190476197</v>
      </c>
      <c r="J1196" s="2">
        <f t="shared" si="146"/>
        <v>0.45052269742148171</v>
      </c>
      <c r="K1196" s="2">
        <f t="shared" si="140"/>
        <v>0.43178281338184726</v>
      </c>
    </row>
    <row r="1197" spans="1:11" ht="13.5" x14ac:dyDescent="0.25">
      <c r="A1197" s="3">
        <f>TITRES_STAT!B1200</f>
        <v>44054</v>
      </c>
      <c r="B1197" s="5">
        <f>TITRES_STAT!D1200</f>
        <v>0.44</v>
      </c>
      <c r="C1197" s="2">
        <f t="shared" si="141"/>
        <v>0</v>
      </c>
      <c r="D1197" s="2">
        <f t="shared" si="142"/>
        <v>0.44600000000000001</v>
      </c>
      <c r="E1197" s="2">
        <f t="shared" si="144"/>
        <v>0.45000000000000007</v>
      </c>
      <c r="F1197" s="2">
        <f t="shared" si="145"/>
        <v>0.45849999999999991</v>
      </c>
      <c r="G1197" s="2">
        <f t="shared" si="139"/>
        <v>0.42040000000000005</v>
      </c>
      <c r="H1197" s="2">
        <f t="shared" si="143"/>
        <v>0.37654999999999988</v>
      </c>
      <c r="I1197" s="2">
        <f t="array" ref="I1197">SUMPRODUCT(B1181:B1200, (ROW(B1181:B1200)-ROW(B1181)+1)) / (20*21/2)</f>
        <v>0.44652380952380943</v>
      </c>
      <c r="J1197" s="2">
        <f t="shared" si="146"/>
        <v>0.44952053576229295</v>
      </c>
      <c r="K1197" s="2">
        <f t="shared" si="140"/>
        <v>0.43210505599432386</v>
      </c>
    </row>
    <row r="1198" spans="1:11" ht="13.5" x14ac:dyDescent="0.25">
      <c r="A1198" s="3">
        <f>TITRES_STAT!B1201</f>
        <v>44055</v>
      </c>
      <c r="B1198" s="5">
        <f>TITRES_STAT!D1201</f>
        <v>0.43</v>
      </c>
      <c r="C1198" s="2">
        <f t="shared" si="141"/>
        <v>-1.0000000000000009E-2</v>
      </c>
      <c r="D1198" s="2">
        <f t="shared" si="142"/>
        <v>0.442</v>
      </c>
      <c r="E1198" s="2">
        <f t="shared" si="144"/>
        <v>0.44700000000000006</v>
      </c>
      <c r="F1198" s="2">
        <f t="shared" si="145"/>
        <v>0.45649999999999996</v>
      </c>
      <c r="G1198" s="2">
        <f t="shared" si="139"/>
        <v>0.42240000000000011</v>
      </c>
      <c r="H1198" s="2">
        <f t="shared" si="143"/>
        <v>0.37729999999999997</v>
      </c>
      <c r="I1198" s="2">
        <f t="array" ref="I1198">SUMPRODUCT(B1182:B1201, (ROW(B1182:B1201)-ROW(B1182)+1)) / (20*21/2)</f>
        <v>0.44528571428571428</v>
      </c>
      <c r="J1198" s="2">
        <f t="shared" si="146"/>
        <v>0.44766143711826506</v>
      </c>
      <c r="K1198" s="2">
        <f t="shared" si="140"/>
        <v>0.43202250477886017</v>
      </c>
    </row>
    <row r="1199" spans="1:11" ht="13.5" x14ac:dyDescent="0.25">
      <c r="A1199" s="3">
        <f>TITRES_STAT!B1202</f>
        <v>44057</v>
      </c>
      <c r="B1199" s="5">
        <f>TITRES_STAT!D1202</f>
        <v>0.44</v>
      </c>
      <c r="C1199" s="2">
        <f t="shared" si="141"/>
        <v>1.0000000000000009E-2</v>
      </c>
      <c r="D1199" s="2">
        <f t="shared" si="142"/>
        <v>0.44000000000000006</v>
      </c>
      <c r="E1199" s="2">
        <f t="shared" si="144"/>
        <v>0.44500000000000001</v>
      </c>
      <c r="F1199" s="2">
        <f t="shared" si="145"/>
        <v>0.45499999999999996</v>
      </c>
      <c r="G1199" s="2">
        <f t="shared" si="139"/>
        <v>0.42460000000000009</v>
      </c>
      <c r="H1199" s="2">
        <f t="shared" si="143"/>
        <v>0.37809999999999994</v>
      </c>
      <c r="I1199" s="2">
        <f t="array" ref="I1199">SUMPRODUCT(B1183:B1202, (ROW(B1183:B1202)-ROW(B1183)+1)) / (20*21/2)</f>
        <v>0.44419047619047619</v>
      </c>
      <c r="J1199" s="2">
        <f t="shared" si="146"/>
        <v>0.44693177644033505</v>
      </c>
      <c r="K1199" s="2">
        <f t="shared" si="140"/>
        <v>0.4323353477287088</v>
      </c>
    </row>
    <row r="1200" spans="1:11" ht="13.5" x14ac:dyDescent="0.25">
      <c r="A1200" s="3">
        <f>TITRES_STAT!B1203</f>
        <v>44060</v>
      </c>
      <c r="B1200" s="5">
        <f>TITRES_STAT!D1203</f>
        <v>0.43</v>
      </c>
      <c r="C1200" s="2">
        <f t="shared" si="141"/>
        <v>-1.0000000000000009E-2</v>
      </c>
      <c r="D1200" s="2">
        <f t="shared" si="142"/>
        <v>0.43600000000000005</v>
      </c>
      <c r="E1200" s="2">
        <f t="shared" si="144"/>
        <v>0.44299999999999995</v>
      </c>
      <c r="F1200" s="2">
        <f t="shared" si="145"/>
        <v>0.45300000000000001</v>
      </c>
      <c r="G1200" s="2">
        <f t="shared" si="139"/>
        <v>0.42660000000000009</v>
      </c>
      <c r="H1200" s="2">
        <f t="shared" si="143"/>
        <v>0.37884999999999996</v>
      </c>
      <c r="I1200" s="2">
        <f t="array" ref="I1200">SUMPRODUCT(B1184:B1203, (ROW(B1184:B1203)-ROW(B1184)+1)) / (20*21/2)</f>
        <v>0.44323809523809521</v>
      </c>
      <c r="J1200" s="2">
        <f t="shared" si="146"/>
        <v>0.44531922630316029</v>
      </c>
      <c r="K1200" s="2">
        <f t="shared" si="140"/>
        <v>0.43224376546483784</v>
      </c>
    </row>
    <row r="1201" spans="1:11" ht="13.5" x14ac:dyDescent="0.25">
      <c r="A1201" s="3">
        <f>TITRES_STAT!B1204</f>
        <v>44061</v>
      </c>
      <c r="B1201" s="5">
        <f>TITRES_STAT!D1204</f>
        <v>0.44</v>
      </c>
      <c r="C1201" s="2">
        <f t="shared" si="141"/>
        <v>1.0000000000000009E-2</v>
      </c>
      <c r="D1201" s="2">
        <f t="shared" si="142"/>
        <v>0.43600000000000005</v>
      </c>
      <c r="E1201" s="2">
        <f t="shared" si="144"/>
        <v>0.44200000000000006</v>
      </c>
      <c r="F1201" s="2">
        <f t="shared" si="145"/>
        <v>0.45150000000000007</v>
      </c>
      <c r="G1201" s="2">
        <f t="shared" si="139"/>
        <v>0.42880000000000018</v>
      </c>
      <c r="H1201" s="2">
        <f t="shared" si="143"/>
        <v>0.37959999999999994</v>
      </c>
      <c r="I1201" s="2">
        <f t="array" ref="I1201">SUMPRODUCT(B1185:B1204, (ROW(B1185:B1204)-ROW(B1185)+1)) / (20*21/2)</f>
        <v>0.44147619047619052</v>
      </c>
      <c r="J1201" s="2">
        <f t="shared" si="146"/>
        <v>0.4448126333219069</v>
      </c>
      <c r="K1201" s="2">
        <f t="shared" si="140"/>
        <v>0.43254793152504029</v>
      </c>
    </row>
    <row r="1202" spans="1:11" ht="13.5" x14ac:dyDescent="0.25">
      <c r="A1202" s="3">
        <f>TITRES_STAT!B1205</f>
        <v>44062</v>
      </c>
      <c r="B1202" s="5">
        <f>TITRES_STAT!D1205</f>
        <v>0.44</v>
      </c>
      <c r="C1202" s="2">
        <f t="shared" si="141"/>
        <v>0</v>
      </c>
      <c r="D1202" s="2">
        <f t="shared" si="142"/>
        <v>0.43600000000000005</v>
      </c>
      <c r="E1202" s="2">
        <f t="shared" si="144"/>
        <v>0.441</v>
      </c>
      <c r="F1202" s="2">
        <f t="shared" si="145"/>
        <v>0.45</v>
      </c>
      <c r="G1202" s="2">
        <f t="shared" ref="G1202:G1265" si="147">AVERAGE(B1153:B1202)</f>
        <v>0.43100000000000022</v>
      </c>
      <c r="H1202" s="2">
        <f t="shared" si="143"/>
        <v>0.38034999999999991</v>
      </c>
      <c r="I1202" s="2">
        <f t="array" ref="I1202">SUMPRODUCT(B1186:B1205, (ROW(B1186:B1205)-ROW(B1186)+1)) / (20*21/2)</f>
        <v>0.43895238095238098</v>
      </c>
      <c r="J1202" s="2">
        <f t="shared" si="146"/>
        <v>0.44435428729124909</v>
      </c>
      <c r="K1202" s="2">
        <f t="shared" si="140"/>
        <v>0.43284016950445048</v>
      </c>
    </row>
    <row r="1203" spans="1:11" ht="13.5" x14ac:dyDescent="0.25">
      <c r="A1203" s="3">
        <f>TITRES_STAT!B1206</f>
        <v>44064</v>
      </c>
      <c r="B1203" s="5">
        <f>TITRES_STAT!D1206</f>
        <v>0.44</v>
      </c>
      <c r="C1203" s="2">
        <f t="shared" si="141"/>
        <v>0</v>
      </c>
      <c r="D1203" s="2">
        <f t="shared" si="142"/>
        <v>0.438</v>
      </c>
      <c r="E1203" s="2">
        <f t="shared" si="144"/>
        <v>0.44000000000000006</v>
      </c>
      <c r="F1203" s="2">
        <f t="shared" si="145"/>
        <v>0.44850000000000001</v>
      </c>
      <c r="G1203" s="2">
        <f t="shared" si="147"/>
        <v>0.43320000000000031</v>
      </c>
      <c r="H1203" s="2">
        <f t="shared" si="143"/>
        <v>0.38109999999999983</v>
      </c>
      <c r="I1203" s="2">
        <f t="array" ref="I1203">SUMPRODUCT(B1187:B1206, (ROW(B1187:B1206)-ROW(B1187)+1)) / (20*21/2)</f>
        <v>0.4356666666666667</v>
      </c>
      <c r="J1203" s="2">
        <f t="shared" si="146"/>
        <v>0.44393959326351107</v>
      </c>
      <c r="K1203" s="2">
        <f t="shared" ref="K1203:K1266" si="148">$K$4*B1203+(1-$K$4)*K1202</f>
        <v>0.43312094717094263</v>
      </c>
    </row>
    <row r="1204" spans="1:11" ht="13.5" x14ac:dyDescent="0.25">
      <c r="A1204" s="3">
        <f>TITRES_STAT!B1207</f>
        <v>44067</v>
      </c>
      <c r="B1204" s="5">
        <f>TITRES_STAT!D1207</f>
        <v>0.43</v>
      </c>
      <c r="C1204" s="2">
        <f t="shared" si="141"/>
        <v>-1.0000000000000009E-2</v>
      </c>
      <c r="D1204" s="2">
        <f t="shared" si="142"/>
        <v>0.43600000000000005</v>
      </c>
      <c r="E1204" s="2">
        <f t="shared" si="144"/>
        <v>0.438</v>
      </c>
      <c r="F1204" s="2">
        <f t="shared" si="145"/>
        <v>0.44650000000000006</v>
      </c>
      <c r="G1204" s="2">
        <f t="shared" si="147"/>
        <v>0.43520000000000031</v>
      </c>
      <c r="H1204" s="2">
        <f t="shared" si="143"/>
        <v>0.38184999999999986</v>
      </c>
      <c r="I1204" s="2">
        <f t="array" ref="I1204">SUMPRODUCT(B1188:B1207, (ROW(B1188:B1207)-ROW(B1188)+1)) / (20*21/2)</f>
        <v>0.4316666666666667</v>
      </c>
      <c r="J1204" s="2">
        <f t="shared" si="146"/>
        <v>0.44261201295270053</v>
      </c>
      <c r="K1204" s="2">
        <f t="shared" si="148"/>
        <v>0.43299855708580764</v>
      </c>
    </row>
    <row r="1205" spans="1:11" ht="13.5" x14ac:dyDescent="0.25">
      <c r="A1205" s="3">
        <f>TITRES_STAT!B1208</f>
        <v>44068</v>
      </c>
      <c r="B1205" s="5">
        <f>TITRES_STAT!D1208</f>
        <v>0.42</v>
      </c>
      <c r="C1205" s="2">
        <f t="shared" si="141"/>
        <v>-1.0000000000000009E-2</v>
      </c>
      <c r="D1205" s="2">
        <f t="shared" si="142"/>
        <v>0.434</v>
      </c>
      <c r="E1205" s="2">
        <f t="shared" si="144"/>
        <v>0.43500000000000005</v>
      </c>
      <c r="F1205" s="2">
        <f t="shared" si="145"/>
        <v>0.44450000000000012</v>
      </c>
      <c r="G1205" s="2">
        <f t="shared" si="147"/>
        <v>0.43700000000000033</v>
      </c>
      <c r="H1205" s="2">
        <f t="shared" si="143"/>
        <v>0.38254999999999995</v>
      </c>
      <c r="I1205" s="2">
        <f t="array" ref="I1205">SUMPRODUCT(B1189:B1208, (ROW(B1189:B1208)-ROW(B1189)+1)) / (20*21/2)</f>
        <v>0.42795238095238092</v>
      </c>
      <c r="J1205" s="2">
        <f t="shared" si="146"/>
        <v>0.44045848790958619</v>
      </c>
      <c r="K1205" s="2">
        <f t="shared" si="148"/>
        <v>0.4324888097491093</v>
      </c>
    </row>
    <row r="1206" spans="1:11" ht="13.5" x14ac:dyDescent="0.25">
      <c r="A1206" s="3">
        <f>TITRES_STAT!B1209</f>
        <v>44069</v>
      </c>
      <c r="B1206" s="5">
        <f>TITRES_STAT!D1209</f>
        <v>0.41</v>
      </c>
      <c r="C1206" s="2">
        <f t="shared" si="141"/>
        <v>-1.0000000000000009E-2</v>
      </c>
      <c r="D1206" s="2">
        <f t="shared" si="142"/>
        <v>0.42800000000000005</v>
      </c>
      <c r="E1206" s="2">
        <f t="shared" si="144"/>
        <v>0.43200000000000005</v>
      </c>
      <c r="F1206" s="2">
        <f t="shared" si="145"/>
        <v>0.44200000000000017</v>
      </c>
      <c r="G1206" s="2">
        <f t="shared" si="147"/>
        <v>0.43860000000000032</v>
      </c>
      <c r="H1206" s="2">
        <f t="shared" si="143"/>
        <v>0.38319999999999993</v>
      </c>
      <c r="I1206" s="2">
        <f t="array" ref="I1206">SUMPRODUCT(B1190:B1209, (ROW(B1190:B1209)-ROW(B1190)+1)) / (20*21/2)</f>
        <v>0.42452380952380947</v>
      </c>
      <c r="J1206" s="2">
        <f t="shared" si="146"/>
        <v>0.43755767953724467</v>
      </c>
      <c r="K1206" s="2">
        <f t="shared" si="148"/>
        <v>0.43160689564130106</v>
      </c>
    </row>
    <row r="1207" spans="1:11" ht="13.5" x14ac:dyDescent="0.25">
      <c r="A1207" s="3">
        <f>TITRES_STAT!B1210</f>
        <v>44070</v>
      </c>
      <c r="B1207" s="5">
        <f>TITRES_STAT!D1210</f>
        <v>0.4</v>
      </c>
      <c r="C1207" s="2">
        <f t="shared" si="141"/>
        <v>-9.9999999999999534E-3</v>
      </c>
      <c r="D1207" s="2">
        <f t="shared" si="142"/>
        <v>0.42000000000000004</v>
      </c>
      <c r="E1207" s="2">
        <f t="shared" si="144"/>
        <v>0.42800000000000005</v>
      </c>
      <c r="F1207" s="2">
        <f t="shared" si="145"/>
        <v>0.43900000000000006</v>
      </c>
      <c r="G1207" s="2">
        <f t="shared" si="147"/>
        <v>0.44000000000000034</v>
      </c>
      <c r="H1207" s="2">
        <f t="shared" si="143"/>
        <v>0.38379999999999997</v>
      </c>
      <c r="I1207" s="2">
        <f t="array" ref="I1207">SUMPRODUCT(B1191:B1210, (ROW(B1191:B1210)-ROW(B1191)+1)) / (20*21/2)</f>
        <v>0.42233333333333334</v>
      </c>
      <c r="J1207" s="2">
        <f t="shared" si="146"/>
        <v>0.43398075767655475</v>
      </c>
      <c r="K1207" s="2">
        <f t="shared" si="148"/>
        <v>0.43036740953772062</v>
      </c>
    </row>
    <row r="1208" spans="1:11" ht="13.5" x14ac:dyDescent="0.25">
      <c r="A1208" s="3">
        <f>TITRES_STAT!B1211</f>
        <v>44071</v>
      </c>
      <c r="B1208" s="5">
        <f>TITRES_STAT!D1211</f>
        <v>0.4</v>
      </c>
      <c r="C1208" s="2">
        <f t="shared" si="141"/>
        <v>0</v>
      </c>
      <c r="D1208" s="2">
        <f t="shared" si="142"/>
        <v>0.41200000000000003</v>
      </c>
      <c r="E1208" s="2">
        <f t="shared" si="144"/>
        <v>0.42499999999999999</v>
      </c>
      <c r="F1208" s="2">
        <f t="shared" si="145"/>
        <v>0.43600000000000011</v>
      </c>
      <c r="G1208" s="2">
        <f t="shared" si="147"/>
        <v>0.44120000000000026</v>
      </c>
      <c r="H1208" s="2">
        <f t="shared" si="143"/>
        <v>0.38439999999999996</v>
      </c>
      <c r="I1208" s="2">
        <f t="array" ref="I1208">SUMPRODUCT(B1192:B1211, (ROW(B1192:B1211)-ROW(B1192)+1)) / (20*21/2)</f>
        <v>0.42033333333333334</v>
      </c>
      <c r="J1208" s="2">
        <f t="shared" si="146"/>
        <v>0.43074449504069245</v>
      </c>
      <c r="K1208" s="2">
        <f t="shared" si="148"/>
        <v>0.42917653073231982</v>
      </c>
    </row>
    <row r="1209" spans="1:11" ht="13.5" x14ac:dyDescent="0.25">
      <c r="A1209" s="3">
        <f>TITRES_STAT!B1212</f>
        <v>44074</v>
      </c>
      <c r="B1209" s="5">
        <f>TITRES_STAT!D1212</f>
        <v>0.4</v>
      </c>
      <c r="C1209" s="2">
        <f t="shared" si="141"/>
        <v>0</v>
      </c>
      <c r="D1209" s="2">
        <f t="shared" si="142"/>
        <v>0.40599999999999997</v>
      </c>
      <c r="E1209" s="2">
        <f t="shared" si="144"/>
        <v>0.42099999999999999</v>
      </c>
      <c r="F1209" s="2">
        <f t="shared" si="145"/>
        <v>0.43300000000000011</v>
      </c>
      <c r="G1209" s="2">
        <f t="shared" si="147"/>
        <v>0.44220000000000026</v>
      </c>
      <c r="H1209" s="2">
        <f t="shared" si="143"/>
        <v>0.38500000000000006</v>
      </c>
      <c r="I1209" s="2">
        <f t="array" ref="I1209">SUMPRODUCT(B1193:B1212, (ROW(B1193:B1212)-ROW(B1193)+1)) / (20*21/2)</f>
        <v>0.41757142857142854</v>
      </c>
      <c r="J1209" s="2">
        <f t="shared" si="146"/>
        <v>0.42781644789395989</v>
      </c>
      <c r="K1209" s="2">
        <f t="shared" si="148"/>
        <v>0.42803235305654258</v>
      </c>
    </row>
    <row r="1210" spans="1:11" ht="13.5" x14ac:dyDescent="0.25">
      <c r="A1210" s="3">
        <f>TITRES_STAT!B1213</f>
        <v>44075</v>
      </c>
      <c r="B1210" s="5">
        <f>TITRES_STAT!D1213</f>
        <v>0.41</v>
      </c>
      <c r="C1210" s="2">
        <f t="shared" si="141"/>
        <v>9.9999999999999534E-3</v>
      </c>
      <c r="D1210" s="2">
        <f t="shared" si="142"/>
        <v>0.40400000000000003</v>
      </c>
      <c r="E1210" s="2">
        <f t="shared" si="144"/>
        <v>0.41899999999999993</v>
      </c>
      <c r="F1210" s="2">
        <f t="shared" si="145"/>
        <v>0.43100000000000005</v>
      </c>
      <c r="G1210" s="2">
        <f t="shared" si="147"/>
        <v>0.44300000000000017</v>
      </c>
      <c r="H1210" s="2">
        <f t="shared" si="143"/>
        <v>0.38569999999999999</v>
      </c>
      <c r="I1210" s="2">
        <f t="array" ref="I1210">SUMPRODUCT(B1194:B1213, (ROW(B1194:B1213)-ROW(B1194)+1)) / (20*21/2)</f>
        <v>0.41409523809523807</v>
      </c>
      <c r="J1210" s="2">
        <f t="shared" si="146"/>
        <v>0.42611964333263042</v>
      </c>
      <c r="K1210" s="2">
        <f t="shared" si="148"/>
        <v>0.42732520195628598</v>
      </c>
    </row>
    <row r="1211" spans="1:11" ht="13.5" x14ac:dyDescent="0.25">
      <c r="A1211" s="3">
        <f>TITRES_STAT!B1214</f>
        <v>44076</v>
      </c>
      <c r="B1211" s="5">
        <f>TITRES_STAT!D1214</f>
        <v>0.41</v>
      </c>
      <c r="C1211" s="2">
        <f t="shared" si="141"/>
        <v>0</v>
      </c>
      <c r="D1211" s="2">
        <f t="shared" si="142"/>
        <v>0.40400000000000003</v>
      </c>
      <c r="E1211" s="2">
        <f t="shared" si="144"/>
        <v>0.41600000000000004</v>
      </c>
      <c r="F1211" s="2">
        <f t="shared" si="145"/>
        <v>0.4290000000000001</v>
      </c>
      <c r="G1211" s="2">
        <f t="shared" si="147"/>
        <v>0.44340000000000018</v>
      </c>
      <c r="H1211" s="2">
        <f t="shared" si="143"/>
        <v>0.38640000000000002</v>
      </c>
      <c r="I1211" s="2">
        <f t="array" ref="I1211">SUMPRODUCT(B1195:B1214, (ROW(B1195:B1214)-ROW(B1195)+1)) / (20*21/2)</f>
        <v>0.41090476190476194</v>
      </c>
      <c r="J1211" s="2">
        <f t="shared" si="146"/>
        <v>0.42458443920571326</v>
      </c>
      <c r="K1211" s="2">
        <f t="shared" si="148"/>
        <v>0.42664578227172573</v>
      </c>
    </row>
    <row r="1212" spans="1:11" ht="13.5" x14ac:dyDescent="0.25">
      <c r="A1212" s="3">
        <f>TITRES_STAT!B1215</f>
        <v>44077</v>
      </c>
      <c r="B1212" s="5">
        <f>TITRES_STAT!D1215</f>
        <v>0.4</v>
      </c>
      <c r="C1212" s="2">
        <f t="shared" si="141"/>
        <v>-9.9999999999999534E-3</v>
      </c>
      <c r="D1212" s="2">
        <f t="shared" si="142"/>
        <v>0.40400000000000003</v>
      </c>
      <c r="E1212" s="2">
        <f t="shared" si="144"/>
        <v>0.41200000000000003</v>
      </c>
      <c r="F1212" s="2">
        <f t="shared" si="145"/>
        <v>0.42650000000000005</v>
      </c>
      <c r="G1212" s="2">
        <f t="shared" si="147"/>
        <v>0.44320000000000009</v>
      </c>
      <c r="H1212" s="2">
        <f t="shared" si="143"/>
        <v>0.38705000000000006</v>
      </c>
      <c r="I1212" s="2">
        <f t="array" ref="I1212">SUMPRODUCT(B1196:B1215, (ROW(B1196:B1215)-ROW(B1196)+1)) / (20*21/2)</f>
        <v>0.40895238095238096</v>
      </c>
      <c r="J1212" s="2">
        <f t="shared" si="146"/>
        <v>0.42224306404326439</v>
      </c>
      <c r="K1212" s="2">
        <f t="shared" si="148"/>
        <v>0.42560084963361883</v>
      </c>
    </row>
    <row r="1213" spans="1:11" ht="13.5" x14ac:dyDescent="0.25">
      <c r="A1213" s="3">
        <f>TITRES_STAT!B1216</f>
        <v>44078</v>
      </c>
      <c r="B1213" s="5">
        <f>TITRES_STAT!D1216</f>
        <v>0.39</v>
      </c>
      <c r="C1213" s="2">
        <f t="shared" si="141"/>
        <v>-1.0000000000000009E-2</v>
      </c>
      <c r="D1213" s="2">
        <f t="shared" si="142"/>
        <v>0.40200000000000002</v>
      </c>
      <c r="E1213" s="2">
        <f t="shared" si="144"/>
        <v>0.40700000000000003</v>
      </c>
      <c r="F1213" s="2">
        <f t="shared" si="145"/>
        <v>0.4235000000000001</v>
      </c>
      <c r="G1213" s="2">
        <f t="shared" si="147"/>
        <v>0.44240000000000002</v>
      </c>
      <c r="H1213" s="2">
        <f t="shared" si="143"/>
        <v>0.38765000000000005</v>
      </c>
      <c r="I1213" s="2">
        <f t="array" ref="I1213">SUMPRODUCT(B1197:B1216, (ROW(B1197:B1216)-ROW(B1197)+1)) / (20*21/2)</f>
        <v>0.40723809523809523</v>
      </c>
      <c r="J1213" s="2">
        <f t="shared" si="146"/>
        <v>0.41917229603914397</v>
      </c>
      <c r="K1213" s="2">
        <f t="shared" si="148"/>
        <v>0.42420473788328089</v>
      </c>
    </row>
    <row r="1214" spans="1:11" ht="13.5" x14ac:dyDescent="0.25">
      <c r="A1214" s="3">
        <f>TITRES_STAT!B1217</f>
        <v>44081</v>
      </c>
      <c r="B1214" s="5">
        <f>TITRES_STAT!D1217</f>
        <v>0.39</v>
      </c>
      <c r="C1214" s="2">
        <f t="shared" si="141"/>
        <v>0</v>
      </c>
      <c r="D1214" s="2">
        <f t="shared" si="142"/>
        <v>0.4</v>
      </c>
      <c r="E1214" s="2">
        <f t="shared" si="144"/>
        <v>0.40300000000000002</v>
      </c>
      <c r="F1214" s="2">
        <f t="shared" si="145"/>
        <v>0.4205000000000001</v>
      </c>
      <c r="G1214" s="2">
        <f t="shared" si="147"/>
        <v>0.44120000000000004</v>
      </c>
      <c r="H1214" s="2">
        <f t="shared" si="143"/>
        <v>0.38825000000000004</v>
      </c>
      <c r="I1214" s="2">
        <f t="array" ref="I1214">SUMPRODUCT(B1198:B1217, (ROW(B1198:B1217)-ROW(B1198)+1)) / (20*21/2)</f>
        <v>0.40476190476190477</v>
      </c>
      <c r="J1214" s="2">
        <f t="shared" si="146"/>
        <v>0.41639398213065409</v>
      </c>
      <c r="K1214" s="2">
        <f t="shared" si="148"/>
        <v>0.42286337561334836</v>
      </c>
    </row>
    <row r="1215" spans="1:11" ht="13.5" x14ac:dyDescent="0.25">
      <c r="A1215" s="3">
        <f>TITRES_STAT!B1218</f>
        <v>44082</v>
      </c>
      <c r="B1215" s="5">
        <f>TITRES_STAT!D1218</f>
        <v>0.4</v>
      </c>
      <c r="C1215" s="2">
        <f t="shared" si="141"/>
        <v>1.0000000000000009E-2</v>
      </c>
      <c r="D1215" s="2">
        <f t="shared" si="142"/>
        <v>0.39800000000000002</v>
      </c>
      <c r="E1215" s="2">
        <f t="shared" si="144"/>
        <v>0.40100000000000008</v>
      </c>
      <c r="F1215" s="2">
        <f t="shared" si="145"/>
        <v>0.41800000000000004</v>
      </c>
      <c r="G1215" s="2">
        <f t="shared" si="147"/>
        <v>0.44019999999999998</v>
      </c>
      <c r="H1215" s="2">
        <f t="shared" si="143"/>
        <v>0.38890000000000008</v>
      </c>
      <c r="I1215" s="2">
        <f t="array" ref="I1215">SUMPRODUCT(B1199:B1218, (ROW(B1199:B1218)-ROW(B1199)+1)) / (20*21/2)</f>
        <v>0.40347619047619049</v>
      </c>
      <c r="J1215" s="2">
        <f t="shared" si="146"/>
        <v>0.41483265049916318</v>
      </c>
      <c r="K1215" s="2">
        <f t="shared" si="148"/>
        <v>0.42196677264811905</v>
      </c>
    </row>
    <row r="1216" spans="1:11" ht="13.5" x14ac:dyDescent="0.25">
      <c r="A1216" s="3">
        <f>TITRES_STAT!B1219</f>
        <v>44083</v>
      </c>
      <c r="B1216" s="5">
        <f>TITRES_STAT!D1219</f>
        <v>0.4</v>
      </c>
      <c r="C1216" s="2">
        <f t="shared" si="141"/>
        <v>0</v>
      </c>
      <c r="D1216" s="2">
        <f t="shared" si="142"/>
        <v>0.39600000000000002</v>
      </c>
      <c r="E1216" s="2">
        <f t="shared" si="144"/>
        <v>0.4</v>
      </c>
      <c r="F1216" s="2">
        <f t="shared" si="145"/>
        <v>0.41600000000000009</v>
      </c>
      <c r="G1216" s="2">
        <f t="shared" si="147"/>
        <v>0.43919999999999987</v>
      </c>
      <c r="H1216" s="2">
        <f t="shared" si="143"/>
        <v>0.38955000000000012</v>
      </c>
      <c r="I1216" s="2">
        <f t="array" ref="I1216">SUMPRODUCT(B1200:B1219, (ROW(B1200:B1219)-ROW(B1200)+1)) / (20*21/2)</f>
        <v>0.40233333333333332</v>
      </c>
      <c r="J1216" s="2">
        <f t="shared" si="146"/>
        <v>0.41342001711829046</v>
      </c>
      <c r="K1216" s="2">
        <f t="shared" si="148"/>
        <v>0.42110533058348693</v>
      </c>
    </row>
    <row r="1217" spans="1:11" ht="13.5" x14ac:dyDescent="0.25">
      <c r="A1217" s="3">
        <f>TITRES_STAT!B1220</f>
        <v>44084</v>
      </c>
      <c r="B1217" s="5">
        <f>TITRES_STAT!D1220</f>
        <v>0.39</v>
      </c>
      <c r="C1217" s="2">
        <f t="shared" si="141"/>
        <v>-1.0000000000000009E-2</v>
      </c>
      <c r="D1217" s="2">
        <f t="shared" si="142"/>
        <v>0.39400000000000002</v>
      </c>
      <c r="E1217" s="2">
        <f t="shared" si="144"/>
        <v>0.39900000000000002</v>
      </c>
      <c r="F1217" s="2">
        <f t="shared" si="145"/>
        <v>0.41350000000000009</v>
      </c>
      <c r="G1217" s="2">
        <f t="shared" si="147"/>
        <v>0.43799999999999983</v>
      </c>
      <c r="H1217" s="2">
        <f t="shared" si="143"/>
        <v>0.39010000000000011</v>
      </c>
      <c r="I1217" s="2">
        <f t="array" ref="I1217">SUMPRODUCT(B1201:B1220, (ROW(B1201:B1220)-ROW(B1201)+1)) / (20*21/2)</f>
        <v>0.40233333333333332</v>
      </c>
      <c r="J1217" s="2">
        <f t="shared" si="146"/>
        <v>0.41118953929750091</v>
      </c>
      <c r="K1217" s="2">
        <f t="shared" si="148"/>
        <v>0.41988551369786004</v>
      </c>
    </row>
    <row r="1218" spans="1:11" ht="13.5" x14ac:dyDescent="0.25">
      <c r="A1218" s="3">
        <f>TITRES_STAT!B1221</f>
        <v>44085</v>
      </c>
      <c r="B1218" s="5">
        <f>TITRES_STAT!D1221</f>
        <v>0.4</v>
      </c>
      <c r="C1218" s="2">
        <f t="shared" si="141"/>
        <v>1.0000000000000009E-2</v>
      </c>
      <c r="D1218" s="2">
        <f t="shared" si="142"/>
        <v>0.39600000000000002</v>
      </c>
      <c r="E1218" s="2">
        <f t="shared" si="144"/>
        <v>0.39900000000000002</v>
      </c>
      <c r="F1218" s="2">
        <f t="shared" si="145"/>
        <v>0.41200000000000003</v>
      </c>
      <c r="G1218" s="2">
        <f t="shared" si="147"/>
        <v>0.43699999999999972</v>
      </c>
      <c r="H1218" s="2">
        <f t="shared" si="143"/>
        <v>0.39065000000000011</v>
      </c>
      <c r="I1218" s="2">
        <f t="array" ref="I1218">SUMPRODUCT(B1202:B1221, (ROW(B1202:B1221)-ROW(B1202)+1)) / (20*21/2)</f>
        <v>0.4033809523809524</v>
      </c>
      <c r="J1218" s="2">
        <f t="shared" si="146"/>
        <v>0.41012386888821506</v>
      </c>
      <c r="K1218" s="2">
        <f t="shared" si="148"/>
        <v>0.41910568963127731</v>
      </c>
    </row>
    <row r="1219" spans="1:11" ht="13.5" x14ac:dyDescent="0.25">
      <c r="A1219" s="3">
        <f>TITRES_STAT!B1222</f>
        <v>44088</v>
      </c>
      <c r="B1219" s="5">
        <f>TITRES_STAT!D1222</f>
        <v>0.4</v>
      </c>
      <c r="C1219" s="2">
        <f t="shared" si="141"/>
        <v>0</v>
      </c>
      <c r="D1219" s="2">
        <f t="shared" si="142"/>
        <v>0.39799999999999996</v>
      </c>
      <c r="E1219" s="2">
        <f t="shared" si="144"/>
        <v>0.39899999999999997</v>
      </c>
      <c r="F1219" s="2">
        <f t="shared" si="145"/>
        <v>0.41000000000000003</v>
      </c>
      <c r="G1219" s="2">
        <f t="shared" si="147"/>
        <v>0.43599999999999967</v>
      </c>
      <c r="H1219" s="2">
        <f t="shared" si="143"/>
        <v>0.39120000000000021</v>
      </c>
      <c r="I1219" s="2">
        <f t="array" ref="I1219">SUMPRODUCT(B1203:B1222, (ROW(B1203:B1222)-ROW(B1203)+1)) / (20*21/2)</f>
        <v>0.40547619047619043</v>
      </c>
      <c r="J1219" s="2">
        <f t="shared" si="146"/>
        <v>0.40915969089886128</v>
      </c>
      <c r="K1219" s="2">
        <f t="shared" si="148"/>
        <v>0.418356446900639</v>
      </c>
    </row>
    <row r="1220" spans="1:11" ht="13.5" x14ac:dyDescent="0.25">
      <c r="A1220" s="3">
        <f>TITRES_STAT!B1223</f>
        <v>44089</v>
      </c>
      <c r="B1220" s="5">
        <f>TITRES_STAT!D1223</f>
        <v>0.41</v>
      </c>
      <c r="C1220" s="2">
        <f t="shared" ref="C1220:C1283" si="149">B1220-B1219</f>
        <v>9.9999999999999534E-3</v>
      </c>
      <c r="D1220" s="2">
        <f t="shared" si="142"/>
        <v>0.39999999999999997</v>
      </c>
      <c r="E1220" s="2">
        <f t="shared" si="144"/>
        <v>0.39900000000000002</v>
      </c>
      <c r="F1220" s="2">
        <f t="shared" si="145"/>
        <v>0.40899999999999997</v>
      </c>
      <c r="G1220" s="2">
        <f t="shared" si="147"/>
        <v>0.43519999999999959</v>
      </c>
      <c r="H1220" s="2">
        <f t="shared" si="143"/>
        <v>0.39175000000000026</v>
      </c>
      <c r="I1220" s="2">
        <f t="array" ref="I1220">SUMPRODUCT(B1204:B1223, (ROW(B1204:B1223)-ROW(B1204)+1)) / (20*21/2)</f>
        <v>0.40857142857142859</v>
      </c>
      <c r="J1220" s="2">
        <f t="shared" si="146"/>
        <v>0.40923972033706496</v>
      </c>
      <c r="K1220" s="2">
        <f t="shared" si="148"/>
        <v>0.41802874310061394</v>
      </c>
    </row>
    <row r="1221" spans="1:11" ht="13.5" x14ac:dyDescent="0.25">
      <c r="A1221" s="3">
        <f>TITRES_STAT!B1224</f>
        <v>44090</v>
      </c>
      <c r="B1221" s="5">
        <f>TITRES_STAT!D1224</f>
        <v>0.42</v>
      </c>
      <c r="C1221" s="2">
        <f t="shared" si="149"/>
        <v>1.0000000000000009E-2</v>
      </c>
      <c r="D1221" s="2">
        <f t="shared" si="142"/>
        <v>0.40400000000000003</v>
      </c>
      <c r="E1221" s="2">
        <f t="shared" si="144"/>
        <v>0.4</v>
      </c>
      <c r="F1221" s="2">
        <f t="shared" si="145"/>
        <v>0.40800000000000008</v>
      </c>
      <c r="G1221" s="2">
        <f t="shared" si="147"/>
        <v>0.43479999999999969</v>
      </c>
      <c r="H1221" s="2">
        <f t="shared" si="143"/>
        <v>0.39230000000000026</v>
      </c>
      <c r="I1221" s="2">
        <f t="array" ref="I1221">SUMPRODUCT(B1205:B1224, (ROW(B1205:B1224)-ROW(B1205)+1)) / (20*21/2)</f>
        <v>0.41261904761904766</v>
      </c>
      <c r="J1221" s="2">
        <f t="shared" si="146"/>
        <v>0.4102645088763921</v>
      </c>
      <c r="K1221" s="2">
        <f t="shared" si="148"/>
        <v>0.41810604729274675</v>
      </c>
    </row>
    <row r="1222" spans="1:11" ht="13.5" x14ac:dyDescent="0.25">
      <c r="A1222" s="3">
        <f>TITRES_STAT!B1225</f>
        <v>44091</v>
      </c>
      <c r="B1222" s="5">
        <f>TITRES_STAT!D1225</f>
        <v>0.43</v>
      </c>
      <c r="C1222" s="2">
        <f t="shared" si="149"/>
        <v>1.0000000000000009E-2</v>
      </c>
      <c r="D1222" s="2">
        <f t="shared" ref="D1222:D1285" si="150">AVERAGE(B1218:B1222)</f>
        <v>0.41200000000000003</v>
      </c>
      <c r="E1222" s="2">
        <f t="shared" si="144"/>
        <v>0.40300000000000002</v>
      </c>
      <c r="F1222" s="2">
        <f t="shared" si="145"/>
        <v>0.40750000000000003</v>
      </c>
      <c r="G1222" s="2">
        <f t="shared" si="147"/>
        <v>0.43459999999999971</v>
      </c>
      <c r="H1222" s="2">
        <f t="shared" si="143"/>
        <v>0.39290000000000025</v>
      </c>
      <c r="I1222" s="2">
        <f t="array" ref="I1222">SUMPRODUCT(B1206:B1225, (ROW(B1206:B1225)-ROW(B1206)+1)) / (20*21/2)</f>
        <v>0.41847619047619045</v>
      </c>
      <c r="J1222" s="2">
        <f t="shared" si="146"/>
        <v>0.41214407945959286</v>
      </c>
      <c r="K1222" s="2">
        <f t="shared" si="148"/>
        <v>0.41857247681067827</v>
      </c>
    </row>
    <row r="1223" spans="1:11" ht="13.5" x14ac:dyDescent="0.25">
      <c r="A1223" s="3">
        <f>TITRES_STAT!B1226</f>
        <v>44092</v>
      </c>
      <c r="B1223" s="5">
        <f>TITRES_STAT!D1226</f>
        <v>0.44</v>
      </c>
      <c r="C1223" s="2">
        <f t="shared" si="149"/>
        <v>1.0000000000000009E-2</v>
      </c>
      <c r="D1223" s="2">
        <f t="shared" si="150"/>
        <v>0.42000000000000004</v>
      </c>
      <c r="E1223" s="2">
        <f t="shared" si="144"/>
        <v>0.40800000000000003</v>
      </c>
      <c r="F1223" s="2">
        <f t="shared" si="145"/>
        <v>0.40750000000000003</v>
      </c>
      <c r="G1223" s="2">
        <f t="shared" si="147"/>
        <v>0.43459999999999982</v>
      </c>
      <c r="H1223" s="2">
        <f t="shared" si="143"/>
        <v>0.39350000000000029</v>
      </c>
      <c r="I1223" s="2">
        <f t="array" ref="I1223">SUMPRODUCT(B1207:B1226, (ROW(B1207:B1226)-ROW(B1207)+1)) / (20*21/2)</f>
        <v>0.42599999999999999</v>
      </c>
      <c r="J1223" s="2">
        <f t="shared" si="146"/>
        <v>0.41479702427296494</v>
      </c>
      <c r="K1223" s="2">
        <f t="shared" si="148"/>
        <v>0.41941277183771053</v>
      </c>
    </row>
    <row r="1224" spans="1:11" ht="13.5" x14ac:dyDescent="0.25">
      <c r="A1224" s="3">
        <f>TITRES_STAT!B1227</f>
        <v>44095</v>
      </c>
      <c r="B1224" s="5">
        <f>TITRES_STAT!D1227</f>
        <v>0.45</v>
      </c>
      <c r="C1224" s="2">
        <f t="shared" si="149"/>
        <v>1.0000000000000009E-2</v>
      </c>
      <c r="D1224" s="2">
        <f t="shared" si="150"/>
        <v>0.43</v>
      </c>
      <c r="E1224" s="2">
        <f t="shared" si="144"/>
        <v>0.41399999999999998</v>
      </c>
      <c r="F1224" s="2">
        <f t="shared" si="145"/>
        <v>0.40850000000000009</v>
      </c>
      <c r="G1224" s="2">
        <f t="shared" si="147"/>
        <v>0.43479999999999985</v>
      </c>
      <c r="H1224" s="2">
        <f t="shared" si="143"/>
        <v>0.39410000000000034</v>
      </c>
      <c r="I1224" s="2">
        <f t="array" ref="I1224">SUMPRODUCT(B1208:B1227, (ROW(B1208:B1227)-ROW(B1208)+1)) / (20*21/2)</f>
        <v>0.43504761904761913</v>
      </c>
      <c r="J1224" s="2">
        <f t="shared" si="146"/>
        <v>0.41814968862792068</v>
      </c>
      <c r="K1224" s="2">
        <f t="shared" si="148"/>
        <v>0.42061227098132975</v>
      </c>
    </row>
    <row r="1225" spans="1:11" ht="13.5" x14ac:dyDescent="0.25">
      <c r="A1225" s="3">
        <f>TITRES_STAT!B1228</f>
        <v>44096</v>
      </c>
      <c r="B1225" s="5">
        <f>TITRES_STAT!D1228</f>
        <v>0.47</v>
      </c>
      <c r="C1225" s="2">
        <f t="shared" si="149"/>
        <v>1.9999999999999962E-2</v>
      </c>
      <c r="D1225" s="2">
        <f t="shared" si="150"/>
        <v>0.442</v>
      </c>
      <c r="E1225" s="2">
        <f t="shared" si="144"/>
        <v>0.42099999999999999</v>
      </c>
      <c r="F1225" s="2">
        <f t="shared" si="145"/>
        <v>0.41100000000000014</v>
      </c>
      <c r="G1225" s="2">
        <f t="shared" si="147"/>
        <v>0.43539999999999984</v>
      </c>
      <c r="H1225" s="2">
        <f t="shared" si="143"/>
        <v>0.39480000000000032</v>
      </c>
      <c r="I1225" s="2">
        <f t="array" ref="I1225">SUMPRODUCT(B1209:B1228, (ROW(B1209:B1228)-ROW(B1209)+1)) / (20*21/2)</f>
        <v>0.44547619047619053</v>
      </c>
      <c r="J1225" s="2">
        <f t="shared" si="146"/>
        <v>0.42308781352049968</v>
      </c>
      <c r="K1225" s="2">
        <f t="shared" si="148"/>
        <v>0.42254904466833643</v>
      </c>
    </row>
    <row r="1226" spans="1:11" ht="13.5" x14ac:dyDescent="0.25">
      <c r="A1226" s="3">
        <f>TITRES_STAT!B1229</f>
        <v>44097</v>
      </c>
      <c r="B1226" s="5">
        <f>TITRES_STAT!D1229</f>
        <v>0.49</v>
      </c>
      <c r="C1226" s="2">
        <f t="shared" si="149"/>
        <v>2.0000000000000018E-2</v>
      </c>
      <c r="D1226" s="2">
        <f t="shared" si="150"/>
        <v>0.45600000000000007</v>
      </c>
      <c r="E1226" s="2">
        <f t="shared" si="144"/>
        <v>0.43000000000000005</v>
      </c>
      <c r="F1226" s="2">
        <f t="shared" si="145"/>
        <v>0.41500000000000004</v>
      </c>
      <c r="G1226" s="2">
        <f t="shared" si="147"/>
        <v>0.43619999999999981</v>
      </c>
      <c r="H1226" s="2">
        <f t="shared" ref="H1226:H1289" si="151">AVERAGE(B1027:B1226)</f>
        <v>0.39560000000000028</v>
      </c>
      <c r="I1226" s="2">
        <f t="array" ref="I1226">SUMPRODUCT(B1210:B1229, (ROW(B1210:B1229)-ROW(B1210)+1)) / (20*21/2)</f>
        <v>0.45719047619047615</v>
      </c>
      <c r="J1226" s="2">
        <f t="shared" si="146"/>
        <v>0.42946040270902353</v>
      </c>
      <c r="K1226" s="2">
        <f t="shared" si="148"/>
        <v>0.42519418017153893</v>
      </c>
    </row>
    <row r="1227" spans="1:11" ht="13.5" x14ac:dyDescent="0.25">
      <c r="A1227" s="3">
        <f>TITRES_STAT!B1230</f>
        <v>44098</v>
      </c>
      <c r="B1227" s="5">
        <f>TITRES_STAT!D1230</f>
        <v>0.51</v>
      </c>
      <c r="C1227" s="2">
        <f t="shared" si="149"/>
        <v>2.0000000000000018E-2</v>
      </c>
      <c r="D1227" s="2">
        <f t="shared" si="150"/>
        <v>0.47199999999999998</v>
      </c>
      <c r="E1227" s="2">
        <f t="shared" si="144"/>
        <v>0.442</v>
      </c>
      <c r="F1227" s="2">
        <f t="shared" si="145"/>
        <v>0.4205000000000001</v>
      </c>
      <c r="G1227" s="2">
        <f t="shared" si="147"/>
        <v>0.43719999999999987</v>
      </c>
      <c r="H1227" s="2">
        <f t="shared" si="151"/>
        <v>0.3964500000000003</v>
      </c>
      <c r="I1227" s="2">
        <f t="array" ref="I1227">SUMPRODUCT(B1211:B1230, (ROW(B1211:B1230)-ROW(B1211)+1)) / (20*21/2)</f>
        <v>0.47104761904761905</v>
      </c>
      <c r="J1227" s="2">
        <f t="shared" si="146"/>
        <v>0.43713084054625939</v>
      </c>
      <c r="K1227" s="2">
        <f t="shared" si="148"/>
        <v>0.4285198985961845</v>
      </c>
    </row>
    <row r="1228" spans="1:11" ht="13.5" x14ac:dyDescent="0.25">
      <c r="A1228" s="3">
        <f>TITRES_STAT!B1231</f>
        <v>44099</v>
      </c>
      <c r="B1228" s="5">
        <f>TITRES_STAT!D1231</f>
        <v>0.53</v>
      </c>
      <c r="C1228" s="2">
        <f t="shared" si="149"/>
        <v>2.0000000000000018E-2</v>
      </c>
      <c r="D1228" s="2">
        <f t="shared" si="150"/>
        <v>0.49000000000000005</v>
      </c>
      <c r="E1228" s="2">
        <f t="shared" ref="E1228:E1291" si="152">AVERAGE(B1219:B1228)</f>
        <v>0.45500000000000007</v>
      </c>
      <c r="F1228" s="2">
        <f t="shared" si="145"/>
        <v>0.42700000000000005</v>
      </c>
      <c r="G1228" s="2">
        <f t="shared" si="147"/>
        <v>0.43839999999999996</v>
      </c>
      <c r="H1228" s="2">
        <f t="shared" si="151"/>
        <v>0.39735000000000037</v>
      </c>
      <c r="I1228" s="2">
        <f t="array" ref="I1228">SUMPRODUCT(B1212:B1231, (ROW(B1212:B1231)-ROW(B1212)+1)) / (20*21/2)</f>
        <v>0.48504761904761906</v>
      </c>
      <c r="J1228" s="2">
        <f t="shared" si="146"/>
        <v>0.44597552239899657</v>
      </c>
      <c r="K1228" s="2">
        <f t="shared" si="148"/>
        <v>0.43249951041594203</v>
      </c>
    </row>
    <row r="1229" spans="1:11" ht="13.5" x14ac:dyDescent="0.25">
      <c r="A1229" s="3">
        <f>TITRES_STAT!B1232</f>
        <v>44102</v>
      </c>
      <c r="B1229" s="5">
        <f>TITRES_STAT!D1232</f>
        <v>0.55000000000000004</v>
      </c>
      <c r="C1229" s="2">
        <f t="shared" si="149"/>
        <v>2.0000000000000018E-2</v>
      </c>
      <c r="D1229" s="2">
        <f t="shared" si="150"/>
        <v>0.51</v>
      </c>
      <c r="E1229" s="2">
        <f t="shared" si="152"/>
        <v>0.47000000000000003</v>
      </c>
      <c r="F1229" s="2">
        <f t="shared" si="145"/>
        <v>0.4345</v>
      </c>
      <c r="G1229" s="2">
        <f t="shared" si="147"/>
        <v>0.44</v>
      </c>
      <c r="H1229" s="2">
        <f t="shared" si="151"/>
        <v>0.39830000000000032</v>
      </c>
      <c r="I1229" s="2">
        <f t="array" ref="I1229">SUMPRODUCT(B1213:B1232, (ROW(B1213:B1232)-ROW(B1213)+1)) / (20*21/2)</f>
        <v>0.49723809523809509</v>
      </c>
      <c r="J1229" s="2">
        <f t="shared" si="146"/>
        <v>0.45588261550385401</v>
      </c>
      <c r="K1229" s="2">
        <f t="shared" si="148"/>
        <v>0.43710737275257178</v>
      </c>
    </row>
    <row r="1230" spans="1:11" ht="13.5" x14ac:dyDescent="0.25">
      <c r="A1230" s="3">
        <f>TITRES_STAT!B1233</f>
        <v>44103</v>
      </c>
      <c r="B1230" s="5">
        <f>TITRES_STAT!D1233</f>
        <v>0.57999999999999996</v>
      </c>
      <c r="C1230" s="2">
        <f t="shared" si="149"/>
        <v>2.9999999999999916E-2</v>
      </c>
      <c r="D1230" s="2">
        <f t="shared" si="150"/>
        <v>0.53200000000000003</v>
      </c>
      <c r="E1230" s="2">
        <f t="shared" si="152"/>
        <v>0.48699999999999999</v>
      </c>
      <c r="F1230" s="2">
        <f t="shared" si="145"/>
        <v>0.44300000000000006</v>
      </c>
      <c r="G1230" s="2">
        <f t="shared" si="147"/>
        <v>0.44219999999999998</v>
      </c>
      <c r="H1230" s="2">
        <f t="shared" si="151"/>
        <v>0.39935000000000032</v>
      </c>
      <c r="I1230" s="2">
        <f t="array" ref="I1230">SUMPRODUCT(B1214:B1233, (ROW(B1214:B1233)-ROW(B1214)+1)) / (20*21/2)</f>
        <v>0.50857142857142856</v>
      </c>
      <c r="J1230" s="2">
        <f t="shared" si="146"/>
        <v>0.46770331878920124</v>
      </c>
      <c r="K1230" s="2">
        <f t="shared" si="148"/>
        <v>0.44271100519364742</v>
      </c>
    </row>
    <row r="1231" spans="1:11" ht="13.5" x14ac:dyDescent="0.25">
      <c r="A1231" s="3">
        <f>TITRES_STAT!B1234</f>
        <v>44104</v>
      </c>
      <c r="B1231" s="5">
        <f>TITRES_STAT!D1234</f>
        <v>0.59</v>
      </c>
      <c r="C1231" s="2">
        <f t="shared" si="149"/>
        <v>1.0000000000000009E-2</v>
      </c>
      <c r="D1231" s="2">
        <f t="shared" si="150"/>
        <v>0.55199999999999994</v>
      </c>
      <c r="E1231" s="2">
        <f t="shared" si="152"/>
        <v>0.504</v>
      </c>
      <c r="F1231" s="2">
        <f t="shared" si="145"/>
        <v>0.45199999999999996</v>
      </c>
      <c r="G1231" s="2">
        <f t="shared" si="147"/>
        <v>0.44460000000000011</v>
      </c>
      <c r="H1231" s="2">
        <f t="shared" si="151"/>
        <v>0.40040000000000037</v>
      </c>
      <c r="I1231" s="2">
        <f t="array" ref="I1231">SUMPRODUCT(B1215:B1234, (ROW(B1215:B1234)-ROW(B1215)+1)) / (20*21/2)</f>
        <v>0.51709523809523816</v>
      </c>
      <c r="J1231" s="2">
        <f t="shared" si="146"/>
        <v>0.47935062176165827</v>
      </c>
      <c r="K1231" s="2">
        <f t="shared" si="148"/>
        <v>0.44848704420566127</v>
      </c>
    </row>
    <row r="1232" spans="1:11" ht="13.5" x14ac:dyDescent="0.25">
      <c r="A1232" s="3">
        <f>TITRES_STAT!B1235</f>
        <v>44105</v>
      </c>
      <c r="B1232" s="5">
        <f>TITRES_STAT!D1235</f>
        <v>0.57999999999999996</v>
      </c>
      <c r="C1232" s="2">
        <f t="shared" si="149"/>
        <v>-1.0000000000000009E-2</v>
      </c>
      <c r="D1232" s="2">
        <f t="shared" si="150"/>
        <v>0.56600000000000006</v>
      </c>
      <c r="E1232" s="2">
        <f t="shared" si="152"/>
        <v>0.51899999999999991</v>
      </c>
      <c r="F1232" s="2">
        <f t="shared" si="145"/>
        <v>0.46100000000000002</v>
      </c>
      <c r="G1232" s="2">
        <f t="shared" si="147"/>
        <v>0.44680000000000009</v>
      </c>
      <c r="H1232" s="2">
        <f t="shared" si="151"/>
        <v>0.40140000000000031</v>
      </c>
      <c r="I1232" s="2">
        <f t="array" ref="I1232">SUMPRODUCT(B1216:B1235, (ROW(B1216:B1235)-ROW(B1216)+1)) / (20*21/2)</f>
        <v>0.52576190476190476</v>
      </c>
      <c r="J1232" s="2">
        <f t="shared" si="146"/>
        <v>0.48893627683197655</v>
      </c>
      <c r="K1232" s="2">
        <f t="shared" si="148"/>
        <v>0.45364441502112557</v>
      </c>
    </row>
    <row r="1233" spans="1:11" ht="13.5" x14ac:dyDescent="0.25">
      <c r="A1233" s="3">
        <f>TITRES_STAT!B1236</f>
        <v>44106</v>
      </c>
      <c r="B1233" s="5">
        <f>TITRES_STAT!D1236</f>
        <v>0.57999999999999996</v>
      </c>
      <c r="C1233" s="2">
        <f t="shared" si="149"/>
        <v>0</v>
      </c>
      <c r="D1233" s="2">
        <f t="shared" si="150"/>
        <v>0.57599999999999996</v>
      </c>
      <c r="E1233" s="2">
        <f t="shared" si="152"/>
        <v>0.53300000000000003</v>
      </c>
      <c r="F1233" s="2">
        <f t="shared" si="145"/>
        <v>0.47050000000000003</v>
      </c>
      <c r="G1233" s="2">
        <f t="shared" si="147"/>
        <v>0.44900000000000007</v>
      </c>
      <c r="H1233" s="2">
        <f t="shared" si="151"/>
        <v>0.40245000000000031</v>
      </c>
      <c r="I1233" s="2">
        <f t="array" ref="I1233">SUMPRODUCT(B1217:B1236, (ROW(B1217:B1236)-ROW(B1217)+1)) / (20*21/2)</f>
        <v>0.53361904761904766</v>
      </c>
      <c r="J1233" s="2">
        <f t="shared" si="146"/>
        <v>0.49760901237178834</v>
      </c>
      <c r="K1233" s="2">
        <f t="shared" si="148"/>
        <v>0.45859953600068931</v>
      </c>
    </row>
    <row r="1234" spans="1:11" ht="13.5" x14ac:dyDescent="0.25">
      <c r="A1234" s="3">
        <f>TITRES_STAT!B1237</f>
        <v>44109</v>
      </c>
      <c r="B1234" s="5">
        <f>TITRES_STAT!D1237</f>
        <v>0.56000000000000005</v>
      </c>
      <c r="C1234" s="2">
        <f t="shared" si="149"/>
        <v>-1.9999999999999907E-2</v>
      </c>
      <c r="D1234" s="2">
        <f t="shared" si="150"/>
        <v>0.57800000000000007</v>
      </c>
      <c r="E1234" s="2">
        <f t="shared" si="152"/>
        <v>0.54399999999999993</v>
      </c>
      <c r="F1234" s="2">
        <f t="shared" si="145"/>
        <v>0.47899999999999998</v>
      </c>
      <c r="G1234" s="2">
        <f t="shared" si="147"/>
        <v>0.45080000000000003</v>
      </c>
      <c r="H1234" s="2">
        <f t="shared" si="151"/>
        <v>0.40345000000000036</v>
      </c>
      <c r="I1234" s="2">
        <f t="array" ref="I1234">SUMPRODUCT(B1218:B1237, (ROW(B1218:B1237)-ROW(B1218)+1)) / (20*21/2)</f>
        <v>0.54066666666666663</v>
      </c>
      <c r="J1234" s="2">
        <f t="shared" si="146"/>
        <v>0.50355101119352275</v>
      </c>
      <c r="K1234" s="2">
        <f t="shared" si="148"/>
        <v>0.462576024784976</v>
      </c>
    </row>
    <row r="1235" spans="1:11" ht="13.5" x14ac:dyDescent="0.25">
      <c r="A1235" s="3">
        <f>TITRES_STAT!B1238</f>
        <v>44110</v>
      </c>
      <c r="B1235" s="5">
        <f>TITRES_STAT!D1238</f>
        <v>0.56999999999999995</v>
      </c>
      <c r="C1235" s="2">
        <f t="shared" si="149"/>
        <v>9.9999999999998979E-3</v>
      </c>
      <c r="D1235" s="2">
        <f t="shared" si="150"/>
        <v>0.57599999999999996</v>
      </c>
      <c r="E1235" s="2">
        <f t="shared" si="152"/>
        <v>0.55400000000000005</v>
      </c>
      <c r="F1235" s="2">
        <f t="shared" si="145"/>
        <v>0.48749999999999999</v>
      </c>
      <c r="G1235" s="2">
        <f t="shared" si="147"/>
        <v>0.45300000000000007</v>
      </c>
      <c r="H1235" s="2">
        <f t="shared" si="151"/>
        <v>0.40455000000000024</v>
      </c>
      <c r="I1235" s="2">
        <f t="array" ref="I1235">SUMPRODUCT(B1219:B1238, (ROW(B1219:B1238)-ROW(B1219)+1)) / (20*21/2)</f>
        <v>0.54876190476190478</v>
      </c>
      <c r="J1235" s="2">
        <f t="shared" si="146"/>
        <v>0.50987948631794922</v>
      </c>
      <c r="K1235" s="2">
        <f t="shared" si="148"/>
        <v>0.46678872969536911</v>
      </c>
    </row>
    <row r="1236" spans="1:11" ht="13.5" x14ac:dyDescent="0.25">
      <c r="A1236" s="3">
        <f>TITRES_STAT!B1239</f>
        <v>44111</v>
      </c>
      <c r="B1236" s="5">
        <f>TITRES_STAT!D1239</f>
        <v>0.56999999999999995</v>
      </c>
      <c r="C1236" s="2">
        <f t="shared" si="149"/>
        <v>0</v>
      </c>
      <c r="D1236" s="2">
        <f t="shared" si="150"/>
        <v>0.57199999999999995</v>
      </c>
      <c r="E1236" s="2">
        <f t="shared" si="152"/>
        <v>0.56200000000000006</v>
      </c>
      <c r="F1236" s="2">
        <f t="shared" ref="F1236:F1299" si="153">AVERAGE(B1217:B1236)</f>
        <v>0.49600000000000011</v>
      </c>
      <c r="G1236" s="2">
        <f t="shared" si="147"/>
        <v>0.45520000000000005</v>
      </c>
      <c r="H1236" s="2">
        <f t="shared" si="151"/>
        <v>0.40565000000000029</v>
      </c>
      <c r="I1236" s="2">
        <f t="array" ref="I1236">SUMPRODUCT(B1220:B1239, (ROW(B1220:B1239)-ROW(B1220)+1)) / (20*21/2)</f>
        <v>0.55595238095238098</v>
      </c>
      <c r="J1236" s="2">
        <f t="shared" si="146"/>
        <v>0.51560524952576359</v>
      </c>
      <c r="K1236" s="2">
        <f t="shared" si="148"/>
        <v>0.47083623049162915</v>
      </c>
    </row>
    <row r="1237" spans="1:11" ht="13.5" x14ac:dyDescent="0.25">
      <c r="A1237" s="3">
        <f>TITRES_STAT!B1240</f>
        <v>44112</v>
      </c>
      <c r="B1237" s="5">
        <f>TITRES_STAT!D1240</f>
        <v>0.56999999999999995</v>
      </c>
      <c r="C1237" s="2">
        <f t="shared" si="149"/>
        <v>0</v>
      </c>
      <c r="D1237" s="2">
        <f t="shared" si="150"/>
        <v>0.56999999999999995</v>
      </c>
      <c r="E1237" s="2">
        <f t="shared" si="152"/>
        <v>0.56800000000000006</v>
      </c>
      <c r="F1237" s="2">
        <f t="shared" si="153"/>
        <v>0.50500000000000012</v>
      </c>
      <c r="G1237" s="2">
        <f t="shared" si="147"/>
        <v>0.45740000000000003</v>
      </c>
      <c r="H1237" s="2">
        <f t="shared" si="151"/>
        <v>0.40675000000000017</v>
      </c>
      <c r="I1237" s="2">
        <f t="array" ref="I1237">SUMPRODUCT(B1221:B1240, (ROW(B1221:B1240)-ROW(B1221)+1)) / (20*21/2)</f>
        <v>0.55938095238095242</v>
      </c>
      <c r="J1237" s="2">
        <f t="shared" ref="J1237:J1300" si="154">$J$4*B1237+J1236*(1-$J$4)</f>
        <v>0.52078570195188134</v>
      </c>
      <c r="K1237" s="2">
        <f t="shared" si="148"/>
        <v>0.4747250057664672</v>
      </c>
    </row>
    <row r="1238" spans="1:11" ht="13.5" x14ac:dyDescent="0.25">
      <c r="A1238" s="3">
        <f>TITRES_STAT!B1241</f>
        <v>44113</v>
      </c>
      <c r="B1238" s="5">
        <f>TITRES_STAT!D1241</f>
        <v>0.59</v>
      </c>
      <c r="C1238" s="2">
        <f t="shared" si="149"/>
        <v>2.0000000000000018E-2</v>
      </c>
      <c r="D1238" s="2">
        <f t="shared" si="150"/>
        <v>0.57199999999999984</v>
      </c>
      <c r="E1238" s="2">
        <f t="shared" si="152"/>
        <v>0.57400000000000007</v>
      </c>
      <c r="F1238" s="2">
        <f t="shared" si="153"/>
        <v>0.51450000000000007</v>
      </c>
      <c r="G1238" s="2">
        <f t="shared" si="147"/>
        <v>0.46000000000000008</v>
      </c>
      <c r="H1238" s="2">
        <f t="shared" si="151"/>
        <v>0.40795000000000026</v>
      </c>
      <c r="I1238" s="2">
        <f t="array" ref="I1238">SUMPRODUCT(B1222:B1241, (ROW(B1222:B1241)-ROW(B1222)+1)) / (20*21/2)</f>
        <v>0.56019047619047624</v>
      </c>
      <c r="J1238" s="2">
        <f t="shared" si="154"/>
        <v>0.52737753986122604</v>
      </c>
      <c r="K1238" s="2">
        <f t="shared" si="148"/>
        <v>0.47924559377562537</v>
      </c>
    </row>
    <row r="1239" spans="1:11" ht="13.5" x14ac:dyDescent="0.25">
      <c r="A1239" s="3">
        <f>TITRES_STAT!B1242</f>
        <v>44116</v>
      </c>
      <c r="B1239" s="5">
        <f>TITRES_STAT!D1242</f>
        <v>0.59</v>
      </c>
      <c r="C1239" s="2">
        <f t="shared" si="149"/>
        <v>0</v>
      </c>
      <c r="D1239" s="2">
        <f t="shared" si="150"/>
        <v>0.57799999999999996</v>
      </c>
      <c r="E1239" s="2">
        <f t="shared" si="152"/>
        <v>0.57800000000000007</v>
      </c>
      <c r="F1239" s="2">
        <f t="shared" si="153"/>
        <v>0.52400000000000002</v>
      </c>
      <c r="G1239" s="2">
        <f t="shared" si="147"/>
        <v>0.46260000000000007</v>
      </c>
      <c r="H1239" s="2">
        <f t="shared" si="151"/>
        <v>0.40925000000000028</v>
      </c>
      <c r="I1239" s="2">
        <f t="array" ref="I1239">SUMPRODUCT(B1223:B1242, (ROW(B1223:B1242)-ROW(B1223)+1)) / (20*21/2)</f>
        <v>0.55947619047619057</v>
      </c>
      <c r="J1239" s="2">
        <f t="shared" si="154"/>
        <v>0.53334158368396645</v>
      </c>
      <c r="K1239" s="2">
        <f t="shared" si="148"/>
        <v>0.48358890382364006</v>
      </c>
    </row>
    <row r="1240" spans="1:11" ht="13.5" x14ac:dyDescent="0.25">
      <c r="A1240" s="3">
        <f>TITRES_STAT!B1243</f>
        <v>44117</v>
      </c>
      <c r="B1240" s="5">
        <f>TITRES_STAT!D1243</f>
        <v>0.56000000000000005</v>
      </c>
      <c r="C1240" s="2">
        <f t="shared" si="149"/>
        <v>-2.9999999999999916E-2</v>
      </c>
      <c r="D1240" s="2">
        <f t="shared" si="150"/>
        <v>0.57599999999999996</v>
      </c>
      <c r="E1240" s="2">
        <f t="shared" si="152"/>
        <v>0.57599999999999996</v>
      </c>
      <c r="F1240" s="2">
        <f t="shared" si="153"/>
        <v>0.53150000000000008</v>
      </c>
      <c r="G1240" s="2">
        <f t="shared" si="147"/>
        <v>0.46479999999999999</v>
      </c>
      <c r="H1240" s="2">
        <f t="shared" si="151"/>
        <v>0.41040000000000026</v>
      </c>
      <c r="I1240" s="2">
        <f t="array" ref="I1240">SUMPRODUCT(B1224:B1243, (ROW(B1224:B1243)-ROW(B1224)+1)) / (20*21/2)</f>
        <v>0.55733333333333335</v>
      </c>
      <c r="J1240" s="2">
        <f t="shared" si="154"/>
        <v>0.53588048047596959</v>
      </c>
      <c r="K1240" s="2">
        <f t="shared" si="148"/>
        <v>0.4865854173991836</v>
      </c>
    </row>
    <row r="1241" spans="1:11" ht="13.5" x14ac:dyDescent="0.25">
      <c r="A1241" s="3">
        <f>TITRES_STAT!B1244</f>
        <v>44118</v>
      </c>
      <c r="B1241" s="5">
        <f>TITRES_STAT!D1244</f>
        <v>0.54</v>
      </c>
      <c r="C1241" s="2">
        <f t="shared" si="149"/>
        <v>-2.0000000000000018E-2</v>
      </c>
      <c r="D1241" s="2">
        <f t="shared" si="150"/>
        <v>0.57000000000000006</v>
      </c>
      <c r="E1241" s="2">
        <f t="shared" si="152"/>
        <v>0.57099999999999995</v>
      </c>
      <c r="F1241" s="2">
        <f t="shared" si="153"/>
        <v>0.53749999999999998</v>
      </c>
      <c r="G1241" s="2">
        <f t="shared" si="147"/>
        <v>0.4665999999999999</v>
      </c>
      <c r="H1241" s="2">
        <f t="shared" si="151"/>
        <v>0.41145000000000032</v>
      </c>
      <c r="I1241" s="2">
        <f t="array" ref="I1241">SUMPRODUCT(B1225:B1244, (ROW(B1225:B1244)-ROW(B1225)+1)) / (20*21/2)</f>
        <v>0.55671428571428572</v>
      </c>
      <c r="J1241" s="2">
        <f t="shared" si="154"/>
        <v>0.53627281566873441</v>
      </c>
      <c r="K1241" s="2">
        <f t="shared" si="148"/>
        <v>0.48868010691294111</v>
      </c>
    </row>
    <row r="1242" spans="1:11" ht="13.5" x14ac:dyDescent="0.25">
      <c r="A1242" s="3">
        <f>TITRES_STAT!B1245</f>
        <v>44120</v>
      </c>
      <c r="B1242" s="5">
        <f>TITRES_STAT!D1245</f>
        <v>0.53</v>
      </c>
      <c r="C1242" s="2">
        <f t="shared" si="149"/>
        <v>-1.0000000000000009E-2</v>
      </c>
      <c r="D1242" s="2">
        <f t="shared" si="150"/>
        <v>0.56200000000000006</v>
      </c>
      <c r="E1242" s="2">
        <f t="shared" si="152"/>
        <v>0.56600000000000006</v>
      </c>
      <c r="F1242" s="2">
        <f t="shared" si="153"/>
        <v>0.54249999999999998</v>
      </c>
      <c r="G1242" s="2">
        <f t="shared" si="147"/>
        <v>0.46819999999999995</v>
      </c>
      <c r="H1242" s="2">
        <f t="shared" si="151"/>
        <v>0.41245000000000026</v>
      </c>
      <c r="I1242" s="2">
        <f t="array" ref="I1242">SUMPRODUCT(B1226:B1245, (ROW(B1226:B1245)-ROW(B1226)+1)) / (20*21/2)</f>
        <v>0.55661904761904768</v>
      </c>
      <c r="J1242" s="2">
        <f t="shared" si="154"/>
        <v>0.5356754046526645</v>
      </c>
      <c r="K1242" s="2">
        <f t="shared" si="148"/>
        <v>0.49030049487713956</v>
      </c>
    </row>
    <row r="1243" spans="1:11" ht="13.5" x14ac:dyDescent="0.25">
      <c r="A1243" s="3">
        <f>TITRES_STAT!B1246</f>
        <v>44123</v>
      </c>
      <c r="B1243" s="5">
        <f>TITRES_STAT!D1246</f>
        <v>0.52</v>
      </c>
      <c r="C1243" s="2">
        <f t="shared" si="149"/>
        <v>-1.0000000000000009E-2</v>
      </c>
      <c r="D1243" s="2">
        <f t="shared" si="150"/>
        <v>0.54799999999999993</v>
      </c>
      <c r="E1243" s="2">
        <f t="shared" si="152"/>
        <v>0.55999999999999994</v>
      </c>
      <c r="F1243" s="2">
        <f t="shared" si="153"/>
        <v>0.5465000000000001</v>
      </c>
      <c r="G1243" s="2">
        <f t="shared" si="147"/>
        <v>0.46959999999999996</v>
      </c>
      <c r="H1243" s="2">
        <f t="shared" si="151"/>
        <v>0.41340000000000027</v>
      </c>
      <c r="I1243" s="2">
        <f t="array" ref="I1243">SUMPRODUCT(B1227:B1246, (ROW(B1227:B1246)-ROW(B1227)+1)) / (20*21/2)</f>
        <v>0.55519047619047623</v>
      </c>
      <c r="J1243" s="2">
        <f t="shared" si="154"/>
        <v>0.53418250897145836</v>
      </c>
      <c r="K1243" s="2">
        <f t="shared" si="148"/>
        <v>0.49146518135254585</v>
      </c>
    </row>
    <row r="1244" spans="1:11" ht="13.5" x14ac:dyDescent="0.25">
      <c r="A1244" s="3">
        <f>TITRES_STAT!B1247</f>
        <v>44124</v>
      </c>
      <c r="B1244" s="5">
        <f>TITRES_STAT!D1247</f>
        <v>0.54</v>
      </c>
      <c r="C1244" s="2">
        <f t="shared" si="149"/>
        <v>2.0000000000000018E-2</v>
      </c>
      <c r="D1244" s="2">
        <f t="shared" si="150"/>
        <v>0.53800000000000003</v>
      </c>
      <c r="E1244" s="2">
        <f t="shared" si="152"/>
        <v>0.55799999999999994</v>
      </c>
      <c r="F1244" s="2">
        <f t="shared" si="153"/>
        <v>0.55099999999999993</v>
      </c>
      <c r="G1244" s="2">
        <f t="shared" si="147"/>
        <v>0.47139999999999993</v>
      </c>
      <c r="H1244" s="2">
        <f t="shared" si="151"/>
        <v>0.41445000000000021</v>
      </c>
      <c r="I1244" s="2">
        <f t="array" ref="I1244">SUMPRODUCT(B1228:B1247, (ROW(B1228:B1247)-ROW(B1228)+1)) / (20*21/2)</f>
        <v>0.55352380952380953</v>
      </c>
      <c r="J1244" s="2">
        <f t="shared" si="154"/>
        <v>0.53473655573608136</v>
      </c>
      <c r="K1244" s="2">
        <f t="shared" si="148"/>
        <v>0.49336850757401468</v>
      </c>
    </row>
    <row r="1245" spans="1:11" ht="13.5" x14ac:dyDescent="0.25">
      <c r="A1245" s="3">
        <f>TITRES_STAT!B1248</f>
        <v>44125</v>
      </c>
      <c r="B1245" s="5">
        <f>TITRES_STAT!D1248</f>
        <v>0.55000000000000004</v>
      </c>
      <c r="C1245" s="2">
        <f t="shared" si="149"/>
        <v>1.0000000000000009E-2</v>
      </c>
      <c r="D1245" s="2">
        <f t="shared" si="150"/>
        <v>0.53599999999999992</v>
      </c>
      <c r="E1245" s="2">
        <f t="shared" si="152"/>
        <v>0.55600000000000005</v>
      </c>
      <c r="F1245" s="2">
        <f t="shared" si="153"/>
        <v>0.55500000000000005</v>
      </c>
      <c r="G1245" s="2">
        <f t="shared" si="147"/>
        <v>0.47339999999999999</v>
      </c>
      <c r="H1245" s="2">
        <f t="shared" si="151"/>
        <v>0.4155500000000002</v>
      </c>
      <c r="I1245" s="2">
        <f t="array" ref="I1245">SUMPRODUCT(B1229:B1248, (ROW(B1229:B1248)-ROW(B1229)+1)) / (20*21/2)</f>
        <v>0.55171428571428582</v>
      </c>
      <c r="J1245" s="2">
        <f t="shared" si="154"/>
        <v>0.53619021709454984</v>
      </c>
      <c r="K1245" s="2">
        <f t="shared" si="148"/>
        <v>0.4955893504142494</v>
      </c>
    </row>
    <row r="1246" spans="1:11" ht="13.5" x14ac:dyDescent="0.25">
      <c r="A1246" s="3">
        <f>TITRES_STAT!B1249</f>
        <v>44126</v>
      </c>
      <c r="B1246" s="5">
        <f>TITRES_STAT!D1249</f>
        <v>0.54</v>
      </c>
      <c r="C1246" s="2">
        <f t="shared" si="149"/>
        <v>-1.0000000000000009E-2</v>
      </c>
      <c r="D1246" s="2">
        <f t="shared" si="150"/>
        <v>0.53600000000000003</v>
      </c>
      <c r="E1246" s="2">
        <f t="shared" si="152"/>
        <v>0.55299999999999994</v>
      </c>
      <c r="F1246" s="2">
        <f t="shared" si="153"/>
        <v>0.55750000000000011</v>
      </c>
      <c r="G1246" s="2">
        <f t="shared" si="147"/>
        <v>0.47539999999999999</v>
      </c>
      <c r="H1246" s="2">
        <f t="shared" si="151"/>
        <v>0.41660000000000025</v>
      </c>
      <c r="I1246" s="2">
        <f t="array" ref="I1246">SUMPRODUCT(B1230:B1249, (ROW(B1230:B1249)-ROW(B1230)+1)) / (20*21/2)</f>
        <v>0.54985714285714282</v>
      </c>
      <c r="J1246" s="2">
        <f t="shared" si="154"/>
        <v>0.53655305356173555</v>
      </c>
      <c r="K1246" s="2">
        <f t="shared" si="148"/>
        <v>0.49733094451565141</v>
      </c>
    </row>
    <row r="1247" spans="1:11" ht="13.5" x14ac:dyDescent="0.25">
      <c r="A1247" s="3">
        <f>TITRES_STAT!B1250</f>
        <v>44127</v>
      </c>
      <c r="B1247" s="5">
        <f>TITRES_STAT!D1250</f>
        <v>0.54</v>
      </c>
      <c r="C1247" s="2">
        <f t="shared" si="149"/>
        <v>0</v>
      </c>
      <c r="D1247" s="2">
        <f t="shared" si="150"/>
        <v>0.53800000000000003</v>
      </c>
      <c r="E1247" s="2">
        <f t="shared" si="152"/>
        <v>0.55000000000000004</v>
      </c>
      <c r="F1247" s="2">
        <f t="shared" si="153"/>
        <v>0.55899999999999994</v>
      </c>
      <c r="G1247" s="2">
        <f t="shared" si="147"/>
        <v>0.47739999999999994</v>
      </c>
      <c r="H1247" s="2">
        <f t="shared" si="151"/>
        <v>0.41765000000000024</v>
      </c>
      <c r="I1247" s="2">
        <f t="array" ref="I1247">SUMPRODUCT(B1231:B1250, (ROW(B1231:B1250)-ROW(B1231)+1)) / (20*21/2)</f>
        <v>0.54804761904761912</v>
      </c>
      <c r="J1247" s="2">
        <f t="shared" si="154"/>
        <v>0.53688133417490358</v>
      </c>
      <c r="K1247" s="2">
        <f t="shared" si="148"/>
        <v>0.49900424080915529</v>
      </c>
    </row>
    <row r="1248" spans="1:11" ht="13.5" x14ac:dyDescent="0.25">
      <c r="A1248" s="3">
        <f>TITRES_STAT!B1251</f>
        <v>44130</v>
      </c>
      <c r="B1248" s="5">
        <f>TITRES_STAT!D1251</f>
        <v>0.54</v>
      </c>
      <c r="C1248" s="2">
        <f t="shared" si="149"/>
        <v>0</v>
      </c>
      <c r="D1248" s="2">
        <f t="shared" si="150"/>
        <v>0.54200000000000004</v>
      </c>
      <c r="E1248" s="2">
        <f t="shared" si="152"/>
        <v>0.54500000000000004</v>
      </c>
      <c r="F1248" s="2">
        <f t="shared" si="153"/>
        <v>0.55949999999999989</v>
      </c>
      <c r="G1248" s="2">
        <f t="shared" si="147"/>
        <v>0.47959999999999992</v>
      </c>
      <c r="H1248" s="2">
        <f t="shared" si="151"/>
        <v>0.41865000000000019</v>
      </c>
      <c r="I1248" s="2">
        <f t="array" ref="I1248">SUMPRODUCT(B1232:B1251, (ROW(B1232:B1251)-ROW(B1232)+1)) / (20*21/2)</f>
        <v>0.54833333333333334</v>
      </c>
      <c r="J1248" s="2">
        <f t="shared" si="154"/>
        <v>0.53717834996776992</v>
      </c>
      <c r="K1248" s="2">
        <f t="shared" si="148"/>
        <v>0.50061191764016888</v>
      </c>
    </row>
    <row r="1249" spans="1:11" ht="13.5" x14ac:dyDescent="0.25">
      <c r="A1249" s="3">
        <f>TITRES_STAT!B1252</f>
        <v>44131</v>
      </c>
      <c r="B1249" s="5">
        <f>TITRES_STAT!D1252</f>
        <v>0.54</v>
      </c>
      <c r="C1249" s="2">
        <f t="shared" si="149"/>
        <v>0</v>
      </c>
      <c r="D1249" s="2">
        <f t="shared" si="150"/>
        <v>0.54200000000000004</v>
      </c>
      <c r="E1249" s="2">
        <f t="shared" si="152"/>
        <v>0.54</v>
      </c>
      <c r="F1249" s="2">
        <f t="shared" si="153"/>
        <v>0.55899999999999983</v>
      </c>
      <c r="G1249" s="2">
        <f t="shared" si="147"/>
        <v>0.48159999999999992</v>
      </c>
      <c r="H1249" s="2">
        <f t="shared" si="151"/>
        <v>0.41960000000000014</v>
      </c>
      <c r="I1249" s="2">
        <f t="array" ref="I1249">SUMPRODUCT(B1233:B1252, (ROW(B1233:B1252)-ROW(B1233)+1)) / (20*21/2)</f>
        <v>0.54780952380952386</v>
      </c>
      <c r="J1249" s="2">
        <f t="shared" si="154"/>
        <v>0.53744707854226803</v>
      </c>
      <c r="K1249" s="2">
        <f t="shared" si="148"/>
        <v>0.50215654832094658</v>
      </c>
    </row>
    <row r="1250" spans="1:11" ht="13.5" x14ac:dyDescent="0.25">
      <c r="A1250" s="3">
        <f>TITRES_STAT!B1253</f>
        <v>44132</v>
      </c>
      <c r="B1250" s="5">
        <f>TITRES_STAT!D1253</f>
        <v>0.54</v>
      </c>
      <c r="C1250" s="2">
        <f t="shared" si="149"/>
        <v>0</v>
      </c>
      <c r="D1250" s="2">
        <f t="shared" si="150"/>
        <v>0.54</v>
      </c>
      <c r="E1250" s="2">
        <f t="shared" si="152"/>
        <v>0.53800000000000003</v>
      </c>
      <c r="F1250" s="2">
        <f t="shared" si="153"/>
        <v>0.55699999999999983</v>
      </c>
      <c r="G1250" s="2">
        <f t="shared" si="147"/>
        <v>0.4837999999999999</v>
      </c>
      <c r="H1250" s="2">
        <f t="shared" si="151"/>
        <v>0.4205500000000002</v>
      </c>
      <c r="I1250" s="2">
        <f t="array" ref="I1250">SUMPRODUCT(B1234:B1253, (ROW(B1234:B1253)-ROW(B1234)+1)) / (20*21/2)</f>
        <v>0.54742857142857149</v>
      </c>
      <c r="J1250" s="2">
        <f t="shared" si="154"/>
        <v>0.53769021391919491</v>
      </c>
      <c r="K1250" s="2">
        <f t="shared" si="148"/>
        <v>0.50364060524953691</v>
      </c>
    </row>
    <row r="1251" spans="1:11" ht="13.5" x14ac:dyDescent="0.25">
      <c r="A1251" s="3">
        <f>TITRES_STAT!B1254</f>
        <v>44134</v>
      </c>
      <c r="B1251" s="5">
        <f>TITRES_STAT!D1254</f>
        <v>0.56000000000000005</v>
      </c>
      <c r="C1251" s="2">
        <f t="shared" si="149"/>
        <v>2.0000000000000018E-2</v>
      </c>
      <c r="D1251" s="2">
        <f t="shared" si="150"/>
        <v>0.54400000000000004</v>
      </c>
      <c r="E1251" s="2">
        <f t="shared" si="152"/>
        <v>0.54</v>
      </c>
      <c r="F1251" s="2">
        <f t="shared" si="153"/>
        <v>0.55549999999999988</v>
      </c>
      <c r="G1251" s="2">
        <f t="shared" si="147"/>
        <v>0.48619999999999991</v>
      </c>
      <c r="H1251" s="2">
        <f t="shared" si="151"/>
        <v>0.4215500000000002</v>
      </c>
      <c r="I1251" s="2">
        <f t="array" ref="I1251">SUMPRODUCT(B1235:B1254, (ROW(B1235:B1254)-ROW(B1235)+1)) / (20*21/2)</f>
        <v>0.54719047619047623</v>
      </c>
      <c r="J1251" s="2">
        <f t="shared" si="154"/>
        <v>0.53981495545070013</v>
      </c>
      <c r="K1251" s="2">
        <f t="shared" si="148"/>
        <v>0.50585077759269237</v>
      </c>
    </row>
    <row r="1252" spans="1:11" ht="13.5" x14ac:dyDescent="0.25">
      <c r="A1252" s="3">
        <f>TITRES_STAT!B1255</f>
        <v>44137</v>
      </c>
      <c r="B1252" s="5">
        <f>TITRES_STAT!D1255</f>
        <v>0.55000000000000004</v>
      </c>
      <c r="C1252" s="2">
        <f t="shared" si="149"/>
        <v>-1.0000000000000009E-2</v>
      </c>
      <c r="D1252" s="2">
        <f t="shared" si="150"/>
        <v>0.54600000000000004</v>
      </c>
      <c r="E1252" s="2">
        <f t="shared" si="152"/>
        <v>0.54200000000000004</v>
      </c>
      <c r="F1252" s="2">
        <f t="shared" si="153"/>
        <v>0.55400000000000005</v>
      </c>
      <c r="G1252" s="2">
        <f t="shared" si="147"/>
        <v>0.48839999999999989</v>
      </c>
      <c r="H1252" s="2">
        <f t="shared" si="151"/>
        <v>0.42255000000000009</v>
      </c>
      <c r="I1252" s="2">
        <f t="array" ref="I1252">SUMPRODUCT(B1236:B1255, (ROW(B1236:B1255)-ROW(B1236)+1)) / (20*21/2)</f>
        <v>0.54795238095238108</v>
      </c>
      <c r="J1252" s="2">
        <f t="shared" si="154"/>
        <v>0.54078495969349061</v>
      </c>
      <c r="K1252" s="2">
        <f t="shared" si="148"/>
        <v>0.50758211964788091</v>
      </c>
    </row>
    <row r="1253" spans="1:11" ht="13.5" x14ac:dyDescent="0.25">
      <c r="A1253" s="3">
        <f>TITRES_STAT!B1256</f>
        <v>44138</v>
      </c>
      <c r="B1253" s="5">
        <f>TITRES_STAT!D1256</f>
        <v>0.55000000000000004</v>
      </c>
      <c r="C1253" s="2">
        <f t="shared" si="149"/>
        <v>0</v>
      </c>
      <c r="D1253" s="2">
        <f t="shared" si="150"/>
        <v>0.54800000000000004</v>
      </c>
      <c r="E1253" s="2">
        <f t="shared" si="152"/>
        <v>0.54499999999999993</v>
      </c>
      <c r="F1253" s="2">
        <f t="shared" si="153"/>
        <v>0.55249999999999999</v>
      </c>
      <c r="G1253" s="2">
        <f t="shared" si="147"/>
        <v>0.49059999999999993</v>
      </c>
      <c r="H1253" s="2">
        <f t="shared" si="151"/>
        <v>0.42355000000000004</v>
      </c>
      <c r="I1253" s="2">
        <f t="array" ref="I1253">SUMPRODUCT(B1237:B1256, (ROW(B1237:B1256)-ROW(B1237)+1)) / (20*21/2)</f>
        <v>0.55066666666666664</v>
      </c>
      <c r="J1253" s="2">
        <f t="shared" si="154"/>
        <v>0.5416625825798248</v>
      </c>
      <c r="K1253" s="2">
        <f t="shared" si="148"/>
        <v>0.5092455659361993</v>
      </c>
    </row>
    <row r="1254" spans="1:11" ht="13.5" x14ac:dyDescent="0.25">
      <c r="A1254" s="3">
        <f>TITRES_STAT!B1257</f>
        <v>44139</v>
      </c>
      <c r="B1254" s="5">
        <f>TITRES_STAT!D1257</f>
        <v>0.55000000000000004</v>
      </c>
      <c r="C1254" s="2">
        <f t="shared" si="149"/>
        <v>0</v>
      </c>
      <c r="D1254" s="2">
        <f t="shared" si="150"/>
        <v>0.55000000000000004</v>
      </c>
      <c r="E1254" s="2">
        <f t="shared" si="152"/>
        <v>0.54600000000000004</v>
      </c>
      <c r="F1254" s="2">
        <f t="shared" si="153"/>
        <v>0.55200000000000005</v>
      </c>
      <c r="G1254" s="2">
        <f t="shared" si="147"/>
        <v>0.49299999999999999</v>
      </c>
      <c r="H1254" s="2">
        <f t="shared" si="151"/>
        <v>0.42455000000000004</v>
      </c>
      <c r="I1254" s="2">
        <f t="array" ref="I1254">SUMPRODUCT(B1238:B1257, (ROW(B1238:B1257)-ROW(B1238)+1)) / (20*21/2)</f>
        <v>0.55333333333333323</v>
      </c>
      <c r="J1254" s="2">
        <f t="shared" si="154"/>
        <v>0.54245662233412717</v>
      </c>
      <c r="K1254" s="2">
        <f t="shared" si="148"/>
        <v>0.5108437790367405</v>
      </c>
    </row>
    <row r="1255" spans="1:11" ht="13.5" x14ac:dyDescent="0.25">
      <c r="A1255" s="3">
        <f>TITRES_STAT!B1258</f>
        <v>44140</v>
      </c>
      <c r="B1255" s="5">
        <f>TITRES_STAT!D1258</f>
        <v>0.56000000000000005</v>
      </c>
      <c r="C1255" s="2">
        <f t="shared" si="149"/>
        <v>1.0000000000000009E-2</v>
      </c>
      <c r="D1255" s="2">
        <f t="shared" si="150"/>
        <v>0.55400000000000005</v>
      </c>
      <c r="E1255" s="2">
        <f t="shared" si="152"/>
        <v>0.54700000000000004</v>
      </c>
      <c r="F1255" s="2">
        <f t="shared" si="153"/>
        <v>0.55150000000000021</v>
      </c>
      <c r="G1255" s="2">
        <f t="shared" si="147"/>
        <v>0.49579999999999996</v>
      </c>
      <c r="H1255" s="2">
        <f t="shared" si="151"/>
        <v>0.42560000000000009</v>
      </c>
      <c r="I1255" s="2">
        <f t="array" ref="I1255">SUMPRODUCT(B1239:B1258, (ROW(B1239:B1258)-ROW(B1239)+1)) / (20*21/2)</f>
        <v>0.55595238095238086</v>
      </c>
      <c r="J1255" s="2">
        <f t="shared" si="154"/>
        <v>0.54412742020706739</v>
      </c>
      <c r="K1255" s="2">
        <f t="shared" si="148"/>
        <v>0.51277147397647616</v>
      </c>
    </row>
    <row r="1256" spans="1:11" ht="13.5" x14ac:dyDescent="0.25">
      <c r="A1256" s="3">
        <f>TITRES_STAT!B1259</f>
        <v>44141</v>
      </c>
      <c r="B1256" s="5">
        <f>TITRES_STAT!D1259</f>
        <v>0.57999999999999996</v>
      </c>
      <c r="C1256" s="2">
        <f t="shared" si="149"/>
        <v>1.9999999999999907E-2</v>
      </c>
      <c r="D1256" s="2">
        <f t="shared" si="150"/>
        <v>0.55800000000000005</v>
      </c>
      <c r="E1256" s="2">
        <f t="shared" si="152"/>
        <v>0.55099999999999993</v>
      </c>
      <c r="F1256" s="2">
        <f t="shared" si="153"/>
        <v>0.55200000000000016</v>
      </c>
      <c r="G1256" s="2">
        <f t="shared" si="147"/>
        <v>0.49919999999999987</v>
      </c>
      <c r="H1256" s="2">
        <f t="shared" si="151"/>
        <v>0.42675000000000002</v>
      </c>
      <c r="I1256" s="2">
        <f t="array" ref="I1256">SUMPRODUCT(B1240:B1259, (ROW(B1240:B1259)-ROW(B1240)+1)) / (20*21/2)</f>
        <v>0.55861904761904768</v>
      </c>
      <c r="J1256" s="2">
        <f t="shared" si="154"/>
        <v>0.54754385637782288</v>
      </c>
      <c r="K1256" s="2">
        <f t="shared" si="148"/>
        <v>0.51540788676171234</v>
      </c>
    </row>
    <row r="1257" spans="1:11" ht="13.5" x14ac:dyDescent="0.25">
      <c r="A1257" s="3">
        <f>TITRES_STAT!B1260</f>
        <v>44144</v>
      </c>
      <c r="B1257" s="5">
        <f>TITRES_STAT!D1260</f>
        <v>0.57999999999999996</v>
      </c>
      <c r="C1257" s="2">
        <f t="shared" si="149"/>
        <v>0</v>
      </c>
      <c r="D1257" s="2">
        <f t="shared" si="150"/>
        <v>0.56400000000000006</v>
      </c>
      <c r="E1257" s="2">
        <f t="shared" si="152"/>
        <v>0.55500000000000005</v>
      </c>
      <c r="F1257" s="2">
        <f t="shared" si="153"/>
        <v>0.55250000000000021</v>
      </c>
      <c r="G1257" s="2">
        <f t="shared" si="147"/>
        <v>0.50279999999999991</v>
      </c>
      <c r="H1257" s="2">
        <f t="shared" si="151"/>
        <v>0.42785000000000006</v>
      </c>
      <c r="I1257" s="2">
        <f t="array" ref="I1257">SUMPRODUCT(B1241:B1260, (ROW(B1241:B1260)-ROW(B1241)+1)) / (20*21/2)</f>
        <v>0.56133333333333335</v>
      </c>
      <c r="J1257" s="2">
        <f t="shared" si="154"/>
        <v>0.55063491767517303</v>
      </c>
      <c r="K1257" s="2">
        <f t="shared" si="148"/>
        <v>0.5179409108102726</v>
      </c>
    </row>
    <row r="1258" spans="1:11" ht="13.5" x14ac:dyDescent="0.25">
      <c r="A1258" s="3">
        <f>TITRES_STAT!B1261</f>
        <v>44145</v>
      </c>
      <c r="B1258" s="5">
        <f>TITRES_STAT!D1261</f>
        <v>0.57999999999999996</v>
      </c>
      <c r="C1258" s="2">
        <f t="shared" si="149"/>
        <v>0</v>
      </c>
      <c r="D1258" s="2">
        <f t="shared" si="150"/>
        <v>0.57000000000000006</v>
      </c>
      <c r="E1258" s="2">
        <f t="shared" si="152"/>
        <v>0.55899999999999994</v>
      </c>
      <c r="F1258" s="2">
        <f t="shared" si="153"/>
        <v>0.55200000000000005</v>
      </c>
      <c r="G1258" s="2">
        <f t="shared" si="147"/>
        <v>0.50639999999999985</v>
      </c>
      <c r="H1258" s="2">
        <f t="shared" si="151"/>
        <v>0.42894999999999994</v>
      </c>
      <c r="I1258" s="2">
        <f t="array" ref="I1258">SUMPRODUCT(B1242:B1261, (ROW(B1242:B1261)-ROW(B1242)+1)) / (20*21/2)</f>
        <v>0.56395238095238087</v>
      </c>
      <c r="J1258" s="2">
        <f t="shared" si="154"/>
        <v>0.55343159218229943</v>
      </c>
      <c r="K1258" s="2">
        <f t="shared" si="148"/>
        <v>0.5203746005824188</v>
      </c>
    </row>
    <row r="1259" spans="1:11" ht="13.5" x14ac:dyDescent="0.25">
      <c r="A1259" s="3">
        <f>TITRES_STAT!B1262</f>
        <v>44146</v>
      </c>
      <c r="B1259" s="5">
        <f>TITRES_STAT!D1262</f>
        <v>0.57999999999999996</v>
      </c>
      <c r="C1259" s="2">
        <f t="shared" si="149"/>
        <v>0</v>
      </c>
      <c r="D1259" s="2">
        <f t="shared" si="150"/>
        <v>0.57600000000000007</v>
      </c>
      <c r="E1259" s="2">
        <f t="shared" si="152"/>
        <v>0.56299999999999994</v>
      </c>
      <c r="F1259" s="2">
        <f t="shared" si="153"/>
        <v>0.5515000000000001</v>
      </c>
      <c r="G1259" s="2">
        <f t="shared" si="147"/>
        <v>0.50999999999999979</v>
      </c>
      <c r="H1259" s="2">
        <f t="shared" si="151"/>
        <v>0.43005000000000004</v>
      </c>
      <c r="I1259" s="2">
        <f t="array" ref="I1259">SUMPRODUCT(B1243:B1262, (ROW(B1243:B1262)-ROW(B1243)+1)) / (20*21/2)</f>
        <v>0.5654285714285715</v>
      </c>
      <c r="J1259" s="2">
        <f t="shared" si="154"/>
        <v>0.55596191673636608</v>
      </c>
      <c r="K1259" s="2">
        <f t="shared" si="148"/>
        <v>0.52271285153997105</v>
      </c>
    </row>
    <row r="1260" spans="1:11" ht="13.5" x14ac:dyDescent="0.25">
      <c r="A1260" s="3">
        <f>TITRES_STAT!B1263</f>
        <v>44147</v>
      </c>
      <c r="B1260" s="5">
        <f>TITRES_STAT!D1263</f>
        <v>0.57999999999999996</v>
      </c>
      <c r="C1260" s="2">
        <f t="shared" si="149"/>
        <v>0</v>
      </c>
      <c r="D1260" s="2">
        <f t="shared" si="150"/>
        <v>0.57999999999999996</v>
      </c>
      <c r="E1260" s="2">
        <f t="shared" si="152"/>
        <v>0.56699999999999995</v>
      </c>
      <c r="F1260" s="2">
        <f t="shared" si="153"/>
        <v>0.55249999999999999</v>
      </c>
      <c r="G1260" s="2">
        <f t="shared" si="147"/>
        <v>0.51339999999999986</v>
      </c>
      <c r="H1260" s="2">
        <f t="shared" si="151"/>
        <v>0.43114999999999992</v>
      </c>
      <c r="I1260" s="2">
        <f t="array" ref="I1260">SUMPRODUCT(B1244:B1263, (ROW(B1244:B1263)-ROW(B1244)+1)) / (20*21/2)</f>
        <v>0.56671428571428573</v>
      </c>
      <c r="J1260" s="2">
        <f t="shared" si="154"/>
        <v>0.55825125799956932</v>
      </c>
      <c r="K1260" s="2">
        <f t="shared" si="148"/>
        <v>0.52495940638154082</v>
      </c>
    </row>
    <row r="1261" spans="1:11" ht="13.5" x14ac:dyDescent="0.25">
      <c r="A1261" s="3">
        <f>TITRES_STAT!B1264</f>
        <v>44148</v>
      </c>
      <c r="B1261" s="5">
        <f>TITRES_STAT!D1264</f>
        <v>0.57999999999999996</v>
      </c>
      <c r="C1261" s="2">
        <f t="shared" si="149"/>
        <v>0</v>
      </c>
      <c r="D1261" s="2">
        <f t="shared" si="150"/>
        <v>0.57999999999999996</v>
      </c>
      <c r="E1261" s="2">
        <f t="shared" si="152"/>
        <v>0.56900000000000006</v>
      </c>
      <c r="F1261" s="2">
        <f t="shared" si="153"/>
        <v>0.55449999999999999</v>
      </c>
      <c r="G1261" s="2">
        <f t="shared" si="147"/>
        <v>0.5167999999999997</v>
      </c>
      <c r="H1261" s="2">
        <f t="shared" si="151"/>
        <v>0.43225000000000002</v>
      </c>
      <c r="I1261" s="2">
        <f t="array" ref="I1261">SUMPRODUCT(B1245:B1264, (ROW(B1245:B1264)-ROW(B1245)+1)) / (20*21/2)</f>
        <v>0.56680952380952376</v>
      </c>
      <c r="J1261" s="2">
        <f t="shared" si="154"/>
        <v>0.56032256676151504</v>
      </c>
      <c r="K1261" s="2">
        <f t="shared" si="148"/>
        <v>0.52711786103324509</v>
      </c>
    </row>
    <row r="1262" spans="1:11" ht="13.5" x14ac:dyDescent="0.25">
      <c r="A1262" s="3">
        <f>TITRES_STAT!B1265</f>
        <v>44151</v>
      </c>
      <c r="B1262" s="5">
        <f>TITRES_STAT!D1265</f>
        <v>0.56999999999999995</v>
      </c>
      <c r="C1262" s="2">
        <f t="shared" si="149"/>
        <v>-1.0000000000000009E-2</v>
      </c>
      <c r="D1262" s="2">
        <f t="shared" si="150"/>
        <v>0.57799999999999996</v>
      </c>
      <c r="E1262" s="2">
        <f t="shared" si="152"/>
        <v>0.57100000000000006</v>
      </c>
      <c r="F1262" s="2">
        <f t="shared" si="153"/>
        <v>0.55649999999999999</v>
      </c>
      <c r="G1262" s="2">
        <f t="shared" si="147"/>
        <v>0.52019999999999977</v>
      </c>
      <c r="H1262" s="2">
        <f t="shared" si="151"/>
        <v>0.43329999999999991</v>
      </c>
      <c r="I1262" s="2">
        <f t="array" ref="I1262">SUMPRODUCT(B1246:B1265, (ROW(B1246:B1265)-ROW(B1246)+1)) / (20*21/2)</f>
        <v>0.56776190476190469</v>
      </c>
      <c r="J1262" s="2">
        <f t="shared" si="154"/>
        <v>0.56124422706994215</v>
      </c>
      <c r="K1262" s="2">
        <f t="shared" si="148"/>
        <v>0.52879951354174526</v>
      </c>
    </row>
    <row r="1263" spans="1:11" ht="13.5" x14ac:dyDescent="0.25">
      <c r="A1263" s="3">
        <f>TITRES_STAT!B1266</f>
        <v>44152</v>
      </c>
      <c r="B1263" s="5">
        <f>TITRES_STAT!D1266</f>
        <v>0.56999999999999995</v>
      </c>
      <c r="C1263" s="2">
        <f t="shared" si="149"/>
        <v>0</v>
      </c>
      <c r="D1263" s="2">
        <f t="shared" si="150"/>
        <v>0.57599999999999985</v>
      </c>
      <c r="E1263" s="2">
        <f t="shared" si="152"/>
        <v>0.57300000000000006</v>
      </c>
      <c r="F1263" s="2">
        <f t="shared" si="153"/>
        <v>0.55899999999999994</v>
      </c>
      <c r="G1263" s="2">
        <f t="shared" si="147"/>
        <v>0.52379999999999971</v>
      </c>
      <c r="H1263" s="2">
        <f t="shared" si="151"/>
        <v>0.43439999999999984</v>
      </c>
      <c r="I1263" s="2">
        <f t="array" ref="I1263">SUMPRODUCT(B1247:B1266, (ROW(B1247:B1266)-ROW(B1247)+1)) / (20*21/2)</f>
        <v>0.56957142857142851</v>
      </c>
      <c r="J1263" s="2">
        <f t="shared" si="154"/>
        <v>0.56207811020613807</v>
      </c>
      <c r="K1263" s="2">
        <f t="shared" si="148"/>
        <v>0.53041521889304932</v>
      </c>
    </row>
    <row r="1264" spans="1:11" ht="13.5" x14ac:dyDescent="0.25">
      <c r="A1264" s="3">
        <f>TITRES_STAT!B1267</f>
        <v>44153</v>
      </c>
      <c r="B1264" s="5">
        <f>TITRES_STAT!D1267</f>
        <v>0.56000000000000005</v>
      </c>
      <c r="C1264" s="2">
        <f t="shared" si="149"/>
        <v>-9.9999999999998979E-3</v>
      </c>
      <c r="D1264" s="2">
        <f t="shared" si="150"/>
        <v>0.57199999999999995</v>
      </c>
      <c r="E1264" s="2">
        <f t="shared" si="152"/>
        <v>0.57400000000000007</v>
      </c>
      <c r="F1264" s="2">
        <f t="shared" si="153"/>
        <v>0.56000000000000005</v>
      </c>
      <c r="G1264" s="2">
        <f t="shared" si="147"/>
        <v>0.52719999999999967</v>
      </c>
      <c r="H1264" s="2">
        <f t="shared" si="151"/>
        <v>0.43544999999999989</v>
      </c>
      <c r="I1264" s="2">
        <f t="array" ref="I1264">SUMPRODUCT(B1248:B1267, (ROW(B1248:B1267)-ROW(B1248)+1)) / (20*21/2)</f>
        <v>0.57214285714285718</v>
      </c>
      <c r="J1264" s="2">
        <f t="shared" si="154"/>
        <v>0.56188019494841068</v>
      </c>
      <c r="K1264" s="2">
        <f t="shared" si="148"/>
        <v>0.53157540638743961</v>
      </c>
    </row>
    <row r="1265" spans="1:11" ht="13.5" x14ac:dyDescent="0.25">
      <c r="A1265" s="3">
        <f>TITRES_STAT!B1268</f>
        <v>44154</v>
      </c>
      <c r="B1265" s="5">
        <f>TITRES_STAT!D1268</f>
        <v>0.56999999999999995</v>
      </c>
      <c r="C1265" s="2">
        <f t="shared" si="149"/>
        <v>9.9999999999998979E-3</v>
      </c>
      <c r="D1265" s="2">
        <f t="shared" si="150"/>
        <v>0.56999999999999995</v>
      </c>
      <c r="E1265" s="2">
        <f t="shared" si="152"/>
        <v>0.57499999999999996</v>
      </c>
      <c r="F1265" s="2">
        <f t="shared" si="153"/>
        <v>0.56100000000000017</v>
      </c>
      <c r="G1265" s="2">
        <f t="shared" si="147"/>
        <v>0.53059999999999974</v>
      </c>
      <c r="H1265" s="2">
        <f t="shared" si="151"/>
        <v>0.43654999999999977</v>
      </c>
      <c r="I1265" s="2">
        <f t="array" ref="I1265">SUMPRODUCT(B1249:B1268, (ROW(B1249:B1268)-ROW(B1249)+1)) / (20*21/2)</f>
        <v>0.5754285714285714</v>
      </c>
      <c r="J1265" s="2">
        <f t="shared" si="154"/>
        <v>0.56265350971522865</v>
      </c>
      <c r="K1265" s="2">
        <f t="shared" si="148"/>
        <v>0.53308225319577529</v>
      </c>
    </row>
    <row r="1266" spans="1:11" ht="13.5" x14ac:dyDescent="0.25">
      <c r="A1266" s="3">
        <f>TITRES_STAT!B1269</f>
        <v>44155</v>
      </c>
      <c r="B1266" s="5">
        <f>TITRES_STAT!D1269</f>
        <v>0.57999999999999996</v>
      </c>
      <c r="C1266" s="2">
        <f t="shared" si="149"/>
        <v>1.0000000000000009E-2</v>
      </c>
      <c r="D1266" s="2">
        <f t="shared" si="150"/>
        <v>0.57000000000000006</v>
      </c>
      <c r="E1266" s="2">
        <f t="shared" si="152"/>
        <v>0.57499999999999996</v>
      </c>
      <c r="F1266" s="2">
        <f t="shared" si="153"/>
        <v>0.56300000000000006</v>
      </c>
      <c r="G1266" s="2">
        <f t="shared" ref="G1266:G1329" si="155">AVERAGE(B1217:B1266)</f>
        <v>0.53419999999999979</v>
      </c>
      <c r="H1266" s="2">
        <f t="shared" si="151"/>
        <v>0.4377999999999998</v>
      </c>
      <c r="I1266" s="2">
        <f t="array" ref="I1266">SUMPRODUCT(B1250:B1269, (ROW(B1250:B1269)-ROW(B1250)+1)) / (20*21/2)</f>
        <v>0.57652380952380955</v>
      </c>
      <c r="J1266" s="2">
        <f t="shared" si="154"/>
        <v>0.56430555640901636</v>
      </c>
      <c r="K1266" s="2">
        <f t="shared" si="148"/>
        <v>0.53492216483515664</v>
      </c>
    </row>
    <row r="1267" spans="1:11" ht="13.5" x14ac:dyDescent="0.25">
      <c r="A1267" s="3">
        <f>TITRES_STAT!B1270</f>
        <v>44158</v>
      </c>
      <c r="B1267" s="5">
        <f>TITRES_STAT!D1270</f>
        <v>0.59</v>
      </c>
      <c r="C1267" s="2">
        <f t="shared" si="149"/>
        <v>1.0000000000000009E-2</v>
      </c>
      <c r="D1267" s="2">
        <f t="shared" si="150"/>
        <v>0.57399999999999995</v>
      </c>
      <c r="E1267" s="2">
        <f t="shared" si="152"/>
        <v>0.57599999999999996</v>
      </c>
      <c r="F1267" s="2">
        <f t="shared" si="153"/>
        <v>0.56550000000000011</v>
      </c>
      <c r="G1267" s="2">
        <f t="shared" si="155"/>
        <v>0.53819999999999968</v>
      </c>
      <c r="H1267" s="2">
        <f t="shared" si="151"/>
        <v>0.43904999999999977</v>
      </c>
      <c r="I1267" s="2">
        <f t="array" ref="I1267">SUMPRODUCT(B1251:B1270, (ROW(B1251:B1270)-ROW(B1251)+1)) / (20*21/2)</f>
        <v>0.5774285714285714</v>
      </c>
      <c r="J1267" s="2">
        <f t="shared" si="154"/>
        <v>0.56675264627482436</v>
      </c>
      <c r="K1267" s="2">
        <f t="shared" ref="K1267:K1330" si="156">$K$4*B1267+(1-$K$4)*K1266</f>
        <v>0.5370820799396604</v>
      </c>
    </row>
    <row r="1268" spans="1:11" ht="13.5" x14ac:dyDescent="0.25">
      <c r="A1268" s="3">
        <f>TITRES_STAT!B1271</f>
        <v>44159</v>
      </c>
      <c r="B1268" s="5">
        <f>TITRES_STAT!D1271</f>
        <v>0.6</v>
      </c>
      <c r="C1268" s="2">
        <f t="shared" si="149"/>
        <v>1.0000000000000009E-2</v>
      </c>
      <c r="D1268" s="2">
        <f t="shared" si="150"/>
        <v>0.57999999999999996</v>
      </c>
      <c r="E1268" s="2">
        <f t="shared" si="152"/>
        <v>0.57799999999999996</v>
      </c>
      <c r="F1268" s="2">
        <f t="shared" si="153"/>
        <v>0.56850000000000001</v>
      </c>
      <c r="G1268" s="2">
        <f t="shared" si="155"/>
        <v>0.54219999999999968</v>
      </c>
      <c r="H1268" s="2">
        <f t="shared" si="151"/>
        <v>0.4403499999999998</v>
      </c>
      <c r="I1268" s="2">
        <f t="array" ref="I1268">SUMPRODUCT(B1252:B1271, (ROW(B1252:B1271)-ROW(B1252)+1)) / (20*21/2)</f>
        <v>0.57814285714285707</v>
      </c>
      <c r="J1268" s="2">
        <f t="shared" si="154"/>
        <v>0.5699190609153173</v>
      </c>
      <c r="K1268" s="2">
        <f t="shared" si="156"/>
        <v>0.53954944935379145</v>
      </c>
    </row>
    <row r="1269" spans="1:11" ht="13.5" x14ac:dyDescent="0.25">
      <c r="A1269" s="3">
        <f>TITRES_STAT!B1272</f>
        <v>44160</v>
      </c>
      <c r="B1269" s="5">
        <f>TITRES_STAT!D1272</f>
        <v>0.57999999999999996</v>
      </c>
      <c r="C1269" s="2">
        <f t="shared" si="149"/>
        <v>-2.0000000000000018E-2</v>
      </c>
      <c r="D1269" s="2">
        <f t="shared" si="150"/>
        <v>0.58399999999999996</v>
      </c>
      <c r="E1269" s="2">
        <f t="shared" si="152"/>
        <v>0.57799999999999996</v>
      </c>
      <c r="F1269" s="2">
        <f t="shared" si="153"/>
        <v>0.57050000000000001</v>
      </c>
      <c r="G1269" s="2">
        <f t="shared" si="155"/>
        <v>0.54579999999999973</v>
      </c>
      <c r="H1269" s="2">
        <f t="shared" si="151"/>
        <v>0.44154999999999978</v>
      </c>
      <c r="I1269" s="2">
        <f t="array" ref="I1269">SUMPRODUCT(B1253:B1272, (ROW(B1253:B1272)-ROW(B1253)+1)) / (20*21/2)</f>
        <v>0.57685714285714285</v>
      </c>
      <c r="J1269" s="2">
        <f t="shared" si="154"/>
        <v>0.57087915035195369</v>
      </c>
      <c r="K1269" s="2">
        <f t="shared" si="156"/>
        <v>0.54113574545756427</v>
      </c>
    </row>
    <row r="1270" spans="1:11" ht="13.5" x14ac:dyDescent="0.25">
      <c r="A1270" s="3">
        <f>TITRES_STAT!B1273</f>
        <v>44161</v>
      </c>
      <c r="B1270" s="5">
        <f>TITRES_STAT!D1273</f>
        <v>0.57999999999999996</v>
      </c>
      <c r="C1270" s="2">
        <f t="shared" si="149"/>
        <v>0</v>
      </c>
      <c r="D1270" s="2">
        <f t="shared" si="150"/>
        <v>0.58600000000000008</v>
      </c>
      <c r="E1270" s="2">
        <f t="shared" si="152"/>
        <v>0.57799999999999996</v>
      </c>
      <c r="F1270" s="2">
        <f t="shared" si="153"/>
        <v>0.57250000000000001</v>
      </c>
      <c r="G1270" s="2">
        <f t="shared" si="155"/>
        <v>0.54919999999999969</v>
      </c>
      <c r="H1270" s="2">
        <f t="shared" si="151"/>
        <v>0.44274999999999975</v>
      </c>
      <c r="I1270" s="2">
        <f t="array" ref="I1270">SUMPRODUCT(B1254:B1273, (ROW(B1254:B1273)-ROW(B1254)+1)) / (20*21/2)</f>
        <v>0.57457142857142851</v>
      </c>
      <c r="J1270" s="2">
        <f t="shared" si="154"/>
        <v>0.57174780269938663</v>
      </c>
      <c r="K1270" s="2">
        <f t="shared" si="156"/>
        <v>0.54265983387099315</v>
      </c>
    </row>
    <row r="1271" spans="1:11" ht="13.5" x14ac:dyDescent="0.25">
      <c r="A1271" s="3">
        <f>TITRES_STAT!B1274</f>
        <v>44162</v>
      </c>
      <c r="B1271" s="5">
        <f>TITRES_STAT!D1274</f>
        <v>0.57999999999999996</v>
      </c>
      <c r="C1271" s="2">
        <f t="shared" si="149"/>
        <v>0</v>
      </c>
      <c r="D1271" s="2">
        <f t="shared" si="150"/>
        <v>0.58600000000000008</v>
      </c>
      <c r="E1271" s="2">
        <f t="shared" si="152"/>
        <v>0.57800000000000007</v>
      </c>
      <c r="F1271" s="2">
        <f t="shared" si="153"/>
        <v>0.57350000000000001</v>
      </c>
      <c r="G1271" s="2">
        <f t="shared" si="155"/>
        <v>0.55239999999999956</v>
      </c>
      <c r="H1271" s="2">
        <f t="shared" si="151"/>
        <v>0.44389999999999974</v>
      </c>
      <c r="I1271" s="2">
        <f t="array" ref="I1271">SUMPRODUCT(B1255:B1274, (ROW(B1255:B1274)-ROW(B1255)+1)) / (20*21/2)</f>
        <v>0.57038095238095243</v>
      </c>
      <c r="J1271" s="2">
        <f t="shared" si="154"/>
        <v>0.57253372625182597</v>
      </c>
      <c r="K1271" s="2">
        <f t="shared" si="156"/>
        <v>0.54412415411134629</v>
      </c>
    </row>
    <row r="1272" spans="1:11" ht="13.5" x14ac:dyDescent="0.25">
      <c r="A1272" s="3">
        <f>TITRES_STAT!B1275</f>
        <v>44165</v>
      </c>
      <c r="B1272" s="5">
        <f>TITRES_STAT!D1275</f>
        <v>0.56000000000000005</v>
      </c>
      <c r="C1272" s="2">
        <f t="shared" si="149"/>
        <v>-1.9999999999999907E-2</v>
      </c>
      <c r="D1272" s="2">
        <f t="shared" si="150"/>
        <v>0.57999999999999996</v>
      </c>
      <c r="E1272" s="2">
        <f t="shared" si="152"/>
        <v>0.57699999999999996</v>
      </c>
      <c r="F1272" s="2">
        <f t="shared" si="153"/>
        <v>0.57400000000000007</v>
      </c>
      <c r="G1272" s="2">
        <f t="shared" si="155"/>
        <v>0.5549999999999996</v>
      </c>
      <c r="H1272" s="2">
        <f t="shared" si="151"/>
        <v>0.44494999999999973</v>
      </c>
      <c r="I1272" s="2">
        <f t="array" ref="I1272">SUMPRODUCT(B1256:B1275, (ROW(B1256:B1275)-ROW(B1256)+1)) / (20*21/2)</f>
        <v>0.56533333333333335</v>
      </c>
      <c r="J1272" s="2">
        <f t="shared" si="154"/>
        <v>0.57134003803736633</v>
      </c>
      <c r="K1272" s="2">
        <f t="shared" si="156"/>
        <v>0.54474673630305825</v>
      </c>
    </row>
    <row r="1273" spans="1:11" ht="13.5" x14ac:dyDescent="0.25">
      <c r="A1273" s="3">
        <f>TITRES_STAT!B1276</f>
        <v>44166</v>
      </c>
      <c r="B1273" s="5">
        <f>TITRES_STAT!D1276</f>
        <v>0.55000000000000004</v>
      </c>
      <c r="C1273" s="2">
        <f t="shared" si="149"/>
        <v>-1.0000000000000009E-2</v>
      </c>
      <c r="D1273" s="2">
        <f t="shared" si="150"/>
        <v>0.56999999999999995</v>
      </c>
      <c r="E1273" s="2">
        <f t="shared" si="152"/>
        <v>0.57499999999999996</v>
      </c>
      <c r="F1273" s="2">
        <f t="shared" si="153"/>
        <v>0.57400000000000007</v>
      </c>
      <c r="G1273" s="2">
        <f t="shared" si="155"/>
        <v>0.55719999999999958</v>
      </c>
      <c r="H1273" s="2">
        <f t="shared" si="151"/>
        <v>0.44599999999999979</v>
      </c>
      <c r="I1273" s="2">
        <f t="array" ref="I1273">SUMPRODUCT(B1257:B1276, (ROW(B1257:B1276)-ROW(B1257)+1)) / (20*21/2)</f>
        <v>0.55952380952380953</v>
      </c>
      <c r="J1273" s="2">
        <f t="shared" si="154"/>
        <v>0.5693076534623791</v>
      </c>
      <c r="K1273" s="2">
        <f t="shared" si="156"/>
        <v>0.54495274664411486</v>
      </c>
    </row>
    <row r="1274" spans="1:11" ht="13.5" x14ac:dyDescent="0.25">
      <c r="A1274" s="3">
        <f>TITRES_STAT!B1277</f>
        <v>44167</v>
      </c>
      <c r="B1274" s="5">
        <f>TITRES_STAT!D1277</f>
        <v>0.53</v>
      </c>
      <c r="C1274" s="2">
        <f t="shared" si="149"/>
        <v>-2.0000000000000018E-2</v>
      </c>
      <c r="D1274" s="2">
        <f t="shared" si="150"/>
        <v>0.55999999999999994</v>
      </c>
      <c r="E1274" s="2">
        <f t="shared" si="152"/>
        <v>0.57200000000000006</v>
      </c>
      <c r="F1274" s="2">
        <f t="shared" si="153"/>
        <v>0.57300000000000006</v>
      </c>
      <c r="G1274" s="2">
        <f t="shared" si="155"/>
        <v>0.55879999999999963</v>
      </c>
      <c r="H1274" s="2">
        <f t="shared" si="151"/>
        <v>0.44694999999999979</v>
      </c>
      <c r="I1274" s="2">
        <f t="array" ref="I1274">SUMPRODUCT(B1258:B1277, (ROW(B1258:B1277)-ROW(B1258)+1)) / (20*21/2)</f>
        <v>0.55404761904761901</v>
      </c>
      <c r="J1274" s="2">
        <f t="shared" si="154"/>
        <v>0.56556406741834298</v>
      </c>
      <c r="K1274" s="2">
        <f t="shared" si="156"/>
        <v>0.54436636442277697</v>
      </c>
    </row>
    <row r="1275" spans="1:11" ht="13.5" x14ac:dyDescent="0.25">
      <c r="A1275" s="3">
        <f>TITRES_STAT!B1278</f>
        <v>44168</v>
      </c>
      <c r="B1275" s="5">
        <f>TITRES_STAT!D1278</f>
        <v>0.52</v>
      </c>
      <c r="C1275" s="2">
        <f t="shared" si="149"/>
        <v>-1.0000000000000009E-2</v>
      </c>
      <c r="D1275" s="2">
        <f t="shared" si="150"/>
        <v>0.54800000000000004</v>
      </c>
      <c r="E1275" s="2">
        <f t="shared" si="152"/>
        <v>0.56699999999999995</v>
      </c>
      <c r="F1275" s="2">
        <f t="shared" si="153"/>
        <v>0.57099999999999995</v>
      </c>
      <c r="G1275" s="2">
        <f t="shared" si="155"/>
        <v>0.55979999999999963</v>
      </c>
      <c r="H1275" s="2">
        <f t="shared" si="151"/>
        <v>0.44784999999999975</v>
      </c>
      <c r="I1275" s="2">
        <f t="array" ref="I1275">SUMPRODUCT(B1259:B1278, (ROW(B1259:B1278)-ROW(B1259)+1)) / (20*21/2)</f>
        <v>0.5489047619047619</v>
      </c>
      <c r="J1275" s="2">
        <f t="shared" si="154"/>
        <v>0.56122463242611986</v>
      </c>
      <c r="K1275" s="2">
        <f t="shared" si="156"/>
        <v>0.54341082071992297</v>
      </c>
    </row>
    <row r="1276" spans="1:11" ht="13.5" x14ac:dyDescent="0.25">
      <c r="A1276" s="3">
        <f>TITRES_STAT!B1279</f>
        <v>44169</v>
      </c>
      <c r="B1276" s="5">
        <f>TITRES_STAT!D1279</f>
        <v>0.51</v>
      </c>
      <c r="C1276" s="2">
        <f t="shared" si="149"/>
        <v>-1.0000000000000009E-2</v>
      </c>
      <c r="D1276" s="2">
        <f t="shared" si="150"/>
        <v>0.53400000000000003</v>
      </c>
      <c r="E1276" s="2">
        <f t="shared" si="152"/>
        <v>0.55999999999999994</v>
      </c>
      <c r="F1276" s="2">
        <f t="shared" si="153"/>
        <v>0.5675</v>
      </c>
      <c r="G1276" s="2">
        <f t="shared" si="155"/>
        <v>0.5601999999999997</v>
      </c>
      <c r="H1276" s="2">
        <f t="shared" si="151"/>
        <v>0.44864999999999972</v>
      </c>
      <c r="I1276" s="2">
        <f t="array" ref="I1276">SUMPRODUCT(B1260:B1279, (ROW(B1260:B1279)-ROW(B1260)+1)) / (20*21/2)</f>
        <v>0.54504761904761911</v>
      </c>
      <c r="J1276" s="2">
        <f t="shared" si="154"/>
        <v>0.55634609600458462</v>
      </c>
      <c r="K1276" s="2">
        <f t="shared" si="156"/>
        <v>0.54210059245639663</v>
      </c>
    </row>
    <row r="1277" spans="1:11" ht="13.5" x14ac:dyDescent="0.25">
      <c r="A1277" s="3">
        <f>TITRES_STAT!B1280</f>
        <v>44172</v>
      </c>
      <c r="B1277" s="5">
        <f>TITRES_STAT!D1280</f>
        <v>0.51</v>
      </c>
      <c r="C1277" s="2">
        <f t="shared" si="149"/>
        <v>0</v>
      </c>
      <c r="D1277" s="2">
        <f t="shared" si="150"/>
        <v>0.52400000000000002</v>
      </c>
      <c r="E1277" s="2">
        <f t="shared" si="152"/>
        <v>0.55199999999999994</v>
      </c>
      <c r="F1277" s="2">
        <f t="shared" si="153"/>
        <v>0.56399999999999995</v>
      </c>
      <c r="G1277" s="2">
        <f t="shared" si="155"/>
        <v>0.5601999999999997</v>
      </c>
      <c r="H1277" s="2">
        <f t="shared" si="151"/>
        <v>0.44939999999999974</v>
      </c>
      <c r="I1277" s="2">
        <f t="array" ref="I1277">SUMPRODUCT(B1261:B1280, (ROW(B1261:B1280)-ROW(B1261)+1)) / (20*21/2)</f>
        <v>0.54242857142857137</v>
      </c>
      <c r="J1277" s="2">
        <f t="shared" si="154"/>
        <v>0.5519321820993861</v>
      </c>
      <c r="K1277" s="2">
        <f t="shared" si="156"/>
        <v>0.54084174569340071</v>
      </c>
    </row>
    <row r="1278" spans="1:11" ht="13.5" x14ac:dyDescent="0.25">
      <c r="A1278" s="3">
        <f>TITRES_STAT!B1281</f>
        <v>44173</v>
      </c>
      <c r="B1278" s="5">
        <f>TITRES_STAT!D1281</f>
        <v>0.51</v>
      </c>
      <c r="C1278" s="2">
        <f t="shared" si="149"/>
        <v>0</v>
      </c>
      <c r="D1278" s="2">
        <f t="shared" si="150"/>
        <v>0.51600000000000001</v>
      </c>
      <c r="E1278" s="2">
        <f t="shared" si="152"/>
        <v>0.54299999999999993</v>
      </c>
      <c r="F1278" s="2">
        <f t="shared" si="153"/>
        <v>0.5605</v>
      </c>
      <c r="G1278" s="2">
        <f t="shared" si="155"/>
        <v>0.55979999999999985</v>
      </c>
      <c r="H1278" s="2">
        <f t="shared" si="151"/>
        <v>0.45009999999999983</v>
      </c>
      <c r="I1278" s="2">
        <f t="array" ref="I1278">SUMPRODUCT(B1262:B1281, (ROW(B1262:B1281)-ROW(B1262)+1)) / (20*21/2)</f>
        <v>0.540047619047619</v>
      </c>
      <c r="J1278" s="2">
        <f t="shared" si="154"/>
        <v>0.54793864094706357</v>
      </c>
      <c r="K1278" s="2">
        <f t="shared" si="156"/>
        <v>0.5396322654701301</v>
      </c>
    </row>
    <row r="1279" spans="1:11" ht="13.5" x14ac:dyDescent="0.25">
      <c r="A1279" s="3">
        <f>TITRES_STAT!B1282</f>
        <v>44174</v>
      </c>
      <c r="B1279" s="5">
        <f>TITRES_STAT!D1282</f>
        <v>0.52</v>
      </c>
      <c r="C1279" s="2">
        <f t="shared" si="149"/>
        <v>1.0000000000000009E-2</v>
      </c>
      <c r="D1279" s="2">
        <f t="shared" si="150"/>
        <v>0.51400000000000001</v>
      </c>
      <c r="E1279" s="2">
        <f t="shared" si="152"/>
        <v>0.53699999999999992</v>
      </c>
      <c r="F1279" s="2">
        <f t="shared" si="153"/>
        <v>0.55749999999999988</v>
      </c>
      <c r="G1279" s="2">
        <f t="shared" si="155"/>
        <v>0.55919999999999981</v>
      </c>
      <c r="H1279" s="2">
        <f t="shared" si="151"/>
        <v>0.45084999999999981</v>
      </c>
      <c r="I1279" s="2">
        <f t="array" ref="I1279">SUMPRODUCT(B1263:B1282, (ROW(B1263:B1282)-ROW(B1263)+1)) / (20*21/2)</f>
        <v>0.537904761904762</v>
      </c>
      <c r="J1279" s="2">
        <f t="shared" si="154"/>
        <v>0.54527781799972419</v>
      </c>
      <c r="K1279" s="2">
        <f t="shared" si="156"/>
        <v>0.53886237270659565</v>
      </c>
    </row>
    <row r="1280" spans="1:11" ht="13.5" x14ac:dyDescent="0.25">
      <c r="A1280" s="3">
        <f>TITRES_STAT!B1283</f>
        <v>44175</v>
      </c>
      <c r="B1280" s="5">
        <f>TITRES_STAT!D1283</f>
        <v>0.53</v>
      </c>
      <c r="C1280" s="2">
        <f t="shared" si="149"/>
        <v>1.0000000000000009E-2</v>
      </c>
      <c r="D1280" s="2">
        <f t="shared" si="150"/>
        <v>0.51600000000000001</v>
      </c>
      <c r="E1280" s="2">
        <f t="shared" si="152"/>
        <v>0.53199999999999992</v>
      </c>
      <c r="F1280" s="2">
        <f t="shared" si="153"/>
        <v>0.55499999999999994</v>
      </c>
      <c r="G1280" s="2">
        <f t="shared" si="155"/>
        <v>0.55819999999999992</v>
      </c>
      <c r="H1280" s="2">
        <f t="shared" si="151"/>
        <v>0.45164999999999983</v>
      </c>
      <c r="I1280" s="2">
        <f t="array" ref="I1280">SUMPRODUCT(B1264:B1283, (ROW(B1264:B1283)-ROW(B1264)+1)) / (20*21/2)</f>
        <v>0.53595238095238096</v>
      </c>
      <c r="J1280" s="2">
        <f t="shared" si="154"/>
        <v>0.54382278771403614</v>
      </c>
      <c r="K1280" s="2">
        <f t="shared" si="156"/>
        <v>0.538514828678886</v>
      </c>
    </row>
    <row r="1281" spans="1:11" ht="13.5" x14ac:dyDescent="0.25">
      <c r="A1281" s="3">
        <f>TITRES_STAT!B1284</f>
        <v>44176</v>
      </c>
      <c r="B1281" s="5">
        <f>TITRES_STAT!D1284</f>
        <v>0.53</v>
      </c>
      <c r="C1281" s="2">
        <f t="shared" si="149"/>
        <v>0</v>
      </c>
      <c r="D1281" s="2">
        <f t="shared" si="150"/>
        <v>0.52000000000000013</v>
      </c>
      <c r="E1281" s="2">
        <f t="shared" si="152"/>
        <v>0.52699999999999991</v>
      </c>
      <c r="F1281" s="2">
        <f t="shared" si="153"/>
        <v>0.55249999999999988</v>
      </c>
      <c r="G1281" s="2">
        <f t="shared" si="155"/>
        <v>0.55699999999999994</v>
      </c>
      <c r="H1281" s="2">
        <f t="shared" si="151"/>
        <v>0.45244999999999985</v>
      </c>
      <c r="I1281" s="2">
        <f t="array" ref="I1281">SUMPRODUCT(B1265:B1284, (ROW(B1265:B1284)-ROW(B1265)+1)) / (20*21/2)</f>
        <v>0.53323809523809529</v>
      </c>
      <c r="J1281" s="2">
        <f t="shared" si="154"/>
        <v>0.54250633174127083</v>
      </c>
      <c r="K1281" s="2">
        <f t="shared" si="156"/>
        <v>0.53818091382873356</v>
      </c>
    </row>
    <row r="1282" spans="1:11" ht="13.5" x14ac:dyDescent="0.25">
      <c r="A1282" s="3">
        <f>TITRES_STAT!B1285</f>
        <v>44179</v>
      </c>
      <c r="B1282" s="5">
        <f>TITRES_STAT!D1285</f>
        <v>0.53</v>
      </c>
      <c r="C1282" s="2">
        <f t="shared" si="149"/>
        <v>0</v>
      </c>
      <c r="D1282" s="2">
        <f t="shared" si="150"/>
        <v>0.52400000000000002</v>
      </c>
      <c r="E1282" s="2">
        <f t="shared" si="152"/>
        <v>0.52400000000000002</v>
      </c>
      <c r="F1282" s="2">
        <f t="shared" si="153"/>
        <v>0.55049999999999977</v>
      </c>
      <c r="G1282" s="2">
        <f t="shared" si="155"/>
        <v>0.55600000000000005</v>
      </c>
      <c r="H1282" s="2">
        <f t="shared" si="151"/>
        <v>0.45329999999999981</v>
      </c>
      <c r="I1282" s="2">
        <f t="array" ref="I1282">SUMPRODUCT(B1266:B1285, (ROW(B1266:B1285)-ROW(B1266)+1)) / (20*21/2)</f>
        <v>0.53071428571428581</v>
      </c>
      <c r="J1282" s="2">
        <f t="shared" si="154"/>
        <v>0.54131525252781643</v>
      </c>
      <c r="K1282" s="2">
        <f t="shared" si="156"/>
        <v>0.53786009367858711</v>
      </c>
    </row>
    <row r="1283" spans="1:11" ht="13.5" x14ac:dyDescent="0.25">
      <c r="A1283" s="3">
        <f>TITRES_STAT!B1286</f>
        <v>44180</v>
      </c>
      <c r="B1283" s="5">
        <f>TITRES_STAT!D1286</f>
        <v>0.53</v>
      </c>
      <c r="C1283" s="2">
        <f t="shared" si="149"/>
        <v>0</v>
      </c>
      <c r="D1283" s="2">
        <f t="shared" si="150"/>
        <v>0.52800000000000014</v>
      </c>
      <c r="E1283" s="2">
        <f t="shared" si="152"/>
        <v>0.52200000000000002</v>
      </c>
      <c r="F1283" s="2">
        <f t="shared" si="153"/>
        <v>0.54849999999999977</v>
      </c>
      <c r="G1283" s="2">
        <f t="shared" si="155"/>
        <v>0.55500000000000005</v>
      </c>
      <c r="H1283" s="2">
        <f t="shared" si="151"/>
        <v>0.45409999999999984</v>
      </c>
      <c r="I1283" s="2">
        <f t="array" ref="I1283">SUMPRODUCT(B1267:B1286, (ROW(B1267:B1286)-ROW(B1267)+1)) / (20*21/2)</f>
        <v>0.52842857142857147</v>
      </c>
      <c r="J1283" s="2">
        <f t="shared" si="154"/>
        <v>0.54023760942992916</v>
      </c>
      <c r="K1283" s="2">
        <f t="shared" si="156"/>
        <v>0.53755185471079936</v>
      </c>
    </row>
    <row r="1284" spans="1:11" ht="13.5" x14ac:dyDescent="0.25">
      <c r="A1284" s="3">
        <f>TITRES_STAT!B1287</f>
        <v>44181</v>
      </c>
      <c r="B1284" s="5">
        <f>TITRES_STAT!D1287</f>
        <v>0.52</v>
      </c>
      <c r="C1284" s="2">
        <f t="shared" ref="C1284:C1347" si="157">B1284-B1283</f>
        <v>-1.0000000000000009E-2</v>
      </c>
      <c r="D1284" s="2">
        <f t="shared" si="150"/>
        <v>0.52800000000000002</v>
      </c>
      <c r="E1284" s="2">
        <f t="shared" si="152"/>
        <v>0.52100000000000013</v>
      </c>
      <c r="F1284" s="2">
        <f t="shared" si="153"/>
        <v>0.54649999999999976</v>
      </c>
      <c r="G1284" s="2">
        <f t="shared" si="155"/>
        <v>0.55420000000000014</v>
      </c>
      <c r="H1284" s="2">
        <f t="shared" si="151"/>
        <v>0.45479999999999982</v>
      </c>
      <c r="I1284" s="2">
        <f t="array" ref="I1284">SUMPRODUCT(B1268:B1287, (ROW(B1268:B1287)-ROW(B1268)+1)) / (20*21/2)</f>
        <v>0.52738095238095239</v>
      </c>
      <c r="J1284" s="2">
        <f t="shared" si="154"/>
        <v>0.53831021805565027</v>
      </c>
      <c r="K1284" s="2">
        <f t="shared" si="156"/>
        <v>0.53686354668292491</v>
      </c>
    </row>
    <row r="1285" spans="1:11" ht="13.5" x14ac:dyDescent="0.25">
      <c r="A1285" s="3">
        <f>TITRES_STAT!B1288</f>
        <v>44182</v>
      </c>
      <c r="B1285" s="5">
        <f>TITRES_STAT!D1288</f>
        <v>0.52</v>
      </c>
      <c r="C1285" s="2">
        <f t="shared" si="157"/>
        <v>0</v>
      </c>
      <c r="D1285" s="2">
        <f t="shared" si="150"/>
        <v>0.52600000000000002</v>
      </c>
      <c r="E1285" s="2">
        <f t="shared" si="152"/>
        <v>0.52100000000000013</v>
      </c>
      <c r="F1285" s="2">
        <f t="shared" si="153"/>
        <v>0.54399999999999982</v>
      </c>
      <c r="G1285" s="2">
        <f t="shared" si="155"/>
        <v>0.55320000000000014</v>
      </c>
      <c r="H1285" s="2">
        <f t="shared" si="151"/>
        <v>0.45539999999999986</v>
      </c>
      <c r="I1285" s="2">
        <f t="array" ref="I1285">SUMPRODUCT(B1269:B1288, (ROW(B1269:B1288)-ROW(B1269)+1)) / (20*21/2)</f>
        <v>0.52852380952380962</v>
      </c>
      <c r="J1285" s="2">
        <f t="shared" si="154"/>
        <v>0.53656638776463594</v>
      </c>
      <c r="K1285" s="2">
        <f t="shared" si="156"/>
        <v>0.53620223112673182</v>
      </c>
    </row>
    <row r="1286" spans="1:11" ht="13.5" x14ac:dyDescent="0.25">
      <c r="A1286" s="3">
        <f>TITRES_STAT!B1289</f>
        <v>44183</v>
      </c>
      <c r="B1286" s="5">
        <f>TITRES_STAT!D1289</f>
        <v>0.52</v>
      </c>
      <c r="C1286" s="2">
        <f t="shared" si="157"/>
        <v>0</v>
      </c>
      <c r="D1286" s="2">
        <f t="shared" ref="D1286:D1349" si="158">AVERAGE(B1282:B1286)</f>
        <v>0.52400000000000002</v>
      </c>
      <c r="E1286" s="2">
        <f t="shared" si="152"/>
        <v>0.52200000000000002</v>
      </c>
      <c r="F1286" s="2">
        <f t="shared" si="153"/>
        <v>0.54099999999999981</v>
      </c>
      <c r="G1286" s="2">
        <f t="shared" si="155"/>
        <v>0.55220000000000014</v>
      </c>
      <c r="H1286" s="2">
        <f t="shared" si="151"/>
        <v>0.45589999999999981</v>
      </c>
      <c r="I1286" s="2">
        <f t="array" ref="I1286">SUMPRODUCT(B1270:B1289, (ROW(B1270:B1289)-ROW(B1270)+1)) / (20*21/2)</f>
        <v>0.53180952380952384</v>
      </c>
      <c r="J1286" s="2">
        <f t="shared" si="154"/>
        <v>0.53498863654895634</v>
      </c>
      <c r="K1286" s="2">
        <f t="shared" si="156"/>
        <v>0.53556684951391886</v>
      </c>
    </row>
    <row r="1287" spans="1:11" ht="13.5" x14ac:dyDescent="0.25">
      <c r="A1287" s="3">
        <f>TITRES_STAT!B1290</f>
        <v>44186</v>
      </c>
      <c r="B1287" s="5">
        <f>TITRES_STAT!D1290</f>
        <v>0.53</v>
      </c>
      <c r="C1287" s="2">
        <f t="shared" si="157"/>
        <v>1.0000000000000009E-2</v>
      </c>
      <c r="D1287" s="2">
        <f t="shared" si="158"/>
        <v>0.52400000000000002</v>
      </c>
      <c r="E1287" s="2">
        <f t="shared" si="152"/>
        <v>0.52400000000000013</v>
      </c>
      <c r="F1287" s="2">
        <f t="shared" si="153"/>
        <v>0.53799999999999981</v>
      </c>
      <c r="G1287" s="2">
        <f t="shared" si="155"/>
        <v>0.55140000000000022</v>
      </c>
      <c r="H1287" s="2">
        <f t="shared" si="151"/>
        <v>0.45639999999999981</v>
      </c>
      <c r="I1287" s="2">
        <f t="array" ref="I1287">SUMPRODUCT(B1271:B1290, (ROW(B1271:B1290)-ROW(B1271)+1)) / (20*21/2)</f>
        <v>0.53704761904761911</v>
      </c>
      <c r="J1287" s="2">
        <f t="shared" si="154"/>
        <v>0.53451352830619858</v>
      </c>
      <c r="K1287" s="2">
        <f t="shared" si="156"/>
        <v>0.53534854168984358</v>
      </c>
    </row>
    <row r="1288" spans="1:11" ht="13.5" x14ac:dyDescent="0.25">
      <c r="A1288" s="3">
        <f>TITRES_STAT!B1291</f>
        <v>44187</v>
      </c>
      <c r="B1288" s="5">
        <f>TITRES_STAT!D1291</f>
        <v>0.55000000000000004</v>
      </c>
      <c r="C1288" s="2">
        <f t="shared" si="157"/>
        <v>2.0000000000000018E-2</v>
      </c>
      <c r="D1288" s="2">
        <f t="shared" si="158"/>
        <v>0.52799999999999991</v>
      </c>
      <c r="E1288" s="2">
        <f t="shared" si="152"/>
        <v>0.52800000000000014</v>
      </c>
      <c r="F1288" s="2">
        <f t="shared" si="153"/>
        <v>0.53549999999999998</v>
      </c>
      <c r="G1288" s="2">
        <f t="shared" si="155"/>
        <v>0.5506000000000002</v>
      </c>
      <c r="H1288" s="2">
        <f t="shared" si="151"/>
        <v>0.45689999999999975</v>
      </c>
      <c r="I1288" s="2">
        <f t="array" ref="I1288">SUMPRODUCT(B1272:B1291, (ROW(B1272:B1291)-ROW(B1272)+1)) / (20*21/2)</f>
        <v>0.54414285714285715</v>
      </c>
      <c r="J1288" s="2">
        <f t="shared" si="154"/>
        <v>0.53598843037227495</v>
      </c>
      <c r="K1288" s="2">
        <f t="shared" si="156"/>
        <v>0.53592310868239879</v>
      </c>
    </row>
    <row r="1289" spans="1:11" ht="13.5" x14ac:dyDescent="0.25">
      <c r="A1289" s="3">
        <f>TITRES_STAT!B1292</f>
        <v>44188</v>
      </c>
      <c r="B1289" s="5">
        <f>TITRES_STAT!D1292</f>
        <v>0.56999999999999995</v>
      </c>
      <c r="C1289" s="2">
        <f t="shared" si="157"/>
        <v>1.9999999999999907E-2</v>
      </c>
      <c r="D1289" s="2">
        <f t="shared" si="158"/>
        <v>0.53800000000000003</v>
      </c>
      <c r="E1289" s="2">
        <f t="shared" si="152"/>
        <v>0.53300000000000003</v>
      </c>
      <c r="F1289" s="2">
        <f t="shared" si="153"/>
        <v>0.53499999999999992</v>
      </c>
      <c r="G1289" s="2">
        <f t="shared" si="155"/>
        <v>0.55020000000000013</v>
      </c>
      <c r="H1289" s="2">
        <f t="shared" si="151"/>
        <v>0.45739999999999975</v>
      </c>
      <c r="I1289" s="2">
        <f t="array" ref="I1289">SUMPRODUCT(B1273:B1292, (ROW(B1273:B1292)-ROW(B1273)+1)) / (20*21/2)</f>
        <v>0.55300000000000005</v>
      </c>
      <c r="J1289" s="2">
        <f t="shared" si="154"/>
        <v>0.53922762747967734</v>
      </c>
      <c r="K1289" s="2">
        <f t="shared" si="156"/>
        <v>0.53725945736152037</v>
      </c>
    </row>
    <row r="1290" spans="1:11" ht="13.5" x14ac:dyDescent="0.25">
      <c r="A1290" s="3">
        <f>TITRES_STAT!B1293</f>
        <v>44189</v>
      </c>
      <c r="B1290" s="5">
        <f>TITRES_STAT!D1293</f>
        <v>0.59</v>
      </c>
      <c r="C1290" s="2">
        <f t="shared" si="157"/>
        <v>2.0000000000000018E-2</v>
      </c>
      <c r="D1290" s="2">
        <f t="shared" si="158"/>
        <v>0.55199999999999994</v>
      </c>
      <c r="E1290" s="2">
        <f t="shared" si="152"/>
        <v>0.53900000000000003</v>
      </c>
      <c r="F1290" s="2">
        <f t="shared" si="153"/>
        <v>0.53549999999999998</v>
      </c>
      <c r="G1290" s="2">
        <f t="shared" si="155"/>
        <v>0.55080000000000018</v>
      </c>
      <c r="H1290" s="2">
        <f t="shared" ref="H1290:H1353" si="159">AVERAGE(B1091:B1290)</f>
        <v>0.45789999999999975</v>
      </c>
      <c r="I1290" s="2">
        <f t="array" ref="I1290">SUMPRODUCT(B1274:B1293, (ROW(B1274:B1293)-ROW(B1274)+1)) / (20*21/2)</f>
        <v>0.55961904761904768</v>
      </c>
      <c r="J1290" s="2">
        <f t="shared" si="154"/>
        <v>0.54406309152923193</v>
      </c>
      <c r="K1290" s="2">
        <f t="shared" si="156"/>
        <v>0.53932771393557843</v>
      </c>
    </row>
    <row r="1291" spans="1:11" ht="13.5" x14ac:dyDescent="0.25">
      <c r="A1291" s="3">
        <f>TITRES_STAT!B1294</f>
        <v>44190</v>
      </c>
      <c r="B1291" s="5">
        <f>TITRES_STAT!D1294</f>
        <v>0.61</v>
      </c>
      <c r="C1291" s="2">
        <f t="shared" si="157"/>
        <v>2.0000000000000018E-2</v>
      </c>
      <c r="D1291" s="2">
        <f t="shared" si="158"/>
        <v>0.56999999999999995</v>
      </c>
      <c r="E1291" s="2">
        <f t="shared" si="152"/>
        <v>0.54700000000000004</v>
      </c>
      <c r="F1291" s="2">
        <f t="shared" si="153"/>
        <v>0.53699999999999992</v>
      </c>
      <c r="G1291" s="2">
        <f t="shared" si="155"/>
        <v>0.55220000000000014</v>
      </c>
      <c r="H1291" s="2">
        <f t="shared" si="159"/>
        <v>0.45839999999999981</v>
      </c>
      <c r="I1291" s="2">
        <f t="array" ref="I1291">SUMPRODUCT(B1275:B1294, (ROW(B1275:B1294)-ROW(B1275)+1)) / (20*21/2)</f>
        <v>0.5659523809523811</v>
      </c>
      <c r="J1291" s="2">
        <f t="shared" si="154"/>
        <v>0.55034279709787648</v>
      </c>
      <c r="K1291" s="2">
        <f t="shared" si="156"/>
        <v>0.54209917613418324</v>
      </c>
    </row>
    <row r="1292" spans="1:11" ht="13.5" x14ac:dyDescent="0.25">
      <c r="A1292" s="3">
        <f>TITRES_STAT!B1295</f>
        <v>44193</v>
      </c>
      <c r="B1292" s="5">
        <f>TITRES_STAT!D1295</f>
        <v>0.63</v>
      </c>
      <c r="C1292" s="2">
        <f t="shared" si="157"/>
        <v>2.0000000000000018E-2</v>
      </c>
      <c r="D1292" s="2">
        <f t="shared" si="158"/>
        <v>0.59</v>
      </c>
      <c r="E1292" s="2">
        <f t="shared" ref="E1292:E1355" si="160">AVERAGE(B1283:B1292)</f>
        <v>0.55700000000000005</v>
      </c>
      <c r="F1292" s="2">
        <f t="shared" si="153"/>
        <v>0.54049999999999998</v>
      </c>
      <c r="G1292" s="2">
        <f t="shared" si="155"/>
        <v>0.55420000000000014</v>
      </c>
      <c r="H1292" s="2">
        <f t="shared" si="159"/>
        <v>0.4589999999999998</v>
      </c>
      <c r="I1292" s="2">
        <f t="array" ref="I1292">SUMPRODUCT(B1276:B1295, (ROW(B1276:B1295)-ROW(B1276)+1)) / (20*21/2)</f>
        <v>0.57190476190476203</v>
      </c>
      <c r="J1292" s="2">
        <f t="shared" si="154"/>
        <v>0.55792919737426927</v>
      </c>
      <c r="K1292" s="2">
        <f t="shared" si="156"/>
        <v>0.54554626726617605</v>
      </c>
    </row>
    <row r="1293" spans="1:11" ht="13.5" x14ac:dyDescent="0.25">
      <c r="A1293" s="3">
        <f>TITRES_STAT!B1296</f>
        <v>44194</v>
      </c>
      <c r="B1293" s="5">
        <f>TITRES_STAT!D1296</f>
        <v>0.61</v>
      </c>
      <c r="C1293" s="2">
        <f t="shared" si="157"/>
        <v>-2.0000000000000018E-2</v>
      </c>
      <c r="D1293" s="2">
        <f t="shared" si="158"/>
        <v>0.60199999999999998</v>
      </c>
      <c r="E1293" s="2">
        <f t="shared" si="160"/>
        <v>0.56499999999999995</v>
      </c>
      <c r="F1293" s="2">
        <f t="shared" si="153"/>
        <v>0.54349999999999998</v>
      </c>
      <c r="G1293" s="2">
        <f t="shared" si="155"/>
        <v>0.55600000000000016</v>
      </c>
      <c r="H1293" s="2">
        <f t="shared" si="159"/>
        <v>0.45944999999999986</v>
      </c>
      <c r="I1293" s="2">
        <f t="array" ref="I1293">SUMPRODUCT(B1277:B1296, (ROW(B1277:B1296)-ROW(B1277)+1)) / (20*21/2)</f>
        <v>0.57933333333333337</v>
      </c>
      <c r="J1293" s="2">
        <f t="shared" si="154"/>
        <v>0.56288832143386269</v>
      </c>
      <c r="K1293" s="2">
        <f t="shared" si="156"/>
        <v>0.54807386462828678</v>
      </c>
    </row>
    <row r="1294" spans="1:11" ht="13.5" x14ac:dyDescent="0.25">
      <c r="A1294" s="3">
        <f>TITRES_STAT!B1297</f>
        <v>44195</v>
      </c>
      <c r="B1294" s="5">
        <f>TITRES_STAT!D1297</f>
        <v>0.61</v>
      </c>
      <c r="C1294" s="2">
        <f t="shared" si="157"/>
        <v>0</v>
      </c>
      <c r="D1294" s="2">
        <f t="shared" si="158"/>
        <v>0.61</v>
      </c>
      <c r="E1294" s="2">
        <f t="shared" si="160"/>
        <v>0.57400000000000007</v>
      </c>
      <c r="F1294" s="2">
        <f t="shared" si="153"/>
        <v>0.54749999999999999</v>
      </c>
      <c r="G1294" s="2">
        <f t="shared" si="155"/>
        <v>0.55740000000000012</v>
      </c>
      <c r="H1294" s="2">
        <f t="shared" si="159"/>
        <v>0.45989999999999986</v>
      </c>
      <c r="I1294" s="2">
        <f t="array" ref="I1294">SUMPRODUCT(B1278:B1297, (ROW(B1278:B1297)-ROW(B1278)+1)) / (20*21/2)</f>
        <v>0.58523809523809533</v>
      </c>
      <c r="J1294" s="2">
        <f t="shared" si="154"/>
        <v>0.56737514796397104</v>
      </c>
      <c r="K1294" s="2">
        <f t="shared" si="156"/>
        <v>0.55050234052521674</v>
      </c>
    </row>
    <row r="1295" spans="1:11" ht="13.5" x14ac:dyDescent="0.25">
      <c r="A1295" s="3">
        <f>TITRES_STAT!B1298</f>
        <v>44196</v>
      </c>
      <c r="B1295" s="5">
        <f>TITRES_STAT!D1298</f>
        <v>0.61</v>
      </c>
      <c r="C1295" s="2">
        <f t="shared" si="157"/>
        <v>0</v>
      </c>
      <c r="D1295" s="2">
        <f t="shared" si="158"/>
        <v>0.61399999999999999</v>
      </c>
      <c r="E1295" s="2">
        <f t="shared" si="160"/>
        <v>0.58299999999999996</v>
      </c>
      <c r="F1295" s="2">
        <f t="shared" si="153"/>
        <v>0.55199999999999994</v>
      </c>
      <c r="G1295" s="2">
        <f t="shared" si="155"/>
        <v>0.55860000000000021</v>
      </c>
      <c r="H1295" s="2">
        <f t="shared" si="159"/>
        <v>0.46044999999999986</v>
      </c>
      <c r="I1295" s="2">
        <f t="array" ref="I1295">SUMPRODUCT(B1279:B1298, (ROW(B1279:B1298)-ROW(B1279)+1)) / (20*21/2)</f>
        <v>0.58871428571428575</v>
      </c>
      <c r="J1295" s="2">
        <f t="shared" si="154"/>
        <v>0.57143465768168811</v>
      </c>
      <c r="K1295" s="2">
        <f t="shared" si="156"/>
        <v>0.55283558207324746</v>
      </c>
    </row>
    <row r="1296" spans="1:11" ht="13.5" x14ac:dyDescent="0.25">
      <c r="A1296" s="3">
        <f>TITRES_STAT!B1299</f>
        <v>44200</v>
      </c>
      <c r="B1296" s="5">
        <f>TITRES_STAT!D1299</f>
        <v>0.63</v>
      </c>
      <c r="C1296" s="2">
        <f t="shared" si="157"/>
        <v>2.0000000000000018E-2</v>
      </c>
      <c r="D1296" s="2">
        <f t="shared" si="158"/>
        <v>0.61799999999999999</v>
      </c>
      <c r="E1296" s="2">
        <f t="shared" si="160"/>
        <v>0.59400000000000008</v>
      </c>
      <c r="F1296" s="2">
        <f t="shared" si="153"/>
        <v>0.55800000000000005</v>
      </c>
      <c r="G1296" s="2">
        <f t="shared" si="155"/>
        <v>0.56040000000000012</v>
      </c>
      <c r="H1296" s="2">
        <f t="shared" si="159"/>
        <v>0.46119999999999983</v>
      </c>
      <c r="I1296" s="2">
        <f t="array" ref="I1296">SUMPRODUCT(B1280:B1299, (ROW(B1280:B1299)-ROW(B1280)+1)) / (20*21/2)</f>
        <v>0.5908095238095239</v>
      </c>
      <c r="J1296" s="2">
        <f t="shared" si="154"/>
        <v>0.57701230933105108</v>
      </c>
      <c r="K1296" s="2">
        <f t="shared" si="156"/>
        <v>0.55586163767821817</v>
      </c>
    </row>
    <row r="1297" spans="1:11" ht="13.5" x14ac:dyDescent="0.25">
      <c r="A1297" s="3">
        <f>TITRES_STAT!B1300</f>
        <v>44201</v>
      </c>
      <c r="B1297" s="5">
        <f>TITRES_STAT!D1300</f>
        <v>0.62</v>
      </c>
      <c r="C1297" s="2">
        <f t="shared" si="157"/>
        <v>-1.0000000000000009E-2</v>
      </c>
      <c r="D1297" s="2">
        <f t="shared" si="158"/>
        <v>0.61599999999999999</v>
      </c>
      <c r="E1297" s="2">
        <f t="shared" si="160"/>
        <v>0.60299999999999998</v>
      </c>
      <c r="F1297" s="2">
        <f t="shared" si="153"/>
        <v>0.5635</v>
      </c>
      <c r="G1297" s="2">
        <f t="shared" si="155"/>
        <v>0.56200000000000017</v>
      </c>
      <c r="H1297" s="2">
        <f t="shared" si="159"/>
        <v>0.4619999999999998</v>
      </c>
      <c r="I1297" s="2">
        <f t="array" ref="I1297">SUMPRODUCT(B1281:B1300, (ROW(B1281:B1300)-ROW(B1281)+1)) / (20*21/2)</f>
        <v>0.59161904761904749</v>
      </c>
      <c r="J1297" s="2">
        <f t="shared" si="154"/>
        <v>0.58110637510904617</v>
      </c>
      <c r="K1297" s="2">
        <f t="shared" si="156"/>
        <v>0.55837686757319005</v>
      </c>
    </row>
    <row r="1298" spans="1:11" ht="13.5" x14ac:dyDescent="0.25">
      <c r="A1298" s="3">
        <f>TITRES_STAT!B1301</f>
        <v>44202</v>
      </c>
      <c r="B1298" s="5">
        <f>TITRES_STAT!D1301</f>
        <v>0.6</v>
      </c>
      <c r="C1298" s="2">
        <f t="shared" si="157"/>
        <v>-2.0000000000000018E-2</v>
      </c>
      <c r="D1298" s="2">
        <f t="shared" si="158"/>
        <v>0.6140000000000001</v>
      </c>
      <c r="E1298" s="2">
        <f t="shared" si="160"/>
        <v>0.60799999999999987</v>
      </c>
      <c r="F1298" s="2">
        <f t="shared" si="153"/>
        <v>0.56799999999999995</v>
      </c>
      <c r="G1298" s="2">
        <f t="shared" si="155"/>
        <v>0.56320000000000014</v>
      </c>
      <c r="H1298" s="2">
        <f t="shared" si="159"/>
        <v>0.46279999999999971</v>
      </c>
      <c r="I1298" s="2">
        <f t="array" ref="I1298">SUMPRODUCT(B1282:B1301, (ROW(B1282:B1301)-ROW(B1282)+1)) / (20*21/2)</f>
        <v>0.59409523809523812</v>
      </c>
      <c r="J1298" s="2">
        <f t="shared" si="154"/>
        <v>0.58290576795580373</v>
      </c>
      <c r="K1298" s="2">
        <f t="shared" si="156"/>
        <v>0.56000914727620221</v>
      </c>
    </row>
    <row r="1299" spans="1:11" ht="13.5" x14ac:dyDescent="0.25">
      <c r="A1299" s="3">
        <f>TITRES_STAT!B1302</f>
        <v>44203</v>
      </c>
      <c r="B1299" s="5">
        <f>TITRES_STAT!D1302</f>
        <v>0.59</v>
      </c>
      <c r="C1299" s="2">
        <f t="shared" si="157"/>
        <v>-1.0000000000000009E-2</v>
      </c>
      <c r="D1299" s="2">
        <f t="shared" si="158"/>
        <v>0.61</v>
      </c>
      <c r="E1299" s="2">
        <f t="shared" si="160"/>
        <v>0.61</v>
      </c>
      <c r="F1299" s="2">
        <f t="shared" si="153"/>
        <v>0.57150000000000001</v>
      </c>
      <c r="G1299" s="2">
        <f t="shared" si="155"/>
        <v>0.56420000000000003</v>
      </c>
      <c r="H1299" s="2">
        <f t="shared" si="159"/>
        <v>0.46354999999999968</v>
      </c>
      <c r="I1299" s="2">
        <f t="array" ref="I1299">SUMPRODUCT(B1283:B1302, (ROW(B1283:B1302)-ROW(B1283)+1)) / (20*21/2)</f>
        <v>0.5952857142857142</v>
      </c>
      <c r="J1299" s="2">
        <f t="shared" si="154"/>
        <v>0.58358140910287004</v>
      </c>
      <c r="K1299" s="2">
        <f t="shared" si="156"/>
        <v>0.56118525914772377</v>
      </c>
    </row>
    <row r="1300" spans="1:11" ht="13.5" x14ac:dyDescent="0.25">
      <c r="A1300" s="3">
        <f>TITRES_STAT!B1303</f>
        <v>44204</v>
      </c>
      <c r="B1300" s="5">
        <f>TITRES_STAT!D1303</f>
        <v>0.57999999999999996</v>
      </c>
      <c r="C1300" s="2">
        <f t="shared" si="157"/>
        <v>-1.0000000000000009E-2</v>
      </c>
      <c r="D1300" s="2">
        <f t="shared" si="158"/>
        <v>0.60399999999999998</v>
      </c>
      <c r="E1300" s="2">
        <f t="shared" si="160"/>
        <v>0.60899999999999987</v>
      </c>
      <c r="F1300" s="2">
        <f t="shared" ref="F1300:F1363" si="161">AVERAGE(B1281:B1300)</f>
        <v>0.57400000000000007</v>
      </c>
      <c r="G1300" s="2">
        <f t="shared" si="155"/>
        <v>0.56500000000000006</v>
      </c>
      <c r="H1300" s="2">
        <f t="shared" si="159"/>
        <v>0.46429999999999971</v>
      </c>
      <c r="I1300" s="2">
        <f t="array" ref="I1300">SUMPRODUCT(B1284:B1303, (ROW(B1284:B1303)-ROW(B1284)+1)) / (20*21/2)</f>
        <v>0.59523809523809512</v>
      </c>
      <c r="J1300" s="2">
        <f t="shared" si="154"/>
        <v>0.58324032252164426</v>
      </c>
      <c r="K1300" s="2">
        <f t="shared" si="156"/>
        <v>0.56192309212232283</v>
      </c>
    </row>
    <row r="1301" spans="1:11" ht="13.5" x14ac:dyDescent="0.25">
      <c r="A1301" s="3">
        <f>TITRES_STAT!B1304</f>
        <v>44207</v>
      </c>
      <c r="B1301" s="5">
        <f>TITRES_STAT!D1304</f>
        <v>0.6</v>
      </c>
      <c r="C1301" s="2">
        <f t="shared" si="157"/>
        <v>2.0000000000000018E-2</v>
      </c>
      <c r="D1301" s="2">
        <f t="shared" si="158"/>
        <v>0.59800000000000009</v>
      </c>
      <c r="E1301" s="2">
        <f t="shared" si="160"/>
        <v>0.60799999999999987</v>
      </c>
      <c r="F1301" s="2">
        <f t="shared" si="161"/>
        <v>0.57750000000000001</v>
      </c>
      <c r="G1301" s="2">
        <f t="shared" si="155"/>
        <v>0.56580000000000008</v>
      </c>
      <c r="H1301" s="2">
        <f t="shared" si="159"/>
        <v>0.46519999999999961</v>
      </c>
      <c r="I1301" s="2">
        <f t="array" ref="I1301">SUMPRODUCT(B1285:B1304, (ROW(B1285:B1304)-ROW(B1285)+1)) / (20*21/2)</f>
        <v>0.59304761904761905</v>
      </c>
      <c r="J1301" s="2">
        <f t="shared" ref="J1301:J1364" si="162">$J$4*B1301+J1300*(1-$J$4)</f>
        <v>0.58483648228148766</v>
      </c>
      <c r="K1301" s="2">
        <f t="shared" si="156"/>
        <v>0.56341630419595723</v>
      </c>
    </row>
    <row r="1302" spans="1:11" ht="13.5" x14ac:dyDescent="0.25">
      <c r="A1302" s="3">
        <f>TITRES_STAT!B1305</f>
        <v>44208</v>
      </c>
      <c r="B1302" s="5">
        <f>TITRES_STAT!D1305</f>
        <v>0.59</v>
      </c>
      <c r="C1302" s="2">
        <f t="shared" si="157"/>
        <v>-1.0000000000000009E-2</v>
      </c>
      <c r="D1302" s="2">
        <f t="shared" si="158"/>
        <v>0.59199999999999997</v>
      </c>
      <c r="E1302" s="2">
        <f t="shared" si="160"/>
        <v>0.60399999999999998</v>
      </c>
      <c r="F1302" s="2">
        <f t="shared" si="161"/>
        <v>0.58050000000000002</v>
      </c>
      <c r="G1302" s="2">
        <f t="shared" si="155"/>
        <v>0.56659999999999999</v>
      </c>
      <c r="H1302" s="2">
        <f t="shared" si="159"/>
        <v>0.46604999999999963</v>
      </c>
      <c r="I1302" s="2">
        <f t="array" ref="I1302">SUMPRODUCT(B1286:B1305, (ROW(B1286:B1305)-ROW(B1286)+1)) / (20*21/2)</f>
        <v>0.59066666666666667</v>
      </c>
      <c r="J1302" s="2">
        <f t="shared" si="162"/>
        <v>0.585328245873727</v>
      </c>
      <c r="K1302" s="2">
        <f t="shared" si="156"/>
        <v>0.5644588020706256</v>
      </c>
    </row>
    <row r="1303" spans="1:11" ht="13.5" x14ac:dyDescent="0.25">
      <c r="A1303" s="3">
        <f>TITRES_STAT!B1306</f>
        <v>44209</v>
      </c>
      <c r="B1303" s="5">
        <f>TITRES_STAT!D1306</f>
        <v>0.57999999999999996</v>
      </c>
      <c r="C1303" s="2">
        <f t="shared" si="157"/>
        <v>-1.0000000000000009E-2</v>
      </c>
      <c r="D1303" s="2">
        <f t="shared" si="158"/>
        <v>0.58799999999999997</v>
      </c>
      <c r="E1303" s="2">
        <f t="shared" si="160"/>
        <v>0.60099999999999998</v>
      </c>
      <c r="F1303" s="2">
        <f t="shared" si="161"/>
        <v>0.58299999999999996</v>
      </c>
      <c r="G1303" s="2">
        <f t="shared" si="155"/>
        <v>0.56719999999999993</v>
      </c>
      <c r="H1303" s="2">
        <f t="shared" si="159"/>
        <v>0.4668499999999996</v>
      </c>
      <c r="I1303" s="2">
        <f t="array" ref="I1303">SUMPRODUCT(B1287:B1306, (ROW(B1287:B1306)-ROW(B1287)+1)) / (20*21/2)</f>
        <v>0.58904761904761904</v>
      </c>
      <c r="J1303" s="2">
        <f t="shared" si="162"/>
        <v>0.58482079388575292</v>
      </c>
      <c r="K1303" s="2">
        <f t="shared" si="156"/>
        <v>0.56506826081295403</v>
      </c>
    </row>
    <row r="1304" spans="1:11" ht="13.5" x14ac:dyDescent="0.25">
      <c r="A1304" s="3">
        <f>TITRES_STAT!B1307</f>
        <v>44211</v>
      </c>
      <c r="B1304" s="5">
        <f>TITRES_STAT!D1307</f>
        <v>0.56000000000000005</v>
      </c>
      <c r="C1304" s="2">
        <f t="shared" si="157"/>
        <v>-1.9999999999999907E-2</v>
      </c>
      <c r="D1304" s="2">
        <f t="shared" si="158"/>
        <v>0.58200000000000007</v>
      </c>
      <c r="E1304" s="2">
        <f t="shared" si="160"/>
        <v>0.59599999999999986</v>
      </c>
      <c r="F1304" s="2">
        <f t="shared" si="161"/>
        <v>0.58500000000000008</v>
      </c>
      <c r="G1304" s="2">
        <f t="shared" si="155"/>
        <v>0.5673999999999999</v>
      </c>
      <c r="H1304" s="2">
        <f t="shared" si="159"/>
        <v>0.46759999999999963</v>
      </c>
      <c r="I1304" s="2">
        <f t="array" ref="I1304">SUMPRODUCT(B1288:B1307, (ROW(B1288:B1307)-ROW(B1288)+1)) / (20*21/2)</f>
        <v>0.58623809523809522</v>
      </c>
      <c r="J1304" s="2">
        <f t="shared" si="162"/>
        <v>0.58245690875377643</v>
      </c>
      <c r="K1304" s="2">
        <f t="shared" si="156"/>
        <v>0.5648695054869558</v>
      </c>
    </row>
    <row r="1305" spans="1:11" ht="13.5" x14ac:dyDescent="0.25">
      <c r="A1305" s="3">
        <f>TITRES_STAT!B1308</f>
        <v>44214</v>
      </c>
      <c r="B1305" s="5">
        <f>TITRES_STAT!D1308</f>
        <v>0.56000000000000005</v>
      </c>
      <c r="C1305" s="2">
        <f t="shared" si="157"/>
        <v>0</v>
      </c>
      <c r="D1305" s="2">
        <f t="shared" si="158"/>
        <v>0.57800000000000007</v>
      </c>
      <c r="E1305" s="2">
        <f t="shared" si="160"/>
        <v>0.59099999999999997</v>
      </c>
      <c r="F1305" s="2">
        <f t="shared" si="161"/>
        <v>0.58699999999999997</v>
      </c>
      <c r="G1305" s="2">
        <f t="shared" si="155"/>
        <v>0.56739999999999979</v>
      </c>
      <c r="H1305" s="2">
        <f t="shared" si="159"/>
        <v>0.46839999999999959</v>
      </c>
      <c r="I1305" s="2">
        <f t="array" ref="I1305">SUMPRODUCT(B1289:B1308, (ROW(B1289:B1308)-ROW(B1289)+1)) / (20*21/2)</f>
        <v>0.58519047619047615</v>
      </c>
      <c r="J1305" s="2">
        <f t="shared" si="162"/>
        <v>0.58031815553913102</v>
      </c>
      <c r="K1305" s="2">
        <f t="shared" si="156"/>
        <v>0.56467854448746735</v>
      </c>
    </row>
    <row r="1306" spans="1:11" ht="13.5" x14ac:dyDescent="0.25">
      <c r="A1306" s="3">
        <f>TITRES_STAT!B1309</f>
        <v>44215</v>
      </c>
      <c r="B1306" s="5">
        <f>TITRES_STAT!D1309</f>
        <v>0.56999999999999995</v>
      </c>
      <c r="C1306" s="2">
        <f t="shared" si="157"/>
        <v>9.9999999999998979E-3</v>
      </c>
      <c r="D1306" s="2">
        <f t="shared" si="158"/>
        <v>0.57199999999999995</v>
      </c>
      <c r="E1306" s="2">
        <f t="shared" si="160"/>
        <v>0.58500000000000019</v>
      </c>
      <c r="F1306" s="2">
        <f t="shared" si="161"/>
        <v>0.58950000000000002</v>
      </c>
      <c r="G1306" s="2">
        <f t="shared" si="155"/>
        <v>0.56719999999999982</v>
      </c>
      <c r="H1306" s="2">
        <f t="shared" si="159"/>
        <v>0.46924999999999956</v>
      </c>
      <c r="I1306" s="2">
        <f t="array" ref="I1306">SUMPRODUCT(B1290:B1309, (ROW(B1290:B1309)-ROW(B1290)+1)) / (20*21/2)</f>
        <v>0.58399999999999996</v>
      </c>
      <c r="J1306" s="2">
        <f t="shared" si="162"/>
        <v>0.57933547405921382</v>
      </c>
      <c r="K1306" s="2">
        <f t="shared" si="156"/>
        <v>0.56488722901737054</v>
      </c>
    </row>
    <row r="1307" spans="1:11" ht="13.5" x14ac:dyDescent="0.25">
      <c r="A1307" s="3">
        <f>TITRES_STAT!B1310</f>
        <v>44216</v>
      </c>
      <c r="B1307" s="5">
        <f>TITRES_STAT!D1310</f>
        <v>0.56000000000000005</v>
      </c>
      <c r="C1307" s="2">
        <f t="shared" si="157"/>
        <v>-9.9999999999998979E-3</v>
      </c>
      <c r="D1307" s="2">
        <f t="shared" si="158"/>
        <v>0.56600000000000006</v>
      </c>
      <c r="E1307" s="2">
        <f t="shared" si="160"/>
        <v>0.57900000000000007</v>
      </c>
      <c r="F1307" s="2">
        <f t="shared" si="161"/>
        <v>0.59100000000000008</v>
      </c>
      <c r="G1307" s="2">
        <f t="shared" si="155"/>
        <v>0.56679999999999975</v>
      </c>
      <c r="H1307" s="2">
        <f t="shared" si="159"/>
        <v>0.47004999999999952</v>
      </c>
      <c r="I1307" s="2">
        <f t="array" ref="I1307">SUMPRODUCT(B1291:B1310, (ROW(B1291:B1310)-ROW(B1291)+1)) / (20*21/2)</f>
        <v>0.5827619047619047</v>
      </c>
      <c r="J1307" s="2">
        <f t="shared" si="162"/>
        <v>0.57749400033928866</v>
      </c>
      <c r="K1307" s="2">
        <f t="shared" si="156"/>
        <v>0.56469557297747364</v>
      </c>
    </row>
    <row r="1308" spans="1:11" ht="13.5" x14ac:dyDescent="0.25">
      <c r="A1308" s="3">
        <f>TITRES_STAT!B1311</f>
        <v>44217</v>
      </c>
      <c r="B1308" s="5">
        <f>TITRES_STAT!D1311</f>
        <v>0.57999999999999996</v>
      </c>
      <c r="C1308" s="2">
        <f t="shared" si="157"/>
        <v>1.9999999999999907E-2</v>
      </c>
      <c r="D1308" s="2">
        <f t="shared" si="158"/>
        <v>0.56600000000000006</v>
      </c>
      <c r="E1308" s="2">
        <f t="shared" si="160"/>
        <v>0.57700000000000018</v>
      </c>
      <c r="F1308" s="2">
        <f t="shared" si="161"/>
        <v>0.59250000000000003</v>
      </c>
      <c r="G1308" s="2">
        <f t="shared" si="155"/>
        <v>0.56679999999999975</v>
      </c>
      <c r="H1308" s="2">
        <f t="shared" si="159"/>
        <v>0.47099999999999959</v>
      </c>
      <c r="I1308" s="2">
        <f t="array" ref="I1308">SUMPRODUCT(B1292:B1311, (ROW(B1292:B1311)-ROW(B1292)+1)) / (20*21/2)</f>
        <v>0.58157142857142852</v>
      </c>
      <c r="J1308" s="2">
        <f t="shared" si="162"/>
        <v>0.57773266697364212</v>
      </c>
      <c r="K1308" s="2">
        <f t="shared" si="156"/>
        <v>0.56529574658620019</v>
      </c>
    </row>
    <row r="1309" spans="1:11" ht="13.5" x14ac:dyDescent="0.25">
      <c r="A1309" s="3">
        <f>TITRES_STAT!B1312</f>
        <v>44218</v>
      </c>
      <c r="B1309" s="5">
        <f>TITRES_STAT!D1312</f>
        <v>0.57999999999999996</v>
      </c>
      <c r="C1309" s="2">
        <f t="shared" si="157"/>
        <v>0</v>
      </c>
      <c r="D1309" s="2">
        <f t="shared" si="158"/>
        <v>0.57000000000000006</v>
      </c>
      <c r="E1309" s="2">
        <f t="shared" si="160"/>
        <v>0.57599999999999996</v>
      </c>
      <c r="F1309" s="2">
        <f t="shared" si="161"/>
        <v>0.59300000000000008</v>
      </c>
      <c r="G1309" s="2">
        <f t="shared" si="155"/>
        <v>0.56679999999999964</v>
      </c>
      <c r="H1309" s="2">
        <f t="shared" si="159"/>
        <v>0.47194999999999959</v>
      </c>
      <c r="I1309" s="2">
        <f t="array" ref="I1309">SUMPRODUCT(B1293:B1312, (ROW(B1293:B1312)-ROW(B1293)+1)) / (20*21/2)</f>
        <v>0.58052380952380944</v>
      </c>
      <c r="J1309" s="2">
        <f t="shared" si="162"/>
        <v>0.57794860345234278</v>
      </c>
      <c r="K1309" s="2">
        <f t="shared" si="156"/>
        <v>0.56587238397497663</v>
      </c>
    </row>
    <row r="1310" spans="1:11" ht="13.5" x14ac:dyDescent="0.25">
      <c r="A1310" s="3">
        <f>TITRES_STAT!B1313</f>
        <v>44221</v>
      </c>
      <c r="B1310" s="5">
        <f>TITRES_STAT!D1313</f>
        <v>0.57999999999999996</v>
      </c>
      <c r="C1310" s="2">
        <f t="shared" si="157"/>
        <v>0</v>
      </c>
      <c r="D1310" s="2">
        <f t="shared" si="158"/>
        <v>0.57400000000000007</v>
      </c>
      <c r="E1310" s="2">
        <f t="shared" si="160"/>
        <v>0.57599999999999996</v>
      </c>
      <c r="F1310" s="2">
        <f t="shared" si="161"/>
        <v>0.59250000000000003</v>
      </c>
      <c r="G1310" s="2">
        <f t="shared" si="155"/>
        <v>0.56679999999999964</v>
      </c>
      <c r="H1310" s="2">
        <f t="shared" si="159"/>
        <v>0.47289999999999954</v>
      </c>
      <c r="I1310" s="2">
        <f t="array" ref="I1310">SUMPRODUCT(B1294:B1313, (ROW(B1294:B1313)-ROW(B1294)+1)) / (20*21/2)</f>
        <v>0.57971428571428563</v>
      </c>
      <c r="J1310" s="2">
        <f t="shared" si="162"/>
        <v>0.57814397455211963</v>
      </c>
      <c r="K1310" s="2">
        <f t="shared" si="156"/>
        <v>0.56642640813282064</v>
      </c>
    </row>
    <row r="1311" spans="1:11" ht="13.5" x14ac:dyDescent="0.25">
      <c r="A1311" s="3">
        <f>TITRES_STAT!B1314</f>
        <v>44222</v>
      </c>
      <c r="B1311" s="5">
        <f>TITRES_STAT!D1314</f>
        <v>0.57999999999999996</v>
      </c>
      <c r="C1311" s="2">
        <f t="shared" si="157"/>
        <v>0</v>
      </c>
      <c r="D1311" s="2">
        <f t="shared" si="158"/>
        <v>0.57600000000000007</v>
      </c>
      <c r="E1311" s="2">
        <f t="shared" si="160"/>
        <v>0.57400000000000007</v>
      </c>
      <c r="F1311" s="2">
        <f t="shared" si="161"/>
        <v>0.59099999999999997</v>
      </c>
      <c r="G1311" s="2">
        <f t="shared" si="155"/>
        <v>0.56679999999999964</v>
      </c>
      <c r="H1311" s="2">
        <f t="shared" si="159"/>
        <v>0.4738999999999996</v>
      </c>
      <c r="I1311" s="2">
        <f t="array" ref="I1311">SUMPRODUCT(B1295:B1314, (ROW(B1295:B1314)-ROW(B1295)+1)) / (20*21/2)</f>
        <v>0.57904761904761892</v>
      </c>
      <c r="J1311" s="2">
        <f t="shared" si="162"/>
        <v>0.57832073888048918</v>
      </c>
      <c r="K1311" s="2">
        <f t="shared" si="156"/>
        <v>0.56695870585310215</v>
      </c>
    </row>
    <row r="1312" spans="1:11" ht="13.5" x14ac:dyDescent="0.25">
      <c r="A1312" s="3">
        <f>TITRES_STAT!B1315</f>
        <v>44223</v>
      </c>
      <c r="B1312" s="5">
        <f>TITRES_STAT!D1315</f>
        <v>0.57999999999999996</v>
      </c>
      <c r="C1312" s="2">
        <f t="shared" si="157"/>
        <v>0</v>
      </c>
      <c r="D1312" s="2">
        <f t="shared" si="158"/>
        <v>0.57999999999999996</v>
      </c>
      <c r="E1312" s="2">
        <f t="shared" si="160"/>
        <v>0.57300000000000006</v>
      </c>
      <c r="F1312" s="2">
        <f t="shared" si="161"/>
        <v>0.58850000000000002</v>
      </c>
      <c r="G1312" s="2">
        <f t="shared" si="155"/>
        <v>0.56699999999999962</v>
      </c>
      <c r="H1312" s="2">
        <f t="shared" si="159"/>
        <v>0.47494999999999954</v>
      </c>
      <c r="I1312" s="2">
        <f t="array" ref="I1312">SUMPRODUCT(B1296:B1315, (ROW(B1296:B1315)-ROW(B1296)+1)) / (20*21/2)</f>
        <v>0.57852380952380955</v>
      </c>
      <c r="J1312" s="2">
        <f t="shared" si="162"/>
        <v>0.57848066851091873</v>
      </c>
      <c r="K1312" s="2">
        <f t="shared" si="156"/>
        <v>0.56747012915298045</v>
      </c>
    </row>
    <row r="1313" spans="1:11" ht="13.5" x14ac:dyDescent="0.25">
      <c r="A1313" s="3">
        <f>TITRES_STAT!B1316</f>
        <v>44224</v>
      </c>
      <c r="B1313" s="5">
        <f>TITRES_STAT!D1316</f>
        <v>0.57999999999999996</v>
      </c>
      <c r="C1313" s="2">
        <f t="shared" si="157"/>
        <v>0</v>
      </c>
      <c r="D1313" s="2">
        <f t="shared" si="158"/>
        <v>0.57999999999999996</v>
      </c>
      <c r="E1313" s="2">
        <f t="shared" si="160"/>
        <v>0.57300000000000006</v>
      </c>
      <c r="F1313" s="2">
        <f t="shared" si="161"/>
        <v>0.58700000000000008</v>
      </c>
      <c r="G1313" s="2">
        <f t="shared" si="155"/>
        <v>0.56719999999999959</v>
      </c>
      <c r="H1313" s="2">
        <f t="shared" si="159"/>
        <v>0.47604999999999953</v>
      </c>
      <c r="I1313" s="2">
        <f t="array" ref="I1313">SUMPRODUCT(B1297:B1316, (ROW(B1297:B1316)-ROW(B1297)+1)) / (20*21/2)</f>
        <v>0.57623809523809522</v>
      </c>
      <c r="J1313" s="2">
        <f t="shared" si="162"/>
        <v>0.57862536674797405</v>
      </c>
      <c r="K1313" s="2">
        <f t="shared" si="156"/>
        <v>0.56796149663717732</v>
      </c>
    </row>
    <row r="1314" spans="1:11" ht="13.5" x14ac:dyDescent="0.25">
      <c r="A1314" s="3">
        <f>TITRES_STAT!B1317</f>
        <v>44225</v>
      </c>
      <c r="B1314" s="5">
        <f>TITRES_STAT!D1317</f>
        <v>0.57999999999999996</v>
      </c>
      <c r="C1314" s="2">
        <f t="shared" si="157"/>
        <v>0</v>
      </c>
      <c r="D1314" s="2">
        <f t="shared" si="158"/>
        <v>0.57999999999999996</v>
      </c>
      <c r="E1314" s="2">
        <f t="shared" si="160"/>
        <v>0.57499999999999996</v>
      </c>
      <c r="F1314" s="2">
        <f t="shared" si="161"/>
        <v>0.58550000000000002</v>
      </c>
      <c r="G1314" s="2">
        <f t="shared" si="155"/>
        <v>0.56759999999999955</v>
      </c>
      <c r="H1314" s="2">
        <f t="shared" si="159"/>
        <v>0.47714999999999952</v>
      </c>
      <c r="I1314" s="2">
        <f t="array" ref="I1314">SUMPRODUCT(B1298:B1317, (ROW(B1298:B1317)-ROW(B1298)+1)) / (20*21/2)</f>
        <v>0.57238095238095232</v>
      </c>
      <c r="J1314" s="2">
        <f t="shared" si="162"/>
        <v>0.57875628420054792</v>
      </c>
      <c r="K1314" s="2">
        <f t="shared" si="156"/>
        <v>0.56843359480826838</v>
      </c>
    </row>
    <row r="1315" spans="1:11" ht="13.5" x14ac:dyDescent="0.25">
      <c r="A1315" s="3">
        <f>TITRES_STAT!B1318</f>
        <v>44228</v>
      </c>
      <c r="B1315" s="5">
        <f>TITRES_STAT!D1318</f>
        <v>0.57999999999999996</v>
      </c>
      <c r="C1315" s="2">
        <f t="shared" si="157"/>
        <v>0</v>
      </c>
      <c r="D1315" s="2">
        <f t="shared" si="158"/>
        <v>0.57999999999999996</v>
      </c>
      <c r="E1315" s="2">
        <f t="shared" si="160"/>
        <v>0.57700000000000007</v>
      </c>
      <c r="F1315" s="2">
        <f t="shared" si="161"/>
        <v>0.58400000000000007</v>
      </c>
      <c r="G1315" s="2">
        <f t="shared" si="155"/>
        <v>0.56779999999999953</v>
      </c>
      <c r="H1315" s="2">
        <f t="shared" si="159"/>
        <v>0.47819999999999946</v>
      </c>
      <c r="I1315" s="2">
        <f t="array" ref="I1315">SUMPRODUCT(B1299:B1318, (ROW(B1299:B1318)-ROW(B1299)+1)) / (20*21/2)</f>
        <v>0.56700000000000006</v>
      </c>
      <c r="J1315" s="2">
        <f t="shared" si="162"/>
        <v>0.57887473332430528</v>
      </c>
      <c r="K1315" s="2">
        <f t="shared" si="156"/>
        <v>0.56888717932559119</v>
      </c>
    </row>
    <row r="1316" spans="1:11" ht="13.5" x14ac:dyDescent="0.25">
      <c r="A1316" s="3">
        <f>TITRES_STAT!B1319</f>
        <v>44229</v>
      </c>
      <c r="B1316" s="5">
        <f>TITRES_STAT!D1319</f>
        <v>0.56000000000000005</v>
      </c>
      <c r="C1316" s="2">
        <f t="shared" si="157"/>
        <v>-1.9999999999999907E-2</v>
      </c>
      <c r="D1316" s="2">
        <f t="shared" si="158"/>
        <v>0.57599999999999996</v>
      </c>
      <c r="E1316" s="2">
        <f t="shared" si="160"/>
        <v>0.57599999999999996</v>
      </c>
      <c r="F1316" s="2">
        <f t="shared" si="161"/>
        <v>0.58050000000000013</v>
      </c>
      <c r="G1316" s="2">
        <f t="shared" si="155"/>
        <v>0.56739999999999957</v>
      </c>
      <c r="H1316" s="2">
        <f t="shared" si="159"/>
        <v>0.47909999999999947</v>
      </c>
      <c r="I1316" s="2">
        <f t="array" ref="I1316">SUMPRODUCT(B1300:B1319, (ROW(B1300:B1319)-ROW(B1300)+1)) / (20*21/2)</f>
        <v>0.56009523809523809</v>
      </c>
      <c r="J1316" s="2">
        <f t="shared" si="162"/>
        <v>0.57707713967437146</v>
      </c>
      <c r="K1316" s="2">
        <f t="shared" si="156"/>
        <v>0.56853866248929352</v>
      </c>
    </row>
    <row r="1317" spans="1:11" ht="13.5" x14ac:dyDescent="0.25">
      <c r="A1317" s="3">
        <f>TITRES_STAT!B1320</f>
        <v>44230</v>
      </c>
      <c r="B1317" s="5">
        <f>TITRES_STAT!D1320</f>
        <v>0.54</v>
      </c>
      <c r="C1317" s="2">
        <f t="shared" si="157"/>
        <v>-2.0000000000000018E-2</v>
      </c>
      <c r="D1317" s="2">
        <f t="shared" si="158"/>
        <v>0.56799999999999995</v>
      </c>
      <c r="E1317" s="2">
        <f t="shared" si="160"/>
        <v>0.57399999999999995</v>
      </c>
      <c r="F1317" s="2">
        <f t="shared" si="161"/>
        <v>0.57650000000000001</v>
      </c>
      <c r="G1317" s="2">
        <f t="shared" si="155"/>
        <v>0.56639999999999946</v>
      </c>
      <c r="H1317" s="2">
        <f t="shared" si="159"/>
        <v>0.4798499999999995</v>
      </c>
      <c r="I1317" s="2">
        <f t="array" ref="I1317">SUMPRODUCT(B1301:B1320, (ROW(B1301:B1320)-ROW(B1301)+1)) / (20*21/2)</f>
        <v>0.55361904761904768</v>
      </c>
      <c r="J1317" s="2">
        <f t="shared" si="162"/>
        <v>0.57354598351490749</v>
      </c>
      <c r="K1317" s="2">
        <f t="shared" si="156"/>
        <v>0.56741949925441926</v>
      </c>
    </row>
    <row r="1318" spans="1:11" ht="13.5" x14ac:dyDescent="0.25">
      <c r="A1318" s="3">
        <f>TITRES_STAT!B1321</f>
        <v>44231</v>
      </c>
      <c r="B1318" s="5">
        <f>TITRES_STAT!D1321</f>
        <v>0.52</v>
      </c>
      <c r="C1318" s="2">
        <f t="shared" si="157"/>
        <v>-2.0000000000000018E-2</v>
      </c>
      <c r="D1318" s="2">
        <f t="shared" si="158"/>
        <v>0.55599999999999994</v>
      </c>
      <c r="E1318" s="2">
        <f t="shared" si="160"/>
        <v>0.56799999999999995</v>
      </c>
      <c r="F1318" s="2">
        <f t="shared" si="161"/>
        <v>0.57250000000000012</v>
      </c>
      <c r="G1318" s="2">
        <f t="shared" si="155"/>
        <v>0.56479999999999952</v>
      </c>
      <c r="H1318" s="2">
        <f t="shared" si="159"/>
        <v>0.48049999999999948</v>
      </c>
      <c r="I1318" s="2">
        <f t="array" ref="I1318">SUMPRODUCT(B1302:B1321, (ROW(B1302:B1321)-ROW(B1302)+1)) / (20*21/2)</f>
        <v>0.54847619047619056</v>
      </c>
      <c r="J1318" s="2">
        <f t="shared" si="162"/>
        <v>0.56844636603729726</v>
      </c>
      <c r="K1318" s="2">
        <f t="shared" si="156"/>
        <v>0.56555991104836356</v>
      </c>
    </row>
    <row r="1319" spans="1:11" ht="13.5" x14ac:dyDescent="0.25">
      <c r="A1319" s="3">
        <f>TITRES_STAT!B1322</f>
        <v>44232</v>
      </c>
      <c r="B1319" s="5">
        <f>TITRES_STAT!D1322</f>
        <v>0.5</v>
      </c>
      <c r="C1319" s="2">
        <f t="shared" si="157"/>
        <v>-2.0000000000000018E-2</v>
      </c>
      <c r="D1319" s="2">
        <f t="shared" si="158"/>
        <v>0.54</v>
      </c>
      <c r="E1319" s="2">
        <f t="shared" si="160"/>
        <v>0.55999999999999994</v>
      </c>
      <c r="F1319" s="2">
        <f t="shared" si="161"/>
        <v>0.56799999999999995</v>
      </c>
      <c r="G1319" s="2">
        <f t="shared" si="155"/>
        <v>0.56319999999999948</v>
      </c>
      <c r="H1319" s="2">
        <f t="shared" si="159"/>
        <v>0.48099999999999954</v>
      </c>
      <c r="I1319" s="2">
        <f t="array" ref="I1319">SUMPRODUCT(B1303:B1322, (ROW(B1303:B1322)-ROW(B1303)+1)) / (20*21/2)</f>
        <v>0.54661904761904767</v>
      </c>
      <c r="J1319" s="2">
        <f t="shared" si="162"/>
        <v>0.56192766450993559</v>
      </c>
      <c r="K1319" s="2">
        <f t="shared" si="156"/>
        <v>0.56298893414450624</v>
      </c>
    </row>
    <row r="1320" spans="1:11" ht="13.5" x14ac:dyDescent="0.25">
      <c r="A1320" s="3">
        <f>TITRES_STAT!B1323</f>
        <v>44235</v>
      </c>
      <c r="B1320" s="5">
        <f>TITRES_STAT!D1323</f>
        <v>0.5</v>
      </c>
      <c r="C1320" s="2">
        <f t="shared" si="157"/>
        <v>0</v>
      </c>
      <c r="D1320" s="2">
        <f t="shared" si="158"/>
        <v>0.52400000000000002</v>
      </c>
      <c r="E1320" s="2">
        <f t="shared" si="160"/>
        <v>0.55199999999999994</v>
      </c>
      <c r="F1320" s="2">
        <f t="shared" si="161"/>
        <v>0.56400000000000006</v>
      </c>
      <c r="G1320" s="2">
        <f t="shared" si="155"/>
        <v>0.56159999999999954</v>
      </c>
      <c r="H1320" s="2">
        <f t="shared" si="159"/>
        <v>0.48144999999999954</v>
      </c>
      <c r="I1320" s="2">
        <f t="array" ref="I1320">SUMPRODUCT(B1304:B1323, (ROW(B1304:B1323)-ROW(B1304)+1)) / (20*21/2)</f>
        <v>0.54595238095238108</v>
      </c>
      <c r="J1320" s="2">
        <f t="shared" si="162"/>
        <v>0.55602979169946543</v>
      </c>
      <c r="K1320" s="2">
        <f t="shared" si="156"/>
        <v>0.56051877986432963</v>
      </c>
    </row>
    <row r="1321" spans="1:11" ht="13.5" x14ac:dyDescent="0.25">
      <c r="A1321" s="3">
        <f>TITRES_STAT!B1324</f>
        <v>44236</v>
      </c>
      <c r="B1321" s="5">
        <f>TITRES_STAT!D1324</f>
        <v>0.51</v>
      </c>
      <c r="C1321" s="2">
        <f t="shared" si="157"/>
        <v>1.0000000000000009E-2</v>
      </c>
      <c r="D1321" s="2">
        <f t="shared" si="158"/>
        <v>0.51400000000000001</v>
      </c>
      <c r="E1321" s="2">
        <f t="shared" si="160"/>
        <v>0.54499999999999993</v>
      </c>
      <c r="F1321" s="2">
        <f t="shared" si="161"/>
        <v>0.5595</v>
      </c>
      <c r="G1321" s="2">
        <f t="shared" si="155"/>
        <v>0.56019999999999959</v>
      </c>
      <c r="H1321" s="2">
        <f t="shared" si="159"/>
        <v>0.4819999999999996</v>
      </c>
      <c r="I1321" s="2">
        <f t="array" ref="I1321">SUMPRODUCT(B1305:B1324, (ROW(B1305:B1324)-ROW(B1305)+1)) / (20*21/2)</f>
        <v>0.54352380952380963</v>
      </c>
      <c r="J1321" s="2">
        <f t="shared" si="162"/>
        <v>0.55164600201380209</v>
      </c>
      <c r="K1321" s="2">
        <f t="shared" si="156"/>
        <v>0.55853765124219912</v>
      </c>
    </row>
    <row r="1322" spans="1:11" ht="13.5" x14ac:dyDescent="0.25">
      <c r="A1322" s="3">
        <f>TITRES_STAT!B1325</f>
        <v>44237</v>
      </c>
      <c r="B1322" s="5">
        <f>TITRES_STAT!D1325</f>
        <v>0.54</v>
      </c>
      <c r="C1322" s="2">
        <f t="shared" si="157"/>
        <v>3.0000000000000027E-2</v>
      </c>
      <c r="D1322" s="2">
        <f t="shared" si="158"/>
        <v>0.51400000000000001</v>
      </c>
      <c r="E1322" s="2">
        <f t="shared" si="160"/>
        <v>0.54099999999999993</v>
      </c>
      <c r="F1322" s="2">
        <f t="shared" si="161"/>
        <v>0.55700000000000005</v>
      </c>
      <c r="G1322" s="2">
        <f t="shared" si="155"/>
        <v>0.55979999999999952</v>
      </c>
      <c r="H1322" s="2">
        <f t="shared" si="159"/>
        <v>0.48264999999999963</v>
      </c>
      <c r="I1322" s="2">
        <f t="array" ref="I1322">SUMPRODUCT(B1306:B1325, (ROW(B1306:B1325)-ROW(B1306)+1)) / (20*21/2)</f>
        <v>0.54123809523809518</v>
      </c>
      <c r="J1322" s="2">
        <f t="shared" si="162"/>
        <v>0.55053685896486859</v>
      </c>
      <c r="K1322" s="2">
        <f t="shared" si="156"/>
        <v>0.5578106845268187</v>
      </c>
    </row>
    <row r="1323" spans="1:11" ht="13.5" x14ac:dyDescent="0.25">
      <c r="A1323" s="3">
        <f>TITRES_STAT!B1326</f>
        <v>44238</v>
      </c>
      <c r="B1323" s="5">
        <f>TITRES_STAT!D1326</f>
        <v>0.55000000000000004</v>
      </c>
      <c r="C1323" s="2">
        <f t="shared" si="157"/>
        <v>1.0000000000000009E-2</v>
      </c>
      <c r="D1323" s="2">
        <f t="shared" si="158"/>
        <v>0.51999999999999991</v>
      </c>
      <c r="E1323" s="2">
        <f t="shared" si="160"/>
        <v>0.53800000000000003</v>
      </c>
      <c r="F1323" s="2">
        <f t="shared" si="161"/>
        <v>0.5555000000000001</v>
      </c>
      <c r="G1323" s="2">
        <f t="shared" si="155"/>
        <v>0.55979999999999952</v>
      </c>
      <c r="H1323" s="2">
        <f t="shared" si="159"/>
        <v>0.48334999999999967</v>
      </c>
      <c r="I1323" s="2">
        <f t="array" ref="I1323">SUMPRODUCT(B1307:B1326, (ROW(B1307:B1326)-ROW(B1307)+1)) / (20*21/2)</f>
        <v>0.53814285714285726</v>
      </c>
      <c r="J1323" s="2">
        <f t="shared" si="162"/>
        <v>0.55048572953964303</v>
      </c>
      <c r="K1323" s="2">
        <f t="shared" si="156"/>
        <v>0.55750438317282591</v>
      </c>
    </row>
    <row r="1324" spans="1:11" ht="13.5" x14ac:dyDescent="0.25">
      <c r="A1324" s="3">
        <f>TITRES_STAT!B1327</f>
        <v>44239</v>
      </c>
      <c r="B1324" s="5">
        <f>TITRES_STAT!D1327</f>
        <v>0.53</v>
      </c>
      <c r="C1324" s="2">
        <f t="shared" si="157"/>
        <v>-2.0000000000000018E-2</v>
      </c>
      <c r="D1324" s="2">
        <f t="shared" si="158"/>
        <v>0.52600000000000002</v>
      </c>
      <c r="E1324" s="2">
        <f t="shared" si="160"/>
        <v>0.53300000000000003</v>
      </c>
      <c r="F1324" s="2">
        <f t="shared" si="161"/>
        <v>0.55400000000000005</v>
      </c>
      <c r="G1324" s="2">
        <f t="shared" si="155"/>
        <v>0.55979999999999963</v>
      </c>
      <c r="H1324" s="2">
        <f t="shared" si="159"/>
        <v>0.48399999999999971</v>
      </c>
      <c r="I1324" s="2">
        <f t="array" ref="I1324">SUMPRODUCT(B1308:B1327, (ROW(B1308:B1327)-ROW(B1308)+1)) / (20*21/2)</f>
        <v>0.53433333333333333</v>
      </c>
      <c r="J1324" s="2">
        <f t="shared" si="162"/>
        <v>0.5485347076787247</v>
      </c>
      <c r="K1324" s="2">
        <f t="shared" si="156"/>
        <v>0.5564257799111465</v>
      </c>
    </row>
    <row r="1325" spans="1:11" ht="13.5" x14ac:dyDescent="0.25">
      <c r="A1325" s="3">
        <f>TITRES_STAT!B1328</f>
        <v>44242</v>
      </c>
      <c r="B1325" s="5">
        <f>TITRES_STAT!D1328</f>
        <v>0.53</v>
      </c>
      <c r="C1325" s="2">
        <f t="shared" si="157"/>
        <v>0</v>
      </c>
      <c r="D1325" s="2">
        <f t="shared" si="158"/>
        <v>0.53200000000000003</v>
      </c>
      <c r="E1325" s="2">
        <f t="shared" si="160"/>
        <v>0.52800000000000002</v>
      </c>
      <c r="F1325" s="2">
        <f t="shared" si="161"/>
        <v>0.55249999999999999</v>
      </c>
      <c r="G1325" s="2">
        <f t="shared" si="155"/>
        <v>0.55999999999999961</v>
      </c>
      <c r="H1325" s="2">
        <f t="shared" si="159"/>
        <v>0.48469999999999969</v>
      </c>
      <c r="I1325" s="2">
        <f t="array" ref="I1325">SUMPRODUCT(B1309:B1328, (ROW(B1309:B1328)-ROW(B1309)+1)) / (20*21/2)</f>
        <v>0.52885714285714291</v>
      </c>
      <c r="J1325" s="2">
        <f t="shared" si="162"/>
        <v>0.54676949742360803</v>
      </c>
      <c r="K1325" s="2">
        <f t="shared" si="156"/>
        <v>0.55538947481659173</v>
      </c>
    </row>
    <row r="1326" spans="1:11" ht="13.5" x14ac:dyDescent="0.25">
      <c r="A1326" s="3">
        <f>TITRES_STAT!B1329</f>
        <v>44243</v>
      </c>
      <c r="B1326" s="5">
        <f>TITRES_STAT!D1329</f>
        <v>0.52</v>
      </c>
      <c r="C1326" s="2">
        <f t="shared" si="157"/>
        <v>-1.0000000000000009E-2</v>
      </c>
      <c r="D1326" s="2">
        <f t="shared" si="158"/>
        <v>0.53400000000000003</v>
      </c>
      <c r="E1326" s="2">
        <f t="shared" si="160"/>
        <v>0.52400000000000002</v>
      </c>
      <c r="F1326" s="2">
        <f t="shared" si="161"/>
        <v>0.55000000000000004</v>
      </c>
      <c r="G1326" s="2">
        <f t="shared" si="155"/>
        <v>0.5601999999999997</v>
      </c>
      <c r="H1326" s="2">
        <f t="shared" si="159"/>
        <v>0.48539999999999972</v>
      </c>
      <c r="I1326" s="2">
        <f t="array" ref="I1326">SUMPRODUCT(B1310:B1329, (ROW(B1310:B1329)-ROW(B1310)+1)) / (20*21/2)</f>
        <v>0.52380952380952384</v>
      </c>
      <c r="J1326" s="2">
        <f t="shared" si="162"/>
        <v>0.54422002147850246</v>
      </c>
      <c r="K1326" s="2">
        <f t="shared" si="156"/>
        <v>0.55400165227476461</v>
      </c>
    </row>
    <row r="1327" spans="1:11" ht="13.5" x14ac:dyDescent="0.25">
      <c r="A1327" s="3">
        <f>TITRES_STAT!B1330</f>
        <v>44244</v>
      </c>
      <c r="B1327" s="5">
        <f>TITRES_STAT!D1330</f>
        <v>0.51</v>
      </c>
      <c r="C1327" s="2">
        <f t="shared" si="157"/>
        <v>-1.0000000000000009E-2</v>
      </c>
      <c r="D1327" s="2">
        <f t="shared" si="158"/>
        <v>0.52799999999999991</v>
      </c>
      <c r="E1327" s="2">
        <f t="shared" si="160"/>
        <v>0.52100000000000013</v>
      </c>
      <c r="F1327" s="2">
        <f t="shared" si="161"/>
        <v>0.54749999999999988</v>
      </c>
      <c r="G1327" s="2">
        <f t="shared" si="155"/>
        <v>0.5601999999999997</v>
      </c>
      <c r="H1327" s="2">
        <f t="shared" si="159"/>
        <v>0.48604999999999976</v>
      </c>
      <c r="I1327" s="2">
        <f t="array" ref="I1327">SUMPRODUCT(B1311:B1330, (ROW(B1311:B1330)-ROW(B1311)+1)) / (20*21/2)</f>
        <v>0.51919047619047631</v>
      </c>
      <c r="J1327" s="2">
        <f t="shared" si="162"/>
        <v>0.54096097181388314</v>
      </c>
      <c r="K1327" s="2">
        <f t="shared" si="156"/>
        <v>0.55227609728359739</v>
      </c>
    </row>
    <row r="1328" spans="1:11" ht="13.5" x14ac:dyDescent="0.25">
      <c r="A1328" s="3">
        <f>TITRES_STAT!B1331</f>
        <v>44245</v>
      </c>
      <c r="B1328" s="5">
        <f>TITRES_STAT!D1331</f>
        <v>0.49</v>
      </c>
      <c r="C1328" s="2">
        <f t="shared" si="157"/>
        <v>-2.0000000000000018E-2</v>
      </c>
      <c r="D1328" s="2">
        <f t="shared" si="158"/>
        <v>0.51600000000000001</v>
      </c>
      <c r="E1328" s="2">
        <f t="shared" si="160"/>
        <v>0.51800000000000002</v>
      </c>
      <c r="F1328" s="2">
        <f t="shared" si="161"/>
        <v>0.54299999999999993</v>
      </c>
      <c r="G1328" s="2">
        <f t="shared" si="155"/>
        <v>0.55979999999999974</v>
      </c>
      <c r="H1328" s="2">
        <f t="shared" si="159"/>
        <v>0.48659999999999975</v>
      </c>
      <c r="I1328" s="2">
        <f t="array" ref="I1328">SUMPRODUCT(B1312:B1331, (ROW(B1312:B1331)-ROW(B1312)+1)) / (20*21/2)</f>
        <v>0.51500000000000001</v>
      </c>
      <c r="J1328" s="2">
        <f t="shared" si="162"/>
        <v>0.53610754592684662</v>
      </c>
      <c r="K1328" s="2">
        <f t="shared" si="156"/>
        <v>0.54983389739012301</v>
      </c>
    </row>
    <row r="1329" spans="1:11" ht="13.5" x14ac:dyDescent="0.25">
      <c r="A1329" s="3">
        <f>TITRES_STAT!B1332</f>
        <v>44246</v>
      </c>
      <c r="B1329" s="5">
        <f>TITRES_STAT!D1332</f>
        <v>0.49</v>
      </c>
      <c r="C1329" s="2">
        <f t="shared" si="157"/>
        <v>0</v>
      </c>
      <c r="D1329" s="2">
        <f t="shared" si="158"/>
        <v>0.50800000000000001</v>
      </c>
      <c r="E1329" s="2">
        <f t="shared" si="160"/>
        <v>0.51700000000000013</v>
      </c>
      <c r="F1329" s="2">
        <f t="shared" si="161"/>
        <v>0.53849999999999987</v>
      </c>
      <c r="G1329" s="2">
        <f t="shared" si="155"/>
        <v>0.5591999999999997</v>
      </c>
      <c r="H1329" s="2">
        <f t="shared" si="159"/>
        <v>0.48714999999999975</v>
      </c>
      <c r="I1329" s="2">
        <f t="array" ref="I1329">SUMPRODUCT(B1313:B1332, (ROW(B1313:B1332)-ROW(B1313)+1)) / (20*21/2)</f>
        <v>0.50933333333333342</v>
      </c>
      <c r="J1329" s="2">
        <f t="shared" si="162"/>
        <v>0.5317163510766707</v>
      </c>
      <c r="K1329" s="2">
        <f t="shared" si="156"/>
        <v>0.54748747004149068</v>
      </c>
    </row>
    <row r="1330" spans="1:11" ht="13.5" x14ac:dyDescent="0.25">
      <c r="A1330" s="3">
        <f>TITRES_STAT!B1333</f>
        <v>44249</v>
      </c>
      <c r="B1330" s="5">
        <f>TITRES_STAT!D1333</f>
        <v>0.49</v>
      </c>
      <c r="C1330" s="2">
        <f t="shared" si="157"/>
        <v>0</v>
      </c>
      <c r="D1330" s="2">
        <f t="shared" si="158"/>
        <v>0.5</v>
      </c>
      <c r="E1330" s="2">
        <f t="shared" si="160"/>
        <v>0.51600000000000013</v>
      </c>
      <c r="F1330" s="2">
        <f t="shared" si="161"/>
        <v>0.53400000000000003</v>
      </c>
      <c r="G1330" s="2">
        <f t="shared" ref="G1330:G1393" si="163">AVERAGE(B1281:B1330)</f>
        <v>0.55839999999999979</v>
      </c>
      <c r="H1330" s="2">
        <f t="shared" si="159"/>
        <v>0.48769999999999974</v>
      </c>
      <c r="I1330" s="2">
        <f t="array" ref="I1330">SUMPRODUCT(B1314:B1333, (ROW(B1314:B1333)-ROW(B1314)+1)) / (20*21/2)</f>
        <v>0.50609523809523804</v>
      </c>
      <c r="J1330" s="2">
        <f t="shared" si="162"/>
        <v>0.52774336525984489</v>
      </c>
      <c r="K1330" s="2">
        <f t="shared" si="156"/>
        <v>0.54523305945162825</v>
      </c>
    </row>
    <row r="1331" spans="1:11" ht="13.5" x14ac:dyDescent="0.25">
      <c r="A1331" s="3">
        <f>TITRES_STAT!B1334</f>
        <v>44250</v>
      </c>
      <c r="B1331" s="5">
        <f>TITRES_STAT!D1334</f>
        <v>0.49</v>
      </c>
      <c r="C1331" s="2">
        <f t="shared" si="157"/>
        <v>0</v>
      </c>
      <c r="D1331" s="2">
        <f t="shared" si="158"/>
        <v>0.49399999999999994</v>
      </c>
      <c r="E1331" s="2">
        <f t="shared" si="160"/>
        <v>0.51400000000000012</v>
      </c>
      <c r="F1331" s="2">
        <f t="shared" si="161"/>
        <v>0.52949999999999997</v>
      </c>
      <c r="G1331" s="2">
        <f t="shared" si="163"/>
        <v>0.55759999999999976</v>
      </c>
      <c r="H1331" s="2">
        <f t="shared" si="159"/>
        <v>0.48824999999999968</v>
      </c>
      <c r="I1331" s="2">
        <f t="array" ref="I1331">SUMPRODUCT(B1315:B1334, (ROW(B1315:B1334)-ROW(B1315)+1)) / (20*21/2)</f>
        <v>0.50328571428571423</v>
      </c>
      <c r="J1331" s="2">
        <f t="shared" si="162"/>
        <v>0.52414875904462155</v>
      </c>
      <c r="K1331" s="2">
        <f t="shared" ref="K1331:K1394" si="164">$K$4*B1331+(1-$K$4)*K1330</f>
        <v>0.54306705712019188</v>
      </c>
    </row>
    <row r="1332" spans="1:11" ht="13.5" x14ac:dyDescent="0.25">
      <c r="A1332" s="3">
        <f>TITRES_STAT!B1335</f>
        <v>44251</v>
      </c>
      <c r="B1332" s="5">
        <f>TITRES_STAT!D1335</f>
        <v>0.47</v>
      </c>
      <c r="C1332" s="2">
        <f t="shared" si="157"/>
        <v>-2.0000000000000018E-2</v>
      </c>
      <c r="D1332" s="2">
        <f t="shared" si="158"/>
        <v>0.48599999999999993</v>
      </c>
      <c r="E1332" s="2">
        <f t="shared" si="160"/>
        <v>0.50700000000000001</v>
      </c>
      <c r="F1332" s="2">
        <f t="shared" si="161"/>
        <v>0.52400000000000002</v>
      </c>
      <c r="G1332" s="2">
        <f t="shared" si="163"/>
        <v>0.55639999999999967</v>
      </c>
      <c r="H1332" s="2">
        <f t="shared" si="159"/>
        <v>0.48869999999999969</v>
      </c>
      <c r="I1332" s="2">
        <f t="array" ref="I1332">SUMPRODUCT(B1316:B1335, (ROW(B1316:B1335)-ROW(B1316)+1)) / (20*21/2)</f>
        <v>0.50090476190476185</v>
      </c>
      <c r="J1332" s="2">
        <f t="shared" si="162"/>
        <v>0.51899173437370516</v>
      </c>
      <c r="K1332" s="2">
        <f t="shared" si="164"/>
        <v>0.54020168233116472</v>
      </c>
    </row>
    <row r="1333" spans="1:11" ht="13.5" x14ac:dyDescent="0.25">
      <c r="A1333" s="3">
        <f>TITRES_STAT!B1336</f>
        <v>44252</v>
      </c>
      <c r="B1333" s="5">
        <f>TITRES_STAT!D1336</f>
        <v>0.49</v>
      </c>
      <c r="C1333" s="2">
        <f t="shared" si="157"/>
        <v>2.0000000000000018E-2</v>
      </c>
      <c r="D1333" s="2">
        <f t="shared" si="158"/>
        <v>0.48599999999999993</v>
      </c>
      <c r="E1333" s="2">
        <f t="shared" si="160"/>
        <v>0.50100000000000011</v>
      </c>
      <c r="F1333" s="2">
        <f t="shared" si="161"/>
        <v>0.51950000000000007</v>
      </c>
      <c r="G1333" s="2">
        <f t="shared" si="163"/>
        <v>0.55559999999999976</v>
      </c>
      <c r="H1333" s="2">
        <f t="shared" si="159"/>
        <v>0.48924999999999963</v>
      </c>
      <c r="I1333" s="2">
        <f t="array" ref="I1333">SUMPRODUCT(B1317:B1336, (ROW(B1317:B1336)-ROW(B1317)+1)) / (20*21/2)</f>
        <v>0.50085714285714278</v>
      </c>
      <c r="J1333" s="2">
        <f t="shared" si="162"/>
        <v>0.51623061681430471</v>
      </c>
      <c r="K1333" s="2">
        <f t="shared" si="164"/>
        <v>0.53823298890641313</v>
      </c>
    </row>
    <row r="1334" spans="1:11" ht="13.5" x14ac:dyDescent="0.25">
      <c r="A1334" s="3">
        <f>TITRES_STAT!B1337</f>
        <v>44253</v>
      </c>
      <c r="B1334" s="5">
        <f>TITRES_STAT!D1337</f>
        <v>0.49</v>
      </c>
      <c r="C1334" s="2">
        <f t="shared" si="157"/>
        <v>0</v>
      </c>
      <c r="D1334" s="2">
        <f t="shared" si="158"/>
        <v>0.48599999999999993</v>
      </c>
      <c r="E1334" s="2">
        <f t="shared" si="160"/>
        <v>0.49700000000000005</v>
      </c>
      <c r="F1334" s="2">
        <f t="shared" si="161"/>
        <v>0.51500000000000012</v>
      </c>
      <c r="G1334" s="2">
        <f t="shared" si="163"/>
        <v>0.55499999999999983</v>
      </c>
      <c r="H1334" s="2">
        <f t="shared" si="159"/>
        <v>0.48974999999999969</v>
      </c>
      <c r="I1334" s="2">
        <f t="array" ref="I1334">SUMPRODUCT(B1318:B1337, (ROW(B1318:B1337)-ROW(B1318)+1)) / (20*21/2)</f>
        <v>0.50104761904761896</v>
      </c>
      <c r="J1334" s="2">
        <f t="shared" si="162"/>
        <v>0.51373246283198992</v>
      </c>
      <c r="K1334" s="2">
        <f t="shared" si="164"/>
        <v>0.53634149914537732</v>
      </c>
    </row>
    <row r="1335" spans="1:11" ht="13.5" x14ac:dyDescent="0.25">
      <c r="A1335" s="3">
        <f>TITRES_STAT!B1338</f>
        <v>44256</v>
      </c>
      <c r="B1335" s="5">
        <f>TITRES_STAT!D1338</f>
        <v>0.49</v>
      </c>
      <c r="C1335" s="2">
        <f t="shared" si="157"/>
        <v>0</v>
      </c>
      <c r="D1335" s="2">
        <f t="shared" si="158"/>
        <v>0.48599999999999993</v>
      </c>
      <c r="E1335" s="2">
        <f t="shared" si="160"/>
        <v>0.49300000000000005</v>
      </c>
      <c r="F1335" s="2">
        <f t="shared" si="161"/>
        <v>0.51050000000000018</v>
      </c>
      <c r="G1335" s="2">
        <f t="shared" si="163"/>
        <v>0.55439999999999978</v>
      </c>
      <c r="H1335" s="2">
        <f t="shared" si="159"/>
        <v>0.49024999999999963</v>
      </c>
      <c r="I1335" s="2">
        <f t="array" ref="I1335">SUMPRODUCT(B1319:B1338, (ROW(B1319:B1338)-ROW(B1319)+1)) / (20*21/2)</f>
        <v>0.50042857142857144</v>
      </c>
      <c r="J1335" s="2">
        <f t="shared" si="162"/>
        <v>0.51147222827656236</v>
      </c>
      <c r="K1335" s="2">
        <f t="shared" si="164"/>
        <v>0.53452418545340175</v>
      </c>
    </row>
    <row r="1336" spans="1:11" ht="13.5" x14ac:dyDescent="0.25">
      <c r="A1336" s="3">
        <f>TITRES_STAT!B1339</f>
        <v>44257</v>
      </c>
      <c r="B1336" s="5">
        <f>TITRES_STAT!D1339</f>
        <v>0.51</v>
      </c>
      <c r="C1336" s="2">
        <f t="shared" si="157"/>
        <v>2.0000000000000018E-2</v>
      </c>
      <c r="D1336" s="2">
        <f t="shared" si="158"/>
        <v>0.49000000000000005</v>
      </c>
      <c r="E1336" s="2">
        <f t="shared" si="160"/>
        <v>0.49199999999999999</v>
      </c>
      <c r="F1336" s="2">
        <f t="shared" si="161"/>
        <v>0.50800000000000012</v>
      </c>
      <c r="G1336" s="2">
        <f t="shared" si="163"/>
        <v>0.5541999999999998</v>
      </c>
      <c r="H1336" s="2">
        <f t="shared" si="159"/>
        <v>0.49079999999999963</v>
      </c>
      <c r="I1336" s="2">
        <f t="array" ref="I1336">SUMPRODUCT(B1320:B1339, (ROW(B1320:B1339)-ROW(B1320)+1)) / (20*21/2)</f>
        <v>0.49990476190476202</v>
      </c>
      <c r="J1336" s="2">
        <f t="shared" si="162"/>
        <v>0.51133201605974687</v>
      </c>
      <c r="K1336" s="2">
        <f t="shared" si="164"/>
        <v>0.53356245269052327</v>
      </c>
    </row>
    <row r="1337" spans="1:11" ht="13.5" x14ac:dyDescent="0.25">
      <c r="A1337" s="3">
        <f>TITRES_STAT!B1340</f>
        <v>44258</v>
      </c>
      <c r="B1337" s="5">
        <f>TITRES_STAT!D1340</f>
        <v>0.51</v>
      </c>
      <c r="C1337" s="2">
        <f t="shared" si="157"/>
        <v>0</v>
      </c>
      <c r="D1337" s="2">
        <f t="shared" si="158"/>
        <v>0.49800000000000005</v>
      </c>
      <c r="E1337" s="2">
        <f t="shared" si="160"/>
        <v>0.49199999999999999</v>
      </c>
      <c r="F1337" s="2">
        <f t="shared" si="161"/>
        <v>0.50650000000000006</v>
      </c>
      <c r="G1337" s="2">
        <f t="shared" si="163"/>
        <v>0.55379999999999985</v>
      </c>
      <c r="H1337" s="2">
        <f t="shared" si="159"/>
        <v>0.49134999999999968</v>
      </c>
      <c r="I1337" s="2">
        <f t="array" ref="I1337">SUMPRODUCT(B1321:B1340, (ROW(B1321:B1340)-ROW(B1321)+1)) / (20*21/2)</f>
        <v>0.49938095238095243</v>
      </c>
      <c r="J1337" s="2">
        <f t="shared" si="162"/>
        <v>0.51120515738739003</v>
      </c>
      <c r="K1337" s="2">
        <f t="shared" si="164"/>
        <v>0.53263843493795371</v>
      </c>
    </row>
    <row r="1338" spans="1:11" ht="13.5" x14ac:dyDescent="0.25">
      <c r="A1338" s="3">
        <f>TITRES_STAT!B1341</f>
        <v>44259</v>
      </c>
      <c r="B1338" s="5">
        <f>TITRES_STAT!D1341</f>
        <v>0.5</v>
      </c>
      <c r="C1338" s="2">
        <f t="shared" si="157"/>
        <v>-1.0000000000000009E-2</v>
      </c>
      <c r="D1338" s="2">
        <f t="shared" si="158"/>
        <v>0.5</v>
      </c>
      <c r="E1338" s="2">
        <f t="shared" si="160"/>
        <v>0.49299999999999999</v>
      </c>
      <c r="F1338" s="2">
        <f t="shared" si="161"/>
        <v>0.50549999999999995</v>
      </c>
      <c r="G1338" s="2">
        <f t="shared" si="163"/>
        <v>0.55279999999999996</v>
      </c>
      <c r="H1338" s="2">
        <f t="shared" si="159"/>
        <v>0.49189999999999967</v>
      </c>
      <c r="I1338" s="2">
        <f t="array" ref="I1338">SUMPRODUCT(B1322:B1341, (ROW(B1322:B1341)-ROW(B1322)+1)) / (20*21/2)</f>
        <v>0.49790476190476191</v>
      </c>
      <c r="J1338" s="2">
        <f t="shared" si="162"/>
        <v>0.51013799954097194</v>
      </c>
      <c r="K1338" s="2">
        <f t="shared" si="164"/>
        <v>0.53135849631293597</v>
      </c>
    </row>
    <row r="1339" spans="1:11" ht="13.5" x14ac:dyDescent="0.25">
      <c r="A1339" s="3">
        <f>TITRES_STAT!B1342</f>
        <v>44260</v>
      </c>
      <c r="B1339" s="5">
        <f>TITRES_STAT!D1342</f>
        <v>0.5</v>
      </c>
      <c r="C1339" s="2">
        <f t="shared" si="157"/>
        <v>0</v>
      </c>
      <c r="D1339" s="2">
        <f t="shared" si="158"/>
        <v>0.502</v>
      </c>
      <c r="E1339" s="2">
        <f t="shared" si="160"/>
        <v>0.49399999999999994</v>
      </c>
      <c r="F1339" s="2">
        <f t="shared" si="161"/>
        <v>0.50550000000000006</v>
      </c>
      <c r="G1339" s="2">
        <f t="shared" si="163"/>
        <v>0.55139999999999989</v>
      </c>
      <c r="H1339" s="2">
        <f t="shared" si="159"/>
        <v>0.49249999999999966</v>
      </c>
      <c r="I1339" s="2">
        <f t="array" ref="I1339">SUMPRODUCT(B1323:B1342, (ROW(B1323:B1342)-ROW(B1323)+1)) / (20*21/2)</f>
        <v>0.49461904761904762</v>
      </c>
      <c r="J1339" s="2">
        <f t="shared" si="162"/>
        <v>0.50917247577516511</v>
      </c>
      <c r="K1339" s="2">
        <f t="shared" si="164"/>
        <v>0.53012875135948756</v>
      </c>
    </row>
    <row r="1340" spans="1:11" ht="13.5" x14ac:dyDescent="0.25">
      <c r="A1340" s="3">
        <f>TITRES_STAT!B1343</f>
        <v>44263</v>
      </c>
      <c r="B1340" s="5">
        <f>TITRES_STAT!D1343</f>
        <v>0.5</v>
      </c>
      <c r="C1340" s="2">
        <f t="shared" si="157"/>
        <v>0</v>
      </c>
      <c r="D1340" s="2">
        <f t="shared" si="158"/>
        <v>0.504</v>
      </c>
      <c r="E1340" s="2">
        <f t="shared" si="160"/>
        <v>0.49499999999999994</v>
      </c>
      <c r="F1340" s="2">
        <f t="shared" si="161"/>
        <v>0.50550000000000006</v>
      </c>
      <c r="G1340" s="2">
        <f t="shared" si="163"/>
        <v>0.54959999999999998</v>
      </c>
      <c r="H1340" s="2">
        <f t="shared" si="159"/>
        <v>0.4931499999999997</v>
      </c>
      <c r="I1340" s="2">
        <f t="array" ref="I1340">SUMPRODUCT(B1324:B1343, (ROW(B1324:B1343)-ROW(B1324)+1)) / (20*21/2)</f>
        <v>0.49261904761904768</v>
      </c>
      <c r="J1340" s="2">
        <f t="shared" si="162"/>
        <v>0.50829890665372079</v>
      </c>
      <c r="K1340" s="2">
        <f t="shared" si="164"/>
        <v>0.52894723169833124</v>
      </c>
    </row>
    <row r="1341" spans="1:11" ht="13.5" x14ac:dyDescent="0.25">
      <c r="A1341" s="3">
        <f>TITRES_STAT!B1344</f>
        <v>44264</v>
      </c>
      <c r="B1341" s="5">
        <f>TITRES_STAT!D1344</f>
        <v>0.49</v>
      </c>
      <c r="C1341" s="2">
        <f t="shared" si="157"/>
        <v>-1.0000000000000009E-2</v>
      </c>
      <c r="D1341" s="2">
        <f t="shared" si="158"/>
        <v>0.5</v>
      </c>
      <c r="E1341" s="2">
        <f t="shared" si="160"/>
        <v>0.495</v>
      </c>
      <c r="F1341" s="2">
        <f t="shared" si="161"/>
        <v>0.50450000000000006</v>
      </c>
      <c r="G1341" s="2">
        <f t="shared" si="163"/>
        <v>0.54719999999999991</v>
      </c>
      <c r="H1341" s="2">
        <f t="shared" si="159"/>
        <v>0.49374999999999963</v>
      </c>
      <c r="I1341" s="2">
        <f t="array" ref="I1341">SUMPRODUCT(B1325:B1344, (ROW(B1325:B1344)-ROW(B1325)+1)) / (20*21/2)</f>
        <v>0.49285714285714288</v>
      </c>
      <c r="J1341" s="2">
        <f t="shared" si="162"/>
        <v>0.50655615363908069</v>
      </c>
      <c r="K1341" s="2">
        <f t="shared" si="164"/>
        <v>0.5274198892787888</v>
      </c>
    </row>
    <row r="1342" spans="1:11" ht="13.5" x14ac:dyDescent="0.25">
      <c r="A1342" s="3">
        <f>TITRES_STAT!B1345</f>
        <v>44265</v>
      </c>
      <c r="B1342" s="5">
        <f>TITRES_STAT!D1345</f>
        <v>0.47</v>
      </c>
      <c r="C1342" s="2">
        <f t="shared" si="157"/>
        <v>-2.0000000000000018E-2</v>
      </c>
      <c r="D1342" s="2">
        <f t="shared" si="158"/>
        <v>0.49199999999999999</v>
      </c>
      <c r="E1342" s="2">
        <f t="shared" si="160"/>
        <v>0.495</v>
      </c>
      <c r="F1342" s="2">
        <f t="shared" si="161"/>
        <v>0.50100000000000011</v>
      </c>
      <c r="G1342" s="2">
        <f t="shared" si="163"/>
        <v>0.54399999999999993</v>
      </c>
      <c r="H1342" s="2">
        <f t="shared" si="159"/>
        <v>0.49424999999999963</v>
      </c>
      <c r="I1342" s="2">
        <f t="array" ref="I1342">SUMPRODUCT(B1326:B1345, (ROW(B1326:B1345)-ROW(B1326)+1)) / (20*21/2)</f>
        <v>0.49323809523809525</v>
      </c>
      <c r="J1342" s="2">
        <f t="shared" si="162"/>
        <v>0.50307461519726349</v>
      </c>
      <c r="K1342" s="2">
        <f t="shared" si="164"/>
        <v>0.52516812891491471</v>
      </c>
    </row>
    <row r="1343" spans="1:11" ht="13.5" x14ac:dyDescent="0.25">
      <c r="A1343" s="3">
        <f>TITRES_STAT!B1346</f>
        <v>44266</v>
      </c>
      <c r="B1343" s="5">
        <f>TITRES_STAT!D1346</f>
        <v>0.48</v>
      </c>
      <c r="C1343" s="2">
        <f t="shared" si="157"/>
        <v>1.0000000000000009E-2</v>
      </c>
      <c r="D1343" s="2">
        <f t="shared" si="158"/>
        <v>0.48799999999999999</v>
      </c>
      <c r="E1343" s="2">
        <f t="shared" si="160"/>
        <v>0.49399999999999994</v>
      </c>
      <c r="F1343" s="2">
        <f t="shared" si="161"/>
        <v>0.49750000000000016</v>
      </c>
      <c r="G1343" s="2">
        <f t="shared" si="163"/>
        <v>0.54139999999999988</v>
      </c>
      <c r="H1343" s="2">
        <f t="shared" si="159"/>
        <v>0.49484999999999962</v>
      </c>
      <c r="I1343" s="2">
        <f t="array" ref="I1343">SUMPRODUCT(B1327:B1346, (ROW(B1327:B1346)-ROW(B1327)+1)) / (20*21/2)</f>
        <v>0.49376190476190474</v>
      </c>
      <c r="J1343" s="2">
        <f t="shared" si="162"/>
        <v>0.50087703279752405</v>
      </c>
      <c r="K1343" s="2">
        <f t="shared" si="164"/>
        <v>0.52339682974178081</v>
      </c>
    </row>
    <row r="1344" spans="1:11" ht="13.5" x14ac:dyDescent="0.25">
      <c r="A1344" s="3">
        <f>TITRES_STAT!B1347</f>
        <v>44267</v>
      </c>
      <c r="B1344" s="5">
        <f>TITRES_STAT!D1347</f>
        <v>0.5</v>
      </c>
      <c r="C1344" s="2">
        <f t="shared" si="157"/>
        <v>2.0000000000000018E-2</v>
      </c>
      <c r="D1344" s="2">
        <f t="shared" si="158"/>
        <v>0.48799999999999999</v>
      </c>
      <c r="E1344" s="2">
        <f t="shared" si="160"/>
        <v>0.49499999999999994</v>
      </c>
      <c r="F1344" s="2">
        <f t="shared" si="161"/>
        <v>0.49600000000000011</v>
      </c>
      <c r="G1344" s="2">
        <f t="shared" si="163"/>
        <v>0.5391999999999999</v>
      </c>
      <c r="H1344" s="2">
        <f t="shared" si="159"/>
        <v>0.49559999999999965</v>
      </c>
      <c r="I1344" s="2">
        <f t="array" ref="I1344">SUMPRODUCT(B1328:B1347, (ROW(B1328:B1347)-ROW(B1328)+1)) / (20*21/2)</f>
        <v>0.49438095238095237</v>
      </c>
      <c r="J1344" s="2">
        <f t="shared" si="162"/>
        <v>0.5007935058644265</v>
      </c>
      <c r="K1344" s="2">
        <f t="shared" si="164"/>
        <v>0.52247930700680911</v>
      </c>
    </row>
    <row r="1345" spans="1:11" ht="13.5" x14ac:dyDescent="0.25">
      <c r="A1345" s="3">
        <f>TITRES_STAT!B1348</f>
        <v>44270</v>
      </c>
      <c r="B1345" s="5">
        <f>TITRES_STAT!D1348</f>
        <v>0.5</v>
      </c>
      <c r="C1345" s="2">
        <f t="shared" si="157"/>
        <v>0</v>
      </c>
      <c r="D1345" s="2">
        <f t="shared" si="158"/>
        <v>0.48799999999999999</v>
      </c>
      <c r="E1345" s="2">
        <f t="shared" si="160"/>
        <v>0.49599999999999989</v>
      </c>
      <c r="F1345" s="2">
        <f t="shared" si="161"/>
        <v>0.49450000000000005</v>
      </c>
      <c r="G1345" s="2">
        <f t="shared" si="163"/>
        <v>0.53699999999999992</v>
      </c>
      <c r="H1345" s="2">
        <f t="shared" si="159"/>
        <v>0.49634999999999968</v>
      </c>
      <c r="I1345" s="2">
        <f t="array" ref="I1345">SUMPRODUCT(B1329:B1348, (ROW(B1329:B1348)-ROW(B1329)+1)) / (20*21/2)</f>
        <v>0.49504761904761901</v>
      </c>
      <c r="J1345" s="2">
        <f t="shared" si="162"/>
        <v>0.50071793387733821</v>
      </c>
      <c r="K1345" s="2">
        <f t="shared" si="164"/>
        <v>0.5215977655555617</v>
      </c>
    </row>
    <row r="1346" spans="1:11" ht="13.5" x14ac:dyDescent="0.25">
      <c r="A1346" s="3">
        <f>TITRES_STAT!B1349</f>
        <v>44271</v>
      </c>
      <c r="B1346" s="5">
        <f>TITRES_STAT!D1349</f>
        <v>0.5</v>
      </c>
      <c r="C1346" s="2">
        <f t="shared" si="157"/>
        <v>0</v>
      </c>
      <c r="D1346" s="2">
        <f t="shared" si="158"/>
        <v>0.49000000000000005</v>
      </c>
      <c r="E1346" s="2">
        <f t="shared" si="160"/>
        <v>0.49499999999999994</v>
      </c>
      <c r="F1346" s="2">
        <f t="shared" si="161"/>
        <v>0.49349999999999994</v>
      </c>
      <c r="G1346" s="2">
        <f t="shared" si="163"/>
        <v>0.53439999999999988</v>
      </c>
      <c r="H1346" s="2">
        <f t="shared" si="159"/>
        <v>0.4971499999999997</v>
      </c>
      <c r="I1346" s="2">
        <f t="array" ref="I1346">SUMPRODUCT(B1330:B1349, (ROW(B1330:B1349)-ROW(B1330)+1)) / (20*21/2)</f>
        <v>0.4956666666666667</v>
      </c>
      <c r="J1346" s="2">
        <f t="shared" si="162"/>
        <v>0.50064955922235366</v>
      </c>
      <c r="K1346" s="2">
        <f t="shared" si="164"/>
        <v>0.52075079435730443</v>
      </c>
    </row>
    <row r="1347" spans="1:11" ht="13.5" x14ac:dyDescent="0.25">
      <c r="A1347" s="3">
        <f>TITRES_STAT!B1350</f>
        <v>44272</v>
      </c>
      <c r="B1347" s="5">
        <f>TITRES_STAT!D1350</f>
        <v>0.5</v>
      </c>
      <c r="C1347" s="2">
        <f t="shared" si="157"/>
        <v>0</v>
      </c>
      <c r="D1347" s="2">
        <f t="shared" si="158"/>
        <v>0.496</v>
      </c>
      <c r="E1347" s="2">
        <f t="shared" si="160"/>
        <v>0.49399999999999994</v>
      </c>
      <c r="F1347" s="2">
        <f t="shared" si="161"/>
        <v>0.49299999999999999</v>
      </c>
      <c r="G1347" s="2">
        <f t="shared" si="163"/>
        <v>0.53199999999999981</v>
      </c>
      <c r="H1347" s="2">
        <f t="shared" si="159"/>
        <v>0.49794999999999967</v>
      </c>
      <c r="I1347" s="2">
        <f t="array" ref="I1347">SUMPRODUCT(B1331:B1350, (ROW(B1331:B1350)-ROW(B1331)+1)) / (20*21/2)</f>
        <v>0.49623809523809526</v>
      </c>
      <c r="J1347" s="2">
        <f t="shared" si="162"/>
        <v>0.50058769643927237</v>
      </c>
      <c r="K1347" s="2">
        <f t="shared" si="164"/>
        <v>0.51993703771584154</v>
      </c>
    </row>
    <row r="1348" spans="1:11" ht="13.5" x14ac:dyDescent="0.25">
      <c r="A1348" s="3">
        <f>TITRES_STAT!B1351</f>
        <v>44273</v>
      </c>
      <c r="B1348" s="5">
        <f>TITRES_STAT!D1351</f>
        <v>0.5</v>
      </c>
      <c r="C1348" s="2">
        <f t="shared" ref="C1348:C1411" si="165">B1348-B1347</f>
        <v>0</v>
      </c>
      <c r="D1348" s="2">
        <f t="shared" si="158"/>
        <v>0.5</v>
      </c>
      <c r="E1348" s="2">
        <f t="shared" si="160"/>
        <v>0.49399999999999994</v>
      </c>
      <c r="F1348" s="2">
        <f t="shared" si="161"/>
        <v>0.49349999999999994</v>
      </c>
      <c r="G1348" s="2">
        <f t="shared" si="163"/>
        <v>0.5299999999999998</v>
      </c>
      <c r="H1348" s="2">
        <f t="shared" si="159"/>
        <v>0.49879999999999969</v>
      </c>
      <c r="I1348" s="2">
        <f t="array" ref="I1348">SUMPRODUCT(B1332:B1351, (ROW(B1332:B1351)-ROW(B1332)+1)) / (20*21/2)</f>
        <v>0.49580952380952376</v>
      </c>
      <c r="J1348" s="2">
        <f t="shared" si="162"/>
        <v>0.50053172534981782</v>
      </c>
      <c r="K1348" s="2">
        <f t="shared" si="164"/>
        <v>0.51915519309953406</v>
      </c>
    </row>
    <row r="1349" spans="1:11" ht="13.5" x14ac:dyDescent="0.25">
      <c r="A1349" s="3">
        <f>TITRES_STAT!B1352</f>
        <v>44274</v>
      </c>
      <c r="B1349" s="5">
        <f>TITRES_STAT!D1352</f>
        <v>0.5</v>
      </c>
      <c r="C1349" s="2">
        <f t="shared" si="165"/>
        <v>0</v>
      </c>
      <c r="D1349" s="2">
        <f t="shared" si="158"/>
        <v>0.5</v>
      </c>
      <c r="E1349" s="2">
        <f t="shared" si="160"/>
        <v>0.49399999999999994</v>
      </c>
      <c r="F1349" s="2">
        <f t="shared" si="161"/>
        <v>0.49399999999999994</v>
      </c>
      <c r="G1349" s="2">
        <f t="shared" si="163"/>
        <v>0.52819999999999978</v>
      </c>
      <c r="H1349" s="2">
        <f t="shared" si="159"/>
        <v>0.49964999999999971</v>
      </c>
      <c r="I1349" s="2">
        <f t="array" ref="I1349">SUMPRODUCT(B1333:B1352, (ROW(B1333:B1352)-ROW(B1333)+1)) / (20*21/2)</f>
        <v>0.49538095238095237</v>
      </c>
      <c r="J1349" s="2">
        <f t="shared" si="162"/>
        <v>0.5004810848403114</v>
      </c>
      <c r="K1349" s="2">
        <f t="shared" si="164"/>
        <v>0.51840400905641515</v>
      </c>
    </row>
    <row r="1350" spans="1:11" ht="13.5" x14ac:dyDescent="0.25">
      <c r="A1350" s="3">
        <f>TITRES_STAT!B1353</f>
        <v>44277</v>
      </c>
      <c r="B1350" s="5">
        <f>TITRES_STAT!D1353</f>
        <v>0.5</v>
      </c>
      <c r="C1350" s="2">
        <f t="shared" si="165"/>
        <v>0</v>
      </c>
      <c r="D1350" s="2">
        <f t="shared" ref="D1350:D1413" si="166">AVERAGE(B1346:B1350)</f>
        <v>0.5</v>
      </c>
      <c r="E1350" s="2">
        <f t="shared" si="160"/>
        <v>0.49399999999999994</v>
      </c>
      <c r="F1350" s="2">
        <f t="shared" si="161"/>
        <v>0.49449999999999994</v>
      </c>
      <c r="G1350" s="2">
        <f t="shared" si="163"/>
        <v>0.52659999999999985</v>
      </c>
      <c r="H1350" s="2">
        <f t="shared" si="159"/>
        <v>0.50049999999999972</v>
      </c>
      <c r="I1350" s="2">
        <f t="array" ref="I1350">SUMPRODUCT(B1334:B1353, (ROW(B1334:B1353)-ROW(B1334)+1)) / (20*21/2)</f>
        <v>0.49485714285714288</v>
      </c>
      <c r="J1350" s="2">
        <f t="shared" si="162"/>
        <v>0.50043526723647225</v>
      </c>
      <c r="K1350" s="2">
        <f t="shared" si="164"/>
        <v>0.51768228321106557</v>
      </c>
    </row>
    <row r="1351" spans="1:11" ht="13.5" x14ac:dyDescent="0.25">
      <c r="A1351" s="3">
        <f>TITRES_STAT!B1354</f>
        <v>44278</v>
      </c>
      <c r="B1351" s="5">
        <f>TITRES_STAT!D1354</f>
        <v>0.49</v>
      </c>
      <c r="C1351" s="2">
        <f t="shared" si="165"/>
        <v>-1.0000000000000009E-2</v>
      </c>
      <c r="D1351" s="2">
        <f t="shared" si="166"/>
        <v>0.49800000000000005</v>
      </c>
      <c r="E1351" s="2">
        <f t="shared" si="160"/>
        <v>0.49400000000000005</v>
      </c>
      <c r="F1351" s="2">
        <f t="shared" si="161"/>
        <v>0.49450000000000005</v>
      </c>
      <c r="G1351" s="2">
        <f t="shared" si="163"/>
        <v>0.52439999999999987</v>
      </c>
      <c r="H1351" s="2">
        <f t="shared" si="159"/>
        <v>0.50129999999999963</v>
      </c>
      <c r="I1351" s="2">
        <f t="array" ref="I1351">SUMPRODUCT(B1335:B1354, (ROW(B1335:B1354)-ROW(B1335)+1)) / (20*21/2)</f>
        <v>0.49433333333333329</v>
      </c>
      <c r="J1351" s="2">
        <f t="shared" si="162"/>
        <v>0.49944143226157012</v>
      </c>
      <c r="K1351" s="2">
        <f t="shared" si="164"/>
        <v>0.51659670347729825</v>
      </c>
    </row>
    <row r="1352" spans="1:11" ht="13.5" x14ac:dyDescent="0.25">
      <c r="A1352" s="3">
        <f>TITRES_STAT!B1355</f>
        <v>44279</v>
      </c>
      <c r="B1352" s="5">
        <f>TITRES_STAT!D1355</f>
        <v>0.49</v>
      </c>
      <c r="C1352" s="2">
        <f t="shared" si="165"/>
        <v>0</v>
      </c>
      <c r="D1352" s="2">
        <f t="shared" si="166"/>
        <v>0.496</v>
      </c>
      <c r="E1352" s="2">
        <f t="shared" si="160"/>
        <v>0.496</v>
      </c>
      <c r="F1352" s="2">
        <f t="shared" si="161"/>
        <v>0.4955</v>
      </c>
      <c r="G1352" s="2">
        <f t="shared" si="163"/>
        <v>0.52239999999999986</v>
      </c>
      <c r="H1352" s="2">
        <f t="shared" si="159"/>
        <v>0.50209999999999977</v>
      </c>
      <c r="I1352" s="2">
        <f t="array" ref="I1352">SUMPRODUCT(B1336:B1355, (ROW(B1336:B1355)-ROW(B1336)+1)) / (20*21/2)</f>
        <v>0.49380952380952381</v>
      </c>
      <c r="J1352" s="2">
        <f t="shared" si="162"/>
        <v>0.49854224823665871</v>
      </c>
      <c r="K1352" s="2">
        <f t="shared" si="164"/>
        <v>0.51555369549779639</v>
      </c>
    </row>
    <row r="1353" spans="1:11" ht="13.5" x14ac:dyDescent="0.25">
      <c r="A1353" s="3">
        <f>TITRES_STAT!B1356</f>
        <v>44280</v>
      </c>
      <c r="B1353" s="5">
        <f>TITRES_STAT!D1356</f>
        <v>0.49</v>
      </c>
      <c r="C1353" s="2">
        <f t="shared" si="165"/>
        <v>0</v>
      </c>
      <c r="D1353" s="2">
        <f t="shared" si="166"/>
        <v>0.49399999999999994</v>
      </c>
      <c r="E1353" s="2">
        <f t="shared" si="160"/>
        <v>0.49700000000000005</v>
      </c>
      <c r="F1353" s="2">
        <f t="shared" si="161"/>
        <v>0.4955</v>
      </c>
      <c r="G1353" s="2">
        <f t="shared" si="163"/>
        <v>0.52059999999999984</v>
      </c>
      <c r="H1353" s="2">
        <f t="shared" si="159"/>
        <v>0.50289999999999968</v>
      </c>
      <c r="I1353" s="2">
        <f t="array" ref="I1353">SUMPRODUCT(B1337:B1356, (ROW(B1337:B1356)-ROW(B1337)+1)) / (20*21/2)</f>
        <v>0.49328571428571422</v>
      </c>
      <c r="J1353" s="2">
        <f t="shared" si="162"/>
        <v>0.49772870078554832</v>
      </c>
      <c r="K1353" s="2">
        <f t="shared" si="164"/>
        <v>0.51455158979200044</v>
      </c>
    </row>
    <row r="1354" spans="1:11" ht="13.5" x14ac:dyDescent="0.25">
      <c r="A1354" s="3">
        <f>TITRES_STAT!B1357</f>
        <v>44281</v>
      </c>
      <c r="B1354" s="5">
        <f>TITRES_STAT!D1357</f>
        <v>0.49</v>
      </c>
      <c r="C1354" s="2">
        <f t="shared" si="165"/>
        <v>0</v>
      </c>
      <c r="D1354" s="2">
        <f t="shared" si="166"/>
        <v>0.49199999999999999</v>
      </c>
      <c r="E1354" s="2">
        <f t="shared" si="160"/>
        <v>0.49600000000000011</v>
      </c>
      <c r="F1354" s="2">
        <f t="shared" si="161"/>
        <v>0.4955</v>
      </c>
      <c r="G1354" s="2">
        <f t="shared" si="163"/>
        <v>0.51919999999999988</v>
      </c>
      <c r="H1354" s="2">
        <f t="shared" ref="H1354:H1417" si="167">AVERAGE(B1155:B1354)</f>
        <v>0.50369999999999981</v>
      </c>
      <c r="I1354" s="2">
        <f t="array" ref="I1354">SUMPRODUCT(B1338:B1357, (ROW(B1338:B1357)-ROW(B1338)+1)) / (20*21/2)</f>
        <v>0.49285714285714277</v>
      </c>
      <c r="J1354" s="2">
        <f t="shared" si="162"/>
        <v>0.49699263404406757</v>
      </c>
      <c r="K1354" s="2">
        <f t="shared" si="164"/>
        <v>0.51358878234917693</v>
      </c>
    </row>
    <row r="1355" spans="1:11" ht="13.5" x14ac:dyDescent="0.25">
      <c r="A1355" s="3">
        <f>TITRES_STAT!B1358</f>
        <v>44284</v>
      </c>
      <c r="B1355" s="5">
        <f>TITRES_STAT!D1358</f>
        <v>0.49</v>
      </c>
      <c r="C1355" s="2">
        <f t="shared" si="165"/>
        <v>0</v>
      </c>
      <c r="D1355" s="2">
        <f t="shared" si="166"/>
        <v>0.49000000000000005</v>
      </c>
      <c r="E1355" s="2">
        <f t="shared" si="160"/>
        <v>0.49500000000000011</v>
      </c>
      <c r="F1355" s="2">
        <f t="shared" si="161"/>
        <v>0.4955</v>
      </c>
      <c r="G1355" s="2">
        <f t="shared" si="163"/>
        <v>0.51779999999999982</v>
      </c>
      <c r="H1355" s="2">
        <f t="shared" si="167"/>
        <v>0.50449999999999973</v>
      </c>
      <c r="I1355" s="2">
        <f t="array" ref="I1355">SUMPRODUCT(B1339:B1358, (ROW(B1339:B1358)-ROW(B1339)+1)) / (20*21/2)</f>
        <v>0.49252380952380947</v>
      </c>
      <c r="J1355" s="2">
        <f t="shared" si="162"/>
        <v>0.49632666889701349</v>
      </c>
      <c r="K1355" s="2">
        <f t="shared" si="164"/>
        <v>0.51266373206097393</v>
      </c>
    </row>
    <row r="1356" spans="1:11" ht="13.5" x14ac:dyDescent="0.25">
      <c r="A1356" s="3">
        <f>TITRES_STAT!B1359</f>
        <v>44285</v>
      </c>
      <c r="B1356" s="5">
        <f>TITRES_STAT!D1359</f>
        <v>0.49</v>
      </c>
      <c r="C1356" s="2">
        <f t="shared" si="165"/>
        <v>0</v>
      </c>
      <c r="D1356" s="2">
        <f t="shared" si="166"/>
        <v>0.49000000000000005</v>
      </c>
      <c r="E1356" s="2">
        <f t="shared" ref="E1356:E1419" si="168">AVERAGE(B1347:B1356)</f>
        <v>0.49400000000000011</v>
      </c>
      <c r="F1356" s="2">
        <f t="shared" si="161"/>
        <v>0.49450000000000005</v>
      </c>
      <c r="G1356" s="2">
        <f t="shared" si="163"/>
        <v>0.51619999999999988</v>
      </c>
      <c r="H1356" s="2">
        <f t="shared" si="167"/>
        <v>0.50529999999999975</v>
      </c>
      <c r="I1356" s="2">
        <f t="array" ref="I1356">SUMPRODUCT(B1340:B1359, (ROW(B1340:B1359)-ROW(B1340)+1)) / (20*21/2)</f>
        <v>0.49128571428571421</v>
      </c>
      <c r="J1356" s="2">
        <f t="shared" si="162"/>
        <v>0.49572412900205987</v>
      </c>
      <c r="K1356" s="2">
        <f t="shared" si="164"/>
        <v>0.51177495825466124</v>
      </c>
    </row>
    <row r="1357" spans="1:11" ht="13.5" x14ac:dyDescent="0.25">
      <c r="A1357" s="3">
        <f>TITRES_STAT!B1360</f>
        <v>44286</v>
      </c>
      <c r="B1357" s="5">
        <f>TITRES_STAT!D1360</f>
        <v>0.49</v>
      </c>
      <c r="C1357" s="2">
        <f t="shared" si="165"/>
        <v>0</v>
      </c>
      <c r="D1357" s="2">
        <f t="shared" si="166"/>
        <v>0.49000000000000005</v>
      </c>
      <c r="E1357" s="2">
        <f t="shared" si="168"/>
        <v>0.49300000000000005</v>
      </c>
      <c r="F1357" s="2">
        <f t="shared" si="161"/>
        <v>0.49350000000000005</v>
      </c>
      <c r="G1357" s="2">
        <f t="shared" si="163"/>
        <v>0.5147999999999997</v>
      </c>
      <c r="H1357" s="2">
        <f t="shared" si="167"/>
        <v>0.50609999999999966</v>
      </c>
      <c r="I1357" s="2">
        <f t="array" ref="I1357">SUMPRODUCT(B1341:B1360, (ROW(B1341:B1360)-ROW(B1341)+1)) / (20*21/2)</f>
        <v>0.4882380952380953</v>
      </c>
      <c r="J1357" s="2">
        <f t="shared" si="162"/>
        <v>0.49517897385900655</v>
      </c>
      <c r="K1357" s="2">
        <f t="shared" si="164"/>
        <v>0.51092103832310587</v>
      </c>
    </row>
    <row r="1358" spans="1:11" ht="13.5" x14ac:dyDescent="0.25">
      <c r="A1358" s="3">
        <f>TITRES_STAT!B1361</f>
        <v>44287</v>
      </c>
      <c r="B1358" s="5">
        <f>TITRES_STAT!D1361</f>
        <v>0.49</v>
      </c>
      <c r="C1358" s="2">
        <f t="shared" si="165"/>
        <v>0</v>
      </c>
      <c r="D1358" s="2">
        <f t="shared" si="166"/>
        <v>0.49000000000000005</v>
      </c>
      <c r="E1358" s="2">
        <f t="shared" si="168"/>
        <v>0.4920000000000001</v>
      </c>
      <c r="F1358" s="2">
        <f t="shared" si="161"/>
        <v>0.49300000000000005</v>
      </c>
      <c r="G1358" s="2">
        <f t="shared" si="163"/>
        <v>0.51299999999999968</v>
      </c>
      <c r="H1358" s="2">
        <f t="shared" si="167"/>
        <v>0.50684999999999969</v>
      </c>
      <c r="I1358" s="2">
        <f t="array" ref="I1358">SUMPRODUCT(B1342:B1361, (ROW(B1342:B1361)-ROW(B1342)+1)) / (20*21/2)</f>
        <v>0.48633333333333328</v>
      </c>
      <c r="J1358" s="2">
        <f t="shared" si="162"/>
        <v>0.49468573825338691</v>
      </c>
      <c r="K1358" s="2">
        <f t="shared" si="164"/>
        <v>0.51010060544768998</v>
      </c>
    </row>
    <row r="1359" spans="1:11" ht="13.5" x14ac:dyDescent="0.25">
      <c r="A1359" s="3">
        <f>TITRES_STAT!B1362</f>
        <v>44288</v>
      </c>
      <c r="B1359" s="5">
        <f>TITRES_STAT!D1362</f>
        <v>0.48</v>
      </c>
      <c r="C1359" s="2">
        <f t="shared" si="165"/>
        <v>-1.0000000000000009E-2</v>
      </c>
      <c r="D1359" s="2">
        <f t="shared" si="166"/>
        <v>0.48799999999999999</v>
      </c>
      <c r="E1359" s="2">
        <f t="shared" si="168"/>
        <v>0.49000000000000005</v>
      </c>
      <c r="F1359" s="2">
        <f t="shared" si="161"/>
        <v>0.4920000000000001</v>
      </c>
      <c r="G1359" s="2">
        <f t="shared" si="163"/>
        <v>0.51099999999999968</v>
      </c>
      <c r="H1359" s="2">
        <f t="shared" si="167"/>
        <v>0.50749999999999973</v>
      </c>
      <c r="I1359" s="2">
        <f t="array" ref="I1359">SUMPRODUCT(B1343:B1362, (ROW(B1343:B1362)-ROW(B1343)+1)) / (20*21/2)</f>
        <v>0.48261904761904761</v>
      </c>
      <c r="J1359" s="2">
        <f t="shared" si="162"/>
        <v>0.4932870965149691</v>
      </c>
      <c r="K1359" s="2">
        <f t="shared" si="164"/>
        <v>0.50892018954778062</v>
      </c>
    </row>
    <row r="1360" spans="1:11" ht="13.5" x14ac:dyDescent="0.25">
      <c r="A1360" s="3">
        <f>TITRES_STAT!B1363</f>
        <v>44291</v>
      </c>
      <c r="B1360" s="5">
        <f>TITRES_STAT!D1363</f>
        <v>0.46</v>
      </c>
      <c r="C1360" s="2">
        <f t="shared" si="165"/>
        <v>-1.9999999999999962E-2</v>
      </c>
      <c r="D1360" s="2">
        <f t="shared" si="166"/>
        <v>0.48200000000000004</v>
      </c>
      <c r="E1360" s="2">
        <f t="shared" si="168"/>
        <v>0.48600000000000004</v>
      </c>
      <c r="F1360" s="2">
        <f t="shared" si="161"/>
        <v>0.4900000000000001</v>
      </c>
      <c r="G1360" s="2">
        <f t="shared" si="163"/>
        <v>0.50859999999999983</v>
      </c>
      <c r="H1360" s="2">
        <f t="shared" si="167"/>
        <v>0.50794999999999968</v>
      </c>
      <c r="I1360" s="2">
        <f t="array" ref="I1360">SUMPRODUCT(B1344:B1363, (ROW(B1344:B1363)-ROW(B1344)+1)) / (20*21/2)</f>
        <v>0.47900000000000004</v>
      </c>
      <c r="J1360" s="2">
        <f t="shared" si="162"/>
        <v>0.49011689684687682</v>
      </c>
      <c r="K1360" s="2">
        <f t="shared" si="164"/>
        <v>0.50700175074198528</v>
      </c>
    </row>
    <row r="1361" spans="1:11" ht="13.5" x14ac:dyDescent="0.25">
      <c r="A1361" s="3">
        <f>TITRES_STAT!B1364</f>
        <v>44292</v>
      </c>
      <c r="B1361" s="5">
        <f>TITRES_STAT!D1364</f>
        <v>0.47</v>
      </c>
      <c r="C1361" s="2">
        <f t="shared" si="165"/>
        <v>9.9999999999999534E-3</v>
      </c>
      <c r="D1361" s="2">
        <f t="shared" si="166"/>
        <v>0.47799999999999992</v>
      </c>
      <c r="E1361" s="2">
        <f t="shared" si="168"/>
        <v>0.4840000000000001</v>
      </c>
      <c r="F1361" s="2">
        <f t="shared" si="161"/>
        <v>0.48900000000000016</v>
      </c>
      <c r="G1361" s="2">
        <f t="shared" si="163"/>
        <v>0.50639999999999974</v>
      </c>
      <c r="H1361" s="2">
        <f t="shared" si="167"/>
        <v>0.50834999999999964</v>
      </c>
      <c r="I1361" s="2">
        <f t="array" ref="I1361">SUMPRODUCT(B1345:B1364, (ROW(B1345:B1364)-ROW(B1345)+1)) / (20*21/2)</f>
        <v>0.47647619047619044</v>
      </c>
      <c r="J1361" s="2">
        <f t="shared" si="162"/>
        <v>0.48820100190907906</v>
      </c>
      <c r="K1361" s="2">
        <f t="shared" si="164"/>
        <v>0.50555070169327998</v>
      </c>
    </row>
    <row r="1362" spans="1:11" ht="13.5" x14ac:dyDescent="0.25">
      <c r="A1362" s="3">
        <f>TITRES_STAT!B1365</f>
        <v>44293</v>
      </c>
      <c r="B1362" s="5">
        <f>TITRES_STAT!D1365</f>
        <v>0.45</v>
      </c>
      <c r="C1362" s="2">
        <f t="shared" si="165"/>
        <v>-1.9999999999999962E-2</v>
      </c>
      <c r="D1362" s="2">
        <f t="shared" si="166"/>
        <v>0.47000000000000003</v>
      </c>
      <c r="E1362" s="2">
        <f t="shared" si="168"/>
        <v>0.48000000000000009</v>
      </c>
      <c r="F1362" s="2">
        <f t="shared" si="161"/>
        <v>0.4880000000000001</v>
      </c>
      <c r="G1362" s="2">
        <f t="shared" si="163"/>
        <v>0.5037999999999998</v>
      </c>
      <c r="H1362" s="2">
        <f t="shared" si="167"/>
        <v>0.50854999999999961</v>
      </c>
      <c r="I1362" s="2">
        <f t="array" ref="I1362">SUMPRODUCT(B1346:B1365, (ROW(B1346:B1365)-ROW(B1346)+1)) / (20*21/2)</f>
        <v>0.47319047619047616</v>
      </c>
      <c r="J1362" s="2">
        <f t="shared" si="162"/>
        <v>0.48456281125107153</v>
      </c>
      <c r="K1362" s="2">
        <f t="shared" si="164"/>
        <v>0.50337224280334747</v>
      </c>
    </row>
    <row r="1363" spans="1:11" ht="13.5" x14ac:dyDescent="0.25">
      <c r="A1363" s="3">
        <f>TITRES_STAT!B1366</f>
        <v>44294</v>
      </c>
      <c r="B1363" s="5">
        <f>TITRES_STAT!D1366</f>
        <v>0.45</v>
      </c>
      <c r="C1363" s="2">
        <f t="shared" si="165"/>
        <v>0</v>
      </c>
      <c r="D1363" s="2">
        <f t="shared" si="166"/>
        <v>0.46200000000000002</v>
      </c>
      <c r="E1363" s="2">
        <f t="shared" si="168"/>
        <v>0.47600000000000009</v>
      </c>
      <c r="F1363" s="2">
        <f t="shared" si="161"/>
        <v>0.4865000000000001</v>
      </c>
      <c r="G1363" s="2">
        <f t="shared" si="163"/>
        <v>0.50119999999999987</v>
      </c>
      <c r="H1363" s="2">
        <f t="shared" si="167"/>
        <v>0.50864999999999971</v>
      </c>
      <c r="I1363" s="2">
        <f t="array" ref="I1363">SUMPRODUCT(B1347:B1366, (ROW(B1347:B1366)-ROW(B1347)+1)) / (20*21/2)</f>
        <v>0.47014285714285714</v>
      </c>
      <c r="J1363" s="2">
        <f t="shared" si="162"/>
        <v>0.4812711149414457</v>
      </c>
      <c r="K1363" s="2">
        <f t="shared" si="164"/>
        <v>0.50127921367380446</v>
      </c>
    </row>
    <row r="1364" spans="1:11" ht="13.5" x14ac:dyDescent="0.25">
      <c r="A1364" s="3">
        <f>TITRES_STAT!B1367</f>
        <v>44298</v>
      </c>
      <c r="B1364" s="5">
        <f>TITRES_STAT!D1367</f>
        <v>0.46</v>
      </c>
      <c r="C1364" s="2">
        <f t="shared" si="165"/>
        <v>1.0000000000000009E-2</v>
      </c>
      <c r="D1364" s="2">
        <f t="shared" si="166"/>
        <v>0.45800000000000002</v>
      </c>
      <c r="E1364" s="2">
        <f t="shared" si="168"/>
        <v>0.47300000000000003</v>
      </c>
      <c r="F1364" s="2">
        <f t="shared" ref="F1364:F1427" si="169">AVERAGE(B1345:B1364)</f>
        <v>0.48450000000000004</v>
      </c>
      <c r="G1364" s="2">
        <f t="shared" si="163"/>
        <v>0.4987999999999998</v>
      </c>
      <c r="H1364" s="2">
        <f t="shared" si="167"/>
        <v>0.5086999999999996</v>
      </c>
      <c r="I1364" s="2">
        <f t="array" ref="I1364">SUMPRODUCT(B1348:B1367, (ROW(B1348:B1367)-ROW(B1348)+1)) / (20*21/2)</f>
        <v>0.46733333333333332</v>
      </c>
      <c r="J1364" s="2">
        <f t="shared" si="162"/>
        <v>0.47924529447083181</v>
      </c>
      <c r="K1364" s="2">
        <f t="shared" si="164"/>
        <v>0.49966042098071412</v>
      </c>
    </row>
    <row r="1365" spans="1:11" ht="13.5" x14ac:dyDescent="0.25">
      <c r="A1365" s="3">
        <f>TITRES_STAT!B1368</f>
        <v>44299</v>
      </c>
      <c r="B1365" s="5">
        <f>TITRES_STAT!D1368</f>
        <v>0.45</v>
      </c>
      <c r="C1365" s="2">
        <f t="shared" si="165"/>
        <v>-1.0000000000000009E-2</v>
      </c>
      <c r="D1365" s="2">
        <f t="shared" si="166"/>
        <v>0.45599999999999996</v>
      </c>
      <c r="E1365" s="2">
        <f t="shared" si="168"/>
        <v>0.46900000000000003</v>
      </c>
      <c r="F1365" s="2">
        <f t="shared" si="169"/>
        <v>0.48200000000000004</v>
      </c>
      <c r="G1365" s="2">
        <f t="shared" si="163"/>
        <v>0.49619999999999975</v>
      </c>
      <c r="H1365" s="2">
        <f t="shared" si="167"/>
        <v>0.5086999999999996</v>
      </c>
      <c r="I1365" s="2">
        <f t="array" ref="I1365">SUMPRODUCT(B1349:B1368, (ROW(B1349:B1368)-ROW(B1349)+1)) / (20*21/2)</f>
        <v>0.46476190476190482</v>
      </c>
      <c r="J1365" s="2">
        <f t="shared" ref="J1365:J1428" si="170">$J$4*B1365+J1364*(1-$J$4)</f>
        <v>0.47646002833075263</v>
      </c>
      <c r="K1365" s="2">
        <f t="shared" si="164"/>
        <v>0.49771295349127437</v>
      </c>
    </row>
    <row r="1366" spans="1:11" ht="13.5" x14ac:dyDescent="0.25">
      <c r="A1366" s="3">
        <f>TITRES_STAT!B1369</f>
        <v>44300</v>
      </c>
      <c r="B1366" s="5">
        <f>TITRES_STAT!D1369</f>
        <v>0.45</v>
      </c>
      <c r="C1366" s="2">
        <f t="shared" si="165"/>
        <v>0</v>
      </c>
      <c r="D1366" s="2">
        <f t="shared" si="166"/>
        <v>0.45200000000000007</v>
      </c>
      <c r="E1366" s="2">
        <f t="shared" si="168"/>
        <v>0.46500000000000002</v>
      </c>
      <c r="F1366" s="2">
        <f t="shared" si="169"/>
        <v>0.47950000000000009</v>
      </c>
      <c r="G1366" s="2">
        <f t="shared" si="163"/>
        <v>0.49399999999999977</v>
      </c>
      <c r="H1366" s="2">
        <f t="shared" si="167"/>
        <v>0.5086999999999996</v>
      </c>
      <c r="I1366" s="2">
        <f t="array" ref="I1366">SUMPRODUCT(B1350:B1369, (ROW(B1350:B1369)-ROW(B1350)+1)) / (20*21/2)</f>
        <v>0.46242857142857141</v>
      </c>
      <c r="J1366" s="2">
        <f t="shared" si="170"/>
        <v>0.47394002563258575</v>
      </c>
      <c r="K1366" s="2">
        <f t="shared" si="164"/>
        <v>0.49584185727593028</v>
      </c>
    </row>
    <row r="1367" spans="1:11" ht="13.5" x14ac:dyDescent="0.25">
      <c r="A1367" s="3">
        <f>TITRES_STAT!B1370</f>
        <v>44301</v>
      </c>
      <c r="B1367" s="5">
        <f>TITRES_STAT!D1370</f>
        <v>0.45</v>
      </c>
      <c r="C1367" s="2">
        <f t="shared" si="165"/>
        <v>0</v>
      </c>
      <c r="D1367" s="2">
        <f t="shared" si="166"/>
        <v>0.45200000000000007</v>
      </c>
      <c r="E1367" s="2">
        <f t="shared" si="168"/>
        <v>0.46100000000000002</v>
      </c>
      <c r="F1367" s="2">
        <f t="shared" si="169"/>
        <v>0.47699999999999998</v>
      </c>
      <c r="G1367" s="2">
        <f t="shared" si="163"/>
        <v>0.49219999999999969</v>
      </c>
      <c r="H1367" s="2">
        <f t="shared" si="167"/>
        <v>0.5086999999999996</v>
      </c>
      <c r="I1367" s="2">
        <f t="array" ref="I1367">SUMPRODUCT(B1351:B1370, (ROW(B1351:B1370)-ROW(B1351)+1)) / (20*21/2)</f>
        <v>0.46033333333333332</v>
      </c>
      <c r="J1367" s="2">
        <f t="shared" si="170"/>
        <v>0.47166002319138711</v>
      </c>
      <c r="K1367" s="2">
        <f t="shared" si="164"/>
        <v>0.49404413738275654</v>
      </c>
    </row>
    <row r="1368" spans="1:11" ht="13.5" x14ac:dyDescent="0.25">
      <c r="A1368" s="3">
        <f>TITRES_STAT!B1371</f>
        <v>44302</v>
      </c>
      <c r="B1368" s="5">
        <f>TITRES_STAT!D1371</f>
        <v>0.45</v>
      </c>
      <c r="C1368" s="2">
        <f t="shared" si="165"/>
        <v>0</v>
      </c>
      <c r="D1368" s="2">
        <f t="shared" si="166"/>
        <v>0.45200000000000007</v>
      </c>
      <c r="E1368" s="2">
        <f t="shared" si="168"/>
        <v>0.45700000000000002</v>
      </c>
      <c r="F1368" s="2">
        <f t="shared" si="169"/>
        <v>0.47449999999999992</v>
      </c>
      <c r="G1368" s="2">
        <f t="shared" si="163"/>
        <v>0.49079999999999968</v>
      </c>
      <c r="H1368" s="2">
        <f t="shared" si="167"/>
        <v>0.5086999999999996</v>
      </c>
      <c r="I1368" s="2">
        <f t="array" ref="I1368">SUMPRODUCT(B1352:B1371, (ROW(B1352:B1371)-ROW(B1352)+1)) / (20*21/2)</f>
        <v>0.4575238095238095</v>
      </c>
      <c r="J1368" s="2">
        <f t="shared" si="170"/>
        <v>0.46959716383982647</v>
      </c>
      <c r="K1368" s="2">
        <f t="shared" si="164"/>
        <v>0.49231691630892294</v>
      </c>
    </row>
    <row r="1369" spans="1:11" ht="13.5" x14ac:dyDescent="0.25">
      <c r="A1369" s="3">
        <f>TITRES_STAT!B1372</f>
        <v>44305</v>
      </c>
      <c r="B1369" s="5">
        <f>TITRES_STAT!D1372</f>
        <v>0.45</v>
      </c>
      <c r="C1369" s="2">
        <f t="shared" si="165"/>
        <v>0</v>
      </c>
      <c r="D1369" s="2">
        <f t="shared" si="166"/>
        <v>0.45</v>
      </c>
      <c r="E1369" s="2">
        <f t="shared" si="168"/>
        <v>0.45400000000000007</v>
      </c>
      <c r="F1369" s="2">
        <f t="shared" si="169"/>
        <v>0.47199999999999986</v>
      </c>
      <c r="G1369" s="2">
        <f t="shared" si="163"/>
        <v>0.48979999999999974</v>
      </c>
      <c r="H1369" s="2">
        <f t="shared" si="167"/>
        <v>0.5086999999999996</v>
      </c>
      <c r="I1369" s="2">
        <f t="array" ref="I1369">SUMPRODUCT(B1353:B1372, (ROW(B1353:B1372)-ROW(B1353)+1)) / (20*21/2)</f>
        <v>0.45590476190476187</v>
      </c>
      <c r="J1369" s="2">
        <f t="shared" si="170"/>
        <v>0.46773076728365254</v>
      </c>
      <c r="K1369" s="2">
        <f t="shared" si="164"/>
        <v>0.49065742939484752</v>
      </c>
    </row>
    <row r="1370" spans="1:11" ht="13.5" x14ac:dyDescent="0.25">
      <c r="A1370" s="3">
        <f>TITRES_STAT!B1373</f>
        <v>44306</v>
      </c>
      <c r="B1370" s="5">
        <f>TITRES_STAT!D1373</f>
        <v>0.45</v>
      </c>
      <c r="C1370" s="2">
        <f t="shared" si="165"/>
        <v>0</v>
      </c>
      <c r="D1370" s="2">
        <f t="shared" si="166"/>
        <v>0.45</v>
      </c>
      <c r="E1370" s="2">
        <f t="shared" si="168"/>
        <v>0.45300000000000001</v>
      </c>
      <c r="F1370" s="2">
        <f t="shared" si="169"/>
        <v>0.46949999999999992</v>
      </c>
      <c r="G1370" s="2">
        <f t="shared" si="163"/>
        <v>0.48879999999999973</v>
      </c>
      <c r="H1370" s="2">
        <f t="shared" si="167"/>
        <v>0.5086999999999996</v>
      </c>
      <c r="I1370" s="2">
        <f t="array" ref="I1370">SUMPRODUCT(B1354:B1373, (ROW(B1354:B1373)-ROW(B1354)+1)) / (20*21/2)</f>
        <v>0.45447619047619048</v>
      </c>
      <c r="J1370" s="2">
        <f t="shared" si="170"/>
        <v>0.46604212278044754</v>
      </c>
      <c r="K1370" s="2">
        <f t="shared" si="164"/>
        <v>0.48906302039897115</v>
      </c>
    </row>
    <row r="1371" spans="1:11" ht="13.5" x14ac:dyDescent="0.25">
      <c r="A1371" s="3">
        <f>TITRES_STAT!B1374</f>
        <v>44307</v>
      </c>
      <c r="B1371" s="5">
        <f>TITRES_STAT!D1374</f>
        <v>0.44</v>
      </c>
      <c r="C1371" s="2">
        <f t="shared" si="165"/>
        <v>-1.0000000000000009E-2</v>
      </c>
      <c r="D1371" s="2">
        <f t="shared" si="166"/>
        <v>0.44800000000000006</v>
      </c>
      <c r="E1371" s="2">
        <f t="shared" si="168"/>
        <v>0.45000000000000007</v>
      </c>
      <c r="F1371" s="2">
        <f t="shared" si="169"/>
        <v>0.46699999999999997</v>
      </c>
      <c r="G1371" s="2">
        <f t="shared" si="163"/>
        <v>0.48739999999999983</v>
      </c>
      <c r="H1371" s="2">
        <f t="shared" si="167"/>
        <v>0.5086999999999996</v>
      </c>
      <c r="I1371" s="2">
        <f t="array" ref="I1371">SUMPRODUCT(B1355:B1374, (ROW(B1355:B1374)-ROW(B1355)+1)) / (20*21/2)</f>
        <v>0.45323809523809522</v>
      </c>
      <c r="J1371" s="2">
        <f t="shared" si="170"/>
        <v>0.46356192061088108</v>
      </c>
      <c r="K1371" s="2">
        <f t="shared" si="164"/>
        <v>0.48713898038332526</v>
      </c>
    </row>
    <row r="1372" spans="1:11" ht="13.5" x14ac:dyDescent="0.25">
      <c r="A1372" s="3">
        <f>TITRES_STAT!B1375</f>
        <v>44308</v>
      </c>
      <c r="B1372" s="5">
        <f>TITRES_STAT!D1375</f>
        <v>0.45</v>
      </c>
      <c r="C1372" s="2">
        <f t="shared" si="165"/>
        <v>1.0000000000000009E-2</v>
      </c>
      <c r="D1372" s="2">
        <f t="shared" si="166"/>
        <v>0.44800000000000006</v>
      </c>
      <c r="E1372" s="2">
        <f t="shared" si="168"/>
        <v>0.45000000000000007</v>
      </c>
      <c r="F1372" s="2">
        <f t="shared" si="169"/>
        <v>0.46500000000000002</v>
      </c>
      <c r="G1372" s="2">
        <f t="shared" si="163"/>
        <v>0.48559999999999987</v>
      </c>
      <c r="H1372" s="2">
        <f t="shared" si="167"/>
        <v>0.50874999999999959</v>
      </c>
      <c r="I1372" s="2">
        <f t="array" ref="I1372">SUMPRODUCT(B1356:B1375, (ROW(B1356:B1375)-ROW(B1356)+1)) / (20*21/2)</f>
        <v>0.45219047619047614</v>
      </c>
      <c r="J1372" s="2">
        <f t="shared" si="170"/>
        <v>0.46227030912413053</v>
      </c>
      <c r="K1372" s="2">
        <f t="shared" si="164"/>
        <v>0.48568254978005759</v>
      </c>
    </row>
    <row r="1373" spans="1:11" ht="13.5" x14ac:dyDescent="0.25">
      <c r="A1373" s="3">
        <f>TITRES_STAT!B1376</f>
        <v>44309</v>
      </c>
      <c r="B1373" s="5">
        <f>TITRES_STAT!D1376</f>
        <v>0.45</v>
      </c>
      <c r="C1373" s="2">
        <f t="shared" si="165"/>
        <v>0</v>
      </c>
      <c r="D1373" s="2">
        <f t="shared" si="166"/>
        <v>0.44800000000000006</v>
      </c>
      <c r="E1373" s="2">
        <f t="shared" si="168"/>
        <v>0.45000000000000007</v>
      </c>
      <c r="F1373" s="2">
        <f t="shared" si="169"/>
        <v>0.46299999999999997</v>
      </c>
      <c r="G1373" s="2">
        <f t="shared" si="163"/>
        <v>0.48359999999999992</v>
      </c>
      <c r="H1373" s="2">
        <f t="shared" si="167"/>
        <v>0.50879999999999959</v>
      </c>
      <c r="I1373" s="2">
        <f t="array" ref="I1373">SUMPRODUCT(B1357:B1376, (ROW(B1357:B1376)-ROW(B1357)+1)) / (20*21/2)</f>
        <v>0.45133333333333336</v>
      </c>
      <c r="J1373" s="2">
        <f t="shared" si="170"/>
        <v>0.46110170825516572</v>
      </c>
      <c r="K1373" s="2">
        <f t="shared" si="164"/>
        <v>0.48428323410240826</v>
      </c>
    </row>
    <row r="1374" spans="1:11" ht="13.5" x14ac:dyDescent="0.25">
      <c r="A1374" s="3">
        <f>TITRES_STAT!B1377</f>
        <v>44312</v>
      </c>
      <c r="B1374" s="5">
        <f>TITRES_STAT!D1377</f>
        <v>0.45</v>
      </c>
      <c r="C1374" s="2">
        <f t="shared" si="165"/>
        <v>0</v>
      </c>
      <c r="D1374" s="2">
        <f t="shared" si="166"/>
        <v>0.44800000000000006</v>
      </c>
      <c r="E1374" s="2">
        <f t="shared" si="168"/>
        <v>0.44900000000000001</v>
      </c>
      <c r="F1374" s="2">
        <f t="shared" si="169"/>
        <v>0.46100000000000002</v>
      </c>
      <c r="G1374" s="2">
        <f t="shared" si="163"/>
        <v>0.48199999999999987</v>
      </c>
      <c r="H1374" s="2">
        <f t="shared" si="167"/>
        <v>0.50884999999999969</v>
      </c>
      <c r="I1374" s="2">
        <f t="array" ref="I1374">SUMPRODUCT(B1358:B1377, (ROW(B1358:B1377)-ROW(B1358)+1)) / (20*21/2)</f>
        <v>0.45066666666666666</v>
      </c>
      <c r="J1374" s="2">
        <f t="shared" si="170"/>
        <v>0.46004440270705471</v>
      </c>
      <c r="K1374" s="2">
        <f t="shared" si="164"/>
        <v>0.48293879354937264</v>
      </c>
    </row>
    <row r="1375" spans="1:11" ht="13.5" x14ac:dyDescent="0.25">
      <c r="A1375" s="3">
        <f>TITRES_STAT!B1378</f>
        <v>44313</v>
      </c>
      <c r="B1375" s="5">
        <f>TITRES_STAT!D1378</f>
        <v>0.45</v>
      </c>
      <c r="C1375" s="2">
        <f t="shared" si="165"/>
        <v>0</v>
      </c>
      <c r="D1375" s="2">
        <f t="shared" si="166"/>
        <v>0.44800000000000006</v>
      </c>
      <c r="E1375" s="2">
        <f t="shared" si="168"/>
        <v>0.44900000000000001</v>
      </c>
      <c r="F1375" s="2">
        <f t="shared" si="169"/>
        <v>0.45899999999999996</v>
      </c>
      <c r="G1375" s="2">
        <f t="shared" si="163"/>
        <v>0.48039999999999994</v>
      </c>
      <c r="H1375" s="2">
        <f t="shared" si="167"/>
        <v>0.50889999999999969</v>
      </c>
      <c r="I1375" s="2">
        <f t="array" ref="I1375">SUMPRODUCT(B1359:B1378, (ROW(B1359:B1378)-ROW(B1359)+1)) / (20*21/2)</f>
        <v>0.45209523809523811</v>
      </c>
      <c r="J1375" s="2">
        <f t="shared" si="170"/>
        <v>0.45908779292543045</v>
      </c>
      <c r="K1375" s="2">
        <f t="shared" si="164"/>
        <v>0.48164707615527957</v>
      </c>
    </row>
    <row r="1376" spans="1:11" ht="13.5" x14ac:dyDescent="0.25">
      <c r="A1376" s="3">
        <f>TITRES_STAT!B1379</f>
        <v>44314</v>
      </c>
      <c r="B1376" s="5">
        <f>TITRES_STAT!D1379</f>
        <v>0.45</v>
      </c>
      <c r="C1376" s="2">
        <f t="shared" si="165"/>
        <v>0</v>
      </c>
      <c r="D1376" s="2">
        <f t="shared" si="166"/>
        <v>0.45</v>
      </c>
      <c r="E1376" s="2">
        <f t="shared" si="168"/>
        <v>0.44900000000000012</v>
      </c>
      <c r="F1376" s="2">
        <f t="shared" si="169"/>
        <v>0.45700000000000002</v>
      </c>
      <c r="G1376" s="2">
        <f t="shared" si="163"/>
        <v>0.47899999999999987</v>
      </c>
      <c r="H1376" s="2">
        <f t="shared" si="167"/>
        <v>0.50889999999999969</v>
      </c>
      <c r="I1376" s="2">
        <f t="array" ref="I1376">SUMPRODUCT(B1360:B1379, (ROW(B1360:B1379)-ROW(B1360)+1)) / (20*21/2)</f>
        <v>0.45457142857142846</v>
      </c>
      <c r="J1376" s="2">
        <f t="shared" si="170"/>
        <v>0.45822228883729421</v>
      </c>
      <c r="K1376" s="2">
        <f t="shared" si="164"/>
        <v>0.48040601434526864</v>
      </c>
    </row>
    <row r="1377" spans="1:11" ht="13.5" x14ac:dyDescent="0.25">
      <c r="A1377" s="3">
        <f>TITRES_STAT!B1380</f>
        <v>44315</v>
      </c>
      <c r="B1377" s="5">
        <f>TITRES_STAT!D1380</f>
        <v>0.45</v>
      </c>
      <c r="C1377" s="2">
        <f t="shared" si="165"/>
        <v>0</v>
      </c>
      <c r="D1377" s="2">
        <f t="shared" si="166"/>
        <v>0.45</v>
      </c>
      <c r="E1377" s="2">
        <f t="shared" si="168"/>
        <v>0.44900000000000012</v>
      </c>
      <c r="F1377" s="2">
        <f t="shared" si="169"/>
        <v>0.45499999999999996</v>
      </c>
      <c r="G1377" s="2">
        <f t="shared" si="163"/>
        <v>0.47779999999999989</v>
      </c>
      <c r="H1377" s="2">
        <f t="shared" si="167"/>
        <v>0.5088499999999998</v>
      </c>
      <c r="I1377" s="2">
        <f t="array" ref="I1377">SUMPRODUCT(B1361:B1380, (ROW(B1361:B1380)-ROW(B1361)+1)) / (20*21/2)</f>
        <v>0.45704761904761909</v>
      </c>
      <c r="J1377" s="2">
        <f t="shared" si="170"/>
        <v>0.4574392137099329</v>
      </c>
      <c r="K1377" s="2">
        <f t="shared" si="164"/>
        <v>0.47921362162584635</v>
      </c>
    </row>
    <row r="1378" spans="1:11" ht="13.5" x14ac:dyDescent="0.25">
      <c r="A1378" s="3">
        <f>TITRES_STAT!B1381</f>
        <v>44316</v>
      </c>
      <c r="B1378" s="5">
        <f>TITRES_STAT!D1381</f>
        <v>0.47</v>
      </c>
      <c r="C1378" s="2">
        <f t="shared" si="165"/>
        <v>1.9999999999999962E-2</v>
      </c>
      <c r="D1378" s="2">
        <f t="shared" si="166"/>
        <v>0.45400000000000001</v>
      </c>
      <c r="E1378" s="2">
        <f t="shared" si="168"/>
        <v>0.45100000000000007</v>
      </c>
      <c r="F1378" s="2">
        <f t="shared" si="169"/>
        <v>0.45400000000000007</v>
      </c>
      <c r="G1378" s="2">
        <f t="shared" si="163"/>
        <v>0.47739999999999988</v>
      </c>
      <c r="H1378" s="2">
        <f t="shared" si="167"/>
        <v>0.5088499999999998</v>
      </c>
      <c r="I1378" s="2">
        <f t="array" ref="I1378">SUMPRODUCT(B1362:B1381, (ROW(B1362:B1381)-ROW(B1362)+1)) / (20*21/2)</f>
        <v>0.45942857142857146</v>
      </c>
      <c r="J1378" s="2">
        <f t="shared" si="170"/>
        <v>0.45863547907089169</v>
      </c>
      <c r="K1378" s="2">
        <f t="shared" si="164"/>
        <v>0.47885230313071514</v>
      </c>
    </row>
    <row r="1379" spans="1:11" ht="13.5" x14ac:dyDescent="0.25">
      <c r="A1379" s="3">
        <f>TITRES_STAT!B1382</f>
        <v>44319</v>
      </c>
      <c r="B1379" s="5">
        <f>TITRES_STAT!D1382</f>
        <v>0.48</v>
      </c>
      <c r="C1379" s="2">
        <f t="shared" si="165"/>
        <v>1.0000000000000009E-2</v>
      </c>
      <c r="D1379" s="2">
        <f t="shared" si="166"/>
        <v>0.45999999999999996</v>
      </c>
      <c r="E1379" s="2">
        <f t="shared" si="168"/>
        <v>0.45400000000000007</v>
      </c>
      <c r="F1379" s="2">
        <f t="shared" si="169"/>
        <v>0.45400000000000018</v>
      </c>
      <c r="G1379" s="2">
        <f t="shared" si="163"/>
        <v>0.4771999999999999</v>
      </c>
      <c r="H1379" s="2">
        <f t="shared" si="167"/>
        <v>0.5088999999999998</v>
      </c>
      <c r="I1379" s="2">
        <f t="array" ref="I1379">SUMPRODUCT(B1363:B1382, (ROW(B1363:B1382)-ROW(B1363)+1)) / (20*21/2)</f>
        <v>0.46080952380952384</v>
      </c>
      <c r="J1379" s="2">
        <f t="shared" si="170"/>
        <v>0.46067019534985437</v>
      </c>
      <c r="K1379" s="2">
        <f t="shared" si="164"/>
        <v>0.47889731085107923</v>
      </c>
    </row>
    <row r="1380" spans="1:11" ht="13.5" x14ac:dyDescent="0.25">
      <c r="A1380" s="3">
        <f>TITRES_STAT!B1383</f>
        <v>44320</v>
      </c>
      <c r="B1380" s="5">
        <f>TITRES_STAT!D1383</f>
        <v>0.48</v>
      </c>
      <c r="C1380" s="2">
        <f t="shared" si="165"/>
        <v>0</v>
      </c>
      <c r="D1380" s="2">
        <f t="shared" si="166"/>
        <v>0.46600000000000003</v>
      </c>
      <c r="E1380" s="2">
        <f t="shared" si="168"/>
        <v>0.45700000000000002</v>
      </c>
      <c r="F1380" s="2">
        <f t="shared" si="169"/>
        <v>0.45500000000000018</v>
      </c>
      <c r="G1380" s="2">
        <f t="shared" si="163"/>
        <v>0.47699999999999987</v>
      </c>
      <c r="H1380" s="2">
        <f t="shared" si="167"/>
        <v>0.50894999999999979</v>
      </c>
      <c r="I1380" s="2">
        <f t="array" ref="I1380">SUMPRODUCT(B1364:B1383, (ROW(B1364:B1383)-ROW(B1364)+1)) / (20*21/2)</f>
        <v>0.46209523809523806</v>
      </c>
      <c r="J1380" s="2">
        <f t="shared" si="170"/>
        <v>0.46251112912605874</v>
      </c>
      <c r="K1380" s="2">
        <f t="shared" si="164"/>
        <v>0.47894055356280157</v>
      </c>
    </row>
    <row r="1381" spans="1:11" ht="13.5" x14ac:dyDescent="0.25">
      <c r="A1381" s="3">
        <f>TITRES_STAT!B1384</f>
        <v>44321</v>
      </c>
      <c r="B1381" s="5">
        <f>TITRES_STAT!D1384</f>
        <v>0.48</v>
      </c>
      <c r="C1381" s="2">
        <f t="shared" si="165"/>
        <v>0</v>
      </c>
      <c r="D1381" s="2">
        <f t="shared" si="166"/>
        <v>0.47199999999999998</v>
      </c>
      <c r="E1381" s="2">
        <f t="shared" si="168"/>
        <v>0.46099999999999997</v>
      </c>
      <c r="F1381" s="2">
        <f t="shared" si="169"/>
        <v>0.45550000000000013</v>
      </c>
      <c r="G1381" s="2">
        <f t="shared" si="163"/>
        <v>0.47679999999999995</v>
      </c>
      <c r="H1381" s="2">
        <f t="shared" si="167"/>
        <v>0.5089999999999999</v>
      </c>
      <c r="I1381" s="2">
        <f t="array" ref="I1381">SUMPRODUCT(B1365:B1384, (ROW(B1365:B1384)-ROW(B1365)+1)) / (20*21/2)</f>
        <v>0.46328571428571425</v>
      </c>
      <c r="J1381" s="2">
        <f t="shared" si="170"/>
        <v>0.46417673587595792</v>
      </c>
      <c r="K1381" s="2">
        <f t="shared" si="164"/>
        <v>0.47898210048190737</v>
      </c>
    </row>
    <row r="1382" spans="1:11" ht="13.5" x14ac:dyDescent="0.25">
      <c r="A1382" s="3">
        <f>TITRES_STAT!B1385</f>
        <v>44322</v>
      </c>
      <c r="B1382" s="5">
        <f>TITRES_STAT!D1385</f>
        <v>0.47</v>
      </c>
      <c r="C1382" s="2">
        <f t="shared" si="165"/>
        <v>-1.0000000000000009E-2</v>
      </c>
      <c r="D1382" s="2">
        <f t="shared" si="166"/>
        <v>0.47599999999999998</v>
      </c>
      <c r="E1382" s="2">
        <f t="shared" si="168"/>
        <v>0.46299999999999997</v>
      </c>
      <c r="F1382" s="2">
        <f t="shared" si="169"/>
        <v>0.45650000000000013</v>
      </c>
      <c r="G1382" s="2">
        <f t="shared" si="163"/>
        <v>0.47679999999999995</v>
      </c>
      <c r="H1382" s="2">
        <f t="shared" si="167"/>
        <v>0.5089999999999999</v>
      </c>
      <c r="I1382" s="2">
        <f t="array" ref="I1382">SUMPRODUCT(B1366:B1385, (ROW(B1366:B1385)-ROW(B1366)+1)) / (20*21/2)</f>
        <v>0.46442857142857141</v>
      </c>
      <c r="J1382" s="2">
        <f t="shared" si="170"/>
        <v>0.46473133245920006</v>
      </c>
      <c r="K1382" s="2">
        <f t="shared" si="164"/>
        <v>0.47862986124732276</v>
      </c>
    </row>
    <row r="1383" spans="1:11" ht="13.5" x14ac:dyDescent="0.25">
      <c r="A1383" s="3">
        <f>TITRES_STAT!B1386</f>
        <v>44323</v>
      </c>
      <c r="B1383" s="5">
        <f>TITRES_STAT!D1386</f>
        <v>0.47</v>
      </c>
      <c r="C1383" s="2">
        <f t="shared" si="165"/>
        <v>0</v>
      </c>
      <c r="D1383" s="2">
        <f t="shared" si="166"/>
        <v>0.47599999999999998</v>
      </c>
      <c r="E1383" s="2">
        <f t="shared" si="168"/>
        <v>0.46499999999999997</v>
      </c>
      <c r="F1383" s="2">
        <f t="shared" si="169"/>
        <v>0.45750000000000018</v>
      </c>
      <c r="G1383" s="2">
        <f t="shared" si="163"/>
        <v>0.47639999999999988</v>
      </c>
      <c r="H1383" s="2">
        <f t="shared" si="167"/>
        <v>0.5089999999999999</v>
      </c>
      <c r="I1383" s="2">
        <f t="array" ref="I1383">SUMPRODUCT(B1367:B1386, (ROW(B1367:B1386)-ROW(B1367)+1)) / (20*21/2)</f>
        <v>0.46547619047619049</v>
      </c>
      <c r="J1383" s="2">
        <f t="shared" si="170"/>
        <v>0.46523311032022863</v>
      </c>
      <c r="K1383" s="2">
        <f t="shared" si="164"/>
        <v>0.47829143531605522</v>
      </c>
    </row>
    <row r="1384" spans="1:11" ht="13.5" x14ac:dyDescent="0.25">
      <c r="A1384" s="3">
        <f>TITRES_STAT!B1387</f>
        <v>44326</v>
      </c>
      <c r="B1384" s="5">
        <f>TITRES_STAT!D1387</f>
        <v>0.47</v>
      </c>
      <c r="C1384" s="2">
        <f t="shared" si="165"/>
        <v>0</v>
      </c>
      <c r="D1384" s="2">
        <f t="shared" si="166"/>
        <v>0.47400000000000003</v>
      </c>
      <c r="E1384" s="2">
        <f t="shared" si="168"/>
        <v>0.46699999999999992</v>
      </c>
      <c r="F1384" s="2">
        <f t="shared" si="169"/>
        <v>0.45800000000000018</v>
      </c>
      <c r="G1384" s="2">
        <f t="shared" si="163"/>
        <v>0.47599999999999987</v>
      </c>
      <c r="H1384" s="2">
        <f t="shared" si="167"/>
        <v>0.5089999999999999</v>
      </c>
      <c r="I1384" s="2">
        <f t="array" ref="I1384">SUMPRODUCT(B1368:B1387, (ROW(B1368:B1387)-ROW(B1368)+1)) / (20*21/2)</f>
        <v>0.46642857142857136</v>
      </c>
      <c r="J1384" s="2">
        <f t="shared" si="170"/>
        <v>0.46568709981354023</v>
      </c>
      <c r="K1384" s="2">
        <f t="shared" si="164"/>
        <v>0.47796628098993543</v>
      </c>
    </row>
    <row r="1385" spans="1:11" ht="13.5" x14ac:dyDescent="0.25">
      <c r="A1385" s="3">
        <f>TITRES_STAT!B1388</f>
        <v>44327</v>
      </c>
      <c r="B1385" s="5">
        <f>TITRES_STAT!D1388</f>
        <v>0.47</v>
      </c>
      <c r="C1385" s="2">
        <f t="shared" si="165"/>
        <v>0</v>
      </c>
      <c r="D1385" s="2">
        <f t="shared" si="166"/>
        <v>0.47199999999999998</v>
      </c>
      <c r="E1385" s="2">
        <f t="shared" si="168"/>
        <v>0.46899999999999997</v>
      </c>
      <c r="F1385" s="2">
        <f t="shared" si="169"/>
        <v>0.45900000000000007</v>
      </c>
      <c r="G1385" s="2">
        <f t="shared" si="163"/>
        <v>0.4755999999999998</v>
      </c>
      <c r="H1385" s="2">
        <f t="shared" si="167"/>
        <v>0.50904999999999989</v>
      </c>
      <c r="I1385" s="2">
        <f t="array" ref="I1385">SUMPRODUCT(B1369:B1388, (ROW(B1369:B1388)-ROW(B1369)+1)) / (20*21/2)</f>
        <v>0.46728571428571425</v>
      </c>
      <c r="J1385" s="2">
        <f t="shared" si="170"/>
        <v>0.4660978522122507</v>
      </c>
      <c r="K1385" s="2">
        <f t="shared" si="164"/>
        <v>0.47765387781385954</v>
      </c>
    </row>
    <row r="1386" spans="1:11" ht="13.5" x14ac:dyDescent="0.25">
      <c r="A1386" s="3">
        <f>TITRES_STAT!B1389</f>
        <v>44333</v>
      </c>
      <c r="B1386" s="5">
        <f>TITRES_STAT!D1389</f>
        <v>0.47</v>
      </c>
      <c r="C1386" s="2">
        <f t="shared" si="165"/>
        <v>0</v>
      </c>
      <c r="D1386" s="2">
        <f t="shared" si="166"/>
        <v>0.46999999999999992</v>
      </c>
      <c r="E1386" s="2">
        <f t="shared" si="168"/>
        <v>0.47099999999999992</v>
      </c>
      <c r="F1386" s="2">
        <f t="shared" si="169"/>
        <v>0.46000000000000013</v>
      </c>
      <c r="G1386" s="2">
        <f t="shared" si="163"/>
        <v>0.47479999999999983</v>
      </c>
      <c r="H1386" s="2">
        <f t="shared" si="167"/>
        <v>0.50909999999999989</v>
      </c>
      <c r="I1386" s="2">
        <f t="array" ref="I1386">SUMPRODUCT(B1370:B1389, (ROW(B1370:B1389)-ROW(B1370)+1)) / (20*21/2)</f>
        <v>0.46804761904761899</v>
      </c>
      <c r="J1386" s="2">
        <f t="shared" si="170"/>
        <v>0.46646948533489352</v>
      </c>
      <c r="K1386" s="2">
        <f t="shared" si="164"/>
        <v>0.47735372574272783</v>
      </c>
    </row>
    <row r="1387" spans="1:11" ht="13.5" x14ac:dyDescent="0.25">
      <c r="A1387" s="3">
        <f>TITRES_STAT!B1390</f>
        <v>44334</v>
      </c>
      <c r="B1387" s="5">
        <f>TITRES_STAT!D1390</f>
        <v>0.47</v>
      </c>
      <c r="C1387" s="2">
        <f t="shared" si="165"/>
        <v>0</v>
      </c>
      <c r="D1387" s="2">
        <f t="shared" si="166"/>
        <v>0.46999999999999992</v>
      </c>
      <c r="E1387" s="2">
        <f t="shared" si="168"/>
        <v>0.47299999999999986</v>
      </c>
      <c r="F1387" s="2">
        <f t="shared" si="169"/>
        <v>0.46100000000000013</v>
      </c>
      <c r="G1387" s="2">
        <f t="shared" si="163"/>
        <v>0.47399999999999975</v>
      </c>
      <c r="H1387" s="2">
        <f t="shared" si="167"/>
        <v>0.50914999999999988</v>
      </c>
      <c r="I1387" s="2">
        <f t="array" ref="I1387">SUMPRODUCT(B1371:B1390, (ROW(B1371:B1390)-ROW(B1371)+1)) / (20*21/2)</f>
        <v>0.46871428571428564</v>
      </c>
      <c r="J1387" s="2">
        <f t="shared" si="170"/>
        <v>0.46680572482680843</v>
      </c>
      <c r="K1387" s="2">
        <f t="shared" si="164"/>
        <v>0.47706534434105224</v>
      </c>
    </row>
    <row r="1388" spans="1:11" ht="13.5" x14ac:dyDescent="0.25">
      <c r="A1388" s="3">
        <f>TITRES_STAT!B1391</f>
        <v>44335</v>
      </c>
      <c r="B1388" s="5">
        <f>TITRES_STAT!D1391</f>
        <v>0.47</v>
      </c>
      <c r="C1388" s="2">
        <f t="shared" si="165"/>
        <v>0</v>
      </c>
      <c r="D1388" s="2">
        <f t="shared" si="166"/>
        <v>0.46999999999999992</v>
      </c>
      <c r="E1388" s="2">
        <f t="shared" si="168"/>
        <v>0.47299999999999986</v>
      </c>
      <c r="F1388" s="2">
        <f t="shared" si="169"/>
        <v>0.46200000000000008</v>
      </c>
      <c r="G1388" s="2">
        <f t="shared" si="163"/>
        <v>0.47339999999999977</v>
      </c>
      <c r="H1388" s="2">
        <f t="shared" si="167"/>
        <v>0.50919999999999999</v>
      </c>
      <c r="I1388" s="2">
        <f t="array" ref="I1388">SUMPRODUCT(B1372:B1391, (ROW(B1372:B1391)-ROW(B1372)+1)) / (20*21/2)</f>
        <v>0.46833333333333321</v>
      </c>
      <c r="J1388" s="2">
        <f t="shared" si="170"/>
        <v>0.46710994150996954</v>
      </c>
      <c r="K1388" s="2">
        <f t="shared" si="164"/>
        <v>0.47678827201395219</v>
      </c>
    </row>
    <row r="1389" spans="1:11" ht="13.5" x14ac:dyDescent="0.25">
      <c r="A1389" s="3">
        <f>TITRES_STAT!B1392</f>
        <v>44336</v>
      </c>
      <c r="B1389" s="5">
        <f>TITRES_STAT!D1392</f>
        <v>0.47</v>
      </c>
      <c r="C1389" s="2">
        <f t="shared" si="165"/>
        <v>0</v>
      </c>
      <c r="D1389" s="2">
        <f t="shared" si="166"/>
        <v>0.46999999999999992</v>
      </c>
      <c r="E1389" s="2">
        <f t="shared" si="168"/>
        <v>0.47199999999999986</v>
      </c>
      <c r="F1389" s="2">
        <f t="shared" si="169"/>
        <v>0.46300000000000008</v>
      </c>
      <c r="G1389" s="2">
        <f t="shared" si="163"/>
        <v>0.47279999999999972</v>
      </c>
      <c r="H1389" s="2">
        <f t="shared" si="167"/>
        <v>0.50924999999999987</v>
      </c>
      <c r="I1389" s="2">
        <f t="array" ref="I1389">SUMPRODUCT(B1373:B1392, (ROW(B1373:B1392)-ROW(B1373)+1)) / (20*21/2)</f>
        <v>0.46595238095238084</v>
      </c>
      <c r="J1389" s="2">
        <f t="shared" si="170"/>
        <v>0.46738518517568672</v>
      </c>
      <c r="K1389" s="2">
        <f t="shared" si="164"/>
        <v>0.47652206526830704</v>
      </c>
    </row>
    <row r="1390" spans="1:11" ht="13.5" x14ac:dyDescent="0.25">
      <c r="A1390" s="3">
        <f>TITRES_STAT!B1393</f>
        <v>44337</v>
      </c>
      <c r="B1390" s="5">
        <f>TITRES_STAT!D1393</f>
        <v>0.47</v>
      </c>
      <c r="C1390" s="2">
        <f t="shared" si="165"/>
        <v>0</v>
      </c>
      <c r="D1390" s="2">
        <f t="shared" si="166"/>
        <v>0.46999999999999992</v>
      </c>
      <c r="E1390" s="2">
        <f t="shared" si="168"/>
        <v>0.47099999999999992</v>
      </c>
      <c r="F1390" s="2">
        <f t="shared" si="169"/>
        <v>0.46400000000000008</v>
      </c>
      <c r="G1390" s="2">
        <f t="shared" si="163"/>
        <v>0.47219999999999973</v>
      </c>
      <c r="H1390" s="2">
        <f t="shared" si="167"/>
        <v>0.50934999999999986</v>
      </c>
      <c r="I1390" s="2">
        <f t="array" ref="I1390">SUMPRODUCT(B1374:B1393, (ROW(B1374:B1393)-ROW(B1374)+1)) / (20*21/2)</f>
        <v>0.46266666666666656</v>
      </c>
      <c r="J1390" s="2">
        <f t="shared" si="170"/>
        <v>0.4676342151589547</v>
      </c>
      <c r="K1390" s="2">
        <f t="shared" si="164"/>
        <v>0.47626629800288323</v>
      </c>
    </row>
    <row r="1391" spans="1:11" ht="13.5" x14ac:dyDescent="0.25">
      <c r="A1391" s="3">
        <f>TITRES_STAT!B1394</f>
        <v>44340</v>
      </c>
      <c r="B1391" s="5">
        <f>TITRES_STAT!D1394</f>
        <v>0.46</v>
      </c>
      <c r="C1391" s="2">
        <f t="shared" si="165"/>
        <v>-9.9999999999999534E-3</v>
      </c>
      <c r="D1391" s="2">
        <f t="shared" si="166"/>
        <v>0.46799999999999997</v>
      </c>
      <c r="E1391" s="2">
        <f t="shared" si="168"/>
        <v>0.46899999999999986</v>
      </c>
      <c r="F1391" s="2">
        <f t="shared" si="169"/>
        <v>0.46499999999999997</v>
      </c>
      <c r="G1391" s="2">
        <f t="shared" si="163"/>
        <v>0.47159999999999969</v>
      </c>
      <c r="H1391" s="2">
        <f t="shared" si="167"/>
        <v>0.50939999999999985</v>
      </c>
      <c r="I1391" s="2">
        <f t="array" ref="I1391">SUMPRODUCT(B1375:B1394, (ROW(B1375:B1394)-ROW(B1375)+1)) / (20*21/2)</f>
        <v>0.4585238095238095</v>
      </c>
      <c r="J1391" s="2">
        <f t="shared" si="170"/>
        <v>0.46690714704857805</v>
      </c>
      <c r="K1391" s="2">
        <f t="shared" si="164"/>
        <v>0.47562840396355449</v>
      </c>
    </row>
    <row r="1392" spans="1:11" ht="13.5" x14ac:dyDescent="0.25">
      <c r="A1392" s="3">
        <f>TITRES_STAT!B1395</f>
        <v>44341</v>
      </c>
      <c r="B1392" s="5">
        <f>TITRES_STAT!D1395</f>
        <v>0.44</v>
      </c>
      <c r="C1392" s="2">
        <f t="shared" si="165"/>
        <v>-2.0000000000000018E-2</v>
      </c>
      <c r="D1392" s="2">
        <f t="shared" si="166"/>
        <v>0.46200000000000002</v>
      </c>
      <c r="E1392" s="2">
        <f t="shared" si="168"/>
        <v>0.46599999999999991</v>
      </c>
      <c r="F1392" s="2">
        <f t="shared" si="169"/>
        <v>0.46449999999999997</v>
      </c>
      <c r="G1392" s="2">
        <f t="shared" si="163"/>
        <v>0.47099999999999975</v>
      </c>
      <c r="H1392" s="2">
        <f t="shared" si="167"/>
        <v>0.50934999999999986</v>
      </c>
      <c r="I1392" s="2">
        <f t="array" ref="I1392">SUMPRODUCT(B1376:B1395, (ROW(B1376:B1395)-ROW(B1376)+1)) / (20*21/2)</f>
        <v>0.45357142857142857</v>
      </c>
      <c r="J1392" s="2">
        <f t="shared" si="170"/>
        <v>0.46434456161538012</v>
      </c>
      <c r="K1392" s="2">
        <f t="shared" si="164"/>
        <v>0.47423121165125826</v>
      </c>
    </row>
    <row r="1393" spans="1:11" ht="13.5" x14ac:dyDescent="0.25">
      <c r="A1393" s="3">
        <f>TITRES_STAT!B1396</f>
        <v>44342</v>
      </c>
      <c r="B1393" s="5">
        <f>TITRES_STAT!D1396</f>
        <v>0.43</v>
      </c>
      <c r="C1393" s="2">
        <f t="shared" si="165"/>
        <v>-1.0000000000000009E-2</v>
      </c>
      <c r="D1393" s="2">
        <f t="shared" si="166"/>
        <v>0.45400000000000001</v>
      </c>
      <c r="E1393" s="2">
        <f t="shared" si="168"/>
        <v>0.46199999999999991</v>
      </c>
      <c r="F1393" s="2">
        <f t="shared" si="169"/>
        <v>0.46349999999999991</v>
      </c>
      <c r="G1393" s="2">
        <f t="shared" si="163"/>
        <v>0.4699999999999997</v>
      </c>
      <c r="H1393" s="2">
        <f t="shared" si="167"/>
        <v>0.50924999999999987</v>
      </c>
      <c r="I1393" s="2">
        <f t="array" ref="I1393">SUMPRODUCT(B1377:B1396, (ROW(B1377:B1396)-ROW(B1377)+1)) / (20*21/2)</f>
        <v>0.44880952380952388</v>
      </c>
      <c r="J1393" s="2">
        <f t="shared" si="170"/>
        <v>0.46107365098534392</v>
      </c>
      <c r="K1393" s="2">
        <f t="shared" si="164"/>
        <v>0.47249665433160104</v>
      </c>
    </row>
    <row r="1394" spans="1:11" ht="13.5" x14ac:dyDescent="0.25">
      <c r="A1394" s="3">
        <f>TITRES_STAT!B1397</f>
        <v>44343</v>
      </c>
      <c r="B1394" s="5">
        <f>TITRES_STAT!D1397</f>
        <v>0.42</v>
      </c>
      <c r="C1394" s="2">
        <f t="shared" si="165"/>
        <v>-1.0000000000000009E-2</v>
      </c>
      <c r="D1394" s="2">
        <f t="shared" si="166"/>
        <v>0.44399999999999995</v>
      </c>
      <c r="E1394" s="2">
        <f t="shared" si="168"/>
        <v>0.45699999999999996</v>
      </c>
      <c r="F1394" s="2">
        <f t="shared" si="169"/>
        <v>0.46199999999999986</v>
      </c>
      <c r="G1394" s="2">
        <f t="shared" ref="G1394:G1457" si="171">AVERAGE(B1345:B1394)</f>
        <v>0.46839999999999976</v>
      </c>
      <c r="H1394" s="2">
        <f t="shared" si="167"/>
        <v>0.50909999999999989</v>
      </c>
      <c r="I1394" s="2">
        <f t="array" ref="I1394">SUMPRODUCT(B1378:B1397, (ROW(B1378:B1397)-ROW(B1378)+1)) / (20*21/2)</f>
        <v>0.44328571428571428</v>
      </c>
      <c r="J1394" s="2">
        <f t="shared" si="170"/>
        <v>0.45716187470102543</v>
      </c>
      <c r="K1394" s="2">
        <f t="shared" si="164"/>
        <v>0.47043796200487159</v>
      </c>
    </row>
    <row r="1395" spans="1:11" ht="13.5" x14ac:dyDescent="0.25">
      <c r="A1395" s="3">
        <f>TITRES_STAT!B1398</f>
        <v>44344</v>
      </c>
      <c r="B1395" s="5">
        <f>TITRES_STAT!D1398</f>
        <v>0.41</v>
      </c>
      <c r="C1395" s="2">
        <f t="shared" si="165"/>
        <v>-1.0000000000000009E-2</v>
      </c>
      <c r="D1395" s="2">
        <f t="shared" si="166"/>
        <v>0.43200000000000005</v>
      </c>
      <c r="E1395" s="2">
        <f t="shared" si="168"/>
        <v>0.45099999999999996</v>
      </c>
      <c r="F1395" s="2">
        <f t="shared" si="169"/>
        <v>0.45999999999999996</v>
      </c>
      <c r="G1395" s="2">
        <f t="shared" si="171"/>
        <v>0.46659999999999974</v>
      </c>
      <c r="H1395" s="2">
        <f t="shared" si="167"/>
        <v>0.50889999999999991</v>
      </c>
      <c r="I1395" s="2">
        <f t="array" ref="I1395">SUMPRODUCT(B1379:B1398, (ROW(B1379:B1398)-ROW(B1379)+1)) / (20*21/2)</f>
        <v>0.43799999999999994</v>
      </c>
      <c r="J1395" s="2">
        <f t="shared" si="170"/>
        <v>0.45267026758664208</v>
      </c>
      <c r="K1395" s="2">
        <f t="shared" ref="K1395:K1458" si="172">$K$4*B1395+(1-$K$4)*K1394</f>
        <v>0.4680678458478178</v>
      </c>
    </row>
    <row r="1396" spans="1:11" ht="13.5" x14ac:dyDescent="0.25">
      <c r="A1396" s="3">
        <f>TITRES_STAT!B1399</f>
        <v>44347</v>
      </c>
      <c r="B1396" s="5">
        <f>TITRES_STAT!D1399</f>
        <v>0.41</v>
      </c>
      <c r="C1396" s="2">
        <f t="shared" si="165"/>
        <v>0</v>
      </c>
      <c r="D1396" s="2">
        <f t="shared" si="166"/>
        <v>0.42199999999999999</v>
      </c>
      <c r="E1396" s="2">
        <f t="shared" si="168"/>
        <v>0.44500000000000001</v>
      </c>
      <c r="F1396" s="2">
        <f t="shared" si="169"/>
        <v>0.45799999999999991</v>
      </c>
      <c r="G1396" s="2">
        <f t="shared" si="171"/>
        <v>0.46479999999999977</v>
      </c>
      <c r="H1396" s="2">
        <f t="shared" si="167"/>
        <v>0.50874999999999981</v>
      </c>
      <c r="I1396" s="2">
        <f t="array" ref="I1396">SUMPRODUCT(B1380:B1399, (ROW(B1380:B1399)-ROW(B1380)+1)) / (20*21/2)</f>
        <v>0.43304761904761901</v>
      </c>
      <c r="J1396" s="2">
        <f t="shared" si="170"/>
        <v>0.44860643257839045</v>
      </c>
      <c r="K1396" s="2">
        <f t="shared" si="172"/>
        <v>0.46579067542241315</v>
      </c>
    </row>
    <row r="1397" spans="1:11" ht="13.5" x14ac:dyDescent="0.25">
      <c r="A1397" s="3">
        <f>TITRES_STAT!B1400</f>
        <v>44348</v>
      </c>
      <c r="B1397" s="5">
        <f>TITRES_STAT!D1400</f>
        <v>0.4</v>
      </c>
      <c r="C1397" s="2">
        <f t="shared" si="165"/>
        <v>-9.9999999999999534E-3</v>
      </c>
      <c r="D1397" s="2">
        <f t="shared" si="166"/>
        <v>0.41399999999999998</v>
      </c>
      <c r="E1397" s="2">
        <f t="shared" si="168"/>
        <v>0.43800000000000006</v>
      </c>
      <c r="F1397" s="2">
        <f t="shared" si="169"/>
        <v>0.4554999999999999</v>
      </c>
      <c r="G1397" s="2">
        <f t="shared" si="171"/>
        <v>0.46279999999999971</v>
      </c>
      <c r="H1397" s="2">
        <f t="shared" si="167"/>
        <v>0.50854999999999984</v>
      </c>
      <c r="I1397" s="2">
        <f t="array" ref="I1397">SUMPRODUCT(B1381:B1400, (ROW(B1381:B1400)-ROW(B1381)+1)) / (20*21/2)</f>
        <v>0.42752380952380953</v>
      </c>
      <c r="J1397" s="2">
        <f t="shared" si="170"/>
        <v>0.44397724852330567</v>
      </c>
      <c r="K1397" s="2">
        <f t="shared" si="172"/>
        <v>0.46321064893525971</v>
      </c>
    </row>
    <row r="1398" spans="1:11" ht="13.5" x14ac:dyDescent="0.25">
      <c r="A1398" s="3">
        <f>TITRES_STAT!B1401</f>
        <v>44349</v>
      </c>
      <c r="B1398" s="5">
        <f>TITRES_STAT!D1401</f>
        <v>0.4</v>
      </c>
      <c r="C1398" s="2">
        <f t="shared" si="165"/>
        <v>0</v>
      </c>
      <c r="D1398" s="2">
        <f t="shared" si="166"/>
        <v>0.40800000000000003</v>
      </c>
      <c r="E1398" s="2">
        <f t="shared" si="168"/>
        <v>0.43100000000000005</v>
      </c>
      <c r="F1398" s="2">
        <f t="shared" si="169"/>
        <v>0.45199999999999996</v>
      </c>
      <c r="G1398" s="2">
        <f t="shared" si="171"/>
        <v>0.46079999999999977</v>
      </c>
      <c r="H1398" s="2">
        <f t="shared" si="167"/>
        <v>0.50839999999999985</v>
      </c>
      <c r="I1398" s="2">
        <f t="array" ref="I1398">SUMPRODUCT(B1382:B1401, (ROW(B1382:B1401)-ROW(B1382)+1)) / (20*21/2)</f>
        <v>0.42338095238095236</v>
      </c>
      <c r="J1398" s="2">
        <f t="shared" si="170"/>
        <v>0.43978893914013373</v>
      </c>
      <c r="K1398" s="2">
        <f t="shared" si="172"/>
        <v>0.46073179995740637</v>
      </c>
    </row>
    <row r="1399" spans="1:11" ht="13.5" x14ac:dyDescent="0.25">
      <c r="A1399" s="3">
        <f>TITRES_STAT!B1402</f>
        <v>44350</v>
      </c>
      <c r="B1399" s="5">
        <f>TITRES_STAT!D1402</f>
        <v>0.4</v>
      </c>
      <c r="C1399" s="2">
        <f t="shared" si="165"/>
        <v>0</v>
      </c>
      <c r="D1399" s="2">
        <f t="shared" si="166"/>
        <v>0.40400000000000003</v>
      </c>
      <c r="E1399" s="2">
        <f t="shared" si="168"/>
        <v>0.42400000000000004</v>
      </c>
      <c r="F1399" s="2">
        <f t="shared" si="169"/>
        <v>0.44799999999999995</v>
      </c>
      <c r="G1399" s="2">
        <f t="shared" si="171"/>
        <v>0.45879999999999976</v>
      </c>
      <c r="H1399" s="2">
        <f t="shared" si="167"/>
        <v>0.50819999999999999</v>
      </c>
      <c r="I1399" s="2">
        <f t="array" ref="I1399">SUMPRODUCT(B1383:B1402, (ROW(B1383:B1402)-ROW(B1383)+1)) / (20*21/2)</f>
        <v>0.41961904761904756</v>
      </c>
      <c r="J1399" s="2">
        <f t="shared" si="170"/>
        <v>0.43599951636488288</v>
      </c>
      <c r="K1399" s="2">
        <f t="shared" si="172"/>
        <v>0.45835016074339047</v>
      </c>
    </row>
    <row r="1400" spans="1:11" ht="13.5" x14ac:dyDescent="0.25">
      <c r="A1400" s="3">
        <f>TITRES_STAT!B1403</f>
        <v>44351</v>
      </c>
      <c r="B1400" s="5">
        <f>TITRES_STAT!D1403</f>
        <v>0.39</v>
      </c>
      <c r="C1400" s="2">
        <f t="shared" si="165"/>
        <v>-1.0000000000000009E-2</v>
      </c>
      <c r="D1400" s="2">
        <f t="shared" si="166"/>
        <v>0.4</v>
      </c>
      <c r="E1400" s="2">
        <f t="shared" si="168"/>
        <v>0.41600000000000004</v>
      </c>
      <c r="F1400" s="2">
        <f t="shared" si="169"/>
        <v>0.44350000000000006</v>
      </c>
      <c r="G1400" s="2">
        <f t="shared" si="171"/>
        <v>0.45659999999999984</v>
      </c>
      <c r="H1400" s="2">
        <f t="shared" si="167"/>
        <v>0.5079999999999999</v>
      </c>
      <c r="I1400" s="2">
        <f t="array" ref="I1400">SUMPRODUCT(B1384:B1403, (ROW(B1384:B1403)-ROW(B1384)+1)) / (20*21/2)</f>
        <v>0.41523809523809518</v>
      </c>
      <c r="J1400" s="2">
        <f t="shared" si="170"/>
        <v>0.43161861004441787</v>
      </c>
      <c r="K1400" s="2">
        <f t="shared" si="172"/>
        <v>0.45566976228286538</v>
      </c>
    </row>
    <row r="1401" spans="1:11" ht="13.5" x14ac:dyDescent="0.25">
      <c r="A1401" s="3">
        <f>TITRES_STAT!B1404</f>
        <v>44354</v>
      </c>
      <c r="B1401" s="5">
        <f>TITRES_STAT!D1404</f>
        <v>0.4</v>
      </c>
      <c r="C1401" s="2">
        <f t="shared" si="165"/>
        <v>1.0000000000000009E-2</v>
      </c>
      <c r="D1401" s="2">
        <f t="shared" si="166"/>
        <v>0.39800000000000002</v>
      </c>
      <c r="E1401" s="2">
        <f t="shared" si="168"/>
        <v>0.41</v>
      </c>
      <c r="F1401" s="2">
        <f t="shared" si="169"/>
        <v>0.43950000000000006</v>
      </c>
      <c r="G1401" s="2">
        <f t="shared" si="171"/>
        <v>0.45479999999999987</v>
      </c>
      <c r="H1401" s="2">
        <f t="shared" si="167"/>
        <v>0.50779999999999992</v>
      </c>
      <c r="I1401" s="2">
        <f t="array" ref="I1401">SUMPRODUCT(B1385:B1404, (ROW(B1385:B1404)-ROW(B1385)+1)) / (20*21/2)</f>
        <v>0.41123809523809524</v>
      </c>
      <c r="J1401" s="2">
        <f t="shared" si="170"/>
        <v>0.4286073138497114</v>
      </c>
      <c r="K1401" s="2">
        <f t="shared" si="172"/>
        <v>0.45348663435020398</v>
      </c>
    </row>
    <row r="1402" spans="1:11" ht="13.5" x14ac:dyDescent="0.25">
      <c r="A1402" s="3">
        <f>TITRES_STAT!B1405</f>
        <v>44355</v>
      </c>
      <c r="B1402" s="5">
        <f>TITRES_STAT!D1405</f>
        <v>0.4</v>
      </c>
      <c r="C1402" s="2">
        <f t="shared" si="165"/>
        <v>0</v>
      </c>
      <c r="D1402" s="2">
        <f t="shared" si="166"/>
        <v>0.39799999999999996</v>
      </c>
      <c r="E1402" s="2">
        <f t="shared" si="168"/>
        <v>0.40599999999999997</v>
      </c>
      <c r="F1402" s="2">
        <f t="shared" si="169"/>
        <v>0.43600000000000005</v>
      </c>
      <c r="G1402" s="2">
        <f t="shared" si="171"/>
        <v>0.4529999999999999</v>
      </c>
      <c r="H1402" s="2">
        <f t="shared" si="167"/>
        <v>0.50759999999999994</v>
      </c>
      <c r="I1402" s="2">
        <f t="array" ref="I1402">SUMPRODUCT(B1386:B1405, (ROW(B1386:B1405)-ROW(B1386)+1)) / (20*21/2)</f>
        <v>0.40857142857142859</v>
      </c>
      <c r="J1402" s="2">
        <f t="shared" si="170"/>
        <v>0.42588280776878651</v>
      </c>
      <c r="K1402" s="2">
        <f t="shared" si="172"/>
        <v>0.45138911927764697</v>
      </c>
    </row>
    <row r="1403" spans="1:11" ht="13.5" x14ac:dyDescent="0.25">
      <c r="A1403" s="3">
        <f>TITRES_STAT!B1406</f>
        <v>44356</v>
      </c>
      <c r="B1403" s="5">
        <f>TITRES_STAT!D1406</f>
        <v>0.39</v>
      </c>
      <c r="C1403" s="2">
        <f t="shared" si="165"/>
        <v>-1.0000000000000009E-2</v>
      </c>
      <c r="D1403" s="2">
        <f t="shared" si="166"/>
        <v>0.39600000000000002</v>
      </c>
      <c r="E1403" s="2">
        <f t="shared" si="168"/>
        <v>0.40199999999999997</v>
      </c>
      <c r="F1403" s="2">
        <f t="shared" si="169"/>
        <v>0.43200000000000005</v>
      </c>
      <c r="G1403" s="2">
        <f t="shared" si="171"/>
        <v>0.45099999999999996</v>
      </c>
      <c r="H1403" s="2">
        <f t="shared" si="167"/>
        <v>0.50734999999999997</v>
      </c>
      <c r="I1403" s="2">
        <f t="array" ref="I1403">SUMPRODUCT(B1387:B1406, (ROW(B1387:B1406)-ROW(B1387)+1)) / (20*21/2)</f>
        <v>0.40623809523809523</v>
      </c>
      <c r="J1403" s="2">
        <f t="shared" si="170"/>
        <v>0.42246539750509254</v>
      </c>
      <c r="K1403" s="2">
        <f t="shared" si="172"/>
        <v>0.44898170283538635</v>
      </c>
    </row>
    <row r="1404" spans="1:11" ht="13.5" x14ac:dyDescent="0.25">
      <c r="A1404" s="3">
        <f>TITRES_STAT!B1407</f>
        <v>44357</v>
      </c>
      <c r="B1404" s="5">
        <f>TITRES_STAT!D1407</f>
        <v>0.39</v>
      </c>
      <c r="C1404" s="2">
        <f t="shared" si="165"/>
        <v>0</v>
      </c>
      <c r="D1404" s="2">
        <f t="shared" si="166"/>
        <v>0.39400000000000002</v>
      </c>
      <c r="E1404" s="2">
        <f t="shared" si="168"/>
        <v>0.39900000000000002</v>
      </c>
      <c r="F1404" s="2">
        <f t="shared" si="169"/>
        <v>0.4280000000000001</v>
      </c>
      <c r="G1404" s="2">
        <f t="shared" si="171"/>
        <v>0.44900000000000007</v>
      </c>
      <c r="H1404" s="2">
        <f t="shared" si="167"/>
        <v>0.50714999999999988</v>
      </c>
      <c r="I1404" s="2">
        <f t="array" ref="I1404">SUMPRODUCT(B1388:B1407, (ROW(B1388:B1407)-ROW(B1388)+1)) / (20*21/2)</f>
        <v>0.40423809523809523</v>
      </c>
      <c r="J1404" s="2">
        <f t="shared" si="170"/>
        <v>0.41937345488555994</v>
      </c>
      <c r="K1404" s="2">
        <f t="shared" si="172"/>
        <v>0.44666869488105754</v>
      </c>
    </row>
    <row r="1405" spans="1:11" ht="13.5" x14ac:dyDescent="0.25">
      <c r="A1405" s="3">
        <f>TITRES_STAT!B1408</f>
        <v>44358</v>
      </c>
      <c r="B1405" s="5">
        <f>TITRES_STAT!D1408</f>
        <v>0.4</v>
      </c>
      <c r="C1405" s="2">
        <f t="shared" si="165"/>
        <v>1.0000000000000009E-2</v>
      </c>
      <c r="D1405" s="2">
        <f t="shared" si="166"/>
        <v>0.39600000000000002</v>
      </c>
      <c r="E1405" s="2">
        <f t="shared" si="168"/>
        <v>0.39800000000000002</v>
      </c>
      <c r="F1405" s="2">
        <f t="shared" si="169"/>
        <v>0.4245000000000001</v>
      </c>
      <c r="G1405" s="2">
        <f t="shared" si="171"/>
        <v>0.44720000000000004</v>
      </c>
      <c r="H1405" s="2">
        <f t="shared" si="167"/>
        <v>0.50704999999999989</v>
      </c>
      <c r="I1405" s="2">
        <f t="array" ref="I1405">SUMPRODUCT(B1389:B1408, (ROW(B1389:B1408)-ROW(B1389)+1)) / (20*21/2)</f>
        <v>0.40257142857142858</v>
      </c>
      <c r="J1405" s="2">
        <f t="shared" si="170"/>
        <v>0.417528363944078</v>
      </c>
      <c r="K1405" s="2">
        <f t="shared" si="172"/>
        <v>0.44483854998376116</v>
      </c>
    </row>
    <row r="1406" spans="1:11" ht="13.5" x14ac:dyDescent="0.25">
      <c r="A1406" s="3">
        <f>TITRES_STAT!B1409</f>
        <v>44361</v>
      </c>
      <c r="B1406" s="5">
        <f>TITRES_STAT!D1409</f>
        <v>0.4</v>
      </c>
      <c r="C1406" s="2">
        <f t="shared" si="165"/>
        <v>0</v>
      </c>
      <c r="D1406" s="2">
        <f t="shared" si="166"/>
        <v>0.39600000000000002</v>
      </c>
      <c r="E1406" s="2">
        <f t="shared" si="168"/>
        <v>0.39700000000000002</v>
      </c>
      <c r="F1406" s="2">
        <f t="shared" si="169"/>
        <v>0.4210000000000001</v>
      </c>
      <c r="G1406" s="2">
        <f t="shared" si="171"/>
        <v>0.44540000000000007</v>
      </c>
      <c r="H1406" s="2">
        <f t="shared" si="167"/>
        <v>0.50700000000000001</v>
      </c>
      <c r="I1406" s="2">
        <f t="array" ref="I1406">SUMPRODUCT(B1390:B1409, (ROW(B1390:B1409)-ROW(B1390)+1)) / (20*21/2)</f>
        <v>0.40123809523809528</v>
      </c>
      <c r="J1406" s="2">
        <f t="shared" si="170"/>
        <v>0.4158589959494039</v>
      </c>
      <c r="K1406" s="2">
        <f t="shared" si="172"/>
        <v>0.44308017547459405</v>
      </c>
    </row>
    <row r="1407" spans="1:11" ht="13.5" x14ac:dyDescent="0.25">
      <c r="A1407" s="3">
        <f>TITRES_STAT!B1410</f>
        <v>44362</v>
      </c>
      <c r="B1407" s="5">
        <f>TITRES_STAT!D1410</f>
        <v>0.4</v>
      </c>
      <c r="C1407" s="2">
        <f t="shared" si="165"/>
        <v>0</v>
      </c>
      <c r="D1407" s="2">
        <f t="shared" si="166"/>
        <v>0.39600000000000002</v>
      </c>
      <c r="E1407" s="2">
        <f t="shared" si="168"/>
        <v>0.39699999999999996</v>
      </c>
      <c r="F1407" s="2">
        <f t="shared" si="169"/>
        <v>0.41750000000000009</v>
      </c>
      <c r="G1407" s="2">
        <f t="shared" si="171"/>
        <v>0.44359999999999999</v>
      </c>
      <c r="H1407" s="2">
        <f t="shared" si="167"/>
        <v>0.50700000000000001</v>
      </c>
      <c r="I1407" s="2">
        <f t="array" ref="I1407">SUMPRODUCT(B1391:B1410, (ROW(B1391:B1410)-ROW(B1391)+1)) / (20*21/2)</f>
        <v>0.40023809523809523</v>
      </c>
      <c r="J1407" s="2">
        <f t="shared" si="170"/>
        <v>0.41434861538279399</v>
      </c>
      <c r="K1407" s="2">
        <f t="shared" si="172"/>
        <v>0.44139075682853157</v>
      </c>
    </row>
    <row r="1408" spans="1:11" ht="13.5" x14ac:dyDescent="0.25">
      <c r="A1408" s="3">
        <f>TITRES_STAT!B1411</f>
        <v>44363</v>
      </c>
      <c r="B1408" s="5">
        <f>TITRES_STAT!D1411</f>
        <v>0.4</v>
      </c>
      <c r="C1408" s="2">
        <f t="shared" si="165"/>
        <v>0</v>
      </c>
      <c r="D1408" s="2">
        <f t="shared" si="166"/>
        <v>0.39799999999999996</v>
      </c>
      <c r="E1408" s="2">
        <f t="shared" si="168"/>
        <v>0.39699999999999996</v>
      </c>
      <c r="F1408" s="2">
        <f t="shared" si="169"/>
        <v>0.41400000000000003</v>
      </c>
      <c r="G1408" s="2">
        <f t="shared" si="171"/>
        <v>0.44179999999999997</v>
      </c>
      <c r="H1408" s="2">
        <f t="shared" si="167"/>
        <v>0.50700000000000001</v>
      </c>
      <c r="I1408" s="2">
        <f t="array" ref="I1408">SUMPRODUCT(B1392:B1411, (ROW(B1392:B1411)-ROW(B1392)+1)) / (20*21/2)</f>
        <v>0.39957142857142858</v>
      </c>
      <c r="J1408" s="2">
        <f t="shared" si="170"/>
        <v>0.41298208058443264</v>
      </c>
      <c r="K1408" s="2">
        <f t="shared" si="172"/>
        <v>0.43976758989407938</v>
      </c>
    </row>
    <row r="1409" spans="1:11" ht="13.5" x14ac:dyDescent="0.25">
      <c r="A1409" s="3">
        <f>TITRES_STAT!B1412</f>
        <v>44364</v>
      </c>
      <c r="B1409" s="5">
        <f>TITRES_STAT!D1412</f>
        <v>0.4</v>
      </c>
      <c r="C1409" s="2">
        <f t="shared" si="165"/>
        <v>0</v>
      </c>
      <c r="D1409" s="2">
        <f t="shared" si="166"/>
        <v>0.4</v>
      </c>
      <c r="E1409" s="2">
        <f t="shared" si="168"/>
        <v>0.39699999999999996</v>
      </c>
      <c r="F1409" s="2">
        <f t="shared" si="169"/>
        <v>0.41050000000000003</v>
      </c>
      <c r="G1409" s="2">
        <f t="shared" si="171"/>
        <v>0.44019999999999998</v>
      </c>
      <c r="H1409" s="2">
        <f t="shared" si="167"/>
        <v>0.50700000000000012</v>
      </c>
      <c r="I1409" s="2">
        <f t="array" ref="I1409">SUMPRODUCT(B1393:B1412, (ROW(B1393:B1412)-ROW(B1393)+1)) / (20*21/2)</f>
        <v>0.39919047619047621</v>
      </c>
      <c r="J1409" s="2">
        <f t="shared" si="170"/>
        <v>0.41174569195734378</v>
      </c>
      <c r="K1409" s="2">
        <f t="shared" si="172"/>
        <v>0.4382080765648998</v>
      </c>
    </row>
    <row r="1410" spans="1:11" ht="13.5" x14ac:dyDescent="0.25">
      <c r="A1410" s="3">
        <f>TITRES_STAT!B1413</f>
        <v>44365</v>
      </c>
      <c r="B1410" s="5">
        <f>TITRES_STAT!D1413</f>
        <v>0.4</v>
      </c>
      <c r="C1410" s="2">
        <f t="shared" si="165"/>
        <v>0</v>
      </c>
      <c r="D1410" s="2">
        <f t="shared" si="166"/>
        <v>0.4</v>
      </c>
      <c r="E1410" s="2">
        <f t="shared" si="168"/>
        <v>0.39799999999999996</v>
      </c>
      <c r="F1410" s="2">
        <f t="shared" si="169"/>
        <v>0.40700000000000014</v>
      </c>
      <c r="G1410" s="2">
        <f t="shared" si="171"/>
        <v>0.43899999999999989</v>
      </c>
      <c r="H1410" s="2">
        <f t="shared" si="167"/>
        <v>0.50695000000000012</v>
      </c>
      <c r="I1410" s="2">
        <f t="array" ref="I1410">SUMPRODUCT(B1394:B1413, (ROW(B1394:B1413)-ROW(B1394)+1)) / (20*21/2)</f>
        <v>0.399952380952381</v>
      </c>
      <c r="J1410" s="2">
        <f t="shared" si="170"/>
        <v>0.41062705462807292</v>
      </c>
      <c r="K1410" s="2">
        <f t="shared" si="172"/>
        <v>0.43670972062117824</v>
      </c>
    </row>
    <row r="1411" spans="1:11" ht="13.5" x14ac:dyDescent="0.25">
      <c r="A1411" s="3">
        <f>TITRES_STAT!B1414</f>
        <v>44368</v>
      </c>
      <c r="B1411" s="5">
        <f>TITRES_STAT!D1414</f>
        <v>0.4</v>
      </c>
      <c r="C1411" s="2">
        <f t="shared" si="165"/>
        <v>0</v>
      </c>
      <c r="D1411" s="2">
        <f t="shared" si="166"/>
        <v>0.4</v>
      </c>
      <c r="E1411" s="2">
        <f t="shared" si="168"/>
        <v>0.39799999999999996</v>
      </c>
      <c r="F1411" s="2">
        <f t="shared" si="169"/>
        <v>0.40400000000000008</v>
      </c>
      <c r="G1411" s="2">
        <f t="shared" si="171"/>
        <v>0.43759999999999993</v>
      </c>
      <c r="H1411" s="2">
        <f t="shared" si="167"/>
        <v>0.50690000000000024</v>
      </c>
      <c r="I1411" s="2">
        <f t="array" ref="I1411">SUMPRODUCT(B1395:B1414, (ROW(B1395:B1414)-ROW(B1395)+1)) / (20*21/2)</f>
        <v>0.40271428571428569</v>
      </c>
      <c r="J1411" s="2">
        <f t="shared" si="170"/>
        <v>0.40961495418730409</v>
      </c>
      <c r="K1411" s="2">
        <f t="shared" si="172"/>
        <v>0.4352701237340732</v>
      </c>
    </row>
    <row r="1412" spans="1:11" ht="13.5" x14ac:dyDescent="0.25">
      <c r="A1412" s="3">
        <f>TITRES_STAT!B1415</f>
        <v>44369</v>
      </c>
      <c r="B1412" s="5">
        <f>TITRES_STAT!D1415</f>
        <v>0.4</v>
      </c>
      <c r="C1412" s="2">
        <f t="shared" ref="C1412:C1475" si="173">B1412-B1411</f>
        <v>0</v>
      </c>
      <c r="D1412" s="2">
        <f t="shared" si="166"/>
        <v>0.4</v>
      </c>
      <c r="E1412" s="2">
        <f t="shared" si="168"/>
        <v>0.39799999999999996</v>
      </c>
      <c r="F1412" s="2">
        <f t="shared" si="169"/>
        <v>0.40200000000000002</v>
      </c>
      <c r="G1412" s="2">
        <f t="shared" si="171"/>
        <v>0.43659999999999988</v>
      </c>
      <c r="H1412" s="2">
        <f t="shared" si="167"/>
        <v>0.50690000000000024</v>
      </c>
      <c r="I1412" s="2">
        <f t="array" ref="I1412">SUMPRODUCT(B1396:B1415, (ROW(B1396:B1415)-ROW(B1396)+1)) / (20*21/2)</f>
        <v>0.4063809523809524</v>
      </c>
      <c r="J1412" s="2">
        <f t="shared" si="170"/>
        <v>0.40869924426470372</v>
      </c>
      <c r="K1412" s="2">
        <f t="shared" si="172"/>
        <v>0.43388698162685463</v>
      </c>
    </row>
    <row r="1413" spans="1:11" ht="13.5" x14ac:dyDescent="0.25">
      <c r="A1413" s="3">
        <f>TITRES_STAT!B1416</f>
        <v>44370</v>
      </c>
      <c r="B1413" s="5">
        <f>TITRES_STAT!D1416</f>
        <v>0.41</v>
      </c>
      <c r="C1413" s="2">
        <f t="shared" si="173"/>
        <v>9.9999999999999534E-3</v>
      </c>
      <c r="D1413" s="2">
        <f t="shared" si="166"/>
        <v>0.40200000000000002</v>
      </c>
      <c r="E1413" s="2">
        <f t="shared" si="168"/>
        <v>0.39999999999999997</v>
      </c>
      <c r="F1413" s="2">
        <f t="shared" si="169"/>
        <v>0.40100000000000008</v>
      </c>
      <c r="G1413" s="2">
        <f t="shared" si="171"/>
        <v>0.43579999999999991</v>
      </c>
      <c r="H1413" s="2">
        <f t="shared" si="167"/>
        <v>0.50700000000000023</v>
      </c>
      <c r="I1413" s="2">
        <f t="array" ref="I1413">SUMPRODUCT(B1397:B1416, (ROW(B1397:B1416)-ROW(B1397)+1)) / (20*21/2)</f>
        <v>0.41085714285714287</v>
      </c>
      <c r="J1413" s="2">
        <f t="shared" si="170"/>
        <v>0.40882312576330337</v>
      </c>
      <c r="K1413" s="2">
        <f t="shared" si="172"/>
        <v>0.4329502372493309</v>
      </c>
    </row>
    <row r="1414" spans="1:11" ht="13.5" x14ac:dyDescent="0.25">
      <c r="A1414" s="3">
        <f>TITRES_STAT!B1417</f>
        <v>44371</v>
      </c>
      <c r="B1414" s="5">
        <f>TITRES_STAT!D1417</f>
        <v>0.43</v>
      </c>
      <c r="C1414" s="2">
        <f t="shared" si="173"/>
        <v>2.0000000000000018E-2</v>
      </c>
      <c r="D1414" s="2">
        <f t="shared" ref="D1414:D1477" si="174">AVERAGE(B1410:B1414)</f>
        <v>0.40800000000000003</v>
      </c>
      <c r="E1414" s="2">
        <f t="shared" si="168"/>
        <v>0.40400000000000003</v>
      </c>
      <c r="F1414" s="2">
        <f t="shared" si="169"/>
        <v>0.40150000000000013</v>
      </c>
      <c r="G1414" s="2">
        <f t="shared" si="171"/>
        <v>0.43519999999999986</v>
      </c>
      <c r="H1414" s="2">
        <f t="shared" si="167"/>
        <v>0.50720000000000032</v>
      </c>
      <c r="I1414" s="2">
        <f t="array" ref="I1414">SUMPRODUCT(B1398:B1417, (ROW(B1398:B1417)-ROW(B1398)+1)) / (20*21/2)</f>
        <v>0.41704761904761911</v>
      </c>
      <c r="J1414" s="2">
        <f t="shared" si="170"/>
        <v>0.41083997092870306</v>
      </c>
      <c r="K1414" s="2">
        <f t="shared" si="172"/>
        <v>0.43283454167092578</v>
      </c>
    </row>
    <row r="1415" spans="1:11" ht="13.5" x14ac:dyDescent="0.25">
      <c r="A1415" s="3">
        <f>TITRES_STAT!B1418</f>
        <v>44372</v>
      </c>
      <c r="B1415" s="5">
        <f>TITRES_STAT!D1418</f>
        <v>0.44</v>
      </c>
      <c r="C1415" s="2">
        <f t="shared" si="173"/>
        <v>1.0000000000000009E-2</v>
      </c>
      <c r="D1415" s="2">
        <f t="shared" si="174"/>
        <v>0.41600000000000004</v>
      </c>
      <c r="E1415" s="2">
        <f t="shared" si="168"/>
        <v>0.40800000000000003</v>
      </c>
      <c r="F1415" s="2">
        <f t="shared" si="169"/>
        <v>0.40300000000000014</v>
      </c>
      <c r="G1415" s="2">
        <f t="shared" si="171"/>
        <v>0.43499999999999994</v>
      </c>
      <c r="H1415" s="2">
        <f t="shared" si="167"/>
        <v>0.5074000000000003</v>
      </c>
      <c r="I1415" s="2">
        <f t="array" ref="I1415">SUMPRODUCT(B1399:B1418, (ROW(B1399:B1418)-ROW(B1399)+1)) / (20*21/2)</f>
        <v>0.4248095238095238</v>
      </c>
      <c r="J1415" s="2">
        <f t="shared" si="170"/>
        <v>0.41361711655454086</v>
      </c>
      <c r="K1415" s="2">
        <f t="shared" si="172"/>
        <v>0.43311554003677183</v>
      </c>
    </row>
    <row r="1416" spans="1:11" ht="13.5" x14ac:dyDescent="0.25">
      <c r="A1416" s="3">
        <f>TITRES_STAT!B1419</f>
        <v>44375</v>
      </c>
      <c r="B1416" s="5">
        <f>TITRES_STAT!D1419</f>
        <v>0.45</v>
      </c>
      <c r="C1416" s="2">
        <f t="shared" si="173"/>
        <v>1.0000000000000009E-2</v>
      </c>
      <c r="D1416" s="2">
        <f t="shared" si="174"/>
        <v>0.42599999999999999</v>
      </c>
      <c r="E1416" s="2">
        <f t="shared" si="168"/>
        <v>0.41299999999999998</v>
      </c>
      <c r="F1416" s="2">
        <f t="shared" si="169"/>
        <v>0.40500000000000008</v>
      </c>
      <c r="G1416" s="2">
        <f t="shared" si="171"/>
        <v>0.43499999999999994</v>
      </c>
      <c r="H1416" s="2">
        <f t="shared" si="167"/>
        <v>0.50765000000000038</v>
      </c>
      <c r="I1416" s="2">
        <f t="array" ref="I1416">SUMPRODUCT(B1400:B1419, (ROW(B1400:B1419)-ROW(B1400)+1)) / (20*21/2)</f>
        <v>0.43309523809523809</v>
      </c>
      <c r="J1416" s="2">
        <f t="shared" si="170"/>
        <v>0.41708215307315605</v>
      </c>
      <c r="K1416" s="2">
        <f t="shared" si="172"/>
        <v>0.43377767572160431</v>
      </c>
    </row>
    <row r="1417" spans="1:11" ht="13.5" x14ac:dyDescent="0.25">
      <c r="A1417" s="3">
        <f>TITRES_STAT!B1420</f>
        <v>44376</v>
      </c>
      <c r="B1417" s="5">
        <f>TITRES_STAT!D1420</f>
        <v>0.47</v>
      </c>
      <c r="C1417" s="2">
        <f t="shared" si="173"/>
        <v>1.9999999999999962E-2</v>
      </c>
      <c r="D1417" s="2">
        <f t="shared" si="174"/>
        <v>0.44000000000000006</v>
      </c>
      <c r="E1417" s="2">
        <f t="shared" si="168"/>
        <v>0.42000000000000004</v>
      </c>
      <c r="F1417" s="2">
        <f t="shared" si="169"/>
        <v>0.40850000000000009</v>
      </c>
      <c r="G1417" s="2">
        <f t="shared" si="171"/>
        <v>0.4353999999999999</v>
      </c>
      <c r="H1417" s="2">
        <f t="shared" si="167"/>
        <v>0.50805000000000045</v>
      </c>
      <c r="I1417" s="2">
        <f t="array" ref="I1417">SUMPRODUCT(B1401:B1420, (ROW(B1401:B1420)-ROW(B1401)+1)) / (20*21/2)</f>
        <v>0.43995238095238093</v>
      </c>
      <c r="J1417" s="2">
        <f t="shared" si="170"/>
        <v>0.42212194801856978</v>
      </c>
      <c r="K1417" s="2">
        <f t="shared" si="172"/>
        <v>0.43519815902663944</v>
      </c>
    </row>
    <row r="1418" spans="1:11" ht="13.5" x14ac:dyDescent="0.25">
      <c r="A1418" s="3">
        <f>TITRES_STAT!B1421</f>
        <v>44377</v>
      </c>
      <c r="B1418" s="5">
        <f>TITRES_STAT!D1421</f>
        <v>0.49</v>
      </c>
      <c r="C1418" s="2">
        <f t="shared" si="173"/>
        <v>2.0000000000000018E-2</v>
      </c>
      <c r="D1418" s="2">
        <f t="shared" si="174"/>
        <v>0.45600000000000007</v>
      </c>
      <c r="E1418" s="2">
        <f t="shared" si="168"/>
        <v>0.4290000000000001</v>
      </c>
      <c r="F1418" s="2">
        <f t="shared" si="169"/>
        <v>0.41300000000000009</v>
      </c>
      <c r="G1418" s="2">
        <f t="shared" si="171"/>
        <v>0.43619999999999992</v>
      </c>
      <c r="H1418" s="2">
        <f t="shared" ref="H1418:H1481" si="175">AVERAGE(B1219:B1418)</f>
        <v>0.5085000000000004</v>
      </c>
      <c r="I1418" s="2">
        <f t="array" ref="I1418">SUMPRODUCT(B1402:B1421, (ROW(B1402:B1421)-ROW(B1402)+1)) / (20*21/2)</f>
        <v>0.44538095238095232</v>
      </c>
      <c r="J1418" s="2">
        <f t="shared" si="170"/>
        <v>0.42858652439775358</v>
      </c>
      <c r="K1418" s="2">
        <f t="shared" si="172"/>
        <v>0.43734725082951637</v>
      </c>
    </row>
    <row r="1419" spans="1:11" ht="13.5" x14ac:dyDescent="0.25">
      <c r="A1419" s="3">
        <f>TITRES_STAT!B1422</f>
        <v>44378</v>
      </c>
      <c r="B1419" s="5">
        <f>TITRES_STAT!D1422</f>
        <v>0.5</v>
      </c>
      <c r="C1419" s="2">
        <f t="shared" si="173"/>
        <v>1.0000000000000009E-2</v>
      </c>
      <c r="D1419" s="2">
        <f t="shared" si="174"/>
        <v>0.46999999999999992</v>
      </c>
      <c r="E1419" s="2">
        <f t="shared" si="168"/>
        <v>0.43900000000000006</v>
      </c>
      <c r="F1419" s="2">
        <f t="shared" si="169"/>
        <v>0.41800000000000004</v>
      </c>
      <c r="G1419" s="2">
        <f t="shared" si="171"/>
        <v>0.43719999999999992</v>
      </c>
      <c r="H1419" s="2">
        <f t="shared" si="175"/>
        <v>0.50900000000000045</v>
      </c>
      <c r="I1419" s="2">
        <f t="array" ref="I1419">SUMPRODUCT(B1403:B1422, (ROW(B1403:B1422)-ROW(B1403)+1)) / (20*21/2)</f>
        <v>0.44947619047619053</v>
      </c>
      <c r="J1419" s="2">
        <f t="shared" si="170"/>
        <v>0.43538780778844371</v>
      </c>
      <c r="K1419" s="2">
        <f t="shared" si="172"/>
        <v>0.43980422138522163</v>
      </c>
    </row>
    <row r="1420" spans="1:11" ht="13.5" x14ac:dyDescent="0.25">
      <c r="A1420" s="3">
        <f>TITRES_STAT!B1423</f>
        <v>44379</v>
      </c>
      <c r="B1420" s="5">
        <f>TITRES_STAT!D1423</f>
        <v>0.49</v>
      </c>
      <c r="C1420" s="2">
        <f t="shared" si="173"/>
        <v>-1.0000000000000009E-2</v>
      </c>
      <c r="D1420" s="2">
        <f t="shared" si="174"/>
        <v>0.48</v>
      </c>
      <c r="E1420" s="2">
        <f t="shared" ref="E1420:E1483" si="176">AVERAGE(B1411:B1420)</f>
        <v>0.44800000000000006</v>
      </c>
      <c r="F1420" s="2">
        <f t="shared" si="169"/>
        <v>0.42300000000000004</v>
      </c>
      <c r="G1420" s="2">
        <f t="shared" si="171"/>
        <v>0.43799999999999989</v>
      </c>
      <c r="H1420" s="2">
        <f t="shared" si="175"/>
        <v>0.5094000000000003</v>
      </c>
      <c r="I1420" s="2">
        <f t="array" ref="I1420">SUMPRODUCT(B1404:B1423, (ROW(B1404:B1423)-ROW(B1404)+1)) / (20*21/2)</f>
        <v>0.45228571428571429</v>
      </c>
      <c r="J1420" s="2">
        <f t="shared" si="170"/>
        <v>0.44058896895144906</v>
      </c>
      <c r="K1420" s="2">
        <f t="shared" si="172"/>
        <v>0.44177268329168357</v>
      </c>
    </row>
    <row r="1421" spans="1:11" ht="13.5" x14ac:dyDescent="0.25">
      <c r="A1421" s="3">
        <f>TITRES_STAT!B1424</f>
        <v>44382</v>
      </c>
      <c r="B1421" s="5">
        <f>TITRES_STAT!D1424</f>
        <v>0.48</v>
      </c>
      <c r="C1421" s="2">
        <f t="shared" si="173"/>
        <v>-1.0000000000000009E-2</v>
      </c>
      <c r="D1421" s="2">
        <f t="shared" si="174"/>
        <v>0.48599999999999993</v>
      </c>
      <c r="E1421" s="2">
        <f t="shared" si="176"/>
        <v>0.45600000000000007</v>
      </c>
      <c r="F1421" s="2">
        <f t="shared" si="169"/>
        <v>0.42700000000000005</v>
      </c>
      <c r="G1421" s="2">
        <f t="shared" si="171"/>
        <v>0.43879999999999986</v>
      </c>
      <c r="H1421" s="2">
        <f t="shared" si="175"/>
        <v>0.50970000000000037</v>
      </c>
      <c r="I1421" s="2">
        <f t="array" ref="I1421">SUMPRODUCT(B1405:B1424, (ROW(B1405:B1424)-ROW(B1405)+1)) / (20*21/2)</f>
        <v>0.45380952380952372</v>
      </c>
      <c r="J1421" s="2">
        <f t="shared" si="170"/>
        <v>0.44434240047988249</v>
      </c>
      <c r="K1421" s="2">
        <f t="shared" si="172"/>
        <v>0.4432717937508332</v>
      </c>
    </row>
    <row r="1422" spans="1:11" ht="13.5" x14ac:dyDescent="0.25">
      <c r="A1422" s="3">
        <f>TITRES_STAT!B1425</f>
        <v>44383</v>
      </c>
      <c r="B1422" s="5">
        <f>TITRES_STAT!D1425</f>
        <v>0.47</v>
      </c>
      <c r="C1422" s="2">
        <f t="shared" si="173"/>
        <v>-1.0000000000000009E-2</v>
      </c>
      <c r="D1422" s="2">
        <f t="shared" si="174"/>
        <v>0.48599999999999993</v>
      </c>
      <c r="E1422" s="2">
        <f t="shared" si="176"/>
        <v>0.46299999999999997</v>
      </c>
      <c r="F1422" s="2">
        <f t="shared" si="169"/>
        <v>0.43050000000000005</v>
      </c>
      <c r="G1422" s="2">
        <f t="shared" si="171"/>
        <v>0.43919999999999987</v>
      </c>
      <c r="H1422" s="2">
        <f t="shared" si="175"/>
        <v>0.50990000000000035</v>
      </c>
      <c r="I1422" s="2">
        <f t="array" ref="I1422">SUMPRODUCT(B1406:B1425, (ROW(B1406:B1425)-ROW(B1406)+1)) / (20*21/2)</f>
        <v>0.45409523809523805</v>
      </c>
      <c r="J1422" s="2">
        <f t="shared" si="170"/>
        <v>0.44678598138656039</v>
      </c>
      <c r="K1422" s="2">
        <f t="shared" si="172"/>
        <v>0.44431995870178093</v>
      </c>
    </row>
    <row r="1423" spans="1:11" ht="13.5" x14ac:dyDescent="0.25">
      <c r="A1423" s="3">
        <f>TITRES_STAT!B1426</f>
        <v>44384</v>
      </c>
      <c r="B1423" s="5">
        <f>TITRES_STAT!D1426</f>
        <v>0.46</v>
      </c>
      <c r="C1423" s="2">
        <f t="shared" si="173"/>
        <v>-9.9999999999999534E-3</v>
      </c>
      <c r="D1423" s="2">
        <f t="shared" si="174"/>
        <v>0.48</v>
      </c>
      <c r="E1423" s="2">
        <f t="shared" si="176"/>
        <v>0.46800000000000008</v>
      </c>
      <c r="F1423" s="2">
        <f t="shared" si="169"/>
        <v>0.43400000000000005</v>
      </c>
      <c r="G1423" s="2">
        <f t="shared" si="171"/>
        <v>0.4393999999999999</v>
      </c>
      <c r="H1423" s="2">
        <f t="shared" si="175"/>
        <v>0.51000000000000023</v>
      </c>
      <c r="I1423" s="2">
        <f t="array" ref="I1423">SUMPRODUCT(B1407:B1426, (ROW(B1407:B1426)-ROW(B1407)+1)) / (20*21/2)</f>
        <v>0.45323809523809522</v>
      </c>
      <c r="J1423" s="2">
        <f t="shared" si="170"/>
        <v>0.44804445934974513</v>
      </c>
      <c r="K1423" s="2">
        <f t="shared" si="172"/>
        <v>0.44493486228210327</v>
      </c>
    </row>
    <row r="1424" spans="1:11" ht="13.5" x14ac:dyDescent="0.25">
      <c r="A1424" s="3">
        <f>TITRES_STAT!B1427</f>
        <v>44385</v>
      </c>
      <c r="B1424" s="5">
        <f>TITRES_STAT!D1427</f>
        <v>0.45</v>
      </c>
      <c r="C1424" s="2">
        <f t="shared" si="173"/>
        <v>-1.0000000000000009E-2</v>
      </c>
      <c r="D1424" s="2">
        <f t="shared" si="174"/>
        <v>0.47000000000000003</v>
      </c>
      <c r="E1424" s="2">
        <f t="shared" si="176"/>
        <v>0.47000000000000003</v>
      </c>
      <c r="F1424" s="2">
        <f t="shared" si="169"/>
        <v>0.437</v>
      </c>
      <c r="G1424" s="2">
        <f t="shared" si="171"/>
        <v>0.4393999999999999</v>
      </c>
      <c r="H1424" s="2">
        <f t="shared" si="175"/>
        <v>0.51000000000000023</v>
      </c>
      <c r="I1424" s="2">
        <f t="array" ref="I1424">SUMPRODUCT(B1408:B1427, (ROW(B1408:B1427)-ROW(B1408)+1)) / (20*21/2)</f>
        <v>0.45319047619047614</v>
      </c>
      <c r="J1424" s="2">
        <f t="shared" si="170"/>
        <v>0.44823070131643611</v>
      </c>
      <c r="K1424" s="2">
        <f t="shared" si="172"/>
        <v>0.44513349513378553</v>
      </c>
    </row>
    <row r="1425" spans="1:11" ht="13.5" x14ac:dyDescent="0.25">
      <c r="A1425" s="3">
        <f>TITRES_STAT!B1428</f>
        <v>44386</v>
      </c>
      <c r="B1425" s="5">
        <f>TITRES_STAT!D1428</f>
        <v>0.44</v>
      </c>
      <c r="C1425" s="2">
        <f t="shared" si="173"/>
        <v>-1.0000000000000009E-2</v>
      </c>
      <c r="D1425" s="2">
        <f t="shared" si="174"/>
        <v>0.45999999999999996</v>
      </c>
      <c r="E1425" s="2">
        <f t="shared" si="176"/>
        <v>0.47000000000000003</v>
      </c>
      <c r="F1425" s="2">
        <f t="shared" si="169"/>
        <v>0.43899999999999995</v>
      </c>
      <c r="G1425" s="2">
        <f t="shared" si="171"/>
        <v>0.43920000000000003</v>
      </c>
      <c r="H1425" s="2">
        <f t="shared" si="175"/>
        <v>0.50985000000000036</v>
      </c>
      <c r="I1425" s="2">
        <f t="array" ref="I1425">SUMPRODUCT(B1409:B1428, (ROW(B1409:B1428)-ROW(B1409)+1)) / (20*21/2)</f>
        <v>0.45199999999999996</v>
      </c>
      <c r="J1425" s="2">
        <f t="shared" si="170"/>
        <v>0.44744682500058502</v>
      </c>
      <c r="K1425" s="2">
        <f t="shared" si="172"/>
        <v>0.44493218159912729</v>
      </c>
    </row>
    <row r="1426" spans="1:11" ht="13.5" x14ac:dyDescent="0.25">
      <c r="A1426" s="3">
        <f>TITRES_STAT!B1429</f>
        <v>44389</v>
      </c>
      <c r="B1426" s="5">
        <f>TITRES_STAT!D1429</f>
        <v>0.43</v>
      </c>
      <c r="C1426" s="2">
        <f t="shared" si="173"/>
        <v>-1.0000000000000009E-2</v>
      </c>
      <c r="D1426" s="2">
        <f t="shared" si="174"/>
        <v>0.45</v>
      </c>
      <c r="E1426" s="2">
        <f t="shared" si="176"/>
        <v>0.46799999999999997</v>
      </c>
      <c r="F1426" s="2">
        <f t="shared" si="169"/>
        <v>0.4405</v>
      </c>
      <c r="G1426" s="2">
        <f t="shared" si="171"/>
        <v>0.43880000000000002</v>
      </c>
      <c r="H1426" s="2">
        <f t="shared" si="175"/>
        <v>0.50955000000000039</v>
      </c>
      <c r="I1426" s="2">
        <f t="array" ref="I1426">SUMPRODUCT(B1410:B1429, (ROW(B1410:B1429)-ROW(B1410)+1)) / (20*21/2)</f>
        <v>0.4506666666666666</v>
      </c>
      <c r="J1426" s="2">
        <f t="shared" si="170"/>
        <v>0.44578522261957693</v>
      </c>
      <c r="K1426" s="2">
        <f t="shared" si="172"/>
        <v>0.44434660585014191</v>
      </c>
    </row>
    <row r="1427" spans="1:11" ht="13.5" x14ac:dyDescent="0.25">
      <c r="A1427" s="3">
        <f>TITRES_STAT!B1430</f>
        <v>44390</v>
      </c>
      <c r="B1427" s="5">
        <f>TITRES_STAT!D1430</f>
        <v>0.44</v>
      </c>
      <c r="C1427" s="2">
        <f t="shared" si="173"/>
        <v>1.0000000000000009E-2</v>
      </c>
      <c r="D1427" s="2">
        <f t="shared" si="174"/>
        <v>0.44400000000000006</v>
      </c>
      <c r="E1427" s="2">
        <f t="shared" si="176"/>
        <v>0.46500000000000002</v>
      </c>
      <c r="F1427" s="2">
        <f t="shared" si="169"/>
        <v>0.4425</v>
      </c>
      <c r="G1427" s="2">
        <f t="shared" si="171"/>
        <v>0.43859999999999999</v>
      </c>
      <c r="H1427" s="2">
        <f t="shared" si="175"/>
        <v>0.50920000000000032</v>
      </c>
      <c r="I1427" s="2">
        <f t="array" ref="I1427">SUMPRODUCT(B1411:B1430, (ROW(B1411:B1430)-ROW(B1411)+1)) / (20*21/2)</f>
        <v>0.4491904761904762</v>
      </c>
      <c r="J1427" s="2">
        <f t="shared" si="170"/>
        <v>0.44523424903676007</v>
      </c>
      <c r="K1427" s="2">
        <f t="shared" si="172"/>
        <v>0.44417615071876382</v>
      </c>
    </row>
    <row r="1428" spans="1:11" ht="13.5" x14ac:dyDescent="0.25">
      <c r="A1428" s="3">
        <f>TITRES_STAT!B1431</f>
        <v>44391</v>
      </c>
      <c r="B1428" s="5">
        <f>TITRES_STAT!D1431</f>
        <v>0.43</v>
      </c>
      <c r="C1428" s="2">
        <f t="shared" si="173"/>
        <v>-1.0000000000000009E-2</v>
      </c>
      <c r="D1428" s="2">
        <f t="shared" si="174"/>
        <v>0.438</v>
      </c>
      <c r="E1428" s="2">
        <f t="shared" si="176"/>
        <v>0.45899999999999996</v>
      </c>
      <c r="F1428" s="2">
        <f t="shared" ref="F1428:F1491" si="177">AVERAGE(B1409:B1428)</f>
        <v>0.44400000000000006</v>
      </c>
      <c r="G1428" s="2">
        <f t="shared" si="171"/>
        <v>0.43780000000000002</v>
      </c>
      <c r="H1428" s="2">
        <f t="shared" si="175"/>
        <v>0.50870000000000037</v>
      </c>
      <c r="I1428" s="2">
        <f t="array" ref="I1428">SUMPRODUCT(B1412:B1431, (ROW(B1412:B1431)-ROW(B1412)+1)) / (20*21/2)</f>
        <v>0.44852380952380949</v>
      </c>
      <c r="J1428" s="2">
        <f t="shared" si="170"/>
        <v>0.44378336817611624</v>
      </c>
      <c r="K1428" s="2">
        <f t="shared" si="172"/>
        <v>0.4436202232395966</v>
      </c>
    </row>
    <row r="1429" spans="1:11" ht="13.5" x14ac:dyDescent="0.25">
      <c r="A1429" s="3">
        <f>TITRES_STAT!B1432</f>
        <v>44392</v>
      </c>
      <c r="B1429" s="5">
        <f>TITRES_STAT!D1432</f>
        <v>0.43</v>
      </c>
      <c r="C1429" s="2">
        <f t="shared" si="173"/>
        <v>0</v>
      </c>
      <c r="D1429" s="2">
        <f t="shared" si="174"/>
        <v>0.434</v>
      </c>
      <c r="E1429" s="2">
        <f t="shared" si="176"/>
        <v>0.45199999999999996</v>
      </c>
      <c r="F1429" s="2">
        <f t="shared" si="177"/>
        <v>0.44550000000000001</v>
      </c>
      <c r="G1429" s="2">
        <f t="shared" si="171"/>
        <v>0.43680000000000002</v>
      </c>
      <c r="H1429" s="2">
        <f t="shared" si="175"/>
        <v>0.50810000000000033</v>
      </c>
      <c r="I1429" s="2">
        <f t="array" ref="I1429">SUMPRODUCT(B1413:B1432, (ROW(B1413:B1432)-ROW(B1413)+1)) / (20*21/2)</f>
        <v>0.44861904761904758</v>
      </c>
      <c r="J1429" s="2">
        <f t="shared" ref="J1429:J1492" si="178">$J$4*B1429+J1428*(1-$J$4)</f>
        <v>0.44247066644505756</v>
      </c>
      <c r="K1429" s="2">
        <f t="shared" si="172"/>
        <v>0.44308609683804379</v>
      </c>
    </row>
    <row r="1430" spans="1:11" ht="13.5" x14ac:dyDescent="0.25">
      <c r="A1430" s="3">
        <f>TITRES_STAT!B1433</f>
        <v>44393</v>
      </c>
      <c r="B1430" s="5">
        <f>TITRES_STAT!D1433</f>
        <v>0.43</v>
      </c>
      <c r="C1430" s="2">
        <f t="shared" si="173"/>
        <v>0</v>
      </c>
      <c r="D1430" s="2">
        <f t="shared" si="174"/>
        <v>0.43200000000000005</v>
      </c>
      <c r="E1430" s="2">
        <f t="shared" si="176"/>
        <v>0.44600000000000001</v>
      </c>
      <c r="F1430" s="2">
        <f t="shared" si="177"/>
        <v>0.44700000000000006</v>
      </c>
      <c r="G1430" s="2">
        <f t="shared" si="171"/>
        <v>0.43580000000000008</v>
      </c>
      <c r="H1430" s="2">
        <f t="shared" si="175"/>
        <v>0.50735000000000041</v>
      </c>
      <c r="I1430" s="2">
        <f t="array" ref="I1430">SUMPRODUCT(B1414:B1433, (ROW(B1414:B1433)-ROW(B1414)+1)) / (20*21/2)</f>
        <v>0.4494285714285714</v>
      </c>
      <c r="J1430" s="2">
        <f t="shared" si="178"/>
        <v>0.44128298392648069</v>
      </c>
      <c r="K1430" s="2">
        <f t="shared" si="172"/>
        <v>0.44257291656988518</v>
      </c>
    </row>
    <row r="1431" spans="1:11" ht="13.5" x14ac:dyDescent="0.25">
      <c r="A1431" s="3">
        <f>TITRES_STAT!B1434</f>
        <v>44396</v>
      </c>
      <c r="B1431" s="5">
        <f>TITRES_STAT!D1434</f>
        <v>0.44</v>
      </c>
      <c r="C1431" s="2">
        <f t="shared" si="173"/>
        <v>1.0000000000000009E-2</v>
      </c>
      <c r="D1431" s="2">
        <f t="shared" si="174"/>
        <v>0.434</v>
      </c>
      <c r="E1431" s="2">
        <f t="shared" si="176"/>
        <v>0.44200000000000006</v>
      </c>
      <c r="F1431" s="2">
        <f t="shared" si="177"/>
        <v>0.44900000000000001</v>
      </c>
      <c r="G1431" s="2">
        <f t="shared" si="171"/>
        <v>0.43500000000000016</v>
      </c>
      <c r="H1431" s="2">
        <f t="shared" si="175"/>
        <v>0.50660000000000038</v>
      </c>
      <c r="I1431" s="2">
        <f t="array" ref="I1431">SUMPRODUCT(B1415:B1434, (ROW(B1415:B1434)-ROW(B1415)+1)) / (20*21/2)</f>
        <v>0.44999999999999996</v>
      </c>
      <c r="J1431" s="2">
        <f t="shared" si="178"/>
        <v>0.44116079498110156</v>
      </c>
      <c r="K1431" s="2">
        <f t="shared" si="172"/>
        <v>0.44247201788087009</v>
      </c>
    </row>
    <row r="1432" spans="1:11" ht="13.5" x14ac:dyDescent="0.25">
      <c r="A1432" s="3">
        <f>TITRES_STAT!B1435</f>
        <v>44399</v>
      </c>
      <c r="B1432" s="5">
        <f>TITRES_STAT!D1435</f>
        <v>0.45</v>
      </c>
      <c r="C1432" s="2">
        <f t="shared" si="173"/>
        <v>1.0000000000000009E-2</v>
      </c>
      <c r="D1432" s="2">
        <f t="shared" si="174"/>
        <v>0.43600000000000005</v>
      </c>
      <c r="E1432" s="2">
        <f t="shared" si="176"/>
        <v>0.44000000000000006</v>
      </c>
      <c r="F1432" s="2">
        <f t="shared" si="177"/>
        <v>0.45149999999999996</v>
      </c>
      <c r="G1432" s="2">
        <f t="shared" si="171"/>
        <v>0.4346000000000001</v>
      </c>
      <c r="H1432" s="2">
        <f t="shared" si="175"/>
        <v>0.50595000000000045</v>
      </c>
      <c r="I1432" s="2">
        <f t="array" ref="I1432">SUMPRODUCT(B1416:B1435, (ROW(B1416:B1435)-ROW(B1416)+1)) / (20*21/2)</f>
        <v>0.44947619047619042</v>
      </c>
      <c r="J1432" s="2">
        <f t="shared" si="178"/>
        <v>0.44200262403052049</v>
      </c>
      <c r="K1432" s="2">
        <f t="shared" si="172"/>
        <v>0.442767232865934</v>
      </c>
    </row>
    <row r="1433" spans="1:11" ht="13.5" x14ac:dyDescent="0.25">
      <c r="A1433" s="3">
        <f>TITRES_STAT!B1436</f>
        <v>44400</v>
      </c>
      <c r="B1433" s="5">
        <f>TITRES_STAT!D1436</f>
        <v>0.46</v>
      </c>
      <c r="C1433" s="2">
        <f t="shared" si="173"/>
        <v>1.0000000000000009E-2</v>
      </c>
      <c r="D1433" s="2">
        <f t="shared" si="174"/>
        <v>0.442</v>
      </c>
      <c r="E1433" s="2">
        <f t="shared" si="176"/>
        <v>0.44000000000000006</v>
      </c>
      <c r="F1433" s="2">
        <f t="shared" si="177"/>
        <v>0.45400000000000001</v>
      </c>
      <c r="G1433" s="2">
        <f t="shared" si="171"/>
        <v>0.43440000000000012</v>
      </c>
      <c r="H1433" s="2">
        <f t="shared" si="175"/>
        <v>0.50535000000000041</v>
      </c>
      <c r="I1433" s="2">
        <f t="array" ref="I1433">SUMPRODUCT(B1417:B1436, (ROW(B1417:B1436)-ROW(B1417)+1)) / (20*21/2)</f>
        <v>0.44890476190476197</v>
      </c>
      <c r="J1433" s="2">
        <f t="shared" si="178"/>
        <v>0.44371665983713759</v>
      </c>
      <c r="K1433" s="2">
        <f t="shared" si="172"/>
        <v>0.44344302765550525</v>
      </c>
    </row>
    <row r="1434" spans="1:11" ht="13.5" x14ac:dyDescent="0.25">
      <c r="A1434" s="3">
        <f>TITRES_STAT!B1437</f>
        <v>44403</v>
      </c>
      <c r="B1434" s="5">
        <f>TITRES_STAT!D1437</f>
        <v>0.46</v>
      </c>
      <c r="C1434" s="2">
        <f t="shared" si="173"/>
        <v>0</v>
      </c>
      <c r="D1434" s="2">
        <f t="shared" si="174"/>
        <v>0.44800000000000006</v>
      </c>
      <c r="E1434" s="2">
        <f t="shared" si="176"/>
        <v>0.441</v>
      </c>
      <c r="F1434" s="2">
        <f t="shared" si="177"/>
        <v>0.45550000000000007</v>
      </c>
      <c r="G1434" s="2">
        <f t="shared" si="171"/>
        <v>0.43420000000000014</v>
      </c>
      <c r="H1434" s="2">
        <f t="shared" si="175"/>
        <v>0.50485000000000047</v>
      </c>
      <c r="I1434" s="2">
        <f t="array" ref="I1434">SUMPRODUCT(B1418:B1437, (ROW(B1418:B1437)-ROW(B1418)+1)) / (20*21/2)</f>
        <v>0.44833333333333331</v>
      </c>
      <c r="J1434" s="2">
        <f t="shared" si="178"/>
        <v>0.44526745413836255</v>
      </c>
      <c r="K1434" s="2">
        <f t="shared" si="172"/>
        <v>0.44409232068862275</v>
      </c>
    </row>
    <row r="1435" spans="1:11" ht="13.5" x14ac:dyDescent="0.25">
      <c r="A1435" s="3">
        <f>TITRES_STAT!B1438</f>
        <v>44404</v>
      </c>
      <c r="B1435" s="5">
        <f>TITRES_STAT!D1438</f>
        <v>0.45</v>
      </c>
      <c r="C1435" s="2">
        <f t="shared" si="173"/>
        <v>-1.0000000000000009E-2</v>
      </c>
      <c r="D1435" s="2">
        <f t="shared" si="174"/>
        <v>0.45200000000000007</v>
      </c>
      <c r="E1435" s="2">
        <f t="shared" si="176"/>
        <v>0.442</v>
      </c>
      <c r="F1435" s="2">
        <f t="shared" si="177"/>
        <v>0.45600000000000007</v>
      </c>
      <c r="G1435" s="2">
        <f t="shared" si="171"/>
        <v>0.43380000000000019</v>
      </c>
      <c r="H1435" s="2">
        <f t="shared" si="175"/>
        <v>0.50425000000000042</v>
      </c>
      <c r="I1435" s="2">
        <f t="array" ref="I1435">SUMPRODUCT(B1419:B1438, (ROW(B1419:B1438)-ROW(B1419)+1)) / (20*21/2)</f>
        <v>0.44785714285714279</v>
      </c>
      <c r="J1435" s="2">
        <f t="shared" si="178"/>
        <v>0.44571817279185183</v>
      </c>
      <c r="K1435" s="2">
        <f t="shared" si="172"/>
        <v>0.44432399438710812</v>
      </c>
    </row>
    <row r="1436" spans="1:11" ht="13.5" x14ac:dyDescent="0.25">
      <c r="A1436" s="3">
        <f>TITRES_STAT!B1439</f>
        <v>44405</v>
      </c>
      <c r="B1436" s="5">
        <f>TITRES_STAT!D1439</f>
        <v>0.45</v>
      </c>
      <c r="C1436" s="2">
        <f t="shared" si="173"/>
        <v>0</v>
      </c>
      <c r="D1436" s="2">
        <f t="shared" si="174"/>
        <v>0.45400000000000001</v>
      </c>
      <c r="E1436" s="2">
        <f t="shared" si="176"/>
        <v>0.44400000000000006</v>
      </c>
      <c r="F1436" s="2">
        <f t="shared" si="177"/>
        <v>0.45599999999999996</v>
      </c>
      <c r="G1436" s="2">
        <f t="shared" si="171"/>
        <v>0.43340000000000017</v>
      </c>
      <c r="H1436" s="2">
        <f t="shared" si="175"/>
        <v>0.50365000000000049</v>
      </c>
      <c r="I1436" s="2">
        <f t="array" ref="I1436">SUMPRODUCT(B1420:B1439, (ROW(B1420:B1439)-ROW(B1420)+1)) / (20*21/2)</f>
        <v>0.44661904761904758</v>
      </c>
      <c r="J1436" s="2">
        <f t="shared" si="178"/>
        <v>0.44612596585929454</v>
      </c>
      <c r="K1436" s="2">
        <f t="shared" si="172"/>
        <v>0.44454658284251564</v>
      </c>
    </row>
    <row r="1437" spans="1:11" ht="13.5" x14ac:dyDescent="0.25">
      <c r="A1437" s="3">
        <f>TITRES_STAT!B1440</f>
        <v>44406</v>
      </c>
      <c r="B1437" s="5">
        <f>TITRES_STAT!D1440</f>
        <v>0.45</v>
      </c>
      <c r="C1437" s="2">
        <f t="shared" si="173"/>
        <v>0</v>
      </c>
      <c r="D1437" s="2">
        <f t="shared" si="174"/>
        <v>0.45400000000000001</v>
      </c>
      <c r="E1437" s="2">
        <f t="shared" si="176"/>
        <v>0.44500000000000001</v>
      </c>
      <c r="F1437" s="2">
        <f t="shared" si="177"/>
        <v>0.4549999999999999</v>
      </c>
      <c r="G1437" s="2">
        <f t="shared" si="171"/>
        <v>0.43300000000000011</v>
      </c>
      <c r="H1437" s="2">
        <f t="shared" si="175"/>
        <v>0.50305000000000055</v>
      </c>
      <c r="I1437" s="2">
        <f t="array" ref="I1437">SUMPRODUCT(B1421:B1440, (ROW(B1421:B1440)-ROW(B1421)+1)) / (20*21/2)</f>
        <v>0.44471428571428573</v>
      </c>
      <c r="J1437" s="2">
        <f t="shared" si="178"/>
        <v>0.44649492149174269</v>
      </c>
      <c r="K1437" s="2">
        <f t="shared" si="172"/>
        <v>0.44476044233888756</v>
      </c>
    </row>
    <row r="1438" spans="1:11" ht="13.5" x14ac:dyDescent="0.25">
      <c r="A1438" s="3">
        <f>TITRES_STAT!B1441</f>
        <v>44407</v>
      </c>
      <c r="B1438" s="5">
        <f>TITRES_STAT!D1441</f>
        <v>0.45</v>
      </c>
      <c r="C1438" s="2">
        <f t="shared" si="173"/>
        <v>0</v>
      </c>
      <c r="D1438" s="2">
        <f t="shared" si="174"/>
        <v>0.45200000000000007</v>
      </c>
      <c r="E1438" s="2">
        <f t="shared" si="176"/>
        <v>0.44700000000000006</v>
      </c>
      <c r="F1438" s="2">
        <f t="shared" si="177"/>
        <v>0.45299999999999996</v>
      </c>
      <c r="G1438" s="2">
        <f t="shared" si="171"/>
        <v>0.43260000000000004</v>
      </c>
      <c r="H1438" s="2">
        <f t="shared" si="175"/>
        <v>0.50235000000000063</v>
      </c>
      <c r="I1438" s="2">
        <f t="array" ref="I1438">SUMPRODUCT(B1422:B1441, (ROW(B1422:B1441)-ROW(B1422)+1)) / (20*21/2)</f>
        <v>0.4430952380952381</v>
      </c>
      <c r="J1438" s="2">
        <f t="shared" si="178"/>
        <v>0.44682873849252913</v>
      </c>
      <c r="K1438" s="2">
        <f t="shared" si="172"/>
        <v>0.44496591518834294</v>
      </c>
    </row>
    <row r="1439" spans="1:11" ht="13.5" x14ac:dyDescent="0.25">
      <c r="A1439" s="3">
        <f>TITRES_STAT!B1442</f>
        <v>44410</v>
      </c>
      <c r="B1439" s="5">
        <f>TITRES_STAT!D1442</f>
        <v>0.44</v>
      </c>
      <c r="C1439" s="2">
        <f t="shared" si="173"/>
        <v>-1.0000000000000009E-2</v>
      </c>
      <c r="D1439" s="2">
        <f t="shared" si="174"/>
        <v>0.44800000000000006</v>
      </c>
      <c r="E1439" s="2">
        <f t="shared" si="176"/>
        <v>0.44800000000000012</v>
      </c>
      <c r="F1439" s="2">
        <f t="shared" si="177"/>
        <v>0.4499999999999999</v>
      </c>
      <c r="G1439" s="2">
        <f t="shared" si="171"/>
        <v>0.43200000000000005</v>
      </c>
      <c r="H1439" s="2">
        <f t="shared" si="175"/>
        <v>0.50160000000000071</v>
      </c>
      <c r="I1439" s="2">
        <f t="array" ref="I1439">SUMPRODUCT(B1423:B1442, (ROW(B1423:B1442)-ROW(B1423)+1)) / (20*21/2)</f>
        <v>0.44171428571428567</v>
      </c>
      <c r="J1439" s="2">
        <f t="shared" si="178"/>
        <v>0.44617838244562158</v>
      </c>
      <c r="K1439" s="2">
        <f t="shared" si="172"/>
        <v>0.44477117341625111</v>
      </c>
    </row>
    <row r="1440" spans="1:11" ht="13.5" x14ac:dyDescent="0.25">
      <c r="A1440" s="3">
        <f>TITRES_STAT!B1443</f>
        <v>44411</v>
      </c>
      <c r="B1440" s="5">
        <f>TITRES_STAT!D1443</f>
        <v>0.43</v>
      </c>
      <c r="C1440" s="2">
        <f t="shared" si="173"/>
        <v>-1.0000000000000009E-2</v>
      </c>
      <c r="D1440" s="2">
        <f t="shared" si="174"/>
        <v>0.44400000000000006</v>
      </c>
      <c r="E1440" s="2">
        <f t="shared" si="176"/>
        <v>0.44800000000000006</v>
      </c>
      <c r="F1440" s="2">
        <f t="shared" si="177"/>
        <v>0.44699999999999995</v>
      </c>
      <c r="G1440" s="2">
        <f t="shared" si="171"/>
        <v>0.43120000000000003</v>
      </c>
      <c r="H1440" s="2">
        <f t="shared" si="175"/>
        <v>0.50095000000000067</v>
      </c>
      <c r="I1440" s="2">
        <f t="array" ref="I1440">SUMPRODUCT(B1424:B1443, (ROW(B1424:B1443)-ROW(B1424)+1)) / (20*21/2)</f>
        <v>0.43957142857142856</v>
      </c>
      <c r="J1440" s="2">
        <f t="shared" si="178"/>
        <v>0.44463758411746718</v>
      </c>
      <c r="K1440" s="2">
        <f t="shared" si="172"/>
        <v>0.44419191171365302</v>
      </c>
    </row>
    <row r="1441" spans="1:11" ht="13.5" x14ac:dyDescent="0.25">
      <c r="A1441" s="3">
        <f>TITRES_STAT!B1444</f>
        <v>44412</v>
      </c>
      <c r="B1441" s="5">
        <f>TITRES_STAT!D1444</f>
        <v>0.43</v>
      </c>
      <c r="C1441" s="2">
        <f t="shared" si="173"/>
        <v>0</v>
      </c>
      <c r="D1441" s="2">
        <f t="shared" si="174"/>
        <v>0.44000000000000006</v>
      </c>
      <c r="E1441" s="2">
        <f t="shared" si="176"/>
        <v>0.44699999999999995</v>
      </c>
      <c r="F1441" s="2">
        <f t="shared" si="177"/>
        <v>0.44450000000000001</v>
      </c>
      <c r="G1441" s="2">
        <f t="shared" si="171"/>
        <v>0.43060000000000004</v>
      </c>
      <c r="H1441" s="2">
        <f t="shared" si="175"/>
        <v>0.50040000000000073</v>
      </c>
      <c r="I1441" s="2">
        <f t="array" ref="I1441">SUMPRODUCT(B1425:B1444, (ROW(B1425:B1444)-ROW(B1425)+1)) / (20*21/2)</f>
        <v>0.4366666666666667</v>
      </c>
      <c r="J1441" s="2">
        <f t="shared" si="178"/>
        <v>0.4432435284872322</v>
      </c>
      <c r="K1441" s="2">
        <f t="shared" si="172"/>
        <v>0.44363536615625487</v>
      </c>
    </row>
    <row r="1442" spans="1:11" ht="13.5" x14ac:dyDescent="0.25">
      <c r="A1442" s="3">
        <f>TITRES_STAT!B1445</f>
        <v>44413</v>
      </c>
      <c r="B1442" s="5">
        <f>TITRES_STAT!D1445</f>
        <v>0.43</v>
      </c>
      <c r="C1442" s="2">
        <f t="shared" si="173"/>
        <v>0</v>
      </c>
      <c r="D1442" s="2">
        <f t="shared" si="174"/>
        <v>0.43600000000000005</v>
      </c>
      <c r="E1442" s="2">
        <f t="shared" si="176"/>
        <v>0.44500000000000001</v>
      </c>
      <c r="F1442" s="2">
        <f t="shared" si="177"/>
        <v>0.44250000000000006</v>
      </c>
      <c r="G1442" s="2">
        <f t="shared" si="171"/>
        <v>0.4304</v>
      </c>
      <c r="H1442" s="2">
        <f t="shared" si="175"/>
        <v>0.49990000000000079</v>
      </c>
      <c r="I1442" s="2">
        <f t="array" ref="I1442">SUMPRODUCT(B1426:B1445, (ROW(B1426:B1445)-ROW(B1426)+1)) / (20*21/2)</f>
        <v>0.43395238095238098</v>
      </c>
      <c r="J1442" s="2">
        <f t="shared" si="178"/>
        <v>0.44198224005987674</v>
      </c>
      <c r="K1442" s="2">
        <f t="shared" si="172"/>
        <v>0.44310064591483311</v>
      </c>
    </row>
    <row r="1443" spans="1:11" ht="13.5" x14ac:dyDescent="0.25">
      <c r="A1443" s="3">
        <f>TITRES_STAT!B1446</f>
        <v>44414</v>
      </c>
      <c r="B1443" s="5">
        <f>TITRES_STAT!D1446</f>
        <v>0.42</v>
      </c>
      <c r="C1443" s="2">
        <f t="shared" si="173"/>
        <v>-1.0000000000000009E-2</v>
      </c>
      <c r="D1443" s="2">
        <f t="shared" si="174"/>
        <v>0.43</v>
      </c>
      <c r="E1443" s="2">
        <f t="shared" si="176"/>
        <v>0.44100000000000011</v>
      </c>
      <c r="F1443" s="2">
        <f t="shared" si="177"/>
        <v>0.4405</v>
      </c>
      <c r="G1443" s="2">
        <f t="shared" si="171"/>
        <v>0.43020000000000003</v>
      </c>
      <c r="H1443" s="2">
        <f t="shared" si="175"/>
        <v>0.49940000000000073</v>
      </c>
      <c r="I1443" s="2">
        <f t="array" ref="I1443">SUMPRODUCT(B1427:B1446, (ROW(B1427:B1446)-ROW(B1427)+1)) / (20*21/2)</f>
        <v>0.43138095238095231</v>
      </c>
      <c r="J1443" s="2">
        <f t="shared" si="178"/>
        <v>0.43988869338750752</v>
      </c>
      <c r="K1443" s="2">
        <f t="shared" si="172"/>
        <v>0.44219473823189848</v>
      </c>
    </row>
    <row r="1444" spans="1:11" ht="13.5" x14ac:dyDescent="0.25">
      <c r="A1444" s="3">
        <f>TITRES_STAT!B1447</f>
        <v>44417</v>
      </c>
      <c r="B1444" s="5">
        <f>TITRES_STAT!D1447</f>
        <v>0.41</v>
      </c>
      <c r="C1444" s="2">
        <f t="shared" si="173"/>
        <v>-1.0000000000000009E-2</v>
      </c>
      <c r="D1444" s="2">
        <f t="shared" si="174"/>
        <v>0.42400000000000004</v>
      </c>
      <c r="E1444" s="2">
        <f t="shared" si="176"/>
        <v>0.43600000000000005</v>
      </c>
      <c r="F1444" s="2">
        <f t="shared" si="177"/>
        <v>0.43850000000000006</v>
      </c>
      <c r="G1444" s="2">
        <f t="shared" si="171"/>
        <v>0.43000000000000005</v>
      </c>
      <c r="H1444" s="2">
        <f t="shared" si="175"/>
        <v>0.4987500000000008</v>
      </c>
      <c r="I1444" s="2">
        <f t="array" ref="I1444">SUMPRODUCT(B1428:B1447, (ROW(B1428:B1447)-ROW(B1428)+1)) / (20*21/2)</f>
        <v>0.42890476190476196</v>
      </c>
      <c r="J1444" s="2">
        <f t="shared" si="178"/>
        <v>0.43704215116012585</v>
      </c>
      <c r="K1444" s="2">
        <f t="shared" si="172"/>
        <v>0.44093219947770634</v>
      </c>
    </row>
    <row r="1445" spans="1:11" ht="13.5" x14ac:dyDescent="0.25">
      <c r="A1445" s="3">
        <f>TITRES_STAT!B1448</f>
        <v>44419</v>
      </c>
      <c r="B1445" s="5">
        <f>TITRES_STAT!D1448</f>
        <v>0.41</v>
      </c>
      <c r="C1445" s="2">
        <f t="shared" si="173"/>
        <v>0</v>
      </c>
      <c r="D1445" s="2">
        <f t="shared" si="174"/>
        <v>0.42000000000000004</v>
      </c>
      <c r="E1445" s="2">
        <f t="shared" si="176"/>
        <v>0.43200000000000005</v>
      </c>
      <c r="F1445" s="2">
        <f t="shared" si="177"/>
        <v>0.437</v>
      </c>
      <c r="G1445" s="2">
        <f t="shared" si="171"/>
        <v>0.43</v>
      </c>
      <c r="H1445" s="2">
        <f t="shared" si="175"/>
        <v>0.49805000000000077</v>
      </c>
      <c r="I1445" s="2">
        <f t="array" ref="I1445">SUMPRODUCT(B1429:B1448, (ROW(B1429:B1448)-ROW(B1429)+1)) / (20*21/2)</f>
        <v>0.42657142857142855</v>
      </c>
      <c r="J1445" s="2">
        <f t="shared" si="178"/>
        <v>0.43446670819249483</v>
      </c>
      <c r="K1445" s="2">
        <f t="shared" si="172"/>
        <v>0.43971917204720806</v>
      </c>
    </row>
    <row r="1446" spans="1:11" ht="13.5" x14ac:dyDescent="0.25">
      <c r="A1446" s="3">
        <f>TITRES_STAT!B1449</f>
        <v>44420</v>
      </c>
      <c r="B1446" s="5">
        <f>TITRES_STAT!D1449</f>
        <v>0.41</v>
      </c>
      <c r="C1446" s="2">
        <f t="shared" si="173"/>
        <v>0</v>
      </c>
      <c r="D1446" s="2">
        <f t="shared" si="174"/>
        <v>0.41600000000000004</v>
      </c>
      <c r="E1446" s="2">
        <f t="shared" si="176"/>
        <v>0.42800000000000005</v>
      </c>
      <c r="F1446" s="2">
        <f t="shared" si="177"/>
        <v>0.43600000000000005</v>
      </c>
      <c r="G1446" s="2">
        <f t="shared" si="171"/>
        <v>0.43</v>
      </c>
      <c r="H1446" s="2">
        <f t="shared" si="175"/>
        <v>0.49740000000000073</v>
      </c>
      <c r="I1446" s="2">
        <f t="array" ref="I1446">SUMPRODUCT(B1430:B1449, (ROW(B1430:B1449)-ROW(B1430)+1)) / (20*21/2)</f>
        <v>0.42338095238095236</v>
      </c>
      <c r="J1446" s="2">
        <f t="shared" si="178"/>
        <v>0.43213654550749531</v>
      </c>
      <c r="K1446" s="2">
        <f t="shared" si="172"/>
        <v>0.43855371431986656</v>
      </c>
    </row>
    <row r="1447" spans="1:11" ht="13.5" x14ac:dyDescent="0.25">
      <c r="A1447" s="3">
        <f>TITRES_STAT!B1450</f>
        <v>44424</v>
      </c>
      <c r="B1447" s="5">
        <f>TITRES_STAT!D1450</f>
        <v>0.41</v>
      </c>
      <c r="C1447" s="2">
        <f t="shared" si="173"/>
        <v>0</v>
      </c>
      <c r="D1447" s="2">
        <f t="shared" si="174"/>
        <v>0.41200000000000003</v>
      </c>
      <c r="E1447" s="2">
        <f t="shared" si="176"/>
        <v>0.42400000000000004</v>
      </c>
      <c r="F1447" s="2">
        <f t="shared" si="177"/>
        <v>0.4345</v>
      </c>
      <c r="G1447" s="2">
        <f t="shared" si="171"/>
        <v>0.43020000000000003</v>
      </c>
      <c r="H1447" s="2">
        <f t="shared" si="175"/>
        <v>0.49675000000000075</v>
      </c>
      <c r="I1447" s="2">
        <f t="array" ref="I1447">SUMPRODUCT(B1431:B1450, (ROW(B1431:B1450)-ROW(B1431)+1)) / (20*21/2)</f>
        <v>0.42033333333333334</v>
      </c>
      <c r="J1447" s="2">
        <f t="shared" si="178"/>
        <v>0.43002830307821005</v>
      </c>
      <c r="K1447" s="2">
        <f t="shared" si="172"/>
        <v>0.43743396081712671</v>
      </c>
    </row>
    <row r="1448" spans="1:11" ht="13.5" x14ac:dyDescent="0.25">
      <c r="A1448" s="3">
        <f>TITRES_STAT!B1451</f>
        <v>44425</v>
      </c>
      <c r="B1448" s="5">
        <f>TITRES_STAT!D1451</f>
        <v>0.41</v>
      </c>
      <c r="C1448" s="2">
        <f t="shared" si="173"/>
        <v>0</v>
      </c>
      <c r="D1448" s="2">
        <f t="shared" si="174"/>
        <v>0.41</v>
      </c>
      <c r="E1448" s="2">
        <f t="shared" si="176"/>
        <v>0.42000000000000004</v>
      </c>
      <c r="F1448" s="2">
        <f t="shared" si="177"/>
        <v>0.4335</v>
      </c>
      <c r="G1448" s="2">
        <f t="shared" si="171"/>
        <v>0.43040000000000006</v>
      </c>
      <c r="H1448" s="2">
        <f t="shared" si="175"/>
        <v>0.49610000000000071</v>
      </c>
      <c r="I1448" s="2">
        <f t="array" ref="I1448">SUMPRODUCT(B1432:B1451, (ROW(B1432:B1451)-ROW(B1432)+1)) / (20*21/2)</f>
        <v>0.41742857142857148</v>
      </c>
      <c r="J1448" s="2">
        <f t="shared" si="178"/>
        <v>0.42812084564219005</v>
      </c>
      <c r="K1448" s="2">
        <f t="shared" si="172"/>
        <v>0.43635811921645506</v>
      </c>
    </row>
    <row r="1449" spans="1:11" ht="13.5" x14ac:dyDescent="0.25">
      <c r="A1449" s="3">
        <f>TITRES_STAT!B1452</f>
        <v>44426</v>
      </c>
      <c r="B1449" s="5">
        <f>TITRES_STAT!D1452</f>
        <v>0.4</v>
      </c>
      <c r="C1449" s="2">
        <f t="shared" si="173"/>
        <v>-9.9999999999999534E-3</v>
      </c>
      <c r="D1449" s="2">
        <f t="shared" si="174"/>
        <v>0.40800000000000003</v>
      </c>
      <c r="E1449" s="2">
        <f t="shared" si="176"/>
        <v>0.41600000000000009</v>
      </c>
      <c r="F1449" s="2">
        <f t="shared" si="177"/>
        <v>0.43200000000000005</v>
      </c>
      <c r="G1449" s="2">
        <f t="shared" si="171"/>
        <v>0.4304</v>
      </c>
      <c r="H1449" s="2">
        <f t="shared" si="175"/>
        <v>0.49540000000000073</v>
      </c>
      <c r="I1449" s="2">
        <f t="array" ref="I1449">SUMPRODUCT(B1433:B1452, (ROW(B1433:B1452)-ROW(B1433)+1)) / (20*21/2)</f>
        <v>0.41376190476190478</v>
      </c>
      <c r="J1449" s="2">
        <f t="shared" si="178"/>
        <v>0.42544266986674339</v>
      </c>
      <c r="K1449" s="2">
        <f t="shared" si="172"/>
        <v>0.43493231061973137</v>
      </c>
    </row>
    <row r="1450" spans="1:11" ht="13.5" x14ac:dyDescent="0.25">
      <c r="A1450" s="3">
        <f>TITRES_STAT!B1453</f>
        <v>44427</v>
      </c>
      <c r="B1450" s="5">
        <f>TITRES_STAT!D1453</f>
        <v>0.4</v>
      </c>
      <c r="C1450" s="2">
        <f t="shared" si="173"/>
        <v>0</v>
      </c>
      <c r="D1450" s="2">
        <f t="shared" si="174"/>
        <v>0.40599999999999997</v>
      </c>
      <c r="E1450" s="2">
        <f t="shared" si="176"/>
        <v>0.41300000000000009</v>
      </c>
      <c r="F1450" s="2">
        <f t="shared" si="177"/>
        <v>0.43050000000000005</v>
      </c>
      <c r="G1450" s="2">
        <f t="shared" si="171"/>
        <v>0.43059999999999993</v>
      </c>
      <c r="H1450" s="2">
        <f t="shared" si="175"/>
        <v>0.49470000000000075</v>
      </c>
      <c r="I1450" s="2">
        <f t="array" ref="I1450">SUMPRODUCT(B1434:B1453, (ROW(B1434:B1453)-ROW(B1434)+1)) / (20*21/2)</f>
        <v>0.41038095238095235</v>
      </c>
      <c r="J1450" s="2">
        <f t="shared" si="178"/>
        <v>0.42301955845086303</v>
      </c>
      <c r="K1450" s="2">
        <f t="shared" si="172"/>
        <v>0.43356241608562429</v>
      </c>
    </row>
    <row r="1451" spans="1:11" ht="13.5" x14ac:dyDescent="0.25">
      <c r="A1451" s="3">
        <f>TITRES_STAT!B1454</f>
        <v>44428</v>
      </c>
      <c r="B1451" s="5">
        <f>TITRES_STAT!D1454</f>
        <v>0.4</v>
      </c>
      <c r="C1451" s="2">
        <f t="shared" si="173"/>
        <v>0</v>
      </c>
      <c r="D1451" s="2">
        <f t="shared" si="174"/>
        <v>0.40400000000000003</v>
      </c>
      <c r="E1451" s="2">
        <f t="shared" si="176"/>
        <v>0.41000000000000003</v>
      </c>
      <c r="F1451" s="2">
        <f t="shared" si="177"/>
        <v>0.42849999999999999</v>
      </c>
      <c r="G1451" s="2">
        <f t="shared" si="171"/>
        <v>0.43059999999999993</v>
      </c>
      <c r="H1451" s="2">
        <f t="shared" si="175"/>
        <v>0.49390000000000073</v>
      </c>
      <c r="I1451" s="2">
        <f t="array" ref="I1451">SUMPRODUCT(B1435:B1454, (ROW(B1435:B1454)-ROW(B1435)+1)) / (20*21/2)</f>
        <v>0.40638095238095234</v>
      </c>
      <c r="J1451" s="2">
        <f t="shared" si="178"/>
        <v>0.42082721955078084</v>
      </c>
      <c r="K1451" s="2">
        <f t="shared" si="172"/>
        <v>0.43224624290579589</v>
      </c>
    </row>
    <row r="1452" spans="1:11" ht="13.5" x14ac:dyDescent="0.25">
      <c r="A1452" s="3">
        <f>TITRES_STAT!B1455</f>
        <v>44431</v>
      </c>
      <c r="B1452" s="5">
        <f>TITRES_STAT!D1455</f>
        <v>0.39</v>
      </c>
      <c r="C1452" s="2">
        <f t="shared" si="173"/>
        <v>-1.0000000000000009E-2</v>
      </c>
      <c r="D1452" s="2">
        <f t="shared" si="174"/>
        <v>0.4</v>
      </c>
      <c r="E1452" s="2">
        <f t="shared" si="176"/>
        <v>0.40599999999999997</v>
      </c>
      <c r="F1452" s="2">
        <f t="shared" si="177"/>
        <v>0.4255000000000001</v>
      </c>
      <c r="G1452" s="2">
        <f t="shared" si="171"/>
        <v>0.43039999999999989</v>
      </c>
      <c r="H1452" s="2">
        <f t="shared" si="175"/>
        <v>0.49310000000000076</v>
      </c>
      <c r="I1452" s="2">
        <f t="array" ref="I1452">SUMPRODUCT(B1436:B1455, (ROW(B1436:B1455)-ROW(B1436)+1)) / (20*21/2)</f>
        <v>0.40276190476190477</v>
      </c>
      <c r="J1452" s="2">
        <f t="shared" si="178"/>
        <v>0.41789129387927793</v>
      </c>
      <c r="K1452" s="2">
        <f t="shared" si="172"/>
        <v>0.4305895274977255</v>
      </c>
    </row>
    <row r="1453" spans="1:11" ht="13.5" x14ac:dyDescent="0.25">
      <c r="A1453" s="3">
        <f>TITRES_STAT!B1456</f>
        <v>44432</v>
      </c>
      <c r="B1453" s="5">
        <f>TITRES_STAT!D1456</f>
        <v>0.39</v>
      </c>
      <c r="C1453" s="2">
        <f t="shared" si="173"/>
        <v>0</v>
      </c>
      <c r="D1453" s="2">
        <f t="shared" si="174"/>
        <v>0.39600000000000007</v>
      </c>
      <c r="E1453" s="2">
        <f t="shared" si="176"/>
        <v>0.40299999999999991</v>
      </c>
      <c r="F1453" s="2">
        <f t="shared" si="177"/>
        <v>0.42200000000000015</v>
      </c>
      <c r="G1453" s="2">
        <f t="shared" si="171"/>
        <v>0.43039999999999989</v>
      </c>
      <c r="H1453" s="2">
        <f t="shared" si="175"/>
        <v>0.49230000000000068</v>
      </c>
      <c r="I1453" s="2">
        <f t="array" ref="I1453">SUMPRODUCT(B1437:B1456, (ROW(B1437:B1456)-ROW(B1437)+1)) / (20*21/2)</f>
        <v>0.39947619047619048</v>
      </c>
      <c r="J1453" s="2">
        <f t="shared" si="178"/>
        <v>0.41523498017648958</v>
      </c>
      <c r="K1453" s="2">
        <f t="shared" si="172"/>
        <v>0.42899778132134414</v>
      </c>
    </row>
    <row r="1454" spans="1:11" ht="13.5" x14ac:dyDescent="0.25">
      <c r="A1454" s="3">
        <f>TITRES_STAT!B1457</f>
        <v>44433</v>
      </c>
      <c r="B1454" s="5">
        <f>TITRES_STAT!D1457</f>
        <v>0.38</v>
      </c>
      <c r="C1454" s="2">
        <f t="shared" si="173"/>
        <v>-1.0000000000000009E-2</v>
      </c>
      <c r="D1454" s="2">
        <f t="shared" si="174"/>
        <v>0.39200000000000002</v>
      </c>
      <c r="E1454" s="2">
        <f t="shared" si="176"/>
        <v>0.4</v>
      </c>
      <c r="F1454" s="2">
        <f t="shared" si="177"/>
        <v>0.41800000000000004</v>
      </c>
      <c r="G1454" s="2">
        <f t="shared" si="171"/>
        <v>0.43019999999999992</v>
      </c>
      <c r="H1454" s="2">
        <f t="shared" si="175"/>
        <v>0.49145000000000066</v>
      </c>
      <c r="I1454" s="2">
        <f t="array" ref="I1454">SUMPRODUCT(B1438:B1457, (ROW(B1438:B1457)-ROW(B1438)+1)) / (20*21/2)</f>
        <v>0.3965238095238095</v>
      </c>
      <c r="J1454" s="2">
        <f t="shared" si="178"/>
        <v>0.41187926777872863</v>
      </c>
      <c r="K1454" s="2">
        <f t="shared" si="172"/>
        <v>0.42707629970089928</v>
      </c>
    </row>
    <row r="1455" spans="1:11" ht="13.5" x14ac:dyDescent="0.25">
      <c r="A1455" s="3">
        <f>TITRES_STAT!B1458</f>
        <v>44434</v>
      </c>
      <c r="B1455" s="5">
        <f>TITRES_STAT!D1458</f>
        <v>0.38</v>
      </c>
      <c r="C1455" s="2">
        <f t="shared" si="173"/>
        <v>0</v>
      </c>
      <c r="D1455" s="2">
        <f t="shared" si="174"/>
        <v>0.38800000000000001</v>
      </c>
      <c r="E1455" s="2">
        <f t="shared" si="176"/>
        <v>0.39699999999999996</v>
      </c>
      <c r="F1455" s="2">
        <f t="shared" si="177"/>
        <v>0.41450000000000004</v>
      </c>
      <c r="G1455" s="2">
        <f t="shared" si="171"/>
        <v>0.42979999999999985</v>
      </c>
      <c r="H1455" s="2">
        <f t="shared" si="175"/>
        <v>0.49055000000000065</v>
      </c>
      <c r="I1455" s="2">
        <f t="array" ref="I1455">SUMPRODUCT(B1439:B1458, (ROW(B1439:B1458)-ROW(B1439)+1)) / (20*21/2)</f>
        <v>0.39390476190476192</v>
      </c>
      <c r="J1455" s="2">
        <f t="shared" si="178"/>
        <v>0.40884314703789737</v>
      </c>
      <c r="K1455" s="2">
        <f t="shared" si="172"/>
        <v>0.42523017030086402</v>
      </c>
    </row>
    <row r="1456" spans="1:11" ht="13.5" x14ac:dyDescent="0.25">
      <c r="A1456" s="3">
        <f>TITRES_STAT!B1459</f>
        <v>44435</v>
      </c>
      <c r="B1456" s="5">
        <f>TITRES_STAT!D1459</f>
        <v>0.38</v>
      </c>
      <c r="C1456" s="2">
        <f t="shared" si="173"/>
        <v>0</v>
      </c>
      <c r="D1456" s="2">
        <f t="shared" si="174"/>
        <v>0.38400000000000001</v>
      </c>
      <c r="E1456" s="2">
        <f t="shared" si="176"/>
        <v>0.39400000000000002</v>
      </c>
      <c r="F1456" s="2">
        <f t="shared" si="177"/>
        <v>0.41100000000000003</v>
      </c>
      <c r="G1456" s="2">
        <f t="shared" si="171"/>
        <v>0.42939999999999984</v>
      </c>
      <c r="H1456" s="2">
        <f t="shared" si="175"/>
        <v>0.48955000000000071</v>
      </c>
      <c r="I1456" s="2">
        <f t="array" ref="I1456">SUMPRODUCT(B1440:B1459, (ROW(B1440:B1459)-ROW(B1440)+1)) / (20*21/2)</f>
        <v>0.39161904761904759</v>
      </c>
      <c r="J1456" s="2">
        <f t="shared" si="178"/>
        <v>0.40609618065333575</v>
      </c>
      <c r="K1456" s="2">
        <f t="shared" si="172"/>
        <v>0.42345643813220268</v>
      </c>
    </row>
    <row r="1457" spans="1:11" ht="13.5" x14ac:dyDescent="0.25">
      <c r="A1457" s="3">
        <f>TITRES_STAT!B1460</f>
        <v>44438</v>
      </c>
      <c r="B1457" s="5">
        <f>TITRES_STAT!D1460</f>
        <v>0.38</v>
      </c>
      <c r="C1457" s="2">
        <f t="shared" si="173"/>
        <v>0</v>
      </c>
      <c r="D1457" s="2">
        <f t="shared" si="174"/>
        <v>0.38199999999999995</v>
      </c>
      <c r="E1457" s="2">
        <f t="shared" si="176"/>
        <v>0.39099999999999996</v>
      </c>
      <c r="F1457" s="2">
        <f t="shared" si="177"/>
        <v>0.40750000000000003</v>
      </c>
      <c r="G1457" s="2">
        <f t="shared" si="171"/>
        <v>0.42899999999999977</v>
      </c>
      <c r="H1457" s="2">
        <f t="shared" si="175"/>
        <v>0.48855000000000059</v>
      </c>
      <c r="I1457" s="2">
        <f t="array" ref="I1457">SUMPRODUCT(B1441:B1460, (ROW(B1441:B1460)-ROW(B1441)+1)) / (20*21/2)</f>
        <v>0.38961904761904759</v>
      </c>
      <c r="J1457" s="2">
        <f t="shared" si="178"/>
        <v>0.40361083011492283</v>
      </c>
      <c r="K1457" s="2">
        <f t="shared" si="172"/>
        <v>0.42175226408780259</v>
      </c>
    </row>
    <row r="1458" spans="1:11" ht="13.5" x14ac:dyDescent="0.25">
      <c r="A1458" s="3">
        <f>TITRES_STAT!B1461</f>
        <v>44439</v>
      </c>
      <c r="B1458" s="5">
        <f>TITRES_STAT!D1461</f>
        <v>0.38</v>
      </c>
      <c r="C1458" s="2">
        <f t="shared" si="173"/>
        <v>0</v>
      </c>
      <c r="D1458" s="2">
        <f t="shared" si="174"/>
        <v>0.38</v>
      </c>
      <c r="E1458" s="2">
        <f t="shared" si="176"/>
        <v>0.38800000000000001</v>
      </c>
      <c r="F1458" s="2">
        <f t="shared" si="177"/>
        <v>0.40400000000000003</v>
      </c>
      <c r="G1458" s="2">
        <f t="shared" ref="G1458:G1521" si="179">AVERAGE(B1409:B1458)</f>
        <v>0.42859999999999976</v>
      </c>
      <c r="H1458" s="2">
        <f t="shared" si="175"/>
        <v>0.48755000000000054</v>
      </c>
      <c r="I1458" s="2">
        <f t="array" ref="I1458">SUMPRODUCT(B1442:B1461, (ROW(B1442:B1461)-ROW(B1442)+1)) / (20*21/2)</f>
        <v>0.38785714285714279</v>
      </c>
      <c r="J1458" s="2">
        <f t="shared" si="178"/>
        <v>0.40136217962778731</v>
      </c>
      <c r="K1458" s="2">
        <f t="shared" si="172"/>
        <v>0.42011492039808485</v>
      </c>
    </row>
    <row r="1459" spans="1:11" ht="13.5" x14ac:dyDescent="0.25">
      <c r="A1459" s="3">
        <f>TITRES_STAT!B1462</f>
        <v>44440</v>
      </c>
      <c r="B1459" s="5">
        <f>TITRES_STAT!D1462</f>
        <v>0.38</v>
      </c>
      <c r="C1459" s="2">
        <f t="shared" si="173"/>
        <v>0</v>
      </c>
      <c r="D1459" s="2">
        <f t="shared" si="174"/>
        <v>0.38</v>
      </c>
      <c r="E1459" s="2">
        <f t="shared" si="176"/>
        <v>0.38599999999999995</v>
      </c>
      <c r="F1459" s="2">
        <f t="shared" si="177"/>
        <v>0.40100000000000008</v>
      </c>
      <c r="G1459" s="2">
        <f t="shared" si="179"/>
        <v>0.42819999999999969</v>
      </c>
      <c r="H1459" s="2">
        <f t="shared" si="175"/>
        <v>0.48655000000000043</v>
      </c>
      <c r="I1459" s="2">
        <f t="array" ref="I1459">SUMPRODUCT(B1443:B1462, (ROW(B1443:B1462)-ROW(B1443)+1)) / (20*21/2)</f>
        <v>0.38633333333333331</v>
      </c>
      <c r="J1459" s="2">
        <f t="shared" si="178"/>
        <v>0.39932768632990279</v>
      </c>
      <c r="K1459" s="2">
        <f t="shared" ref="K1459:K1522" si="180">$K$4*B1459+(1-$K$4)*K1458</f>
        <v>0.41854178626482663</v>
      </c>
    </row>
    <row r="1460" spans="1:11" ht="13.5" x14ac:dyDescent="0.25">
      <c r="A1460" s="3">
        <f>TITRES_STAT!B1463</f>
        <v>44441</v>
      </c>
      <c r="B1460" s="5">
        <f>TITRES_STAT!D1463</f>
        <v>0.38</v>
      </c>
      <c r="C1460" s="2">
        <f t="shared" si="173"/>
        <v>0</v>
      </c>
      <c r="D1460" s="2">
        <f t="shared" si="174"/>
        <v>0.38</v>
      </c>
      <c r="E1460" s="2">
        <f t="shared" si="176"/>
        <v>0.38399999999999995</v>
      </c>
      <c r="F1460" s="2">
        <f t="shared" si="177"/>
        <v>0.39849999999999997</v>
      </c>
      <c r="G1460" s="2">
        <f t="shared" si="179"/>
        <v>0.42779999999999974</v>
      </c>
      <c r="H1460" s="2">
        <f t="shared" si="175"/>
        <v>0.48555000000000043</v>
      </c>
      <c r="I1460" s="2">
        <f t="array" ref="I1460">SUMPRODUCT(B1444:B1463, (ROW(B1444:B1463)-ROW(B1444)+1)) / (20*21/2)</f>
        <v>0.38504761904761903</v>
      </c>
      <c r="J1460" s="2">
        <f t="shared" si="178"/>
        <v>0.39748695429848346</v>
      </c>
      <c r="K1460" s="2">
        <f t="shared" si="180"/>
        <v>0.417030343666206</v>
      </c>
    </row>
    <row r="1461" spans="1:11" ht="13.5" x14ac:dyDescent="0.25">
      <c r="A1461" s="3">
        <f>TITRES_STAT!B1464</f>
        <v>44442</v>
      </c>
      <c r="B1461" s="5">
        <f>TITRES_STAT!D1464</f>
        <v>0.38</v>
      </c>
      <c r="C1461" s="2">
        <f t="shared" si="173"/>
        <v>0</v>
      </c>
      <c r="D1461" s="2">
        <f t="shared" si="174"/>
        <v>0.38</v>
      </c>
      <c r="E1461" s="2">
        <f t="shared" si="176"/>
        <v>0.38199999999999995</v>
      </c>
      <c r="F1461" s="2">
        <f t="shared" si="177"/>
        <v>0.39599999999999996</v>
      </c>
      <c r="G1461" s="2">
        <f t="shared" si="179"/>
        <v>0.42739999999999972</v>
      </c>
      <c r="H1461" s="2">
        <f t="shared" si="175"/>
        <v>0.48455000000000042</v>
      </c>
      <c r="I1461" s="2">
        <f t="array" ref="I1461">SUMPRODUCT(B1445:B1464, (ROW(B1445:B1464)-ROW(B1445)+1)) / (20*21/2)</f>
        <v>0.38395238095238093</v>
      </c>
      <c r="J1461" s="2">
        <f t="shared" si="178"/>
        <v>0.39582153007958032</v>
      </c>
      <c r="K1461" s="2">
        <f t="shared" si="180"/>
        <v>0.41557817332635477</v>
      </c>
    </row>
    <row r="1462" spans="1:11" ht="13.5" x14ac:dyDescent="0.25">
      <c r="A1462" s="3">
        <f>TITRES_STAT!B1465</f>
        <v>44445</v>
      </c>
      <c r="B1462" s="5">
        <f>TITRES_STAT!D1465</f>
        <v>0.38</v>
      </c>
      <c r="C1462" s="2">
        <f t="shared" si="173"/>
        <v>0</v>
      </c>
      <c r="D1462" s="2">
        <f t="shared" si="174"/>
        <v>0.38</v>
      </c>
      <c r="E1462" s="2">
        <f t="shared" si="176"/>
        <v>0.38099999999999989</v>
      </c>
      <c r="F1462" s="2">
        <f t="shared" si="177"/>
        <v>0.39349999999999991</v>
      </c>
      <c r="G1462" s="2">
        <f t="shared" si="179"/>
        <v>0.42699999999999977</v>
      </c>
      <c r="H1462" s="2">
        <f t="shared" si="175"/>
        <v>0.48360000000000036</v>
      </c>
      <c r="I1462" s="2">
        <f t="array" ref="I1462">SUMPRODUCT(B1446:B1465, (ROW(B1446:B1465)-ROW(B1446)+1)) / (20*21/2)</f>
        <v>0.38395238095238093</v>
      </c>
      <c r="J1462" s="2">
        <f t="shared" si="178"/>
        <v>0.39431471769104887</v>
      </c>
      <c r="K1462" s="2">
        <f t="shared" si="180"/>
        <v>0.4141829508429683</v>
      </c>
    </row>
    <row r="1463" spans="1:11" ht="13.5" x14ac:dyDescent="0.25">
      <c r="A1463" s="3">
        <f>TITRES_STAT!B1466</f>
        <v>44446</v>
      </c>
      <c r="B1463" s="5">
        <f>TITRES_STAT!D1466</f>
        <v>0.38</v>
      </c>
      <c r="C1463" s="2">
        <f t="shared" si="173"/>
        <v>0</v>
      </c>
      <c r="D1463" s="2">
        <f t="shared" si="174"/>
        <v>0.38</v>
      </c>
      <c r="E1463" s="2">
        <f t="shared" si="176"/>
        <v>0.37999999999999995</v>
      </c>
      <c r="F1463" s="2">
        <f t="shared" si="177"/>
        <v>0.3914999999999999</v>
      </c>
      <c r="G1463" s="2">
        <f t="shared" si="179"/>
        <v>0.42639999999999972</v>
      </c>
      <c r="H1463" s="2">
        <f t="shared" si="175"/>
        <v>0.48265000000000036</v>
      </c>
      <c r="I1463" s="2">
        <f t="array" ref="I1463">SUMPRODUCT(B1447:B1466, (ROW(B1447:B1466)-ROW(B1447)+1)) / (20*21/2)</f>
        <v>0.38499999999999995</v>
      </c>
      <c r="J1463" s="2">
        <f t="shared" si="178"/>
        <v>0.39295141124428234</v>
      </c>
      <c r="K1463" s="2">
        <f t="shared" si="180"/>
        <v>0.41284244296677347</v>
      </c>
    </row>
    <row r="1464" spans="1:11" ht="13.5" x14ac:dyDescent="0.25">
      <c r="A1464" s="3">
        <f>TITRES_STAT!B1467</f>
        <v>44447</v>
      </c>
      <c r="B1464" s="5">
        <f>TITRES_STAT!D1467</f>
        <v>0.38</v>
      </c>
      <c r="C1464" s="2">
        <f t="shared" si="173"/>
        <v>0</v>
      </c>
      <c r="D1464" s="2">
        <f t="shared" si="174"/>
        <v>0.38</v>
      </c>
      <c r="E1464" s="2">
        <f t="shared" si="176"/>
        <v>0.37999999999999995</v>
      </c>
      <c r="F1464" s="2">
        <f t="shared" si="177"/>
        <v>0.38999999999999996</v>
      </c>
      <c r="G1464" s="2">
        <f t="shared" si="179"/>
        <v>0.42539999999999978</v>
      </c>
      <c r="H1464" s="2">
        <f t="shared" si="175"/>
        <v>0.48175000000000034</v>
      </c>
      <c r="I1464" s="2">
        <f t="array" ref="I1464">SUMPRODUCT(B1448:B1467, (ROW(B1448:B1467)-ROW(B1448)+1)) / (20*21/2)</f>
        <v>0.3860952380952381</v>
      </c>
      <c r="J1464" s="2">
        <f t="shared" si="178"/>
        <v>0.39171794350673161</v>
      </c>
      <c r="K1464" s="2">
        <f t="shared" si="180"/>
        <v>0.41155450402690003</v>
      </c>
    </row>
    <row r="1465" spans="1:11" ht="13.5" x14ac:dyDescent="0.25">
      <c r="A1465" s="3">
        <f>TITRES_STAT!B1468</f>
        <v>44448</v>
      </c>
      <c r="B1465" s="5">
        <f>TITRES_STAT!D1468</f>
        <v>0.39</v>
      </c>
      <c r="C1465" s="2">
        <f t="shared" si="173"/>
        <v>1.0000000000000009E-2</v>
      </c>
      <c r="D1465" s="2">
        <f t="shared" si="174"/>
        <v>0.38200000000000001</v>
      </c>
      <c r="E1465" s="2">
        <f t="shared" si="176"/>
        <v>0.38099999999999995</v>
      </c>
      <c r="F1465" s="2">
        <f t="shared" si="177"/>
        <v>0.3889999999999999</v>
      </c>
      <c r="G1465" s="2">
        <f t="shared" si="179"/>
        <v>0.42439999999999978</v>
      </c>
      <c r="H1465" s="2">
        <f t="shared" si="175"/>
        <v>0.48085000000000039</v>
      </c>
      <c r="I1465" s="2">
        <f t="array" ref="I1465">SUMPRODUCT(B1449:B1468, (ROW(B1449:B1468)-ROW(B1449)+1)) / (20*21/2)</f>
        <v>0.38628571428571423</v>
      </c>
      <c r="J1465" s="2">
        <f t="shared" si="178"/>
        <v>0.39155432983942384</v>
      </c>
      <c r="K1465" s="2">
        <f t="shared" si="180"/>
        <v>0.41070922935917847</v>
      </c>
    </row>
    <row r="1466" spans="1:11" ht="13.5" x14ac:dyDescent="0.25">
      <c r="A1466" s="3">
        <f>TITRES_STAT!B1469</f>
        <v>44449</v>
      </c>
      <c r="B1466" s="5">
        <f>TITRES_STAT!D1469</f>
        <v>0.4</v>
      </c>
      <c r="C1466" s="2">
        <f t="shared" si="173"/>
        <v>1.0000000000000009E-2</v>
      </c>
      <c r="D1466" s="2">
        <f t="shared" si="174"/>
        <v>0.38600000000000001</v>
      </c>
      <c r="E1466" s="2">
        <f t="shared" si="176"/>
        <v>0.38299999999999995</v>
      </c>
      <c r="F1466" s="2">
        <f t="shared" si="177"/>
        <v>0.38849999999999996</v>
      </c>
      <c r="G1466" s="2">
        <f t="shared" si="179"/>
        <v>0.42339999999999978</v>
      </c>
      <c r="H1466" s="2">
        <f t="shared" si="175"/>
        <v>0.47995000000000038</v>
      </c>
      <c r="I1466" s="2">
        <f t="array" ref="I1466">SUMPRODUCT(B1450:B1469, (ROW(B1450:B1469)-ROW(B1450)+1)) / (20*21/2)</f>
        <v>0.38657142857142851</v>
      </c>
      <c r="J1466" s="2">
        <f t="shared" si="178"/>
        <v>0.39235867937852631</v>
      </c>
      <c r="K1466" s="2">
        <f t="shared" si="180"/>
        <v>0.4102892595803872</v>
      </c>
    </row>
    <row r="1467" spans="1:11" ht="13.5" x14ac:dyDescent="0.25">
      <c r="A1467" s="3">
        <f>TITRES_STAT!B1470</f>
        <v>44452</v>
      </c>
      <c r="B1467" s="5">
        <f>TITRES_STAT!D1470</f>
        <v>0.4</v>
      </c>
      <c r="C1467" s="2">
        <f t="shared" si="173"/>
        <v>0</v>
      </c>
      <c r="D1467" s="2">
        <f t="shared" si="174"/>
        <v>0.38999999999999996</v>
      </c>
      <c r="E1467" s="2">
        <f t="shared" si="176"/>
        <v>0.38499999999999995</v>
      </c>
      <c r="F1467" s="2">
        <f t="shared" si="177"/>
        <v>0.38800000000000001</v>
      </c>
      <c r="G1467" s="2">
        <f t="shared" si="179"/>
        <v>0.42199999999999976</v>
      </c>
      <c r="H1467" s="2">
        <f t="shared" si="175"/>
        <v>0.47900000000000043</v>
      </c>
      <c r="I1467" s="2">
        <f t="array" ref="I1467">SUMPRODUCT(B1451:B1470, (ROW(B1451:B1470)-ROW(B1451)+1)) / (20*21/2)</f>
        <v>0.38690476190476186</v>
      </c>
      <c r="J1467" s="2">
        <f t="shared" si="178"/>
        <v>0.39308642419961903</v>
      </c>
      <c r="K1467" s="2">
        <f t="shared" si="180"/>
        <v>0.40988575920468573</v>
      </c>
    </row>
    <row r="1468" spans="1:11" ht="13.5" x14ac:dyDescent="0.25">
      <c r="A1468" s="3">
        <f>TITRES_STAT!B1471</f>
        <v>44453</v>
      </c>
      <c r="B1468" s="5">
        <f>TITRES_STAT!D1471</f>
        <v>0.39</v>
      </c>
      <c r="C1468" s="2">
        <f t="shared" si="173"/>
        <v>-1.0000000000000009E-2</v>
      </c>
      <c r="D1468" s="2">
        <f t="shared" si="174"/>
        <v>0.39200000000000002</v>
      </c>
      <c r="E1468" s="2">
        <f t="shared" si="176"/>
        <v>0.38600000000000001</v>
      </c>
      <c r="F1468" s="2">
        <f t="shared" si="177"/>
        <v>0.38699999999999996</v>
      </c>
      <c r="G1468" s="2">
        <f t="shared" si="179"/>
        <v>0.41999999999999976</v>
      </c>
      <c r="H1468" s="2">
        <f t="shared" si="175"/>
        <v>0.47795000000000043</v>
      </c>
      <c r="I1468" s="2">
        <f t="array" ref="I1468">SUMPRODUCT(B1452:B1471, (ROW(B1452:B1471)-ROW(B1452)+1)) / (20*21/2)</f>
        <v>0.38633333333333331</v>
      </c>
      <c r="J1468" s="2">
        <f t="shared" si="178"/>
        <v>0.39279247903775055</v>
      </c>
      <c r="K1468" s="2">
        <f t="shared" si="180"/>
        <v>0.40910592551038438</v>
      </c>
    </row>
    <row r="1469" spans="1:11" ht="13.5" x14ac:dyDescent="0.25">
      <c r="A1469" s="3">
        <f>TITRES_STAT!B1472</f>
        <v>44454</v>
      </c>
      <c r="B1469" s="5">
        <f>TITRES_STAT!D1472</f>
        <v>0.39</v>
      </c>
      <c r="C1469" s="2">
        <f t="shared" si="173"/>
        <v>0</v>
      </c>
      <c r="D1469" s="2">
        <f t="shared" si="174"/>
        <v>0.39400000000000002</v>
      </c>
      <c r="E1469" s="2">
        <f t="shared" si="176"/>
        <v>0.38700000000000001</v>
      </c>
      <c r="F1469" s="2">
        <f t="shared" si="177"/>
        <v>0.38649999999999995</v>
      </c>
      <c r="G1469" s="2">
        <f t="shared" si="179"/>
        <v>0.41779999999999989</v>
      </c>
      <c r="H1469" s="2">
        <f t="shared" si="175"/>
        <v>0.47700000000000037</v>
      </c>
      <c r="I1469" s="2">
        <f t="array" ref="I1469">SUMPRODUCT(B1453:B1472, (ROW(B1453:B1472)-ROW(B1453)+1)) / (20*21/2)</f>
        <v>0.38585714285714284</v>
      </c>
      <c r="J1469" s="2">
        <f t="shared" si="178"/>
        <v>0.39252652865320287</v>
      </c>
      <c r="K1469" s="2">
        <f t="shared" si="180"/>
        <v>0.40835667352958505</v>
      </c>
    </row>
    <row r="1470" spans="1:11" ht="13.5" x14ac:dyDescent="0.25">
      <c r="A1470" s="3">
        <f>TITRES_STAT!B1473</f>
        <v>44455</v>
      </c>
      <c r="B1470" s="5">
        <f>TITRES_STAT!D1473</f>
        <v>0.39</v>
      </c>
      <c r="C1470" s="2">
        <f t="shared" si="173"/>
        <v>0</v>
      </c>
      <c r="D1470" s="2">
        <f t="shared" si="174"/>
        <v>0.39400000000000002</v>
      </c>
      <c r="E1470" s="2">
        <f t="shared" si="176"/>
        <v>0.38800000000000001</v>
      </c>
      <c r="F1470" s="2">
        <f t="shared" si="177"/>
        <v>0.38599999999999995</v>
      </c>
      <c r="G1470" s="2">
        <f t="shared" si="179"/>
        <v>0.4158</v>
      </c>
      <c r="H1470" s="2">
        <f t="shared" si="175"/>
        <v>0.47605000000000047</v>
      </c>
      <c r="I1470" s="2">
        <f t="array" ref="I1470">SUMPRODUCT(B1454:B1473, (ROW(B1454:B1473)-ROW(B1454)+1)) / (20*21/2)</f>
        <v>0.3854285714285714</v>
      </c>
      <c r="J1470" s="2">
        <f t="shared" si="178"/>
        <v>0.39228590687670734</v>
      </c>
      <c r="K1470" s="2">
        <f t="shared" si="180"/>
        <v>0.40763680397940527</v>
      </c>
    </row>
    <row r="1471" spans="1:11" ht="13.5" x14ac:dyDescent="0.25">
      <c r="A1471" s="3">
        <f>TITRES_STAT!B1474</f>
        <v>44456</v>
      </c>
      <c r="B1471" s="5">
        <f>TITRES_STAT!D1474</f>
        <v>0.38</v>
      </c>
      <c r="C1471" s="2">
        <f t="shared" si="173"/>
        <v>-1.0000000000000009E-2</v>
      </c>
      <c r="D1471" s="2">
        <f t="shared" si="174"/>
        <v>0.39</v>
      </c>
      <c r="E1471" s="2">
        <f t="shared" si="176"/>
        <v>0.38800000000000001</v>
      </c>
      <c r="F1471" s="2">
        <f t="shared" si="177"/>
        <v>0.3849999999999999</v>
      </c>
      <c r="G1471" s="2">
        <f t="shared" si="179"/>
        <v>0.4138</v>
      </c>
      <c r="H1471" s="2">
        <f t="shared" si="175"/>
        <v>0.47505000000000036</v>
      </c>
      <c r="I1471" s="2">
        <f t="array" ref="I1471">SUMPRODUCT(B1455:B1474, (ROW(B1455:B1474)-ROW(B1455)+1)) / (20*21/2)</f>
        <v>0.38504761904761903</v>
      </c>
      <c r="J1471" s="2">
        <f t="shared" si="178"/>
        <v>0.39111582050749716</v>
      </c>
      <c r="K1471" s="2">
        <f t="shared" si="180"/>
        <v>0.40655300774491882</v>
      </c>
    </row>
    <row r="1472" spans="1:11" ht="13.5" x14ac:dyDescent="0.25">
      <c r="A1472" s="3">
        <f>TITRES_STAT!B1475</f>
        <v>44459</v>
      </c>
      <c r="B1472" s="5">
        <f>TITRES_STAT!D1475</f>
        <v>0.38</v>
      </c>
      <c r="C1472" s="2">
        <f t="shared" si="173"/>
        <v>0</v>
      </c>
      <c r="D1472" s="2">
        <f t="shared" si="174"/>
        <v>0.38599999999999995</v>
      </c>
      <c r="E1472" s="2">
        <f t="shared" si="176"/>
        <v>0.38800000000000001</v>
      </c>
      <c r="F1472" s="2">
        <f t="shared" si="177"/>
        <v>0.38449999999999995</v>
      </c>
      <c r="G1472" s="2">
        <f t="shared" si="179"/>
        <v>0.41200000000000009</v>
      </c>
      <c r="H1472" s="2">
        <f t="shared" si="175"/>
        <v>0.47415000000000029</v>
      </c>
      <c r="I1472" s="2">
        <f t="array" ref="I1472">SUMPRODUCT(B1456:B1475, (ROW(B1456:B1475)-ROW(B1456)+1)) / (20*21/2)</f>
        <v>0.38561904761904758</v>
      </c>
      <c r="J1472" s="2">
        <f t="shared" si="178"/>
        <v>0.39005717093535452</v>
      </c>
      <c r="K1472" s="2">
        <f t="shared" si="180"/>
        <v>0.40551171332354946</v>
      </c>
    </row>
    <row r="1473" spans="1:11" ht="13.5" x14ac:dyDescent="0.25">
      <c r="A1473" s="3">
        <f>TITRES_STAT!B1476</f>
        <v>44460</v>
      </c>
      <c r="B1473" s="5">
        <f>TITRES_STAT!D1476</f>
        <v>0.38</v>
      </c>
      <c r="C1473" s="2">
        <f t="shared" si="173"/>
        <v>0</v>
      </c>
      <c r="D1473" s="2">
        <f t="shared" si="174"/>
        <v>0.38400000000000001</v>
      </c>
      <c r="E1473" s="2">
        <f t="shared" si="176"/>
        <v>0.38800000000000001</v>
      </c>
      <c r="F1473" s="2">
        <f t="shared" si="177"/>
        <v>0.38399999999999995</v>
      </c>
      <c r="G1473" s="2">
        <f t="shared" si="179"/>
        <v>0.41040000000000004</v>
      </c>
      <c r="H1473" s="2">
        <f t="shared" si="175"/>
        <v>0.47330000000000022</v>
      </c>
      <c r="I1473" s="2">
        <f t="array" ref="I1473">SUMPRODUCT(B1457:B1476, (ROW(B1457:B1476)-ROW(B1457)+1)) / (20*21/2)</f>
        <v>0.38614285714285718</v>
      </c>
      <c r="J1473" s="2">
        <f t="shared" si="178"/>
        <v>0.38909934513198741</v>
      </c>
      <c r="K1473" s="2">
        <f t="shared" si="180"/>
        <v>0.40451125397752791</v>
      </c>
    </row>
    <row r="1474" spans="1:11" ht="13.5" x14ac:dyDescent="0.25">
      <c r="A1474" s="3">
        <f>TITRES_STAT!B1477</f>
        <v>44461</v>
      </c>
      <c r="B1474" s="5">
        <f>TITRES_STAT!D1477</f>
        <v>0.38</v>
      </c>
      <c r="C1474" s="2">
        <f t="shared" si="173"/>
        <v>0</v>
      </c>
      <c r="D1474" s="2">
        <f t="shared" si="174"/>
        <v>0.38199999999999995</v>
      </c>
      <c r="E1474" s="2">
        <f t="shared" si="176"/>
        <v>0.38800000000000001</v>
      </c>
      <c r="F1474" s="2">
        <f t="shared" si="177"/>
        <v>0.38399999999999995</v>
      </c>
      <c r="G1474" s="2">
        <f t="shared" si="179"/>
        <v>0.40900000000000014</v>
      </c>
      <c r="H1474" s="2">
        <f t="shared" si="175"/>
        <v>0.47255000000000019</v>
      </c>
      <c r="I1474" s="2">
        <f t="array" ref="I1474">SUMPRODUCT(B1458:B1477, (ROW(B1458:B1477)-ROW(B1458)+1)) / (20*21/2)</f>
        <v>0.38661904761904758</v>
      </c>
      <c r="J1474" s="2">
        <f t="shared" si="178"/>
        <v>0.38823274083370285</v>
      </c>
      <c r="K1474" s="2">
        <f t="shared" si="180"/>
        <v>0.40355002833135034</v>
      </c>
    </row>
    <row r="1475" spans="1:11" ht="13.5" x14ac:dyDescent="0.25">
      <c r="A1475" s="3">
        <f>TITRES_STAT!B1478</f>
        <v>44462</v>
      </c>
      <c r="B1475" s="5">
        <f>TITRES_STAT!D1478</f>
        <v>0.39</v>
      </c>
      <c r="C1475" s="2">
        <f t="shared" si="173"/>
        <v>1.0000000000000009E-2</v>
      </c>
      <c r="D1475" s="2">
        <f t="shared" si="174"/>
        <v>0.38200000000000001</v>
      </c>
      <c r="E1475" s="2">
        <f t="shared" si="176"/>
        <v>0.38800000000000001</v>
      </c>
      <c r="F1475" s="2">
        <f t="shared" si="177"/>
        <v>0.38449999999999995</v>
      </c>
      <c r="G1475" s="2">
        <f t="shared" si="179"/>
        <v>0.40800000000000014</v>
      </c>
      <c r="H1475" s="2">
        <f t="shared" si="175"/>
        <v>0.4719000000000001</v>
      </c>
      <c r="I1475" s="2">
        <f t="array" ref="I1475">SUMPRODUCT(B1459:B1478, (ROW(B1459:B1478)-ROW(B1459)+1)) / (20*21/2)</f>
        <v>0.3860952380952381</v>
      </c>
      <c r="J1475" s="2">
        <f t="shared" si="178"/>
        <v>0.38840105123049307</v>
      </c>
      <c r="K1475" s="2">
        <f t="shared" si="180"/>
        <v>0.40301865467129744</v>
      </c>
    </row>
    <row r="1476" spans="1:11" ht="13.5" x14ac:dyDescent="0.25">
      <c r="A1476" s="3">
        <f>TITRES_STAT!B1479</f>
        <v>44463</v>
      </c>
      <c r="B1476" s="5">
        <f>TITRES_STAT!D1479</f>
        <v>0.39</v>
      </c>
      <c r="C1476" s="2">
        <f t="shared" ref="C1476:C1539" si="181">B1476-B1475</f>
        <v>0</v>
      </c>
      <c r="D1476" s="2">
        <f t="shared" si="174"/>
        <v>0.38400000000000006</v>
      </c>
      <c r="E1476" s="2">
        <f t="shared" si="176"/>
        <v>0.38700000000000001</v>
      </c>
      <c r="F1476" s="2">
        <f t="shared" si="177"/>
        <v>0.3849999999999999</v>
      </c>
      <c r="G1476" s="2">
        <f t="shared" si="179"/>
        <v>0.40720000000000012</v>
      </c>
      <c r="H1476" s="2">
        <f t="shared" si="175"/>
        <v>0.47130000000000005</v>
      </c>
      <c r="I1476" s="2">
        <f t="array" ref="I1476">SUMPRODUCT(B1460:B1479, (ROW(B1460:B1479)-ROW(B1460)+1)) / (20*21/2)</f>
        <v>0.38557142857142856</v>
      </c>
      <c r="J1476" s="2">
        <f t="shared" si="178"/>
        <v>0.38855333206568421</v>
      </c>
      <c r="K1476" s="2">
        <f t="shared" si="180"/>
        <v>0.40250811919399171</v>
      </c>
    </row>
    <row r="1477" spans="1:11" ht="13.5" x14ac:dyDescent="0.25">
      <c r="A1477" s="3">
        <f>TITRES_STAT!B1480</f>
        <v>44466</v>
      </c>
      <c r="B1477" s="5">
        <f>TITRES_STAT!D1480</f>
        <v>0.39</v>
      </c>
      <c r="C1477" s="2">
        <f t="shared" si="181"/>
        <v>0</v>
      </c>
      <c r="D1477" s="2">
        <f t="shared" si="174"/>
        <v>0.38600000000000001</v>
      </c>
      <c r="E1477" s="2">
        <f t="shared" si="176"/>
        <v>0.38600000000000001</v>
      </c>
      <c r="F1477" s="2">
        <f t="shared" si="177"/>
        <v>0.38549999999999984</v>
      </c>
      <c r="G1477" s="2">
        <f t="shared" si="179"/>
        <v>0.40620000000000017</v>
      </c>
      <c r="H1477" s="2">
        <f t="shared" si="175"/>
        <v>0.47070000000000006</v>
      </c>
      <c r="I1477" s="2">
        <f t="array" ref="I1477">SUMPRODUCT(B1461:B1480, (ROW(B1461:B1480)-ROW(B1461)+1)) / (20*21/2)</f>
        <v>0.38504761904761903</v>
      </c>
      <c r="J1477" s="2">
        <f t="shared" si="178"/>
        <v>0.38869110996419048</v>
      </c>
      <c r="K1477" s="2">
        <f t="shared" si="180"/>
        <v>0.40201760471579601</v>
      </c>
    </row>
    <row r="1478" spans="1:11" ht="13.5" x14ac:dyDescent="0.25">
      <c r="A1478" s="3">
        <f>TITRES_STAT!B1481</f>
        <v>44467</v>
      </c>
      <c r="B1478" s="5">
        <f>TITRES_STAT!D1481</f>
        <v>0.38</v>
      </c>
      <c r="C1478" s="2">
        <f t="shared" si="181"/>
        <v>-1.0000000000000009E-2</v>
      </c>
      <c r="D1478" s="2">
        <f t="shared" ref="D1478:D1541" si="182">AVERAGE(B1474:B1478)</f>
        <v>0.38600000000000001</v>
      </c>
      <c r="E1478" s="2">
        <f t="shared" si="176"/>
        <v>0.38500000000000001</v>
      </c>
      <c r="F1478" s="2">
        <f t="shared" si="177"/>
        <v>0.3854999999999999</v>
      </c>
      <c r="G1478" s="2">
        <f t="shared" si="179"/>
        <v>0.40520000000000017</v>
      </c>
      <c r="H1478" s="2">
        <f t="shared" si="175"/>
        <v>0.47005000000000002</v>
      </c>
      <c r="I1478" s="2">
        <f t="array" ref="I1478">SUMPRODUCT(B1462:B1481, (ROW(B1462:B1481)-ROW(B1462)+1)) / (20*21/2)</f>
        <v>0.38357142857142862</v>
      </c>
      <c r="J1478" s="2">
        <f t="shared" si="178"/>
        <v>0.38786338520569619</v>
      </c>
      <c r="K1478" s="2">
        <f t="shared" si="180"/>
        <v>0.40115416923674518</v>
      </c>
    </row>
    <row r="1479" spans="1:11" ht="13.5" x14ac:dyDescent="0.25">
      <c r="A1479" s="3">
        <f>TITRES_STAT!B1482</f>
        <v>44468</v>
      </c>
      <c r="B1479" s="5">
        <f>TITRES_STAT!D1482</f>
        <v>0.38</v>
      </c>
      <c r="C1479" s="2">
        <f t="shared" si="181"/>
        <v>0</v>
      </c>
      <c r="D1479" s="2">
        <f t="shared" si="182"/>
        <v>0.38599999999999995</v>
      </c>
      <c r="E1479" s="2">
        <f t="shared" si="176"/>
        <v>0.38400000000000001</v>
      </c>
      <c r="F1479" s="2">
        <f t="shared" si="177"/>
        <v>0.3854999999999999</v>
      </c>
      <c r="G1479" s="2">
        <f t="shared" si="179"/>
        <v>0.40420000000000017</v>
      </c>
      <c r="H1479" s="2">
        <f t="shared" si="175"/>
        <v>0.46934999999999993</v>
      </c>
      <c r="I1479" s="2">
        <f t="array" ref="I1479">SUMPRODUCT(B1463:B1482, (ROW(B1463:B1482)-ROW(B1463)+1)) / (20*21/2)</f>
        <v>0.38214285714285723</v>
      </c>
      <c r="J1479" s="2">
        <f t="shared" si="178"/>
        <v>0.38711449137658227</v>
      </c>
      <c r="K1479" s="2">
        <f t="shared" si="180"/>
        <v>0.4003245939725591</v>
      </c>
    </row>
    <row r="1480" spans="1:11" ht="13.5" x14ac:dyDescent="0.25">
      <c r="A1480" s="3">
        <f>TITRES_STAT!B1483</f>
        <v>44469</v>
      </c>
      <c r="B1480" s="5">
        <f>TITRES_STAT!D1483</f>
        <v>0.38</v>
      </c>
      <c r="C1480" s="2">
        <f t="shared" si="181"/>
        <v>0</v>
      </c>
      <c r="D1480" s="2">
        <f t="shared" si="182"/>
        <v>0.38400000000000001</v>
      </c>
      <c r="E1480" s="2">
        <f t="shared" si="176"/>
        <v>0.38300000000000001</v>
      </c>
      <c r="F1480" s="2">
        <f t="shared" si="177"/>
        <v>0.38549999999999995</v>
      </c>
      <c r="G1480" s="2">
        <f t="shared" si="179"/>
        <v>0.40320000000000017</v>
      </c>
      <c r="H1480" s="2">
        <f t="shared" si="175"/>
        <v>0.46859999999999991</v>
      </c>
      <c r="I1480" s="2">
        <f t="array" ref="I1480">SUMPRODUCT(B1464:B1483, (ROW(B1464:B1483)-ROW(B1464)+1)) / (20*21/2)</f>
        <v>0.3807619047619048</v>
      </c>
      <c r="J1480" s="2">
        <f t="shared" si="178"/>
        <v>0.38643692076928871</v>
      </c>
      <c r="K1480" s="2">
        <f t="shared" si="180"/>
        <v>0.39952755107167442</v>
      </c>
    </row>
    <row r="1481" spans="1:11" ht="13.5" x14ac:dyDescent="0.25">
      <c r="A1481" s="3">
        <f>TITRES_STAT!B1484</f>
        <v>44470</v>
      </c>
      <c r="B1481" s="5">
        <f>TITRES_STAT!D1484</f>
        <v>0.37</v>
      </c>
      <c r="C1481" s="2">
        <f t="shared" si="181"/>
        <v>-1.0000000000000009E-2</v>
      </c>
      <c r="D1481" s="2">
        <f t="shared" si="182"/>
        <v>0.38</v>
      </c>
      <c r="E1481" s="2">
        <f t="shared" si="176"/>
        <v>0.38200000000000001</v>
      </c>
      <c r="F1481" s="2">
        <f t="shared" si="177"/>
        <v>0.38499999999999995</v>
      </c>
      <c r="G1481" s="2">
        <f t="shared" si="179"/>
        <v>0.40180000000000021</v>
      </c>
      <c r="H1481" s="2">
        <f t="shared" si="175"/>
        <v>0.46779999999999994</v>
      </c>
      <c r="I1481" s="2">
        <f t="array" ref="I1481">SUMPRODUCT(B1465:B1484, (ROW(B1465:B1484)-ROW(B1465)+1)) / (20*21/2)</f>
        <v>0.38038095238095238</v>
      </c>
      <c r="J1481" s="2">
        <f t="shared" si="178"/>
        <v>0.38487149974364215</v>
      </c>
      <c r="K1481" s="2">
        <f t="shared" si="180"/>
        <v>0.39836960789239312</v>
      </c>
    </row>
    <row r="1482" spans="1:11" ht="13.5" x14ac:dyDescent="0.25">
      <c r="A1482" s="3">
        <f>TITRES_STAT!B1485</f>
        <v>44473</v>
      </c>
      <c r="B1482" s="5">
        <f>TITRES_STAT!D1485</f>
        <v>0.37</v>
      </c>
      <c r="C1482" s="2">
        <f t="shared" si="181"/>
        <v>0</v>
      </c>
      <c r="D1482" s="2">
        <f t="shared" si="182"/>
        <v>0.37600000000000006</v>
      </c>
      <c r="E1482" s="2">
        <f t="shared" si="176"/>
        <v>0.38100000000000001</v>
      </c>
      <c r="F1482" s="2">
        <f t="shared" si="177"/>
        <v>0.38449999999999995</v>
      </c>
      <c r="G1482" s="2">
        <f t="shared" si="179"/>
        <v>0.40020000000000022</v>
      </c>
      <c r="H1482" s="2">
        <f t="shared" ref="H1482:H1545" si="183">AVERAGE(B1283:B1482)</f>
        <v>0.4669999999999998</v>
      </c>
      <c r="I1482" s="2">
        <f t="array" ref="I1482">SUMPRODUCT(B1466:B1485, (ROW(B1466:B1485)-ROW(B1466)+1)) / (20*21/2)</f>
        <v>0.37904761904761908</v>
      </c>
      <c r="J1482" s="2">
        <f t="shared" si="178"/>
        <v>0.38345516643472383</v>
      </c>
      <c r="K1482" s="2">
        <f t="shared" si="180"/>
        <v>0.3972570742495542</v>
      </c>
    </row>
    <row r="1483" spans="1:11" ht="13.5" x14ac:dyDescent="0.25">
      <c r="A1483" s="3">
        <f>TITRES_STAT!B1486</f>
        <v>44474</v>
      </c>
      <c r="B1483" s="5">
        <f>TITRES_STAT!D1486</f>
        <v>0.37</v>
      </c>
      <c r="C1483" s="2">
        <f t="shared" si="181"/>
        <v>0</v>
      </c>
      <c r="D1483" s="2">
        <f t="shared" si="182"/>
        <v>0.374</v>
      </c>
      <c r="E1483" s="2">
        <f t="shared" si="176"/>
        <v>0.38</v>
      </c>
      <c r="F1483" s="2">
        <f t="shared" si="177"/>
        <v>0.38399999999999995</v>
      </c>
      <c r="G1483" s="2">
        <f t="shared" si="179"/>
        <v>0.39840000000000031</v>
      </c>
      <c r="H1483" s="2">
        <f t="shared" si="183"/>
        <v>0.46619999999999989</v>
      </c>
      <c r="I1483" s="2">
        <f t="array" ref="I1483">SUMPRODUCT(B1467:B1486, (ROW(B1467:B1486)-ROW(B1467)+1)) / (20*21/2)</f>
        <v>0.37780952380952382</v>
      </c>
      <c r="J1483" s="2">
        <f t="shared" si="178"/>
        <v>0.38217372201236915</v>
      </c>
      <c r="K1483" s="2">
        <f t="shared" si="180"/>
        <v>0.39618816937702267</v>
      </c>
    </row>
    <row r="1484" spans="1:11" ht="13.5" x14ac:dyDescent="0.25">
      <c r="A1484" s="3">
        <f>TITRES_STAT!B1487</f>
        <v>44475</v>
      </c>
      <c r="B1484" s="5">
        <f>TITRES_STAT!D1487</f>
        <v>0.38</v>
      </c>
      <c r="C1484" s="2">
        <f t="shared" si="181"/>
        <v>1.0000000000000009E-2</v>
      </c>
      <c r="D1484" s="2">
        <f t="shared" si="182"/>
        <v>0.374</v>
      </c>
      <c r="E1484" s="2">
        <f t="shared" ref="E1484:E1547" si="184">AVERAGE(B1475:B1484)</f>
        <v>0.38</v>
      </c>
      <c r="F1484" s="2">
        <f t="shared" si="177"/>
        <v>0.38399999999999995</v>
      </c>
      <c r="G1484" s="2">
        <f t="shared" si="179"/>
        <v>0.39680000000000026</v>
      </c>
      <c r="H1484" s="2">
        <f t="shared" si="183"/>
        <v>0.4654999999999998</v>
      </c>
      <c r="I1484" s="2">
        <f t="array" ref="I1484">SUMPRODUCT(B1468:B1487, (ROW(B1468:B1487)-ROW(B1468)+1)) / (20*21/2)</f>
        <v>0.37671428571428578</v>
      </c>
      <c r="J1484" s="2">
        <f t="shared" si="178"/>
        <v>0.38196670086833395</v>
      </c>
      <c r="K1484" s="2">
        <f t="shared" si="180"/>
        <v>0.39555333920537472</v>
      </c>
    </row>
    <row r="1485" spans="1:11" ht="13.5" x14ac:dyDescent="0.25">
      <c r="A1485" s="3">
        <f>TITRES_STAT!B1488</f>
        <v>44476</v>
      </c>
      <c r="B1485" s="5">
        <f>TITRES_STAT!D1488</f>
        <v>0.37</v>
      </c>
      <c r="C1485" s="2">
        <f t="shared" si="181"/>
        <v>-1.0000000000000009E-2</v>
      </c>
      <c r="D1485" s="2">
        <f t="shared" si="182"/>
        <v>0.372</v>
      </c>
      <c r="E1485" s="2">
        <f t="shared" si="184"/>
        <v>0.378</v>
      </c>
      <c r="F1485" s="2">
        <f t="shared" si="177"/>
        <v>0.38299999999999995</v>
      </c>
      <c r="G1485" s="2">
        <f t="shared" si="179"/>
        <v>0.39520000000000033</v>
      </c>
      <c r="H1485" s="2">
        <f t="shared" si="183"/>
        <v>0.46474999999999989</v>
      </c>
      <c r="I1485" s="2">
        <f t="array" ref="I1485">SUMPRODUCT(B1469:B1488, (ROW(B1469:B1488)-ROW(B1469)+1)) / (20*21/2)</f>
        <v>0.3757619047619048</v>
      </c>
      <c r="J1485" s="2">
        <f t="shared" si="178"/>
        <v>0.38082701507134975</v>
      </c>
      <c r="K1485" s="2">
        <f t="shared" si="180"/>
        <v>0.39455124747183062</v>
      </c>
    </row>
    <row r="1486" spans="1:11" ht="13.5" x14ac:dyDescent="0.25">
      <c r="A1486" s="3">
        <f>TITRES_STAT!B1489</f>
        <v>44477</v>
      </c>
      <c r="B1486" s="5">
        <f>TITRES_STAT!D1489</f>
        <v>0.37</v>
      </c>
      <c r="C1486" s="2">
        <f t="shared" si="181"/>
        <v>0</v>
      </c>
      <c r="D1486" s="2">
        <f t="shared" si="182"/>
        <v>0.37200000000000005</v>
      </c>
      <c r="E1486" s="2">
        <f t="shared" si="184"/>
        <v>0.376</v>
      </c>
      <c r="F1486" s="2">
        <f t="shared" si="177"/>
        <v>0.38150000000000001</v>
      </c>
      <c r="G1486" s="2">
        <f t="shared" si="179"/>
        <v>0.39360000000000028</v>
      </c>
      <c r="H1486" s="2">
        <f t="shared" si="183"/>
        <v>0.46399999999999991</v>
      </c>
      <c r="I1486" s="2">
        <f t="array" ref="I1486">SUMPRODUCT(B1470:B1489, (ROW(B1470:B1489)-ROW(B1470)+1)) / (20*21/2)</f>
        <v>0.37585714285714289</v>
      </c>
      <c r="J1486" s="2">
        <f t="shared" si="178"/>
        <v>0.37979587077884025</v>
      </c>
      <c r="K1486" s="2">
        <f t="shared" si="180"/>
        <v>0.39358845345332749</v>
      </c>
    </row>
    <row r="1487" spans="1:11" ht="13.5" x14ac:dyDescent="0.25">
      <c r="A1487" s="3">
        <f>TITRES_STAT!B1490</f>
        <v>44480</v>
      </c>
      <c r="B1487" s="5">
        <f>TITRES_STAT!D1490</f>
        <v>0.37</v>
      </c>
      <c r="C1487" s="2">
        <f t="shared" si="181"/>
        <v>0</v>
      </c>
      <c r="D1487" s="2">
        <f t="shared" si="182"/>
        <v>0.37200000000000005</v>
      </c>
      <c r="E1487" s="2">
        <f t="shared" si="184"/>
        <v>0.37400000000000005</v>
      </c>
      <c r="F1487" s="2">
        <f t="shared" si="177"/>
        <v>0.38</v>
      </c>
      <c r="G1487" s="2">
        <f t="shared" si="179"/>
        <v>0.39200000000000029</v>
      </c>
      <c r="H1487" s="2">
        <f t="shared" si="183"/>
        <v>0.46319999999999995</v>
      </c>
      <c r="I1487" s="2">
        <f t="array" ref="I1487">SUMPRODUCT(B1471:B1490, (ROW(B1471:B1490)-ROW(B1471)+1)) / (20*21/2)</f>
        <v>0.37504761904761907</v>
      </c>
      <c r="J1487" s="2">
        <f t="shared" si="178"/>
        <v>0.37886293070466498</v>
      </c>
      <c r="K1487" s="2">
        <f t="shared" si="180"/>
        <v>0.39266341606300093</v>
      </c>
    </row>
    <row r="1488" spans="1:11" ht="13.5" x14ac:dyDescent="0.25">
      <c r="A1488" s="3">
        <f>TITRES_STAT!B1491</f>
        <v>44481</v>
      </c>
      <c r="B1488" s="5">
        <f>TITRES_STAT!D1491</f>
        <v>0.37</v>
      </c>
      <c r="C1488" s="2">
        <f t="shared" si="181"/>
        <v>0</v>
      </c>
      <c r="D1488" s="2">
        <f t="shared" si="182"/>
        <v>0.37200000000000005</v>
      </c>
      <c r="E1488" s="2">
        <f t="shared" si="184"/>
        <v>0.37300000000000005</v>
      </c>
      <c r="F1488" s="2">
        <f t="shared" si="177"/>
        <v>0.37900000000000006</v>
      </c>
      <c r="G1488" s="2">
        <f t="shared" si="179"/>
        <v>0.39040000000000036</v>
      </c>
      <c r="H1488" s="2">
        <f t="shared" si="183"/>
        <v>0.46229999999999999</v>
      </c>
      <c r="I1488" s="2">
        <f t="array" ref="I1488">SUMPRODUCT(B1472:B1491, (ROW(B1472:B1491)-ROW(B1472)+1)) / (20*21/2)</f>
        <v>0.37433333333333335</v>
      </c>
      <c r="J1488" s="2">
        <f t="shared" si="178"/>
        <v>0.37801884206612546</v>
      </c>
      <c r="K1488" s="2">
        <f t="shared" si="180"/>
        <v>0.3917746546487656</v>
      </c>
    </row>
    <row r="1489" spans="1:11" ht="13.5" x14ac:dyDescent="0.25">
      <c r="A1489" s="3">
        <f>TITRES_STAT!B1492</f>
        <v>44482</v>
      </c>
      <c r="B1489" s="5">
        <f>TITRES_STAT!D1492</f>
        <v>0.38</v>
      </c>
      <c r="C1489" s="2">
        <f t="shared" si="181"/>
        <v>1.0000000000000009E-2</v>
      </c>
      <c r="D1489" s="2">
        <f t="shared" si="182"/>
        <v>0.372</v>
      </c>
      <c r="E1489" s="2">
        <f t="shared" si="184"/>
        <v>0.37300000000000005</v>
      </c>
      <c r="F1489" s="2">
        <f t="shared" si="177"/>
        <v>0.3785</v>
      </c>
      <c r="G1489" s="2">
        <f t="shared" si="179"/>
        <v>0.38920000000000038</v>
      </c>
      <c r="H1489" s="2">
        <f t="shared" si="183"/>
        <v>0.46134999999999998</v>
      </c>
      <c r="I1489" s="2">
        <f t="array" ref="I1489">SUMPRODUCT(B1473:B1492, (ROW(B1473:B1492)-ROW(B1473)+1)) / (20*21/2)</f>
        <v>0.37461904761904763</v>
      </c>
      <c r="J1489" s="2">
        <f t="shared" si="178"/>
        <v>0.37820752377411349</v>
      </c>
      <c r="K1489" s="2">
        <f t="shared" si="180"/>
        <v>0.3913129034860689</v>
      </c>
    </row>
    <row r="1490" spans="1:11" ht="13.5" x14ac:dyDescent="0.25">
      <c r="A1490" s="3">
        <f>TITRES_STAT!B1493</f>
        <v>44483</v>
      </c>
      <c r="B1490" s="5">
        <f>TITRES_STAT!D1493</f>
        <v>0.37</v>
      </c>
      <c r="C1490" s="2">
        <f t="shared" si="181"/>
        <v>-1.0000000000000009E-2</v>
      </c>
      <c r="D1490" s="2">
        <f t="shared" si="182"/>
        <v>0.372</v>
      </c>
      <c r="E1490" s="2">
        <f t="shared" si="184"/>
        <v>0.372</v>
      </c>
      <c r="F1490" s="2">
        <f t="shared" si="177"/>
        <v>0.37750000000000006</v>
      </c>
      <c r="G1490" s="2">
        <f t="shared" si="179"/>
        <v>0.38800000000000034</v>
      </c>
      <c r="H1490" s="2">
        <f t="shared" si="183"/>
        <v>0.46024999999999999</v>
      </c>
      <c r="I1490" s="2">
        <f t="array" ref="I1490">SUMPRODUCT(B1474:B1493, (ROW(B1474:B1493)-ROW(B1474)+1)) / (20*21/2)</f>
        <v>0.37490476190476185</v>
      </c>
      <c r="J1490" s="2">
        <f t="shared" si="178"/>
        <v>0.37742585484324553</v>
      </c>
      <c r="K1490" s="2">
        <f t="shared" si="180"/>
        <v>0.39047710334936037</v>
      </c>
    </row>
    <row r="1491" spans="1:11" ht="13.5" x14ac:dyDescent="0.25">
      <c r="A1491" s="3">
        <f>TITRES_STAT!B1494</f>
        <v>44488</v>
      </c>
      <c r="B1491" s="5">
        <f>TITRES_STAT!D1494</f>
        <v>0.37</v>
      </c>
      <c r="C1491" s="2">
        <f t="shared" si="181"/>
        <v>0</v>
      </c>
      <c r="D1491" s="2">
        <f t="shared" si="182"/>
        <v>0.37200000000000005</v>
      </c>
      <c r="E1491" s="2">
        <f t="shared" si="184"/>
        <v>0.37200000000000005</v>
      </c>
      <c r="F1491" s="2">
        <f t="shared" si="177"/>
        <v>0.37700000000000006</v>
      </c>
      <c r="G1491" s="2">
        <f t="shared" si="179"/>
        <v>0.38680000000000025</v>
      </c>
      <c r="H1491" s="2">
        <f t="shared" si="183"/>
        <v>0.45905000000000001</v>
      </c>
      <c r="I1491" s="2">
        <f t="array" ref="I1491">SUMPRODUCT(B1475:B1494, (ROW(B1475:B1494)-ROW(B1475)+1)) / (20*21/2)</f>
        <v>0.37614285714285717</v>
      </c>
      <c r="J1491" s="2">
        <f t="shared" si="178"/>
        <v>0.37671863057246024</v>
      </c>
      <c r="K1491" s="2">
        <f t="shared" si="180"/>
        <v>0.38967407968860118</v>
      </c>
    </row>
    <row r="1492" spans="1:11" ht="13.5" x14ac:dyDescent="0.25">
      <c r="A1492" s="3">
        <f>TITRES_STAT!B1495</f>
        <v>44489</v>
      </c>
      <c r="B1492" s="5">
        <f>TITRES_STAT!D1495</f>
        <v>0.38</v>
      </c>
      <c r="C1492" s="2">
        <f t="shared" si="181"/>
        <v>1.0000000000000009E-2</v>
      </c>
      <c r="D1492" s="2">
        <f t="shared" si="182"/>
        <v>0.374</v>
      </c>
      <c r="E1492" s="2">
        <f t="shared" si="184"/>
        <v>0.37300000000000005</v>
      </c>
      <c r="F1492" s="2">
        <f t="shared" ref="F1492:F1555" si="185">AVERAGE(B1473:B1492)</f>
        <v>0.377</v>
      </c>
      <c r="G1492" s="2">
        <f t="shared" si="179"/>
        <v>0.3858000000000002</v>
      </c>
      <c r="H1492" s="2">
        <f t="shared" si="183"/>
        <v>0.45779999999999998</v>
      </c>
      <c r="I1492" s="2">
        <f t="array" ref="I1492">SUMPRODUCT(B1476:B1495, (ROW(B1476:B1495)-ROW(B1476)+1)) / (20*21/2)</f>
        <v>0.3773333333333333</v>
      </c>
      <c r="J1492" s="2">
        <f t="shared" si="178"/>
        <v>0.37703114194651166</v>
      </c>
      <c r="K1492" s="2">
        <f t="shared" si="180"/>
        <v>0.38929470401453842</v>
      </c>
    </row>
    <row r="1493" spans="1:11" ht="13.5" x14ac:dyDescent="0.25">
      <c r="A1493" s="3">
        <f>TITRES_STAT!B1496</f>
        <v>44490</v>
      </c>
      <c r="B1493" s="5">
        <f>TITRES_STAT!D1496</f>
        <v>0.38</v>
      </c>
      <c r="C1493" s="2">
        <f t="shared" si="181"/>
        <v>0</v>
      </c>
      <c r="D1493" s="2">
        <f t="shared" si="182"/>
        <v>0.376</v>
      </c>
      <c r="E1493" s="2">
        <f t="shared" si="184"/>
        <v>0.374</v>
      </c>
      <c r="F1493" s="2">
        <f t="shared" si="185"/>
        <v>0.37700000000000006</v>
      </c>
      <c r="G1493" s="2">
        <f t="shared" si="179"/>
        <v>0.38500000000000023</v>
      </c>
      <c r="H1493" s="2">
        <f t="shared" si="183"/>
        <v>0.45665</v>
      </c>
      <c r="I1493" s="2">
        <f t="array" ref="I1493">SUMPRODUCT(B1477:B1496, (ROW(B1477:B1496)-ROW(B1477)+1)) / (20*21/2)</f>
        <v>0.37947619047619041</v>
      </c>
      <c r="J1493" s="2">
        <f t="shared" ref="J1493:J1556" si="186">$J$4*B1493+J1492*(1-$J$4)</f>
        <v>0.37731389033255813</v>
      </c>
      <c r="K1493" s="2">
        <f t="shared" si="180"/>
        <v>0.38893020581788984</v>
      </c>
    </row>
    <row r="1494" spans="1:11" ht="13.5" x14ac:dyDescent="0.25">
      <c r="A1494" s="3">
        <f>TITRES_STAT!B1497</f>
        <v>44491</v>
      </c>
      <c r="B1494" s="5">
        <f>TITRES_STAT!D1497</f>
        <v>0.39</v>
      </c>
      <c r="C1494" s="2">
        <f t="shared" si="181"/>
        <v>1.0000000000000009E-2</v>
      </c>
      <c r="D1494" s="2">
        <f t="shared" si="182"/>
        <v>0.378</v>
      </c>
      <c r="E1494" s="2">
        <f t="shared" si="184"/>
        <v>0.375</v>
      </c>
      <c r="F1494" s="2">
        <f t="shared" si="185"/>
        <v>0.3775</v>
      </c>
      <c r="G1494" s="2">
        <f t="shared" si="179"/>
        <v>0.38460000000000016</v>
      </c>
      <c r="H1494" s="2">
        <f t="shared" si="183"/>
        <v>0.4555499999999999</v>
      </c>
      <c r="I1494" s="2">
        <f t="array" ref="I1494">SUMPRODUCT(B1478:B1497, (ROW(B1478:B1497)-ROW(B1478)+1)) / (20*21/2)</f>
        <v>0.38252380952380949</v>
      </c>
      <c r="J1494" s="2">
        <f t="shared" si="186"/>
        <v>0.37852209125326691</v>
      </c>
      <c r="K1494" s="2">
        <f t="shared" si="180"/>
        <v>0.38897215853091383</v>
      </c>
    </row>
    <row r="1495" spans="1:11" ht="13.5" x14ac:dyDescent="0.25">
      <c r="A1495" s="3">
        <f>TITRES_STAT!B1498</f>
        <v>44494</v>
      </c>
      <c r="B1495" s="5">
        <f>TITRES_STAT!D1498</f>
        <v>0.39</v>
      </c>
      <c r="C1495" s="2">
        <f t="shared" si="181"/>
        <v>0</v>
      </c>
      <c r="D1495" s="2">
        <f t="shared" si="182"/>
        <v>0.38200000000000001</v>
      </c>
      <c r="E1495" s="2">
        <f t="shared" si="184"/>
        <v>0.377</v>
      </c>
      <c r="F1495" s="2">
        <f t="shared" si="185"/>
        <v>0.3775</v>
      </c>
      <c r="G1495" s="2">
        <f t="shared" si="179"/>
        <v>0.3842000000000001</v>
      </c>
      <c r="H1495" s="2">
        <f t="shared" si="183"/>
        <v>0.45444999999999985</v>
      </c>
      <c r="I1495" s="2">
        <f t="array" ref="I1495">SUMPRODUCT(B1479:B1498, (ROW(B1479:B1498)-ROW(B1479)+1)) / (20*21/2)</f>
        <v>0.38642857142857145</v>
      </c>
      <c r="J1495" s="2">
        <f t="shared" si="186"/>
        <v>0.37961522541962245</v>
      </c>
      <c r="K1495" s="2">
        <f t="shared" si="180"/>
        <v>0.38901246603950546</v>
      </c>
    </row>
    <row r="1496" spans="1:11" ht="13.5" x14ac:dyDescent="0.25">
      <c r="A1496" s="3">
        <f>TITRES_STAT!B1499</f>
        <v>44495</v>
      </c>
      <c r="B1496" s="5">
        <f>TITRES_STAT!D1499</f>
        <v>0.4</v>
      </c>
      <c r="C1496" s="2">
        <f t="shared" si="181"/>
        <v>1.0000000000000009E-2</v>
      </c>
      <c r="D1496" s="2">
        <f t="shared" si="182"/>
        <v>0.38800000000000001</v>
      </c>
      <c r="E1496" s="2">
        <f t="shared" si="184"/>
        <v>0.38</v>
      </c>
      <c r="F1496" s="2">
        <f t="shared" si="185"/>
        <v>0.378</v>
      </c>
      <c r="G1496" s="2">
        <f t="shared" si="179"/>
        <v>0.38400000000000006</v>
      </c>
      <c r="H1496" s="2">
        <f t="shared" si="183"/>
        <v>0.45329999999999981</v>
      </c>
      <c r="I1496" s="2">
        <f t="array" ref="I1496">SUMPRODUCT(B1480:B1499, (ROW(B1480:B1499)-ROW(B1480)+1)) / (20*21/2)</f>
        <v>0.39014285714285718</v>
      </c>
      <c r="J1496" s="2">
        <f t="shared" si="186"/>
        <v>0.38155663252251559</v>
      </c>
      <c r="K1496" s="2">
        <f t="shared" si="180"/>
        <v>0.38944334972423073</v>
      </c>
    </row>
    <row r="1497" spans="1:11" ht="13.5" x14ac:dyDescent="0.25">
      <c r="A1497" s="3">
        <f>TITRES_STAT!B1500</f>
        <v>44496</v>
      </c>
      <c r="B1497" s="5">
        <f>TITRES_STAT!D1500</f>
        <v>0.41</v>
      </c>
      <c r="C1497" s="2">
        <f t="shared" si="181"/>
        <v>9.9999999999999534E-3</v>
      </c>
      <c r="D1497" s="2">
        <f t="shared" si="182"/>
        <v>0.39400000000000002</v>
      </c>
      <c r="E1497" s="2">
        <f t="shared" si="184"/>
        <v>0.38400000000000001</v>
      </c>
      <c r="F1497" s="2">
        <f t="shared" si="185"/>
        <v>0.379</v>
      </c>
      <c r="G1497" s="2">
        <f t="shared" si="179"/>
        <v>0.38400000000000006</v>
      </c>
      <c r="H1497" s="2">
        <f t="shared" si="183"/>
        <v>0.45224999999999971</v>
      </c>
      <c r="I1497" s="2">
        <f t="array" ref="I1497">SUMPRODUCT(B1481:B1500, (ROW(B1481:B1500)-ROW(B1481)+1)) / (20*21/2)</f>
        <v>0.39366666666666666</v>
      </c>
      <c r="J1497" s="2">
        <f t="shared" si="186"/>
        <v>0.38426552466322839</v>
      </c>
      <c r="K1497" s="2">
        <f t="shared" si="180"/>
        <v>0.3902494928723001</v>
      </c>
    </row>
    <row r="1498" spans="1:11" ht="13.5" x14ac:dyDescent="0.25">
      <c r="A1498" s="3">
        <f>TITRES_STAT!B1501</f>
        <v>44497</v>
      </c>
      <c r="B1498" s="5">
        <f>TITRES_STAT!D1501</f>
        <v>0.42</v>
      </c>
      <c r="C1498" s="2">
        <f t="shared" si="181"/>
        <v>1.0000000000000009E-2</v>
      </c>
      <c r="D1498" s="2">
        <f t="shared" si="182"/>
        <v>0.40200000000000002</v>
      </c>
      <c r="E1498" s="2">
        <f t="shared" si="184"/>
        <v>0.38900000000000001</v>
      </c>
      <c r="F1498" s="2">
        <f t="shared" si="185"/>
        <v>0.38100000000000001</v>
      </c>
      <c r="G1498" s="2">
        <f t="shared" si="179"/>
        <v>0.3842000000000001</v>
      </c>
      <c r="H1498" s="2">
        <f t="shared" si="183"/>
        <v>0.4513499999999997</v>
      </c>
      <c r="I1498" s="2">
        <f t="array" ref="I1498">SUMPRODUCT(B1482:B1501, (ROW(B1482:B1501)-ROW(B1482)+1)) / (20*21/2)</f>
        <v>0.39700000000000002</v>
      </c>
      <c r="J1498" s="2">
        <f t="shared" si="186"/>
        <v>0.38766880802863518</v>
      </c>
      <c r="K1498" s="2">
        <f t="shared" si="180"/>
        <v>0.39141617942632756</v>
      </c>
    </row>
    <row r="1499" spans="1:11" ht="13.5" x14ac:dyDescent="0.25">
      <c r="A1499" s="3">
        <f>TITRES_STAT!B1502</f>
        <v>44498</v>
      </c>
      <c r="B1499" s="5">
        <f>TITRES_STAT!D1502</f>
        <v>0.42</v>
      </c>
      <c r="C1499" s="2">
        <f t="shared" si="181"/>
        <v>0</v>
      </c>
      <c r="D1499" s="2">
        <f t="shared" si="182"/>
        <v>0.40800000000000003</v>
      </c>
      <c r="E1499" s="2">
        <f t="shared" si="184"/>
        <v>0.39300000000000002</v>
      </c>
      <c r="F1499" s="2">
        <f t="shared" si="185"/>
        <v>0.38300000000000001</v>
      </c>
      <c r="G1499" s="2">
        <f t="shared" si="179"/>
        <v>0.38460000000000005</v>
      </c>
      <c r="H1499" s="2">
        <f t="shared" si="183"/>
        <v>0.45049999999999973</v>
      </c>
      <c r="I1499" s="2">
        <f t="array" ref="I1499">SUMPRODUCT(B1483:B1502, (ROW(B1483:B1502)-ROW(B1483)+1)) / (20*21/2)</f>
        <v>0.40009523809523817</v>
      </c>
      <c r="J1499" s="2">
        <f t="shared" si="186"/>
        <v>0.39074796916876514</v>
      </c>
      <c r="K1499" s="2">
        <f t="shared" si="180"/>
        <v>0.39253711356647158</v>
      </c>
    </row>
    <row r="1500" spans="1:11" ht="13.5" x14ac:dyDescent="0.25">
      <c r="A1500" s="3">
        <f>TITRES_STAT!B1503</f>
        <v>44501</v>
      </c>
      <c r="B1500" s="5">
        <f>TITRES_STAT!D1503</f>
        <v>0.42</v>
      </c>
      <c r="C1500" s="2">
        <f t="shared" si="181"/>
        <v>0</v>
      </c>
      <c r="D1500" s="2">
        <f t="shared" si="182"/>
        <v>0.41399999999999998</v>
      </c>
      <c r="E1500" s="2">
        <f t="shared" si="184"/>
        <v>0.39800000000000002</v>
      </c>
      <c r="F1500" s="2">
        <f t="shared" si="185"/>
        <v>0.38499999999999995</v>
      </c>
      <c r="G1500" s="2">
        <f t="shared" si="179"/>
        <v>0.38500000000000006</v>
      </c>
      <c r="H1500" s="2">
        <f t="shared" si="183"/>
        <v>0.44969999999999982</v>
      </c>
      <c r="I1500" s="2">
        <f t="array" ref="I1500">SUMPRODUCT(B1484:B1503, (ROW(B1484:B1503)-ROW(B1484)+1)) / (20*21/2)</f>
        <v>0.40390476190476188</v>
      </c>
      <c r="J1500" s="2">
        <f t="shared" si="186"/>
        <v>0.39353387686697799</v>
      </c>
      <c r="K1500" s="2">
        <f t="shared" si="180"/>
        <v>0.39361408950504134</v>
      </c>
    </row>
    <row r="1501" spans="1:11" ht="13.5" x14ac:dyDescent="0.25">
      <c r="A1501" s="3">
        <f>TITRES_STAT!B1504</f>
        <v>44502</v>
      </c>
      <c r="B1501" s="5">
        <f>TITRES_STAT!D1504</f>
        <v>0.42</v>
      </c>
      <c r="C1501" s="2">
        <f t="shared" si="181"/>
        <v>0</v>
      </c>
      <c r="D1501" s="2">
        <f t="shared" si="182"/>
        <v>0.41799999999999998</v>
      </c>
      <c r="E1501" s="2">
        <f t="shared" si="184"/>
        <v>0.40300000000000002</v>
      </c>
      <c r="F1501" s="2">
        <f t="shared" si="185"/>
        <v>0.38750000000000001</v>
      </c>
      <c r="G1501" s="2">
        <f t="shared" si="179"/>
        <v>0.38540000000000013</v>
      </c>
      <c r="H1501" s="2">
        <f t="shared" si="183"/>
        <v>0.44879999999999981</v>
      </c>
      <c r="I1501" s="2">
        <f t="array" ref="I1501">SUMPRODUCT(B1485:B1504, (ROW(B1485:B1504)-ROW(B1485)+1)) / (20*21/2)</f>
        <v>0.40742857142857136</v>
      </c>
      <c r="J1501" s="2">
        <f t="shared" si="186"/>
        <v>0.39605446002250388</v>
      </c>
      <c r="K1501" s="2">
        <f t="shared" si="180"/>
        <v>0.39464883109307897</v>
      </c>
    </row>
    <row r="1502" spans="1:11" ht="13.5" x14ac:dyDescent="0.25">
      <c r="A1502" s="3">
        <f>TITRES_STAT!B1505</f>
        <v>44503</v>
      </c>
      <c r="B1502" s="5">
        <f>TITRES_STAT!D1505</f>
        <v>0.42</v>
      </c>
      <c r="C1502" s="2">
        <f t="shared" si="181"/>
        <v>0</v>
      </c>
      <c r="D1502" s="2">
        <f t="shared" si="182"/>
        <v>0.42000000000000004</v>
      </c>
      <c r="E1502" s="2">
        <f t="shared" si="184"/>
        <v>0.40700000000000003</v>
      </c>
      <c r="F1502" s="2">
        <f t="shared" si="185"/>
        <v>0.39</v>
      </c>
      <c r="G1502" s="2">
        <f t="shared" si="179"/>
        <v>0.38600000000000018</v>
      </c>
      <c r="H1502" s="2">
        <f t="shared" si="183"/>
        <v>0.44794999999999979</v>
      </c>
      <c r="I1502" s="2">
        <f t="array" ref="I1502">SUMPRODUCT(B1486:B1505, (ROW(B1486:B1505)-ROW(B1486)+1)) / (20*21/2)</f>
        <v>0.4107142857142857</v>
      </c>
      <c r="J1502" s="2">
        <f t="shared" si="186"/>
        <v>0.39833498763940828</v>
      </c>
      <c r="K1502" s="2">
        <f t="shared" si="180"/>
        <v>0.39564299457962493</v>
      </c>
    </row>
    <row r="1503" spans="1:11" ht="13.5" x14ac:dyDescent="0.25">
      <c r="A1503" s="3">
        <f>TITRES_STAT!B1506</f>
        <v>44504</v>
      </c>
      <c r="B1503" s="5">
        <f>TITRES_STAT!D1506</f>
        <v>0.43</v>
      </c>
      <c r="C1503" s="2">
        <f t="shared" si="181"/>
        <v>1.0000000000000009E-2</v>
      </c>
      <c r="D1503" s="2">
        <f t="shared" si="182"/>
        <v>0.42199999999999999</v>
      </c>
      <c r="E1503" s="2">
        <f t="shared" si="184"/>
        <v>0.41200000000000003</v>
      </c>
      <c r="F1503" s="2">
        <f t="shared" si="185"/>
        <v>0.39299999999999996</v>
      </c>
      <c r="G1503" s="2">
        <f t="shared" si="179"/>
        <v>0.38680000000000014</v>
      </c>
      <c r="H1503" s="2">
        <f t="shared" si="183"/>
        <v>0.44719999999999982</v>
      </c>
      <c r="I1503" s="2">
        <f t="array" ref="I1503">SUMPRODUCT(B1487:B1506, (ROW(B1487:B1506)-ROW(B1487)+1)) / (20*21/2)</f>
        <v>0.4137142857142857</v>
      </c>
      <c r="J1503" s="2">
        <f t="shared" si="186"/>
        <v>0.40135070310232179</v>
      </c>
      <c r="K1503" s="2">
        <f t="shared" si="180"/>
        <v>0.39699032812552199</v>
      </c>
    </row>
    <row r="1504" spans="1:11" ht="13.5" x14ac:dyDescent="0.25">
      <c r="A1504" s="3">
        <f>TITRES_STAT!B1507</f>
        <v>44505</v>
      </c>
      <c r="B1504" s="5">
        <f>TITRES_STAT!D1507</f>
        <v>0.43</v>
      </c>
      <c r="C1504" s="2">
        <f t="shared" si="181"/>
        <v>0</v>
      </c>
      <c r="D1504" s="2">
        <f t="shared" si="182"/>
        <v>0.42400000000000004</v>
      </c>
      <c r="E1504" s="2">
        <f t="shared" si="184"/>
        <v>0.41600000000000004</v>
      </c>
      <c r="F1504" s="2">
        <f t="shared" si="185"/>
        <v>0.39549999999999996</v>
      </c>
      <c r="G1504" s="2">
        <f t="shared" si="179"/>
        <v>0.38780000000000014</v>
      </c>
      <c r="H1504" s="2">
        <f t="shared" si="183"/>
        <v>0.44654999999999989</v>
      </c>
      <c r="I1504" s="2">
        <f t="array" ref="I1504">SUMPRODUCT(B1488:B1507, (ROW(B1488:B1507)-ROW(B1488)+1)) / (20*21/2)</f>
        <v>0.41642857142857143</v>
      </c>
      <c r="J1504" s="2">
        <f t="shared" si="186"/>
        <v>0.40407920756876736</v>
      </c>
      <c r="K1504" s="2">
        <f t="shared" si="180"/>
        <v>0.39828482506177604</v>
      </c>
    </row>
    <row r="1505" spans="1:11" ht="13.5" x14ac:dyDescent="0.25">
      <c r="A1505" s="3">
        <f>TITRES_STAT!B1508</f>
        <v>44508</v>
      </c>
      <c r="B1505" s="5">
        <f>TITRES_STAT!D1508</f>
        <v>0.43</v>
      </c>
      <c r="C1505" s="2">
        <f t="shared" si="181"/>
        <v>0</v>
      </c>
      <c r="D1505" s="2">
        <f t="shared" si="182"/>
        <v>0.42599999999999999</v>
      </c>
      <c r="E1505" s="2">
        <f t="shared" si="184"/>
        <v>0.42000000000000004</v>
      </c>
      <c r="F1505" s="2">
        <f t="shared" si="185"/>
        <v>0.39849999999999997</v>
      </c>
      <c r="G1505" s="2">
        <f t="shared" si="179"/>
        <v>0.38880000000000009</v>
      </c>
      <c r="H1505" s="2">
        <f t="shared" si="183"/>
        <v>0.4458999999999998</v>
      </c>
      <c r="I1505" s="2">
        <f t="array" ref="I1505">SUMPRODUCT(B1489:B1508, (ROW(B1489:B1508)-ROW(B1489)+1)) / (20*21/2)</f>
        <v>0.41980952380952385</v>
      </c>
      <c r="J1505" s="2">
        <f t="shared" si="186"/>
        <v>0.40654785446698</v>
      </c>
      <c r="K1505" s="2">
        <f t="shared" si="180"/>
        <v>0.39952855741229459</v>
      </c>
    </row>
    <row r="1506" spans="1:11" ht="13.5" x14ac:dyDescent="0.25">
      <c r="A1506" s="3">
        <f>TITRES_STAT!B1509</f>
        <v>44509</v>
      </c>
      <c r="B1506" s="5">
        <f>TITRES_STAT!D1509</f>
        <v>0.43</v>
      </c>
      <c r="C1506" s="2">
        <f t="shared" si="181"/>
        <v>0</v>
      </c>
      <c r="D1506" s="2">
        <f t="shared" si="182"/>
        <v>0.42800000000000005</v>
      </c>
      <c r="E1506" s="2">
        <f t="shared" si="184"/>
        <v>0.42300000000000004</v>
      </c>
      <c r="F1506" s="2">
        <f t="shared" si="185"/>
        <v>0.40149999999999997</v>
      </c>
      <c r="G1506" s="2">
        <f t="shared" si="179"/>
        <v>0.38980000000000009</v>
      </c>
      <c r="H1506" s="2">
        <f t="shared" si="183"/>
        <v>0.44519999999999976</v>
      </c>
      <c r="I1506" s="2">
        <f t="array" ref="I1506">SUMPRODUCT(B1490:B1509, (ROW(B1490:B1509)-ROW(B1490)+1)) / (20*21/2)</f>
        <v>0.42380952380952386</v>
      </c>
      <c r="J1506" s="2">
        <f t="shared" si="186"/>
        <v>0.40878139213679143</v>
      </c>
      <c r="K1506" s="2">
        <f t="shared" si="180"/>
        <v>0.40072351594514577</v>
      </c>
    </row>
    <row r="1507" spans="1:11" ht="13.5" x14ac:dyDescent="0.25">
      <c r="A1507" s="3">
        <f>TITRES_STAT!B1510</f>
        <v>44510</v>
      </c>
      <c r="B1507" s="5">
        <f>TITRES_STAT!D1510</f>
        <v>0.43</v>
      </c>
      <c r="C1507" s="2">
        <f t="shared" si="181"/>
        <v>0</v>
      </c>
      <c r="D1507" s="2">
        <f t="shared" si="182"/>
        <v>0.43</v>
      </c>
      <c r="E1507" s="2">
        <f t="shared" si="184"/>
        <v>0.4250000000000001</v>
      </c>
      <c r="F1507" s="2">
        <f t="shared" si="185"/>
        <v>0.40449999999999997</v>
      </c>
      <c r="G1507" s="2">
        <f t="shared" si="179"/>
        <v>0.39080000000000004</v>
      </c>
      <c r="H1507" s="2">
        <f t="shared" si="183"/>
        <v>0.44454999999999983</v>
      </c>
      <c r="I1507" s="2">
        <f t="array" ref="I1507">SUMPRODUCT(B1491:B1510, (ROW(B1491:B1510)-ROW(B1491)+1)) / (20*21/2)</f>
        <v>0.42747619047619045</v>
      </c>
      <c r="J1507" s="2">
        <f t="shared" si="186"/>
        <v>0.41080221193328748</v>
      </c>
      <c r="K1507" s="2">
        <f t="shared" si="180"/>
        <v>0.40187161335906163</v>
      </c>
    </row>
    <row r="1508" spans="1:11" ht="13.5" x14ac:dyDescent="0.25">
      <c r="A1508" s="3">
        <f>TITRES_STAT!B1511</f>
        <v>44511</v>
      </c>
      <c r="B1508" s="5">
        <f>TITRES_STAT!D1511</f>
        <v>0.44</v>
      </c>
      <c r="C1508" s="2">
        <f t="shared" si="181"/>
        <v>1.0000000000000009E-2</v>
      </c>
      <c r="D1508" s="2">
        <f t="shared" si="182"/>
        <v>0.43200000000000005</v>
      </c>
      <c r="E1508" s="2">
        <f t="shared" si="184"/>
        <v>0.42700000000000005</v>
      </c>
      <c r="F1508" s="2">
        <f t="shared" si="185"/>
        <v>0.40799999999999992</v>
      </c>
      <c r="G1508" s="2">
        <f t="shared" si="179"/>
        <v>0.39200000000000002</v>
      </c>
      <c r="H1508" s="2">
        <f t="shared" si="183"/>
        <v>0.44384999999999986</v>
      </c>
      <c r="I1508" s="2">
        <f t="array" ref="I1508">SUMPRODUCT(B1492:B1511, (ROW(B1492:B1511)-ROW(B1492)+1)) / (20*21/2)</f>
        <v>0.43076190476190473</v>
      </c>
      <c r="J1508" s="2">
        <f t="shared" si="186"/>
        <v>0.41358295365392678</v>
      </c>
      <c r="K1508" s="2">
        <f t="shared" si="180"/>
        <v>0.40336684420772589</v>
      </c>
    </row>
    <row r="1509" spans="1:11" ht="13.5" x14ac:dyDescent="0.25">
      <c r="A1509" s="3">
        <f>TITRES_STAT!B1512</f>
        <v>44512</v>
      </c>
      <c r="B1509" s="5">
        <f>TITRES_STAT!D1512</f>
        <v>0.45</v>
      </c>
      <c r="C1509" s="2">
        <f t="shared" si="181"/>
        <v>1.0000000000000009E-2</v>
      </c>
      <c r="D1509" s="2">
        <f t="shared" si="182"/>
        <v>0.43600000000000005</v>
      </c>
      <c r="E1509" s="2">
        <f t="shared" si="184"/>
        <v>0.43000000000000005</v>
      </c>
      <c r="F1509" s="2">
        <f t="shared" si="185"/>
        <v>0.41149999999999992</v>
      </c>
      <c r="G1509" s="2">
        <f t="shared" si="179"/>
        <v>0.39339999999999997</v>
      </c>
      <c r="H1509" s="2">
        <f t="shared" si="183"/>
        <v>0.44319999999999982</v>
      </c>
      <c r="I1509" s="2">
        <f t="array" ref="I1509">SUMPRODUCT(B1493:B1512, (ROW(B1493:B1512)-ROW(B1493)+1)) / (20*21/2)</f>
        <v>0.43461904761904763</v>
      </c>
      <c r="J1509" s="2">
        <f t="shared" si="186"/>
        <v>0.41705124378212427</v>
      </c>
      <c r="K1509" s="2">
        <f t="shared" si="180"/>
        <v>0.40519559541526606</v>
      </c>
    </row>
    <row r="1510" spans="1:11" ht="13.5" x14ac:dyDescent="0.25">
      <c r="A1510" s="3">
        <f>TITRES_STAT!B1513</f>
        <v>44515</v>
      </c>
      <c r="B1510" s="5">
        <f>TITRES_STAT!D1513</f>
        <v>0.45</v>
      </c>
      <c r="C1510" s="2">
        <f t="shared" si="181"/>
        <v>0</v>
      </c>
      <c r="D1510" s="2">
        <f t="shared" si="182"/>
        <v>0.44000000000000006</v>
      </c>
      <c r="E1510" s="2">
        <f t="shared" si="184"/>
        <v>0.433</v>
      </c>
      <c r="F1510" s="2">
        <f t="shared" si="185"/>
        <v>0.41549999999999992</v>
      </c>
      <c r="G1510" s="2">
        <f t="shared" si="179"/>
        <v>0.39479999999999987</v>
      </c>
      <c r="H1510" s="2">
        <f t="shared" si="183"/>
        <v>0.44254999999999983</v>
      </c>
      <c r="I1510" s="2">
        <f t="array" ref="I1510">SUMPRODUCT(B1494:B1513, (ROW(B1494:B1513)-ROW(B1494)+1)) / (20*21/2)</f>
        <v>0.43904761904761902</v>
      </c>
      <c r="J1510" s="2">
        <f t="shared" si="186"/>
        <v>0.42018922056477914</v>
      </c>
      <c r="K1510" s="2">
        <f t="shared" si="180"/>
        <v>0.40695263088917721</v>
      </c>
    </row>
    <row r="1511" spans="1:11" ht="13.5" x14ac:dyDescent="0.25">
      <c r="A1511" s="3">
        <f>TITRES_STAT!B1514</f>
        <v>44516</v>
      </c>
      <c r="B1511" s="5">
        <f>TITRES_STAT!D1514</f>
        <v>0.45</v>
      </c>
      <c r="C1511" s="2">
        <f t="shared" si="181"/>
        <v>0</v>
      </c>
      <c r="D1511" s="2">
        <f t="shared" si="182"/>
        <v>0.44400000000000006</v>
      </c>
      <c r="E1511" s="2">
        <f t="shared" si="184"/>
        <v>0.43600000000000005</v>
      </c>
      <c r="F1511" s="2">
        <f t="shared" si="185"/>
        <v>0.41949999999999993</v>
      </c>
      <c r="G1511" s="2">
        <f t="shared" si="179"/>
        <v>0.39619999999999989</v>
      </c>
      <c r="H1511" s="2">
        <f t="shared" si="183"/>
        <v>0.44189999999999974</v>
      </c>
      <c r="I1511" s="2">
        <f t="array" ref="I1511">SUMPRODUCT(B1495:B1514, (ROW(B1495:B1514)-ROW(B1495)+1)) / (20*21/2)</f>
        <v>0.44304761904761913</v>
      </c>
      <c r="J1511" s="2">
        <f t="shared" si="186"/>
        <v>0.4230283424157526</v>
      </c>
      <c r="K1511" s="2">
        <f t="shared" si="180"/>
        <v>0.40864076301117025</v>
      </c>
    </row>
    <row r="1512" spans="1:11" ht="13.5" x14ac:dyDescent="0.25">
      <c r="A1512" s="3">
        <f>TITRES_STAT!B1515</f>
        <v>44517</v>
      </c>
      <c r="B1512" s="5">
        <f>TITRES_STAT!D1515</f>
        <v>0.46</v>
      </c>
      <c r="C1512" s="2">
        <f t="shared" si="181"/>
        <v>1.0000000000000009E-2</v>
      </c>
      <c r="D1512" s="2">
        <f t="shared" si="182"/>
        <v>0.45</v>
      </c>
      <c r="E1512" s="2">
        <f t="shared" si="184"/>
        <v>0.44000000000000006</v>
      </c>
      <c r="F1512" s="2">
        <f t="shared" si="185"/>
        <v>0.42350000000000004</v>
      </c>
      <c r="G1512" s="2">
        <f t="shared" si="179"/>
        <v>0.39779999999999993</v>
      </c>
      <c r="H1512" s="2">
        <f t="shared" si="183"/>
        <v>0.44129999999999969</v>
      </c>
      <c r="I1512" s="2">
        <f t="array" ref="I1512">SUMPRODUCT(B1496:B1515, (ROW(B1496:B1515)-ROW(B1496)+1)) / (20*21/2)</f>
        <v>0.4466666666666666</v>
      </c>
      <c r="J1512" s="2">
        <f t="shared" si="186"/>
        <v>0.42654945266187139</v>
      </c>
      <c r="K1512" s="2">
        <f t="shared" si="180"/>
        <v>0.41065485073622243</v>
      </c>
    </row>
    <row r="1513" spans="1:11" ht="13.5" x14ac:dyDescent="0.25">
      <c r="A1513" s="3">
        <f>TITRES_STAT!B1516</f>
        <v>44518</v>
      </c>
      <c r="B1513" s="5">
        <f>TITRES_STAT!D1516</f>
        <v>0.47</v>
      </c>
      <c r="C1513" s="2">
        <f t="shared" si="181"/>
        <v>9.9999999999999534E-3</v>
      </c>
      <c r="D1513" s="2">
        <f t="shared" si="182"/>
        <v>0.45600000000000007</v>
      </c>
      <c r="E1513" s="2">
        <f t="shared" si="184"/>
        <v>0.44400000000000006</v>
      </c>
      <c r="F1513" s="2">
        <f t="shared" si="185"/>
        <v>0.42800000000000005</v>
      </c>
      <c r="G1513" s="2">
        <f t="shared" si="179"/>
        <v>0.39959999999999996</v>
      </c>
      <c r="H1513" s="2">
        <f t="shared" si="183"/>
        <v>0.44074999999999959</v>
      </c>
      <c r="I1513" s="2">
        <f t="array" ref="I1513">SUMPRODUCT(B1497:B1516, (ROW(B1497:B1516)-ROW(B1497)+1)) / (20*21/2)</f>
        <v>0.44990476190476186</v>
      </c>
      <c r="J1513" s="2">
        <f t="shared" si="186"/>
        <v>0.43068760002740747</v>
      </c>
      <c r="K1513" s="2">
        <f t="shared" si="180"/>
        <v>0.41298211149166469</v>
      </c>
    </row>
    <row r="1514" spans="1:11" ht="13.5" x14ac:dyDescent="0.25">
      <c r="A1514" s="3">
        <f>TITRES_STAT!B1517</f>
        <v>44519</v>
      </c>
      <c r="B1514" s="5">
        <f>TITRES_STAT!D1517</f>
        <v>0.47</v>
      </c>
      <c r="C1514" s="2">
        <f t="shared" si="181"/>
        <v>0</v>
      </c>
      <c r="D1514" s="2">
        <f t="shared" si="182"/>
        <v>0.45999999999999996</v>
      </c>
      <c r="E1514" s="2">
        <f t="shared" si="184"/>
        <v>0.44800000000000006</v>
      </c>
      <c r="F1514" s="2">
        <f t="shared" si="185"/>
        <v>0.43200000000000005</v>
      </c>
      <c r="G1514" s="2">
        <f t="shared" si="179"/>
        <v>0.40139999999999992</v>
      </c>
      <c r="H1514" s="2">
        <f t="shared" si="183"/>
        <v>0.4401999999999997</v>
      </c>
      <c r="I1514" s="2">
        <f t="array" ref="I1514">SUMPRODUCT(B1498:B1517, (ROW(B1498:B1517)-ROW(B1498)+1)) / (20*21/2)</f>
        <v>0.45185714285714285</v>
      </c>
      <c r="J1514" s="2">
        <f t="shared" si="186"/>
        <v>0.43443163812003532</v>
      </c>
      <c r="K1514" s="2">
        <f t="shared" si="180"/>
        <v>0.41521810711944257</v>
      </c>
    </row>
    <row r="1515" spans="1:11" ht="13.5" x14ac:dyDescent="0.25">
      <c r="A1515" s="3">
        <f>TITRES_STAT!B1518</f>
        <v>44522</v>
      </c>
      <c r="B1515" s="5">
        <f>TITRES_STAT!D1518</f>
        <v>0.47</v>
      </c>
      <c r="C1515" s="2">
        <f t="shared" si="181"/>
        <v>0</v>
      </c>
      <c r="D1515" s="2">
        <f t="shared" si="182"/>
        <v>0.46399999999999997</v>
      </c>
      <c r="E1515" s="2">
        <f t="shared" si="184"/>
        <v>0.45199999999999996</v>
      </c>
      <c r="F1515" s="2">
        <f t="shared" si="185"/>
        <v>0.43600000000000005</v>
      </c>
      <c r="G1515" s="2">
        <f t="shared" si="179"/>
        <v>0.40299999999999991</v>
      </c>
      <c r="H1515" s="2">
        <f t="shared" si="183"/>
        <v>0.43964999999999976</v>
      </c>
      <c r="I1515" s="2">
        <f t="array" ref="I1515">SUMPRODUCT(B1499:B1518, (ROW(B1499:B1518)-ROW(B1499)+1)) / (20*21/2)</f>
        <v>0.45357142857142851</v>
      </c>
      <c r="J1515" s="2">
        <f t="shared" si="186"/>
        <v>0.43781910115622247</v>
      </c>
      <c r="K1515" s="2">
        <f t="shared" si="180"/>
        <v>0.41736641664417035</v>
      </c>
    </row>
    <row r="1516" spans="1:11" ht="13.5" x14ac:dyDescent="0.25">
      <c r="A1516" s="3">
        <f>TITRES_STAT!B1519</f>
        <v>44523</v>
      </c>
      <c r="B1516" s="5">
        <f>TITRES_STAT!D1519</f>
        <v>0.47</v>
      </c>
      <c r="C1516" s="2">
        <f t="shared" si="181"/>
        <v>0</v>
      </c>
      <c r="D1516" s="2">
        <f t="shared" si="182"/>
        <v>0.46799999999999997</v>
      </c>
      <c r="E1516" s="2">
        <f t="shared" si="184"/>
        <v>0.45599999999999996</v>
      </c>
      <c r="F1516" s="2">
        <f t="shared" si="185"/>
        <v>0.43950000000000006</v>
      </c>
      <c r="G1516" s="2">
        <f t="shared" si="179"/>
        <v>0.40439999999999993</v>
      </c>
      <c r="H1516" s="2">
        <f t="shared" si="183"/>
        <v>0.43919999999999981</v>
      </c>
      <c r="I1516" s="2">
        <f t="array" ref="I1516">SUMPRODUCT(B1500:B1519, (ROW(B1500:B1519)-ROW(B1500)+1)) / (20*21/2)</f>
        <v>0.455095238095238</v>
      </c>
      <c r="J1516" s="2">
        <f t="shared" si="186"/>
        <v>0.44088394866515368</v>
      </c>
      <c r="K1516" s="2">
        <f t="shared" si="180"/>
        <v>0.41943047873655581</v>
      </c>
    </row>
    <row r="1517" spans="1:11" ht="13.5" x14ac:dyDescent="0.25">
      <c r="A1517" s="3">
        <f>TITRES_STAT!B1520</f>
        <v>44524</v>
      </c>
      <c r="B1517" s="5">
        <f>TITRES_STAT!D1520</f>
        <v>0.46</v>
      </c>
      <c r="C1517" s="2">
        <f t="shared" si="181"/>
        <v>-9.9999999999999534E-3</v>
      </c>
      <c r="D1517" s="2">
        <f t="shared" si="182"/>
        <v>0.46799999999999997</v>
      </c>
      <c r="E1517" s="2">
        <f t="shared" si="184"/>
        <v>0.45899999999999991</v>
      </c>
      <c r="F1517" s="2">
        <f t="shared" si="185"/>
        <v>0.44200000000000006</v>
      </c>
      <c r="G1517" s="2">
        <f t="shared" si="179"/>
        <v>0.40559999999999996</v>
      </c>
      <c r="H1517" s="2">
        <f t="shared" si="183"/>
        <v>0.4387999999999998</v>
      </c>
      <c r="I1517" s="2">
        <f t="array" ref="I1517">SUMPRODUCT(B1501:B1520, (ROW(B1501:B1520)-ROW(B1501)+1)) / (20*21/2)</f>
        <v>0.45642857142857141</v>
      </c>
      <c r="J1517" s="2">
        <f t="shared" si="186"/>
        <v>0.44270452498275809</v>
      </c>
      <c r="K1517" s="2">
        <f t="shared" si="180"/>
        <v>0.4210214403547301</v>
      </c>
    </row>
    <row r="1518" spans="1:11" ht="13.5" x14ac:dyDescent="0.25">
      <c r="A1518" s="3">
        <f>TITRES_STAT!B1521</f>
        <v>44525</v>
      </c>
      <c r="B1518" s="5">
        <f>TITRES_STAT!D1521</f>
        <v>0.46</v>
      </c>
      <c r="C1518" s="2">
        <f t="shared" si="181"/>
        <v>0</v>
      </c>
      <c r="D1518" s="2">
        <f t="shared" si="182"/>
        <v>0.46600000000000003</v>
      </c>
      <c r="E1518" s="2">
        <f t="shared" si="184"/>
        <v>0.46099999999999997</v>
      </c>
      <c r="F1518" s="2">
        <f t="shared" si="185"/>
        <v>0.44400000000000006</v>
      </c>
      <c r="G1518" s="2">
        <f t="shared" si="179"/>
        <v>0.40699999999999997</v>
      </c>
      <c r="H1518" s="2">
        <f t="shared" si="183"/>
        <v>0.43849999999999978</v>
      </c>
      <c r="I1518" s="2">
        <f t="array" ref="I1518">SUMPRODUCT(B1502:B1521, (ROW(B1502:B1521)-ROW(B1502)+1)) / (20*21/2)</f>
        <v>0.45757142857142857</v>
      </c>
      <c r="J1518" s="2">
        <f t="shared" si="186"/>
        <v>0.44435171307963828</v>
      </c>
      <c r="K1518" s="2">
        <f t="shared" si="180"/>
        <v>0.42255001132121134</v>
      </c>
    </row>
    <row r="1519" spans="1:11" ht="13.5" x14ac:dyDescent="0.25">
      <c r="A1519" s="3">
        <f>TITRES_STAT!B1522</f>
        <v>44526</v>
      </c>
      <c r="B1519" s="5">
        <f>TITRES_STAT!D1522</f>
        <v>0.46</v>
      </c>
      <c r="C1519" s="2">
        <f t="shared" si="181"/>
        <v>0</v>
      </c>
      <c r="D1519" s="2">
        <f t="shared" si="182"/>
        <v>0.46399999999999997</v>
      </c>
      <c r="E1519" s="2">
        <f t="shared" si="184"/>
        <v>0.46199999999999991</v>
      </c>
      <c r="F1519" s="2">
        <f t="shared" si="185"/>
        <v>0.44600000000000006</v>
      </c>
      <c r="G1519" s="2">
        <f t="shared" si="179"/>
        <v>0.40839999999999999</v>
      </c>
      <c r="H1519" s="2">
        <f t="shared" si="183"/>
        <v>0.43829999999999986</v>
      </c>
      <c r="I1519" s="2">
        <f t="array" ref="I1519">SUMPRODUCT(B1503:B1522, (ROW(B1503:B1522)-ROW(B1503)+1)) / (20*21/2)</f>
        <v>0.4585238095238095</v>
      </c>
      <c r="J1519" s="2">
        <f t="shared" si="186"/>
        <v>0.44584202611967272</v>
      </c>
      <c r="K1519" s="2">
        <f t="shared" si="180"/>
        <v>0.42401863832822267</v>
      </c>
    </row>
    <row r="1520" spans="1:11" ht="13.5" x14ac:dyDescent="0.25">
      <c r="A1520" s="3">
        <f>TITRES_STAT!B1523</f>
        <v>44529</v>
      </c>
      <c r="B1520" s="5">
        <f>TITRES_STAT!D1523</f>
        <v>0.46</v>
      </c>
      <c r="C1520" s="2">
        <f t="shared" si="181"/>
        <v>0</v>
      </c>
      <c r="D1520" s="2">
        <f t="shared" si="182"/>
        <v>0.46200000000000002</v>
      </c>
      <c r="E1520" s="2">
        <f t="shared" si="184"/>
        <v>0.46299999999999997</v>
      </c>
      <c r="F1520" s="2">
        <f t="shared" si="185"/>
        <v>0.44800000000000006</v>
      </c>
      <c r="G1520" s="2">
        <f t="shared" si="179"/>
        <v>0.40979999999999994</v>
      </c>
      <c r="H1520" s="2">
        <f t="shared" si="183"/>
        <v>0.43809999999999988</v>
      </c>
      <c r="I1520" s="2">
        <f t="array" ref="I1520">SUMPRODUCT(B1504:B1523, (ROW(B1504:B1523)-ROW(B1504)+1)) / (20*21/2)</f>
        <v>0.45738095238095228</v>
      </c>
      <c r="J1520" s="2">
        <f t="shared" si="186"/>
        <v>0.44719040458446579</v>
      </c>
      <c r="K1520" s="2">
        <f t="shared" si="180"/>
        <v>0.42542967211927279</v>
      </c>
    </row>
    <row r="1521" spans="1:11" ht="13.5" x14ac:dyDescent="0.25">
      <c r="A1521" s="3">
        <f>TITRES_STAT!B1524</f>
        <v>44530</v>
      </c>
      <c r="B1521" s="5">
        <f>TITRES_STAT!D1524</f>
        <v>0.46</v>
      </c>
      <c r="C1521" s="2">
        <f t="shared" si="181"/>
        <v>0</v>
      </c>
      <c r="D1521" s="2">
        <f t="shared" si="182"/>
        <v>0.46000000000000008</v>
      </c>
      <c r="E1521" s="2">
        <f t="shared" si="184"/>
        <v>0.46399999999999997</v>
      </c>
      <c r="F1521" s="2">
        <f t="shared" si="185"/>
        <v>0.45000000000000007</v>
      </c>
      <c r="G1521" s="2">
        <f t="shared" si="179"/>
        <v>0.41139999999999993</v>
      </c>
      <c r="H1521" s="2">
        <f t="shared" si="183"/>
        <v>0.43784999999999991</v>
      </c>
      <c r="I1521" s="2">
        <f t="array" ref="I1521">SUMPRODUCT(B1505:B1524, (ROW(B1505:B1524)-ROW(B1505)+1)) / (20*21/2)</f>
        <v>0.45523809523809522</v>
      </c>
      <c r="J1521" s="2">
        <f t="shared" si="186"/>
        <v>0.44841036605261192</v>
      </c>
      <c r="K1521" s="2">
        <f t="shared" si="180"/>
        <v>0.42678537125185034</v>
      </c>
    </row>
    <row r="1522" spans="1:11" ht="13.5" x14ac:dyDescent="0.25">
      <c r="A1522" s="3">
        <f>TITRES_STAT!B1525</f>
        <v>44531</v>
      </c>
      <c r="B1522" s="5">
        <f>TITRES_STAT!D1525</f>
        <v>0.46</v>
      </c>
      <c r="C1522" s="2">
        <f t="shared" si="181"/>
        <v>0</v>
      </c>
      <c r="D1522" s="2">
        <f t="shared" si="182"/>
        <v>0.46000000000000008</v>
      </c>
      <c r="E1522" s="2">
        <f t="shared" si="184"/>
        <v>0.46399999999999997</v>
      </c>
      <c r="F1522" s="2">
        <f t="shared" si="185"/>
        <v>0.45200000000000007</v>
      </c>
      <c r="G1522" s="2">
        <f t="shared" ref="G1522:G1585" si="187">AVERAGE(B1473:B1522)</f>
        <v>0.41299999999999998</v>
      </c>
      <c r="H1522" s="2">
        <f t="shared" si="183"/>
        <v>0.43744999999999989</v>
      </c>
      <c r="I1522" s="2">
        <f t="array" ref="I1522">SUMPRODUCT(B1506:B1525, (ROW(B1506:B1525)-ROW(B1506)+1)) / (20*21/2)</f>
        <v>0.45309523809523805</v>
      </c>
      <c r="J1522" s="2">
        <f t="shared" si="186"/>
        <v>0.44951414071426793</v>
      </c>
      <c r="K1522" s="2">
        <f t="shared" si="180"/>
        <v>0.42808790571256211</v>
      </c>
    </row>
    <row r="1523" spans="1:11" ht="13.5" x14ac:dyDescent="0.25">
      <c r="A1523" s="3">
        <f>TITRES_STAT!B1526</f>
        <v>44532</v>
      </c>
      <c r="B1523" s="5">
        <f>TITRES_STAT!D1526</f>
        <v>0.44</v>
      </c>
      <c r="C1523" s="2">
        <f t="shared" si="181"/>
        <v>-2.0000000000000018E-2</v>
      </c>
      <c r="D1523" s="2">
        <f t="shared" si="182"/>
        <v>0.45600000000000007</v>
      </c>
      <c r="E1523" s="2">
        <f t="shared" si="184"/>
        <v>0.46100000000000002</v>
      </c>
      <c r="F1523" s="2">
        <f t="shared" si="185"/>
        <v>0.45250000000000001</v>
      </c>
      <c r="G1523" s="2">
        <f t="shared" si="187"/>
        <v>0.41420000000000001</v>
      </c>
      <c r="H1523" s="2">
        <f t="shared" si="183"/>
        <v>0.43689999999999984</v>
      </c>
      <c r="I1523" s="2">
        <f t="array" ref="I1523">SUMPRODUCT(B1507:B1526, (ROW(B1507:B1526)-ROW(B1507)+1)) / (20*21/2)</f>
        <v>0.45095238095238088</v>
      </c>
      <c r="J1523" s="2">
        <f t="shared" si="186"/>
        <v>0.44860803207481381</v>
      </c>
      <c r="K1523" s="2">
        <f t="shared" ref="K1523:K1586" si="188">$K$4*B1523+(1-$K$4)*K1522</f>
        <v>0.42855504666501071</v>
      </c>
    </row>
    <row r="1524" spans="1:11" ht="13.5" x14ac:dyDescent="0.25">
      <c r="A1524" s="3">
        <f>TITRES_STAT!B1527</f>
        <v>44533</v>
      </c>
      <c r="B1524" s="5">
        <f>TITRES_STAT!D1527</f>
        <v>0.43</v>
      </c>
      <c r="C1524" s="2">
        <f t="shared" si="181"/>
        <v>-1.0000000000000009E-2</v>
      </c>
      <c r="D1524" s="2">
        <f t="shared" si="182"/>
        <v>0.45</v>
      </c>
      <c r="E1524" s="2">
        <f t="shared" si="184"/>
        <v>0.45699999999999996</v>
      </c>
      <c r="F1524" s="2">
        <f t="shared" si="185"/>
        <v>0.45249999999999996</v>
      </c>
      <c r="G1524" s="2">
        <f t="shared" si="187"/>
        <v>0.41520000000000001</v>
      </c>
      <c r="H1524" s="2">
        <f t="shared" si="183"/>
        <v>0.43639999999999984</v>
      </c>
      <c r="I1524" s="2">
        <f t="array" ref="I1524">SUMPRODUCT(B1508:B1527, (ROW(B1508:B1527)-ROW(B1508)+1)) / (20*21/2)</f>
        <v>0.44880952380952382</v>
      </c>
      <c r="J1524" s="2">
        <f t="shared" si="186"/>
        <v>0.44683583854387915</v>
      </c>
      <c r="K1524" s="2">
        <f t="shared" si="188"/>
        <v>0.42861171150167693</v>
      </c>
    </row>
    <row r="1525" spans="1:11" ht="13.5" x14ac:dyDescent="0.25">
      <c r="A1525" s="3">
        <f>TITRES_STAT!B1528</f>
        <v>44536</v>
      </c>
      <c r="B1525" s="5">
        <f>TITRES_STAT!D1528</f>
        <v>0.43</v>
      </c>
      <c r="C1525" s="2">
        <f t="shared" si="181"/>
        <v>0</v>
      </c>
      <c r="D1525" s="2">
        <f t="shared" si="182"/>
        <v>0.44400000000000006</v>
      </c>
      <c r="E1525" s="2">
        <f t="shared" si="184"/>
        <v>0.45299999999999996</v>
      </c>
      <c r="F1525" s="2">
        <f t="shared" si="185"/>
        <v>0.45249999999999996</v>
      </c>
      <c r="G1525" s="2">
        <f t="shared" si="187"/>
        <v>0.41600000000000004</v>
      </c>
      <c r="H1525" s="2">
        <f t="shared" si="183"/>
        <v>0.4358999999999999</v>
      </c>
      <c r="I1525" s="2">
        <f t="array" ref="I1525">SUMPRODUCT(B1509:B1528, (ROW(B1509:B1528)-ROW(B1509)+1)) / (20*21/2)</f>
        <v>0.44666666666666666</v>
      </c>
      <c r="J1525" s="2">
        <f t="shared" si="186"/>
        <v>0.44523242534922403</v>
      </c>
      <c r="K1525" s="2">
        <f t="shared" si="188"/>
        <v>0.42866615418788567</v>
      </c>
    </row>
    <row r="1526" spans="1:11" ht="13.5" x14ac:dyDescent="0.25">
      <c r="A1526" s="3">
        <f>TITRES_STAT!B1529</f>
        <v>44537</v>
      </c>
      <c r="B1526" s="5">
        <f>TITRES_STAT!D1529</f>
        <v>0.43</v>
      </c>
      <c r="C1526" s="2">
        <f t="shared" si="181"/>
        <v>0</v>
      </c>
      <c r="D1526" s="2">
        <f t="shared" si="182"/>
        <v>0.438</v>
      </c>
      <c r="E1526" s="2">
        <f t="shared" si="184"/>
        <v>0.44900000000000001</v>
      </c>
      <c r="F1526" s="2">
        <f t="shared" si="185"/>
        <v>0.45249999999999996</v>
      </c>
      <c r="G1526" s="2">
        <f t="shared" si="187"/>
        <v>0.41680000000000006</v>
      </c>
      <c r="H1526" s="2">
        <f t="shared" si="183"/>
        <v>0.43544999999999995</v>
      </c>
      <c r="I1526" s="2">
        <f t="array" ref="I1526">SUMPRODUCT(B1510:B1529, (ROW(B1510:B1529)-ROW(B1510)+1)) / (20*21/2)</f>
        <v>0.44457142857142856</v>
      </c>
      <c r="J1526" s="2">
        <f t="shared" si="186"/>
        <v>0.44378171817310746</v>
      </c>
      <c r="K1526" s="2">
        <f t="shared" si="188"/>
        <v>0.42871846186679213</v>
      </c>
    </row>
    <row r="1527" spans="1:11" ht="13.5" x14ac:dyDescent="0.25">
      <c r="A1527" s="3">
        <f>TITRES_STAT!B1530</f>
        <v>44538</v>
      </c>
      <c r="B1527" s="5">
        <f>TITRES_STAT!D1530</f>
        <v>0.43</v>
      </c>
      <c r="C1527" s="2">
        <f t="shared" si="181"/>
        <v>0</v>
      </c>
      <c r="D1527" s="2">
        <f t="shared" si="182"/>
        <v>0.43200000000000005</v>
      </c>
      <c r="E1527" s="2">
        <f t="shared" si="184"/>
        <v>0.44600000000000001</v>
      </c>
      <c r="F1527" s="2">
        <f t="shared" si="185"/>
        <v>0.45249999999999996</v>
      </c>
      <c r="G1527" s="2">
        <f t="shared" si="187"/>
        <v>0.41760000000000003</v>
      </c>
      <c r="H1527" s="2">
        <f t="shared" si="183"/>
        <v>0.43505000000000005</v>
      </c>
      <c r="I1527" s="2">
        <f t="array" ref="I1527">SUMPRODUCT(B1511:B1530, (ROW(B1511:B1530)-ROW(B1511)+1)) / (20*21/2)</f>
        <v>0.44257142857142856</v>
      </c>
      <c r="J1527" s="2">
        <f t="shared" si="186"/>
        <v>0.4424691735851925</v>
      </c>
      <c r="K1527" s="2">
        <f t="shared" si="188"/>
        <v>0.42876871826417284</v>
      </c>
    </row>
    <row r="1528" spans="1:11" ht="13.5" x14ac:dyDescent="0.25">
      <c r="A1528" s="3">
        <f>TITRES_STAT!B1531</f>
        <v>44539</v>
      </c>
      <c r="B1528" s="5">
        <f>TITRES_STAT!D1531</f>
        <v>0.43</v>
      </c>
      <c r="C1528" s="2">
        <f t="shared" si="181"/>
        <v>0</v>
      </c>
      <c r="D1528" s="2">
        <f t="shared" si="182"/>
        <v>0.43</v>
      </c>
      <c r="E1528" s="2">
        <f t="shared" si="184"/>
        <v>0.44300000000000006</v>
      </c>
      <c r="F1528" s="2">
        <f t="shared" si="185"/>
        <v>0.45199999999999996</v>
      </c>
      <c r="G1528" s="2">
        <f t="shared" si="187"/>
        <v>0.41860000000000008</v>
      </c>
      <c r="H1528" s="2">
        <f t="shared" si="183"/>
        <v>0.43475000000000014</v>
      </c>
      <c r="I1528" s="2">
        <f t="array" ref="I1528">SUMPRODUCT(B1512:B1531, (ROW(B1512:B1531)-ROW(B1512)+1)) / (20*21/2)</f>
        <v>0.44066666666666665</v>
      </c>
      <c r="J1528" s="2">
        <f t="shared" si="186"/>
        <v>0.44128163324374559</v>
      </c>
      <c r="K1528" s="2">
        <f t="shared" si="188"/>
        <v>0.42881700382244059</v>
      </c>
    </row>
    <row r="1529" spans="1:11" ht="13.5" x14ac:dyDescent="0.25">
      <c r="A1529" s="3">
        <f>TITRES_STAT!B1532</f>
        <v>44540</v>
      </c>
      <c r="B1529" s="5">
        <f>TITRES_STAT!D1532</f>
        <v>0.43</v>
      </c>
      <c r="C1529" s="2">
        <f t="shared" si="181"/>
        <v>0</v>
      </c>
      <c r="D1529" s="2">
        <f t="shared" si="182"/>
        <v>0.43</v>
      </c>
      <c r="E1529" s="2">
        <f t="shared" si="184"/>
        <v>0.44000000000000006</v>
      </c>
      <c r="F1529" s="2">
        <f t="shared" si="185"/>
        <v>0.4509999999999999</v>
      </c>
      <c r="G1529" s="2">
        <f t="shared" si="187"/>
        <v>0.41960000000000008</v>
      </c>
      <c r="H1529" s="2">
        <f t="shared" si="183"/>
        <v>0.43445000000000022</v>
      </c>
      <c r="I1529" s="2">
        <f t="array" ref="I1529">SUMPRODUCT(B1513:B1532, (ROW(B1513:B1532)-ROW(B1513)+1)) / (20*21/2)</f>
        <v>0.43980952380952382</v>
      </c>
      <c r="J1529" s="2">
        <f t="shared" si="186"/>
        <v>0.44020719198243652</v>
      </c>
      <c r="K1529" s="2">
        <f t="shared" si="188"/>
        <v>0.42886339582940369</v>
      </c>
    </row>
    <row r="1530" spans="1:11" ht="13.5" x14ac:dyDescent="0.25">
      <c r="A1530" s="3">
        <f>TITRES_STAT!B1533</f>
        <v>44543</v>
      </c>
      <c r="B1530" s="5">
        <f>TITRES_STAT!D1533</f>
        <v>0.43</v>
      </c>
      <c r="C1530" s="2">
        <f t="shared" si="181"/>
        <v>0</v>
      </c>
      <c r="D1530" s="2">
        <f t="shared" si="182"/>
        <v>0.43</v>
      </c>
      <c r="E1530" s="2">
        <f t="shared" si="184"/>
        <v>0.43700000000000011</v>
      </c>
      <c r="F1530" s="2">
        <f t="shared" si="185"/>
        <v>0.4499999999999999</v>
      </c>
      <c r="G1530" s="2">
        <f t="shared" si="187"/>
        <v>0.42060000000000003</v>
      </c>
      <c r="H1530" s="2">
        <f t="shared" si="183"/>
        <v>0.43415000000000026</v>
      </c>
      <c r="I1530" s="2">
        <f t="array" ref="I1530">SUMPRODUCT(B1514:B1533, (ROW(B1514:B1533)-ROW(B1514)+1)) / (20*21/2)</f>
        <v>0.43999999999999995</v>
      </c>
      <c r="J1530" s="2">
        <f t="shared" si="186"/>
        <v>0.43923507846029974</v>
      </c>
      <c r="K1530" s="2">
        <f t="shared" si="188"/>
        <v>0.4289079685419761</v>
      </c>
    </row>
    <row r="1531" spans="1:11" ht="13.5" x14ac:dyDescent="0.25">
      <c r="A1531" s="3">
        <f>TITRES_STAT!B1534</f>
        <v>44544</v>
      </c>
      <c r="B1531" s="5">
        <f>TITRES_STAT!D1534</f>
        <v>0.43</v>
      </c>
      <c r="C1531" s="2">
        <f t="shared" si="181"/>
        <v>0</v>
      </c>
      <c r="D1531" s="2">
        <f t="shared" si="182"/>
        <v>0.43</v>
      </c>
      <c r="E1531" s="2">
        <f t="shared" si="184"/>
        <v>0.43400000000000005</v>
      </c>
      <c r="F1531" s="2">
        <f t="shared" si="185"/>
        <v>0.44899999999999995</v>
      </c>
      <c r="G1531" s="2">
        <f t="shared" si="187"/>
        <v>0.42180000000000006</v>
      </c>
      <c r="H1531" s="2">
        <f t="shared" si="183"/>
        <v>0.43385000000000029</v>
      </c>
      <c r="I1531" s="2">
        <f t="array" ref="I1531">SUMPRODUCT(B1515:B1534, (ROW(B1515:B1534)-ROW(B1515)+1)) / (20*21/2)</f>
        <v>0.4393333333333333</v>
      </c>
      <c r="J1531" s="2">
        <f t="shared" si="186"/>
        <v>0.43835554717836644</v>
      </c>
      <c r="K1531" s="2">
        <f t="shared" si="188"/>
        <v>0.42895079330503588</v>
      </c>
    </row>
    <row r="1532" spans="1:11" ht="13.5" x14ac:dyDescent="0.25">
      <c r="A1532" s="3">
        <f>TITRES_STAT!B1535</f>
        <v>44545</v>
      </c>
      <c r="B1532" s="5">
        <f>TITRES_STAT!D1535</f>
        <v>0.44</v>
      </c>
      <c r="C1532" s="2">
        <f t="shared" si="181"/>
        <v>1.0000000000000009E-2</v>
      </c>
      <c r="D1532" s="2">
        <f t="shared" si="182"/>
        <v>0.43200000000000005</v>
      </c>
      <c r="E1532" s="2">
        <f t="shared" si="184"/>
        <v>0.43200000000000011</v>
      </c>
      <c r="F1532" s="2">
        <f t="shared" si="185"/>
        <v>0.44799999999999984</v>
      </c>
      <c r="G1532" s="2">
        <f t="shared" si="187"/>
        <v>0.42320000000000008</v>
      </c>
      <c r="H1532" s="2">
        <f t="shared" si="183"/>
        <v>0.43370000000000031</v>
      </c>
      <c r="I1532" s="2">
        <f t="array" ref="I1532">SUMPRODUCT(B1516:B1535, (ROW(B1516:B1535)-ROW(B1516)+1)) / (20*21/2)</f>
        <v>0.43880952380952376</v>
      </c>
      <c r="J1532" s="2">
        <f t="shared" si="186"/>
        <v>0.43851216173280771</v>
      </c>
      <c r="K1532" s="2">
        <f t="shared" si="188"/>
        <v>0.42938409552836782</v>
      </c>
    </row>
    <row r="1533" spans="1:11" ht="13.5" x14ac:dyDescent="0.25">
      <c r="A1533" s="3">
        <f>TITRES_STAT!B1536</f>
        <v>44546</v>
      </c>
      <c r="B1533" s="5">
        <f>TITRES_STAT!D1536</f>
        <v>0.45</v>
      </c>
      <c r="C1533" s="2">
        <f t="shared" si="181"/>
        <v>1.0000000000000009E-2</v>
      </c>
      <c r="D1533" s="2">
        <f t="shared" si="182"/>
        <v>0.43600000000000005</v>
      </c>
      <c r="E1533" s="2">
        <f t="shared" si="184"/>
        <v>0.433</v>
      </c>
      <c r="F1533" s="2">
        <f t="shared" si="185"/>
        <v>0.4469999999999999</v>
      </c>
      <c r="G1533" s="2">
        <f t="shared" si="187"/>
        <v>0.42480000000000007</v>
      </c>
      <c r="H1533" s="2">
        <f t="shared" si="183"/>
        <v>0.43350000000000044</v>
      </c>
      <c r="I1533" s="2">
        <f t="array" ref="I1533">SUMPRODUCT(B1517:B1536, (ROW(B1517:B1536)-ROW(B1517)+1)) / (20*21/2)</f>
        <v>0.43842857142857139</v>
      </c>
      <c r="J1533" s="2">
        <f t="shared" si="186"/>
        <v>0.43960624156777844</v>
      </c>
      <c r="K1533" s="2">
        <f t="shared" si="188"/>
        <v>0.43019256237039261</v>
      </c>
    </row>
    <row r="1534" spans="1:11" ht="13.5" x14ac:dyDescent="0.25">
      <c r="A1534" s="3">
        <f>TITRES_STAT!B1537</f>
        <v>44550</v>
      </c>
      <c r="B1534" s="5">
        <f>TITRES_STAT!D1537</f>
        <v>0.44</v>
      </c>
      <c r="C1534" s="2">
        <f t="shared" si="181"/>
        <v>-1.0000000000000009E-2</v>
      </c>
      <c r="D1534" s="2">
        <f t="shared" si="182"/>
        <v>0.438</v>
      </c>
      <c r="E1534" s="2">
        <f t="shared" si="184"/>
        <v>0.43400000000000005</v>
      </c>
      <c r="F1534" s="2">
        <f t="shared" si="185"/>
        <v>0.44549999999999984</v>
      </c>
      <c r="G1534" s="2">
        <f t="shared" si="187"/>
        <v>0.4260000000000001</v>
      </c>
      <c r="H1534" s="2">
        <f t="shared" si="183"/>
        <v>0.43325000000000036</v>
      </c>
      <c r="I1534" s="2">
        <f t="array" ref="I1534">SUMPRODUCT(B1518:B1537, (ROW(B1518:B1537)-ROW(B1518)+1)) / (20*21/2)</f>
        <v>0.43819047619047619</v>
      </c>
      <c r="J1534" s="2">
        <f t="shared" si="186"/>
        <v>0.43964374237084713</v>
      </c>
      <c r="K1534" s="2">
        <f t="shared" si="188"/>
        <v>0.43057716776763216</v>
      </c>
    </row>
    <row r="1535" spans="1:11" ht="13.5" x14ac:dyDescent="0.25">
      <c r="A1535" s="3">
        <f>TITRES_STAT!B1538</f>
        <v>44551</v>
      </c>
      <c r="B1535" s="5">
        <f>TITRES_STAT!D1538</f>
        <v>0.44</v>
      </c>
      <c r="C1535" s="2">
        <f t="shared" si="181"/>
        <v>0</v>
      </c>
      <c r="D1535" s="2">
        <f t="shared" si="182"/>
        <v>0.44000000000000006</v>
      </c>
      <c r="E1535" s="2">
        <f t="shared" si="184"/>
        <v>0.43500000000000005</v>
      </c>
      <c r="F1535" s="2">
        <f t="shared" si="185"/>
        <v>0.44399999999999984</v>
      </c>
      <c r="G1535" s="2">
        <f t="shared" si="187"/>
        <v>0.42740000000000011</v>
      </c>
      <c r="H1535" s="2">
        <f t="shared" si="183"/>
        <v>0.43300000000000033</v>
      </c>
      <c r="I1535" s="2">
        <f t="array" ref="I1535">SUMPRODUCT(B1519:B1538, (ROW(B1519:B1538)-ROW(B1519)+1)) / (20*21/2)</f>
        <v>0.43709523809523804</v>
      </c>
      <c r="J1535" s="2">
        <f t="shared" si="186"/>
        <v>0.43967767166886168</v>
      </c>
      <c r="K1535" s="2">
        <f t="shared" si="188"/>
        <v>0.43094669060027407</v>
      </c>
    </row>
    <row r="1536" spans="1:11" ht="13.5" x14ac:dyDescent="0.25">
      <c r="A1536" s="3">
        <f>TITRES_STAT!B1539</f>
        <v>44552</v>
      </c>
      <c r="B1536" s="5">
        <f>TITRES_STAT!D1539</f>
        <v>0.44</v>
      </c>
      <c r="C1536" s="2">
        <f t="shared" si="181"/>
        <v>0</v>
      </c>
      <c r="D1536" s="2">
        <f t="shared" si="182"/>
        <v>0.442</v>
      </c>
      <c r="E1536" s="2">
        <f t="shared" si="184"/>
        <v>0.43600000000000005</v>
      </c>
      <c r="F1536" s="2">
        <f t="shared" si="185"/>
        <v>0.4425</v>
      </c>
      <c r="G1536" s="2">
        <f t="shared" si="187"/>
        <v>0.42880000000000018</v>
      </c>
      <c r="H1536" s="2">
        <f t="shared" si="183"/>
        <v>0.43265000000000031</v>
      </c>
      <c r="I1536" s="2">
        <f t="array" ref="I1536">SUMPRODUCT(B1520:B1539, (ROW(B1520:B1539)-ROW(B1520)+1)) / (20*21/2)</f>
        <v>0.43614285714285717</v>
      </c>
      <c r="J1536" s="2">
        <f t="shared" si="186"/>
        <v>0.43970836960516058</v>
      </c>
      <c r="K1536" s="2">
        <f t="shared" si="188"/>
        <v>0.43130172234143982</v>
      </c>
    </row>
    <row r="1537" spans="1:11" ht="13.5" x14ac:dyDescent="0.25">
      <c r="A1537" s="3">
        <f>TITRES_STAT!B1540</f>
        <v>44553</v>
      </c>
      <c r="B1537" s="5">
        <f>TITRES_STAT!D1540</f>
        <v>0.44</v>
      </c>
      <c r="C1537" s="2">
        <f t="shared" si="181"/>
        <v>0</v>
      </c>
      <c r="D1537" s="2">
        <f t="shared" si="182"/>
        <v>0.442</v>
      </c>
      <c r="E1537" s="2">
        <f t="shared" si="184"/>
        <v>0.437</v>
      </c>
      <c r="F1537" s="2">
        <f t="shared" si="185"/>
        <v>0.4415</v>
      </c>
      <c r="G1537" s="2">
        <f t="shared" si="187"/>
        <v>0.43020000000000019</v>
      </c>
      <c r="H1537" s="2">
        <f t="shared" si="183"/>
        <v>0.43230000000000035</v>
      </c>
      <c r="I1537" s="2">
        <f t="array" ref="I1537">SUMPRODUCT(B1521:B1540, (ROW(B1521:B1540)-ROW(B1521)+1)) / (20*21/2)</f>
        <v>0.43533333333333335</v>
      </c>
      <c r="J1537" s="2">
        <f t="shared" si="186"/>
        <v>0.4397361439284786</v>
      </c>
      <c r="K1537" s="2">
        <f t="shared" si="188"/>
        <v>0.43164283126922653</v>
      </c>
    </row>
    <row r="1538" spans="1:11" ht="13.5" x14ac:dyDescent="0.25">
      <c r="A1538" s="3">
        <f>TITRES_STAT!B1541</f>
        <v>44554</v>
      </c>
      <c r="B1538" s="5">
        <f>TITRES_STAT!D1541</f>
        <v>0.43</v>
      </c>
      <c r="C1538" s="2">
        <f t="shared" si="181"/>
        <v>-1.0000000000000009E-2</v>
      </c>
      <c r="D1538" s="2">
        <f t="shared" si="182"/>
        <v>0.438</v>
      </c>
      <c r="E1538" s="2">
        <f t="shared" si="184"/>
        <v>0.437</v>
      </c>
      <c r="F1538" s="2">
        <f t="shared" si="185"/>
        <v>0.44000000000000006</v>
      </c>
      <c r="G1538" s="2">
        <f t="shared" si="187"/>
        <v>0.43140000000000017</v>
      </c>
      <c r="H1538" s="2">
        <f t="shared" si="183"/>
        <v>0.43195000000000028</v>
      </c>
      <c r="I1538" s="2">
        <f t="array" ref="I1538">SUMPRODUCT(B1522:B1541, (ROW(B1522:B1541)-ROW(B1522)+1)) / (20*21/2)</f>
        <v>0.43466666666666659</v>
      </c>
      <c r="J1538" s="2">
        <f t="shared" si="186"/>
        <v>0.43880889212576635</v>
      </c>
      <c r="K1538" s="2">
        <f t="shared" si="188"/>
        <v>0.4315784065135706</v>
      </c>
    </row>
    <row r="1539" spans="1:11" ht="13.5" x14ac:dyDescent="0.25">
      <c r="A1539" s="3">
        <f>TITRES_STAT!B1542</f>
        <v>44557</v>
      </c>
      <c r="B1539" s="5">
        <f>TITRES_STAT!D1542</f>
        <v>0.43</v>
      </c>
      <c r="C1539" s="2">
        <f t="shared" si="181"/>
        <v>0</v>
      </c>
      <c r="D1539" s="2">
        <f t="shared" si="182"/>
        <v>0.43600000000000005</v>
      </c>
      <c r="E1539" s="2">
        <f t="shared" si="184"/>
        <v>0.437</v>
      </c>
      <c r="F1539" s="2">
        <f t="shared" si="185"/>
        <v>0.43850000000000006</v>
      </c>
      <c r="G1539" s="2">
        <f t="shared" si="187"/>
        <v>0.43240000000000017</v>
      </c>
      <c r="H1539" s="2">
        <f t="shared" si="183"/>
        <v>0.43160000000000026</v>
      </c>
      <c r="I1539" s="2">
        <f t="array" ref="I1539">SUMPRODUCT(B1523:B1542, (ROW(B1523:B1542)-ROW(B1523)+1)) / (20*21/2)</f>
        <v>0.43414285714285711</v>
      </c>
      <c r="J1539" s="2">
        <f t="shared" si="186"/>
        <v>0.43796995001855049</v>
      </c>
      <c r="K1539" s="2">
        <f t="shared" si="188"/>
        <v>0.43151650821892079</v>
      </c>
    </row>
    <row r="1540" spans="1:11" ht="13.5" x14ac:dyDescent="0.25">
      <c r="A1540" s="3">
        <f>TITRES_STAT!B1543</f>
        <v>44558</v>
      </c>
      <c r="B1540" s="5">
        <f>TITRES_STAT!D1543</f>
        <v>0.43</v>
      </c>
      <c r="C1540" s="2">
        <f t="shared" ref="C1540:C1603" si="189">B1540-B1539</f>
        <v>0</v>
      </c>
      <c r="D1540" s="2">
        <f t="shared" si="182"/>
        <v>0.434</v>
      </c>
      <c r="E1540" s="2">
        <f t="shared" si="184"/>
        <v>0.437</v>
      </c>
      <c r="F1540" s="2">
        <f t="shared" si="185"/>
        <v>0.43700000000000011</v>
      </c>
      <c r="G1540" s="2">
        <f t="shared" si="187"/>
        <v>0.43360000000000021</v>
      </c>
      <c r="H1540" s="2">
        <f t="shared" si="183"/>
        <v>0.4312500000000003</v>
      </c>
      <c r="I1540" s="2">
        <f t="array" ref="I1540">SUMPRODUCT(B1524:B1543, (ROW(B1524:B1543)-ROW(B1524)+1)) / (20*21/2)</f>
        <v>0.43376190476190474</v>
      </c>
      <c r="J1540" s="2">
        <f t="shared" si="186"/>
        <v>0.43721090715964095</v>
      </c>
      <c r="K1540" s="2">
        <f t="shared" si="188"/>
        <v>0.43145703730837487</v>
      </c>
    </row>
    <row r="1541" spans="1:11" ht="13.5" x14ac:dyDescent="0.25">
      <c r="A1541" s="3">
        <f>TITRES_STAT!B1544</f>
        <v>44559</v>
      </c>
      <c r="B1541" s="5">
        <f>TITRES_STAT!D1544</f>
        <v>0.43</v>
      </c>
      <c r="C1541" s="2">
        <f t="shared" si="189"/>
        <v>0</v>
      </c>
      <c r="D1541" s="2">
        <f t="shared" si="182"/>
        <v>0.43200000000000005</v>
      </c>
      <c r="E1541" s="2">
        <f t="shared" si="184"/>
        <v>0.437</v>
      </c>
      <c r="F1541" s="2">
        <f t="shared" si="185"/>
        <v>0.43550000000000011</v>
      </c>
      <c r="G1541" s="2">
        <f t="shared" si="187"/>
        <v>0.43480000000000019</v>
      </c>
      <c r="H1541" s="2">
        <f t="shared" si="183"/>
        <v>0.43095000000000033</v>
      </c>
      <c r="I1541" s="2">
        <f t="array" ref="I1541">SUMPRODUCT(B1525:B1544, (ROW(B1525:B1544)-ROW(B1525)+1)) / (20*21/2)</f>
        <v>0.43342857142857133</v>
      </c>
      <c r="J1541" s="2">
        <f t="shared" si="186"/>
        <v>0.436524154096818</v>
      </c>
      <c r="K1541" s="2">
        <f t="shared" si="188"/>
        <v>0.4313998985903994</v>
      </c>
    </row>
    <row r="1542" spans="1:11" ht="13.5" x14ac:dyDescent="0.25">
      <c r="A1542" s="3">
        <f>TITRES_STAT!B1545</f>
        <v>44560</v>
      </c>
      <c r="B1542" s="5">
        <f>TITRES_STAT!D1545</f>
        <v>0.43</v>
      </c>
      <c r="C1542" s="2">
        <f t="shared" si="189"/>
        <v>0</v>
      </c>
      <c r="D1542" s="2">
        <f t="shared" ref="D1542:D1605" si="190">AVERAGE(B1538:B1542)</f>
        <v>0.43</v>
      </c>
      <c r="E1542" s="2">
        <f t="shared" si="184"/>
        <v>0.43600000000000005</v>
      </c>
      <c r="F1542" s="2">
        <f t="shared" si="185"/>
        <v>0.43400000000000005</v>
      </c>
      <c r="G1542" s="2">
        <f t="shared" si="187"/>
        <v>0.43580000000000019</v>
      </c>
      <c r="H1542" s="2">
        <f t="shared" si="183"/>
        <v>0.4307500000000003</v>
      </c>
      <c r="I1542" s="2">
        <f t="array" ref="I1542">SUMPRODUCT(B1526:B1545, (ROW(B1526:B1545)-ROW(B1526)+1)) / (20*21/2)</f>
        <v>0.43309523809523803</v>
      </c>
      <c r="J1542" s="2">
        <f t="shared" si="186"/>
        <v>0.43590280608759724</v>
      </c>
      <c r="K1542" s="2">
        <f t="shared" si="188"/>
        <v>0.43134500060646219</v>
      </c>
    </row>
    <row r="1543" spans="1:11" ht="13.5" x14ac:dyDescent="0.25">
      <c r="A1543" s="3">
        <f>TITRES_STAT!B1546</f>
        <v>44561</v>
      </c>
      <c r="B1543" s="5">
        <f>TITRES_STAT!D1546</f>
        <v>0.43</v>
      </c>
      <c r="C1543" s="2">
        <f t="shared" si="189"/>
        <v>0</v>
      </c>
      <c r="D1543" s="2">
        <f t="shared" si="190"/>
        <v>0.43</v>
      </c>
      <c r="E1543" s="2">
        <f t="shared" si="184"/>
        <v>0.43400000000000005</v>
      </c>
      <c r="F1543" s="2">
        <f t="shared" si="185"/>
        <v>0.4335</v>
      </c>
      <c r="G1543" s="2">
        <f t="shared" si="187"/>
        <v>0.43680000000000019</v>
      </c>
      <c r="H1543" s="2">
        <f t="shared" si="183"/>
        <v>0.43050000000000038</v>
      </c>
      <c r="I1543" s="2">
        <f t="array" ref="I1543">SUMPRODUCT(B1527:B1546, (ROW(B1527:B1546)-ROW(B1527)+1)) / (20*21/2)</f>
        <v>0.43180952380952375</v>
      </c>
      <c r="J1543" s="2">
        <f t="shared" si="186"/>
        <v>0.43534063407925466</v>
      </c>
      <c r="K1543" s="2">
        <f t="shared" si="188"/>
        <v>0.43129225548464012</v>
      </c>
    </row>
    <row r="1544" spans="1:11" ht="13.5" x14ac:dyDescent="0.25">
      <c r="A1544" s="3">
        <f>TITRES_STAT!B1547</f>
        <v>44564</v>
      </c>
      <c r="B1544" s="5">
        <f>TITRES_STAT!D1547</f>
        <v>0.43</v>
      </c>
      <c r="C1544" s="2">
        <f t="shared" si="189"/>
        <v>0</v>
      </c>
      <c r="D1544" s="2">
        <f t="shared" si="190"/>
        <v>0.43</v>
      </c>
      <c r="E1544" s="2">
        <f t="shared" si="184"/>
        <v>0.43300000000000011</v>
      </c>
      <c r="F1544" s="2">
        <f t="shared" si="185"/>
        <v>0.4335</v>
      </c>
      <c r="G1544" s="2">
        <f t="shared" si="187"/>
        <v>0.43760000000000021</v>
      </c>
      <c r="H1544" s="2">
        <f t="shared" si="183"/>
        <v>0.43015000000000042</v>
      </c>
      <c r="I1544" s="2">
        <f t="array" ref="I1544">SUMPRODUCT(B1528:B1547, (ROW(B1528:B1547)-ROW(B1528)+1)) / (20*21/2)</f>
        <v>0.4305714285714286</v>
      </c>
      <c r="J1544" s="2">
        <f t="shared" si="186"/>
        <v>0.43483200226218283</v>
      </c>
      <c r="K1544" s="2">
        <f t="shared" si="188"/>
        <v>0.43124157879896796</v>
      </c>
    </row>
    <row r="1545" spans="1:11" ht="13.5" x14ac:dyDescent="0.25">
      <c r="A1545" s="3">
        <f>TITRES_STAT!B1548</f>
        <v>44565</v>
      </c>
      <c r="B1545" s="5">
        <f>TITRES_STAT!D1548</f>
        <v>0.43</v>
      </c>
      <c r="C1545" s="2">
        <f t="shared" si="189"/>
        <v>0</v>
      </c>
      <c r="D1545" s="2">
        <f t="shared" si="190"/>
        <v>0.43</v>
      </c>
      <c r="E1545" s="2">
        <f t="shared" si="184"/>
        <v>0.43200000000000005</v>
      </c>
      <c r="F1545" s="2">
        <f t="shared" si="185"/>
        <v>0.4335</v>
      </c>
      <c r="G1545" s="2">
        <f t="shared" si="187"/>
        <v>0.43840000000000012</v>
      </c>
      <c r="H1545" s="2">
        <f t="shared" si="183"/>
        <v>0.42980000000000046</v>
      </c>
      <c r="I1545" s="2">
        <f t="array" ref="I1545">SUMPRODUCT(B1529:B1548, (ROW(B1529:B1548)-ROW(B1529)+1)) / (20*21/2)</f>
        <v>0.43128571428571433</v>
      </c>
      <c r="J1545" s="2">
        <f t="shared" si="186"/>
        <v>0.43437181157054638</v>
      </c>
      <c r="K1545" s="2">
        <f t="shared" si="188"/>
        <v>0.43119288943430256</v>
      </c>
    </row>
    <row r="1546" spans="1:11" ht="13.5" x14ac:dyDescent="0.25">
      <c r="A1546" s="3">
        <f>TITRES_STAT!B1549</f>
        <v>44566</v>
      </c>
      <c r="B1546" s="5">
        <f>TITRES_STAT!D1549</f>
        <v>0.42</v>
      </c>
      <c r="C1546" s="2">
        <f t="shared" si="189"/>
        <v>-1.0000000000000009E-2</v>
      </c>
      <c r="D1546" s="2">
        <f t="shared" si="190"/>
        <v>0.42800000000000005</v>
      </c>
      <c r="E1546" s="2">
        <f t="shared" si="184"/>
        <v>0.43000000000000005</v>
      </c>
      <c r="F1546" s="2">
        <f t="shared" si="185"/>
        <v>0.43299999999999994</v>
      </c>
      <c r="G1546" s="2">
        <f t="shared" si="187"/>
        <v>0.43880000000000019</v>
      </c>
      <c r="H1546" s="2">
        <f t="shared" ref="H1546:H1609" si="191">AVERAGE(B1347:B1546)</f>
        <v>0.42940000000000045</v>
      </c>
      <c r="I1546" s="2">
        <f t="array" ref="I1546">SUMPRODUCT(B1530:B1549, (ROW(B1530:B1549)-ROW(B1530)+1)) / (20*21/2)</f>
        <v>0.43195238095238092</v>
      </c>
      <c r="J1546" s="2">
        <f t="shared" si="186"/>
        <v>0.43300306761144669</v>
      </c>
      <c r="K1546" s="2">
        <f t="shared" si="188"/>
        <v>0.43075395259374172</v>
      </c>
    </row>
    <row r="1547" spans="1:11" ht="13.5" x14ac:dyDescent="0.25">
      <c r="A1547" s="3">
        <f>TITRES_STAT!B1550</f>
        <v>44567</v>
      </c>
      <c r="B1547" s="5">
        <f>TITRES_STAT!D1550</f>
        <v>0.42</v>
      </c>
      <c r="C1547" s="2">
        <f t="shared" si="189"/>
        <v>0</v>
      </c>
      <c r="D1547" s="2">
        <f t="shared" si="190"/>
        <v>0.42599999999999999</v>
      </c>
      <c r="E1547" s="2">
        <f t="shared" si="184"/>
        <v>0.42800000000000005</v>
      </c>
      <c r="F1547" s="2">
        <f t="shared" si="185"/>
        <v>0.43249999999999994</v>
      </c>
      <c r="G1547" s="2">
        <f t="shared" si="187"/>
        <v>0.43900000000000011</v>
      </c>
      <c r="H1547" s="2">
        <f t="shared" si="191"/>
        <v>0.42900000000000044</v>
      </c>
      <c r="I1547" s="2">
        <f t="array" ref="I1547">SUMPRODUCT(B1531:B1550, (ROW(B1531:B1550)-ROW(B1531)+1)) / (20*21/2)</f>
        <v>0.43161904761904762</v>
      </c>
      <c r="J1547" s="2">
        <f t="shared" si="186"/>
        <v>0.43176468021988035</v>
      </c>
      <c r="K1547" s="2">
        <f t="shared" si="188"/>
        <v>0.43033222896261464</v>
      </c>
    </row>
    <row r="1548" spans="1:11" ht="13.5" x14ac:dyDescent="0.25">
      <c r="A1548" s="3">
        <f>TITRES_STAT!B1551</f>
        <v>44568</v>
      </c>
      <c r="B1548" s="5">
        <f>TITRES_STAT!D1551</f>
        <v>0.44</v>
      </c>
      <c r="C1548" s="2">
        <f t="shared" si="189"/>
        <v>2.0000000000000018E-2</v>
      </c>
      <c r="D1548" s="2">
        <f t="shared" si="190"/>
        <v>0.42800000000000005</v>
      </c>
      <c r="E1548" s="2">
        <f t="shared" ref="E1548:E1611" si="192">AVERAGE(B1539:B1548)</f>
        <v>0.42899999999999999</v>
      </c>
      <c r="F1548" s="2">
        <f t="shared" si="185"/>
        <v>0.43299999999999994</v>
      </c>
      <c r="G1548" s="2">
        <f t="shared" si="187"/>
        <v>0.43940000000000012</v>
      </c>
      <c r="H1548" s="2">
        <f t="shared" si="191"/>
        <v>0.42870000000000041</v>
      </c>
      <c r="I1548" s="2">
        <f t="array" ref="I1548">SUMPRODUCT(B1532:B1551, (ROW(B1532:B1551)-ROW(B1532)+1)) / (20*21/2)</f>
        <v>0.43128571428571427</v>
      </c>
      <c r="J1548" s="2">
        <f t="shared" si="186"/>
        <v>0.43254899638941552</v>
      </c>
      <c r="K1548" s="2">
        <f t="shared" si="188"/>
        <v>0.43071135723859055</v>
      </c>
    </row>
    <row r="1549" spans="1:11" ht="13.5" x14ac:dyDescent="0.25">
      <c r="A1549" s="3">
        <f>TITRES_STAT!B1552</f>
        <v>44571</v>
      </c>
      <c r="B1549" s="5">
        <f>TITRES_STAT!D1552</f>
        <v>0.44</v>
      </c>
      <c r="C1549" s="2">
        <f t="shared" si="189"/>
        <v>0</v>
      </c>
      <c r="D1549" s="2">
        <f t="shared" si="190"/>
        <v>0.43</v>
      </c>
      <c r="E1549" s="2">
        <f t="shared" si="192"/>
        <v>0.43</v>
      </c>
      <c r="F1549" s="2">
        <f t="shared" si="185"/>
        <v>0.43349999999999989</v>
      </c>
      <c r="G1549" s="2">
        <f t="shared" si="187"/>
        <v>0.43980000000000014</v>
      </c>
      <c r="H1549" s="2">
        <f t="shared" si="191"/>
        <v>0.42840000000000039</v>
      </c>
      <c r="I1549" s="2">
        <f t="array" ref="I1549">SUMPRODUCT(B1533:B1552, (ROW(B1533:B1552)-ROW(B1533)+1)) / (20*21/2)</f>
        <v>0.43095238095238098</v>
      </c>
      <c r="J1549" s="2">
        <f t="shared" si="186"/>
        <v>0.43325861578089975</v>
      </c>
      <c r="K1549" s="2">
        <f t="shared" si="188"/>
        <v>0.43107561773903802</v>
      </c>
    </row>
    <row r="1550" spans="1:11" ht="13.5" x14ac:dyDescent="0.25">
      <c r="A1550" s="3">
        <f>TITRES_STAT!B1553</f>
        <v>44572</v>
      </c>
      <c r="B1550" s="5">
        <f>TITRES_STAT!D1553</f>
        <v>0.43</v>
      </c>
      <c r="C1550" s="2">
        <f t="shared" si="189"/>
        <v>-1.0000000000000009E-2</v>
      </c>
      <c r="D1550" s="2">
        <f t="shared" si="190"/>
        <v>0.43</v>
      </c>
      <c r="E1550" s="2">
        <f t="shared" si="192"/>
        <v>0.43</v>
      </c>
      <c r="F1550" s="2">
        <f t="shared" si="185"/>
        <v>0.43349999999999989</v>
      </c>
      <c r="G1550" s="2">
        <f t="shared" si="187"/>
        <v>0.44</v>
      </c>
      <c r="H1550" s="2">
        <f t="shared" si="191"/>
        <v>0.42805000000000049</v>
      </c>
      <c r="I1550" s="2">
        <f t="array" ref="I1550">SUMPRODUCT(B1534:B1553, (ROW(B1534:B1553)-ROW(B1534)+1)) / (20*21/2)</f>
        <v>0.43066666666666664</v>
      </c>
      <c r="J1550" s="2">
        <f t="shared" si="186"/>
        <v>0.43294827142081405</v>
      </c>
      <c r="K1550" s="2">
        <f t="shared" si="188"/>
        <v>0.43103343665123262</v>
      </c>
    </row>
    <row r="1551" spans="1:11" ht="13.5" x14ac:dyDescent="0.25">
      <c r="A1551" s="3">
        <f>TITRES_STAT!B1554</f>
        <v>44573</v>
      </c>
      <c r="B1551" s="5">
        <f>TITRES_STAT!D1554</f>
        <v>0.43</v>
      </c>
      <c r="C1551" s="2">
        <f t="shared" si="189"/>
        <v>0</v>
      </c>
      <c r="D1551" s="2">
        <f t="shared" si="190"/>
        <v>0.43200000000000005</v>
      </c>
      <c r="E1551" s="2">
        <f t="shared" si="192"/>
        <v>0.43</v>
      </c>
      <c r="F1551" s="2">
        <f t="shared" si="185"/>
        <v>0.4335</v>
      </c>
      <c r="G1551" s="2">
        <f t="shared" si="187"/>
        <v>0.44020000000000004</v>
      </c>
      <c r="H1551" s="2">
        <f t="shared" si="191"/>
        <v>0.42775000000000057</v>
      </c>
      <c r="I1551" s="2">
        <f t="array" ref="I1551">SUMPRODUCT(B1535:B1554, (ROW(B1535:B1554)-ROW(B1535)+1)) / (20*21/2)</f>
        <v>0.43047619047619051</v>
      </c>
      <c r="J1551" s="2">
        <f t="shared" si="186"/>
        <v>0.4326674836664508</v>
      </c>
      <c r="K1551" s="2">
        <f t="shared" si="188"/>
        <v>0.43099290972373328</v>
      </c>
    </row>
    <row r="1552" spans="1:11" ht="13.5" x14ac:dyDescent="0.25">
      <c r="A1552" s="3">
        <f>TITRES_STAT!B1555</f>
        <v>44574</v>
      </c>
      <c r="B1552" s="5">
        <f>TITRES_STAT!D1555</f>
        <v>0.43</v>
      </c>
      <c r="C1552" s="2">
        <f t="shared" si="189"/>
        <v>0</v>
      </c>
      <c r="D1552" s="2">
        <f t="shared" si="190"/>
        <v>0.434</v>
      </c>
      <c r="E1552" s="2">
        <f t="shared" si="192"/>
        <v>0.43</v>
      </c>
      <c r="F1552" s="2">
        <f t="shared" si="185"/>
        <v>0.433</v>
      </c>
      <c r="G1552" s="2">
        <f t="shared" si="187"/>
        <v>0.44040000000000001</v>
      </c>
      <c r="H1552" s="2">
        <f t="shared" si="191"/>
        <v>0.42745000000000055</v>
      </c>
      <c r="I1552" s="2">
        <f t="array" ref="I1552">SUMPRODUCT(B1536:B1555, (ROW(B1536:B1555)-ROW(B1536)+1)) / (20*21/2)</f>
        <v>0.43033333333333329</v>
      </c>
      <c r="J1552" s="2">
        <f t="shared" si="186"/>
        <v>0.43241343760297929</v>
      </c>
      <c r="K1552" s="2">
        <f t="shared" si="188"/>
        <v>0.43095397208750846</v>
      </c>
    </row>
    <row r="1553" spans="1:11" ht="13.5" x14ac:dyDescent="0.25">
      <c r="A1553" s="3">
        <f>TITRES_STAT!B1556</f>
        <v>44575</v>
      </c>
      <c r="B1553" s="5">
        <f>TITRES_STAT!D1556</f>
        <v>0.43</v>
      </c>
      <c r="C1553" s="2">
        <f t="shared" si="189"/>
        <v>0</v>
      </c>
      <c r="D1553" s="2">
        <f t="shared" si="190"/>
        <v>0.43200000000000005</v>
      </c>
      <c r="E1553" s="2">
        <f t="shared" si="192"/>
        <v>0.43000000000000005</v>
      </c>
      <c r="F1553" s="2">
        <f t="shared" si="185"/>
        <v>0.43200000000000005</v>
      </c>
      <c r="G1553" s="2">
        <f t="shared" si="187"/>
        <v>0.44040000000000001</v>
      </c>
      <c r="H1553" s="2">
        <f t="shared" si="191"/>
        <v>0.42715000000000053</v>
      </c>
      <c r="I1553" s="2">
        <f t="array" ref="I1553">SUMPRODUCT(B1537:B1556, (ROW(B1537:B1556)-ROW(B1537)+1)) / (20*21/2)</f>
        <v>0.4302380952380952</v>
      </c>
      <c r="J1553" s="2">
        <f t="shared" si="186"/>
        <v>0.43218358640269555</v>
      </c>
      <c r="K1553" s="2">
        <f t="shared" si="188"/>
        <v>0.43091656141741008</v>
      </c>
    </row>
    <row r="1554" spans="1:11" ht="13.5" x14ac:dyDescent="0.25">
      <c r="A1554" s="3">
        <f>TITRES_STAT!B1557</f>
        <v>44578</v>
      </c>
      <c r="B1554" s="5">
        <f>TITRES_STAT!D1557</f>
        <v>0.43</v>
      </c>
      <c r="C1554" s="2">
        <f t="shared" si="189"/>
        <v>0</v>
      </c>
      <c r="D1554" s="2">
        <f t="shared" si="190"/>
        <v>0.43</v>
      </c>
      <c r="E1554" s="2">
        <f t="shared" si="192"/>
        <v>0.43000000000000005</v>
      </c>
      <c r="F1554" s="2">
        <f t="shared" si="185"/>
        <v>0.43150000000000005</v>
      </c>
      <c r="G1554" s="2">
        <f t="shared" si="187"/>
        <v>0.4403999999999999</v>
      </c>
      <c r="H1554" s="2">
        <f t="shared" si="191"/>
        <v>0.42685000000000062</v>
      </c>
      <c r="I1554" s="2">
        <f t="array" ref="I1554">SUMPRODUCT(B1538:B1557, (ROW(B1538:B1557)-ROW(B1538)+1)) / (20*21/2)</f>
        <v>0.43019047619047612</v>
      </c>
      <c r="J1554" s="2">
        <f t="shared" si="186"/>
        <v>0.43197562579291504</v>
      </c>
      <c r="K1554" s="2">
        <f t="shared" si="188"/>
        <v>0.4308806178324136</v>
      </c>
    </row>
    <row r="1555" spans="1:11" ht="13.5" x14ac:dyDescent="0.25">
      <c r="A1555" s="3">
        <f>TITRES_STAT!B1558</f>
        <v>44579</v>
      </c>
      <c r="B1555" s="5">
        <f>TITRES_STAT!D1558</f>
        <v>0.43</v>
      </c>
      <c r="C1555" s="2">
        <f t="shared" si="189"/>
        <v>0</v>
      </c>
      <c r="D1555" s="2">
        <f t="shared" si="190"/>
        <v>0.43</v>
      </c>
      <c r="E1555" s="2">
        <f t="shared" si="192"/>
        <v>0.43000000000000005</v>
      </c>
      <c r="F1555" s="2">
        <f t="shared" si="185"/>
        <v>0.43099999999999994</v>
      </c>
      <c r="G1555" s="2">
        <f t="shared" si="187"/>
        <v>0.4403999999999999</v>
      </c>
      <c r="H1555" s="2">
        <f t="shared" si="191"/>
        <v>0.4265500000000006</v>
      </c>
      <c r="I1555" s="2">
        <f t="array" ref="I1555">SUMPRODUCT(B1539:B1558, (ROW(B1539:B1558)-ROW(B1539)+1)) / (20*21/2)</f>
        <v>0.43019047619047612</v>
      </c>
      <c r="J1555" s="2">
        <f t="shared" si="186"/>
        <v>0.43178747095549458</v>
      </c>
      <c r="K1555" s="2">
        <f t="shared" si="188"/>
        <v>0.43084608379976991</v>
      </c>
    </row>
    <row r="1556" spans="1:11" ht="13.5" x14ac:dyDescent="0.25">
      <c r="A1556" s="3">
        <f>TITRES_STAT!B1559</f>
        <v>44580</v>
      </c>
      <c r="B1556" s="5">
        <f>TITRES_STAT!D1559</f>
        <v>0.43</v>
      </c>
      <c r="C1556" s="2">
        <f t="shared" si="189"/>
        <v>0</v>
      </c>
      <c r="D1556" s="2">
        <f t="shared" si="190"/>
        <v>0.43</v>
      </c>
      <c r="E1556" s="2">
        <f t="shared" si="192"/>
        <v>0.43100000000000005</v>
      </c>
      <c r="F1556" s="2">
        <f t="shared" ref="F1556:F1619" si="193">AVERAGE(B1537:B1556)</f>
        <v>0.43049999999999999</v>
      </c>
      <c r="G1556" s="2">
        <f t="shared" si="187"/>
        <v>0.4403999999999999</v>
      </c>
      <c r="H1556" s="2">
        <f t="shared" si="191"/>
        <v>0.42625000000000063</v>
      </c>
      <c r="I1556" s="2">
        <f t="array" ref="I1556">SUMPRODUCT(B1540:B1559, (ROW(B1540:B1559)-ROW(B1540)+1)) / (20*21/2)</f>
        <v>0.43019047619047612</v>
      </c>
      <c r="J1556" s="2">
        <f t="shared" si="186"/>
        <v>0.43161723562639986</v>
      </c>
      <c r="K1556" s="2">
        <f t="shared" si="188"/>
        <v>0.43081290404291617</v>
      </c>
    </row>
    <row r="1557" spans="1:11" ht="13.5" x14ac:dyDescent="0.25">
      <c r="A1557" s="3">
        <f>TITRES_STAT!B1560</f>
        <v>44581</v>
      </c>
      <c r="B1557" s="5">
        <f>TITRES_STAT!D1560</f>
        <v>0.43</v>
      </c>
      <c r="C1557" s="2">
        <f t="shared" si="189"/>
        <v>0</v>
      </c>
      <c r="D1557" s="2">
        <f t="shared" si="190"/>
        <v>0.43</v>
      </c>
      <c r="E1557" s="2">
        <f t="shared" si="192"/>
        <v>0.43200000000000005</v>
      </c>
      <c r="F1557" s="2">
        <f t="shared" si="193"/>
        <v>0.43</v>
      </c>
      <c r="G1557" s="2">
        <f t="shared" si="187"/>
        <v>0.4403999999999999</v>
      </c>
      <c r="H1557" s="2">
        <f t="shared" si="191"/>
        <v>0.42595000000000061</v>
      </c>
      <c r="I1557" s="2">
        <f t="array" ref="I1557">SUMPRODUCT(B1541:B1560, (ROW(B1541:B1560)-ROW(B1541)+1)) / (20*21/2)</f>
        <v>0.43019047619047612</v>
      </c>
      <c r="J1557" s="2">
        <f t="shared" ref="J1557:J1620" si="194">$J$4*B1557+J1556*(1-$J$4)</f>
        <v>0.43146321318579034</v>
      </c>
      <c r="K1557" s="2">
        <f t="shared" si="188"/>
        <v>0.4307810254529979</v>
      </c>
    </row>
    <row r="1558" spans="1:11" ht="13.5" x14ac:dyDescent="0.25">
      <c r="A1558" s="3">
        <f>TITRES_STAT!B1561</f>
        <v>44582</v>
      </c>
      <c r="B1558" s="5">
        <f>TITRES_STAT!D1561</f>
        <v>0.43</v>
      </c>
      <c r="C1558" s="2">
        <f t="shared" si="189"/>
        <v>0</v>
      </c>
      <c r="D1558" s="2">
        <f t="shared" si="190"/>
        <v>0.43</v>
      </c>
      <c r="E1558" s="2">
        <f t="shared" si="192"/>
        <v>0.43100000000000005</v>
      </c>
      <c r="F1558" s="2">
        <f t="shared" si="193"/>
        <v>0.42999999999999988</v>
      </c>
      <c r="G1558" s="2">
        <f t="shared" si="187"/>
        <v>0.44019999999999998</v>
      </c>
      <c r="H1558" s="2">
        <f t="shared" si="191"/>
        <v>0.42565000000000069</v>
      </c>
      <c r="I1558" s="2">
        <f t="array" ref="I1558">SUMPRODUCT(B1542:B1561, (ROW(B1542:B1561)-ROW(B1542)+1)) / (20*21/2)</f>
        <v>0.43019047619047612</v>
      </c>
      <c r="J1558" s="2">
        <f t="shared" si="194"/>
        <v>0.43132385954904839</v>
      </c>
      <c r="K1558" s="2">
        <f t="shared" si="188"/>
        <v>0.43075039700386075</v>
      </c>
    </row>
    <row r="1559" spans="1:11" ht="13.5" x14ac:dyDescent="0.25">
      <c r="A1559" s="3">
        <f>TITRES_STAT!B1562</f>
        <v>44585</v>
      </c>
      <c r="B1559" s="5">
        <f>TITRES_STAT!D1562</f>
        <v>0.43</v>
      </c>
      <c r="C1559" s="2">
        <f t="shared" si="189"/>
        <v>0</v>
      </c>
      <c r="D1559" s="2">
        <f t="shared" si="190"/>
        <v>0.43</v>
      </c>
      <c r="E1559" s="2">
        <f t="shared" si="192"/>
        <v>0.43000000000000005</v>
      </c>
      <c r="F1559" s="2">
        <f t="shared" si="193"/>
        <v>0.42999999999999988</v>
      </c>
      <c r="G1559" s="2">
        <f t="shared" si="187"/>
        <v>0.43979999999999991</v>
      </c>
      <c r="H1559" s="2">
        <f t="shared" si="191"/>
        <v>0.42540000000000078</v>
      </c>
      <c r="I1559" s="2">
        <f t="array" ref="I1559">SUMPRODUCT(B1543:B1562, (ROW(B1543:B1562)-ROW(B1543)+1)) / (20*21/2)</f>
        <v>0.43019047619047612</v>
      </c>
      <c r="J1559" s="2">
        <f t="shared" si="194"/>
        <v>0.43119777768723427</v>
      </c>
      <c r="K1559" s="2">
        <f t="shared" si="188"/>
        <v>0.43072096967037599</v>
      </c>
    </row>
    <row r="1560" spans="1:11" ht="13.5" x14ac:dyDescent="0.25">
      <c r="A1560" s="3">
        <f>TITRES_STAT!B1563</f>
        <v>44586</v>
      </c>
      <c r="B1560" s="5">
        <f>TITRES_STAT!D1563</f>
        <v>0.43</v>
      </c>
      <c r="C1560" s="2">
        <f t="shared" si="189"/>
        <v>0</v>
      </c>
      <c r="D1560" s="2">
        <f t="shared" si="190"/>
        <v>0.43</v>
      </c>
      <c r="E1560" s="2">
        <f t="shared" si="192"/>
        <v>0.43000000000000005</v>
      </c>
      <c r="F1560" s="2">
        <f t="shared" si="193"/>
        <v>0.42999999999999988</v>
      </c>
      <c r="G1560" s="2">
        <f t="shared" si="187"/>
        <v>0.43939999999999985</v>
      </c>
      <c r="H1560" s="2">
        <f t="shared" si="191"/>
        <v>0.42525000000000079</v>
      </c>
      <c r="I1560" s="2">
        <f t="array" ref="I1560">SUMPRODUCT(B1544:B1563, (ROW(B1544:B1563)-ROW(B1544)+1)) / (20*21/2)</f>
        <v>0.43019047619047612</v>
      </c>
      <c r="J1560" s="2">
        <f t="shared" si="194"/>
        <v>0.43108370362178339</v>
      </c>
      <c r="K1560" s="2">
        <f t="shared" si="188"/>
        <v>0.4306926963499691</v>
      </c>
    </row>
    <row r="1561" spans="1:11" ht="13.5" x14ac:dyDescent="0.25">
      <c r="A1561" s="3">
        <f>TITRES_STAT!B1564</f>
        <v>44587</v>
      </c>
      <c r="B1561" s="5">
        <f>TITRES_STAT!D1564</f>
        <v>0.43</v>
      </c>
      <c r="C1561" s="2">
        <f t="shared" si="189"/>
        <v>0</v>
      </c>
      <c r="D1561" s="2">
        <f t="shared" si="190"/>
        <v>0.43</v>
      </c>
      <c r="E1561" s="2">
        <f t="shared" si="192"/>
        <v>0.43000000000000005</v>
      </c>
      <c r="F1561" s="2">
        <f t="shared" si="193"/>
        <v>0.42999999999999988</v>
      </c>
      <c r="G1561" s="2">
        <f t="shared" si="187"/>
        <v>0.43899999999999983</v>
      </c>
      <c r="H1561" s="2">
        <f t="shared" si="191"/>
        <v>0.42505000000000082</v>
      </c>
      <c r="I1561" s="2">
        <f t="array" ref="I1561">SUMPRODUCT(B1545:B1564, (ROW(B1545:B1564)-ROW(B1545)+1)) / (20*21/2)</f>
        <v>0.42923809523809525</v>
      </c>
      <c r="J1561" s="2">
        <f t="shared" si="194"/>
        <v>0.43098049375304215</v>
      </c>
      <c r="K1561" s="2">
        <f t="shared" si="188"/>
        <v>0.43066553178722522</v>
      </c>
    </row>
    <row r="1562" spans="1:11" ht="13.5" x14ac:dyDescent="0.25">
      <c r="A1562" s="3">
        <f>TITRES_STAT!B1565</f>
        <v>44588</v>
      </c>
      <c r="B1562" s="5">
        <f>TITRES_STAT!D1565</f>
        <v>0.43</v>
      </c>
      <c r="C1562" s="2">
        <f t="shared" si="189"/>
        <v>0</v>
      </c>
      <c r="D1562" s="2">
        <f t="shared" si="190"/>
        <v>0.43</v>
      </c>
      <c r="E1562" s="2">
        <f t="shared" si="192"/>
        <v>0.43000000000000005</v>
      </c>
      <c r="F1562" s="2">
        <f t="shared" si="193"/>
        <v>0.42999999999999988</v>
      </c>
      <c r="G1562" s="2">
        <f t="shared" si="187"/>
        <v>0.43839999999999973</v>
      </c>
      <c r="H1562" s="2">
        <f t="shared" si="191"/>
        <v>0.42495000000000088</v>
      </c>
      <c r="I1562" s="2">
        <f t="array" ref="I1562">SUMPRODUCT(B1546:B1565, (ROW(B1546:B1565)-ROW(B1546)+1)) / (20*21/2)</f>
        <v>0.42738095238095236</v>
      </c>
      <c r="J1562" s="2">
        <f t="shared" si="194"/>
        <v>0.43088711339560959</v>
      </c>
      <c r="K1562" s="2">
        <f t="shared" si="188"/>
        <v>0.4306394325014517</v>
      </c>
    </row>
    <row r="1563" spans="1:11" ht="13.5" x14ac:dyDescent="0.25">
      <c r="A1563" s="3">
        <f>TITRES_STAT!B1566</f>
        <v>44589</v>
      </c>
      <c r="B1563" s="5">
        <f>TITRES_STAT!D1566</f>
        <v>0.43</v>
      </c>
      <c r="C1563" s="2">
        <f t="shared" si="189"/>
        <v>0</v>
      </c>
      <c r="D1563" s="2">
        <f t="shared" si="190"/>
        <v>0.43</v>
      </c>
      <c r="E1563" s="2">
        <f t="shared" si="192"/>
        <v>0.43000000000000005</v>
      </c>
      <c r="F1563" s="2">
        <f t="shared" si="193"/>
        <v>0.42999999999999988</v>
      </c>
      <c r="G1563" s="2">
        <f t="shared" si="187"/>
        <v>0.43759999999999977</v>
      </c>
      <c r="H1563" s="2">
        <f t="shared" si="191"/>
        <v>0.42485000000000089</v>
      </c>
      <c r="I1563" s="2">
        <f t="array" ref="I1563">SUMPRODUCT(B1547:B1566, (ROW(B1547:B1566)-ROW(B1547)+1)) / (20*21/2)</f>
        <v>0.42466666666666669</v>
      </c>
      <c r="J1563" s="2">
        <f t="shared" si="194"/>
        <v>0.43080262640555156</v>
      </c>
      <c r="K1563" s="2">
        <f t="shared" si="188"/>
        <v>0.43061435671708104</v>
      </c>
    </row>
    <row r="1564" spans="1:11" ht="13.5" x14ac:dyDescent="0.25">
      <c r="A1564" s="3">
        <f>TITRES_STAT!B1567</f>
        <v>44592</v>
      </c>
      <c r="B1564" s="5">
        <f>TITRES_STAT!D1567</f>
        <v>0.42</v>
      </c>
      <c r="C1564" s="2">
        <f t="shared" si="189"/>
        <v>-1.0000000000000009E-2</v>
      </c>
      <c r="D1564" s="2">
        <f t="shared" si="190"/>
        <v>0.42800000000000005</v>
      </c>
      <c r="E1564" s="2">
        <f t="shared" si="192"/>
        <v>0.4290000000000001</v>
      </c>
      <c r="F1564" s="2">
        <f t="shared" si="193"/>
        <v>0.42949999999999988</v>
      </c>
      <c r="G1564" s="2">
        <f t="shared" si="187"/>
        <v>0.43659999999999982</v>
      </c>
      <c r="H1564" s="2">
        <f t="shared" si="191"/>
        <v>0.42465000000000086</v>
      </c>
      <c r="I1564" s="2">
        <f t="array" ref="I1564">SUMPRODUCT(B1548:B1567, (ROW(B1548:B1567)-ROW(B1548)+1)) / (20*21/2)</f>
        <v>0.42299999999999993</v>
      </c>
      <c r="J1564" s="2">
        <f t="shared" si="194"/>
        <v>0.42977380484311806</v>
      </c>
      <c r="K1564" s="2">
        <f t="shared" si="188"/>
        <v>0.43019810743405829</v>
      </c>
    </row>
    <row r="1565" spans="1:11" ht="13.5" x14ac:dyDescent="0.25">
      <c r="A1565" s="3">
        <f>TITRES_STAT!B1568</f>
        <v>44593</v>
      </c>
      <c r="B1565" s="5">
        <f>TITRES_STAT!D1568</f>
        <v>0.41</v>
      </c>
      <c r="C1565" s="2">
        <f t="shared" si="189"/>
        <v>-1.0000000000000009E-2</v>
      </c>
      <c r="D1565" s="2">
        <f t="shared" si="190"/>
        <v>0.42400000000000004</v>
      </c>
      <c r="E1565" s="2">
        <f t="shared" si="192"/>
        <v>0.42700000000000005</v>
      </c>
      <c r="F1565" s="2">
        <f t="shared" si="193"/>
        <v>0.42849999999999994</v>
      </c>
      <c r="G1565" s="2">
        <f t="shared" si="187"/>
        <v>0.43539999999999984</v>
      </c>
      <c r="H1565" s="2">
        <f t="shared" si="191"/>
        <v>0.42445000000000088</v>
      </c>
      <c r="I1565" s="2">
        <f t="array" ref="I1565">SUMPRODUCT(B1549:B1568, (ROW(B1549:B1568)-ROW(B1549)+1)) / (20*21/2)</f>
        <v>0.42233333333333334</v>
      </c>
      <c r="J1565" s="2">
        <f t="shared" si="194"/>
        <v>0.42789058533424967</v>
      </c>
      <c r="K1565" s="2">
        <f t="shared" si="188"/>
        <v>0.42940602478958539</v>
      </c>
    </row>
    <row r="1566" spans="1:11" ht="13.5" x14ac:dyDescent="0.25">
      <c r="A1566" s="3">
        <f>TITRES_STAT!B1569</f>
        <v>44594</v>
      </c>
      <c r="B1566" s="5">
        <f>TITRES_STAT!D1569</f>
        <v>0.4</v>
      </c>
      <c r="C1566" s="2">
        <f t="shared" si="189"/>
        <v>-9.9999999999999534E-3</v>
      </c>
      <c r="D1566" s="2">
        <f t="shared" si="190"/>
        <v>0.41799999999999998</v>
      </c>
      <c r="E1566" s="2">
        <f t="shared" si="192"/>
        <v>0.42400000000000004</v>
      </c>
      <c r="F1566" s="2">
        <f t="shared" si="193"/>
        <v>0.42749999999999994</v>
      </c>
      <c r="G1566" s="2">
        <f t="shared" si="187"/>
        <v>0.43399999999999983</v>
      </c>
      <c r="H1566" s="2">
        <f t="shared" si="191"/>
        <v>0.42420000000000097</v>
      </c>
      <c r="I1566" s="2">
        <f t="array" ref="I1566">SUMPRODUCT(B1550:B1569, (ROW(B1550:B1569)-ROW(B1550)+1)) / (20*21/2)</f>
        <v>0.42271428571428565</v>
      </c>
      <c r="J1566" s="2">
        <f t="shared" si="194"/>
        <v>0.4252343391119402</v>
      </c>
      <c r="K1566" s="2">
        <f t="shared" si="188"/>
        <v>0.42825284734685659</v>
      </c>
    </row>
    <row r="1567" spans="1:11" ht="13.5" x14ac:dyDescent="0.25">
      <c r="A1567" s="3">
        <f>TITRES_STAT!B1570</f>
        <v>44595</v>
      </c>
      <c r="B1567" s="5">
        <f>TITRES_STAT!D1570</f>
        <v>0.41</v>
      </c>
      <c r="C1567" s="2">
        <f t="shared" si="189"/>
        <v>9.9999999999999534E-3</v>
      </c>
      <c r="D1567" s="2">
        <f t="shared" si="190"/>
        <v>0.41400000000000003</v>
      </c>
      <c r="E1567" s="2">
        <f t="shared" si="192"/>
        <v>0.42199999999999999</v>
      </c>
      <c r="F1567" s="2">
        <f t="shared" si="193"/>
        <v>0.42699999999999994</v>
      </c>
      <c r="G1567" s="2">
        <f t="shared" si="187"/>
        <v>0.43299999999999988</v>
      </c>
      <c r="H1567" s="2">
        <f t="shared" si="191"/>
        <v>0.42400000000000099</v>
      </c>
      <c r="I1567" s="2">
        <f t="array" ref="I1567">SUMPRODUCT(B1551:B1570, (ROW(B1551:B1570)-ROW(B1551)+1)) / (20*21/2)</f>
        <v>0.42409523809523808</v>
      </c>
      <c r="J1567" s="2">
        <f t="shared" si="194"/>
        <v>0.42378344967270781</v>
      </c>
      <c r="K1567" s="2">
        <f t="shared" si="188"/>
        <v>0.42753704941168574</v>
      </c>
    </row>
    <row r="1568" spans="1:11" ht="13.5" x14ac:dyDescent="0.25">
      <c r="A1568" s="3">
        <f>TITRES_STAT!B1571</f>
        <v>44596</v>
      </c>
      <c r="B1568" s="5">
        <f>TITRES_STAT!D1571</f>
        <v>0.42</v>
      </c>
      <c r="C1568" s="2">
        <f t="shared" si="189"/>
        <v>1.0000000000000009E-2</v>
      </c>
      <c r="D1568" s="2">
        <f t="shared" si="190"/>
        <v>0.41200000000000003</v>
      </c>
      <c r="E1568" s="2">
        <f t="shared" si="192"/>
        <v>0.42099999999999999</v>
      </c>
      <c r="F1568" s="2">
        <f t="shared" si="193"/>
        <v>0.42599999999999999</v>
      </c>
      <c r="G1568" s="2">
        <f t="shared" si="187"/>
        <v>0.43219999999999992</v>
      </c>
      <c r="H1568" s="2">
        <f t="shared" si="191"/>
        <v>0.42385000000000095</v>
      </c>
      <c r="I1568" s="2">
        <f t="array" ref="I1568">SUMPRODUCT(B1552:B1571, (ROW(B1552:B1571)-ROW(B1552)+1)) / (20*21/2)</f>
        <v>0.42638095238095236</v>
      </c>
      <c r="J1568" s="2">
        <f t="shared" si="194"/>
        <v>0.4234231211324499</v>
      </c>
      <c r="K1568" s="2">
        <f t="shared" si="188"/>
        <v>0.42724147884652164</v>
      </c>
    </row>
    <row r="1569" spans="1:11" ht="13.5" x14ac:dyDescent="0.25">
      <c r="A1569" s="3">
        <f>TITRES_STAT!B1572</f>
        <v>44599</v>
      </c>
      <c r="B1569" s="5">
        <f>TITRES_STAT!D1572</f>
        <v>0.43</v>
      </c>
      <c r="C1569" s="2">
        <f t="shared" si="189"/>
        <v>1.0000000000000009E-2</v>
      </c>
      <c r="D1569" s="2">
        <f t="shared" si="190"/>
        <v>0.41399999999999998</v>
      </c>
      <c r="E1569" s="2">
        <f t="shared" si="192"/>
        <v>0.42099999999999999</v>
      </c>
      <c r="F1569" s="2">
        <f t="shared" si="193"/>
        <v>0.42549999999999999</v>
      </c>
      <c r="G1569" s="2">
        <f t="shared" si="187"/>
        <v>0.43159999999999998</v>
      </c>
      <c r="H1569" s="2">
        <f t="shared" si="191"/>
        <v>0.42375000000000107</v>
      </c>
      <c r="I1569" s="2">
        <f t="array" ref="I1569">SUMPRODUCT(B1553:B1572, (ROW(B1553:B1572)-ROW(B1553)+1)) / (20*21/2)</f>
        <v>0.43047619047619051</v>
      </c>
      <c r="J1569" s="2">
        <f t="shared" si="194"/>
        <v>0.42404949054840707</v>
      </c>
      <c r="K1569" s="2">
        <f t="shared" si="188"/>
        <v>0.42734965614665804</v>
      </c>
    </row>
    <row r="1570" spans="1:11" ht="13.5" x14ac:dyDescent="0.25">
      <c r="A1570" s="3">
        <f>TITRES_STAT!B1573</f>
        <v>44600</v>
      </c>
      <c r="B1570" s="5">
        <f>TITRES_STAT!D1573</f>
        <v>0.44</v>
      </c>
      <c r="C1570" s="2">
        <f t="shared" si="189"/>
        <v>1.0000000000000009E-2</v>
      </c>
      <c r="D1570" s="2">
        <f t="shared" si="190"/>
        <v>0.42000000000000004</v>
      </c>
      <c r="E1570" s="2">
        <f t="shared" si="192"/>
        <v>0.42200000000000004</v>
      </c>
      <c r="F1570" s="2">
        <f t="shared" si="193"/>
        <v>0.42599999999999999</v>
      </c>
      <c r="G1570" s="2">
        <f t="shared" si="187"/>
        <v>0.43119999999999997</v>
      </c>
      <c r="H1570" s="2">
        <f t="shared" si="191"/>
        <v>0.42370000000000113</v>
      </c>
      <c r="I1570" s="2">
        <f t="array" ref="I1570">SUMPRODUCT(B1554:B1573, (ROW(B1554:B1573)-ROW(B1554)+1)) / (20*21/2)</f>
        <v>0.43533333333333329</v>
      </c>
      <c r="J1570" s="2">
        <f t="shared" si="194"/>
        <v>0.42556858668665398</v>
      </c>
      <c r="K1570" s="2">
        <f t="shared" si="188"/>
        <v>0.42784574806247538</v>
      </c>
    </row>
    <row r="1571" spans="1:11" ht="13.5" x14ac:dyDescent="0.25">
      <c r="A1571" s="3">
        <f>TITRES_STAT!B1574</f>
        <v>44601</v>
      </c>
      <c r="B1571" s="5">
        <f>TITRES_STAT!D1574</f>
        <v>0.45</v>
      </c>
      <c r="C1571" s="2">
        <f t="shared" si="189"/>
        <v>1.0000000000000009E-2</v>
      </c>
      <c r="D1571" s="2">
        <f t="shared" si="190"/>
        <v>0.43</v>
      </c>
      <c r="E1571" s="2">
        <f t="shared" si="192"/>
        <v>0.42400000000000004</v>
      </c>
      <c r="F1571" s="2">
        <f t="shared" si="193"/>
        <v>0.42699999999999994</v>
      </c>
      <c r="G1571" s="2">
        <f t="shared" si="187"/>
        <v>0.43099999999999999</v>
      </c>
      <c r="H1571" s="2">
        <f t="shared" si="191"/>
        <v>0.42375000000000113</v>
      </c>
      <c r="I1571" s="2">
        <f t="array" ref="I1571">SUMPRODUCT(B1555:B1574, (ROW(B1555:B1574)-ROW(B1555)+1)) / (20*21/2)</f>
        <v>0.44090476190476191</v>
      </c>
      <c r="J1571" s="2">
        <f t="shared" si="194"/>
        <v>0.4278953879545917</v>
      </c>
      <c r="K1571" s="2">
        <f t="shared" si="188"/>
        <v>0.42871454225610378</v>
      </c>
    </row>
    <row r="1572" spans="1:11" ht="13.5" x14ac:dyDescent="0.25">
      <c r="A1572" s="3">
        <f>TITRES_STAT!B1575</f>
        <v>44602</v>
      </c>
      <c r="B1572" s="5">
        <f>TITRES_STAT!D1575</f>
        <v>0.47</v>
      </c>
      <c r="C1572" s="2">
        <f t="shared" si="189"/>
        <v>1.9999999999999962E-2</v>
      </c>
      <c r="D1572" s="2">
        <f t="shared" si="190"/>
        <v>0.442</v>
      </c>
      <c r="E1572" s="2">
        <f t="shared" si="192"/>
        <v>0.42800000000000005</v>
      </c>
      <c r="F1572" s="2">
        <f t="shared" si="193"/>
        <v>0.4290000000000001</v>
      </c>
      <c r="G1572" s="2">
        <f t="shared" si="187"/>
        <v>0.43119999999999997</v>
      </c>
      <c r="H1572" s="2">
        <f t="shared" si="191"/>
        <v>0.42385000000000111</v>
      </c>
      <c r="I1572" s="2">
        <f t="array" ref="I1572">SUMPRODUCT(B1556:B1575, (ROW(B1556:B1575)-ROW(B1556)+1)) / (20*21/2)</f>
        <v>0.44428571428571434</v>
      </c>
      <c r="J1572" s="2">
        <f t="shared" si="194"/>
        <v>0.43190535100653538</v>
      </c>
      <c r="K1572" s="2">
        <f t="shared" si="188"/>
        <v>0.43033357981468795</v>
      </c>
    </row>
    <row r="1573" spans="1:11" ht="13.5" x14ac:dyDescent="0.25">
      <c r="A1573" s="3">
        <f>TITRES_STAT!B1576</f>
        <v>44603</v>
      </c>
      <c r="B1573" s="5">
        <f>TITRES_STAT!D1576</f>
        <v>0.48</v>
      </c>
      <c r="C1573" s="2">
        <f t="shared" si="189"/>
        <v>1.0000000000000009E-2</v>
      </c>
      <c r="D1573" s="2">
        <f t="shared" si="190"/>
        <v>0.45400000000000001</v>
      </c>
      <c r="E1573" s="2">
        <f t="shared" si="192"/>
        <v>0.433</v>
      </c>
      <c r="F1573" s="2">
        <f t="shared" si="193"/>
        <v>0.43150000000000011</v>
      </c>
      <c r="G1573" s="2">
        <f t="shared" si="187"/>
        <v>0.43199999999999994</v>
      </c>
      <c r="H1573" s="2">
        <f t="shared" si="191"/>
        <v>0.4240000000000011</v>
      </c>
      <c r="I1573" s="2">
        <f t="array" ref="I1573">SUMPRODUCT(B1557:B1576, (ROW(B1557:B1576)-ROW(B1557)+1)) / (20*21/2)</f>
        <v>0.44938095238095233</v>
      </c>
      <c r="J1573" s="2">
        <f t="shared" si="194"/>
        <v>0.43648579376781771</v>
      </c>
      <c r="K1573" s="2">
        <f t="shared" si="188"/>
        <v>0.43228128256705312</v>
      </c>
    </row>
    <row r="1574" spans="1:11" ht="13.5" x14ac:dyDescent="0.25">
      <c r="A1574" s="3">
        <f>TITRES_STAT!B1577</f>
        <v>44606</v>
      </c>
      <c r="B1574" s="5">
        <f>TITRES_STAT!D1577</f>
        <v>0.49</v>
      </c>
      <c r="C1574" s="2">
        <f t="shared" si="189"/>
        <v>1.0000000000000009E-2</v>
      </c>
      <c r="D1574" s="2">
        <f t="shared" si="190"/>
        <v>0.46600000000000003</v>
      </c>
      <c r="E1574" s="2">
        <f t="shared" si="192"/>
        <v>0.43999999999999995</v>
      </c>
      <c r="F1574" s="2">
        <f t="shared" si="193"/>
        <v>0.43450000000000005</v>
      </c>
      <c r="G1574" s="2">
        <f t="shared" si="187"/>
        <v>0.43319999999999992</v>
      </c>
      <c r="H1574" s="2">
        <f t="shared" si="191"/>
        <v>0.42420000000000108</v>
      </c>
      <c r="I1574" s="2">
        <f t="array" ref="I1574">SUMPRODUCT(B1558:B1577, (ROW(B1558:B1577)-ROW(B1558)+1)) / (20*21/2)</f>
        <v>0.45419047619047609</v>
      </c>
      <c r="J1574" s="2">
        <f t="shared" si="194"/>
        <v>0.4415823848375493</v>
      </c>
      <c r="K1574" s="2">
        <f t="shared" si="188"/>
        <v>0.43454476168207068</v>
      </c>
    </row>
    <row r="1575" spans="1:11" ht="13.5" x14ac:dyDescent="0.25">
      <c r="A1575" s="3">
        <f>TITRES_STAT!B1578</f>
        <v>44607</v>
      </c>
      <c r="B1575" s="5">
        <f>TITRES_STAT!D1578</f>
        <v>0.47</v>
      </c>
      <c r="C1575" s="2">
        <f t="shared" si="189"/>
        <v>-2.0000000000000018E-2</v>
      </c>
      <c r="D1575" s="2">
        <f t="shared" si="190"/>
        <v>0.47199999999999998</v>
      </c>
      <c r="E1575" s="2">
        <f t="shared" si="192"/>
        <v>0.44600000000000001</v>
      </c>
      <c r="F1575" s="2">
        <f t="shared" si="193"/>
        <v>0.43650000000000011</v>
      </c>
      <c r="G1575" s="2">
        <f t="shared" si="187"/>
        <v>0.43399999999999994</v>
      </c>
      <c r="H1575" s="2">
        <f t="shared" si="191"/>
        <v>0.42430000000000112</v>
      </c>
      <c r="I1575" s="2">
        <f t="array" ref="I1575">SUMPRODUCT(B1559:B1578, (ROW(B1559:B1578)-ROW(B1559)+1)) / (20*21/2)</f>
        <v>0.45966666666666667</v>
      </c>
      <c r="J1575" s="2">
        <f t="shared" si="194"/>
        <v>0.44428882437683032</v>
      </c>
      <c r="K1575" s="2">
        <f t="shared" si="188"/>
        <v>0.43593516318473458</v>
      </c>
    </row>
    <row r="1576" spans="1:11" ht="13.5" x14ac:dyDescent="0.25">
      <c r="A1576" s="3">
        <f>TITRES_STAT!B1579</f>
        <v>44608</v>
      </c>
      <c r="B1576" s="5">
        <f>TITRES_STAT!D1579</f>
        <v>0.49</v>
      </c>
      <c r="C1576" s="2">
        <f t="shared" si="189"/>
        <v>2.0000000000000018E-2</v>
      </c>
      <c r="D1576" s="2">
        <f t="shared" si="190"/>
        <v>0.48</v>
      </c>
      <c r="E1576" s="2">
        <f t="shared" si="192"/>
        <v>0.45499999999999996</v>
      </c>
      <c r="F1576" s="2">
        <f t="shared" si="193"/>
        <v>0.43950000000000006</v>
      </c>
      <c r="G1576" s="2">
        <f t="shared" si="187"/>
        <v>0.43519999999999981</v>
      </c>
      <c r="H1576" s="2">
        <f t="shared" si="191"/>
        <v>0.42450000000000104</v>
      </c>
      <c r="I1576" s="2">
        <f t="array" ref="I1576">SUMPRODUCT(B1560:B1579, (ROW(B1560:B1579)-ROW(B1560)+1)) / (20*21/2)</f>
        <v>0.46576190476190471</v>
      </c>
      <c r="J1576" s="2">
        <f t="shared" si="194"/>
        <v>0.44864226967427501</v>
      </c>
      <c r="K1576" s="2">
        <f t="shared" si="188"/>
        <v>0.43805535286376462</v>
      </c>
    </row>
    <row r="1577" spans="1:11" ht="13.5" x14ac:dyDescent="0.25">
      <c r="A1577" s="3">
        <f>TITRES_STAT!B1580</f>
        <v>44609</v>
      </c>
      <c r="B1577" s="5">
        <f>TITRES_STAT!D1580</f>
        <v>0.49</v>
      </c>
      <c r="C1577" s="2">
        <f t="shared" si="189"/>
        <v>0</v>
      </c>
      <c r="D1577" s="2">
        <f t="shared" si="190"/>
        <v>0.48399999999999999</v>
      </c>
      <c r="E1577" s="2">
        <f t="shared" si="192"/>
        <v>0.46299999999999997</v>
      </c>
      <c r="F1577" s="2">
        <f t="shared" si="193"/>
        <v>0.4425</v>
      </c>
      <c r="G1577" s="2">
        <f t="shared" si="187"/>
        <v>0.43639999999999973</v>
      </c>
      <c r="H1577" s="2">
        <f t="shared" si="191"/>
        <v>0.42470000000000091</v>
      </c>
      <c r="I1577" s="2">
        <f t="array" ref="I1577">SUMPRODUCT(B1561:B1580, (ROW(B1561:B1580)-ROW(B1561)+1)) / (20*21/2)</f>
        <v>0.47338095238095235</v>
      </c>
      <c r="J1577" s="2">
        <f t="shared" si="194"/>
        <v>0.45258110113386785</v>
      </c>
      <c r="K1577" s="2">
        <f t="shared" si="188"/>
        <v>0.44009239784949938</v>
      </c>
    </row>
    <row r="1578" spans="1:11" ht="13.5" x14ac:dyDescent="0.25">
      <c r="A1578" s="3">
        <f>TITRES_STAT!B1581</f>
        <v>44610</v>
      </c>
      <c r="B1578" s="5">
        <f>TITRES_STAT!D1581</f>
        <v>0.5</v>
      </c>
      <c r="C1578" s="2">
        <f t="shared" si="189"/>
        <v>1.0000000000000009E-2</v>
      </c>
      <c r="D1578" s="2">
        <f t="shared" si="190"/>
        <v>0.48799999999999999</v>
      </c>
      <c r="E1578" s="2">
        <f t="shared" si="192"/>
        <v>0.47099999999999997</v>
      </c>
      <c r="F1578" s="2">
        <f t="shared" si="193"/>
        <v>0.44600000000000001</v>
      </c>
      <c r="G1578" s="2">
        <f t="shared" si="187"/>
        <v>0.4377999999999998</v>
      </c>
      <c r="H1578" s="2">
        <f t="shared" si="191"/>
        <v>0.42485000000000089</v>
      </c>
      <c r="I1578" s="2">
        <f t="array" ref="I1578">SUMPRODUCT(B1562:B1581, (ROW(B1562:B1581)-ROW(B1562)+1)) / (20*21/2)</f>
        <v>0.48242857142857132</v>
      </c>
      <c r="J1578" s="2">
        <f t="shared" si="194"/>
        <v>0.45709718674016614</v>
      </c>
      <c r="K1578" s="2">
        <f t="shared" si="188"/>
        <v>0.44244171558089157</v>
      </c>
    </row>
    <row r="1579" spans="1:11" ht="13.5" x14ac:dyDescent="0.25">
      <c r="A1579" s="3">
        <f>TITRES_STAT!B1582</f>
        <v>44613</v>
      </c>
      <c r="B1579" s="5">
        <f>TITRES_STAT!D1582</f>
        <v>0.51</v>
      </c>
      <c r="C1579" s="2">
        <f t="shared" si="189"/>
        <v>1.0000000000000009E-2</v>
      </c>
      <c r="D1579" s="2">
        <f t="shared" si="190"/>
        <v>0.49199999999999999</v>
      </c>
      <c r="E1579" s="2">
        <f t="shared" si="192"/>
        <v>0.47899999999999998</v>
      </c>
      <c r="F1579" s="2">
        <f t="shared" si="193"/>
        <v>0.45000000000000007</v>
      </c>
      <c r="G1579" s="2">
        <f t="shared" si="187"/>
        <v>0.43939999999999985</v>
      </c>
      <c r="H1579" s="2">
        <f t="shared" si="191"/>
        <v>0.42500000000000093</v>
      </c>
      <c r="I1579" s="2">
        <f t="array" ref="I1579">SUMPRODUCT(B1563:B1582, (ROW(B1563:B1582)-ROW(B1563)+1)) / (20*21/2)</f>
        <v>0.49280952380952386</v>
      </c>
      <c r="J1579" s="2">
        <f t="shared" si="194"/>
        <v>0.46213554990776939</v>
      </c>
      <c r="K1579" s="2">
        <f t="shared" si="188"/>
        <v>0.44509106006791543</v>
      </c>
    </row>
    <row r="1580" spans="1:11" ht="13.5" x14ac:dyDescent="0.25">
      <c r="A1580" s="3">
        <f>TITRES_STAT!B1583</f>
        <v>44614</v>
      </c>
      <c r="B1580" s="5">
        <f>TITRES_STAT!D1583</f>
        <v>0.53</v>
      </c>
      <c r="C1580" s="2">
        <f t="shared" si="189"/>
        <v>2.0000000000000018E-2</v>
      </c>
      <c r="D1580" s="2">
        <f t="shared" si="190"/>
        <v>0.504</v>
      </c>
      <c r="E1580" s="2">
        <f t="shared" si="192"/>
        <v>0.48799999999999999</v>
      </c>
      <c r="F1580" s="2">
        <f t="shared" si="193"/>
        <v>0.45500000000000007</v>
      </c>
      <c r="G1580" s="2">
        <f t="shared" si="187"/>
        <v>0.44139999999999985</v>
      </c>
      <c r="H1580" s="2">
        <f t="shared" si="191"/>
        <v>0.42525000000000091</v>
      </c>
      <c r="I1580" s="2">
        <f t="array" ref="I1580">SUMPRODUCT(B1564:B1583, (ROW(B1564:B1583)-ROW(B1564)+1)) / (20*21/2)</f>
        <v>0.50442857142857145</v>
      </c>
      <c r="J1580" s="2">
        <f t="shared" si="194"/>
        <v>0.46859883086893417</v>
      </c>
      <c r="K1580" s="2">
        <f t="shared" si="188"/>
        <v>0.44842082241819331</v>
      </c>
    </row>
    <row r="1581" spans="1:11" ht="13.5" x14ac:dyDescent="0.25">
      <c r="A1581" s="3">
        <f>TITRES_STAT!B1584</f>
        <v>44615</v>
      </c>
      <c r="B1581" s="5">
        <f>TITRES_STAT!D1584</f>
        <v>0.55000000000000004</v>
      </c>
      <c r="C1581" s="2">
        <f t="shared" si="189"/>
        <v>2.0000000000000018E-2</v>
      </c>
      <c r="D1581" s="2">
        <f t="shared" si="190"/>
        <v>0.51600000000000001</v>
      </c>
      <c r="E1581" s="2">
        <f t="shared" si="192"/>
        <v>0.49799999999999994</v>
      </c>
      <c r="F1581" s="2">
        <f t="shared" si="193"/>
        <v>0.46100000000000002</v>
      </c>
      <c r="G1581" s="2">
        <f t="shared" si="187"/>
        <v>0.44379999999999986</v>
      </c>
      <c r="H1581" s="2">
        <f t="shared" si="191"/>
        <v>0.42560000000000087</v>
      </c>
      <c r="I1581" s="2">
        <f t="array" ref="I1581">SUMPRODUCT(B1565:B1584, (ROW(B1565:B1584)-ROW(B1565)+1)) / (20*21/2)</f>
        <v>0.51623809523809527</v>
      </c>
      <c r="J1581" s="2">
        <f t="shared" si="194"/>
        <v>0.47635132316713091</v>
      </c>
      <c r="K1581" s="2">
        <f t="shared" si="188"/>
        <v>0.45240431957826416</v>
      </c>
    </row>
    <row r="1582" spans="1:11" ht="13.5" x14ac:dyDescent="0.25">
      <c r="A1582" s="3">
        <f>TITRES_STAT!B1585</f>
        <v>44616</v>
      </c>
      <c r="B1582" s="5">
        <f>TITRES_STAT!D1585</f>
        <v>0.56999999999999995</v>
      </c>
      <c r="C1582" s="2">
        <f t="shared" si="189"/>
        <v>1.9999999999999907E-2</v>
      </c>
      <c r="D1582" s="2">
        <f t="shared" si="190"/>
        <v>0.53199999999999992</v>
      </c>
      <c r="E1582" s="2">
        <f t="shared" si="192"/>
        <v>0.50800000000000001</v>
      </c>
      <c r="F1582" s="2">
        <f t="shared" si="193"/>
        <v>0.46800000000000008</v>
      </c>
      <c r="G1582" s="2">
        <f t="shared" si="187"/>
        <v>0.44639999999999985</v>
      </c>
      <c r="H1582" s="2">
        <f t="shared" si="191"/>
        <v>0.42610000000000087</v>
      </c>
      <c r="I1582" s="2">
        <f t="array" ref="I1582">SUMPRODUCT(B1566:B1585, (ROW(B1566:B1585)-ROW(B1566)+1)) / (20*21/2)</f>
        <v>0.52909523809523817</v>
      </c>
      <c r="J1582" s="2">
        <f t="shared" si="194"/>
        <v>0.48527024477026132</v>
      </c>
      <c r="K1582" s="2">
        <f t="shared" si="188"/>
        <v>0.45701591488892046</v>
      </c>
    </row>
    <row r="1583" spans="1:11" ht="13.5" x14ac:dyDescent="0.25">
      <c r="A1583" s="3">
        <f>TITRES_STAT!B1586</f>
        <v>44617</v>
      </c>
      <c r="B1583" s="5">
        <f>TITRES_STAT!D1586</f>
        <v>0.59</v>
      </c>
      <c r="C1583" s="2">
        <f t="shared" si="189"/>
        <v>2.0000000000000018E-2</v>
      </c>
      <c r="D1583" s="2">
        <f t="shared" si="190"/>
        <v>0.55000000000000004</v>
      </c>
      <c r="E1583" s="2">
        <f t="shared" si="192"/>
        <v>0.51900000000000002</v>
      </c>
      <c r="F1583" s="2">
        <f t="shared" si="193"/>
        <v>0.47600000000000009</v>
      </c>
      <c r="G1583" s="2">
        <f t="shared" si="187"/>
        <v>0.44919999999999988</v>
      </c>
      <c r="H1583" s="2">
        <f t="shared" si="191"/>
        <v>0.42670000000000086</v>
      </c>
      <c r="I1583" s="2">
        <f t="array" ref="I1583">SUMPRODUCT(B1567:B1586, (ROW(B1567:B1586)-ROW(B1567)+1)) / (20*21/2)</f>
        <v>0.54285714285714282</v>
      </c>
      <c r="J1583" s="2">
        <f t="shared" si="194"/>
        <v>0.49524450717309354</v>
      </c>
      <c r="K1583" s="2">
        <f t="shared" si="188"/>
        <v>0.46223097705013927</v>
      </c>
    </row>
    <row r="1584" spans="1:11" ht="13.5" x14ac:dyDescent="0.25">
      <c r="A1584" s="3">
        <f>TITRES_STAT!B1587</f>
        <v>44620</v>
      </c>
      <c r="B1584" s="5">
        <f>TITRES_STAT!D1587</f>
        <v>0.6</v>
      </c>
      <c r="C1584" s="2">
        <f t="shared" si="189"/>
        <v>1.0000000000000009E-2</v>
      </c>
      <c r="D1584" s="2">
        <f t="shared" si="190"/>
        <v>0.56799999999999995</v>
      </c>
      <c r="E1584" s="2">
        <f t="shared" si="192"/>
        <v>0.53</v>
      </c>
      <c r="F1584" s="2">
        <f t="shared" si="193"/>
        <v>0.48499999999999999</v>
      </c>
      <c r="G1584" s="2">
        <f t="shared" si="187"/>
        <v>0.45239999999999997</v>
      </c>
      <c r="H1584" s="2">
        <f t="shared" si="191"/>
        <v>0.42735000000000078</v>
      </c>
      <c r="I1584" s="2">
        <f t="array" ref="I1584">SUMPRODUCT(B1568:B1587, (ROW(B1568:B1587)-ROW(B1568)+1)) / (20*21/2)</f>
        <v>0.55738095238095242</v>
      </c>
      <c r="J1584" s="2">
        <f t="shared" si="194"/>
        <v>0.50522122077565601</v>
      </c>
      <c r="K1584" s="2">
        <f t="shared" si="188"/>
        <v>0.46763368383248671</v>
      </c>
    </row>
    <row r="1585" spans="1:11" ht="13.5" x14ac:dyDescent="0.25">
      <c r="A1585" s="3">
        <f>TITRES_STAT!B1588</f>
        <v>44621</v>
      </c>
      <c r="B1585" s="5">
        <f>TITRES_STAT!D1588</f>
        <v>0.62</v>
      </c>
      <c r="C1585" s="2">
        <f t="shared" si="189"/>
        <v>2.0000000000000018E-2</v>
      </c>
      <c r="D1585" s="2">
        <f t="shared" si="190"/>
        <v>0.58600000000000008</v>
      </c>
      <c r="E1585" s="2">
        <f t="shared" si="192"/>
        <v>0.54500000000000004</v>
      </c>
      <c r="F1585" s="2">
        <f t="shared" si="193"/>
        <v>0.49549999999999994</v>
      </c>
      <c r="G1585" s="2">
        <f t="shared" si="187"/>
        <v>0.45599999999999996</v>
      </c>
      <c r="H1585" s="2">
        <f t="shared" si="191"/>
        <v>0.42810000000000076</v>
      </c>
      <c r="I1585" s="2">
        <f t="array" ref="I1585">SUMPRODUCT(B1569:B1588, (ROW(B1569:B1588)-ROW(B1569)+1)) / (20*21/2)</f>
        <v>0.57261904761904758</v>
      </c>
      <c r="J1585" s="2">
        <f t="shared" si="194"/>
        <v>0.51615253308273634</v>
      </c>
      <c r="K1585" s="2">
        <f t="shared" si="188"/>
        <v>0.47360883348611466</v>
      </c>
    </row>
    <row r="1586" spans="1:11" ht="13.5" x14ac:dyDescent="0.25">
      <c r="A1586" s="3">
        <f>TITRES_STAT!B1589</f>
        <v>44622</v>
      </c>
      <c r="B1586" s="5">
        <f>TITRES_STAT!D1589</f>
        <v>0.64</v>
      </c>
      <c r="C1586" s="2">
        <f t="shared" si="189"/>
        <v>2.0000000000000018E-2</v>
      </c>
      <c r="D1586" s="2">
        <f t="shared" si="190"/>
        <v>0.60399999999999998</v>
      </c>
      <c r="E1586" s="2">
        <f t="shared" si="192"/>
        <v>0.55999999999999994</v>
      </c>
      <c r="F1586" s="2">
        <f t="shared" si="193"/>
        <v>0.50750000000000006</v>
      </c>
      <c r="G1586" s="2">
        <f t="shared" ref="G1586:G1649" si="195">AVERAGE(B1537:B1586)</f>
        <v>0.46</v>
      </c>
      <c r="H1586" s="2">
        <f t="shared" si="191"/>
        <v>0.42895000000000072</v>
      </c>
      <c r="I1586" s="2">
        <f t="array" ref="I1586">SUMPRODUCT(B1570:B1589, (ROW(B1570:B1589)-ROW(B1570)+1)) / (20*21/2)</f>
        <v>0.58947619047619049</v>
      </c>
      <c r="J1586" s="2">
        <f t="shared" si="194"/>
        <v>0.52794752993199956</v>
      </c>
      <c r="K1586" s="2">
        <f t="shared" si="188"/>
        <v>0.4801339772709729</v>
      </c>
    </row>
    <row r="1587" spans="1:11" ht="13.5" x14ac:dyDescent="0.25">
      <c r="A1587" s="3">
        <f>TITRES_STAT!B1590</f>
        <v>44623</v>
      </c>
      <c r="B1587" s="5">
        <f>TITRES_STAT!D1590</f>
        <v>0.66</v>
      </c>
      <c r="C1587" s="2">
        <f t="shared" si="189"/>
        <v>2.0000000000000018E-2</v>
      </c>
      <c r="D1587" s="2">
        <f t="shared" si="190"/>
        <v>0.62200000000000011</v>
      </c>
      <c r="E1587" s="2">
        <f t="shared" si="192"/>
        <v>0.57699999999999996</v>
      </c>
      <c r="F1587" s="2">
        <f t="shared" si="193"/>
        <v>0.52</v>
      </c>
      <c r="G1587" s="2">
        <f t="shared" si="195"/>
        <v>0.46440000000000003</v>
      </c>
      <c r="H1587" s="2">
        <f t="shared" si="191"/>
        <v>0.42990000000000067</v>
      </c>
      <c r="I1587" s="2">
        <f t="array" ref="I1587">SUMPRODUCT(B1571:B1590, (ROW(B1571:B1590)-ROW(B1571)+1)) / (20*21/2)</f>
        <v>0.60785714285714276</v>
      </c>
      <c r="J1587" s="2">
        <f t="shared" si="194"/>
        <v>0.54052395565276157</v>
      </c>
      <c r="K1587" s="2">
        <f t="shared" ref="K1587:K1650" si="196">$K$4*B1587+(1-$K$4)*K1586</f>
        <v>0.48718754678975829</v>
      </c>
    </row>
    <row r="1588" spans="1:11" ht="13.5" x14ac:dyDescent="0.25">
      <c r="A1588" s="3">
        <f>TITRES_STAT!B1591</f>
        <v>44624</v>
      </c>
      <c r="B1588" s="5">
        <f>TITRES_STAT!D1591</f>
        <v>0.68</v>
      </c>
      <c r="C1588" s="2">
        <f t="shared" si="189"/>
        <v>2.0000000000000018E-2</v>
      </c>
      <c r="D1588" s="2">
        <f t="shared" si="190"/>
        <v>0.64</v>
      </c>
      <c r="E1588" s="2">
        <f t="shared" si="192"/>
        <v>0.59499999999999997</v>
      </c>
      <c r="F1588" s="2">
        <f t="shared" si="193"/>
        <v>0.53300000000000003</v>
      </c>
      <c r="G1588" s="2">
        <f t="shared" si="195"/>
        <v>0.46939999999999998</v>
      </c>
      <c r="H1588" s="2">
        <f t="shared" si="191"/>
        <v>0.43095000000000055</v>
      </c>
      <c r="I1588" s="2">
        <f t="array" ref="I1588">SUMPRODUCT(B1572:B1591, (ROW(B1572:B1591)-ROW(B1572)+1)) / (20*21/2)</f>
        <v>0.62766666666666671</v>
      </c>
      <c r="J1588" s="2">
        <f t="shared" si="194"/>
        <v>0.55380738844773669</v>
      </c>
      <c r="K1588" s="2">
        <f t="shared" si="196"/>
        <v>0.49474881946466975</v>
      </c>
    </row>
    <row r="1589" spans="1:11" ht="13.5" x14ac:dyDescent="0.25">
      <c r="A1589" s="3">
        <f>TITRES_STAT!B1592</f>
        <v>44627</v>
      </c>
      <c r="B1589" s="5">
        <f>TITRES_STAT!D1592</f>
        <v>0.71</v>
      </c>
      <c r="C1589" s="2">
        <f t="shared" si="189"/>
        <v>2.9999999999999916E-2</v>
      </c>
      <c r="D1589" s="2">
        <f t="shared" si="190"/>
        <v>0.66200000000000003</v>
      </c>
      <c r="E1589" s="2">
        <f t="shared" si="192"/>
        <v>0.61499999999999999</v>
      </c>
      <c r="F1589" s="2">
        <f t="shared" si="193"/>
        <v>0.54700000000000004</v>
      </c>
      <c r="G1589" s="2">
        <f t="shared" si="195"/>
        <v>0.47500000000000009</v>
      </c>
      <c r="H1589" s="2">
        <f t="shared" si="191"/>
        <v>0.43215000000000048</v>
      </c>
      <c r="I1589" s="2">
        <f t="array" ref="I1589">SUMPRODUCT(B1573:B1592, (ROW(B1573:B1592)-ROW(B1573)+1)) / (20*21/2)</f>
        <v>0.64880952380952384</v>
      </c>
      <c r="J1589" s="2">
        <f t="shared" si="194"/>
        <v>0.56868287526223793</v>
      </c>
      <c r="K1589" s="2">
        <f t="shared" si="196"/>
        <v>0.50319004223076114</v>
      </c>
    </row>
    <row r="1590" spans="1:11" ht="13.5" x14ac:dyDescent="0.25">
      <c r="A1590" s="3">
        <f>TITRES_STAT!B1593</f>
        <v>44628</v>
      </c>
      <c r="B1590" s="5">
        <f>TITRES_STAT!D1593</f>
        <v>0.74</v>
      </c>
      <c r="C1590" s="2">
        <f t="shared" si="189"/>
        <v>3.0000000000000027E-2</v>
      </c>
      <c r="D1590" s="2">
        <f t="shared" si="190"/>
        <v>0.68599999999999994</v>
      </c>
      <c r="E1590" s="2">
        <f t="shared" si="192"/>
        <v>0.63600000000000001</v>
      </c>
      <c r="F1590" s="2">
        <f t="shared" si="193"/>
        <v>0.56200000000000006</v>
      </c>
      <c r="G1590" s="2">
        <f t="shared" si="195"/>
        <v>0.48120000000000007</v>
      </c>
      <c r="H1590" s="2">
        <f t="shared" si="191"/>
        <v>0.43350000000000044</v>
      </c>
      <c r="I1590" s="2">
        <f t="array" ref="I1590">SUMPRODUCT(B1574:B1593, (ROW(B1574:B1593)-ROW(B1574)+1)) / (20*21/2)</f>
        <v>0.6712380952380953</v>
      </c>
      <c r="J1590" s="2">
        <f t="shared" si="194"/>
        <v>0.58499879190392956</v>
      </c>
      <c r="K1590" s="2">
        <f t="shared" si="196"/>
        <v>0.51247670724131955</v>
      </c>
    </row>
    <row r="1591" spans="1:11" ht="13.5" x14ac:dyDescent="0.25">
      <c r="A1591" s="3">
        <f>TITRES_STAT!B1594</f>
        <v>44629</v>
      </c>
      <c r="B1591" s="5">
        <f>TITRES_STAT!D1594</f>
        <v>0.77</v>
      </c>
      <c r="C1591" s="2">
        <f t="shared" si="189"/>
        <v>3.0000000000000027E-2</v>
      </c>
      <c r="D1591" s="2">
        <f t="shared" si="190"/>
        <v>0.71199999999999997</v>
      </c>
      <c r="E1591" s="2">
        <f t="shared" si="192"/>
        <v>0.65800000000000003</v>
      </c>
      <c r="F1591" s="2">
        <f t="shared" si="193"/>
        <v>0.57799999999999985</v>
      </c>
      <c r="G1591" s="2">
        <f t="shared" si="195"/>
        <v>0.48800000000000004</v>
      </c>
      <c r="H1591" s="2">
        <f t="shared" si="191"/>
        <v>0.43505000000000038</v>
      </c>
      <c r="I1591" s="2">
        <f t="array" ref="I1591">SUMPRODUCT(B1575:B1594, (ROW(B1575:B1594)-ROW(B1575)+1)) / (20*21/2)</f>
        <v>0.69104761904761924</v>
      </c>
      <c r="J1591" s="2">
        <f t="shared" si="194"/>
        <v>0.60261795457974587</v>
      </c>
      <c r="K1591" s="2">
        <f t="shared" si="196"/>
        <v>0.52257565989852273</v>
      </c>
    </row>
    <row r="1592" spans="1:11" ht="13.5" x14ac:dyDescent="0.25">
      <c r="A1592" s="3">
        <f>TITRES_STAT!B1595</f>
        <v>44630</v>
      </c>
      <c r="B1592" s="5">
        <f>TITRES_STAT!D1595</f>
        <v>0.8</v>
      </c>
      <c r="C1592" s="2">
        <f t="shared" si="189"/>
        <v>3.0000000000000027E-2</v>
      </c>
      <c r="D1592" s="2">
        <f t="shared" si="190"/>
        <v>0.74</v>
      </c>
      <c r="E1592" s="2">
        <f t="shared" si="192"/>
        <v>0.68099999999999994</v>
      </c>
      <c r="F1592" s="2">
        <f t="shared" si="193"/>
        <v>0.59449999999999992</v>
      </c>
      <c r="G1592" s="2">
        <f t="shared" si="195"/>
        <v>0.49540000000000006</v>
      </c>
      <c r="H1592" s="2">
        <f t="shared" si="191"/>
        <v>0.43685000000000029</v>
      </c>
      <c r="I1592" s="2">
        <f t="array" ref="I1592">SUMPRODUCT(B1576:B1595, (ROW(B1576:B1595)-ROW(B1576)+1)) / (20*21/2)</f>
        <v>0.70833333333333337</v>
      </c>
      <c r="J1592" s="2">
        <f t="shared" si="194"/>
        <v>0.62141624461977019</v>
      </c>
      <c r="K1592" s="2">
        <f t="shared" si="196"/>
        <v>0.53345504578485514</v>
      </c>
    </row>
    <row r="1593" spans="1:11" ht="13.5" x14ac:dyDescent="0.25">
      <c r="A1593" s="3">
        <f>TITRES_STAT!B1596</f>
        <v>44631</v>
      </c>
      <c r="B1593" s="5">
        <f>TITRES_STAT!D1596</f>
        <v>0.83</v>
      </c>
      <c r="C1593" s="2">
        <f t="shared" si="189"/>
        <v>2.9999999999999916E-2</v>
      </c>
      <c r="D1593" s="2">
        <f t="shared" si="190"/>
        <v>0.76999999999999991</v>
      </c>
      <c r="E1593" s="2">
        <f t="shared" si="192"/>
        <v>0.70499999999999996</v>
      </c>
      <c r="F1593" s="2">
        <f t="shared" si="193"/>
        <v>0.6120000000000001</v>
      </c>
      <c r="G1593" s="2">
        <f t="shared" si="195"/>
        <v>0.50340000000000007</v>
      </c>
      <c r="H1593" s="2">
        <f t="shared" si="191"/>
        <v>0.43885000000000024</v>
      </c>
      <c r="I1593" s="2">
        <f t="array" ref="I1593">SUMPRODUCT(B1577:B1596, (ROW(B1577:B1596)-ROW(B1577)+1)) / (20*21/2)</f>
        <v>0.72209523809523812</v>
      </c>
      <c r="J1593" s="2">
        <f t="shared" si="194"/>
        <v>0.64128136417979209</v>
      </c>
      <c r="K1593" s="2">
        <f t="shared" si="196"/>
        <v>0.54508425967564522</v>
      </c>
    </row>
    <row r="1594" spans="1:11" ht="13.5" x14ac:dyDescent="0.25">
      <c r="A1594" s="3">
        <f>TITRES_STAT!B1597</f>
        <v>44634</v>
      </c>
      <c r="B1594" s="5">
        <f>TITRES_STAT!D1597</f>
        <v>0.82</v>
      </c>
      <c r="C1594" s="2">
        <f t="shared" si="189"/>
        <v>-1.0000000000000009E-2</v>
      </c>
      <c r="D1594" s="2">
        <f t="shared" si="190"/>
        <v>0.79200000000000004</v>
      </c>
      <c r="E1594" s="2">
        <f t="shared" si="192"/>
        <v>0.72700000000000009</v>
      </c>
      <c r="F1594" s="2">
        <f t="shared" si="193"/>
        <v>0.62850000000000006</v>
      </c>
      <c r="G1594" s="2">
        <f t="shared" si="195"/>
        <v>0.51119999999999999</v>
      </c>
      <c r="H1594" s="2">
        <f t="shared" si="191"/>
        <v>0.4408500000000003</v>
      </c>
      <c r="I1594" s="2">
        <f t="array" ref="I1594">SUMPRODUCT(B1578:B1597, (ROW(B1578:B1597)-ROW(B1578)+1)) / (20*21/2)</f>
        <v>0.73728571428571432</v>
      </c>
      <c r="J1594" s="2">
        <f t="shared" si="194"/>
        <v>0.65830218663885953</v>
      </c>
      <c r="K1594" s="2">
        <f t="shared" si="196"/>
        <v>0.55586526910012968</v>
      </c>
    </row>
    <row r="1595" spans="1:11" ht="13.5" x14ac:dyDescent="0.25">
      <c r="A1595" s="3">
        <f>TITRES_STAT!B1598</f>
        <v>44635</v>
      </c>
      <c r="B1595" s="5">
        <f>TITRES_STAT!D1598</f>
        <v>0.81</v>
      </c>
      <c r="C1595" s="2">
        <f t="shared" si="189"/>
        <v>-9.9999999999998979E-3</v>
      </c>
      <c r="D1595" s="2">
        <f t="shared" si="190"/>
        <v>0.80599999999999983</v>
      </c>
      <c r="E1595" s="2">
        <f t="shared" si="192"/>
        <v>0.74599999999999989</v>
      </c>
      <c r="F1595" s="2">
        <f t="shared" si="193"/>
        <v>0.64550000000000007</v>
      </c>
      <c r="G1595" s="2">
        <f t="shared" si="195"/>
        <v>0.51879999999999993</v>
      </c>
      <c r="H1595" s="2">
        <f t="shared" si="191"/>
        <v>0.44285000000000024</v>
      </c>
      <c r="I1595" s="2">
        <f t="array" ref="I1595">SUMPRODUCT(B1579:B1598, (ROW(B1579:B1598)-ROW(B1579)+1)) / (20*21/2)</f>
        <v>0.75090476190476185</v>
      </c>
      <c r="J1595" s="2">
        <f t="shared" si="194"/>
        <v>0.67274959743515872</v>
      </c>
      <c r="K1595" s="2">
        <f t="shared" si="196"/>
        <v>0.56583133697855592</v>
      </c>
    </row>
    <row r="1596" spans="1:11" ht="13.5" x14ac:dyDescent="0.25">
      <c r="A1596" s="3">
        <f>TITRES_STAT!B1599</f>
        <v>44636</v>
      </c>
      <c r="B1596" s="5">
        <f>TITRES_STAT!D1599</f>
        <v>0.79</v>
      </c>
      <c r="C1596" s="2">
        <f t="shared" si="189"/>
        <v>-2.0000000000000018E-2</v>
      </c>
      <c r="D1596" s="2">
        <f t="shared" si="190"/>
        <v>0.80999999999999994</v>
      </c>
      <c r="E1596" s="2">
        <f t="shared" si="192"/>
        <v>0.76100000000000001</v>
      </c>
      <c r="F1596" s="2">
        <f t="shared" si="193"/>
        <v>0.66050000000000009</v>
      </c>
      <c r="G1596" s="2">
        <f t="shared" si="195"/>
        <v>0.5262</v>
      </c>
      <c r="H1596" s="2">
        <f t="shared" si="191"/>
        <v>0.4447500000000002</v>
      </c>
      <c r="I1596" s="2">
        <f t="array" ref="I1596">SUMPRODUCT(B1580:B1599, (ROW(B1580:B1599)-ROW(B1580)+1)) / (20*21/2)</f>
        <v>0.7629999999999999</v>
      </c>
      <c r="J1596" s="2">
        <f t="shared" si="194"/>
        <v>0.68391630244133406</v>
      </c>
      <c r="K1596" s="2">
        <f t="shared" si="196"/>
        <v>0.5746222649401812</v>
      </c>
    </row>
    <row r="1597" spans="1:11" ht="13.5" x14ac:dyDescent="0.25">
      <c r="A1597" s="3">
        <f>TITRES_STAT!B1600</f>
        <v>44637</v>
      </c>
      <c r="B1597" s="5">
        <f>TITRES_STAT!D1600</f>
        <v>0.82</v>
      </c>
      <c r="C1597" s="2">
        <f t="shared" si="189"/>
        <v>2.9999999999999916E-2</v>
      </c>
      <c r="D1597" s="2">
        <f t="shared" si="190"/>
        <v>0.81400000000000006</v>
      </c>
      <c r="E1597" s="2">
        <f t="shared" si="192"/>
        <v>0.77700000000000002</v>
      </c>
      <c r="F1597" s="2">
        <f t="shared" si="193"/>
        <v>0.67700000000000016</v>
      </c>
      <c r="G1597" s="2">
        <f t="shared" si="195"/>
        <v>0.53420000000000001</v>
      </c>
      <c r="H1597" s="2">
        <f t="shared" si="191"/>
        <v>0.44685000000000019</v>
      </c>
      <c r="I1597" s="2">
        <f t="array" ref="I1597">SUMPRODUCT(B1581:B1600, (ROW(B1581:B1600)-ROW(B1581)+1)) / (20*21/2)</f>
        <v>0.77647619047619054</v>
      </c>
      <c r="J1597" s="2">
        <f t="shared" si="194"/>
        <v>0.69687665458977843</v>
      </c>
      <c r="K1597" s="2">
        <f t="shared" si="196"/>
        <v>0.58424492121703686</v>
      </c>
    </row>
    <row r="1598" spans="1:11" ht="13.5" x14ac:dyDescent="0.25">
      <c r="A1598" s="3">
        <f>TITRES_STAT!B1601</f>
        <v>44638</v>
      </c>
      <c r="B1598" s="5">
        <f>TITRES_STAT!D1601</f>
        <v>0.82</v>
      </c>
      <c r="C1598" s="2">
        <f t="shared" si="189"/>
        <v>0</v>
      </c>
      <c r="D1598" s="2">
        <f t="shared" si="190"/>
        <v>0.81199999999999994</v>
      </c>
      <c r="E1598" s="2">
        <f t="shared" si="192"/>
        <v>0.79100000000000015</v>
      </c>
      <c r="F1598" s="2">
        <f t="shared" si="193"/>
        <v>0.69300000000000017</v>
      </c>
      <c r="G1598" s="2">
        <f t="shared" si="195"/>
        <v>0.54179999999999995</v>
      </c>
      <c r="H1598" s="2">
        <f t="shared" si="191"/>
        <v>0.44895000000000013</v>
      </c>
      <c r="I1598" s="2">
        <f t="array" ref="I1598">SUMPRODUCT(B1582:B1601, (ROW(B1582:B1601)-ROW(B1582)+1)) / (20*21/2)</f>
        <v>0.79128571428571437</v>
      </c>
      <c r="J1598" s="2">
        <f t="shared" si="194"/>
        <v>0.70860268748598998</v>
      </c>
      <c r="K1598" s="2">
        <f t="shared" si="196"/>
        <v>0.5934902184242119</v>
      </c>
    </row>
    <row r="1599" spans="1:11" ht="13.5" x14ac:dyDescent="0.25">
      <c r="A1599" s="3">
        <f>TITRES_STAT!B1602</f>
        <v>44641</v>
      </c>
      <c r="B1599" s="5">
        <f>TITRES_STAT!D1602</f>
        <v>0.82</v>
      </c>
      <c r="C1599" s="2">
        <f t="shared" si="189"/>
        <v>0</v>
      </c>
      <c r="D1599" s="2">
        <f t="shared" si="190"/>
        <v>0.81199999999999994</v>
      </c>
      <c r="E1599" s="2">
        <f t="shared" si="192"/>
        <v>0.80199999999999994</v>
      </c>
      <c r="F1599" s="2">
        <f t="shared" si="193"/>
        <v>0.70850000000000013</v>
      </c>
      <c r="G1599" s="2">
        <f t="shared" si="195"/>
        <v>0.5494</v>
      </c>
      <c r="H1599" s="2">
        <f t="shared" si="191"/>
        <v>0.45105000000000006</v>
      </c>
      <c r="I1599" s="2">
        <f t="array" ref="I1599">SUMPRODUCT(B1583:B1602, (ROW(B1583:B1602)-ROW(B1583)+1)) / (20*21/2)</f>
        <v>0.80738095238095231</v>
      </c>
      <c r="J1599" s="2">
        <f t="shared" si="194"/>
        <v>0.71921195534446714</v>
      </c>
      <c r="K1599" s="2">
        <f t="shared" si="196"/>
        <v>0.60237295495659571</v>
      </c>
    </row>
    <row r="1600" spans="1:11" ht="13.5" x14ac:dyDescent="0.25">
      <c r="A1600" s="3">
        <f>TITRES_STAT!B1603</f>
        <v>44642</v>
      </c>
      <c r="B1600" s="5">
        <f>TITRES_STAT!D1603</f>
        <v>0.85</v>
      </c>
      <c r="C1600" s="2">
        <f t="shared" si="189"/>
        <v>3.0000000000000027E-2</v>
      </c>
      <c r="D1600" s="2">
        <f t="shared" si="190"/>
        <v>0.82</v>
      </c>
      <c r="E1600" s="2">
        <f t="shared" si="192"/>
        <v>0.81300000000000006</v>
      </c>
      <c r="F1600" s="2">
        <f t="shared" si="193"/>
        <v>0.72450000000000003</v>
      </c>
      <c r="G1600" s="2">
        <f t="shared" si="195"/>
        <v>0.55779999999999996</v>
      </c>
      <c r="H1600" s="2">
        <f t="shared" si="191"/>
        <v>0.45335000000000003</v>
      </c>
      <c r="I1600" s="2">
        <f t="array" ref="I1600">SUMPRODUCT(B1584:B1603, (ROW(B1584:B1603)-ROW(B1584)+1)) / (20*21/2)</f>
        <v>0.82566666666666655</v>
      </c>
      <c r="J1600" s="2">
        <f t="shared" si="194"/>
        <v>0.73166795959737496</v>
      </c>
      <c r="K1600" s="2">
        <f t="shared" si="196"/>
        <v>0.61208381946810175</v>
      </c>
    </row>
    <row r="1601" spans="1:11" ht="13.5" x14ac:dyDescent="0.25">
      <c r="A1601" s="3">
        <f>TITRES_STAT!B1604</f>
        <v>44643</v>
      </c>
      <c r="B1601" s="5">
        <f>TITRES_STAT!D1604</f>
        <v>0.88</v>
      </c>
      <c r="C1601" s="2">
        <f t="shared" si="189"/>
        <v>3.0000000000000027E-2</v>
      </c>
      <c r="D1601" s="2">
        <f t="shared" si="190"/>
        <v>0.83800000000000008</v>
      </c>
      <c r="E1601" s="2">
        <f t="shared" si="192"/>
        <v>0.82400000000000007</v>
      </c>
      <c r="F1601" s="2">
        <f t="shared" si="193"/>
        <v>0.74099999999999999</v>
      </c>
      <c r="G1601" s="2">
        <f t="shared" si="195"/>
        <v>0.56679999999999997</v>
      </c>
      <c r="H1601" s="2">
        <f t="shared" si="191"/>
        <v>0.45574999999999988</v>
      </c>
      <c r="I1601" s="2">
        <f t="array" ref="I1601">SUMPRODUCT(B1585:B1604, (ROW(B1585:B1604)-ROW(B1585)+1)) / (20*21/2)</f>
        <v>0.84223809523809523</v>
      </c>
      <c r="J1601" s="2">
        <f t="shared" si="194"/>
        <v>0.74579482058810109</v>
      </c>
      <c r="K1601" s="2">
        <f t="shared" si="196"/>
        <v>0.62259033635170569</v>
      </c>
    </row>
    <row r="1602" spans="1:11" ht="13.5" x14ac:dyDescent="0.25">
      <c r="A1602" s="3">
        <f>TITRES_STAT!B1605</f>
        <v>44644</v>
      </c>
      <c r="B1602" s="5">
        <f>TITRES_STAT!D1605</f>
        <v>0.91</v>
      </c>
      <c r="C1602" s="2">
        <f t="shared" si="189"/>
        <v>3.0000000000000027E-2</v>
      </c>
      <c r="D1602" s="2">
        <f t="shared" si="190"/>
        <v>0.85599999999999987</v>
      </c>
      <c r="E1602" s="2">
        <f t="shared" si="192"/>
        <v>0.83499999999999996</v>
      </c>
      <c r="F1602" s="2">
        <f t="shared" si="193"/>
        <v>0.75800000000000001</v>
      </c>
      <c r="G1602" s="2">
        <f t="shared" si="195"/>
        <v>0.57640000000000002</v>
      </c>
      <c r="H1602" s="2">
        <f t="shared" si="191"/>
        <v>0.45829999999999982</v>
      </c>
      <c r="I1602" s="2">
        <f t="array" ref="I1602">SUMPRODUCT(B1586:B1605, (ROW(B1586:B1605)-ROW(B1586)+1)) / (20*21/2)</f>
        <v>0.85428571428571443</v>
      </c>
      <c r="J1602" s="2">
        <f t="shared" si="194"/>
        <v>0.76143340910352009</v>
      </c>
      <c r="K1602" s="2">
        <f t="shared" si="196"/>
        <v>0.6338613035535996</v>
      </c>
    </row>
    <row r="1603" spans="1:11" ht="13.5" x14ac:dyDescent="0.25">
      <c r="A1603" s="3">
        <f>TITRES_STAT!B1606</f>
        <v>44645</v>
      </c>
      <c r="B1603" s="5">
        <f>TITRES_STAT!D1606</f>
        <v>0.95</v>
      </c>
      <c r="C1603" s="2">
        <f t="shared" si="189"/>
        <v>3.9999999999999925E-2</v>
      </c>
      <c r="D1603" s="2">
        <f t="shared" si="190"/>
        <v>0.88200000000000001</v>
      </c>
      <c r="E1603" s="2">
        <f t="shared" si="192"/>
        <v>0.84699999999999986</v>
      </c>
      <c r="F1603" s="2">
        <f t="shared" si="193"/>
        <v>0.77600000000000002</v>
      </c>
      <c r="G1603" s="2">
        <f t="shared" si="195"/>
        <v>0.58679999999999999</v>
      </c>
      <c r="H1603" s="2">
        <f t="shared" si="191"/>
        <v>0.46109999999999979</v>
      </c>
      <c r="I1603" s="2">
        <f t="array" ref="I1603">SUMPRODUCT(B1587:B1606, (ROW(B1587:B1606)-ROW(B1587)+1)) / (20*21/2)</f>
        <v>0.86776190476190473</v>
      </c>
      <c r="J1603" s="2">
        <f t="shared" si="194"/>
        <v>0.77939213204604196</v>
      </c>
      <c r="K1603" s="2">
        <f t="shared" si="196"/>
        <v>0.64625889949267412</v>
      </c>
    </row>
    <row r="1604" spans="1:11" ht="13.5" x14ac:dyDescent="0.25">
      <c r="A1604" s="3">
        <f>TITRES_STAT!B1607</f>
        <v>44648</v>
      </c>
      <c r="B1604" s="5">
        <f>TITRES_STAT!D1607</f>
        <v>0.95</v>
      </c>
      <c r="C1604" s="2">
        <f t="shared" ref="C1604:C1667" si="197">B1604-B1603</f>
        <v>0</v>
      </c>
      <c r="D1604" s="2">
        <f t="shared" si="190"/>
        <v>0.90800000000000003</v>
      </c>
      <c r="E1604" s="2">
        <f t="shared" si="192"/>
        <v>0.86</v>
      </c>
      <c r="F1604" s="2">
        <f t="shared" si="193"/>
        <v>0.79350000000000009</v>
      </c>
      <c r="G1604" s="2">
        <f t="shared" si="195"/>
        <v>0.59719999999999995</v>
      </c>
      <c r="H1604" s="2">
        <f t="shared" si="191"/>
        <v>0.46389999999999981</v>
      </c>
      <c r="I1604" s="2">
        <f t="array" ref="I1604">SUMPRODUCT(B1588:B1607, (ROW(B1588:B1607)-ROW(B1588)+1)) / (20*21/2)</f>
        <v>0.88357142857142867</v>
      </c>
      <c r="J1604" s="2">
        <f t="shared" si="194"/>
        <v>0.79564050042260936</v>
      </c>
      <c r="K1604" s="2">
        <f t="shared" si="196"/>
        <v>0.65817031519884373</v>
      </c>
    </row>
    <row r="1605" spans="1:11" ht="13.5" x14ac:dyDescent="0.25">
      <c r="A1605" s="3">
        <f>TITRES_STAT!B1608</f>
        <v>44649</v>
      </c>
      <c r="B1605" s="5">
        <f>TITRES_STAT!D1608</f>
        <v>0.92</v>
      </c>
      <c r="C1605" s="2">
        <f t="shared" si="197"/>
        <v>-2.9999999999999916E-2</v>
      </c>
      <c r="D1605" s="2">
        <f t="shared" si="190"/>
        <v>0.92200000000000004</v>
      </c>
      <c r="E1605" s="2">
        <f t="shared" si="192"/>
        <v>0.87100000000000011</v>
      </c>
      <c r="F1605" s="2">
        <f t="shared" si="193"/>
        <v>0.80850000000000011</v>
      </c>
      <c r="G1605" s="2">
        <f t="shared" si="195"/>
        <v>0.60699999999999998</v>
      </c>
      <c r="H1605" s="2">
        <f t="shared" si="191"/>
        <v>0.46649999999999975</v>
      </c>
      <c r="I1605" s="2">
        <f t="array" ref="I1605">SUMPRODUCT(B1589:B1608, (ROW(B1589:B1608)-ROW(B1589)+1)) / (20*21/2)</f>
        <v>0.90161904761904754</v>
      </c>
      <c r="J1605" s="2">
        <f t="shared" si="194"/>
        <v>0.80748426228712278</v>
      </c>
      <c r="K1605" s="2">
        <f t="shared" si="196"/>
        <v>0.66843814597535978</v>
      </c>
    </row>
    <row r="1606" spans="1:11" ht="13.5" x14ac:dyDescent="0.25">
      <c r="A1606" s="3">
        <f>TITRES_STAT!B1609</f>
        <v>44650</v>
      </c>
      <c r="B1606" s="5">
        <f>TITRES_STAT!D1609</f>
        <v>0.95</v>
      </c>
      <c r="C1606" s="2">
        <f t="shared" si="197"/>
        <v>2.9999999999999916E-2</v>
      </c>
      <c r="D1606" s="2">
        <f t="shared" ref="D1606:D1669" si="198">AVERAGE(B1602:B1606)</f>
        <v>0.93599999999999994</v>
      </c>
      <c r="E1606" s="2">
        <f t="shared" si="192"/>
        <v>0.88700000000000012</v>
      </c>
      <c r="F1606" s="2">
        <f t="shared" si="193"/>
        <v>0.82400000000000007</v>
      </c>
      <c r="G1606" s="2">
        <f t="shared" si="195"/>
        <v>0.61739999999999995</v>
      </c>
      <c r="H1606" s="2">
        <f t="shared" si="191"/>
        <v>0.46924999999999978</v>
      </c>
      <c r="I1606" s="2">
        <f t="array" ref="I1606">SUMPRODUCT(B1590:B1609, (ROW(B1590:B1609)-ROW(B1590)+1)) / (20*21/2)</f>
        <v>0.92180952380952375</v>
      </c>
      <c r="J1606" s="2">
        <f t="shared" si="194"/>
        <v>0.82105718968834918</v>
      </c>
      <c r="K1606" s="2">
        <f t="shared" si="196"/>
        <v>0.67947978730965941</v>
      </c>
    </row>
    <row r="1607" spans="1:11" ht="13.5" x14ac:dyDescent="0.25">
      <c r="A1607" s="3">
        <f>TITRES_STAT!B1610</f>
        <v>44651</v>
      </c>
      <c r="B1607" s="5">
        <f>TITRES_STAT!D1610</f>
        <v>0.99</v>
      </c>
      <c r="C1607" s="2">
        <f t="shared" si="197"/>
        <v>4.0000000000000036E-2</v>
      </c>
      <c r="D1607" s="2">
        <f t="shared" si="198"/>
        <v>0.95199999999999996</v>
      </c>
      <c r="E1607" s="2">
        <f t="shared" si="192"/>
        <v>0.90399999999999991</v>
      </c>
      <c r="F1607" s="2">
        <f t="shared" si="193"/>
        <v>0.84049999999999991</v>
      </c>
      <c r="G1607" s="2">
        <f t="shared" si="195"/>
        <v>0.62859999999999983</v>
      </c>
      <c r="H1607" s="2">
        <f t="shared" si="191"/>
        <v>0.47219999999999973</v>
      </c>
      <c r="I1607" s="2">
        <f t="array" ref="I1607">SUMPRODUCT(B1591:B1610, (ROW(B1591:B1610)-ROW(B1591)+1)) / (20*21/2)</f>
        <v>0.94314285714285717</v>
      </c>
      <c r="J1607" s="2">
        <f t="shared" si="194"/>
        <v>0.83714698114660169</v>
      </c>
      <c r="K1607" s="2">
        <f t="shared" si="196"/>
        <v>0.69165705055241788</v>
      </c>
    </row>
    <row r="1608" spans="1:11" ht="13.5" x14ac:dyDescent="0.25">
      <c r="A1608" s="3">
        <f>TITRES_STAT!B1611</f>
        <v>44652</v>
      </c>
      <c r="B1608" s="5">
        <f>TITRES_STAT!D1611</f>
        <v>1.03</v>
      </c>
      <c r="C1608" s="2">
        <f t="shared" si="197"/>
        <v>4.0000000000000036E-2</v>
      </c>
      <c r="D1608" s="2">
        <f t="shared" si="198"/>
        <v>0.96800000000000019</v>
      </c>
      <c r="E1608" s="2">
        <f t="shared" si="192"/>
        <v>0.92500000000000004</v>
      </c>
      <c r="F1608" s="2">
        <f t="shared" si="193"/>
        <v>0.85799999999999998</v>
      </c>
      <c r="G1608" s="2">
        <f t="shared" si="195"/>
        <v>0.64059999999999984</v>
      </c>
      <c r="H1608" s="2">
        <f t="shared" si="191"/>
        <v>0.47534999999999966</v>
      </c>
      <c r="I1608" s="2">
        <f t="array" ref="I1608">SUMPRODUCT(B1592:B1611, (ROW(B1592:B1611)-ROW(B1592)+1)) / (20*21/2)</f>
        <v>0.96180952380952378</v>
      </c>
      <c r="J1608" s="2">
        <f t="shared" si="194"/>
        <v>0.85551393532311582</v>
      </c>
      <c r="K1608" s="2">
        <f t="shared" si="196"/>
        <v>0.70492540151114658</v>
      </c>
    </row>
    <row r="1609" spans="1:11" ht="13.5" x14ac:dyDescent="0.25">
      <c r="A1609" s="3">
        <f>TITRES_STAT!B1612</f>
        <v>44655</v>
      </c>
      <c r="B1609" s="5">
        <f>TITRES_STAT!D1612</f>
        <v>1.07</v>
      </c>
      <c r="C1609" s="2">
        <f t="shared" si="197"/>
        <v>4.0000000000000036E-2</v>
      </c>
      <c r="D1609" s="2">
        <f t="shared" si="198"/>
        <v>0.99200000000000021</v>
      </c>
      <c r="E1609" s="2">
        <f t="shared" si="192"/>
        <v>0.95</v>
      </c>
      <c r="F1609" s="2">
        <f t="shared" si="193"/>
        <v>0.876</v>
      </c>
      <c r="G1609" s="2">
        <f t="shared" si="195"/>
        <v>0.65339999999999998</v>
      </c>
      <c r="H1609" s="2">
        <f t="shared" si="191"/>
        <v>0.47869999999999963</v>
      </c>
      <c r="I1609" s="2">
        <f t="array" ref="I1609">SUMPRODUCT(B1593:B1612, (ROW(B1593:B1612)-ROW(B1593)+1)) / (20*21/2)</f>
        <v>0.97514285714285731</v>
      </c>
      <c r="J1609" s="2">
        <f t="shared" si="194"/>
        <v>0.87594117957805717</v>
      </c>
      <c r="K1609" s="2">
        <f t="shared" si="196"/>
        <v>0.71924205243227812</v>
      </c>
    </row>
    <row r="1610" spans="1:11" ht="13.5" x14ac:dyDescent="0.25">
      <c r="A1610" s="3">
        <f>TITRES_STAT!B1613</f>
        <v>44656</v>
      </c>
      <c r="B1610" s="5">
        <f>TITRES_STAT!D1613</f>
        <v>1.1000000000000001</v>
      </c>
      <c r="C1610" s="2">
        <f t="shared" si="197"/>
        <v>3.0000000000000027E-2</v>
      </c>
      <c r="D1610" s="2">
        <f t="shared" si="198"/>
        <v>1.028</v>
      </c>
      <c r="E1610" s="2">
        <f t="shared" si="192"/>
        <v>0.97499999999999998</v>
      </c>
      <c r="F1610" s="2">
        <f t="shared" si="193"/>
        <v>0.89399999999999991</v>
      </c>
      <c r="G1610" s="2">
        <f t="shared" si="195"/>
        <v>0.66680000000000006</v>
      </c>
      <c r="H1610" s="2">
        <f t="shared" ref="H1610:H1673" si="199">AVERAGE(B1411:B1610)</f>
        <v>0.48219999999999957</v>
      </c>
      <c r="I1610" s="2">
        <f t="array" ref="I1610">SUMPRODUCT(B1594:B1613, (ROW(B1594:B1613)-ROW(B1594)+1)) / (20*21/2)</f>
        <v>0.98347619047619039</v>
      </c>
      <c r="J1610" s="2">
        <f t="shared" si="194"/>
        <v>0.89728011485633741</v>
      </c>
      <c r="K1610" s="2">
        <f t="shared" si="196"/>
        <v>0.73417373665062013</v>
      </c>
    </row>
    <row r="1611" spans="1:11" ht="13.5" x14ac:dyDescent="0.25">
      <c r="A1611" s="3">
        <f>TITRES_STAT!B1614</f>
        <v>44657</v>
      </c>
      <c r="B1611" s="5">
        <f>TITRES_STAT!D1614</f>
        <v>1.0900000000000001</v>
      </c>
      <c r="C1611" s="2">
        <f t="shared" si="197"/>
        <v>-1.0000000000000009E-2</v>
      </c>
      <c r="D1611" s="2">
        <f t="shared" si="198"/>
        <v>1.0559999999999998</v>
      </c>
      <c r="E1611" s="2">
        <f t="shared" si="192"/>
        <v>0.99600000000000011</v>
      </c>
      <c r="F1611" s="2">
        <f t="shared" si="193"/>
        <v>0.90999999999999992</v>
      </c>
      <c r="G1611" s="2">
        <f t="shared" si="195"/>
        <v>0.68</v>
      </c>
      <c r="H1611" s="2">
        <f t="shared" si="199"/>
        <v>0.48564999999999953</v>
      </c>
      <c r="I1611" s="2">
        <f t="array" ref="I1611">SUMPRODUCT(B1595:B1614, (ROW(B1595:B1614)-ROW(B1595)+1)) / (20*21/2)</f>
        <v>0.98714285714285721</v>
      </c>
      <c r="J1611" s="2">
        <f t="shared" si="194"/>
        <v>0.91563438963192434</v>
      </c>
      <c r="K1611" s="2">
        <f t="shared" si="196"/>
        <v>0.74812770776236048</v>
      </c>
    </row>
    <row r="1612" spans="1:11" ht="13.5" x14ac:dyDescent="0.25">
      <c r="A1612" s="3">
        <f>TITRES_STAT!B1615</f>
        <v>44658</v>
      </c>
      <c r="B1612" s="5">
        <f>TITRES_STAT!D1615</f>
        <v>1.05</v>
      </c>
      <c r="C1612" s="2">
        <f t="shared" si="197"/>
        <v>-4.0000000000000036E-2</v>
      </c>
      <c r="D1612" s="2">
        <f t="shared" si="198"/>
        <v>1.0680000000000001</v>
      </c>
      <c r="E1612" s="2">
        <f t="shared" ref="E1612:E1675" si="200">AVERAGE(B1603:B1612)</f>
        <v>1.0100000000000002</v>
      </c>
      <c r="F1612" s="2">
        <f t="shared" si="193"/>
        <v>0.92249999999999999</v>
      </c>
      <c r="G1612" s="2">
        <f t="shared" si="195"/>
        <v>0.6923999999999999</v>
      </c>
      <c r="H1612" s="2">
        <f t="shared" si="199"/>
        <v>0.48889999999999956</v>
      </c>
      <c r="I1612" s="2">
        <f t="array" ref="I1612">SUMPRODUCT(B1596:B1615, (ROW(B1596:B1615)-ROW(B1596)+1)) / (20*21/2)</f>
        <v>0.99295238095238103</v>
      </c>
      <c r="J1612" s="2">
        <f t="shared" si="194"/>
        <v>0.92843111442888393</v>
      </c>
      <c r="K1612" s="2">
        <f t="shared" si="196"/>
        <v>0.75996583686971886</v>
      </c>
    </row>
    <row r="1613" spans="1:11" ht="13.5" x14ac:dyDescent="0.25">
      <c r="A1613" s="3">
        <f>TITRES_STAT!B1616</f>
        <v>44659</v>
      </c>
      <c r="B1613" s="5">
        <f>TITRES_STAT!D1616</f>
        <v>1.01</v>
      </c>
      <c r="C1613" s="2">
        <f t="shared" si="197"/>
        <v>-4.0000000000000036E-2</v>
      </c>
      <c r="D1613" s="2">
        <f t="shared" si="198"/>
        <v>1.0639999999999998</v>
      </c>
      <c r="E1613" s="2">
        <f t="shared" si="200"/>
        <v>1.0160000000000002</v>
      </c>
      <c r="F1613" s="2">
        <f t="shared" si="193"/>
        <v>0.93149999999999999</v>
      </c>
      <c r="G1613" s="2">
        <f t="shared" si="195"/>
        <v>0.70399999999999996</v>
      </c>
      <c r="H1613" s="2">
        <f t="shared" si="199"/>
        <v>0.49189999999999962</v>
      </c>
      <c r="I1613" s="2">
        <f t="array" ref="I1613">SUMPRODUCT(B1597:B1616, (ROW(B1597:B1616)-ROW(B1597)+1)) / (20*21/2)</f>
        <v>0.997857142857143</v>
      </c>
      <c r="J1613" s="2">
        <f t="shared" si="194"/>
        <v>0.93619957972137113</v>
      </c>
      <c r="K1613" s="2">
        <f t="shared" si="196"/>
        <v>0.76977109816894551</v>
      </c>
    </row>
    <row r="1614" spans="1:11" ht="13.5" x14ac:dyDescent="0.25">
      <c r="A1614" s="3">
        <f>TITRES_STAT!B1617</f>
        <v>44662</v>
      </c>
      <c r="B1614" s="5">
        <f>TITRES_STAT!D1617</f>
        <v>0.97</v>
      </c>
      <c r="C1614" s="2">
        <f t="shared" si="197"/>
        <v>-4.0000000000000036E-2</v>
      </c>
      <c r="D1614" s="2">
        <f t="shared" si="198"/>
        <v>1.044</v>
      </c>
      <c r="E1614" s="2">
        <f t="shared" si="200"/>
        <v>1.0180000000000002</v>
      </c>
      <c r="F1614" s="2">
        <f t="shared" si="193"/>
        <v>0.93899999999999983</v>
      </c>
      <c r="G1614" s="2">
        <f t="shared" si="195"/>
        <v>0.71499999999999986</v>
      </c>
      <c r="H1614" s="2">
        <f t="shared" si="199"/>
        <v>0.4945999999999996</v>
      </c>
      <c r="I1614" s="2">
        <f t="array" ref="I1614">SUMPRODUCT(B1598:B1617, (ROW(B1598:B1617)-ROW(B1598)+1)) / (20*21/2)</f>
        <v>1.0036666666666667</v>
      </c>
      <c r="J1614" s="2">
        <f t="shared" si="194"/>
        <v>0.93941866736695478</v>
      </c>
      <c r="K1614" s="2">
        <f t="shared" si="196"/>
        <v>0.77762321196624185</v>
      </c>
    </row>
    <row r="1615" spans="1:11" ht="13.5" x14ac:dyDescent="0.25">
      <c r="A1615" s="3">
        <f>TITRES_STAT!B1618</f>
        <v>44663</v>
      </c>
      <c r="B1615" s="5">
        <f>TITRES_STAT!D1618</f>
        <v>1</v>
      </c>
      <c r="C1615" s="2">
        <f t="shared" si="197"/>
        <v>3.0000000000000027E-2</v>
      </c>
      <c r="D1615" s="2">
        <f t="shared" si="198"/>
        <v>1.024</v>
      </c>
      <c r="E1615" s="2">
        <f t="shared" si="200"/>
        <v>1.0260000000000002</v>
      </c>
      <c r="F1615" s="2">
        <f t="shared" si="193"/>
        <v>0.9484999999999999</v>
      </c>
      <c r="G1615" s="2">
        <f t="shared" si="195"/>
        <v>0.72679999999999989</v>
      </c>
      <c r="H1615" s="2">
        <f t="shared" si="199"/>
        <v>0.49739999999999951</v>
      </c>
      <c r="I1615" s="2">
        <f t="array" ref="I1615">SUMPRODUCT(B1599:B1618, (ROW(B1599:B1618)-ROW(B1599)+1)) / (20*21/2)</f>
        <v>1.0047142857142857</v>
      </c>
      <c r="J1615" s="2">
        <f t="shared" si="194"/>
        <v>0.94518831809391146</v>
      </c>
      <c r="K1615" s="2">
        <f t="shared" si="196"/>
        <v>0.7863438703205069</v>
      </c>
    </row>
    <row r="1616" spans="1:11" ht="13.5" x14ac:dyDescent="0.25">
      <c r="A1616" s="3">
        <f>TITRES_STAT!B1619</f>
        <v>44664</v>
      </c>
      <c r="B1616" s="5">
        <f>TITRES_STAT!D1619</f>
        <v>1</v>
      </c>
      <c r="C1616" s="2">
        <f t="shared" si="197"/>
        <v>0</v>
      </c>
      <c r="D1616" s="2">
        <f t="shared" si="198"/>
        <v>1.006</v>
      </c>
      <c r="E1616" s="2">
        <f t="shared" si="200"/>
        <v>1.0309999999999999</v>
      </c>
      <c r="F1616" s="2">
        <f t="shared" si="193"/>
        <v>0.95899999999999996</v>
      </c>
      <c r="G1616" s="2">
        <f t="shared" si="195"/>
        <v>0.7387999999999999</v>
      </c>
      <c r="H1616" s="2">
        <f t="shared" si="199"/>
        <v>0.50014999999999954</v>
      </c>
      <c r="I1616" s="2">
        <f t="array" ref="I1616">SUMPRODUCT(B1600:B1619, (ROW(B1600:B1619)-ROW(B1600)+1)) / (20*21/2)</f>
        <v>1.0021428571428574</v>
      </c>
      <c r="J1616" s="2">
        <f t="shared" si="194"/>
        <v>0.95040847827544372</v>
      </c>
      <c r="K1616" s="2">
        <f t="shared" si="196"/>
        <v>0.79472254207264392</v>
      </c>
    </row>
    <row r="1617" spans="1:11" ht="13.5" x14ac:dyDescent="0.25">
      <c r="A1617" s="3">
        <f>TITRES_STAT!B1620</f>
        <v>44665</v>
      </c>
      <c r="B1617" s="5">
        <f>TITRES_STAT!D1620</f>
        <v>1.02</v>
      </c>
      <c r="C1617" s="2">
        <f t="shared" si="197"/>
        <v>2.0000000000000018E-2</v>
      </c>
      <c r="D1617" s="2">
        <f t="shared" si="198"/>
        <v>1</v>
      </c>
      <c r="E1617" s="2">
        <f t="shared" si="200"/>
        <v>1.034</v>
      </c>
      <c r="F1617" s="2">
        <f t="shared" si="193"/>
        <v>0.96899999999999997</v>
      </c>
      <c r="G1617" s="2">
        <f t="shared" si="195"/>
        <v>0.75099999999999989</v>
      </c>
      <c r="H1617" s="2">
        <f t="shared" si="199"/>
        <v>0.50289999999999957</v>
      </c>
      <c r="I1617" s="2">
        <f t="array" ref="I1617">SUMPRODUCT(B1601:B1620, (ROW(B1601:B1620)-ROW(B1601)+1)) / (20*21/2)</f>
        <v>0.99800000000000022</v>
      </c>
      <c r="J1617" s="2">
        <f t="shared" si="194"/>
        <v>0.95703624224921091</v>
      </c>
      <c r="K1617" s="2">
        <f t="shared" si="196"/>
        <v>0.80355695218744227</v>
      </c>
    </row>
    <row r="1618" spans="1:11" ht="13.5" x14ac:dyDescent="0.25">
      <c r="A1618" s="3">
        <f>TITRES_STAT!B1621</f>
        <v>44666</v>
      </c>
      <c r="B1618" s="5">
        <f>TITRES_STAT!D1621</f>
        <v>0.98</v>
      </c>
      <c r="C1618" s="2">
        <f t="shared" si="197"/>
        <v>-4.0000000000000036E-2</v>
      </c>
      <c r="D1618" s="2">
        <f t="shared" si="198"/>
        <v>0.99399999999999999</v>
      </c>
      <c r="E1618" s="2">
        <f t="shared" si="200"/>
        <v>1.0289999999999999</v>
      </c>
      <c r="F1618" s="2">
        <f t="shared" si="193"/>
        <v>0.97699999999999998</v>
      </c>
      <c r="G1618" s="2">
        <f t="shared" si="195"/>
        <v>0.76219999999999999</v>
      </c>
      <c r="H1618" s="2">
        <f t="shared" si="199"/>
        <v>0.50534999999999952</v>
      </c>
      <c r="I1618" s="2">
        <f t="array" ref="I1618">SUMPRODUCT(B1602:B1621, (ROW(B1602:B1621)-ROW(B1602)+1)) / (20*21/2)</f>
        <v>0.99723809523809515</v>
      </c>
      <c r="J1618" s="2">
        <f t="shared" si="194"/>
        <v>0.95922326679690517</v>
      </c>
      <c r="K1618" s="2">
        <f t="shared" si="196"/>
        <v>0.81047628739577793</v>
      </c>
    </row>
    <row r="1619" spans="1:11" ht="13.5" x14ac:dyDescent="0.25">
      <c r="A1619" s="3">
        <f>TITRES_STAT!B1622</f>
        <v>44669</v>
      </c>
      <c r="B1619" s="5">
        <f>TITRES_STAT!D1622</f>
        <v>0.95</v>
      </c>
      <c r="C1619" s="2">
        <f t="shared" si="197"/>
        <v>-3.0000000000000027E-2</v>
      </c>
      <c r="D1619" s="2">
        <f t="shared" si="198"/>
        <v>0.99</v>
      </c>
      <c r="E1619" s="2">
        <f t="shared" si="200"/>
        <v>1.0169999999999999</v>
      </c>
      <c r="F1619" s="2">
        <f t="shared" si="193"/>
        <v>0.98349999999999993</v>
      </c>
      <c r="G1619" s="2">
        <f t="shared" si="195"/>
        <v>0.77260000000000018</v>
      </c>
      <c r="H1619" s="2">
        <f t="shared" si="199"/>
        <v>0.50759999999999961</v>
      </c>
      <c r="I1619" s="2">
        <f t="array" ref="I1619">SUMPRODUCT(B1603:B1622, (ROW(B1603:B1622)-ROW(B1603)+1)) / (20*21/2)</f>
        <v>0.99219047619047629</v>
      </c>
      <c r="J1619" s="2">
        <f t="shared" si="194"/>
        <v>0.95834486043529521</v>
      </c>
      <c r="K1619" s="2">
        <f t="shared" si="196"/>
        <v>0.81594780553711999</v>
      </c>
    </row>
    <row r="1620" spans="1:11" ht="13.5" x14ac:dyDescent="0.25">
      <c r="A1620" s="3">
        <f>TITRES_STAT!B1623</f>
        <v>44670</v>
      </c>
      <c r="B1620" s="5">
        <f>TITRES_STAT!D1623</f>
        <v>0.94</v>
      </c>
      <c r="C1620" s="2">
        <f t="shared" si="197"/>
        <v>-1.0000000000000009E-2</v>
      </c>
      <c r="D1620" s="2">
        <f t="shared" si="198"/>
        <v>0.97800000000000009</v>
      </c>
      <c r="E1620" s="2">
        <f t="shared" si="200"/>
        <v>1.0009999999999999</v>
      </c>
      <c r="F1620" s="2">
        <f t="shared" ref="F1620:F1683" si="201">AVERAGE(B1601:B1620)</f>
        <v>0.9880000000000001</v>
      </c>
      <c r="G1620" s="2">
        <f t="shared" si="195"/>
        <v>0.78260000000000007</v>
      </c>
      <c r="H1620" s="2">
        <f t="shared" si="199"/>
        <v>0.50984999999999958</v>
      </c>
      <c r="I1620" s="2">
        <f t="array" ref="I1620">SUMPRODUCT(B1604:B1623, (ROW(B1604:B1623)-ROW(B1604)+1)) / (20*21/2)</f>
        <v>0.99080952380952392</v>
      </c>
      <c r="J1620" s="2">
        <f t="shared" si="194"/>
        <v>0.95659773087002908</v>
      </c>
      <c r="K1620" s="2">
        <f t="shared" si="196"/>
        <v>0.82081259747684077</v>
      </c>
    </row>
    <row r="1621" spans="1:11" ht="13.5" x14ac:dyDescent="0.25">
      <c r="A1621" s="3">
        <f>TITRES_STAT!B1624</f>
        <v>44671</v>
      </c>
      <c r="B1621" s="5">
        <f>TITRES_STAT!D1624</f>
        <v>0.98</v>
      </c>
      <c r="C1621" s="2">
        <f t="shared" si="197"/>
        <v>4.0000000000000036E-2</v>
      </c>
      <c r="D1621" s="2">
        <f t="shared" si="198"/>
        <v>0.97399999999999998</v>
      </c>
      <c r="E1621" s="2">
        <f t="shared" si="200"/>
        <v>0.99000000000000021</v>
      </c>
      <c r="F1621" s="2">
        <f t="shared" si="201"/>
        <v>0.9930000000000001</v>
      </c>
      <c r="G1621" s="2">
        <f t="shared" si="195"/>
        <v>0.79320000000000013</v>
      </c>
      <c r="H1621" s="2">
        <f t="shared" si="199"/>
        <v>0.51234999999999964</v>
      </c>
      <c r="I1621" s="2">
        <f t="array" ref="I1621">SUMPRODUCT(B1605:B1624, (ROW(B1605:B1624)-ROW(B1605)+1)) / (20*21/2)</f>
        <v>0.99119047619047618</v>
      </c>
      <c r="J1621" s="2">
        <f t="shared" ref="J1621:J1684" si="202">$J$4*B1621+J1620*(1-$J$4)</f>
        <v>0.9588265184062168</v>
      </c>
      <c r="K1621" s="2">
        <f t="shared" si="196"/>
        <v>0.82705524071304315</v>
      </c>
    </row>
    <row r="1622" spans="1:11" ht="13.5" x14ac:dyDescent="0.25">
      <c r="A1622" s="3">
        <f>TITRES_STAT!B1625</f>
        <v>44672</v>
      </c>
      <c r="B1622" s="5">
        <f>TITRES_STAT!D1625</f>
        <v>0.94</v>
      </c>
      <c r="C1622" s="2">
        <f t="shared" si="197"/>
        <v>-4.0000000000000036E-2</v>
      </c>
      <c r="D1622" s="2">
        <f t="shared" si="198"/>
        <v>0.95799999999999996</v>
      </c>
      <c r="E1622" s="2">
        <f t="shared" si="200"/>
        <v>0.97900000000000009</v>
      </c>
      <c r="F1622" s="2">
        <f t="shared" si="201"/>
        <v>0.99450000000000016</v>
      </c>
      <c r="G1622" s="2">
        <f t="shared" si="195"/>
        <v>0.80260000000000009</v>
      </c>
      <c r="H1622" s="2">
        <f t="shared" si="199"/>
        <v>0.51469999999999971</v>
      </c>
      <c r="I1622" s="2">
        <f t="array" ref="I1622">SUMPRODUCT(B1606:B1625, (ROW(B1606:B1625)-ROW(B1606)+1)) / (20*21/2)</f>
        <v>0.98752380952380925</v>
      </c>
      <c r="J1622" s="2">
        <f t="shared" si="202"/>
        <v>0.95703351665324377</v>
      </c>
      <c r="K1622" s="2">
        <f t="shared" si="196"/>
        <v>0.83148444695959045</v>
      </c>
    </row>
    <row r="1623" spans="1:11" ht="13.5" x14ac:dyDescent="0.25">
      <c r="A1623" s="3">
        <f>TITRES_STAT!B1626</f>
        <v>44673</v>
      </c>
      <c r="B1623" s="5">
        <f>TITRES_STAT!D1626</f>
        <v>0.98</v>
      </c>
      <c r="C1623" s="2">
        <f t="shared" si="197"/>
        <v>4.0000000000000036E-2</v>
      </c>
      <c r="D1623" s="2">
        <f t="shared" si="198"/>
        <v>0.95799999999999996</v>
      </c>
      <c r="E1623" s="2">
        <f t="shared" si="200"/>
        <v>0.97599999999999998</v>
      </c>
      <c r="F1623" s="2">
        <f t="shared" si="201"/>
        <v>0.99600000000000022</v>
      </c>
      <c r="G1623" s="2">
        <f t="shared" si="195"/>
        <v>0.81259999999999988</v>
      </c>
      <c r="H1623" s="2">
        <f t="shared" si="199"/>
        <v>0.51729999999999965</v>
      </c>
      <c r="I1623" s="2">
        <f t="array" ref="I1623">SUMPRODUCT(B1607:B1626, (ROW(B1607:B1626)-ROW(B1607)+1)) / (20*21/2)</f>
        <v>0.98366666666666669</v>
      </c>
      <c r="J1623" s="2">
        <f t="shared" si="202"/>
        <v>0.95922080078150618</v>
      </c>
      <c r="K1623" s="2">
        <f t="shared" si="196"/>
        <v>0.83730858629450855</v>
      </c>
    </row>
    <row r="1624" spans="1:11" ht="13.5" x14ac:dyDescent="0.25">
      <c r="A1624" s="3">
        <f>TITRES_STAT!B1627</f>
        <v>44676</v>
      </c>
      <c r="B1624" s="5">
        <f>TITRES_STAT!D1627</f>
        <v>1</v>
      </c>
      <c r="C1624" s="2">
        <f t="shared" si="197"/>
        <v>2.0000000000000018E-2</v>
      </c>
      <c r="D1624" s="2">
        <f t="shared" si="198"/>
        <v>0.96799999999999997</v>
      </c>
      <c r="E1624" s="2">
        <f t="shared" si="200"/>
        <v>0.97900000000000009</v>
      </c>
      <c r="F1624" s="2">
        <f t="shared" si="201"/>
        <v>0.99850000000000017</v>
      </c>
      <c r="G1624" s="2">
        <f t="shared" si="195"/>
        <v>0.82279999999999998</v>
      </c>
      <c r="H1624" s="2">
        <f t="shared" si="199"/>
        <v>0.52004999999999979</v>
      </c>
      <c r="I1624" s="2">
        <f t="array" ref="I1624">SUMPRODUCT(B1608:B1627, (ROW(B1608:B1627)-ROW(B1608)+1)) / (20*21/2)</f>
        <v>0.97595238095238102</v>
      </c>
      <c r="J1624" s="2">
        <f t="shared" si="202"/>
        <v>0.9631045340404103</v>
      </c>
      <c r="K1624" s="2">
        <f t="shared" si="196"/>
        <v>0.84368864173393954</v>
      </c>
    </row>
    <row r="1625" spans="1:11" ht="13.5" x14ac:dyDescent="0.25">
      <c r="A1625" s="3">
        <f>TITRES_STAT!B1628</f>
        <v>44677</v>
      </c>
      <c r="B1625" s="5">
        <f>TITRES_STAT!D1628</f>
        <v>0.96</v>
      </c>
      <c r="C1625" s="2">
        <f t="shared" si="197"/>
        <v>-4.0000000000000036E-2</v>
      </c>
      <c r="D1625" s="2">
        <f t="shared" si="198"/>
        <v>0.97199999999999986</v>
      </c>
      <c r="E1625" s="2">
        <f t="shared" si="200"/>
        <v>0.97499999999999998</v>
      </c>
      <c r="F1625" s="2">
        <f t="shared" si="201"/>
        <v>1.0005000000000002</v>
      </c>
      <c r="G1625" s="2">
        <f t="shared" si="195"/>
        <v>0.83260000000000001</v>
      </c>
      <c r="H1625" s="2">
        <f t="shared" si="199"/>
        <v>0.52264999999999973</v>
      </c>
      <c r="I1625" s="2">
        <f t="array" ref="I1625">SUMPRODUCT(B1609:B1628, (ROW(B1609:B1628)-ROW(B1609)+1)) / (20*21/2)</f>
        <v>0.97238095238095235</v>
      </c>
      <c r="J1625" s="2">
        <f t="shared" si="202"/>
        <v>0.96280886413179978</v>
      </c>
      <c r="K1625" s="2">
        <f t="shared" si="196"/>
        <v>0.84824987146986341</v>
      </c>
    </row>
    <row r="1626" spans="1:11" ht="13.5" x14ac:dyDescent="0.25">
      <c r="A1626" s="3">
        <f>TITRES_STAT!B1629</f>
        <v>44678</v>
      </c>
      <c r="B1626" s="5">
        <f>TITRES_STAT!D1629</f>
        <v>0.96</v>
      </c>
      <c r="C1626" s="2">
        <f t="shared" si="197"/>
        <v>0</v>
      </c>
      <c r="D1626" s="2">
        <f t="shared" si="198"/>
        <v>0.96799999999999997</v>
      </c>
      <c r="E1626" s="2">
        <f t="shared" si="200"/>
        <v>0.97100000000000009</v>
      </c>
      <c r="F1626" s="2">
        <f t="shared" si="201"/>
        <v>1.0009999999999999</v>
      </c>
      <c r="G1626" s="2">
        <f t="shared" si="195"/>
        <v>0.84199999999999986</v>
      </c>
      <c r="H1626" s="2">
        <f t="shared" si="199"/>
        <v>0.52529999999999977</v>
      </c>
      <c r="I1626" s="2">
        <f t="array" ref="I1626">SUMPRODUCT(B1610:B1629, (ROW(B1610:B1629)-ROW(B1610)+1)) / (20*21/2)</f>
        <v>0.96533333333333338</v>
      </c>
      <c r="J1626" s="2">
        <f t="shared" si="202"/>
        <v>0.96254135326210455</v>
      </c>
      <c r="K1626" s="2">
        <f t="shared" si="196"/>
        <v>0.85263222945143735</v>
      </c>
    </row>
    <row r="1627" spans="1:11" ht="13.5" x14ac:dyDescent="0.25">
      <c r="A1627" s="3">
        <f>TITRES_STAT!B1630</f>
        <v>44679</v>
      </c>
      <c r="B1627" s="5">
        <f>TITRES_STAT!D1630</f>
        <v>0.92</v>
      </c>
      <c r="C1627" s="2">
        <f t="shared" si="197"/>
        <v>-3.9999999999999925E-2</v>
      </c>
      <c r="D1627" s="2">
        <f t="shared" si="198"/>
        <v>0.96400000000000008</v>
      </c>
      <c r="E1627" s="2">
        <f t="shared" si="200"/>
        <v>0.96099999999999997</v>
      </c>
      <c r="F1627" s="2">
        <f t="shared" si="201"/>
        <v>0.99750000000000016</v>
      </c>
      <c r="G1627" s="2">
        <f t="shared" si="195"/>
        <v>0.85060000000000002</v>
      </c>
      <c r="H1627" s="2">
        <f t="shared" si="199"/>
        <v>0.52769999999999972</v>
      </c>
      <c r="I1627" s="2">
        <f t="array" ref="I1627">SUMPRODUCT(B1611:B1630, (ROW(B1611:B1630)-ROW(B1611)+1)) / (20*21/2)</f>
        <v>0.95899999999999985</v>
      </c>
      <c r="J1627" s="2">
        <f t="shared" si="202"/>
        <v>0.95848979580857074</v>
      </c>
      <c r="K1627" s="2">
        <f t="shared" si="196"/>
        <v>0.85527410280628302</v>
      </c>
    </row>
    <row r="1628" spans="1:11" ht="13.5" x14ac:dyDescent="0.25">
      <c r="A1628" s="3">
        <f>TITRES_STAT!B1631</f>
        <v>44680</v>
      </c>
      <c r="B1628" s="5">
        <f>TITRES_STAT!D1631</f>
        <v>0.96</v>
      </c>
      <c r="C1628" s="2">
        <f t="shared" si="197"/>
        <v>3.9999999999999925E-2</v>
      </c>
      <c r="D1628" s="2">
        <f t="shared" si="198"/>
        <v>0.96</v>
      </c>
      <c r="E1628" s="2">
        <f t="shared" si="200"/>
        <v>0.95899999999999996</v>
      </c>
      <c r="F1628" s="2">
        <f t="shared" si="201"/>
        <v>0.99400000000000011</v>
      </c>
      <c r="G1628" s="2">
        <f t="shared" si="195"/>
        <v>0.85980000000000001</v>
      </c>
      <c r="H1628" s="2">
        <f t="shared" si="199"/>
        <v>0.53034999999999966</v>
      </c>
      <c r="I1628" s="2">
        <f t="array" ref="I1628">SUMPRODUCT(B1612:B1631, (ROW(B1612:B1631)-ROW(B1612)+1)) / (20*21/2)</f>
        <v>0.95352380952380955</v>
      </c>
      <c r="J1628" s="2">
        <f t="shared" si="202"/>
        <v>0.95863362477918301</v>
      </c>
      <c r="K1628" s="2">
        <f t="shared" si="196"/>
        <v>0.85938100073544832</v>
      </c>
    </row>
    <row r="1629" spans="1:11" ht="13.5" x14ac:dyDescent="0.25">
      <c r="A1629" s="3">
        <f>TITRES_STAT!B1632</f>
        <v>44685</v>
      </c>
      <c r="B1629" s="5">
        <f>TITRES_STAT!D1632</f>
        <v>0.92</v>
      </c>
      <c r="C1629" s="2">
        <f t="shared" si="197"/>
        <v>-3.9999999999999925E-2</v>
      </c>
      <c r="D1629" s="2">
        <f t="shared" si="198"/>
        <v>0.94399999999999995</v>
      </c>
      <c r="E1629" s="2">
        <f t="shared" si="200"/>
        <v>0.95600000000000007</v>
      </c>
      <c r="F1629" s="2">
        <f t="shared" si="201"/>
        <v>0.98650000000000015</v>
      </c>
      <c r="G1629" s="2">
        <f t="shared" si="195"/>
        <v>0.86799999999999999</v>
      </c>
      <c r="H1629" s="2">
        <f t="shared" si="199"/>
        <v>0.53279999999999972</v>
      </c>
      <c r="I1629" s="2">
        <f t="array" ref="I1629">SUMPRODUCT(B1613:B1632, (ROW(B1613:B1632)-ROW(B1613)+1)) / (20*21/2)</f>
        <v>0.95266666666666655</v>
      </c>
      <c r="J1629" s="2">
        <f t="shared" si="202"/>
        <v>0.95495423194307028</v>
      </c>
      <c r="K1629" s="2">
        <f t="shared" si="196"/>
        <v>0.86175821639288175</v>
      </c>
    </row>
    <row r="1630" spans="1:11" ht="13.5" x14ac:dyDescent="0.25">
      <c r="A1630" s="3">
        <f>TITRES_STAT!B1633</f>
        <v>44686</v>
      </c>
      <c r="B1630" s="5">
        <f>TITRES_STAT!D1633</f>
        <v>0.92</v>
      </c>
      <c r="C1630" s="2">
        <f t="shared" si="197"/>
        <v>0</v>
      </c>
      <c r="D1630" s="2">
        <f t="shared" si="198"/>
        <v>0.93599999999999994</v>
      </c>
      <c r="E1630" s="2">
        <f t="shared" si="200"/>
        <v>0.95399999999999996</v>
      </c>
      <c r="F1630" s="2">
        <f t="shared" si="201"/>
        <v>0.97750000000000037</v>
      </c>
      <c r="G1630" s="2">
        <f t="shared" si="195"/>
        <v>0.87580000000000002</v>
      </c>
      <c r="H1630" s="2">
        <f t="shared" si="199"/>
        <v>0.53524999999999967</v>
      </c>
      <c r="I1630" s="2">
        <f t="array" ref="I1630">SUMPRODUCT(B1614:B1633, (ROW(B1614:B1633)-ROW(B1614)+1)) / (20*21/2)</f>
        <v>0.95223809523809511</v>
      </c>
      <c r="J1630" s="2">
        <f t="shared" si="202"/>
        <v>0.95162525747230164</v>
      </c>
      <c r="K1630" s="2">
        <f t="shared" si="196"/>
        <v>0.86404220790688646</v>
      </c>
    </row>
    <row r="1631" spans="1:11" ht="13.5" x14ac:dyDescent="0.25">
      <c r="A1631" s="3">
        <f>TITRES_STAT!B1634</f>
        <v>44687</v>
      </c>
      <c r="B1631" s="5">
        <f>TITRES_STAT!D1634</f>
        <v>0.92</v>
      </c>
      <c r="C1631" s="2">
        <f t="shared" si="197"/>
        <v>0</v>
      </c>
      <c r="D1631" s="2">
        <f t="shared" si="198"/>
        <v>0.92799999999999994</v>
      </c>
      <c r="E1631" s="2">
        <f t="shared" si="200"/>
        <v>0.94800000000000006</v>
      </c>
      <c r="F1631" s="2">
        <f t="shared" si="201"/>
        <v>0.96900000000000031</v>
      </c>
      <c r="G1631" s="2">
        <f t="shared" si="195"/>
        <v>0.8832000000000001</v>
      </c>
      <c r="H1631" s="2">
        <f t="shared" si="199"/>
        <v>0.53764999999999974</v>
      </c>
      <c r="I1631" s="2">
        <f t="array" ref="I1631">SUMPRODUCT(B1615:B1634, (ROW(B1615:B1634)-ROW(B1615)+1)) / (20*21/2)</f>
        <v>0.94823809523809521</v>
      </c>
      <c r="J1631" s="2">
        <f t="shared" si="202"/>
        <v>0.94861332818922528</v>
      </c>
      <c r="K1631" s="2">
        <f t="shared" si="196"/>
        <v>0.86623663112622429</v>
      </c>
    </row>
    <row r="1632" spans="1:11" ht="13.5" x14ac:dyDescent="0.25">
      <c r="A1632" s="3">
        <f>TITRES_STAT!B1635</f>
        <v>44690</v>
      </c>
      <c r="B1632" s="5">
        <f>TITRES_STAT!D1635</f>
        <v>0.96</v>
      </c>
      <c r="C1632" s="2">
        <f t="shared" si="197"/>
        <v>3.9999999999999925E-2</v>
      </c>
      <c r="D1632" s="2">
        <f t="shared" si="198"/>
        <v>0.93599999999999994</v>
      </c>
      <c r="E1632" s="2">
        <f t="shared" si="200"/>
        <v>0.95</v>
      </c>
      <c r="F1632" s="2">
        <f t="shared" si="201"/>
        <v>0.96450000000000036</v>
      </c>
      <c r="G1632" s="2">
        <f t="shared" si="195"/>
        <v>0.89100000000000013</v>
      </c>
      <c r="H1632" s="2">
        <f t="shared" si="199"/>
        <v>0.54019999999999968</v>
      </c>
      <c r="I1632" s="2">
        <f t="array" ref="I1632">SUMPRODUCT(B1616:B1635, (ROW(B1616:B1635)-ROW(B1616)+1)) / (20*21/2)</f>
        <v>0.94447619047619047</v>
      </c>
      <c r="J1632" s="2">
        <f t="shared" si="202"/>
        <v>0.94969777312358472</v>
      </c>
      <c r="K1632" s="2">
        <f t="shared" si="196"/>
        <v>0.86991362598401945</v>
      </c>
    </row>
    <row r="1633" spans="1:11" ht="13.5" x14ac:dyDescent="0.25">
      <c r="A1633" s="3">
        <f>TITRES_STAT!B1636</f>
        <v>44691</v>
      </c>
      <c r="B1633" s="5">
        <f>TITRES_STAT!D1636</f>
        <v>0.96</v>
      </c>
      <c r="C1633" s="2">
        <f t="shared" si="197"/>
        <v>0</v>
      </c>
      <c r="D1633" s="2">
        <f t="shared" si="198"/>
        <v>0.93599999999999994</v>
      </c>
      <c r="E1633" s="2">
        <f t="shared" si="200"/>
        <v>0.94800000000000006</v>
      </c>
      <c r="F1633" s="2">
        <f t="shared" si="201"/>
        <v>0.96200000000000008</v>
      </c>
      <c r="G1633" s="2">
        <f t="shared" si="195"/>
        <v>0.89840000000000009</v>
      </c>
      <c r="H1633" s="2">
        <f t="shared" si="199"/>
        <v>0.54269999999999963</v>
      </c>
      <c r="I1633" s="2">
        <f t="array" ref="I1633">SUMPRODUCT(B1617:B1636, (ROW(B1617:B1636)-ROW(B1617)+1)) / (20*21/2)</f>
        <v>0.94490476190476169</v>
      </c>
      <c r="J1633" s="2">
        <f t="shared" si="202"/>
        <v>0.95067893758800526</v>
      </c>
      <c r="K1633" s="2">
        <f t="shared" si="196"/>
        <v>0.87344642496503822</v>
      </c>
    </row>
    <row r="1634" spans="1:11" ht="13.5" x14ac:dyDescent="0.25">
      <c r="A1634" s="3">
        <f>TITRES_STAT!B1637</f>
        <v>44692</v>
      </c>
      <c r="B1634" s="5">
        <f>TITRES_STAT!D1637</f>
        <v>0.92</v>
      </c>
      <c r="C1634" s="2">
        <f t="shared" si="197"/>
        <v>-3.9999999999999925E-2</v>
      </c>
      <c r="D1634" s="2">
        <f t="shared" si="198"/>
        <v>0.93599999999999994</v>
      </c>
      <c r="E1634" s="2">
        <f t="shared" si="200"/>
        <v>0.94000000000000006</v>
      </c>
      <c r="F1634" s="2">
        <f t="shared" si="201"/>
        <v>0.95950000000000024</v>
      </c>
      <c r="G1634" s="2">
        <f t="shared" si="195"/>
        <v>0.90480000000000016</v>
      </c>
      <c r="H1634" s="2">
        <f t="shared" si="199"/>
        <v>0.54499999999999971</v>
      </c>
      <c r="I1634" s="2">
        <f t="array" ref="I1634">SUMPRODUCT(B1618:B1637, (ROW(B1618:B1637)-ROW(B1618)+1)) / (20*21/2)</f>
        <v>0.94552380952380954</v>
      </c>
      <c r="J1634" s="2">
        <f t="shared" si="202"/>
        <v>0.94775713400819517</v>
      </c>
      <c r="K1634" s="2">
        <f t="shared" si="196"/>
        <v>0.87527205535856623</v>
      </c>
    </row>
    <row r="1635" spans="1:11" ht="13.5" x14ac:dyDescent="0.25">
      <c r="A1635" s="3">
        <f>TITRES_STAT!B1638</f>
        <v>44693</v>
      </c>
      <c r="B1635" s="5">
        <f>TITRES_STAT!D1638</f>
        <v>0.92</v>
      </c>
      <c r="C1635" s="2">
        <f t="shared" si="197"/>
        <v>0</v>
      </c>
      <c r="D1635" s="2">
        <f t="shared" si="198"/>
        <v>0.93599999999999994</v>
      </c>
      <c r="E1635" s="2">
        <f t="shared" si="200"/>
        <v>0.93599999999999994</v>
      </c>
      <c r="F1635" s="2">
        <f t="shared" si="201"/>
        <v>0.95550000000000013</v>
      </c>
      <c r="G1635" s="2">
        <f t="shared" si="195"/>
        <v>0.91080000000000028</v>
      </c>
      <c r="H1635" s="2">
        <f t="shared" si="199"/>
        <v>0.54734999999999967</v>
      </c>
      <c r="I1635" s="2">
        <f t="array" ref="I1635">SUMPRODUCT(B1619:B1638, (ROW(B1619:B1638)-ROW(B1619)+1)) / (20*21/2)</f>
        <v>0.94642857142857162</v>
      </c>
      <c r="J1635" s="2">
        <f t="shared" si="202"/>
        <v>0.94511359743598611</v>
      </c>
      <c r="K1635" s="2">
        <f t="shared" si="196"/>
        <v>0.87702609240332841</v>
      </c>
    </row>
    <row r="1636" spans="1:11" ht="13.5" x14ac:dyDescent="0.25">
      <c r="A1636" s="3">
        <f>TITRES_STAT!B1639</f>
        <v>44694</v>
      </c>
      <c r="B1636" s="5">
        <f>TITRES_STAT!D1639</f>
        <v>0.96</v>
      </c>
      <c r="C1636" s="2">
        <f t="shared" si="197"/>
        <v>3.9999999999999925E-2</v>
      </c>
      <c r="D1636" s="2">
        <f t="shared" si="198"/>
        <v>0.94399999999999995</v>
      </c>
      <c r="E1636" s="2">
        <f t="shared" si="200"/>
        <v>0.93599999999999994</v>
      </c>
      <c r="F1636" s="2">
        <f t="shared" si="201"/>
        <v>0.95350000000000024</v>
      </c>
      <c r="G1636" s="2">
        <f t="shared" si="195"/>
        <v>0.91720000000000024</v>
      </c>
      <c r="H1636" s="2">
        <f t="shared" si="199"/>
        <v>0.54989999999999961</v>
      </c>
      <c r="I1636" s="2">
        <f t="array" ref="I1636">SUMPRODUCT(B1620:B1639, (ROW(B1620:B1639)-ROW(B1620)+1)) / (20*21/2)</f>
        <v>0.94552380952380954</v>
      </c>
      <c r="J1636" s="2">
        <f t="shared" si="202"/>
        <v>0.94653135006113032</v>
      </c>
      <c r="K1636" s="2">
        <f t="shared" si="196"/>
        <v>0.88027997113260958</v>
      </c>
    </row>
    <row r="1637" spans="1:11" ht="13.5" x14ac:dyDescent="0.25">
      <c r="A1637" s="3">
        <f>TITRES_STAT!B1640</f>
        <v>44697</v>
      </c>
      <c r="B1637" s="5">
        <f>TITRES_STAT!D1640</f>
        <v>0.96</v>
      </c>
      <c r="C1637" s="2">
        <f t="shared" si="197"/>
        <v>0</v>
      </c>
      <c r="D1637" s="2">
        <f t="shared" si="198"/>
        <v>0.94399999999999995</v>
      </c>
      <c r="E1637" s="2">
        <f t="shared" si="200"/>
        <v>0.93999999999999984</v>
      </c>
      <c r="F1637" s="2">
        <f t="shared" si="201"/>
        <v>0.95050000000000023</v>
      </c>
      <c r="G1637" s="2">
        <f t="shared" si="195"/>
        <v>0.92320000000000035</v>
      </c>
      <c r="H1637" s="2">
        <f t="shared" si="199"/>
        <v>0.55244999999999966</v>
      </c>
      <c r="I1637" s="2">
        <f t="array" ref="I1637">SUMPRODUCT(B1621:B1640, (ROW(B1621:B1640)-ROW(B1621)+1)) / (20*21/2)</f>
        <v>0.94466666666666665</v>
      </c>
      <c r="J1637" s="2">
        <f t="shared" si="202"/>
        <v>0.94781407862673694</v>
      </c>
      <c r="K1637" s="2">
        <f t="shared" si="196"/>
        <v>0.883406246774468</v>
      </c>
    </row>
    <row r="1638" spans="1:11" ht="13.5" x14ac:dyDescent="0.25">
      <c r="A1638" s="3">
        <f>TITRES_STAT!B1641</f>
        <v>44698</v>
      </c>
      <c r="B1638" s="5">
        <f>TITRES_STAT!D1641</f>
        <v>0.96</v>
      </c>
      <c r="C1638" s="2">
        <f t="shared" si="197"/>
        <v>0</v>
      </c>
      <c r="D1638" s="2">
        <f t="shared" si="198"/>
        <v>0.94399999999999995</v>
      </c>
      <c r="E1638" s="2">
        <f t="shared" si="200"/>
        <v>0.93999999999999984</v>
      </c>
      <c r="F1638" s="2">
        <f t="shared" si="201"/>
        <v>0.94950000000000012</v>
      </c>
      <c r="G1638" s="2">
        <f t="shared" si="195"/>
        <v>0.9288000000000004</v>
      </c>
      <c r="H1638" s="2">
        <f t="shared" si="199"/>
        <v>0.5549999999999996</v>
      </c>
      <c r="I1638" s="2">
        <f t="array" ref="I1638">SUMPRODUCT(B1622:B1641, (ROW(B1622:B1641)-ROW(B1622)+1)) / (20*21/2)</f>
        <v>0.94380952380952376</v>
      </c>
      <c r="J1638" s="2">
        <f t="shared" si="202"/>
        <v>0.94897464256704767</v>
      </c>
      <c r="K1638" s="2">
        <f t="shared" si="196"/>
        <v>0.88640992337154767</v>
      </c>
    </row>
    <row r="1639" spans="1:11" ht="13.5" x14ac:dyDescent="0.25">
      <c r="A1639" s="3">
        <f>TITRES_STAT!B1642</f>
        <v>44699</v>
      </c>
      <c r="B1639" s="5">
        <f>TITRES_STAT!D1642</f>
        <v>0.94</v>
      </c>
      <c r="C1639" s="2">
        <f t="shared" si="197"/>
        <v>-2.0000000000000018E-2</v>
      </c>
      <c r="D1639" s="2">
        <f t="shared" si="198"/>
        <v>0.94800000000000006</v>
      </c>
      <c r="E1639" s="2">
        <f t="shared" si="200"/>
        <v>0.94199999999999995</v>
      </c>
      <c r="F1639" s="2">
        <f t="shared" si="201"/>
        <v>0.94900000000000018</v>
      </c>
      <c r="G1639" s="2">
        <f t="shared" si="195"/>
        <v>0.93340000000000034</v>
      </c>
      <c r="H1639" s="2">
        <f t="shared" si="199"/>
        <v>0.55749999999999955</v>
      </c>
      <c r="I1639" s="2">
        <f t="array" ref="I1639">SUMPRODUCT(B1623:B1642, (ROW(B1623:B1642)-ROW(B1623)+1)) / (20*21/2)</f>
        <v>0.94314285714285717</v>
      </c>
      <c r="J1639" s="2">
        <f t="shared" si="202"/>
        <v>0.94811991470351931</v>
      </c>
      <c r="K1639" s="2">
        <f t="shared" si="196"/>
        <v>0.88851149500403603</v>
      </c>
    </row>
    <row r="1640" spans="1:11" ht="13.5" x14ac:dyDescent="0.25">
      <c r="A1640" s="3">
        <f>TITRES_STAT!B1643</f>
        <v>44700</v>
      </c>
      <c r="B1640" s="5">
        <f>TITRES_STAT!D1643</f>
        <v>0.94</v>
      </c>
      <c r="C1640" s="2">
        <f t="shared" si="197"/>
        <v>0</v>
      </c>
      <c r="D1640" s="2">
        <f t="shared" si="198"/>
        <v>0.95199999999999996</v>
      </c>
      <c r="E1640" s="2">
        <f t="shared" si="200"/>
        <v>0.94399999999999995</v>
      </c>
      <c r="F1640" s="2">
        <f t="shared" si="201"/>
        <v>0.94900000000000018</v>
      </c>
      <c r="G1640" s="2">
        <f t="shared" si="195"/>
        <v>0.93740000000000023</v>
      </c>
      <c r="H1640" s="2">
        <f t="shared" si="199"/>
        <v>0.56004999999999949</v>
      </c>
      <c r="I1640" s="2">
        <f t="array" ref="I1640">SUMPRODUCT(B1624:B1643, (ROW(B1624:B1643)-ROW(B1624)+1)) / (20*21/2)</f>
        <v>0.94057142857142861</v>
      </c>
      <c r="J1640" s="2">
        <f t="shared" si="202"/>
        <v>0.94734658949366035</v>
      </c>
      <c r="K1640" s="2">
        <f t="shared" si="196"/>
        <v>0.89053065206270132</v>
      </c>
    </row>
    <row r="1641" spans="1:11" ht="13.5" x14ac:dyDescent="0.25">
      <c r="A1641" s="3">
        <f>TITRES_STAT!B1644</f>
        <v>44701</v>
      </c>
      <c r="B1641" s="5">
        <f>TITRES_STAT!D1644</f>
        <v>0.94</v>
      </c>
      <c r="C1641" s="2">
        <f t="shared" si="197"/>
        <v>0</v>
      </c>
      <c r="D1641" s="2">
        <f t="shared" si="198"/>
        <v>0.94800000000000006</v>
      </c>
      <c r="E1641" s="2">
        <f t="shared" si="200"/>
        <v>0.94599999999999995</v>
      </c>
      <c r="F1641" s="2">
        <f t="shared" si="201"/>
        <v>0.9470000000000004</v>
      </c>
      <c r="G1641" s="2">
        <f t="shared" si="195"/>
        <v>0.9408000000000003</v>
      </c>
      <c r="H1641" s="2">
        <f t="shared" si="199"/>
        <v>0.56259999999999954</v>
      </c>
      <c r="I1641" s="2">
        <f t="array" ref="I1641">SUMPRODUCT(B1625:B1644, (ROW(B1625:B1644)-ROW(B1625)+1)) / (20*21/2)</f>
        <v>0.93828571428571417</v>
      </c>
      <c r="J1641" s="2">
        <f t="shared" si="202"/>
        <v>0.946646914303788</v>
      </c>
      <c r="K1641" s="2">
        <f t="shared" si="196"/>
        <v>0.89247062649161502</v>
      </c>
    </row>
    <row r="1642" spans="1:11" ht="13.5" x14ac:dyDescent="0.25">
      <c r="A1642" s="3">
        <f>TITRES_STAT!B1645</f>
        <v>44704</v>
      </c>
      <c r="B1642" s="5">
        <f>TITRES_STAT!D1645</f>
        <v>0.94</v>
      </c>
      <c r="C1642" s="2">
        <f t="shared" si="197"/>
        <v>0</v>
      </c>
      <c r="D1642" s="2">
        <f t="shared" si="198"/>
        <v>0.94399999999999995</v>
      </c>
      <c r="E1642" s="2">
        <f t="shared" si="200"/>
        <v>0.94399999999999973</v>
      </c>
      <c r="F1642" s="2">
        <f t="shared" si="201"/>
        <v>0.9470000000000004</v>
      </c>
      <c r="G1642" s="2">
        <f t="shared" si="195"/>
        <v>0.94360000000000011</v>
      </c>
      <c r="H1642" s="2">
        <f t="shared" si="199"/>
        <v>0.56514999999999949</v>
      </c>
      <c r="I1642" s="2">
        <f t="array" ref="I1642">SUMPRODUCT(B1626:B1645, (ROW(B1626:B1645)-ROW(B1626)+1)) / (20*21/2)</f>
        <v>0.93923809523809509</v>
      </c>
      <c r="J1642" s="2">
        <f t="shared" si="202"/>
        <v>0.94601387484628441</v>
      </c>
      <c r="K1642" s="2">
        <f t="shared" si="196"/>
        <v>0.89433452349194387</v>
      </c>
    </row>
    <row r="1643" spans="1:11" ht="13.5" x14ac:dyDescent="0.25">
      <c r="A1643" s="3">
        <f>TITRES_STAT!B1646</f>
        <v>44705</v>
      </c>
      <c r="B1643" s="5">
        <f>TITRES_STAT!D1646</f>
        <v>0.92</v>
      </c>
      <c r="C1643" s="2">
        <f t="shared" si="197"/>
        <v>-1.9999999999999907E-2</v>
      </c>
      <c r="D1643" s="2">
        <f t="shared" si="198"/>
        <v>0.93599999999999994</v>
      </c>
      <c r="E1643" s="2">
        <f t="shared" si="200"/>
        <v>0.93999999999999984</v>
      </c>
      <c r="F1643" s="2">
        <f t="shared" si="201"/>
        <v>0.94400000000000028</v>
      </c>
      <c r="G1643" s="2">
        <f t="shared" si="195"/>
        <v>0.94540000000000024</v>
      </c>
      <c r="H1643" s="2">
        <f t="shared" si="199"/>
        <v>0.56764999999999954</v>
      </c>
      <c r="I1643" s="2">
        <f t="array" ref="I1643">SUMPRODUCT(B1627:B1646, (ROW(B1627:B1646)-ROW(B1627)+1)) / (20*21/2)</f>
        <v>0.94023809523809521</v>
      </c>
      <c r="J1643" s="2">
        <f t="shared" si="202"/>
        <v>0.94353636295616206</v>
      </c>
      <c r="K1643" s="2">
        <f t="shared" si="196"/>
        <v>0.89534101276676969</v>
      </c>
    </row>
    <row r="1644" spans="1:11" ht="13.5" x14ac:dyDescent="0.25">
      <c r="A1644" s="3">
        <f>TITRES_STAT!B1647</f>
        <v>44706</v>
      </c>
      <c r="B1644" s="5">
        <f>TITRES_STAT!D1647</f>
        <v>0.92</v>
      </c>
      <c r="C1644" s="2">
        <f t="shared" si="197"/>
        <v>0</v>
      </c>
      <c r="D1644" s="2">
        <f t="shared" si="198"/>
        <v>0.93200000000000005</v>
      </c>
      <c r="E1644" s="2">
        <f t="shared" si="200"/>
        <v>0.93999999999999984</v>
      </c>
      <c r="F1644" s="2">
        <f t="shared" si="201"/>
        <v>0.94000000000000039</v>
      </c>
      <c r="G1644" s="2">
        <f t="shared" si="195"/>
        <v>0.94740000000000024</v>
      </c>
      <c r="H1644" s="2">
        <f t="shared" si="199"/>
        <v>0.57019999999999949</v>
      </c>
      <c r="I1644" s="2">
        <f t="array" ref="I1644">SUMPRODUCT(B1628:B1647, (ROW(B1628:B1647)-ROW(B1628)+1)) / (20*21/2)</f>
        <v>0.94128571428571428</v>
      </c>
      <c r="J1644" s="2">
        <f t="shared" si="202"/>
        <v>0.94129480457938475</v>
      </c>
      <c r="K1644" s="2">
        <f t="shared" si="196"/>
        <v>0.89630803187395525</v>
      </c>
    </row>
    <row r="1645" spans="1:11" ht="13.5" x14ac:dyDescent="0.25">
      <c r="A1645" s="3">
        <f>TITRES_STAT!B1648</f>
        <v>44707</v>
      </c>
      <c r="B1645" s="5">
        <f>TITRES_STAT!D1648</f>
        <v>0.95</v>
      </c>
      <c r="C1645" s="2">
        <f t="shared" si="197"/>
        <v>2.9999999999999916E-2</v>
      </c>
      <c r="D1645" s="2">
        <f t="shared" si="198"/>
        <v>0.93399999999999994</v>
      </c>
      <c r="E1645" s="2">
        <f t="shared" si="200"/>
        <v>0.94299999999999984</v>
      </c>
      <c r="F1645" s="2">
        <f t="shared" si="201"/>
        <v>0.93950000000000011</v>
      </c>
      <c r="G1645" s="2">
        <f t="shared" si="195"/>
        <v>0.95020000000000027</v>
      </c>
      <c r="H1645" s="2">
        <f t="shared" si="199"/>
        <v>0.57289999999999963</v>
      </c>
      <c r="I1645" s="2">
        <f t="array" ref="I1645">SUMPRODUCT(B1629:B1648, (ROW(B1629:B1648)-ROW(B1629)+1)) / (20*21/2)</f>
        <v>0.94219047619047613</v>
      </c>
      <c r="J1645" s="2">
        <f t="shared" si="202"/>
        <v>0.94212387080991955</v>
      </c>
      <c r="K1645" s="2">
        <f t="shared" si="196"/>
        <v>0.89841359925144715</v>
      </c>
    </row>
    <row r="1646" spans="1:11" ht="13.5" x14ac:dyDescent="0.25">
      <c r="A1646" s="3">
        <f>TITRES_STAT!B1649</f>
        <v>44708</v>
      </c>
      <c r="B1646" s="5">
        <f>TITRES_STAT!D1649</f>
        <v>0.95</v>
      </c>
      <c r="C1646" s="2">
        <f t="shared" si="197"/>
        <v>0</v>
      </c>
      <c r="D1646" s="2">
        <f t="shared" si="198"/>
        <v>0.93599999999999994</v>
      </c>
      <c r="E1646" s="2">
        <f t="shared" si="200"/>
        <v>0.94199999999999984</v>
      </c>
      <c r="F1646" s="2">
        <f t="shared" si="201"/>
        <v>0.93899999999999983</v>
      </c>
      <c r="G1646" s="2">
        <f t="shared" si="195"/>
        <v>0.95340000000000036</v>
      </c>
      <c r="H1646" s="2">
        <f t="shared" si="199"/>
        <v>0.57559999999999956</v>
      </c>
      <c r="I1646" s="2">
        <f t="array" ref="I1646">SUMPRODUCT(B1630:B1649, (ROW(B1630:B1649)-ROW(B1630)+1)) / (20*21/2)</f>
        <v>0.94695238095238099</v>
      </c>
      <c r="J1646" s="2">
        <f t="shared" si="202"/>
        <v>0.94287397835183195</v>
      </c>
      <c r="K1646" s="2">
        <f t="shared" si="196"/>
        <v>0.90043659535923359</v>
      </c>
    </row>
    <row r="1647" spans="1:11" ht="13.5" x14ac:dyDescent="0.25">
      <c r="A1647" s="3">
        <f>TITRES_STAT!B1650</f>
        <v>44711</v>
      </c>
      <c r="B1647" s="5">
        <f>TITRES_STAT!D1650</f>
        <v>0.95</v>
      </c>
      <c r="C1647" s="2">
        <f t="shared" si="197"/>
        <v>0</v>
      </c>
      <c r="D1647" s="2">
        <f t="shared" si="198"/>
        <v>0.93800000000000006</v>
      </c>
      <c r="E1647" s="2">
        <f t="shared" si="200"/>
        <v>0.94099999999999984</v>
      </c>
      <c r="F1647" s="2">
        <f t="shared" si="201"/>
        <v>0.94049999999999978</v>
      </c>
      <c r="G1647" s="2">
        <f t="shared" si="195"/>
        <v>0.95600000000000041</v>
      </c>
      <c r="H1647" s="2">
        <f t="shared" si="199"/>
        <v>0.57829999999999959</v>
      </c>
      <c r="I1647" s="2">
        <f t="array" ref="I1647">SUMPRODUCT(B1631:B1650, (ROW(B1631:B1650)-ROW(B1631)+1)) / (20*21/2)</f>
        <v>0.95519047619047603</v>
      </c>
      <c r="J1647" s="2">
        <f t="shared" si="202"/>
        <v>0.9435526470802289</v>
      </c>
      <c r="K1647" s="2">
        <f t="shared" si="196"/>
        <v>0.90238025828632251</v>
      </c>
    </row>
    <row r="1648" spans="1:11" ht="13.5" x14ac:dyDescent="0.25">
      <c r="A1648" s="3">
        <f>TITRES_STAT!B1651</f>
        <v>44712</v>
      </c>
      <c r="B1648" s="5">
        <f>TITRES_STAT!D1651</f>
        <v>0.95</v>
      </c>
      <c r="C1648" s="2">
        <f t="shared" si="197"/>
        <v>0</v>
      </c>
      <c r="D1648" s="2">
        <f t="shared" si="198"/>
        <v>0.94400000000000017</v>
      </c>
      <c r="E1648" s="2">
        <f t="shared" si="200"/>
        <v>0.93999999999999984</v>
      </c>
      <c r="F1648" s="2">
        <f t="shared" si="201"/>
        <v>0.93999999999999972</v>
      </c>
      <c r="G1648" s="2">
        <f t="shared" si="195"/>
        <v>0.95860000000000045</v>
      </c>
      <c r="H1648" s="2">
        <f t="shared" si="199"/>
        <v>0.58099999999999963</v>
      </c>
      <c r="I1648" s="2">
        <f t="array" ref="I1648">SUMPRODUCT(B1632:B1651, (ROW(B1632:B1651)-ROW(B1632)+1)) / (20*21/2)</f>
        <v>0.96004761904761915</v>
      </c>
      <c r="J1648" s="2">
        <f t="shared" si="202"/>
        <v>0.94416668069163567</v>
      </c>
      <c r="K1648" s="2">
        <f t="shared" si="196"/>
        <v>0.90424769913783931</v>
      </c>
    </row>
    <row r="1649" spans="1:11" ht="13.5" x14ac:dyDescent="0.25">
      <c r="A1649" s="3">
        <f>TITRES_STAT!B1652</f>
        <v>44713</v>
      </c>
      <c r="B1649" s="5">
        <f>TITRES_STAT!D1652</f>
        <v>0.99</v>
      </c>
      <c r="C1649" s="2">
        <f t="shared" si="197"/>
        <v>4.0000000000000036E-2</v>
      </c>
      <c r="D1649" s="2">
        <f t="shared" si="198"/>
        <v>0.95799999999999996</v>
      </c>
      <c r="E1649" s="2">
        <f t="shared" si="200"/>
        <v>0.94500000000000006</v>
      </c>
      <c r="F1649" s="2">
        <f t="shared" si="201"/>
        <v>0.94349999999999967</v>
      </c>
      <c r="G1649" s="2">
        <f t="shared" si="195"/>
        <v>0.96200000000000041</v>
      </c>
      <c r="H1649" s="2">
        <f t="shared" si="199"/>
        <v>0.58394999999999964</v>
      </c>
      <c r="I1649" s="2">
        <f t="array" ref="I1649">SUMPRODUCT(B1633:B1652, (ROW(B1633:B1652)-ROW(B1633)+1)) / (20*21/2)</f>
        <v>0.96452380952380945</v>
      </c>
      <c r="J1649" s="2">
        <f t="shared" si="202"/>
        <v>0.9485317587210037</v>
      </c>
      <c r="K1649" s="2">
        <f t="shared" si="196"/>
        <v>0.90761053446576723</v>
      </c>
    </row>
    <row r="1650" spans="1:11" ht="13.5" x14ac:dyDescent="0.25">
      <c r="A1650" s="3">
        <f>TITRES_STAT!B1653</f>
        <v>44714</v>
      </c>
      <c r="B1650" s="5">
        <f>TITRES_STAT!D1653</f>
        <v>1.03</v>
      </c>
      <c r="C1650" s="2">
        <f t="shared" si="197"/>
        <v>4.0000000000000036E-2</v>
      </c>
      <c r="D1650" s="2">
        <f t="shared" si="198"/>
        <v>0.97399999999999998</v>
      </c>
      <c r="E1650" s="2">
        <f t="shared" si="200"/>
        <v>0.95399999999999996</v>
      </c>
      <c r="F1650" s="2">
        <f t="shared" si="201"/>
        <v>0.94899999999999984</v>
      </c>
      <c r="G1650" s="2">
        <f t="shared" ref="G1650:G1713" si="203">AVERAGE(B1601:B1650)</f>
        <v>0.96560000000000057</v>
      </c>
      <c r="H1650" s="2">
        <f t="shared" si="199"/>
        <v>0.58709999999999962</v>
      </c>
      <c r="I1650" s="2">
        <f t="array" ref="I1650">SUMPRODUCT(B1634:B1653, (ROW(B1634:B1653)-ROW(B1634)+1)) / (20*21/2)</f>
        <v>0.96880952380952357</v>
      </c>
      <c r="J1650" s="2">
        <f t="shared" si="202"/>
        <v>0.95629063884281296</v>
      </c>
      <c r="K1650" s="2">
        <f t="shared" si="196"/>
        <v>0.91241012134946264</v>
      </c>
    </row>
    <row r="1651" spans="1:11" ht="13.5" x14ac:dyDescent="0.25">
      <c r="A1651" s="3">
        <f>TITRES_STAT!B1654</f>
        <v>44715</v>
      </c>
      <c r="B1651" s="5">
        <f>TITRES_STAT!D1654</f>
        <v>1</v>
      </c>
      <c r="C1651" s="2">
        <f t="shared" si="197"/>
        <v>-3.0000000000000027E-2</v>
      </c>
      <c r="D1651" s="2">
        <f t="shared" si="198"/>
        <v>0.98399999999999999</v>
      </c>
      <c r="E1651" s="2">
        <f t="shared" si="200"/>
        <v>0.96</v>
      </c>
      <c r="F1651" s="2">
        <f t="shared" si="201"/>
        <v>0.95299999999999974</v>
      </c>
      <c r="G1651" s="2">
        <f t="shared" si="203"/>
        <v>0.96800000000000053</v>
      </c>
      <c r="H1651" s="2">
        <f t="shared" si="199"/>
        <v>0.59009999999999962</v>
      </c>
      <c r="I1651" s="2">
        <f t="array" ref="I1651">SUMPRODUCT(B1635:B1654, (ROW(B1635:B1654)-ROW(B1635)+1)) / (20*21/2)</f>
        <v>0.97099999999999997</v>
      </c>
      <c r="J1651" s="2">
        <f t="shared" si="202"/>
        <v>0.96045343514349746</v>
      </c>
      <c r="K1651" s="2">
        <f t="shared" ref="K1651:K1714" si="204">$K$4*B1651+(1-$K$4)*K1650</f>
        <v>0.91584501855144451</v>
      </c>
    </row>
    <row r="1652" spans="1:11" ht="13.5" x14ac:dyDescent="0.25">
      <c r="A1652" s="3">
        <f>TITRES_STAT!B1655</f>
        <v>44718</v>
      </c>
      <c r="B1652" s="5">
        <f>TITRES_STAT!D1655</f>
        <v>1</v>
      </c>
      <c r="C1652" s="2">
        <f t="shared" si="197"/>
        <v>0</v>
      </c>
      <c r="D1652" s="2">
        <f t="shared" si="198"/>
        <v>0.99399999999999999</v>
      </c>
      <c r="E1652" s="2">
        <f t="shared" si="200"/>
        <v>0.96599999999999997</v>
      </c>
      <c r="F1652" s="2">
        <f t="shared" si="201"/>
        <v>0.95499999999999974</v>
      </c>
      <c r="G1652" s="2">
        <f t="shared" si="203"/>
        <v>0.96980000000000066</v>
      </c>
      <c r="H1652" s="2">
        <f t="shared" si="199"/>
        <v>0.59314999999999962</v>
      </c>
      <c r="I1652" s="2">
        <f t="array" ref="I1652">SUMPRODUCT(B1636:B1655, (ROW(B1636:B1655)-ROW(B1636)+1)) / (20*21/2)</f>
        <v>0.97290476190476194</v>
      </c>
      <c r="J1652" s="2">
        <f t="shared" si="202"/>
        <v>0.9642197746536405</v>
      </c>
      <c r="K1652" s="2">
        <f t="shared" si="204"/>
        <v>0.91914521390236825</v>
      </c>
    </row>
    <row r="1653" spans="1:11" ht="13.5" x14ac:dyDescent="0.25">
      <c r="A1653" s="3">
        <f>TITRES_STAT!B1656</f>
        <v>44719</v>
      </c>
      <c r="B1653" s="5">
        <f>TITRES_STAT!D1656</f>
        <v>1</v>
      </c>
      <c r="C1653" s="2">
        <f t="shared" si="197"/>
        <v>0</v>
      </c>
      <c r="D1653" s="2">
        <f t="shared" si="198"/>
        <v>1.004</v>
      </c>
      <c r="E1653" s="2">
        <f t="shared" si="200"/>
        <v>0.9740000000000002</v>
      </c>
      <c r="F1653" s="2">
        <f t="shared" si="201"/>
        <v>0.95699999999999985</v>
      </c>
      <c r="G1653" s="2">
        <f t="shared" si="203"/>
        <v>0.97080000000000055</v>
      </c>
      <c r="H1653" s="2">
        <f t="shared" si="199"/>
        <v>0.59619999999999962</v>
      </c>
      <c r="I1653" s="2">
        <f t="array" ref="I1653">SUMPRODUCT(B1637:B1656, (ROW(B1637:B1656)-ROW(B1637)+1)) / (20*21/2)</f>
        <v>0.97452380952380957</v>
      </c>
      <c r="J1653" s="2">
        <f t="shared" si="202"/>
        <v>0.96762741516281758</v>
      </c>
      <c r="K1653" s="2">
        <f t="shared" si="204"/>
        <v>0.92231598982776553</v>
      </c>
    </row>
    <row r="1654" spans="1:11" ht="13.5" x14ac:dyDescent="0.25">
      <c r="A1654" s="3">
        <f>TITRES_STAT!B1657</f>
        <v>44720</v>
      </c>
      <c r="B1654" s="5">
        <f>TITRES_STAT!D1657</f>
        <v>0.98</v>
      </c>
      <c r="C1654" s="2">
        <f t="shared" si="197"/>
        <v>-2.0000000000000018E-2</v>
      </c>
      <c r="D1654" s="2">
        <f t="shared" si="198"/>
        <v>1.002</v>
      </c>
      <c r="E1654" s="2">
        <f t="shared" si="200"/>
        <v>0.98000000000000009</v>
      </c>
      <c r="F1654" s="2">
        <f t="shared" si="201"/>
        <v>0.95999999999999974</v>
      </c>
      <c r="G1654" s="2">
        <f t="shared" si="203"/>
        <v>0.97140000000000049</v>
      </c>
      <c r="H1654" s="2">
        <f t="shared" si="199"/>
        <v>0.59919999999999962</v>
      </c>
      <c r="I1654" s="2">
        <f t="array" ref="I1654">SUMPRODUCT(B1638:B1657, (ROW(B1638:B1657)-ROW(B1638)+1)) / (20*21/2)</f>
        <v>0.97604761904761905</v>
      </c>
      <c r="J1654" s="2">
        <f t="shared" si="202"/>
        <v>0.96880575657588253</v>
      </c>
      <c r="K1654" s="2">
        <f t="shared" si="204"/>
        <v>0.92457810787373551</v>
      </c>
    </row>
    <row r="1655" spans="1:11" ht="13.5" x14ac:dyDescent="0.25">
      <c r="A1655" s="3">
        <f>TITRES_STAT!B1658</f>
        <v>44721</v>
      </c>
      <c r="B1655" s="5">
        <f>TITRES_STAT!D1658</f>
        <v>0.98</v>
      </c>
      <c r="C1655" s="2">
        <f t="shared" si="197"/>
        <v>0</v>
      </c>
      <c r="D1655" s="2">
        <f t="shared" si="198"/>
        <v>0.99199999999999999</v>
      </c>
      <c r="E1655" s="2">
        <f t="shared" si="200"/>
        <v>0.98299999999999998</v>
      </c>
      <c r="F1655" s="2">
        <f t="shared" si="201"/>
        <v>0.96299999999999986</v>
      </c>
      <c r="G1655" s="2">
        <f t="shared" si="203"/>
        <v>0.97260000000000035</v>
      </c>
      <c r="H1655" s="2">
        <f t="shared" si="199"/>
        <v>0.60219999999999962</v>
      </c>
      <c r="I1655" s="2">
        <f t="array" ref="I1655">SUMPRODUCT(B1639:B1658, (ROW(B1639:B1658)-ROW(B1639)+1)) / (20*21/2)</f>
        <v>0.9774761904761905</v>
      </c>
      <c r="J1655" s="2">
        <f t="shared" si="202"/>
        <v>0.96987187499722705</v>
      </c>
      <c r="K1655" s="2">
        <f t="shared" si="204"/>
        <v>0.92675151540809886</v>
      </c>
    </row>
    <row r="1656" spans="1:11" ht="13.5" x14ac:dyDescent="0.25">
      <c r="A1656" s="3">
        <f>TITRES_STAT!B1659</f>
        <v>44722</v>
      </c>
      <c r="B1656" s="5">
        <f>TITRES_STAT!D1659</f>
        <v>0.98</v>
      </c>
      <c r="C1656" s="2">
        <f t="shared" si="197"/>
        <v>0</v>
      </c>
      <c r="D1656" s="2">
        <f t="shared" si="198"/>
        <v>0.98799999999999988</v>
      </c>
      <c r="E1656" s="2">
        <f t="shared" si="200"/>
        <v>0.9860000000000001</v>
      </c>
      <c r="F1656" s="2">
        <f t="shared" si="201"/>
        <v>0.96399999999999986</v>
      </c>
      <c r="G1656" s="2">
        <f t="shared" si="203"/>
        <v>0.9732000000000004</v>
      </c>
      <c r="H1656" s="2">
        <f t="shared" si="199"/>
        <v>0.60519999999999963</v>
      </c>
      <c r="I1656" s="2">
        <f t="array" ref="I1656">SUMPRODUCT(B1640:B1659, (ROW(B1640:B1659)-ROW(B1640)+1)) / (20*21/2)</f>
        <v>0.97880952380952368</v>
      </c>
      <c r="J1656" s="2">
        <f t="shared" si="202"/>
        <v>0.97083645833082444</v>
      </c>
      <c r="K1656" s="2">
        <f t="shared" si="204"/>
        <v>0.92883969127444799</v>
      </c>
    </row>
    <row r="1657" spans="1:11" ht="13.5" x14ac:dyDescent="0.25">
      <c r="A1657" s="3">
        <f>TITRES_STAT!B1660</f>
        <v>44725</v>
      </c>
      <c r="B1657" s="5">
        <f>TITRES_STAT!D1660</f>
        <v>0.98</v>
      </c>
      <c r="C1657" s="2">
        <f t="shared" si="197"/>
        <v>0</v>
      </c>
      <c r="D1657" s="2">
        <f t="shared" si="198"/>
        <v>0.98399999999999999</v>
      </c>
      <c r="E1657" s="2">
        <f t="shared" si="200"/>
        <v>0.9890000000000001</v>
      </c>
      <c r="F1657" s="2">
        <f t="shared" si="201"/>
        <v>0.96499999999999986</v>
      </c>
      <c r="G1657" s="2">
        <f t="shared" si="203"/>
        <v>0.97300000000000042</v>
      </c>
      <c r="H1657" s="2">
        <f t="shared" si="199"/>
        <v>0.60819999999999974</v>
      </c>
      <c r="I1657" s="2">
        <f t="array" ref="I1657">SUMPRODUCT(B1641:B1660, (ROW(B1641:B1660)-ROW(B1641)+1)) / (20*21/2)</f>
        <v>0.97995238095238091</v>
      </c>
      <c r="J1657" s="2">
        <f t="shared" si="202"/>
        <v>0.97170917658503164</v>
      </c>
      <c r="K1657" s="2">
        <f t="shared" si="204"/>
        <v>0.93084597789113632</v>
      </c>
    </row>
    <row r="1658" spans="1:11" ht="13.5" x14ac:dyDescent="0.25">
      <c r="A1658" s="3">
        <f>TITRES_STAT!B1661</f>
        <v>44726</v>
      </c>
      <c r="B1658" s="5">
        <f>TITRES_STAT!D1661</f>
        <v>0.98</v>
      </c>
      <c r="C1658" s="2">
        <f t="shared" si="197"/>
        <v>0</v>
      </c>
      <c r="D1658" s="2">
        <f t="shared" si="198"/>
        <v>0.98000000000000009</v>
      </c>
      <c r="E1658" s="2">
        <f t="shared" si="200"/>
        <v>0.99200000000000021</v>
      </c>
      <c r="F1658" s="2">
        <f t="shared" si="201"/>
        <v>0.96599999999999997</v>
      </c>
      <c r="G1658" s="2">
        <f t="shared" si="203"/>
        <v>0.97200000000000031</v>
      </c>
      <c r="H1658" s="2">
        <f t="shared" si="199"/>
        <v>0.61119999999999974</v>
      </c>
      <c r="I1658" s="2">
        <f t="array" ref="I1658">SUMPRODUCT(B1642:B1661, (ROW(B1642:B1661)-ROW(B1642)+1)) / (20*21/2)</f>
        <v>0.98090476190476183</v>
      </c>
      <c r="J1658" s="2">
        <f t="shared" si="202"/>
        <v>0.97249877881502855</v>
      </c>
      <c r="K1658" s="2">
        <f t="shared" si="204"/>
        <v>0.93277358660128784</v>
      </c>
    </row>
    <row r="1659" spans="1:11" ht="13.5" x14ac:dyDescent="0.25">
      <c r="A1659" s="3">
        <f>TITRES_STAT!B1662</f>
        <v>44727</v>
      </c>
      <c r="B1659" s="5">
        <f>TITRES_STAT!D1662</f>
        <v>0.98</v>
      </c>
      <c r="C1659" s="2">
        <f t="shared" si="197"/>
        <v>0</v>
      </c>
      <c r="D1659" s="2">
        <f t="shared" si="198"/>
        <v>0.98000000000000009</v>
      </c>
      <c r="E1659" s="2">
        <f t="shared" si="200"/>
        <v>0.99100000000000021</v>
      </c>
      <c r="F1659" s="2">
        <f t="shared" si="201"/>
        <v>0.96800000000000019</v>
      </c>
      <c r="G1659" s="2">
        <f t="shared" si="203"/>
        <v>0.9702000000000004</v>
      </c>
      <c r="H1659" s="2">
        <f t="shared" si="199"/>
        <v>0.61419999999999986</v>
      </c>
      <c r="I1659" s="2">
        <f t="array" ref="I1659">SUMPRODUCT(B1643:B1662, (ROW(B1643:B1662)-ROW(B1643)+1)) / (20*21/2)</f>
        <v>0.97785714285714298</v>
      </c>
      <c r="J1659" s="2">
        <f t="shared" si="202"/>
        <v>0.97321318083264496</v>
      </c>
      <c r="K1659" s="2">
        <f t="shared" si="204"/>
        <v>0.93462560281300211</v>
      </c>
    </row>
    <row r="1660" spans="1:11" ht="13.5" x14ac:dyDescent="0.25">
      <c r="A1660" s="3">
        <f>TITRES_STAT!B1663</f>
        <v>44728</v>
      </c>
      <c r="B1660" s="5">
        <f>TITRES_STAT!D1663</f>
        <v>0.98</v>
      </c>
      <c r="C1660" s="2">
        <f t="shared" si="197"/>
        <v>0</v>
      </c>
      <c r="D1660" s="2">
        <f t="shared" si="198"/>
        <v>0.98000000000000009</v>
      </c>
      <c r="E1660" s="2">
        <f t="shared" si="200"/>
        <v>0.9860000000000001</v>
      </c>
      <c r="F1660" s="2">
        <f t="shared" si="201"/>
        <v>0.97000000000000008</v>
      </c>
      <c r="G1660" s="2">
        <f t="shared" si="203"/>
        <v>0.96780000000000033</v>
      </c>
      <c r="H1660" s="2">
        <f t="shared" si="199"/>
        <v>0.61719999999999986</v>
      </c>
      <c r="I1660" s="2">
        <f t="array" ref="I1660">SUMPRODUCT(B1644:B1663, (ROW(B1644:B1663)-ROW(B1644)+1)) / (20*21/2)</f>
        <v>0.97290476190476205</v>
      </c>
      <c r="J1660" s="2">
        <f t="shared" si="202"/>
        <v>0.97385954456286927</v>
      </c>
      <c r="K1660" s="2">
        <f t="shared" si="204"/>
        <v>0.93640499093798246</v>
      </c>
    </row>
    <row r="1661" spans="1:11" ht="13.5" x14ac:dyDescent="0.25">
      <c r="A1661" s="3">
        <f>TITRES_STAT!B1664</f>
        <v>44729</v>
      </c>
      <c r="B1661" s="5">
        <f>TITRES_STAT!D1664</f>
        <v>0.98</v>
      </c>
      <c r="C1661" s="2">
        <f t="shared" si="197"/>
        <v>0</v>
      </c>
      <c r="D1661" s="2">
        <f t="shared" si="198"/>
        <v>0.98000000000000009</v>
      </c>
      <c r="E1661" s="2">
        <f t="shared" si="200"/>
        <v>0.98400000000000021</v>
      </c>
      <c r="F1661" s="2">
        <f t="shared" si="201"/>
        <v>0.97200000000000009</v>
      </c>
      <c r="G1661" s="2">
        <f t="shared" si="203"/>
        <v>0.96560000000000012</v>
      </c>
      <c r="H1661" s="2">
        <f t="shared" si="199"/>
        <v>0.62019999999999986</v>
      </c>
      <c r="I1661" s="2">
        <f t="array" ref="I1661">SUMPRODUCT(B1645:B1664, (ROW(B1645:B1664)-ROW(B1645)+1)) / (20*21/2)</f>
        <v>0.96890476190476171</v>
      </c>
      <c r="J1661" s="2">
        <f t="shared" si="202"/>
        <v>0.97444434984259609</v>
      </c>
      <c r="K1661" s="2">
        <f t="shared" si="204"/>
        <v>0.93811459913649298</v>
      </c>
    </row>
    <row r="1662" spans="1:11" ht="13.5" x14ac:dyDescent="0.25">
      <c r="A1662" s="3">
        <f>TITRES_STAT!B1665</f>
        <v>44732</v>
      </c>
      <c r="B1662" s="5">
        <f>TITRES_STAT!D1665</f>
        <v>0.94</v>
      </c>
      <c r="C1662" s="2">
        <f t="shared" si="197"/>
        <v>-4.0000000000000036E-2</v>
      </c>
      <c r="D1662" s="2">
        <f t="shared" si="198"/>
        <v>0.97199999999999986</v>
      </c>
      <c r="E1662" s="2">
        <f t="shared" si="200"/>
        <v>0.97800000000000009</v>
      </c>
      <c r="F1662" s="2">
        <f t="shared" si="201"/>
        <v>0.9720000000000002</v>
      </c>
      <c r="G1662" s="2">
        <f t="shared" si="203"/>
        <v>0.96340000000000003</v>
      </c>
      <c r="H1662" s="2">
        <f t="shared" si="199"/>
        <v>0.62299999999999989</v>
      </c>
      <c r="I1662" s="2">
        <f t="array" ref="I1662">SUMPRODUCT(B1646:B1665, (ROW(B1646:B1665)-ROW(B1646)+1)) / (20*21/2)</f>
        <v>0.96485714285714275</v>
      </c>
      <c r="J1662" s="2">
        <f t="shared" si="202"/>
        <v>0.97116393557187275</v>
      </c>
      <c r="K1662" s="2">
        <f t="shared" si="204"/>
        <v>0.93818853642525801</v>
      </c>
    </row>
    <row r="1663" spans="1:11" ht="13.5" x14ac:dyDescent="0.25">
      <c r="A1663" s="3">
        <f>TITRES_STAT!B1666</f>
        <v>44733</v>
      </c>
      <c r="B1663" s="5">
        <f>TITRES_STAT!D1666</f>
        <v>0.92</v>
      </c>
      <c r="C1663" s="2">
        <f t="shared" si="197"/>
        <v>-1.9999999999999907E-2</v>
      </c>
      <c r="D1663" s="2">
        <f t="shared" si="198"/>
        <v>0.96</v>
      </c>
      <c r="E1663" s="2">
        <f t="shared" si="200"/>
        <v>0.97000000000000008</v>
      </c>
      <c r="F1663" s="2">
        <f t="shared" si="201"/>
        <v>0.97200000000000042</v>
      </c>
      <c r="G1663" s="2">
        <f t="shared" si="203"/>
        <v>0.96160000000000001</v>
      </c>
      <c r="H1663" s="2">
        <f t="shared" si="199"/>
        <v>0.62569999999999992</v>
      </c>
      <c r="I1663" s="2">
        <f t="array" ref="I1663">SUMPRODUCT(B1647:B1666, (ROW(B1647:B1666)-ROW(B1647)+1)) / (20*21/2)</f>
        <v>0.96090476190476215</v>
      </c>
      <c r="J1663" s="2">
        <f t="shared" si="202"/>
        <v>0.96629117980312296</v>
      </c>
      <c r="K1663" s="2">
        <f t="shared" si="204"/>
        <v>0.93747526048701268</v>
      </c>
    </row>
    <row r="1664" spans="1:11" ht="13.5" x14ac:dyDescent="0.25">
      <c r="A1664" s="3">
        <f>TITRES_STAT!B1667</f>
        <v>44734</v>
      </c>
      <c r="B1664" s="5">
        <f>TITRES_STAT!D1667</f>
        <v>0.93</v>
      </c>
      <c r="C1664" s="2">
        <f t="shared" si="197"/>
        <v>1.0000000000000009E-2</v>
      </c>
      <c r="D1664" s="2">
        <f t="shared" si="198"/>
        <v>0.95</v>
      </c>
      <c r="E1664" s="2">
        <f t="shared" si="200"/>
        <v>0.96500000000000008</v>
      </c>
      <c r="F1664" s="2">
        <f t="shared" si="201"/>
        <v>0.97250000000000036</v>
      </c>
      <c r="G1664" s="2">
        <f t="shared" si="203"/>
        <v>0.96079999999999988</v>
      </c>
      <c r="H1664" s="2">
        <f t="shared" si="199"/>
        <v>0.62844999999999995</v>
      </c>
      <c r="I1664" s="2">
        <f t="array" ref="I1664">SUMPRODUCT(B1648:B1667, (ROW(B1648:B1667)-ROW(B1648)+1)) / (20*21/2)</f>
        <v>0.95704761904761904</v>
      </c>
      <c r="J1664" s="2">
        <f t="shared" si="202"/>
        <v>0.96283487696473025</v>
      </c>
      <c r="K1664" s="2">
        <f t="shared" si="204"/>
        <v>0.93718211301693377</v>
      </c>
    </row>
    <row r="1665" spans="1:11" ht="13.5" x14ac:dyDescent="0.25">
      <c r="A1665" s="3">
        <f>TITRES_STAT!B1668</f>
        <v>44735</v>
      </c>
      <c r="B1665" s="5">
        <f>TITRES_STAT!D1668</f>
        <v>0.93</v>
      </c>
      <c r="C1665" s="2">
        <f t="shared" si="197"/>
        <v>0</v>
      </c>
      <c r="D1665" s="2">
        <f t="shared" si="198"/>
        <v>0.94000000000000006</v>
      </c>
      <c r="E1665" s="2">
        <f t="shared" si="200"/>
        <v>0.96</v>
      </c>
      <c r="F1665" s="2">
        <f t="shared" si="201"/>
        <v>0.97150000000000014</v>
      </c>
      <c r="G1665" s="2">
        <f t="shared" si="203"/>
        <v>0.9593999999999997</v>
      </c>
      <c r="H1665" s="2">
        <f t="shared" si="199"/>
        <v>0.63114999999999999</v>
      </c>
      <c r="I1665" s="2">
        <f t="array" ref="I1665">SUMPRODUCT(B1649:B1668, (ROW(B1649:B1668)-ROW(B1649)+1)) / (20*21/2)</f>
        <v>0.95233333333333348</v>
      </c>
      <c r="J1665" s="2">
        <f t="shared" si="202"/>
        <v>0.95970774582523211</v>
      </c>
      <c r="K1665" s="2">
        <f t="shared" si="204"/>
        <v>0.93690046152607365</v>
      </c>
    </row>
    <row r="1666" spans="1:11" ht="13.5" x14ac:dyDescent="0.25">
      <c r="A1666" s="3">
        <f>TITRES_STAT!B1669</f>
        <v>44736</v>
      </c>
      <c r="B1666" s="5">
        <f>TITRES_STAT!D1669</f>
        <v>0.93</v>
      </c>
      <c r="C1666" s="2">
        <f t="shared" si="197"/>
        <v>0</v>
      </c>
      <c r="D1666" s="2">
        <f t="shared" si="198"/>
        <v>0.93</v>
      </c>
      <c r="E1666" s="2">
        <f t="shared" si="200"/>
        <v>0.95499999999999985</v>
      </c>
      <c r="F1666" s="2">
        <f t="shared" si="201"/>
        <v>0.97050000000000014</v>
      </c>
      <c r="G1666" s="2">
        <f t="shared" si="203"/>
        <v>0.95799999999999974</v>
      </c>
      <c r="H1666" s="2">
        <f t="shared" si="199"/>
        <v>0.63380000000000014</v>
      </c>
      <c r="I1666" s="2">
        <f t="array" ref="I1666">SUMPRODUCT(B1650:B1669, (ROW(B1650:B1669)-ROW(B1650)+1)) / (20*21/2)</f>
        <v>0.94776190476190492</v>
      </c>
      <c r="J1666" s="2">
        <f t="shared" si="202"/>
        <v>0.95687843669901951</v>
      </c>
      <c r="K1666" s="2">
        <f t="shared" si="204"/>
        <v>0.93662985519171782</v>
      </c>
    </row>
    <row r="1667" spans="1:11" ht="13.5" x14ac:dyDescent="0.25">
      <c r="A1667" s="3">
        <f>TITRES_STAT!B1670</f>
        <v>44739</v>
      </c>
      <c r="B1667" s="5">
        <f>TITRES_STAT!D1670</f>
        <v>0.93</v>
      </c>
      <c r="C1667" s="2">
        <f t="shared" si="197"/>
        <v>0</v>
      </c>
      <c r="D1667" s="2">
        <f t="shared" si="198"/>
        <v>0.92800000000000016</v>
      </c>
      <c r="E1667" s="2">
        <f t="shared" si="200"/>
        <v>0.94999999999999984</v>
      </c>
      <c r="F1667" s="2">
        <f t="shared" si="201"/>
        <v>0.96950000000000003</v>
      </c>
      <c r="G1667" s="2">
        <f t="shared" si="203"/>
        <v>0.95619999999999972</v>
      </c>
      <c r="H1667" s="2">
        <f t="shared" si="199"/>
        <v>0.63645000000000007</v>
      </c>
      <c r="I1667" s="2">
        <f t="array" ref="I1667">SUMPRODUCT(B1651:B1670, (ROW(B1651:B1670)-ROW(B1651)+1)) / (20*21/2)</f>
        <v>0.94352380952380943</v>
      </c>
      <c r="J1667" s="2">
        <f t="shared" si="202"/>
        <v>0.95431858558482718</v>
      </c>
      <c r="K1667" s="2">
        <f t="shared" si="204"/>
        <v>0.93636986087047402</v>
      </c>
    </row>
    <row r="1668" spans="1:11" ht="13.5" x14ac:dyDescent="0.25">
      <c r="A1668" s="3">
        <f>TITRES_STAT!B1671</f>
        <v>44740</v>
      </c>
      <c r="B1668" s="5">
        <f>TITRES_STAT!D1671</f>
        <v>0.92</v>
      </c>
      <c r="C1668" s="2">
        <f t="shared" ref="C1668:C1731" si="205">B1668-B1667</f>
        <v>-1.0000000000000009E-2</v>
      </c>
      <c r="D1668" s="2">
        <f t="shared" si="198"/>
        <v>0.92800000000000016</v>
      </c>
      <c r="E1668" s="2">
        <f t="shared" si="200"/>
        <v>0.94399999999999995</v>
      </c>
      <c r="F1668" s="2">
        <f t="shared" si="201"/>
        <v>0.96800000000000019</v>
      </c>
      <c r="G1668" s="2">
        <f t="shared" si="203"/>
        <v>0.95499999999999974</v>
      </c>
      <c r="H1668" s="2">
        <f t="shared" si="199"/>
        <v>0.63910000000000011</v>
      </c>
      <c r="I1668" s="2">
        <f t="array" ref="I1668">SUMPRODUCT(B1652:B1671, (ROW(B1652:B1671)-ROW(B1652)+1)) / (20*21/2)</f>
        <v>0.94361904761904758</v>
      </c>
      <c r="J1668" s="2">
        <f t="shared" si="202"/>
        <v>0.95105014886246264</v>
      </c>
      <c r="K1668" s="2">
        <f t="shared" si="204"/>
        <v>0.93572790554222018</v>
      </c>
    </row>
    <row r="1669" spans="1:11" ht="13.5" x14ac:dyDescent="0.25">
      <c r="A1669" s="3">
        <f>TITRES_STAT!B1672</f>
        <v>44741</v>
      </c>
      <c r="B1669" s="5">
        <f>TITRES_STAT!D1672</f>
        <v>0.92</v>
      </c>
      <c r="C1669" s="2">
        <f t="shared" si="205"/>
        <v>0</v>
      </c>
      <c r="D1669" s="2">
        <f t="shared" si="198"/>
        <v>0.92599999999999993</v>
      </c>
      <c r="E1669" s="2">
        <f t="shared" si="200"/>
        <v>0.93799999999999994</v>
      </c>
      <c r="F1669" s="2">
        <f t="shared" si="201"/>
        <v>0.96450000000000036</v>
      </c>
      <c r="G1669" s="2">
        <f t="shared" si="203"/>
        <v>0.95439999999999969</v>
      </c>
      <c r="H1669" s="2">
        <f t="shared" si="199"/>
        <v>0.64175000000000015</v>
      </c>
      <c r="I1669" s="2">
        <f t="array" ref="I1669">SUMPRODUCT(B1653:B1672, (ROW(B1653:B1672)-ROW(B1653)+1)) / (20*21/2)</f>
        <v>0.94390476190476202</v>
      </c>
      <c r="J1669" s="2">
        <f t="shared" si="202"/>
        <v>0.94809299182794238</v>
      </c>
      <c r="K1669" s="2">
        <f t="shared" si="204"/>
        <v>0.93511112493272142</v>
      </c>
    </row>
    <row r="1670" spans="1:11" ht="13.5" x14ac:dyDescent="0.25">
      <c r="A1670" s="3">
        <f>TITRES_STAT!B1673</f>
        <v>44742</v>
      </c>
      <c r="B1670" s="5">
        <f>TITRES_STAT!D1673</f>
        <v>0.92</v>
      </c>
      <c r="C1670" s="2">
        <f t="shared" si="205"/>
        <v>0</v>
      </c>
      <c r="D1670" s="2">
        <f t="shared" ref="D1670:D1733" si="206">AVERAGE(B1666:B1670)</f>
        <v>0.92400000000000004</v>
      </c>
      <c r="E1670" s="2">
        <f t="shared" si="200"/>
        <v>0.93200000000000005</v>
      </c>
      <c r="F1670" s="2">
        <f t="shared" si="201"/>
        <v>0.9590000000000003</v>
      </c>
      <c r="G1670" s="2">
        <f t="shared" si="203"/>
        <v>0.95399999999999974</v>
      </c>
      <c r="H1670" s="2">
        <f t="shared" si="199"/>
        <v>0.64440000000000008</v>
      </c>
      <c r="I1670" s="2">
        <f t="array" ref="I1670">SUMPRODUCT(B1654:B1673, (ROW(B1654:B1673)-ROW(B1654)+1)) / (20*21/2)</f>
        <v>0.94819047619047625</v>
      </c>
      <c r="J1670" s="2">
        <f t="shared" si="202"/>
        <v>0.94541746879670974</v>
      </c>
      <c r="K1670" s="2">
        <f t="shared" si="204"/>
        <v>0.93451853179810496</v>
      </c>
    </row>
    <row r="1671" spans="1:11" ht="13.5" x14ac:dyDescent="0.25">
      <c r="A1671" s="3">
        <f>TITRES_STAT!B1674</f>
        <v>44743</v>
      </c>
      <c r="B1671" s="5">
        <f>TITRES_STAT!D1674</f>
        <v>0.96</v>
      </c>
      <c r="C1671" s="2">
        <f t="shared" si="205"/>
        <v>3.9999999999999925E-2</v>
      </c>
      <c r="D1671" s="2">
        <f t="shared" si="206"/>
        <v>0.93</v>
      </c>
      <c r="E1671" s="2">
        <f t="shared" si="200"/>
        <v>0.93</v>
      </c>
      <c r="F1671" s="2">
        <f t="shared" si="201"/>
        <v>0.95700000000000018</v>
      </c>
      <c r="G1671" s="2">
        <f t="shared" si="203"/>
        <v>0.95359999999999989</v>
      </c>
      <c r="H1671" s="2">
        <f t="shared" si="199"/>
        <v>0.64729999999999999</v>
      </c>
      <c r="I1671" s="2">
        <f t="array" ref="I1671">SUMPRODUCT(B1655:B1674, (ROW(B1655:B1674)-ROW(B1655)+1)) / (20*21/2)</f>
        <v>0.94866666666666666</v>
      </c>
      <c r="J1671" s="2">
        <f t="shared" si="202"/>
        <v>0.94680628129226119</v>
      </c>
      <c r="K1671" s="2">
        <f t="shared" si="204"/>
        <v>0.9355178050609243</v>
      </c>
    </row>
    <row r="1672" spans="1:11" ht="13.5" x14ac:dyDescent="0.25">
      <c r="A1672" s="3">
        <f>TITRES_STAT!B1675</f>
        <v>44746</v>
      </c>
      <c r="B1672" s="5">
        <f>TITRES_STAT!D1675</f>
        <v>0.96</v>
      </c>
      <c r="C1672" s="2">
        <f t="shared" si="205"/>
        <v>0</v>
      </c>
      <c r="D1672" s="2">
        <f t="shared" si="206"/>
        <v>0.93599999999999994</v>
      </c>
      <c r="E1672" s="2">
        <f t="shared" si="200"/>
        <v>0.93200000000000005</v>
      </c>
      <c r="F1672" s="2">
        <f t="shared" si="201"/>
        <v>0.95500000000000029</v>
      </c>
      <c r="G1672" s="2">
        <f t="shared" si="203"/>
        <v>0.95399999999999996</v>
      </c>
      <c r="H1672" s="2">
        <f t="shared" si="199"/>
        <v>0.65020000000000011</v>
      </c>
      <c r="I1672" s="2">
        <f t="array" ref="I1672">SUMPRODUCT(B1656:B1675, (ROW(B1656:B1675)-ROW(B1656)+1)) / (20*21/2)</f>
        <v>0.95304761904761903</v>
      </c>
      <c r="J1672" s="2">
        <f t="shared" si="202"/>
        <v>0.94806282593109348</v>
      </c>
      <c r="K1672" s="2">
        <f t="shared" si="204"/>
        <v>0.93647789113696644</v>
      </c>
    </row>
    <row r="1673" spans="1:11" ht="13.5" x14ac:dyDescent="0.25">
      <c r="A1673" s="3">
        <f>TITRES_STAT!B1676</f>
        <v>44747</v>
      </c>
      <c r="B1673" s="5">
        <f>TITRES_STAT!D1676</f>
        <v>1</v>
      </c>
      <c r="C1673" s="2">
        <f t="shared" si="205"/>
        <v>4.0000000000000036E-2</v>
      </c>
      <c r="D1673" s="2">
        <f t="shared" si="206"/>
        <v>0.95199999999999996</v>
      </c>
      <c r="E1673" s="2">
        <f t="shared" si="200"/>
        <v>0.94000000000000006</v>
      </c>
      <c r="F1673" s="2">
        <f t="shared" si="201"/>
        <v>0.95500000000000007</v>
      </c>
      <c r="G1673" s="2">
        <f t="shared" si="203"/>
        <v>0.95440000000000003</v>
      </c>
      <c r="H1673" s="2">
        <f t="shared" si="199"/>
        <v>0.6533000000000001</v>
      </c>
      <c r="I1673" s="2">
        <f t="array" ref="I1673">SUMPRODUCT(B1657:B1676, (ROW(B1657:B1676)-ROW(B1657)+1)) / (20*21/2)</f>
        <v>0.95733333333333326</v>
      </c>
      <c r="J1673" s="2">
        <f t="shared" si="202"/>
        <v>0.95300922346146555</v>
      </c>
      <c r="K1673" s="2">
        <f t="shared" si="204"/>
        <v>0.93896895422963444</v>
      </c>
    </row>
    <row r="1674" spans="1:11" ht="13.5" x14ac:dyDescent="0.25">
      <c r="A1674" s="3">
        <f>TITRES_STAT!B1677</f>
        <v>44748</v>
      </c>
      <c r="B1674" s="5">
        <f>TITRES_STAT!D1677</f>
        <v>0.96</v>
      </c>
      <c r="C1674" s="2">
        <f t="shared" si="205"/>
        <v>-4.0000000000000036E-2</v>
      </c>
      <c r="D1674" s="2">
        <f t="shared" si="206"/>
        <v>0.96</v>
      </c>
      <c r="E1674" s="2">
        <f t="shared" si="200"/>
        <v>0.94299999999999995</v>
      </c>
      <c r="F1674" s="2">
        <f t="shared" si="201"/>
        <v>0.95400000000000007</v>
      </c>
      <c r="G1674" s="2">
        <f t="shared" si="203"/>
        <v>0.9536</v>
      </c>
      <c r="H1674" s="2">
        <f t="shared" ref="H1674:H1737" si="207">AVERAGE(B1475:B1674)</f>
        <v>0.65620000000000023</v>
      </c>
      <c r="I1674" s="2">
        <f t="array" ref="I1674">SUMPRODUCT(B1658:B1677, (ROW(B1658:B1677)-ROW(B1658)+1)) / (20*21/2)</f>
        <v>0.95771428571428574</v>
      </c>
      <c r="J1674" s="2">
        <f t="shared" si="202"/>
        <v>0.95367501170323077</v>
      </c>
      <c r="K1674" s="2">
        <f t="shared" si="204"/>
        <v>0.93979370112258998</v>
      </c>
    </row>
    <row r="1675" spans="1:11" ht="13.5" x14ac:dyDescent="0.25">
      <c r="A1675" s="3">
        <f>TITRES_STAT!B1678</f>
        <v>44749</v>
      </c>
      <c r="B1675" s="5">
        <f>TITRES_STAT!D1678</f>
        <v>1</v>
      </c>
      <c r="C1675" s="2">
        <f t="shared" si="205"/>
        <v>4.0000000000000036E-2</v>
      </c>
      <c r="D1675" s="2">
        <f t="shared" si="206"/>
        <v>0.97599999999999998</v>
      </c>
      <c r="E1675" s="2">
        <f t="shared" si="200"/>
        <v>0.95</v>
      </c>
      <c r="F1675" s="2">
        <f t="shared" si="201"/>
        <v>0.95500000000000007</v>
      </c>
      <c r="G1675" s="2">
        <f t="shared" si="203"/>
        <v>0.95440000000000003</v>
      </c>
      <c r="H1675" s="2">
        <f t="shared" si="207"/>
        <v>0.65925000000000011</v>
      </c>
      <c r="I1675" s="2">
        <f t="array" ref="I1675">SUMPRODUCT(B1659:B1678, (ROW(B1659:B1678)-ROW(B1659)+1)) / (20*21/2)</f>
        <v>0.95819047619047637</v>
      </c>
      <c r="J1675" s="2">
        <f t="shared" si="202"/>
        <v>0.95808691535054213</v>
      </c>
      <c r="K1675" s="2">
        <f t="shared" si="204"/>
        <v>0.94215473245111581</v>
      </c>
    </row>
    <row r="1676" spans="1:11" ht="13.5" x14ac:dyDescent="0.25">
      <c r="A1676" s="3">
        <f>TITRES_STAT!B1679</f>
        <v>44750</v>
      </c>
      <c r="B1676" s="5">
        <f>TITRES_STAT!D1679</f>
        <v>1</v>
      </c>
      <c r="C1676" s="2">
        <f t="shared" si="205"/>
        <v>0</v>
      </c>
      <c r="D1676" s="2">
        <f t="shared" si="206"/>
        <v>0.98399999999999999</v>
      </c>
      <c r="E1676" s="2">
        <f t="shared" ref="E1676:E1739" si="208">AVERAGE(B1667:B1676)</f>
        <v>0.95700000000000007</v>
      </c>
      <c r="F1676" s="2">
        <f t="shared" si="201"/>
        <v>0.95600000000000007</v>
      </c>
      <c r="G1676" s="2">
        <f t="shared" si="203"/>
        <v>0.95519999999999994</v>
      </c>
      <c r="H1676" s="2">
        <f t="shared" si="207"/>
        <v>0.66230000000000022</v>
      </c>
      <c r="I1676" s="2">
        <f t="array" ref="I1676">SUMPRODUCT(B1660:B1679, (ROW(B1660:B1679)-ROW(B1660)+1)) / (20*21/2)</f>
        <v>0.96257142857142863</v>
      </c>
      <c r="J1676" s="2">
        <f t="shared" si="202"/>
        <v>0.96207863769810953</v>
      </c>
      <c r="K1676" s="2">
        <f t="shared" si="204"/>
        <v>0.94442317431577794</v>
      </c>
    </row>
    <row r="1677" spans="1:11" ht="13.5" x14ac:dyDescent="0.25">
      <c r="A1677" s="3">
        <f>TITRES_STAT!B1680</f>
        <v>44753</v>
      </c>
      <c r="B1677" s="5">
        <f>TITRES_STAT!D1680</f>
        <v>0.96</v>
      </c>
      <c r="C1677" s="2">
        <f t="shared" si="205"/>
        <v>-4.0000000000000036E-2</v>
      </c>
      <c r="D1677" s="2">
        <f t="shared" si="206"/>
        <v>0.98399999999999999</v>
      </c>
      <c r="E1677" s="2">
        <f t="shared" si="208"/>
        <v>0.96000000000000019</v>
      </c>
      <c r="F1677" s="2">
        <f t="shared" si="201"/>
        <v>0.95500000000000007</v>
      </c>
      <c r="G1677" s="2">
        <f t="shared" si="203"/>
        <v>0.95600000000000007</v>
      </c>
      <c r="H1677" s="2">
        <f t="shared" si="207"/>
        <v>0.66515000000000013</v>
      </c>
      <c r="I1677" s="2">
        <f t="array" ref="I1677">SUMPRODUCT(B1661:B1680, (ROW(B1661:B1680)-ROW(B1661)+1)) / (20*21/2)</f>
        <v>0.96304761904761893</v>
      </c>
      <c r="J1677" s="2">
        <f t="shared" si="202"/>
        <v>0.96188067220305151</v>
      </c>
      <c r="K1677" s="2">
        <f t="shared" si="204"/>
        <v>0.94503403022496313</v>
      </c>
    </row>
    <row r="1678" spans="1:11" ht="13.5" x14ac:dyDescent="0.25">
      <c r="A1678" s="3">
        <f>TITRES_STAT!B1681</f>
        <v>44754</v>
      </c>
      <c r="B1678" s="5">
        <f>TITRES_STAT!D1681</f>
        <v>0.96</v>
      </c>
      <c r="C1678" s="2">
        <f t="shared" si="205"/>
        <v>0</v>
      </c>
      <c r="D1678" s="2">
        <f t="shared" si="206"/>
        <v>0.97599999999999998</v>
      </c>
      <c r="E1678" s="2">
        <f t="shared" si="208"/>
        <v>0.96400000000000008</v>
      </c>
      <c r="F1678" s="2">
        <f t="shared" si="201"/>
        <v>0.95400000000000007</v>
      </c>
      <c r="G1678" s="2">
        <f t="shared" si="203"/>
        <v>0.95600000000000007</v>
      </c>
      <c r="H1678" s="2">
        <f t="shared" si="207"/>
        <v>0.66805000000000025</v>
      </c>
      <c r="I1678" s="2">
        <f t="array" ref="I1678">SUMPRODUCT(B1662:B1681, (ROW(B1662:B1681)-ROW(B1662)+1)) / (20*21/2)</f>
        <v>0.96171428571428585</v>
      </c>
      <c r="J1678" s="2">
        <f t="shared" si="202"/>
        <v>0.9617015605646656</v>
      </c>
      <c r="K1678" s="2">
        <f t="shared" si="204"/>
        <v>0.94562093100045475</v>
      </c>
    </row>
    <row r="1679" spans="1:11" ht="13.5" x14ac:dyDescent="0.25">
      <c r="A1679" s="3">
        <f>TITRES_STAT!B1682</f>
        <v>44755</v>
      </c>
      <c r="B1679" s="5">
        <f>TITRES_STAT!D1682</f>
        <v>1</v>
      </c>
      <c r="C1679" s="2">
        <f t="shared" si="205"/>
        <v>4.0000000000000036E-2</v>
      </c>
      <c r="D1679" s="2">
        <f t="shared" si="206"/>
        <v>0.98399999999999999</v>
      </c>
      <c r="E1679" s="2">
        <f t="shared" si="208"/>
        <v>0.97199999999999986</v>
      </c>
      <c r="F1679" s="2">
        <f t="shared" si="201"/>
        <v>0.95500000000000007</v>
      </c>
      <c r="G1679" s="2">
        <f t="shared" si="203"/>
        <v>0.95760000000000023</v>
      </c>
      <c r="H1679" s="2">
        <f t="shared" si="207"/>
        <v>0.67115000000000025</v>
      </c>
      <c r="I1679" s="2">
        <f t="array" ref="I1679">SUMPRODUCT(B1663:B1682, (ROW(B1663:B1682)-ROW(B1663)+1)) / (20*21/2)</f>
        <v>0.96057142857142874</v>
      </c>
      <c r="J1679" s="2">
        <f t="shared" si="202"/>
        <v>0.96534903098707836</v>
      </c>
      <c r="K1679" s="2">
        <f t="shared" si="204"/>
        <v>0.94775344351024082</v>
      </c>
    </row>
    <row r="1680" spans="1:11" ht="13.5" x14ac:dyDescent="0.25">
      <c r="A1680" s="3">
        <f>TITRES_STAT!B1683</f>
        <v>44756</v>
      </c>
      <c r="B1680" s="5">
        <f>TITRES_STAT!D1683</f>
        <v>0.96</v>
      </c>
      <c r="C1680" s="2">
        <f t="shared" si="205"/>
        <v>-4.0000000000000036E-2</v>
      </c>
      <c r="D1680" s="2">
        <f t="shared" si="206"/>
        <v>0.97599999999999998</v>
      </c>
      <c r="E1680" s="2">
        <f t="shared" si="208"/>
        <v>0.9760000000000002</v>
      </c>
      <c r="F1680" s="2">
        <f t="shared" si="201"/>
        <v>0.95400000000000029</v>
      </c>
      <c r="G1680" s="2">
        <f t="shared" si="203"/>
        <v>0.95840000000000036</v>
      </c>
      <c r="H1680" s="2">
        <f t="shared" si="207"/>
        <v>0.67405000000000026</v>
      </c>
      <c r="I1680" s="2">
        <f t="array" ref="I1680">SUMPRODUCT(B1664:B1683, (ROW(B1664:B1683)-ROW(B1664)+1)) / (20*21/2)</f>
        <v>0.95752380952380955</v>
      </c>
      <c r="J1680" s="2">
        <f t="shared" si="202"/>
        <v>0.96483959946449949</v>
      </c>
      <c r="K1680" s="2">
        <f t="shared" si="204"/>
        <v>0.94823370062748624</v>
      </c>
    </row>
    <row r="1681" spans="1:11" ht="13.5" x14ac:dyDescent="0.25">
      <c r="A1681" s="3">
        <f>TITRES_STAT!B1684</f>
        <v>44757</v>
      </c>
      <c r="B1681" s="5">
        <f>TITRES_STAT!D1684</f>
        <v>0.94</v>
      </c>
      <c r="C1681" s="2">
        <f t="shared" si="205"/>
        <v>-2.0000000000000018E-2</v>
      </c>
      <c r="D1681" s="2">
        <f t="shared" si="206"/>
        <v>0.96400000000000008</v>
      </c>
      <c r="E1681" s="2">
        <f t="shared" si="208"/>
        <v>0.97399999999999998</v>
      </c>
      <c r="F1681" s="2">
        <f t="shared" si="201"/>
        <v>0.95200000000000029</v>
      </c>
      <c r="G1681" s="2">
        <f t="shared" si="203"/>
        <v>0.95880000000000021</v>
      </c>
      <c r="H1681" s="2">
        <f t="shared" si="207"/>
        <v>0.67690000000000028</v>
      </c>
      <c r="I1681" s="2">
        <f t="array" ref="I1681">SUMPRODUCT(B1665:B1684, (ROW(B1665:B1684)-ROW(B1665)+1)) / (20*21/2)</f>
        <v>0.95447619047619037</v>
      </c>
      <c r="J1681" s="2">
        <f t="shared" si="202"/>
        <v>0.96247392332502335</v>
      </c>
      <c r="K1681" s="2">
        <f t="shared" si="204"/>
        <v>0.94791081040680059</v>
      </c>
    </row>
    <row r="1682" spans="1:11" ht="13.5" x14ac:dyDescent="0.25">
      <c r="A1682" s="3">
        <f>TITRES_STAT!B1685</f>
        <v>44760</v>
      </c>
      <c r="B1682" s="5">
        <f>TITRES_STAT!D1685</f>
        <v>0.94</v>
      </c>
      <c r="C1682" s="2">
        <f t="shared" si="205"/>
        <v>0</v>
      </c>
      <c r="D1682" s="2">
        <f t="shared" si="206"/>
        <v>0.96</v>
      </c>
      <c r="E1682" s="2">
        <f t="shared" si="208"/>
        <v>0.97199999999999986</v>
      </c>
      <c r="F1682" s="2">
        <f t="shared" si="201"/>
        <v>0.95200000000000029</v>
      </c>
      <c r="G1682" s="2">
        <f t="shared" si="203"/>
        <v>0.95840000000000014</v>
      </c>
      <c r="H1682" s="2">
        <f t="shared" si="207"/>
        <v>0.67975000000000019</v>
      </c>
      <c r="I1682" s="2">
        <f t="array" ref="I1682">SUMPRODUCT(B1666:B1685, (ROW(B1666:B1685)-ROW(B1666)+1)) / (20*21/2)</f>
        <v>0.95147619047619036</v>
      </c>
      <c r="J1682" s="2">
        <f t="shared" si="202"/>
        <v>0.96033354967502116</v>
      </c>
      <c r="K1682" s="2">
        <f t="shared" si="204"/>
        <v>0.9476005825477104</v>
      </c>
    </row>
    <row r="1683" spans="1:11" ht="13.5" x14ac:dyDescent="0.25">
      <c r="A1683" s="3">
        <f>TITRES_STAT!B1686</f>
        <v>44761</v>
      </c>
      <c r="B1683" s="5">
        <f>TITRES_STAT!D1686</f>
        <v>0.92</v>
      </c>
      <c r="C1683" s="2">
        <f t="shared" si="205"/>
        <v>-1.9999999999999907E-2</v>
      </c>
      <c r="D1683" s="2">
        <f t="shared" si="206"/>
        <v>0.95199999999999996</v>
      </c>
      <c r="E1683" s="2">
        <f t="shared" si="208"/>
        <v>0.96399999999999986</v>
      </c>
      <c r="F1683" s="2">
        <f t="shared" si="201"/>
        <v>0.95200000000000029</v>
      </c>
      <c r="G1683" s="2">
        <f t="shared" si="203"/>
        <v>0.95760000000000023</v>
      </c>
      <c r="H1683" s="2">
        <f t="shared" si="207"/>
        <v>0.68250000000000011</v>
      </c>
      <c r="I1683" s="2">
        <f t="array" ref="I1683">SUMPRODUCT(B1667:B1686, (ROW(B1667:B1686)-ROW(B1667)+1)) / (20*21/2)</f>
        <v>0.94852380952380955</v>
      </c>
      <c r="J1683" s="2">
        <f t="shared" si="202"/>
        <v>0.95649225922978098</v>
      </c>
      <c r="K1683" s="2">
        <f t="shared" si="204"/>
        <v>0.94651820676152576</v>
      </c>
    </row>
    <row r="1684" spans="1:11" ht="13.5" x14ac:dyDescent="0.25">
      <c r="A1684" s="3">
        <f>TITRES_STAT!B1687</f>
        <v>44762</v>
      </c>
      <c r="B1684" s="5">
        <f>TITRES_STAT!D1687</f>
        <v>0.92</v>
      </c>
      <c r="C1684" s="2">
        <f t="shared" si="205"/>
        <v>0</v>
      </c>
      <c r="D1684" s="2">
        <f t="shared" si="206"/>
        <v>0.93599999999999994</v>
      </c>
      <c r="E1684" s="2">
        <f t="shared" si="208"/>
        <v>0.96</v>
      </c>
      <c r="F1684" s="2">
        <f t="shared" ref="F1684:F1747" si="209">AVERAGE(B1665:B1684)</f>
        <v>0.95150000000000046</v>
      </c>
      <c r="G1684" s="2">
        <f t="shared" si="203"/>
        <v>0.95760000000000023</v>
      </c>
      <c r="H1684" s="2">
        <f t="shared" si="207"/>
        <v>0.68520000000000014</v>
      </c>
      <c r="I1684" s="2">
        <f t="array" ref="I1684">SUMPRODUCT(B1668:B1687, (ROW(B1668:B1687)-ROW(B1668)+1)) / (20*21/2)</f>
        <v>0.94752380952380932</v>
      </c>
      <c r="J1684" s="2">
        <f t="shared" si="202"/>
        <v>0.95301680596980187</v>
      </c>
      <c r="K1684" s="2">
        <f t="shared" si="204"/>
        <v>0.9454782770846033</v>
      </c>
    </row>
    <row r="1685" spans="1:11" ht="13.5" x14ac:dyDescent="0.25">
      <c r="A1685" s="3">
        <f>TITRES_STAT!B1688</f>
        <v>44763</v>
      </c>
      <c r="B1685" s="5">
        <f>TITRES_STAT!D1688</f>
        <v>0.92</v>
      </c>
      <c r="C1685" s="2">
        <f t="shared" si="205"/>
        <v>0</v>
      </c>
      <c r="D1685" s="2">
        <f t="shared" si="206"/>
        <v>0.92799999999999994</v>
      </c>
      <c r="E1685" s="2">
        <f t="shared" si="208"/>
        <v>0.95199999999999996</v>
      </c>
      <c r="F1685" s="2">
        <f t="shared" si="209"/>
        <v>0.95100000000000029</v>
      </c>
      <c r="G1685" s="2">
        <f t="shared" si="203"/>
        <v>0.95760000000000023</v>
      </c>
      <c r="H1685" s="2">
        <f t="shared" si="207"/>
        <v>0.68795000000000006</v>
      </c>
      <c r="I1685" s="2">
        <f t="array" ref="I1685">SUMPRODUCT(B1669:B1688, (ROW(B1669:B1688)-ROW(B1669)+1)) / (20*21/2)</f>
        <v>0.94457142857142873</v>
      </c>
      <c r="J1685" s="2">
        <f t="shared" ref="J1685:J1748" si="210">$J$4*B1685+J1684*(1-$J$4)</f>
        <v>0.94987234825839217</v>
      </c>
      <c r="K1685" s="2">
        <f t="shared" si="204"/>
        <v>0.9444791289636385</v>
      </c>
    </row>
    <row r="1686" spans="1:11" ht="13.5" x14ac:dyDescent="0.25">
      <c r="A1686" s="3">
        <f>TITRES_STAT!B1689</f>
        <v>44764</v>
      </c>
      <c r="B1686" s="5">
        <f>TITRES_STAT!D1689</f>
        <v>0.92</v>
      </c>
      <c r="C1686" s="2">
        <f t="shared" si="205"/>
        <v>0</v>
      </c>
      <c r="D1686" s="2">
        <f t="shared" si="206"/>
        <v>0.92400000000000004</v>
      </c>
      <c r="E1686" s="2">
        <f t="shared" si="208"/>
        <v>0.94399999999999995</v>
      </c>
      <c r="F1686" s="2">
        <f t="shared" si="209"/>
        <v>0.95050000000000046</v>
      </c>
      <c r="G1686" s="2">
        <f t="shared" si="203"/>
        <v>0.95680000000000021</v>
      </c>
      <c r="H1686" s="2">
        <f t="shared" si="207"/>
        <v>0.69070000000000009</v>
      </c>
      <c r="I1686" s="2">
        <f t="array" ref="I1686">SUMPRODUCT(B1670:B1689, (ROW(B1670:B1689)-ROW(B1670)+1)) / (20*21/2)</f>
        <v>0.94161904761904758</v>
      </c>
      <c r="J1686" s="2">
        <f t="shared" si="210"/>
        <v>0.9470273627099739</v>
      </c>
      <c r="K1686" s="2">
        <f t="shared" si="204"/>
        <v>0.9435191631219273</v>
      </c>
    </row>
    <row r="1687" spans="1:11" ht="13.5" x14ac:dyDescent="0.25">
      <c r="A1687" s="3">
        <f>TITRES_STAT!B1690</f>
        <v>44768</v>
      </c>
      <c r="B1687" s="5">
        <f>TITRES_STAT!D1690</f>
        <v>0.94</v>
      </c>
      <c r="C1687" s="2">
        <f t="shared" si="205"/>
        <v>1.9999999999999907E-2</v>
      </c>
      <c r="D1687" s="2">
        <f t="shared" si="206"/>
        <v>0.92400000000000004</v>
      </c>
      <c r="E1687" s="2">
        <f t="shared" si="208"/>
        <v>0.94199999999999995</v>
      </c>
      <c r="F1687" s="2">
        <f t="shared" si="209"/>
        <v>0.95100000000000029</v>
      </c>
      <c r="G1687" s="2">
        <f t="shared" si="203"/>
        <v>0.95640000000000014</v>
      </c>
      <c r="H1687" s="2">
        <f t="shared" si="207"/>
        <v>0.69355</v>
      </c>
      <c r="I1687" s="2">
        <f t="array" ref="I1687">SUMPRODUCT(B1671:B1690, (ROW(B1671:B1690)-ROW(B1671)+1)) / (20*21/2)</f>
        <v>0.9405714285714285</v>
      </c>
      <c r="J1687" s="2">
        <f t="shared" si="210"/>
        <v>0.94635809007092886</v>
      </c>
      <c r="K1687" s="2">
        <f t="shared" si="204"/>
        <v>0.94338115672498901</v>
      </c>
    </row>
    <row r="1688" spans="1:11" ht="13.5" x14ac:dyDescent="0.25">
      <c r="A1688" s="3">
        <f>TITRES_STAT!B1691</f>
        <v>44769</v>
      </c>
      <c r="B1688" s="5">
        <f>TITRES_STAT!D1691</f>
        <v>0.92</v>
      </c>
      <c r="C1688" s="2">
        <f t="shared" si="205"/>
        <v>-1.9999999999999907E-2</v>
      </c>
      <c r="D1688" s="2">
        <f t="shared" si="206"/>
        <v>0.92400000000000004</v>
      </c>
      <c r="E1688" s="2">
        <f t="shared" si="208"/>
        <v>0.93799999999999994</v>
      </c>
      <c r="F1688" s="2">
        <f t="shared" si="209"/>
        <v>0.95100000000000029</v>
      </c>
      <c r="G1688" s="2">
        <f t="shared" si="203"/>
        <v>0.95560000000000034</v>
      </c>
      <c r="H1688" s="2">
        <f t="shared" si="207"/>
        <v>0.69629999999999992</v>
      </c>
      <c r="I1688" s="2">
        <f t="array" ref="I1688">SUMPRODUCT(B1672:B1691, (ROW(B1672:B1691)-ROW(B1672)+1)) / (20*21/2)</f>
        <v>0.93942857142857161</v>
      </c>
      <c r="J1688" s="2">
        <f t="shared" si="210"/>
        <v>0.94384779577845945</v>
      </c>
      <c r="K1688" s="2">
        <f t="shared" si="204"/>
        <v>0.94246424861812672</v>
      </c>
    </row>
    <row r="1689" spans="1:11" ht="13.5" x14ac:dyDescent="0.25">
      <c r="A1689" s="3">
        <f>TITRES_STAT!B1692</f>
        <v>44770</v>
      </c>
      <c r="B1689" s="5">
        <f>TITRES_STAT!D1692</f>
        <v>0.92</v>
      </c>
      <c r="C1689" s="2">
        <f t="shared" si="205"/>
        <v>0</v>
      </c>
      <c r="D1689" s="2">
        <f t="shared" si="206"/>
        <v>0.92400000000000004</v>
      </c>
      <c r="E1689" s="2">
        <f t="shared" si="208"/>
        <v>0.92999999999999994</v>
      </c>
      <c r="F1689" s="2">
        <f t="shared" si="209"/>
        <v>0.95100000000000018</v>
      </c>
      <c r="G1689" s="2">
        <f t="shared" si="203"/>
        <v>0.95520000000000038</v>
      </c>
      <c r="H1689" s="2">
        <f t="shared" si="207"/>
        <v>0.69899999999999973</v>
      </c>
      <c r="I1689" s="2">
        <f t="array" ref="I1689">SUMPRODUCT(B1673:B1692, (ROW(B1673:B1692)-ROW(B1673)+1)) / (20*21/2)</f>
        <v>0.93742857142857139</v>
      </c>
      <c r="J1689" s="2">
        <f t="shared" si="210"/>
        <v>0.94157657713289189</v>
      </c>
      <c r="K1689" s="2">
        <f t="shared" si="204"/>
        <v>0.94158329769192572</v>
      </c>
    </row>
    <row r="1690" spans="1:11" ht="13.5" x14ac:dyDescent="0.25">
      <c r="A1690" s="3">
        <f>TITRES_STAT!B1693</f>
        <v>44771</v>
      </c>
      <c r="B1690" s="5">
        <f>TITRES_STAT!D1693</f>
        <v>0.94</v>
      </c>
      <c r="C1690" s="2">
        <f t="shared" si="205"/>
        <v>1.9999999999999907E-2</v>
      </c>
      <c r="D1690" s="2">
        <f t="shared" si="206"/>
        <v>0.92799999999999994</v>
      </c>
      <c r="E1690" s="2">
        <f t="shared" si="208"/>
        <v>0.92799999999999994</v>
      </c>
      <c r="F1690" s="2">
        <f t="shared" si="209"/>
        <v>0.95200000000000029</v>
      </c>
      <c r="G1690" s="2">
        <f t="shared" si="203"/>
        <v>0.95520000000000027</v>
      </c>
      <c r="H1690" s="2">
        <f t="shared" si="207"/>
        <v>0.70184999999999986</v>
      </c>
      <c r="I1690" s="2">
        <f t="array" ref="I1690">SUMPRODUCT(B1674:B1693, (ROW(B1674:B1693)-ROW(B1674)+1)) / (20*21/2)</f>
        <v>0.93461904761904768</v>
      </c>
      <c r="J1690" s="2">
        <f t="shared" si="210"/>
        <v>0.94142642692975942</v>
      </c>
      <c r="K1690" s="2">
        <f t="shared" si="204"/>
        <v>0.94152120758636004</v>
      </c>
    </row>
    <row r="1691" spans="1:11" ht="13.5" x14ac:dyDescent="0.25">
      <c r="A1691" s="3">
        <f>TITRES_STAT!B1694</f>
        <v>44774</v>
      </c>
      <c r="B1691" s="5">
        <f>TITRES_STAT!D1694</f>
        <v>0.94</v>
      </c>
      <c r="C1691" s="2">
        <f t="shared" si="205"/>
        <v>0</v>
      </c>
      <c r="D1691" s="2">
        <f t="shared" si="206"/>
        <v>0.93200000000000005</v>
      </c>
      <c r="E1691" s="2">
        <f t="shared" si="208"/>
        <v>0.92799999999999994</v>
      </c>
      <c r="F1691" s="2">
        <f t="shared" si="209"/>
        <v>0.95100000000000018</v>
      </c>
      <c r="G1691" s="2">
        <f t="shared" si="203"/>
        <v>0.95520000000000027</v>
      </c>
      <c r="H1691" s="2">
        <f t="shared" si="207"/>
        <v>0.70469999999999966</v>
      </c>
      <c r="I1691" s="2">
        <f t="array" ref="I1691">SUMPRODUCT(B1675:B1694, (ROW(B1675:B1694)-ROW(B1675)+1)) / (20*21/2)</f>
        <v>0.93219047619047612</v>
      </c>
      <c r="J1691" s="2">
        <f t="shared" si="210"/>
        <v>0.94129057674597283</v>
      </c>
      <c r="K1691" s="2">
        <f t="shared" si="204"/>
        <v>0.941461552386895</v>
      </c>
    </row>
    <row r="1692" spans="1:11" ht="13.5" x14ac:dyDescent="0.25">
      <c r="A1692" s="3">
        <f>TITRES_STAT!B1695</f>
        <v>44775</v>
      </c>
      <c r="B1692" s="5">
        <f>TITRES_STAT!D1695</f>
        <v>0.93</v>
      </c>
      <c r="C1692" s="2">
        <f t="shared" si="205"/>
        <v>-9.9999999999998979E-3</v>
      </c>
      <c r="D1692" s="2">
        <f t="shared" si="206"/>
        <v>0.93</v>
      </c>
      <c r="E1692" s="2">
        <f t="shared" si="208"/>
        <v>0.92699999999999994</v>
      </c>
      <c r="F1692" s="2">
        <f t="shared" si="209"/>
        <v>0.94950000000000012</v>
      </c>
      <c r="G1692" s="2">
        <f t="shared" si="203"/>
        <v>0.95500000000000029</v>
      </c>
      <c r="H1692" s="2">
        <f t="shared" si="207"/>
        <v>0.70744999999999991</v>
      </c>
      <c r="I1692" s="2">
        <f t="array" ref="I1692">SUMPRODUCT(B1676:B1695, (ROW(B1676:B1695)-ROW(B1676)+1)) / (20*21/2)</f>
        <v>0.92614285714285705</v>
      </c>
      <c r="J1692" s="2">
        <f t="shared" si="210"/>
        <v>0.94021528372254681</v>
      </c>
      <c r="K1692" s="2">
        <f t="shared" si="204"/>
        <v>0.9410120797442717</v>
      </c>
    </row>
    <row r="1693" spans="1:11" ht="13.5" x14ac:dyDescent="0.25">
      <c r="A1693" s="3">
        <f>TITRES_STAT!B1696</f>
        <v>44776</v>
      </c>
      <c r="B1693" s="5">
        <f>TITRES_STAT!D1696</f>
        <v>0.92</v>
      </c>
      <c r="C1693" s="2">
        <f t="shared" si="205"/>
        <v>-1.0000000000000009E-2</v>
      </c>
      <c r="D1693" s="2">
        <f t="shared" si="206"/>
        <v>0.93</v>
      </c>
      <c r="E1693" s="2">
        <f t="shared" si="208"/>
        <v>0.92699999999999994</v>
      </c>
      <c r="F1693" s="2">
        <f t="shared" si="209"/>
        <v>0.94550000000000001</v>
      </c>
      <c r="G1693" s="2">
        <f t="shared" si="203"/>
        <v>0.95500000000000029</v>
      </c>
      <c r="H1693" s="2">
        <f t="shared" si="207"/>
        <v>0.71014999999999984</v>
      </c>
      <c r="I1693" s="2">
        <f t="array" ref="I1693">SUMPRODUCT(B1677:B1696, (ROW(B1677:B1696)-ROW(B1677)+1)) / (20*21/2)</f>
        <v>0.92066666666666652</v>
      </c>
      <c r="J1693" s="2">
        <f t="shared" si="210"/>
        <v>0.93829001860611372</v>
      </c>
      <c r="K1693" s="2">
        <f t="shared" si="204"/>
        <v>0.9401880766170454</v>
      </c>
    </row>
    <row r="1694" spans="1:11" ht="13.5" x14ac:dyDescent="0.25">
      <c r="A1694" s="3">
        <f>TITRES_STAT!B1697</f>
        <v>44777</v>
      </c>
      <c r="B1694" s="5">
        <f>TITRES_STAT!D1697</f>
        <v>0.92</v>
      </c>
      <c r="C1694" s="2">
        <f t="shared" si="205"/>
        <v>0</v>
      </c>
      <c r="D1694" s="2">
        <f t="shared" si="206"/>
        <v>0.93</v>
      </c>
      <c r="E1694" s="2">
        <f t="shared" si="208"/>
        <v>0.92699999999999994</v>
      </c>
      <c r="F1694" s="2">
        <f t="shared" si="209"/>
        <v>0.94350000000000001</v>
      </c>
      <c r="G1694" s="2">
        <f t="shared" si="203"/>
        <v>0.95500000000000029</v>
      </c>
      <c r="H1694" s="2">
        <f t="shared" si="207"/>
        <v>0.71279999999999977</v>
      </c>
      <c r="I1694" s="2">
        <f t="array" ref="I1694">SUMPRODUCT(B1678:B1697, (ROW(B1678:B1697)-ROW(B1678)+1)) / (20*21/2)</f>
        <v>0.91576190476190478</v>
      </c>
      <c r="J1694" s="2">
        <f t="shared" si="210"/>
        <v>0.93654811207219812</v>
      </c>
      <c r="K1694" s="2">
        <f t="shared" si="204"/>
        <v>0.93939638733794562</v>
      </c>
    </row>
    <row r="1695" spans="1:11" ht="13.5" x14ac:dyDescent="0.25">
      <c r="A1695" s="3">
        <f>TITRES_STAT!B1698</f>
        <v>44778</v>
      </c>
      <c r="B1695" s="5">
        <f>TITRES_STAT!D1698</f>
        <v>0.88</v>
      </c>
      <c r="C1695" s="2">
        <f t="shared" si="205"/>
        <v>-4.0000000000000036E-2</v>
      </c>
      <c r="D1695" s="2">
        <f t="shared" si="206"/>
        <v>0.91799999999999993</v>
      </c>
      <c r="E1695" s="2">
        <f t="shared" si="208"/>
        <v>0.92300000000000004</v>
      </c>
      <c r="F1695" s="2">
        <f t="shared" si="209"/>
        <v>0.9375</v>
      </c>
      <c r="G1695" s="2">
        <f t="shared" si="203"/>
        <v>0.95360000000000023</v>
      </c>
      <c r="H1695" s="2">
        <f t="shared" si="207"/>
        <v>0.71524999999999961</v>
      </c>
      <c r="I1695" s="2">
        <f t="array" ref="I1695">SUMPRODUCT(B1679:B1698, (ROW(B1679:B1698)-ROW(B1679)+1)) / (20*21/2)</f>
        <v>0.91123809523809518</v>
      </c>
      <c r="J1695" s="2">
        <f t="shared" si="210"/>
        <v>0.93116257758913157</v>
      </c>
      <c r="K1695" s="2">
        <f t="shared" si="204"/>
        <v>0.93706711724626157</v>
      </c>
    </row>
    <row r="1696" spans="1:11" ht="13.5" x14ac:dyDescent="0.25">
      <c r="A1696" s="3">
        <f>TITRES_STAT!B1699</f>
        <v>44781</v>
      </c>
      <c r="B1696" s="5">
        <f>TITRES_STAT!D1699</f>
        <v>0.88</v>
      </c>
      <c r="C1696" s="2">
        <f t="shared" si="205"/>
        <v>0</v>
      </c>
      <c r="D1696" s="2">
        <f t="shared" si="206"/>
        <v>0.90600000000000003</v>
      </c>
      <c r="E1696" s="2">
        <f t="shared" si="208"/>
        <v>0.91900000000000015</v>
      </c>
      <c r="F1696" s="2">
        <f t="shared" si="209"/>
        <v>0.93149999999999977</v>
      </c>
      <c r="G1696" s="2">
        <f t="shared" si="203"/>
        <v>0.95220000000000038</v>
      </c>
      <c r="H1696" s="2">
        <f t="shared" si="207"/>
        <v>0.71764999999999957</v>
      </c>
      <c r="I1696" s="2">
        <f t="array" ref="I1696">SUMPRODUCT(B1680:B1699, (ROW(B1680:B1699)-ROW(B1680)+1)) / (20*21/2)</f>
        <v>0.90709523809523818</v>
      </c>
      <c r="J1696" s="2">
        <f t="shared" si="210"/>
        <v>0.92628995115207136</v>
      </c>
      <c r="K1696" s="2">
        <f t="shared" si="204"/>
        <v>0.93482919107974161</v>
      </c>
    </row>
    <row r="1697" spans="1:11" ht="13.5" x14ac:dyDescent="0.25">
      <c r="A1697" s="3">
        <f>TITRES_STAT!B1700</f>
        <v>44782</v>
      </c>
      <c r="B1697" s="5">
        <f>TITRES_STAT!D1700</f>
        <v>0.88</v>
      </c>
      <c r="C1697" s="2">
        <f t="shared" si="205"/>
        <v>0</v>
      </c>
      <c r="D1697" s="2">
        <f t="shared" si="206"/>
        <v>0.89600000000000013</v>
      </c>
      <c r="E1697" s="2">
        <f t="shared" si="208"/>
        <v>0.91300000000000003</v>
      </c>
      <c r="F1697" s="2">
        <f t="shared" si="209"/>
        <v>0.92749999999999988</v>
      </c>
      <c r="G1697" s="2">
        <f t="shared" si="203"/>
        <v>0.95080000000000042</v>
      </c>
      <c r="H1697" s="2">
        <f t="shared" si="207"/>
        <v>0.71999999999999953</v>
      </c>
      <c r="I1697" s="2">
        <f t="array" ref="I1697">SUMPRODUCT(B1681:B1700, (ROW(B1681:B1700)-ROW(B1681)+1)) / (20*21/2)</f>
        <v>0.90066666666666673</v>
      </c>
      <c r="J1697" s="2">
        <f t="shared" si="210"/>
        <v>0.92188138437568357</v>
      </c>
      <c r="K1697" s="2">
        <f t="shared" si="204"/>
        <v>0.93267902672367342</v>
      </c>
    </row>
    <row r="1698" spans="1:11" ht="13.5" x14ac:dyDescent="0.25">
      <c r="A1698" s="3">
        <f>TITRES_STAT!B1701</f>
        <v>44783</v>
      </c>
      <c r="B1698" s="5">
        <f>TITRES_STAT!D1701</f>
        <v>0.88</v>
      </c>
      <c r="C1698" s="2">
        <f t="shared" si="205"/>
        <v>0</v>
      </c>
      <c r="D1698" s="2">
        <f t="shared" si="206"/>
        <v>0.88800000000000012</v>
      </c>
      <c r="E1698" s="2">
        <f t="shared" si="208"/>
        <v>0.90900000000000014</v>
      </c>
      <c r="F1698" s="2">
        <f t="shared" si="209"/>
        <v>0.92349999999999977</v>
      </c>
      <c r="G1698" s="2">
        <f t="shared" si="203"/>
        <v>0.94940000000000058</v>
      </c>
      <c r="H1698" s="2">
        <f t="shared" si="207"/>
        <v>0.7222999999999995</v>
      </c>
      <c r="I1698" s="2">
        <f t="array" ref="I1698">SUMPRODUCT(B1682:B1701, (ROW(B1682:B1701)-ROW(B1682)+1)) / (20*21/2)</f>
        <v>0.89190476190476209</v>
      </c>
      <c r="J1698" s="2">
        <f t="shared" si="210"/>
        <v>0.91789268110180888</v>
      </c>
      <c r="K1698" s="2">
        <f t="shared" si="204"/>
        <v>0.93061318253843139</v>
      </c>
    </row>
    <row r="1699" spans="1:11" ht="13.5" x14ac:dyDescent="0.25">
      <c r="A1699" s="3">
        <f>TITRES_STAT!B1702</f>
        <v>44784</v>
      </c>
      <c r="B1699" s="5">
        <f>TITRES_STAT!D1702</f>
        <v>0.88</v>
      </c>
      <c r="C1699" s="2">
        <f t="shared" si="205"/>
        <v>0</v>
      </c>
      <c r="D1699" s="2">
        <f t="shared" si="206"/>
        <v>0.88000000000000012</v>
      </c>
      <c r="E1699" s="2">
        <f t="shared" si="208"/>
        <v>0.90500000000000003</v>
      </c>
      <c r="F1699" s="2">
        <f t="shared" si="209"/>
        <v>0.91749999999999987</v>
      </c>
      <c r="G1699" s="2">
        <f t="shared" si="203"/>
        <v>0.94720000000000071</v>
      </c>
      <c r="H1699" s="2">
        <f t="shared" si="207"/>
        <v>0.72459999999999947</v>
      </c>
      <c r="I1699" s="2">
        <f t="array" ref="I1699">SUMPRODUCT(B1683:B1702, (ROW(B1683:B1702)-ROW(B1683)+1)) / (20*21/2)</f>
        <v>0.88657142857142857</v>
      </c>
      <c r="J1699" s="2">
        <f t="shared" si="210"/>
        <v>0.91428385433020798</v>
      </c>
      <c r="K1699" s="2">
        <f t="shared" si="204"/>
        <v>0.92862835185064985</v>
      </c>
    </row>
    <row r="1700" spans="1:11" ht="13.5" x14ac:dyDescent="0.25">
      <c r="A1700" s="3">
        <f>TITRES_STAT!B1703</f>
        <v>44785</v>
      </c>
      <c r="B1700" s="5">
        <f>TITRES_STAT!D1703</f>
        <v>0.85</v>
      </c>
      <c r="C1700" s="2">
        <f t="shared" si="205"/>
        <v>-3.0000000000000027E-2</v>
      </c>
      <c r="D1700" s="2">
        <f t="shared" si="206"/>
        <v>0.874</v>
      </c>
      <c r="E1700" s="2">
        <f t="shared" si="208"/>
        <v>0.89599999999999991</v>
      </c>
      <c r="F1700" s="2">
        <f t="shared" si="209"/>
        <v>0.91200000000000014</v>
      </c>
      <c r="G1700" s="2">
        <f t="shared" si="203"/>
        <v>0.94360000000000066</v>
      </c>
      <c r="H1700" s="2">
        <f t="shared" si="207"/>
        <v>0.72674999999999945</v>
      </c>
      <c r="I1700" s="2">
        <f t="array" ref="I1700">SUMPRODUCT(B1684:B1703, (ROW(B1684:B1703)-ROW(B1684)+1)) / (20*21/2)</f>
        <v>0.88166666666666671</v>
      </c>
      <c r="J1700" s="2">
        <f t="shared" si="210"/>
        <v>0.90816158248923573</v>
      </c>
      <c r="K1700" s="2">
        <f t="shared" si="204"/>
        <v>0.92554488707219296</v>
      </c>
    </row>
    <row r="1701" spans="1:11" ht="13.5" x14ac:dyDescent="0.25">
      <c r="A1701" s="3">
        <f>TITRES_STAT!B1704</f>
        <v>44788</v>
      </c>
      <c r="B1701" s="5">
        <f>TITRES_STAT!D1704</f>
        <v>0.82</v>
      </c>
      <c r="C1701" s="2">
        <f t="shared" si="205"/>
        <v>-3.0000000000000027E-2</v>
      </c>
      <c r="D1701" s="2">
        <f t="shared" si="206"/>
        <v>0.8620000000000001</v>
      </c>
      <c r="E1701" s="2">
        <f t="shared" si="208"/>
        <v>0.88400000000000001</v>
      </c>
      <c r="F1701" s="2">
        <f t="shared" si="209"/>
        <v>0.90600000000000025</v>
      </c>
      <c r="G1701" s="2">
        <f t="shared" si="203"/>
        <v>0.94000000000000061</v>
      </c>
      <c r="H1701" s="2">
        <f t="shared" si="207"/>
        <v>0.72874999999999945</v>
      </c>
      <c r="I1701" s="2">
        <f t="array" ref="I1701">SUMPRODUCT(B1685:B1704, (ROW(B1685:B1704)-ROW(B1685)+1)) / (20*21/2)</f>
        <v>0.87709523809523826</v>
      </c>
      <c r="J1701" s="2">
        <f t="shared" si="210"/>
        <v>0.89976524129978475</v>
      </c>
      <c r="K1701" s="2">
        <f t="shared" si="204"/>
        <v>0.92140587189289125</v>
      </c>
    </row>
    <row r="1702" spans="1:11" ht="13.5" x14ac:dyDescent="0.25">
      <c r="A1702" s="3">
        <f>TITRES_STAT!B1705</f>
        <v>44789</v>
      </c>
      <c r="B1702" s="5">
        <f>TITRES_STAT!D1705</f>
        <v>0.85</v>
      </c>
      <c r="C1702" s="2">
        <f t="shared" si="205"/>
        <v>3.0000000000000027E-2</v>
      </c>
      <c r="D1702" s="2">
        <f t="shared" si="206"/>
        <v>0.85599999999999987</v>
      </c>
      <c r="E1702" s="2">
        <f t="shared" si="208"/>
        <v>0.876</v>
      </c>
      <c r="F1702" s="2">
        <f t="shared" si="209"/>
        <v>0.90150000000000019</v>
      </c>
      <c r="G1702" s="2">
        <f t="shared" si="203"/>
        <v>0.93700000000000061</v>
      </c>
      <c r="H1702" s="2">
        <f t="shared" si="207"/>
        <v>0.73089999999999933</v>
      </c>
      <c r="I1702" s="2">
        <f t="array" ref="I1702">SUMPRODUCT(B1686:B1705, (ROW(B1686:B1705)-ROW(B1686)+1)) / (20*21/2)</f>
        <v>0.87190476190476196</v>
      </c>
      <c r="J1702" s="2">
        <f t="shared" si="210"/>
        <v>0.89502569450932912</v>
      </c>
      <c r="K1702" s="2">
        <f t="shared" si="204"/>
        <v>0.91860564162258185</v>
      </c>
    </row>
    <row r="1703" spans="1:11" ht="13.5" x14ac:dyDescent="0.25">
      <c r="A1703" s="3">
        <f>TITRES_STAT!B1706</f>
        <v>44790</v>
      </c>
      <c r="B1703" s="5">
        <f>TITRES_STAT!D1706</f>
        <v>0.85</v>
      </c>
      <c r="C1703" s="2">
        <f t="shared" si="205"/>
        <v>0</v>
      </c>
      <c r="D1703" s="2">
        <f t="shared" si="206"/>
        <v>0.85</v>
      </c>
      <c r="E1703" s="2">
        <f t="shared" si="208"/>
        <v>0.86899999999999999</v>
      </c>
      <c r="F1703" s="2">
        <f t="shared" si="209"/>
        <v>0.89800000000000024</v>
      </c>
      <c r="G1703" s="2">
        <f t="shared" si="203"/>
        <v>0.93400000000000061</v>
      </c>
      <c r="H1703" s="2">
        <f t="shared" si="207"/>
        <v>0.73299999999999921</v>
      </c>
      <c r="I1703" s="2">
        <f t="array" ref="I1703">SUMPRODUCT(B1687:B1706, (ROW(B1687:B1706)-ROW(B1687)+1)) / (20*21/2)</f>
        <v>0.86709523809523825</v>
      </c>
      <c r="J1703" s="2">
        <f t="shared" si="210"/>
        <v>0.89073753312748827</v>
      </c>
      <c r="K1703" s="2">
        <f t="shared" si="204"/>
        <v>0.91591522430404926</v>
      </c>
    </row>
    <row r="1704" spans="1:11" ht="13.5" x14ac:dyDescent="0.25">
      <c r="A1704" s="3">
        <f>TITRES_STAT!B1707</f>
        <v>44791</v>
      </c>
      <c r="B1704" s="5">
        <f>TITRES_STAT!D1707</f>
        <v>0.85</v>
      </c>
      <c r="C1704" s="2">
        <f t="shared" si="205"/>
        <v>0</v>
      </c>
      <c r="D1704" s="2">
        <f t="shared" si="206"/>
        <v>0.84399999999999997</v>
      </c>
      <c r="E1704" s="2">
        <f t="shared" si="208"/>
        <v>0.86199999999999988</v>
      </c>
      <c r="F1704" s="2">
        <f t="shared" si="209"/>
        <v>0.89450000000000041</v>
      </c>
      <c r="G1704" s="2">
        <f t="shared" si="203"/>
        <v>0.93140000000000067</v>
      </c>
      <c r="H1704" s="2">
        <f t="shared" si="207"/>
        <v>0.7350999999999992</v>
      </c>
      <c r="I1704" s="2">
        <f t="array" ref="I1704">SUMPRODUCT(B1688:B1707, (ROW(B1688:B1707)-ROW(B1688)+1)) / (20*21/2)</f>
        <v>0.8626666666666668</v>
      </c>
      <c r="J1704" s="2">
        <f t="shared" si="210"/>
        <v>0.88685776806772743</v>
      </c>
      <c r="K1704" s="2">
        <f t="shared" si="204"/>
        <v>0.91333031354702776</v>
      </c>
    </row>
    <row r="1705" spans="1:11" ht="13.5" x14ac:dyDescent="0.25">
      <c r="A1705" s="3">
        <f>TITRES_STAT!B1708</f>
        <v>44792</v>
      </c>
      <c r="B1705" s="5">
        <f>TITRES_STAT!D1708</f>
        <v>0.84</v>
      </c>
      <c r="C1705" s="2">
        <f t="shared" si="205"/>
        <v>-1.0000000000000009E-2</v>
      </c>
      <c r="D1705" s="2">
        <f t="shared" si="206"/>
        <v>0.84199999999999997</v>
      </c>
      <c r="E1705" s="2">
        <f t="shared" si="208"/>
        <v>0.85799999999999998</v>
      </c>
      <c r="F1705" s="2">
        <f t="shared" si="209"/>
        <v>0.89050000000000029</v>
      </c>
      <c r="G1705" s="2">
        <f t="shared" si="203"/>
        <v>0.92860000000000076</v>
      </c>
      <c r="H1705" s="2">
        <f t="shared" si="207"/>
        <v>0.73714999999999931</v>
      </c>
      <c r="I1705" s="2">
        <f t="array" ref="I1705">SUMPRODUCT(B1689:B1708, (ROW(B1689:B1708)-ROW(B1689)+1)) / (20*21/2)</f>
        <v>0.86157142857142865</v>
      </c>
      <c r="J1705" s="2">
        <f t="shared" si="210"/>
        <v>0.88239512348984861</v>
      </c>
      <c r="K1705" s="2">
        <f t="shared" si="204"/>
        <v>0.91045461497655611</v>
      </c>
    </row>
    <row r="1706" spans="1:11" ht="13.5" x14ac:dyDescent="0.25">
      <c r="A1706" s="3">
        <f>TITRES_STAT!B1709</f>
        <v>44795</v>
      </c>
      <c r="B1706" s="5">
        <f>TITRES_STAT!D1709</f>
        <v>0.84</v>
      </c>
      <c r="C1706" s="2">
        <f t="shared" si="205"/>
        <v>0</v>
      </c>
      <c r="D1706" s="2">
        <f t="shared" si="206"/>
        <v>0.84599999999999986</v>
      </c>
      <c r="E1706" s="2">
        <f t="shared" si="208"/>
        <v>0.85399999999999987</v>
      </c>
      <c r="F1706" s="2">
        <f t="shared" si="209"/>
        <v>0.88650000000000018</v>
      </c>
      <c r="G1706" s="2">
        <f t="shared" si="203"/>
        <v>0.92580000000000084</v>
      </c>
      <c r="H1706" s="2">
        <f t="shared" si="207"/>
        <v>0.7391999999999993</v>
      </c>
      <c r="I1706" s="2">
        <f t="array" ref="I1706">SUMPRODUCT(B1690:B1709, (ROW(B1690:B1709)-ROW(B1690)+1)) / (20*21/2)</f>
        <v>0.86071428571428577</v>
      </c>
      <c r="J1706" s="2">
        <f t="shared" si="210"/>
        <v>0.8783574926812916</v>
      </c>
      <c r="K1706" s="2">
        <f t="shared" si="204"/>
        <v>0.90769168889904417</v>
      </c>
    </row>
    <row r="1707" spans="1:11" ht="13.5" x14ac:dyDescent="0.25">
      <c r="A1707" s="3">
        <f>TITRES_STAT!B1710</f>
        <v>44796</v>
      </c>
      <c r="B1707" s="5">
        <f>TITRES_STAT!D1710</f>
        <v>0.84</v>
      </c>
      <c r="C1707" s="2">
        <f t="shared" si="205"/>
        <v>0</v>
      </c>
      <c r="D1707" s="2">
        <f t="shared" si="206"/>
        <v>0.84399999999999997</v>
      </c>
      <c r="E1707" s="2">
        <f t="shared" si="208"/>
        <v>0.84999999999999987</v>
      </c>
      <c r="F1707" s="2">
        <f t="shared" si="209"/>
        <v>0.88150000000000017</v>
      </c>
      <c r="G1707" s="2">
        <f t="shared" si="203"/>
        <v>0.92300000000000093</v>
      </c>
      <c r="H1707" s="2">
        <f t="shared" si="207"/>
        <v>0.74124999999999941</v>
      </c>
      <c r="I1707" s="2">
        <f t="array" ref="I1707">SUMPRODUCT(B1691:B1710, (ROW(B1691:B1710)-ROW(B1691)+1)) / (20*21/2)</f>
        <v>0.85723809523809524</v>
      </c>
      <c r="J1707" s="2">
        <f t="shared" si="210"/>
        <v>0.87470439814021617</v>
      </c>
      <c r="K1707" s="2">
        <f t="shared" si="204"/>
        <v>0.90503711286378763</v>
      </c>
    </row>
    <row r="1708" spans="1:11" ht="13.5" x14ac:dyDescent="0.25">
      <c r="A1708" s="3">
        <f>TITRES_STAT!B1711</f>
        <v>44797</v>
      </c>
      <c r="B1708" s="5">
        <f>TITRES_STAT!D1711</f>
        <v>0.87</v>
      </c>
      <c r="C1708" s="2">
        <f t="shared" si="205"/>
        <v>3.0000000000000027E-2</v>
      </c>
      <c r="D1708" s="2">
        <f t="shared" si="206"/>
        <v>0.84799999999999986</v>
      </c>
      <c r="E1708" s="2">
        <f t="shared" si="208"/>
        <v>0.84899999999999987</v>
      </c>
      <c r="F1708" s="2">
        <f t="shared" si="209"/>
        <v>0.87900000000000011</v>
      </c>
      <c r="G1708" s="2">
        <f t="shared" si="203"/>
        <v>0.92080000000000095</v>
      </c>
      <c r="H1708" s="2">
        <f t="shared" si="207"/>
        <v>0.74339999999999951</v>
      </c>
      <c r="I1708" s="2">
        <f t="array" ref="I1708">SUMPRODUCT(B1692:B1711, (ROW(B1692:B1711)-ROW(B1692)+1)) / (20*21/2)</f>
        <v>0.85423809523809535</v>
      </c>
      <c r="J1708" s="2">
        <f t="shared" si="210"/>
        <v>0.87425636022210029</v>
      </c>
      <c r="K1708" s="2">
        <f t="shared" si="204"/>
        <v>0.90366310843775688</v>
      </c>
    </row>
    <row r="1709" spans="1:11" ht="13.5" x14ac:dyDescent="0.25">
      <c r="A1709" s="3">
        <f>TITRES_STAT!B1712</f>
        <v>44798</v>
      </c>
      <c r="B1709" s="5">
        <f>TITRES_STAT!D1712</f>
        <v>0.87</v>
      </c>
      <c r="C1709" s="2">
        <f t="shared" si="205"/>
        <v>0</v>
      </c>
      <c r="D1709" s="2">
        <f t="shared" si="206"/>
        <v>0.85199999999999998</v>
      </c>
      <c r="E1709" s="2">
        <f t="shared" si="208"/>
        <v>0.84799999999999986</v>
      </c>
      <c r="F1709" s="2">
        <f t="shared" si="209"/>
        <v>0.87650000000000006</v>
      </c>
      <c r="G1709" s="2">
        <f t="shared" si="203"/>
        <v>0.91860000000000086</v>
      </c>
      <c r="H1709" s="2">
        <f t="shared" si="207"/>
        <v>0.7454999999999995</v>
      </c>
      <c r="I1709" s="2">
        <f t="array" ref="I1709">SUMPRODUCT(B1693:B1712, (ROW(B1693:B1712)-ROW(B1693)+1)) / (20*21/2)</f>
        <v>0.85171428571428587</v>
      </c>
      <c r="J1709" s="2">
        <f t="shared" si="210"/>
        <v>0.87385099258190024</v>
      </c>
      <c r="K1709" s="2">
        <f t="shared" si="204"/>
        <v>0.90234298653823708</v>
      </c>
    </row>
    <row r="1710" spans="1:11" ht="13.5" x14ac:dyDescent="0.25">
      <c r="A1710" s="3">
        <f>TITRES_STAT!B1713</f>
        <v>44799</v>
      </c>
      <c r="B1710" s="5">
        <f>TITRES_STAT!D1713</f>
        <v>0.84</v>
      </c>
      <c r="C1710" s="2">
        <f t="shared" si="205"/>
        <v>-3.0000000000000027E-2</v>
      </c>
      <c r="D1710" s="2">
        <f t="shared" si="206"/>
        <v>0.85199999999999998</v>
      </c>
      <c r="E1710" s="2">
        <f t="shared" si="208"/>
        <v>0.84700000000000009</v>
      </c>
      <c r="F1710" s="2">
        <f t="shared" si="209"/>
        <v>0.87149999999999983</v>
      </c>
      <c r="G1710" s="2">
        <f t="shared" si="203"/>
        <v>0.91580000000000095</v>
      </c>
      <c r="H1710" s="2">
        <f t="shared" si="207"/>
        <v>0.74744999999999961</v>
      </c>
      <c r="I1710" s="2">
        <f t="array" ref="I1710">SUMPRODUCT(B1694:B1713, (ROW(B1694:B1713)-ROW(B1694)+1)) / (20*21/2)</f>
        <v>0.84961904761904772</v>
      </c>
      <c r="J1710" s="2">
        <f t="shared" si="210"/>
        <v>0.87062708852648119</v>
      </c>
      <c r="K1710" s="2">
        <f t="shared" si="204"/>
        <v>0.89989816353673768</v>
      </c>
    </row>
    <row r="1711" spans="1:11" ht="13.5" x14ac:dyDescent="0.25">
      <c r="A1711" s="3">
        <f>TITRES_STAT!B1714</f>
        <v>44802</v>
      </c>
      <c r="B1711" s="5">
        <f>TITRES_STAT!D1714</f>
        <v>0.84</v>
      </c>
      <c r="C1711" s="2">
        <f t="shared" si="205"/>
        <v>0</v>
      </c>
      <c r="D1711" s="2">
        <f t="shared" si="206"/>
        <v>0.85199999999999998</v>
      </c>
      <c r="E1711" s="2">
        <f t="shared" si="208"/>
        <v>0.84899999999999998</v>
      </c>
      <c r="F1711" s="2">
        <f t="shared" si="209"/>
        <v>0.86649999999999994</v>
      </c>
      <c r="G1711" s="2">
        <f t="shared" si="203"/>
        <v>0.91300000000000092</v>
      </c>
      <c r="H1711" s="2">
        <f t="shared" si="207"/>
        <v>0.74939999999999973</v>
      </c>
      <c r="I1711" s="2">
        <f t="array" ref="I1711">SUMPRODUCT(B1695:B1714, (ROW(B1695:B1714)-ROW(B1695)+1)) / (20*21/2)</f>
        <v>0.84599999999999997</v>
      </c>
      <c r="J1711" s="2">
        <f t="shared" si="210"/>
        <v>0.86771022295253053</v>
      </c>
      <c r="K1711" s="2">
        <f t="shared" si="204"/>
        <v>0.89754921594706172</v>
      </c>
    </row>
    <row r="1712" spans="1:11" ht="13.5" x14ac:dyDescent="0.25">
      <c r="A1712" s="3">
        <f>TITRES_STAT!B1715</f>
        <v>44803</v>
      </c>
      <c r="B1712" s="5">
        <f>TITRES_STAT!D1715</f>
        <v>0.84</v>
      </c>
      <c r="C1712" s="2">
        <f t="shared" si="205"/>
        <v>0</v>
      </c>
      <c r="D1712" s="2">
        <f t="shared" si="206"/>
        <v>0.85199999999999998</v>
      </c>
      <c r="E1712" s="2">
        <f t="shared" si="208"/>
        <v>0.84800000000000009</v>
      </c>
      <c r="F1712" s="2">
        <f t="shared" si="209"/>
        <v>0.86199999999999988</v>
      </c>
      <c r="G1712" s="2">
        <f t="shared" si="203"/>
        <v>0.91100000000000092</v>
      </c>
      <c r="H1712" s="2">
        <f t="shared" si="207"/>
        <v>0.75129999999999963</v>
      </c>
      <c r="I1712" s="2">
        <f t="array" ref="I1712">SUMPRODUCT(B1696:B1715, (ROW(B1696:B1715)-ROW(B1696)+1)) / (20*21/2)</f>
        <v>0.84285714285714297</v>
      </c>
      <c r="J1712" s="2">
        <f t="shared" si="210"/>
        <v>0.86507115409990853</v>
      </c>
      <c r="K1712" s="2">
        <f t="shared" si="204"/>
        <v>0.89529238394913779</v>
      </c>
    </row>
    <row r="1713" spans="1:11" ht="13.5" x14ac:dyDescent="0.25">
      <c r="A1713" s="3">
        <f>TITRES_STAT!B1716</f>
        <v>44804</v>
      </c>
      <c r="B1713" s="5">
        <f>TITRES_STAT!D1716</f>
        <v>0.84</v>
      </c>
      <c r="C1713" s="2">
        <f t="shared" si="205"/>
        <v>0</v>
      </c>
      <c r="D1713" s="2">
        <f t="shared" si="206"/>
        <v>0.84599999999999986</v>
      </c>
      <c r="E1713" s="2">
        <f t="shared" si="208"/>
        <v>0.84699999999999986</v>
      </c>
      <c r="F1713" s="2">
        <f t="shared" si="209"/>
        <v>0.85799999999999987</v>
      </c>
      <c r="G1713" s="2">
        <f t="shared" si="203"/>
        <v>0.90940000000000099</v>
      </c>
      <c r="H1713" s="2">
        <f t="shared" si="207"/>
        <v>0.75314999999999965</v>
      </c>
      <c r="I1713" s="2">
        <f t="array" ref="I1713">SUMPRODUCT(B1697:B1716, (ROW(B1697:B1716)-ROW(B1697)+1)) / (20*21/2)</f>
        <v>0.84000000000000008</v>
      </c>
      <c r="J1713" s="2">
        <f t="shared" si="210"/>
        <v>0.86268342513801244</v>
      </c>
      <c r="K1713" s="2">
        <f t="shared" si="204"/>
        <v>0.8931240551668187</v>
      </c>
    </row>
    <row r="1714" spans="1:11" ht="13.5" x14ac:dyDescent="0.25">
      <c r="A1714" s="3">
        <f>TITRES_STAT!B1717</f>
        <v>44805</v>
      </c>
      <c r="B1714" s="5">
        <f>TITRES_STAT!D1717</f>
        <v>0.82</v>
      </c>
      <c r="C1714" s="2">
        <f t="shared" si="205"/>
        <v>-2.0000000000000018E-2</v>
      </c>
      <c r="D1714" s="2">
        <f t="shared" si="206"/>
        <v>0.83599999999999997</v>
      </c>
      <c r="E1714" s="2">
        <f t="shared" si="208"/>
        <v>0.84399999999999997</v>
      </c>
      <c r="F1714" s="2">
        <f t="shared" si="209"/>
        <v>0.85299999999999998</v>
      </c>
      <c r="G1714" s="2">
        <f t="shared" ref="G1714:G1777" si="211">AVERAGE(B1665:B1714)</f>
        <v>0.90720000000000089</v>
      </c>
      <c r="H1714" s="2">
        <f t="shared" si="207"/>
        <v>0.75489999999999968</v>
      </c>
      <c r="I1714" s="2">
        <f t="array" ref="I1714">SUMPRODUCT(B1698:B1717, (ROW(B1698:B1717)-ROW(B1698)+1)) / (20*21/2)</f>
        <v>0.83838095238095223</v>
      </c>
      <c r="J1714" s="2">
        <f t="shared" si="210"/>
        <v>0.85861833702963031</v>
      </c>
      <c r="K1714" s="2">
        <f t="shared" si="204"/>
        <v>0.8902564451602768</v>
      </c>
    </row>
    <row r="1715" spans="1:11" ht="13.5" x14ac:dyDescent="0.25">
      <c r="A1715" s="3">
        <f>TITRES_STAT!B1718</f>
        <v>44806</v>
      </c>
      <c r="B1715" s="5">
        <f>TITRES_STAT!D1718</f>
        <v>0.82</v>
      </c>
      <c r="C1715" s="2">
        <f t="shared" si="205"/>
        <v>0</v>
      </c>
      <c r="D1715" s="2">
        <f t="shared" si="206"/>
        <v>0.83200000000000007</v>
      </c>
      <c r="E1715" s="2">
        <f t="shared" si="208"/>
        <v>0.84199999999999997</v>
      </c>
      <c r="F1715" s="2">
        <f t="shared" si="209"/>
        <v>0.84999999999999987</v>
      </c>
      <c r="G1715" s="2">
        <f t="shared" si="211"/>
        <v>0.90500000000000069</v>
      </c>
      <c r="H1715" s="2">
        <f t="shared" si="207"/>
        <v>0.7566499999999996</v>
      </c>
      <c r="I1715" s="2">
        <f t="array" ref="I1715">SUMPRODUCT(B1699:B1718, (ROW(B1699:B1718)-ROW(B1699)+1)) / (20*21/2)</f>
        <v>0.83985714285714286</v>
      </c>
      <c r="J1715" s="2">
        <f t="shared" si="210"/>
        <v>0.85494040016966555</v>
      </c>
      <c r="K1715" s="2">
        <f t="shared" ref="K1715:K1778" si="212">$K$4*B1715+(1-$K$4)*K1714</f>
        <v>0.8875012904481091</v>
      </c>
    </row>
    <row r="1716" spans="1:11" ht="13.5" x14ac:dyDescent="0.25">
      <c r="A1716" s="3">
        <f>TITRES_STAT!B1719</f>
        <v>44809</v>
      </c>
      <c r="B1716" s="5">
        <f>TITRES_STAT!D1719</f>
        <v>0.82</v>
      </c>
      <c r="C1716" s="2">
        <f t="shared" si="205"/>
        <v>0</v>
      </c>
      <c r="D1716" s="2">
        <f t="shared" si="206"/>
        <v>0.82799999999999996</v>
      </c>
      <c r="E1716" s="2">
        <f t="shared" si="208"/>
        <v>0.84000000000000008</v>
      </c>
      <c r="F1716" s="2">
        <f t="shared" si="209"/>
        <v>0.84699999999999986</v>
      </c>
      <c r="G1716" s="2">
        <f t="shared" si="211"/>
        <v>0.90280000000000071</v>
      </c>
      <c r="H1716" s="2">
        <f t="shared" si="207"/>
        <v>0.75839999999999963</v>
      </c>
      <c r="I1716" s="2">
        <f t="array" ref="I1716">SUMPRODUCT(B1700:B1719, (ROW(B1700:B1719)-ROW(B1700)+1)) / (20*21/2)</f>
        <v>0.84142857142857153</v>
      </c>
      <c r="J1716" s="2">
        <f t="shared" si="210"/>
        <v>0.85161274301064982</v>
      </c>
      <c r="K1716" s="2">
        <f t="shared" si="212"/>
        <v>0.88485418101877145</v>
      </c>
    </row>
    <row r="1717" spans="1:11" ht="13.5" x14ac:dyDescent="0.25">
      <c r="A1717" s="3">
        <f>TITRES_STAT!B1720</f>
        <v>44810</v>
      </c>
      <c r="B1717" s="5">
        <f>TITRES_STAT!D1720</f>
        <v>0.83</v>
      </c>
      <c r="C1717" s="2">
        <f t="shared" si="205"/>
        <v>1.0000000000000009E-2</v>
      </c>
      <c r="D1717" s="2">
        <f t="shared" si="206"/>
        <v>0.82599999999999996</v>
      </c>
      <c r="E1717" s="2">
        <f t="shared" si="208"/>
        <v>0.83900000000000008</v>
      </c>
      <c r="F1717" s="2">
        <f t="shared" si="209"/>
        <v>0.8444999999999997</v>
      </c>
      <c r="G1717" s="2">
        <f t="shared" si="211"/>
        <v>0.90080000000000071</v>
      </c>
      <c r="H1717" s="2">
        <f t="shared" si="207"/>
        <v>0.76024999999999976</v>
      </c>
      <c r="I1717" s="2">
        <f t="array" ref="I1717">SUMPRODUCT(B1701:B1720, (ROW(B1701:B1720)-ROW(B1701)+1)) / (20*21/2)</f>
        <v>0.84309523809523812</v>
      </c>
      <c r="J1717" s="2">
        <f t="shared" si="210"/>
        <v>0.84955438653344506</v>
      </c>
      <c r="K1717" s="2">
        <f t="shared" si="212"/>
        <v>0.8827030366650942</v>
      </c>
    </row>
    <row r="1718" spans="1:11" ht="13.5" x14ac:dyDescent="0.25">
      <c r="A1718" s="3">
        <f>TITRES_STAT!B1721</f>
        <v>44811</v>
      </c>
      <c r="B1718" s="5">
        <f>TITRES_STAT!D1721</f>
        <v>0.86</v>
      </c>
      <c r="C1718" s="2">
        <f t="shared" si="205"/>
        <v>3.0000000000000027E-2</v>
      </c>
      <c r="D1718" s="2">
        <f t="shared" si="206"/>
        <v>0.83000000000000007</v>
      </c>
      <c r="E1718" s="2">
        <f t="shared" si="208"/>
        <v>0.83800000000000008</v>
      </c>
      <c r="F1718" s="2">
        <f t="shared" si="209"/>
        <v>0.84349999999999992</v>
      </c>
      <c r="G1718" s="2">
        <f t="shared" si="211"/>
        <v>0.89960000000000062</v>
      </c>
      <c r="H1718" s="2">
        <f t="shared" si="207"/>
        <v>0.76224999999999976</v>
      </c>
      <c r="I1718" s="2">
        <f t="array" ref="I1718">SUMPRODUCT(B1702:B1721, (ROW(B1702:B1721)-ROW(B1702)+1)) / (20*21/2)</f>
        <v>0.84185714285714286</v>
      </c>
      <c r="J1718" s="2">
        <f t="shared" si="210"/>
        <v>0.85054920686359314</v>
      </c>
      <c r="K1718" s="2">
        <f t="shared" si="212"/>
        <v>0.88181272150175716</v>
      </c>
    </row>
    <row r="1719" spans="1:11" ht="13.5" x14ac:dyDescent="0.25">
      <c r="A1719" s="3">
        <f>TITRES_STAT!B1722</f>
        <v>44812</v>
      </c>
      <c r="B1719" s="5">
        <f>TITRES_STAT!D1722</f>
        <v>0.86</v>
      </c>
      <c r="C1719" s="2">
        <f t="shared" si="205"/>
        <v>0</v>
      </c>
      <c r="D1719" s="2">
        <f t="shared" si="206"/>
        <v>0.83799999999999986</v>
      </c>
      <c r="E1719" s="2">
        <f t="shared" si="208"/>
        <v>0.83700000000000008</v>
      </c>
      <c r="F1719" s="2">
        <f t="shared" si="209"/>
        <v>0.84249999999999992</v>
      </c>
      <c r="G1719" s="2">
        <f t="shared" si="211"/>
        <v>0.89840000000000042</v>
      </c>
      <c r="H1719" s="2">
        <f t="shared" si="207"/>
        <v>0.76424999999999998</v>
      </c>
      <c r="I1719" s="2">
        <f t="array" ref="I1719">SUMPRODUCT(B1703:B1722, (ROW(B1703:B1722)-ROW(B1703)+1)) / (20*21/2)</f>
        <v>0.84057142857142864</v>
      </c>
      <c r="J1719" s="2">
        <f t="shared" si="210"/>
        <v>0.85144928240039386</v>
      </c>
      <c r="K1719" s="2">
        <f t="shared" si="212"/>
        <v>0.88095732065855104</v>
      </c>
    </row>
    <row r="1720" spans="1:11" ht="13.5" x14ac:dyDescent="0.25">
      <c r="A1720" s="3">
        <f>TITRES_STAT!B1723</f>
        <v>44813</v>
      </c>
      <c r="B1720" s="5">
        <f>TITRES_STAT!D1723</f>
        <v>0.86</v>
      </c>
      <c r="C1720" s="2">
        <f t="shared" si="205"/>
        <v>0</v>
      </c>
      <c r="D1720" s="2">
        <f t="shared" si="206"/>
        <v>0.84599999999999986</v>
      </c>
      <c r="E1720" s="2">
        <f t="shared" si="208"/>
        <v>0.83900000000000008</v>
      </c>
      <c r="F1720" s="2">
        <f t="shared" si="209"/>
        <v>0.84299999999999997</v>
      </c>
      <c r="G1720" s="2">
        <f t="shared" si="211"/>
        <v>0.89720000000000055</v>
      </c>
      <c r="H1720" s="2">
        <f t="shared" si="207"/>
        <v>0.76624999999999999</v>
      </c>
      <c r="I1720" s="2">
        <f t="array" ref="I1720">SUMPRODUCT(B1704:B1723, (ROW(B1704:B1723)-ROW(B1704)+1)) / (20*21/2)</f>
        <v>0.83938095238095245</v>
      </c>
      <c r="J1720" s="2">
        <f t="shared" si="210"/>
        <v>0.85226363645749925</v>
      </c>
      <c r="K1720" s="2">
        <f t="shared" si="212"/>
        <v>0.88013546494645101</v>
      </c>
    </row>
    <row r="1721" spans="1:11" ht="13.5" x14ac:dyDescent="0.25">
      <c r="A1721" s="3">
        <f>TITRES_STAT!B1724</f>
        <v>44816</v>
      </c>
      <c r="B1721" s="5">
        <f>TITRES_STAT!D1724</f>
        <v>0.83</v>
      </c>
      <c r="C1721" s="2">
        <f t="shared" si="205"/>
        <v>-3.0000000000000027E-2</v>
      </c>
      <c r="D1721" s="2">
        <f t="shared" si="206"/>
        <v>0.84799999999999986</v>
      </c>
      <c r="E1721" s="2">
        <f t="shared" si="208"/>
        <v>0.83800000000000008</v>
      </c>
      <c r="F1721" s="2">
        <f t="shared" si="209"/>
        <v>0.84349999999999992</v>
      </c>
      <c r="G1721" s="2">
        <f t="shared" si="211"/>
        <v>0.89460000000000039</v>
      </c>
      <c r="H1721" s="2">
        <f t="shared" si="207"/>
        <v>0.7681</v>
      </c>
      <c r="I1721" s="2">
        <f t="array" ref="I1721">SUMPRODUCT(B1705:B1724, (ROW(B1705:B1724)-ROW(B1705)+1)) / (20*21/2)</f>
        <v>0.8382857142857143</v>
      </c>
      <c r="J1721" s="2">
        <f t="shared" si="210"/>
        <v>0.85014329012821355</v>
      </c>
      <c r="K1721" s="2">
        <f t="shared" si="212"/>
        <v>0.87816936828188441</v>
      </c>
    </row>
    <row r="1722" spans="1:11" ht="13.5" x14ac:dyDescent="0.25">
      <c r="A1722" s="3">
        <f>TITRES_STAT!B1725</f>
        <v>44817</v>
      </c>
      <c r="B1722" s="5">
        <f>TITRES_STAT!D1725</f>
        <v>0.83</v>
      </c>
      <c r="C1722" s="2">
        <f t="shared" si="205"/>
        <v>0</v>
      </c>
      <c r="D1722" s="2">
        <f t="shared" si="206"/>
        <v>0.84800000000000009</v>
      </c>
      <c r="E1722" s="2">
        <f t="shared" si="208"/>
        <v>0.83700000000000008</v>
      </c>
      <c r="F1722" s="2">
        <f t="shared" si="209"/>
        <v>0.84249999999999992</v>
      </c>
      <c r="G1722" s="2">
        <f t="shared" si="211"/>
        <v>0.89200000000000013</v>
      </c>
      <c r="H1722" s="2">
        <f t="shared" si="207"/>
        <v>0.76995000000000002</v>
      </c>
      <c r="I1722" s="2">
        <f t="array" ref="I1722">SUMPRODUCT(B1706:B1725, (ROW(B1706:B1725)-ROW(B1706)+1)) / (20*21/2)</f>
        <v>0.83728571428571419</v>
      </c>
      <c r="J1722" s="2">
        <f t="shared" si="210"/>
        <v>0.84822488154457421</v>
      </c>
      <c r="K1722" s="2">
        <f t="shared" si="212"/>
        <v>0.87628037344730081</v>
      </c>
    </row>
    <row r="1723" spans="1:11" ht="13.5" x14ac:dyDescent="0.25">
      <c r="A1723" s="3">
        <f>TITRES_STAT!B1726</f>
        <v>44818</v>
      </c>
      <c r="B1723" s="5">
        <f>TITRES_STAT!D1726</f>
        <v>0.83</v>
      </c>
      <c r="C1723" s="2">
        <f t="shared" si="205"/>
        <v>0</v>
      </c>
      <c r="D1723" s="2">
        <f t="shared" si="206"/>
        <v>0.84199999999999997</v>
      </c>
      <c r="E1723" s="2">
        <f t="shared" si="208"/>
        <v>0.83600000000000008</v>
      </c>
      <c r="F1723" s="2">
        <f t="shared" si="209"/>
        <v>0.84149999999999991</v>
      </c>
      <c r="G1723" s="2">
        <f t="shared" si="211"/>
        <v>0.88860000000000017</v>
      </c>
      <c r="H1723" s="2">
        <f t="shared" si="207"/>
        <v>0.77190000000000014</v>
      </c>
      <c r="I1723" s="2">
        <f t="array" ref="I1723">SUMPRODUCT(B1707:B1726, (ROW(B1707:B1726)-ROW(B1707)+1)) / (20*21/2)</f>
        <v>0.83633333333333326</v>
      </c>
      <c r="J1723" s="2">
        <f t="shared" si="210"/>
        <v>0.84648917854032901</v>
      </c>
      <c r="K1723" s="2">
        <f t="shared" si="212"/>
        <v>0.87446545684152432</v>
      </c>
    </row>
    <row r="1724" spans="1:11" ht="13.5" x14ac:dyDescent="0.25">
      <c r="A1724" s="3">
        <f>TITRES_STAT!B1727</f>
        <v>44819</v>
      </c>
      <c r="B1724" s="5">
        <f>TITRES_STAT!D1727</f>
        <v>0.83</v>
      </c>
      <c r="C1724" s="2">
        <f t="shared" si="205"/>
        <v>0</v>
      </c>
      <c r="D1724" s="2">
        <f t="shared" si="206"/>
        <v>0.83599999999999997</v>
      </c>
      <c r="E1724" s="2">
        <f t="shared" si="208"/>
        <v>0.83699999999999997</v>
      </c>
      <c r="F1724" s="2">
        <f t="shared" si="209"/>
        <v>0.84049999999999991</v>
      </c>
      <c r="G1724" s="2">
        <f t="shared" si="211"/>
        <v>0.88600000000000012</v>
      </c>
      <c r="H1724" s="2">
        <f t="shared" si="207"/>
        <v>0.77390000000000025</v>
      </c>
      <c r="I1724" s="2">
        <f t="array" ref="I1724">SUMPRODUCT(B1708:B1727, (ROW(B1708:B1727)-ROW(B1708)+1)) / (20*21/2)</f>
        <v>0.83542857142857141</v>
      </c>
      <c r="J1724" s="2">
        <f t="shared" si="210"/>
        <v>0.84491878058410719</v>
      </c>
      <c r="K1724" s="2">
        <f t="shared" si="212"/>
        <v>0.87272171343597438</v>
      </c>
    </row>
    <row r="1725" spans="1:11" ht="13.5" x14ac:dyDescent="0.25">
      <c r="A1725" s="3">
        <f>TITRES_STAT!B1728</f>
        <v>44820</v>
      </c>
      <c r="B1725" s="5">
        <f>TITRES_STAT!D1728</f>
        <v>0.83</v>
      </c>
      <c r="C1725" s="2">
        <f t="shared" si="205"/>
        <v>0</v>
      </c>
      <c r="D1725" s="2">
        <f t="shared" si="206"/>
        <v>0.82999999999999985</v>
      </c>
      <c r="E1725" s="2">
        <f t="shared" si="208"/>
        <v>0.83799999999999986</v>
      </c>
      <c r="F1725" s="2">
        <f t="shared" si="209"/>
        <v>0.83999999999999986</v>
      </c>
      <c r="G1725" s="2">
        <f t="shared" si="211"/>
        <v>0.88260000000000005</v>
      </c>
      <c r="H1725" s="2">
        <f t="shared" si="207"/>
        <v>0.77590000000000037</v>
      </c>
      <c r="I1725" s="2">
        <f t="array" ref="I1725">SUMPRODUCT(B1709:B1728, (ROW(B1709:B1728)-ROW(B1709)+1)) / (20*21/2)</f>
        <v>0.83457142857142852</v>
      </c>
      <c r="J1725" s="2">
        <f t="shared" si="210"/>
        <v>0.84349794433800174</v>
      </c>
      <c r="K1725" s="2">
        <f t="shared" si="212"/>
        <v>0.87104635212475978</v>
      </c>
    </row>
    <row r="1726" spans="1:11" ht="13.5" x14ac:dyDescent="0.25">
      <c r="A1726" s="3">
        <f>TITRES_STAT!B1729</f>
        <v>44823</v>
      </c>
      <c r="B1726" s="5">
        <f>TITRES_STAT!D1729</f>
        <v>0.83</v>
      </c>
      <c r="C1726" s="2">
        <f t="shared" si="205"/>
        <v>0</v>
      </c>
      <c r="D1726" s="2">
        <f t="shared" si="206"/>
        <v>0.82999999999999985</v>
      </c>
      <c r="E1726" s="2">
        <f t="shared" si="208"/>
        <v>0.83899999999999986</v>
      </c>
      <c r="F1726" s="2">
        <f t="shared" si="209"/>
        <v>0.83949999999999991</v>
      </c>
      <c r="G1726" s="2">
        <f t="shared" si="211"/>
        <v>0.87919999999999987</v>
      </c>
      <c r="H1726" s="2">
        <f t="shared" si="207"/>
        <v>0.77790000000000048</v>
      </c>
      <c r="I1726" s="2">
        <f t="array" ref="I1726">SUMPRODUCT(B1710:B1729, (ROW(B1710:B1729)-ROW(B1710)+1)) / (20*21/2)</f>
        <v>0.83390476190476193</v>
      </c>
      <c r="J1726" s="2">
        <f t="shared" si="210"/>
        <v>0.84221242582962064</v>
      </c>
      <c r="K1726" s="2">
        <f t="shared" si="212"/>
        <v>0.8694366912571222</v>
      </c>
    </row>
    <row r="1727" spans="1:11" ht="13.5" x14ac:dyDescent="0.25">
      <c r="A1727" s="3">
        <f>TITRES_STAT!B1730</f>
        <v>44824</v>
      </c>
      <c r="B1727" s="5">
        <f>TITRES_STAT!D1730</f>
        <v>0.83</v>
      </c>
      <c r="C1727" s="2">
        <f t="shared" si="205"/>
        <v>0</v>
      </c>
      <c r="D1727" s="2">
        <f t="shared" si="206"/>
        <v>0.82999999999999985</v>
      </c>
      <c r="E1727" s="2">
        <f t="shared" si="208"/>
        <v>0.83900000000000008</v>
      </c>
      <c r="F1727" s="2">
        <f t="shared" si="209"/>
        <v>0.83899999999999986</v>
      </c>
      <c r="G1727" s="2">
        <f t="shared" si="211"/>
        <v>0.87659999999999982</v>
      </c>
      <c r="H1727" s="2">
        <f t="shared" si="207"/>
        <v>0.77990000000000048</v>
      </c>
      <c r="I1727" s="2">
        <f t="array" ref="I1727">SUMPRODUCT(B1711:B1730, (ROW(B1711:B1730)-ROW(B1711)+1)) / (20*21/2)</f>
        <v>0.83342857142857152</v>
      </c>
      <c r="J1727" s="2">
        <f t="shared" si="210"/>
        <v>0.84104933765537104</v>
      </c>
      <c r="K1727" s="2">
        <f t="shared" si="212"/>
        <v>0.86789015434507821</v>
      </c>
    </row>
    <row r="1728" spans="1:11" ht="13.5" x14ac:dyDescent="0.25">
      <c r="A1728" s="3">
        <f>TITRES_STAT!B1731</f>
        <v>44825</v>
      </c>
      <c r="B1728" s="5">
        <f>TITRES_STAT!D1731</f>
        <v>0.83</v>
      </c>
      <c r="C1728" s="2">
        <f t="shared" si="205"/>
        <v>0</v>
      </c>
      <c r="D1728" s="2">
        <f t="shared" si="206"/>
        <v>0.82999999999999985</v>
      </c>
      <c r="E1728" s="2">
        <f t="shared" si="208"/>
        <v>0.83599999999999997</v>
      </c>
      <c r="F1728" s="2">
        <f t="shared" si="209"/>
        <v>0.83699999999999997</v>
      </c>
      <c r="G1728" s="2">
        <f t="shared" si="211"/>
        <v>0.87399999999999967</v>
      </c>
      <c r="H1728" s="2">
        <f t="shared" si="207"/>
        <v>0.78190000000000071</v>
      </c>
      <c r="I1728" s="2">
        <f t="array" ref="I1728">SUMPRODUCT(B1712:B1731, (ROW(B1712:B1731)-ROW(B1712)+1)) / (20*21/2)</f>
        <v>0.83300000000000007</v>
      </c>
      <c r="J1728" s="2">
        <f t="shared" si="210"/>
        <v>0.83999701978343089</v>
      </c>
      <c r="K1728" s="2">
        <f t="shared" si="212"/>
        <v>0.86640426593938891</v>
      </c>
    </row>
    <row r="1729" spans="1:11" ht="13.5" x14ac:dyDescent="0.25">
      <c r="A1729" s="3">
        <f>TITRES_STAT!B1732</f>
        <v>44826</v>
      </c>
      <c r="B1729" s="5">
        <f>TITRES_STAT!D1732</f>
        <v>0.83</v>
      </c>
      <c r="C1729" s="2">
        <f t="shared" si="205"/>
        <v>0</v>
      </c>
      <c r="D1729" s="2">
        <f t="shared" si="206"/>
        <v>0.82999999999999985</v>
      </c>
      <c r="E1729" s="2">
        <f t="shared" si="208"/>
        <v>0.83299999999999996</v>
      </c>
      <c r="F1729" s="2">
        <f t="shared" si="209"/>
        <v>0.83499999999999996</v>
      </c>
      <c r="G1729" s="2">
        <f t="shared" si="211"/>
        <v>0.87059999999999971</v>
      </c>
      <c r="H1729" s="2">
        <f t="shared" si="207"/>
        <v>0.78390000000000071</v>
      </c>
      <c r="I1729" s="2">
        <f t="array" ref="I1729">SUMPRODUCT(B1713:B1732, (ROW(B1713:B1732)-ROW(B1713)+1)) / (20*21/2)</f>
        <v>0.83261904761904759</v>
      </c>
      <c r="J1729" s="2">
        <f t="shared" si="210"/>
        <v>0.83904492266119934</v>
      </c>
      <c r="K1729" s="2">
        <f t="shared" si="212"/>
        <v>0.86497664766725613</v>
      </c>
    </row>
    <row r="1730" spans="1:11" ht="13.5" x14ac:dyDescent="0.25">
      <c r="A1730" s="3">
        <f>TITRES_STAT!B1733</f>
        <v>44827</v>
      </c>
      <c r="B1730" s="5">
        <f>TITRES_STAT!D1733</f>
        <v>0.83</v>
      </c>
      <c r="C1730" s="2">
        <f t="shared" si="205"/>
        <v>0</v>
      </c>
      <c r="D1730" s="2">
        <f t="shared" si="206"/>
        <v>0.82999999999999985</v>
      </c>
      <c r="E1730" s="2">
        <f t="shared" si="208"/>
        <v>0.82999999999999985</v>
      </c>
      <c r="F1730" s="2">
        <f t="shared" si="209"/>
        <v>0.83450000000000002</v>
      </c>
      <c r="G1730" s="2">
        <f t="shared" si="211"/>
        <v>0.86799999999999988</v>
      </c>
      <c r="H1730" s="2">
        <f t="shared" si="207"/>
        <v>0.78590000000000071</v>
      </c>
      <c r="I1730" s="2">
        <f t="array" ref="I1730">SUMPRODUCT(B1714:B1733, (ROW(B1714:B1733)-ROW(B1714)+1)) / (20*21/2)</f>
        <v>0.8322857142857143</v>
      </c>
      <c r="J1730" s="2">
        <f t="shared" si="210"/>
        <v>0.83818350145537079</v>
      </c>
      <c r="K1730" s="2">
        <f t="shared" si="212"/>
        <v>0.86360501442540305</v>
      </c>
    </row>
    <row r="1731" spans="1:11" ht="13.5" x14ac:dyDescent="0.25">
      <c r="A1731" s="3">
        <f>TITRES_STAT!B1734</f>
        <v>44830</v>
      </c>
      <c r="B1731" s="5">
        <f>TITRES_STAT!D1734</f>
        <v>0.83</v>
      </c>
      <c r="C1731" s="2">
        <f t="shared" si="205"/>
        <v>0</v>
      </c>
      <c r="D1731" s="2">
        <f t="shared" si="206"/>
        <v>0.82999999999999985</v>
      </c>
      <c r="E1731" s="2">
        <f t="shared" si="208"/>
        <v>0.82999999999999985</v>
      </c>
      <c r="F1731" s="2">
        <f t="shared" si="209"/>
        <v>0.83399999999999996</v>
      </c>
      <c r="G1731" s="2">
        <f t="shared" si="211"/>
        <v>0.86579999999999979</v>
      </c>
      <c r="H1731" s="2">
        <f t="shared" si="207"/>
        <v>0.78790000000000093</v>
      </c>
      <c r="I1731" s="2">
        <f t="array" ref="I1731">SUMPRODUCT(B1715:B1734, (ROW(B1715:B1734)-ROW(B1715)+1)) / (20*21/2)</f>
        <v>0.83199999999999996</v>
      </c>
      <c r="J1731" s="2">
        <f t="shared" si="210"/>
        <v>0.83740412036438305</v>
      </c>
      <c r="K1731" s="2">
        <f t="shared" si="212"/>
        <v>0.86228717072244609</v>
      </c>
    </row>
    <row r="1732" spans="1:11" ht="13.5" x14ac:dyDescent="0.25">
      <c r="A1732" s="3">
        <f>TITRES_STAT!B1735</f>
        <v>44831</v>
      </c>
      <c r="B1732" s="5">
        <f>TITRES_STAT!D1735</f>
        <v>0.83</v>
      </c>
      <c r="C1732" s="2">
        <f t="shared" ref="C1732:C1795" si="213">B1732-B1731</f>
        <v>0</v>
      </c>
      <c r="D1732" s="2">
        <f t="shared" si="206"/>
        <v>0.82999999999999985</v>
      </c>
      <c r="E1732" s="2">
        <f t="shared" si="208"/>
        <v>0.82999999999999985</v>
      </c>
      <c r="F1732" s="2">
        <f t="shared" si="209"/>
        <v>0.83350000000000013</v>
      </c>
      <c r="G1732" s="2">
        <f t="shared" si="211"/>
        <v>0.8635999999999997</v>
      </c>
      <c r="H1732" s="2">
        <f t="shared" si="207"/>
        <v>0.78985000000000094</v>
      </c>
      <c r="I1732" s="2">
        <f t="array" ref="I1732">SUMPRODUCT(B1716:B1735, (ROW(B1716:B1735)-ROW(B1716)+1)) / (20*21/2)</f>
        <v>0.83452380952380956</v>
      </c>
      <c r="J1732" s="2">
        <f t="shared" si="210"/>
        <v>0.83669896604396565</v>
      </c>
      <c r="K1732" s="2">
        <f t="shared" si="212"/>
        <v>0.8610210071647032</v>
      </c>
    </row>
    <row r="1733" spans="1:11" ht="13.5" x14ac:dyDescent="0.25">
      <c r="A1733" s="3">
        <f>TITRES_STAT!B1736</f>
        <v>44832</v>
      </c>
      <c r="B1733" s="5">
        <f>TITRES_STAT!D1736</f>
        <v>0.83</v>
      </c>
      <c r="C1733" s="2">
        <f t="shared" si="213"/>
        <v>0</v>
      </c>
      <c r="D1733" s="2">
        <f t="shared" si="206"/>
        <v>0.82999999999999985</v>
      </c>
      <c r="E1733" s="2">
        <f t="shared" si="208"/>
        <v>0.82999999999999985</v>
      </c>
      <c r="F1733" s="2">
        <f t="shared" si="209"/>
        <v>0.83299999999999996</v>
      </c>
      <c r="G1733" s="2">
        <f t="shared" si="211"/>
        <v>0.86179999999999968</v>
      </c>
      <c r="H1733" s="2">
        <f t="shared" si="207"/>
        <v>0.79175000000000095</v>
      </c>
      <c r="I1733" s="2">
        <f t="array" ref="I1733">SUMPRODUCT(B1717:B1736, (ROW(B1717:B1736)-ROW(B1717)+1)) / (20*21/2)</f>
        <v>0.83685714285714274</v>
      </c>
      <c r="J1733" s="2">
        <f t="shared" si="210"/>
        <v>0.83606096927787366</v>
      </c>
      <c r="K1733" s="2">
        <f t="shared" si="212"/>
        <v>0.85980449707981299</v>
      </c>
    </row>
    <row r="1734" spans="1:11" ht="13.5" x14ac:dyDescent="0.25">
      <c r="A1734" s="3">
        <f>TITRES_STAT!B1737</f>
        <v>44833</v>
      </c>
      <c r="B1734" s="5">
        <f>TITRES_STAT!D1737</f>
        <v>0.83</v>
      </c>
      <c r="C1734" s="2">
        <f t="shared" si="213"/>
        <v>0</v>
      </c>
      <c r="D1734" s="2">
        <f t="shared" ref="D1734:D1797" si="214">AVERAGE(B1730:B1734)</f>
        <v>0.82999999999999985</v>
      </c>
      <c r="E1734" s="2">
        <f t="shared" si="208"/>
        <v>0.82999999999999985</v>
      </c>
      <c r="F1734" s="2">
        <f t="shared" si="209"/>
        <v>0.83349999999999991</v>
      </c>
      <c r="G1734" s="2">
        <f t="shared" si="211"/>
        <v>0.85999999999999976</v>
      </c>
      <c r="H1734" s="2">
        <f t="shared" si="207"/>
        <v>0.79370000000000107</v>
      </c>
      <c r="I1734" s="2">
        <f t="array" ref="I1734">SUMPRODUCT(B1718:B1737, (ROW(B1718:B1737)-ROW(B1718)+1)) / (20*21/2)</f>
        <v>0.83899999999999986</v>
      </c>
      <c r="J1734" s="2">
        <f t="shared" si="210"/>
        <v>0.83548373410855237</v>
      </c>
      <c r="K1734" s="2">
        <f t="shared" si="212"/>
        <v>0.85863569327276157</v>
      </c>
    </row>
    <row r="1735" spans="1:11" ht="13.5" x14ac:dyDescent="0.25">
      <c r="A1735" s="3">
        <f>TITRES_STAT!B1738</f>
        <v>44834</v>
      </c>
      <c r="B1735" s="5">
        <f>TITRES_STAT!D1738</f>
        <v>0.86</v>
      </c>
      <c r="C1735" s="2">
        <f t="shared" si="213"/>
        <v>3.0000000000000027E-2</v>
      </c>
      <c r="D1735" s="2">
        <f t="shared" si="214"/>
        <v>0.83599999999999997</v>
      </c>
      <c r="E1735" s="2">
        <f t="shared" si="208"/>
        <v>0.83299999999999996</v>
      </c>
      <c r="F1735" s="2">
        <f t="shared" si="209"/>
        <v>0.83550000000000002</v>
      </c>
      <c r="G1735" s="2">
        <f t="shared" si="211"/>
        <v>0.85879999999999967</v>
      </c>
      <c r="H1735" s="2">
        <f t="shared" si="207"/>
        <v>0.79580000000000117</v>
      </c>
      <c r="I1735" s="2">
        <f t="array" ref="I1735">SUMPRODUCT(B1719:B1738, (ROW(B1719:B1738)-ROW(B1719)+1)) / (20*21/2)</f>
        <v>0.84385714285714286</v>
      </c>
      <c r="J1735" s="2">
        <f t="shared" si="210"/>
        <v>0.8378186165744046</v>
      </c>
      <c r="K1735" s="2">
        <f t="shared" si="212"/>
        <v>0.85868919549735911</v>
      </c>
    </row>
    <row r="1736" spans="1:11" ht="13.5" x14ac:dyDescent="0.25">
      <c r="A1736" s="3">
        <f>TITRES_STAT!B1739</f>
        <v>44837</v>
      </c>
      <c r="B1736" s="5">
        <f>TITRES_STAT!D1739</f>
        <v>0.86</v>
      </c>
      <c r="C1736" s="2">
        <f t="shared" si="213"/>
        <v>0</v>
      </c>
      <c r="D1736" s="2">
        <f t="shared" si="214"/>
        <v>0.84199999999999997</v>
      </c>
      <c r="E1736" s="2">
        <f t="shared" si="208"/>
        <v>0.83599999999999997</v>
      </c>
      <c r="F1736" s="2">
        <f t="shared" si="209"/>
        <v>0.83750000000000002</v>
      </c>
      <c r="G1736" s="2">
        <f t="shared" si="211"/>
        <v>0.85759999999999958</v>
      </c>
      <c r="H1736" s="2">
        <f t="shared" si="207"/>
        <v>0.79790000000000116</v>
      </c>
      <c r="I1736" s="2">
        <f t="array" ref="I1736">SUMPRODUCT(B1720:B1739, (ROW(B1720:B1739)-ROW(B1720)+1)) / (20*21/2)</f>
        <v>0.84952380952380957</v>
      </c>
      <c r="J1736" s="2">
        <f t="shared" si="210"/>
        <v>0.83993112928160418</v>
      </c>
      <c r="K1736" s="2">
        <f t="shared" si="212"/>
        <v>0.85874059959550186</v>
      </c>
    </row>
    <row r="1737" spans="1:11" ht="13.5" x14ac:dyDescent="0.25">
      <c r="A1737" s="3">
        <f>TITRES_STAT!B1740</f>
        <v>44838</v>
      </c>
      <c r="B1737" s="5">
        <f>TITRES_STAT!D1740</f>
        <v>0.86</v>
      </c>
      <c r="C1737" s="2">
        <f t="shared" si="213"/>
        <v>0</v>
      </c>
      <c r="D1737" s="2">
        <f t="shared" si="214"/>
        <v>0.84800000000000009</v>
      </c>
      <c r="E1737" s="2">
        <f t="shared" si="208"/>
        <v>0.83900000000000008</v>
      </c>
      <c r="F1737" s="2">
        <f t="shared" si="209"/>
        <v>0.83900000000000008</v>
      </c>
      <c r="G1737" s="2">
        <f t="shared" si="211"/>
        <v>0.85599999999999954</v>
      </c>
      <c r="H1737" s="2">
        <f t="shared" si="207"/>
        <v>0.80000000000000127</v>
      </c>
      <c r="I1737" s="2">
        <f t="array" ref="I1737">SUMPRODUCT(B1721:B1740, (ROW(B1721:B1740)-ROW(B1721)+1)) / (20*21/2)</f>
        <v>0.85690476190476195</v>
      </c>
      <c r="J1737" s="2">
        <f t="shared" si="210"/>
        <v>0.84184245030240379</v>
      </c>
      <c r="K1737" s="2">
        <f t="shared" si="212"/>
        <v>0.85878998784665861</v>
      </c>
    </row>
    <row r="1738" spans="1:11" ht="13.5" x14ac:dyDescent="0.25">
      <c r="A1738" s="3">
        <f>TITRES_STAT!B1741</f>
        <v>44839</v>
      </c>
      <c r="B1738" s="5">
        <f>TITRES_STAT!D1741</f>
        <v>0.89</v>
      </c>
      <c r="C1738" s="2">
        <f t="shared" si="213"/>
        <v>3.0000000000000027E-2</v>
      </c>
      <c r="D1738" s="2">
        <f t="shared" si="214"/>
        <v>0.86</v>
      </c>
      <c r="E1738" s="2">
        <f t="shared" si="208"/>
        <v>0.84500000000000008</v>
      </c>
      <c r="F1738" s="2">
        <f t="shared" si="209"/>
        <v>0.84049999999999991</v>
      </c>
      <c r="G1738" s="2">
        <f t="shared" si="211"/>
        <v>0.85539999999999949</v>
      </c>
      <c r="H1738" s="2">
        <f t="shared" ref="H1738:H1801" si="215">AVERAGE(B1539:B1738)</f>
        <v>0.80230000000000112</v>
      </c>
      <c r="I1738" s="2">
        <f t="array" ref="I1738">SUMPRODUCT(B1722:B1741, (ROW(B1722:B1741)-ROW(B1722)+1)) / (20*21/2)</f>
        <v>0.86495238095238092</v>
      </c>
      <c r="J1738" s="2">
        <f t="shared" si="210"/>
        <v>0.84642888360693669</v>
      </c>
      <c r="K1738" s="2">
        <f t="shared" si="212"/>
        <v>0.86001390989188775</v>
      </c>
    </row>
    <row r="1739" spans="1:11" ht="13.5" x14ac:dyDescent="0.25">
      <c r="A1739" s="3">
        <f>TITRES_STAT!B1742</f>
        <v>44840</v>
      </c>
      <c r="B1739" s="5">
        <f>TITRES_STAT!D1742</f>
        <v>0.9</v>
      </c>
      <c r="C1739" s="2">
        <f t="shared" si="213"/>
        <v>1.0000000000000009E-2</v>
      </c>
      <c r="D1739" s="2">
        <f t="shared" si="214"/>
        <v>0.874</v>
      </c>
      <c r="E1739" s="2">
        <f t="shared" si="208"/>
        <v>0.85199999999999998</v>
      </c>
      <c r="F1739" s="2">
        <f t="shared" si="209"/>
        <v>0.84249999999999992</v>
      </c>
      <c r="G1739" s="2">
        <f t="shared" si="211"/>
        <v>0.85499999999999943</v>
      </c>
      <c r="H1739" s="2">
        <f t="shared" si="215"/>
        <v>0.80465000000000131</v>
      </c>
      <c r="I1739" s="2">
        <f t="array" ref="I1739">SUMPRODUCT(B1723:B1742, (ROW(B1723:B1742)-ROW(B1723)+1)) / (20*21/2)</f>
        <v>0.87157142857142855</v>
      </c>
      <c r="J1739" s="2">
        <f t="shared" si="210"/>
        <v>0.85153089469199039</v>
      </c>
      <c r="K1739" s="2">
        <f t="shared" si="212"/>
        <v>0.86158199185691176</v>
      </c>
    </row>
    <row r="1740" spans="1:11" ht="13.5" x14ac:dyDescent="0.25">
      <c r="A1740" s="3">
        <f>TITRES_STAT!B1743</f>
        <v>44841</v>
      </c>
      <c r="B1740" s="5">
        <f>TITRES_STAT!D1743</f>
        <v>0.92</v>
      </c>
      <c r="C1740" s="2">
        <f t="shared" si="213"/>
        <v>2.0000000000000018E-2</v>
      </c>
      <c r="D1740" s="2">
        <f t="shared" si="214"/>
        <v>0.8859999999999999</v>
      </c>
      <c r="E1740" s="2">
        <f t="shared" ref="E1740:E1803" si="216">AVERAGE(B1731:B1740)</f>
        <v>0.8610000000000001</v>
      </c>
      <c r="F1740" s="2">
        <f t="shared" si="209"/>
        <v>0.84550000000000003</v>
      </c>
      <c r="G1740" s="2">
        <f t="shared" si="211"/>
        <v>0.85459999999999936</v>
      </c>
      <c r="H1740" s="2">
        <f t="shared" si="215"/>
        <v>0.80710000000000126</v>
      </c>
      <c r="I1740" s="2">
        <f t="array" ref="I1740">SUMPRODUCT(B1724:B1743, (ROW(B1724:B1743)-ROW(B1724)+1)) / (20*21/2)</f>
        <v>0.87776190476190463</v>
      </c>
      <c r="J1740" s="2">
        <f t="shared" si="210"/>
        <v>0.85805176186418175</v>
      </c>
      <c r="K1740" s="2">
        <f t="shared" si="212"/>
        <v>0.86387289413703294</v>
      </c>
    </row>
    <row r="1741" spans="1:11" ht="13.5" x14ac:dyDescent="0.25">
      <c r="A1741" s="3">
        <f>TITRES_STAT!B1744</f>
        <v>44844</v>
      </c>
      <c r="B1741" s="5">
        <f>TITRES_STAT!D1744</f>
        <v>0.93</v>
      </c>
      <c r="C1741" s="2">
        <f t="shared" si="213"/>
        <v>1.0000000000000009E-2</v>
      </c>
      <c r="D1741" s="2">
        <f t="shared" si="214"/>
        <v>0.9</v>
      </c>
      <c r="E1741" s="2">
        <f t="shared" si="216"/>
        <v>0.87100000000000011</v>
      </c>
      <c r="F1741" s="2">
        <f t="shared" si="209"/>
        <v>0.85049999999999992</v>
      </c>
      <c r="G1741" s="2">
        <f t="shared" si="211"/>
        <v>0.85439999999999938</v>
      </c>
      <c r="H1741" s="2">
        <f t="shared" si="215"/>
        <v>0.80960000000000121</v>
      </c>
      <c r="I1741" s="2">
        <f t="array" ref="I1741">SUMPRODUCT(B1725:B1744, (ROW(B1725:B1744)-ROW(B1725)+1)) / (20*21/2)</f>
        <v>0.8835238095238096</v>
      </c>
      <c r="J1741" s="2">
        <f t="shared" si="210"/>
        <v>0.86490397501997396</v>
      </c>
      <c r="K1741" s="2">
        <f t="shared" si="212"/>
        <v>0.86646611397479645</v>
      </c>
    </row>
    <row r="1742" spans="1:11" ht="13.5" x14ac:dyDescent="0.25">
      <c r="A1742" s="3">
        <f>TITRES_STAT!B1745</f>
        <v>44845</v>
      </c>
      <c r="B1742" s="5">
        <f>TITRES_STAT!D1745</f>
        <v>0.92</v>
      </c>
      <c r="C1742" s="2">
        <f t="shared" si="213"/>
        <v>-1.0000000000000009E-2</v>
      </c>
      <c r="D1742" s="2">
        <f t="shared" si="214"/>
        <v>0.91200000000000014</v>
      </c>
      <c r="E1742" s="2">
        <f t="shared" si="216"/>
        <v>0.88000000000000012</v>
      </c>
      <c r="F1742" s="2">
        <f t="shared" si="209"/>
        <v>0.85500000000000009</v>
      </c>
      <c r="G1742" s="2">
        <f t="shared" si="211"/>
        <v>0.8541999999999994</v>
      </c>
      <c r="H1742" s="2">
        <f t="shared" si="215"/>
        <v>0.81205000000000127</v>
      </c>
      <c r="I1742" s="2">
        <f t="array" ref="I1742">SUMPRODUCT(B1726:B1745, (ROW(B1726:B1745)-ROW(B1726)+1)) / (20*21/2)</f>
        <v>0.88885714285714279</v>
      </c>
      <c r="J1742" s="2">
        <f t="shared" si="210"/>
        <v>0.87015121549426211</v>
      </c>
      <c r="K1742" s="2">
        <f t="shared" si="212"/>
        <v>0.86856548205421624</v>
      </c>
    </row>
    <row r="1743" spans="1:11" ht="13.5" x14ac:dyDescent="0.25">
      <c r="A1743" s="3">
        <f>TITRES_STAT!B1746</f>
        <v>44846</v>
      </c>
      <c r="B1743" s="5">
        <f>TITRES_STAT!D1746</f>
        <v>0.92</v>
      </c>
      <c r="C1743" s="2">
        <f t="shared" si="213"/>
        <v>0</v>
      </c>
      <c r="D1743" s="2">
        <f t="shared" si="214"/>
        <v>0.91799999999999993</v>
      </c>
      <c r="E1743" s="2">
        <f t="shared" si="216"/>
        <v>0.88900000000000001</v>
      </c>
      <c r="F1743" s="2">
        <f t="shared" si="209"/>
        <v>0.85950000000000004</v>
      </c>
      <c r="G1743" s="2">
        <f t="shared" si="211"/>
        <v>0.8541999999999994</v>
      </c>
      <c r="H1743" s="2">
        <f t="shared" si="215"/>
        <v>0.81450000000000111</v>
      </c>
      <c r="I1743" s="2">
        <f t="array" ref="I1743">SUMPRODUCT(B1727:B1746, (ROW(B1727:B1746)-ROW(B1727)+1)) / (20*21/2)</f>
        <v>0.89376190476190476</v>
      </c>
      <c r="J1743" s="2">
        <f t="shared" si="210"/>
        <v>0.87489871878052283</v>
      </c>
      <c r="K1743" s="2">
        <f t="shared" si="212"/>
        <v>0.87058252197365882</v>
      </c>
    </row>
    <row r="1744" spans="1:11" ht="13.5" x14ac:dyDescent="0.25">
      <c r="A1744" s="3">
        <f>TITRES_STAT!B1747</f>
        <v>44847</v>
      </c>
      <c r="B1744" s="5">
        <f>TITRES_STAT!D1747</f>
        <v>0.92</v>
      </c>
      <c r="C1744" s="2">
        <f t="shared" si="213"/>
        <v>0</v>
      </c>
      <c r="D1744" s="2">
        <f t="shared" si="214"/>
        <v>0.92200000000000004</v>
      </c>
      <c r="E1744" s="2">
        <f t="shared" si="216"/>
        <v>0.89800000000000002</v>
      </c>
      <c r="F1744" s="2">
        <f t="shared" si="209"/>
        <v>0.8640000000000001</v>
      </c>
      <c r="G1744" s="2">
        <f t="shared" si="211"/>
        <v>0.85419999999999963</v>
      </c>
      <c r="H1744" s="2">
        <f t="shared" si="215"/>
        <v>0.81695000000000106</v>
      </c>
      <c r="I1744" s="2">
        <f t="array" ref="I1744">SUMPRODUCT(B1728:B1747, (ROW(B1728:B1747)-ROW(B1728)+1)) / (20*21/2)</f>
        <v>0.89442857142857135</v>
      </c>
      <c r="J1744" s="2">
        <f t="shared" si="210"/>
        <v>0.87919407889666346</v>
      </c>
      <c r="K1744" s="2">
        <f t="shared" si="212"/>
        <v>0.8725204622884174</v>
      </c>
    </row>
    <row r="1745" spans="1:11" ht="13.5" x14ac:dyDescent="0.25">
      <c r="A1745" s="3">
        <f>TITRES_STAT!B1748</f>
        <v>44848</v>
      </c>
      <c r="B1745" s="5">
        <f>TITRES_STAT!D1748</f>
        <v>0.92</v>
      </c>
      <c r="C1745" s="2">
        <f t="shared" si="213"/>
        <v>0</v>
      </c>
      <c r="D1745" s="2">
        <f t="shared" si="214"/>
        <v>0.92200000000000004</v>
      </c>
      <c r="E1745" s="2">
        <f t="shared" si="216"/>
        <v>0.90399999999999991</v>
      </c>
      <c r="F1745" s="2">
        <f t="shared" si="209"/>
        <v>0.86850000000000005</v>
      </c>
      <c r="G1745" s="2">
        <f t="shared" si="211"/>
        <v>0.85499999999999954</v>
      </c>
      <c r="H1745" s="2">
        <f t="shared" si="215"/>
        <v>0.81940000000000102</v>
      </c>
      <c r="I1745" s="2">
        <f t="array" ref="I1745">SUMPRODUCT(B1729:B1748, (ROW(B1729:B1748)-ROW(B1729)+1)) / (20*21/2)</f>
        <v>0.89390476190476187</v>
      </c>
      <c r="J1745" s="2">
        <f t="shared" si="210"/>
        <v>0.88308035709698118</v>
      </c>
      <c r="K1745" s="2">
        <f t="shared" si="212"/>
        <v>0.87438240494377362</v>
      </c>
    </row>
    <row r="1746" spans="1:11" ht="13.5" x14ac:dyDescent="0.25">
      <c r="A1746" s="3">
        <f>TITRES_STAT!B1749</f>
        <v>44851</v>
      </c>
      <c r="B1746" s="5">
        <f>TITRES_STAT!D1749</f>
        <v>0.92</v>
      </c>
      <c r="C1746" s="2">
        <f t="shared" si="213"/>
        <v>0</v>
      </c>
      <c r="D1746" s="2">
        <f t="shared" si="214"/>
        <v>0.92000000000000015</v>
      </c>
      <c r="E1746" s="2">
        <f t="shared" si="216"/>
        <v>0.90999999999999992</v>
      </c>
      <c r="F1746" s="2">
        <f t="shared" si="209"/>
        <v>0.873</v>
      </c>
      <c r="G1746" s="2">
        <f t="shared" si="211"/>
        <v>0.85579999999999956</v>
      </c>
      <c r="H1746" s="2">
        <f t="shared" si="215"/>
        <v>0.82190000000000096</v>
      </c>
      <c r="I1746" s="2">
        <f t="array" ref="I1746">SUMPRODUCT(B1730:B1749, (ROW(B1730:B1749)-ROW(B1730)+1)) / (20*21/2)</f>
        <v>0.8931904761904762</v>
      </c>
      <c r="J1746" s="2">
        <f t="shared" si="210"/>
        <v>0.88659651356393532</v>
      </c>
      <c r="K1746" s="2">
        <f t="shared" si="212"/>
        <v>0.8761713302400963</v>
      </c>
    </row>
    <row r="1747" spans="1:11" ht="13.5" x14ac:dyDescent="0.25">
      <c r="A1747" s="3">
        <f>TITRES_STAT!B1750</f>
        <v>44852</v>
      </c>
      <c r="B1747" s="5">
        <f>TITRES_STAT!D1750</f>
        <v>0.88</v>
      </c>
      <c r="C1747" s="2">
        <f t="shared" si="213"/>
        <v>-4.0000000000000036E-2</v>
      </c>
      <c r="D1747" s="2">
        <f t="shared" si="214"/>
        <v>0.91200000000000014</v>
      </c>
      <c r="E1747" s="2">
        <f t="shared" si="216"/>
        <v>0.91200000000000014</v>
      </c>
      <c r="F1747" s="2">
        <f t="shared" si="209"/>
        <v>0.87550000000000006</v>
      </c>
      <c r="G1747" s="2">
        <f t="shared" si="211"/>
        <v>0.85579999999999956</v>
      </c>
      <c r="H1747" s="2">
        <f t="shared" si="215"/>
        <v>0.82420000000000104</v>
      </c>
      <c r="I1747" s="2">
        <f t="array" ref="I1747">SUMPRODUCT(B1731:B1750, (ROW(B1731:B1750)-ROW(B1731)+1)) / (20*21/2)</f>
        <v>0.89228571428571424</v>
      </c>
      <c r="J1747" s="2">
        <f t="shared" si="210"/>
        <v>0.88596827417689383</v>
      </c>
      <c r="K1747" s="2">
        <f t="shared" si="212"/>
        <v>0.87632147415224948</v>
      </c>
    </row>
    <row r="1748" spans="1:11" ht="13.5" x14ac:dyDescent="0.25">
      <c r="A1748" s="3">
        <f>TITRES_STAT!B1751</f>
        <v>44853</v>
      </c>
      <c r="B1748" s="5">
        <f>TITRES_STAT!D1751</f>
        <v>0.87</v>
      </c>
      <c r="C1748" s="2">
        <f t="shared" si="213"/>
        <v>-1.0000000000000009E-2</v>
      </c>
      <c r="D1748" s="2">
        <f t="shared" si="214"/>
        <v>0.90199999999999991</v>
      </c>
      <c r="E1748" s="2">
        <f t="shared" si="216"/>
        <v>0.90999999999999992</v>
      </c>
      <c r="F1748" s="2">
        <f t="shared" ref="F1748:F1811" si="217">AVERAGE(B1729:B1748)</f>
        <v>0.87750000000000006</v>
      </c>
      <c r="G1748" s="2">
        <f t="shared" si="211"/>
        <v>0.85559999999999958</v>
      </c>
      <c r="H1748" s="2">
        <f t="shared" si="215"/>
        <v>0.82635000000000092</v>
      </c>
      <c r="I1748" s="2">
        <f t="array" ref="I1748">SUMPRODUCT(B1732:B1751, (ROW(B1732:B1751)-ROW(B1732)+1)) / (20*21/2)</f>
        <v>0.8911904761904762</v>
      </c>
      <c r="J1748" s="2">
        <f t="shared" si="210"/>
        <v>0.88444748616004676</v>
      </c>
      <c r="K1748" s="2">
        <f t="shared" si="212"/>
        <v>0.87607357320510237</v>
      </c>
    </row>
    <row r="1749" spans="1:11" ht="13.5" x14ac:dyDescent="0.25">
      <c r="A1749" s="3">
        <f>TITRES_STAT!B1752</f>
        <v>44854</v>
      </c>
      <c r="B1749" s="5">
        <f>TITRES_STAT!D1752</f>
        <v>0.87</v>
      </c>
      <c r="C1749" s="2">
        <f t="shared" si="213"/>
        <v>0</v>
      </c>
      <c r="D1749" s="2">
        <f t="shared" si="214"/>
        <v>0.89200000000000002</v>
      </c>
      <c r="E1749" s="2">
        <f t="shared" si="216"/>
        <v>0.90699999999999981</v>
      </c>
      <c r="F1749" s="2">
        <f t="shared" si="217"/>
        <v>0.87949999999999995</v>
      </c>
      <c r="G1749" s="2">
        <f t="shared" si="211"/>
        <v>0.85539999999999949</v>
      </c>
      <c r="H1749" s="2">
        <f t="shared" si="215"/>
        <v>0.8285000000000009</v>
      </c>
      <c r="I1749" s="2">
        <f t="array" ref="I1749">SUMPRODUCT(B1733:B1752, (ROW(B1733:B1752)-ROW(B1733)+1)) / (20*21/2)</f>
        <v>0.88990476190476187</v>
      </c>
      <c r="J1749" s="2">
        <f t="shared" ref="J1749:J1812" si="218">$J$4*B1749+J1748*(1-$J$4)</f>
        <v>0.88307153509718517</v>
      </c>
      <c r="K1749" s="2">
        <f t="shared" si="212"/>
        <v>0.87583539386372578</v>
      </c>
    </row>
    <row r="1750" spans="1:11" ht="13.5" x14ac:dyDescent="0.25">
      <c r="A1750" s="3">
        <f>TITRES_STAT!B1753</f>
        <v>44855</v>
      </c>
      <c r="B1750" s="5">
        <f>TITRES_STAT!D1753</f>
        <v>0.87</v>
      </c>
      <c r="C1750" s="2">
        <f t="shared" si="213"/>
        <v>0</v>
      </c>
      <c r="D1750" s="2">
        <f t="shared" si="214"/>
        <v>0.88200000000000001</v>
      </c>
      <c r="E1750" s="2">
        <f t="shared" si="216"/>
        <v>0.90199999999999991</v>
      </c>
      <c r="F1750" s="2">
        <f t="shared" si="217"/>
        <v>0.88150000000000017</v>
      </c>
      <c r="G1750" s="2">
        <f t="shared" si="211"/>
        <v>0.85579999999999956</v>
      </c>
      <c r="H1750" s="2">
        <f t="shared" si="215"/>
        <v>0.8307000000000011</v>
      </c>
      <c r="I1750" s="2">
        <f t="array" ref="I1750">SUMPRODUCT(B1734:B1753, (ROW(B1734:B1753)-ROW(B1734)+1)) / (20*21/2)</f>
        <v>0.88842857142857135</v>
      </c>
      <c r="J1750" s="2">
        <f t="shared" si="218"/>
        <v>0.88182662699269132</v>
      </c>
      <c r="K1750" s="2">
        <f t="shared" si="212"/>
        <v>0.87560655488867778</v>
      </c>
    </row>
    <row r="1751" spans="1:11" ht="13.5" x14ac:dyDescent="0.25">
      <c r="A1751" s="3">
        <f>TITRES_STAT!B1754</f>
        <v>44858</v>
      </c>
      <c r="B1751" s="5">
        <f>TITRES_STAT!D1754</f>
        <v>0.87</v>
      </c>
      <c r="C1751" s="2">
        <f t="shared" si="213"/>
        <v>0</v>
      </c>
      <c r="D1751" s="2">
        <f t="shared" si="214"/>
        <v>0.87200000000000011</v>
      </c>
      <c r="E1751" s="2">
        <f t="shared" si="216"/>
        <v>0.89599999999999991</v>
      </c>
      <c r="F1751" s="2">
        <f t="shared" si="217"/>
        <v>0.88350000000000006</v>
      </c>
      <c r="G1751" s="2">
        <f t="shared" si="211"/>
        <v>0.85679999999999945</v>
      </c>
      <c r="H1751" s="2">
        <f t="shared" si="215"/>
        <v>0.83290000000000108</v>
      </c>
      <c r="I1751" s="2">
        <f t="array" ref="I1751">SUMPRODUCT(B1735:B1754, (ROW(B1735:B1754)-ROW(B1735)+1)) / (20*21/2)</f>
        <v>0.88676190476190475</v>
      </c>
      <c r="J1751" s="2">
        <f t="shared" si="218"/>
        <v>0.88070028156481595</v>
      </c>
      <c r="K1751" s="2">
        <f t="shared" si="212"/>
        <v>0.87538668999108249</v>
      </c>
    </row>
    <row r="1752" spans="1:11" ht="13.5" x14ac:dyDescent="0.25">
      <c r="A1752" s="3">
        <f>TITRES_STAT!B1755</f>
        <v>44859</v>
      </c>
      <c r="B1752" s="5">
        <f>TITRES_STAT!D1755</f>
        <v>0.87</v>
      </c>
      <c r="C1752" s="2">
        <f t="shared" si="213"/>
        <v>0</v>
      </c>
      <c r="D1752" s="2">
        <f t="shared" si="214"/>
        <v>0.86999999999999988</v>
      </c>
      <c r="E1752" s="2">
        <f t="shared" si="216"/>
        <v>0.89100000000000001</v>
      </c>
      <c r="F1752" s="2">
        <f t="shared" si="217"/>
        <v>0.88550000000000006</v>
      </c>
      <c r="G1752" s="2">
        <f t="shared" si="211"/>
        <v>0.85719999999999941</v>
      </c>
      <c r="H1752" s="2">
        <f t="shared" si="215"/>
        <v>0.83510000000000106</v>
      </c>
      <c r="I1752" s="2">
        <f t="array" ref="I1752">SUMPRODUCT(B1736:B1755, (ROW(B1736:B1755)-ROW(B1736)+1)) / (20*21/2)</f>
        <v>0.88204761904761908</v>
      </c>
      <c r="J1752" s="2">
        <f t="shared" si="218"/>
        <v>0.87968120713007159</v>
      </c>
      <c r="K1752" s="2">
        <f t="shared" si="212"/>
        <v>0.87517544724633423</v>
      </c>
    </row>
    <row r="1753" spans="1:11" ht="13.5" x14ac:dyDescent="0.25">
      <c r="A1753" s="3">
        <f>TITRES_STAT!B1756</f>
        <v>44860</v>
      </c>
      <c r="B1753" s="5">
        <f>TITRES_STAT!D1756</f>
        <v>0.87</v>
      </c>
      <c r="C1753" s="2">
        <f t="shared" si="213"/>
        <v>0</v>
      </c>
      <c r="D1753" s="2">
        <f t="shared" si="214"/>
        <v>0.86999999999999988</v>
      </c>
      <c r="E1753" s="2">
        <f t="shared" si="216"/>
        <v>0.8859999999999999</v>
      </c>
      <c r="F1753" s="2">
        <f t="shared" si="217"/>
        <v>0.88749999999999996</v>
      </c>
      <c r="G1753" s="2">
        <f t="shared" si="211"/>
        <v>0.85759999999999947</v>
      </c>
      <c r="H1753" s="2">
        <f t="shared" si="215"/>
        <v>0.83730000000000115</v>
      </c>
      <c r="I1753" s="2">
        <f t="array" ref="I1753">SUMPRODUCT(B1737:B1756, (ROW(B1737:B1756)-ROW(B1737)+1)) / (20*21/2)</f>
        <v>0.87552380952380959</v>
      </c>
      <c r="J1753" s="2">
        <f t="shared" si="218"/>
        <v>0.87875918740339809</v>
      </c>
      <c r="K1753" s="2">
        <f t="shared" si="212"/>
        <v>0.87497248853079168</v>
      </c>
    </row>
    <row r="1754" spans="1:11" ht="13.5" x14ac:dyDescent="0.25">
      <c r="A1754" s="3">
        <f>TITRES_STAT!B1757</f>
        <v>44861</v>
      </c>
      <c r="B1754" s="5">
        <f>TITRES_STAT!D1757</f>
        <v>0.87</v>
      </c>
      <c r="C1754" s="2">
        <f t="shared" si="213"/>
        <v>0</v>
      </c>
      <c r="D1754" s="2">
        <f t="shared" si="214"/>
        <v>0.86999999999999988</v>
      </c>
      <c r="E1754" s="2">
        <f t="shared" si="216"/>
        <v>0.88100000000000001</v>
      </c>
      <c r="F1754" s="2">
        <f t="shared" si="217"/>
        <v>0.88949999999999996</v>
      </c>
      <c r="G1754" s="2">
        <f t="shared" si="211"/>
        <v>0.85799999999999943</v>
      </c>
      <c r="H1754" s="2">
        <f t="shared" si="215"/>
        <v>0.83950000000000113</v>
      </c>
      <c r="I1754" s="2">
        <f t="array" ref="I1754">SUMPRODUCT(B1738:B1757, (ROW(B1738:B1757)-ROW(B1738)+1)) / (20*21/2)</f>
        <v>0.86919047619047618</v>
      </c>
      <c r="J1754" s="2">
        <f t="shared" si="218"/>
        <v>0.87792497907926492</v>
      </c>
      <c r="K1754" s="2">
        <f t="shared" si="212"/>
        <v>0.87477748898056462</v>
      </c>
    </row>
    <row r="1755" spans="1:11" ht="13.5" x14ac:dyDescent="0.25">
      <c r="A1755" s="3">
        <f>TITRES_STAT!B1758</f>
        <v>44862</v>
      </c>
      <c r="B1755" s="5">
        <f>TITRES_STAT!D1758</f>
        <v>0.84</v>
      </c>
      <c r="C1755" s="2">
        <f t="shared" si="213"/>
        <v>-3.0000000000000027E-2</v>
      </c>
      <c r="D1755" s="2">
        <f t="shared" si="214"/>
        <v>0.8640000000000001</v>
      </c>
      <c r="E1755" s="2">
        <f t="shared" si="216"/>
        <v>0.873</v>
      </c>
      <c r="F1755" s="2">
        <f t="shared" si="217"/>
        <v>0.88849999999999985</v>
      </c>
      <c r="G1755" s="2">
        <f t="shared" si="211"/>
        <v>0.85799999999999954</v>
      </c>
      <c r="H1755" s="2">
        <f t="shared" si="215"/>
        <v>0.84155000000000113</v>
      </c>
      <c r="I1755" s="2">
        <f t="array" ref="I1755">SUMPRODUCT(B1739:B1758, (ROW(B1739:B1758)-ROW(B1739)+1)) / (20*21/2)</f>
        <v>0.86304761904761895</v>
      </c>
      <c r="J1755" s="2">
        <f t="shared" si="218"/>
        <v>0.87431307630981103</v>
      </c>
      <c r="K1755" s="2">
        <f t="shared" si="212"/>
        <v>0.87341366588328762</v>
      </c>
    </row>
    <row r="1756" spans="1:11" ht="13.5" x14ac:dyDescent="0.25">
      <c r="A1756" s="3">
        <f>TITRES_STAT!B1759</f>
        <v>44865</v>
      </c>
      <c r="B1756" s="5">
        <f>TITRES_STAT!D1759</f>
        <v>0.82</v>
      </c>
      <c r="C1756" s="2">
        <f t="shared" si="213"/>
        <v>-2.0000000000000018E-2</v>
      </c>
      <c r="D1756" s="2">
        <f t="shared" si="214"/>
        <v>0.85399999999999987</v>
      </c>
      <c r="E1756" s="2">
        <f t="shared" si="216"/>
        <v>0.8630000000000001</v>
      </c>
      <c r="F1756" s="2">
        <f t="shared" si="217"/>
        <v>0.88649999999999984</v>
      </c>
      <c r="G1756" s="2">
        <f t="shared" si="211"/>
        <v>0.85759999999999958</v>
      </c>
      <c r="H1756" s="2">
        <f t="shared" si="215"/>
        <v>0.84350000000000103</v>
      </c>
      <c r="I1756" s="2">
        <f t="array" ref="I1756">SUMPRODUCT(B1740:B1759, (ROW(B1740:B1759)-ROW(B1740)+1)) / (20*21/2)</f>
        <v>0.85723809523809524</v>
      </c>
      <c r="J1756" s="2">
        <f t="shared" si="218"/>
        <v>0.86914040237554335</v>
      </c>
      <c r="K1756" s="2">
        <f t="shared" si="212"/>
        <v>0.87131901231923714</v>
      </c>
    </row>
    <row r="1757" spans="1:11" ht="13.5" x14ac:dyDescent="0.25">
      <c r="A1757" s="3">
        <f>TITRES_STAT!B1760</f>
        <v>44866</v>
      </c>
      <c r="B1757" s="5">
        <f>TITRES_STAT!D1760</f>
        <v>0.82</v>
      </c>
      <c r="C1757" s="2">
        <f t="shared" si="213"/>
        <v>0</v>
      </c>
      <c r="D1757" s="2">
        <f t="shared" si="214"/>
        <v>0.84399999999999997</v>
      </c>
      <c r="E1757" s="2">
        <f t="shared" si="216"/>
        <v>0.85699999999999998</v>
      </c>
      <c r="F1757" s="2">
        <f t="shared" si="217"/>
        <v>0.88449999999999984</v>
      </c>
      <c r="G1757" s="2">
        <f t="shared" si="211"/>
        <v>0.85719999999999952</v>
      </c>
      <c r="H1757" s="2">
        <f t="shared" si="215"/>
        <v>0.84545000000000103</v>
      </c>
      <c r="I1757" s="2">
        <f t="array" ref="I1757">SUMPRODUCT(B1741:B1760, (ROW(B1741:B1760)-ROW(B1741)+1)) / (20*21/2)</f>
        <v>0.85180952380952391</v>
      </c>
      <c r="J1757" s="2">
        <f t="shared" si="218"/>
        <v>0.86446036405406301</v>
      </c>
      <c r="K1757" s="2">
        <f t="shared" si="212"/>
        <v>0.86930650203220816</v>
      </c>
    </row>
    <row r="1758" spans="1:11" ht="13.5" x14ac:dyDescent="0.25">
      <c r="A1758" s="3">
        <f>TITRES_STAT!B1761</f>
        <v>44867</v>
      </c>
      <c r="B1758" s="5">
        <f>TITRES_STAT!D1761</f>
        <v>0.82</v>
      </c>
      <c r="C1758" s="2">
        <f t="shared" si="213"/>
        <v>0</v>
      </c>
      <c r="D1758" s="2">
        <f t="shared" si="214"/>
        <v>0.83399999999999996</v>
      </c>
      <c r="E1758" s="2">
        <f t="shared" si="216"/>
        <v>0.85199999999999998</v>
      </c>
      <c r="F1758" s="2">
        <f t="shared" si="217"/>
        <v>0.88099999999999967</v>
      </c>
      <c r="G1758" s="2">
        <f t="shared" si="211"/>
        <v>0.85619999999999963</v>
      </c>
      <c r="H1758" s="2">
        <f t="shared" si="215"/>
        <v>0.84740000000000093</v>
      </c>
      <c r="I1758" s="2">
        <f t="array" ref="I1758">SUMPRODUCT(B1742:B1761, (ROW(B1742:B1761)-ROW(B1742)+1)) / (20*21/2)</f>
        <v>0.84685714285714286</v>
      </c>
      <c r="J1758" s="2">
        <f t="shared" si="218"/>
        <v>0.86022604366796174</v>
      </c>
      <c r="K1758" s="2">
        <f t="shared" si="212"/>
        <v>0.86737291371721958</v>
      </c>
    </row>
    <row r="1759" spans="1:11" ht="13.5" x14ac:dyDescent="0.25">
      <c r="A1759" s="3">
        <f>TITRES_STAT!B1762</f>
        <v>44868</v>
      </c>
      <c r="B1759" s="5">
        <f>TITRES_STAT!D1762</f>
        <v>0.82</v>
      </c>
      <c r="C1759" s="2">
        <f t="shared" si="213"/>
        <v>0</v>
      </c>
      <c r="D1759" s="2">
        <f t="shared" si="214"/>
        <v>0.82400000000000007</v>
      </c>
      <c r="E1759" s="2">
        <f t="shared" si="216"/>
        <v>0.84700000000000009</v>
      </c>
      <c r="F1759" s="2">
        <f t="shared" si="217"/>
        <v>0.87699999999999978</v>
      </c>
      <c r="G1759" s="2">
        <f t="shared" si="211"/>
        <v>0.85519999999999963</v>
      </c>
      <c r="H1759" s="2">
        <f t="shared" si="215"/>
        <v>0.84935000000000105</v>
      </c>
      <c r="I1759" s="2">
        <f t="array" ref="I1759">SUMPRODUCT(B1743:B1762, (ROW(B1743:B1762)-ROW(B1743)+1)) / (20*21/2)</f>
        <v>0.84242857142857142</v>
      </c>
      <c r="J1759" s="2">
        <f t="shared" si="218"/>
        <v>0.85639499189006063</v>
      </c>
      <c r="K1759" s="2">
        <f t="shared" si="212"/>
        <v>0.86551515239497567</v>
      </c>
    </row>
    <row r="1760" spans="1:11" ht="13.5" x14ac:dyDescent="0.25">
      <c r="A1760" s="3">
        <f>TITRES_STAT!B1763</f>
        <v>44869</v>
      </c>
      <c r="B1760" s="5">
        <f>TITRES_STAT!D1763</f>
        <v>0.82</v>
      </c>
      <c r="C1760" s="2">
        <f t="shared" si="213"/>
        <v>0</v>
      </c>
      <c r="D1760" s="2">
        <f t="shared" si="214"/>
        <v>0.82</v>
      </c>
      <c r="E1760" s="2">
        <f t="shared" si="216"/>
        <v>0.84200000000000019</v>
      </c>
      <c r="F1760" s="2">
        <f t="shared" si="217"/>
        <v>0.87199999999999989</v>
      </c>
      <c r="G1760" s="2">
        <f t="shared" si="211"/>
        <v>0.85479999999999978</v>
      </c>
      <c r="H1760" s="2">
        <f t="shared" si="215"/>
        <v>0.85130000000000094</v>
      </c>
      <c r="I1760" s="2">
        <f t="array" ref="I1760">SUMPRODUCT(B1744:B1763, (ROW(B1744:B1763)-ROW(B1744)+1)) / (20*21/2)</f>
        <v>0.84133333333333338</v>
      </c>
      <c r="J1760" s="2">
        <f t="shared" si="218"/>
        <v>0.85292880218624534</v>
      </c>
      <c r="K1760" s="2">
        <f t="shared" si="212"/>
        <v>0.8637302444579178</v>
      </c>
    </row>
    <row r="1761" spans="1:11" ht="13.5" x14ac:dyDescent="0.25">
      <c r="A1761" s="3">
        <f>TITRES_STAT!B1764</f>
        <v>44872</v>
      </c>
      <c r="B1761" s="5">
        <f>TITRES_STAT!D1764</f>
        <v>0.82</v>
      </c>
      <c r="C1761" s="2">
        <f t="shared" si="213"/>
        <v>0</v>
      </c>
      <c r="D1761" s="2">
        <f t="shared" si="214"/>
        <v>0.82</v>
      </c>
      <c r="E1761" s="2">
        <f t="shared" si="216"/>
        <v>0.83700000000000008</v>
      </c>
      <c r="F1761" s="2">
        <f t="shared" si="217"/>
        <v>0.86649999999999994</v>
      </c>
      <c r="G1761" s="2">
        <f t="shared" si="211"/>
        <v>0.85439999999999983</v>
      </c>
      <c r="H1761" s="2">
        <f t="shared" si="215"/>
        <v>0.85325000000000084</v>
      </c>
      <c r="I1761" s="2">
        <f t="array" ref="I1761">SUMPRODUCT(B1745:B1764, (ROW(B1745:B1764)-ROW(B1745)+1)) / (20*21/2)</f>
        <v>0.84342857142857142</v>
      </c>
      <c r="J1761" s="2">
        <f t="shared" si="218"/>
        <v>0.84979272578755527</v>
      </c>
      <c r="K1761" s="2">
        <f t="shared" si="212"/>
        <v>0.86201533291054844</v>
      </c>
    </row>
    <row r="1762" spans="1:11" ht="13.5" x14ac:dyDescent="0.25">
      <c r="A1762" s="3">
        <f>TITRES_STAT!B1765</f>
        <v>44873</v>
      </c>
      <c r="B1762" s="5">
        <f>TITRES_STAT!D1765</f>
        <v>0.82</v>
      </c>
      <c r="C1762" s="2">
        <f t="shared" si="213"/>
        <v>0</v>
      </c>
      <c r="D1762" s="2">
        <f t="shared" si="214"/>
        <v>0.82</v>
      </c>
      <c r="E1762" s="2">
        <f t="shared" si="216"/>
        <v>0.83200000000000007</v>
      </c>
      <c r="F1762" s="2">
        <f t="shared" si="217"/>
        <v>0.86150000000000004</v>
      </c>
      <c r="G1762" s="2">
        <f t="shared" si="211"/>
        <v>0.85400000000000009</v>
      </c>
      <c r="H1762" s="2">
        <f t="shared" si="215"/>
        <v>0.85520000000000085</v>
      </c>
      <c r="I1762" s="2">
        <f t="array" ref="I1762">SUMPRODUCT(B1746:B1765, (ROW(B1746:B1765)-ROW(B1746)+1)) / (20*21/2)</f>
        <v>0.84571428571428564</v>
      </c>
      <c r="J1762" s="2">
        <f t="shared" si="218"/>
        <v>0.84695532333159762</v>
      </c>
      <c r="K1762" s="2">
        <f t="shared" si="212"/>
        <v>0.86036767279640924</v>
      </c>
    </row>
    <row r="1763" spans="1:11" ht="13.5" x14ac:dyDescent="0.25">
      <c r="A1763" s="3">
        <f>TITRES_STAT!B1766</f>
        <v>44874</v>
      </c>
      <c r="B1763" s="5">
        <f>TITRES_STAT!D1766</f>
        <v>0.85</v>
      </c>
      <c r="C1763" s="2">
        <f t="shared" si="213"/>
        <v>3.0000000000000027E-2</v>
      </c>
      <c r="D1763" s="2">
        <f t="shared" si="214"/>
        <v>0.82599999999999996</v>
      </c>
      <c r="E1763" s="2">
        <f t="shared" si="216"/>
        <v>0.83000000000000007</v>
      </c>
      <c r="F1763" s="2">
        <f t="shared" si="217"/>
        <v>0.85799999999999998</v>
      </c>
      <c r="G1763" s="2">
        <f t="shared" si="211"/>
        <v>0.85420000000000018</v>
      </c>
      <c r="H1763" s="2">
        <f t="shared" si="215"/>
        <v>0.85730000000000073</v>
      </c>
      <c r="I1763" s="2">
        <f t="array" ref="I1763">SUMPRODUCT(B1747:B1766, (ROW(B1747:B1766)-ROW(B1747)+1)) / (20*21/2)</f>
        <v>0.84819047619047616</v>
      </c>
      <c r="J1763" s="2">
        <f t="shared" si="218"/>
        <v>0.8472452925381122</v>
      </c>
      <c r="K1763" s="2">
        <f t="shared" si="212"/>
        <v>0.85996109739262849</v>
      </c>
    </row>
    <row r="1764" spans="1:11" ht="13.5" x14ac:dyDescent="0.25">
      <c r="A1764" s="3">
        <f>TITRES_STAT!B1767</f>
        <v>44875</v>
      </c>
      <c r="B1764" s="5">
        <f>TITRES_STAT!D1767</f>
        <v>0.88</v>
      </c>
      <c r="C1764" s="2">
        <f t="shared" si="213"/>
        <v>3.0000000000000027E-2</v>
      </c>
      <c r="D1764" s="2">
        <f t="shared" si="214"/>
        <v>0.83800000000000008</v>
      </c>
      <c r="E1764" s="2">
        <f t="shared" si="216"/>
        <v>0.83100000000000007</v>
      </c>
      <c r="F1764" s="2">
        <f t="shared" si="217"/>
        <v>0.85600000000000009</v>
      </c>
      <c r="G1764" s="2">
        <f t="shared" si="211"/>
        <v>0.85540000000000016</v>
      </c>
      <c r="H1764" s="2">
        <f t="shared" si="215"/>
        <v>0.85960000000000081</v>
      </c>
      <c r="I1764" s="2">
        <f t="array" ref="I1764">SUMPRODUCT(B1748:B1767, (ROW(B1748:B1767)-ROW(B1748)+1)) / (20*21/2)</f>
        <v>0.85085714285714276</v>
      </c>
      <c r="J1764" s="2">
        <f t="shared" si="218"/>
        <v>0.85036478848686337</v>
      </c>
      <c r="K1764" s="2">
        <f t="shared" si="212"/>
        <v>0.86074693671056468</v>
      </c>
    </row>
    <row r="1765" spans="1:11" ht="13.5" x14ac:dyDescent="0.25">
      <c r="A1765" s="3">
        <f>TITRES_STAT!B1768</f>
        <v>44876</v>
      </c>
      <c r="B1765" s="5">
        <f>TITRES_STAT!D1768</f>
        <v>0.88</v>
      </c>
      <c r="C1765" s="2">
        <f t="shared" si="213"/>
        <v>0</v>
      </c>
      <c r="D1765" s="2">
        <f t="shared" si="214"/>
        <v>0.85</v>
      </c>
      <c r="E1765" s="2">
        <f t="shared" si="216"/>
        <v>0.83499999999999996</v>
      </c>
      <c r="F1765" s="2">
        <f t="shared" si="217"/>
        <v>0.85400000000000009</v>
      </c>
      <c r="G1765" s="2">
        <f t="shared" si="211"/>
        <v>0.85660000000000036</v>
      </c>
      <c r="H1765" s="2">
        <f t="shared" si="215"/>
        <v>0.86195000000000077</v>
      </c>
      <c r="I1765" s="2">
        <f t="array" ref="I1765">SUMPRODUCT(B1749:B1768, (ROW(B1749:B1768)-ROW(B1749)+1)) / (20*21/2)</f>
        <v>0.85066666666666657</v>
      </c>
      <c r="J1765" s="2">
        <f t="shared" si="218"/>
        <v>0.85318718958335249</v>
      </c>
      <c r="K1765" s="2">
        <f t="shared" si="212"/>
        <v>0.86150195880034652</v>
      </c>
    </row>
    <row r="1766" spans="1:11" ht="13.5" x14ac:dyDescent="0.25">
      <c r="A1766" s="3">
        <f>TITRES_STAT!B1769</f>
        <v>44879</v>
      </c>
      <c r="B1766" s="5">
        <f>TITRES_STAT!D1769</f>
        <v>0.88</v>
      </c>
      <c r="C1766" s="2">
        <f t="shared" si="213"/>
        <v>0</v>
      </c>
      <c r="D1766" s="2">
        <f t="shared" si="214"/>
        <v>0.86199999999999988</v>
      </c>
      <c r="E1766" s="2">
        <f t="shared" si="216"/>
        <v>0.84099999999999997</v>
      </c>
      <c r="F1766" s="2">
        <f t="shared" si="217"/>
        <v>0.85200000000000009</v>
      </c>
      <c r="G1766" s="2">
        <f t="shared" si="211"/>
        <v>0.85780000000000056</v>
      </c>
      <c r="H1766" s="2">
        <f t="shared" si="215"/>
        <v>0.86435000000000084</v>
      </c>
      <c r="I1766" s="2">
        <f t="array" ref="I1766">SUMPRODUCT(B1750:B1769, (ROW(B1750:B1769)-ROW(B1750)+1)) / (20*21/2)</f>
        <v>0.85342857142857143</v>
      </c>
      <c r="J1766" s="2">
        <f t="shared" si="218"/>
        <v>0.85574079057541408</v>
      </c>
      <c r="K1766" s="2">
        <f t="shared" si="212"/>
        <v>0.86222737218072509</v>
      </c>
    </row>
    <row r="1767" spans="1:11" ht="13.5" x14ac:dyDescent="0.25">
      <c r="A1767" s="3">
        <f>TITRES_STAT!B1770</f>
        <v>44880</v>
      </c>
      <c r="B1767" s="5">
        <f>TITRES_STAT!D1770</f>
        <v>0.88</v>
      </c>
      <c r="C1767" s="2">
        <f t="shared" si="213"/>
        <v>0</v>
      </c>
      <c r="D1767" s="2">
        <f t="shared" si="214"/>
        <v>0.874</v>
      </c>
      <c r="E1767" s="2">
        <f t="shared" si="216"/>
        <v>0.84699999999999986</v>
      </c>
      <c r="F1767" s="2">
        <f t="shared" si="217"/>
        <v>0.85200000000000009</v>
      </c>
      <c r="G1767" s="2">
        <f t="shared" si="211"/>
        <v>0.85880000000000067</v>
      </c>
      <c r="H1767" s="2">
        <f t="shared" si="215"/>
        <v>0.86670000000000069</v>
      </c>
      <c r="I1767" s="2">
        <f t="array" ref="I1767">SUMPRODUCT(B1751:B1770, (ROW(B1751:B1770)-ROW(B1751)+1)) / (20*21/2)</f>
        <v>0.85709523809523824</v>
      </c>
      <c r="J1767" s="2">
        <f t="shared" si="218"/>
        <v>0.85805119147299369</v>
      </c>
      <c r="K1767" s="2">
        <f t="shared" si="212"/>
        <v>0.86292433797755941</v>
      </c>
    </row>
    <row r="1768" spans="1:11" ht="13.5" x14ac:dyDescent="0.25">
      <c r="A1768" s="3">
        <f>TITRES_STAT!B1771</f>
        <v>44881</v>
      </c>
      <c r="B1768" s="5">
        <f>TITRES_STAT!D1771</f>
        <v>0.85</v>
      </c>
      <c r="C1768" s="2">
        <f t="shared" si="213"/>
        <v>-3.0000000000000027E-2</v>
      </c>
      <c r="D1768" s="2">
        <f t="shared" si="214"/>
        <v>0.874</v>
      </c>
      <c r="E1768" s="2">
        <f t="shared" si="216"/>
        <v>0.85</v>
      </c>
      <c r="F1768" s="2">
        <f t="shared" si="217"/>
        <v>0.8510000000000002</v>
      </c>
      <c r="G1768" s="2">
        <f t="shared" si="211"/>
        <v>0.85860000000000058</v>
      </c>
      <c r="H1768" s="2">
        <f t="shared" si="215"/>
        <v>0.86885000000000079</v>
      </c>
      <c r="I1768" s="2">
        <f t="array" ref="I1768">SUMPRODUCT(B1752:B1771, (ROW(B1752:B1771)-ROW(B1752)+1)) / (20*21/2)</f>
        <v>0.86066666666666669</v>
      </c>
      <c r="J1768" s="2">
        <f t="shared" si="218"/>
        <v>0.8572844113327085</v>
      </c>
      <c r="K1768" s="2">
        <f t="shared" si="212"/>
        <v>0.86241750119412575</v>
      </c>
    </row>
    <row r="1769" spans="1:11" ht="13.5" x14ac:dyDescent="0.25">
      <c r="A1769" s="3">
        <f>TITRES_STAT!B1772</f>
        <v>44882</v>
      </c>
      <c r="B1769" s="5">
        <f>TITRES_STAT!D1772</f>
        <v>0.88</v>
      </c>
      <c r="C1769" s="2">
        <f t="shared" si="213"/>
        <v>3.0000000000000027E-2</v>
      </c>
      <c r="D1769" s="2">
        <f t="shared" si="214"/>
        <v>0.874</v>
      </c>
      <c r="E1769" s="2">
        <f t="shared" si="216"/>
        <v>0.85600000000000009</v>
      </c>
      <c r="F1769" s="2">
        <f t="shared" si="217"/>
        <v>0.85150000000000026</v>
      </c>
      <c r="G1769" s="2">
        <f t="shared" si="211"/>
        <v>0.85900000000000065</v>
      </c>
      <c r="H1769" s="2">
        <f t="shared" si="215"/>
        <v>0.87110000000000087</v>
      </c>
      <c r="I1769" s="2">
        <f t="array" ref="I1769">SUMPRODUCT(B1753:B1772, (ROW(B1753:B1772)-ROW(B1753)+1)) / (20*21/2)</f>
        <v>0.86033333333333328</v>
      </c>
      <c r="J1769" s="2">
        <f t="shared" si="218"/>
        <v>0.85944780072959337</v>
      </c>
      <c r="K1769" s="2">
        <f t="shared" si="212"/>
        <v>0.86310701095121889</v>
      </c>
    </row>
    <row r="1770" spans="1:11" ht="13.5" x14ac:dyDescent="0.25">
      <c r="A1770" s="3">
        <f>TITRES_STAT!B1773</f>
        <v>44883</v>
      </c>
      <c r="B1770" s="5">
        <f>TITRES_STAT!D1773</f>
        <v>0.89</v>
      </c>
      <c r="C1770" s="2">
        <f t="shared" si="213"/>
        <v>1.0000000000000009E-2</v>
      </c>
      <c r="D1770" s="2">
        <f t="shared" si="214"/>
        <v>0.876</v>
      </c>
      <c r="E1770" s="2">
        <f t="shared" si="216"/>
        <v>0.86299999999999988</v>
      </c>
      <c r="F1770" s="2">
        <f t="shared" si="217"/>
        <v>0.85250000000000026</v>
      </c>
      <c r="G1770" s="2">
        <f t="shared" si="211"/>
        <v>0.8596000000000007</v>
      </c>
      <c r="H1770" s="2">
        <f t="shared" si="215"/>
        <v>0.87335000000000063</v>
      </c>
      <c r="I1770" s="2">
        <f t="array" ref="I1770">SUMPRODUCT(B1754:B1773, (ROW(B1754:B1773)-ROW(B1754)+1)) / (20*21/2)</f>
        <v>0.86295238095238092</v>
      </c>
      <c r="J1770" s="2">
        <f t="shared" si="218"/>
        <v>0.86235753399344173</v>
      </c>
      <c r="K1770" s="2">
        <f t="shared" si="212"/>
        <v>0.8641616379727397</v>
      </c>
    </row>
    <row r="1771" spans="1:11" ht="13.5" x14ac:dyDescent="0.25">
      <c r="A1771" s="3">
        <f>TITRES_STAT!B1774</f>
        <v>44886</v>
      </c>
      <c r="B1771" s="5">
        <f>TITRES_STAT!D1774</f>
        <v>0.89</v>
      </c>
      <c r="C1771" s="2">
        <f t="shared" si="213"/>
        <v>0</v>
      </c>
      <c r="D1771" s="2">
        <f t="shared" si="214"/>
        <v>0.87799999999999989</v>
      </c>
      <c r="E1771" s="2">
        <f t="shared" si="216"/>
        <v>0.86999999999999988</v>
      </c>
      <c r="F1771" s="2">
        <f t="shared" si="217"/>
        <v>0.85350000000000015</v>
      </c>
      <c r="G1771" s="2">
        <f t="shared" si="211"/>
        <v>0.86080000000000056</v>
      </c>
      <c r="H1771" s="2">
        <f t="shared" si="215"/>
        <v>0.87555000000000061</v>
      </c>
      <c r="I1771" s="2">
        <f t="array" ref="I1771">SUMPRODUCT(B1755:B1774, (ROW(B1755:B1774)-ROW(B1755)+1)) / (20*21/2)</f>
        <v>0.86552380952380947</v>
      </c>
      <c r="J1771" s="2">
        <f t="shared" si="218"/>
        <v>0.86499014980359012</v>
      </c>
      <c r="K1771" s="2">
        <f t="shared" si="212"/>
        <v>0.86517490707184797</v>
      </c>
    </row>
    <row r="1772" spans="1:11" ht="13.5" x14ac:dyDescent="0.25">
      <c r="A1772" s="3">
        <f>TITRES_STAT!B1775</f>
        <v>44887</v>
      </c>
      <c r="B1772" s="5">
        <f>TITRES_STAT!D1775</f>
        <v>0.85</v>
      </c>
      <c r="C1772" s="2">
        <f t="shared" si="213"/>
        <v>-4.0000000000000036E-2</v>
      </c>
      <c r="D1772" s="2">
        <f t="shared" si="214"/>
        <v>0.87200000000000011</v>
      </c>
      <c r="E1772" s="2">
        <f t="shared" si="216"/>
        <v>0.87299999999999989</v>
      </c>
      <c r="F1772" s="2">
        <f t="shared" si="217"/>
        <v>0.85250000000000026</v>
      </c>
      <c r="G1772" s="2">
        <f t="shared" si="211"/>
        <v>0.86120000000000063</v>
      </c>
      <c r="H1772" s="2">
        <f t="shared" si="215"/>
        <v>0.87745000000000062</v>
      </c>
      <c r="I1772" s="2">
        <f t="array" ref="I1772">SUMPRODUCT(B1756:B1775, (ROW(B1756:B1775)-ROW(B1756)+1)) / (20*21/2)</f>
        <v>0.86804761904761896</v>
      </c>
      <c r="J1772" s="2">
        <f t="shared" si="218"/>
        <v>0.86356251648896243</v>
      </c>
      <c r="K1772" s="2">
        <f t="shared" si="212"/>
        <v>0.86457981267687356</v>
      </c>
    </row>
    <row r="1773" spans="1:11" ht="13.5" x14ac:dyDescent="0.25">
      <c r="A1773" s="3">
        <f>TITRES_STAT!B1776</f>
        <v>44888</v>
      </c>
      <c r="B1773" s="5">
        <f>TITRES_STAT!D1776</f>
        <v>0.88</v>
      </c>
      <c r="C1773" s="2">
        <f t="shared" si="213"/>
        <v>3.0000000000000027E-2</v>
      </c>
      <c r="D1773" s="2">
        <f t="shared" si="214"/>
        <v>0.87800000000000011</v>
      </c>
      <c r="E1773" s="2">
        <f t="shared" si="216"/>
        <v>0.876</v>
      </c>
      <c r="F1773" s="2">
        <f t="shared" si="217"/>
        <v>0.85300000000000031</v>
      </c>
      <c r="G1773" s="2">
        <f t="shared" si="211"/>
        <v>0.86220000000000074</v>
      </c>
      <c r="H1773" s="2">
        <f t="shared" si="215"/>
        <v>0.87945000000000051</v>
      </c>
      <c r="I1773" s="2">
        <f t="array" ref="I1773">SUMPRODUCT(B1757:B1776, (ROW(B1757:B1776)-ROW(B1757)+1)) / (20*21/2)</f>
        <v>0.87038095238095226</v>
      </c>
      <c r="J1773" s="2">
        <f t="shared" si="218"/>
        <v>0.86512799110906125</v>
      </c>
      <c r="K1773" s="2">
        <f t="shared" si="212"/>
        <v>0.86518452590523154</v>
      </c>
    </row>
    <row r="1774" spans="1:11" ht="13.5" x14ac:dyDescent="0.25">
      <c r="A1774" s="3">
        <f>TITRES_STAT!B1777</f>
        <v>44889</v>
      </c>
      <c r="B1774" s="5">
        <f>TITRES_STAT!D1777</f>
        <v>0.88</v>
      </c>
      <c r="C1774" s="2">
        <f t="shared" si="213"/>
        <v>0</v>
      </c>
      <c r="D1774" s="2">
        <f t="shared" si="214"/>
        <v>0.87799999999999989</v>
      </c>
      <c r="E1774" s="2">
        <f t="shared" si="216"/>
        <v>0.876</v>
      </c>
      <c r="F1774" s="2">
        <f t="shared" si="217"/>
        <v>0.85350000000000015</v>
      </c>
      <c r="G1774" s="2">
        <f t="shared" si="211"/>
        <v>0.86320000000000063</v>
      </c>
      <c r="H1774" s="2">
        <f t="shared" si="215"/>
        <v>0.88140000000000041</v>
      </c>
      <c r="I1774" s="2">
        <f t="array" ref="I1774">SUMPRODUCT(B1758:B1777, (ROW(B1758:B1777)-ROW(B1758)+1)) / (20*21/2)</f>
        <v>0.87242857142857133</v>
      </c>
      <c r="J1774" s="2">
        <f t="shared" si="218"/>
        <v>0.86654437290819819</v>
      </c>
      <c r="K1774" s="2">
        <f t="shared" si="212"/>
        <v>0.86576552488934011</v>
      </c>
    </row>
    <row r="1775" spans="1:11" ht="13.5" x14ac:dyDescent="0.25">
      <c r="A1775" s="3">
        <f>TITRES_STAT!B1778</f>
        <v>44890</v>
      </c>
      <c r="B1775" s="5">
        <f>TITRES_STAT!D1778</f>
        <v>0.88</v>
      </c>
      <c r="C1775" s="2">
        <f t="shared" si="213"/>
        <v>0</v>
      </c>
      <c r="D1775" s="2">
        <f t="shared" si="214"/>
        <v>0.876</v>
      </c>
      <c r="E1775" s="2">
        <f t="shared" si="216"/>
        <v>0.876</v>
      </c>
      <c r="F1775" s="2">
        <f t="shared" si="217"/>
        <v>0.85550000000000015</v>
      </c>
      <c r="G1775" s="2">
        <f t="shared" si="211"/>
        <v>0.86420000000000075</v>
      </c>
      <c r="H1775" s="2">
        <f t="shared" si="215"/>
        <v>0.8834500000000004</v>
      </c>
      <c r="I1775" s="2">
        <f t="array" ref="I1775">SUMPRODUCT(B1759:B1778, (ROW(B1759:B1778)-ROW(B1759)+1)) / (20*21/2)</f>
        <v>0.8741904761904763</v>
      </c>
      <c r="J1775" s="2">
        <f t="shared" si="218"/>
        <v>0.86782586120265548</v>
      </c>
      <c r="K1775" s="2">
        <f t="shared" si="212"/>
        <v>0.8663237395995621</v>
      </c>
    </row>
    <row r="1776" spans="1:11" ht="13.5" x14ac:dyDescent="0.25">
      <c r="A1776" s="3">
        <f>TITRES_STAT!B1779</f>
        <v>44893</v>
      </c>
      <c r="B1776" s="5">
        <f>TITRES_STAT!D1779</f>
        <v>0.88</v>
      </c>
      <c r="C1776" s="2">
        <f t="shared" si="213"/>
        <v>0</v>
      </c>
      <c r="D1776" s="2">
        <f t="shared" si="214"/>
        <v>0.874</v>
      </c>
      <c r="E1776" s="2">
        <f t="shared" si="216"/>
        <v>0.876</v>
      </c>
      <c r="F1776" s="2">
        <f t="shared" si="217"/>
        <v>0.85850000000000004</v>
      </c>
      <c r="G1776" s="2">
        <f t="shared" si="211"/>
        <v>0.86520000000000064</v>
      </c>
      <c r="H1776" s="2">
        <f t="shared" si="215"/>
        <v>0.88540000000000019</v>
      </c>
      <c r="I1776" s="2">
        <f t="array" ref="I1776">SUMPRODUCT(B1760:B1779, (ROW(B1760:B1779)-ROW(B1760)+1)) / (20*21/2)</f>
        <v>0.8756666666666667</v>
      </c>
      <c r="J1776" s="2">
        <f t="shared" si="218"/>
        <v>0.86898530299287879</v>
      </c>
      <c r="K1776" s="2">
        <f t="shared" si="212"/>
        <v>0.8668600635368342</v>
      </c>
    </row>
    <row r="1777" spans="1:11" ht="13.5" x14ac:dyDescent="0.25">
      <c r="A1777" s="3">
        <f>TITRES_STAT!B1780</f>
        <v>44894</v>
      </c>
      <c r="B1777" s="5">
        <f>TITRES_STAT!D1780</f>
        <v>0.88</v>
      </c>
      <c r="C1777" s="2">
        <f t="shared" si="213"/>
        <v>0</v>
      </c>
      <c r="D1777" s="2">
        <f t="shared" si="214"/>
        <v>0.88000000000000012</v>
      </c>
      <c r="E1777" s="2">
        <f t="shared" si="216"/>
        <v>0.876</v>
      </c>
      <c r="F1777" s="2">
        <f t="shared" si="217"/>
        <v>0.86150000000000004</v>
      </c>
      <c r="G1777" s="2">
        <f t="shared" si="211"/>
        <v>0.86620000000000075</v>
      </c>
      <c r="H1777" s="2">
        <f t="shared" si="215"/>
        <v>0.88735000000000031</v>
      </c>
      <c r="I1777" s="2">
        <f t="array" ref="I1777">SUMPRODUCT(B1761:B1780, (ROW(B1761:B1780)-ROW(B1761)+1)) / (20*21/2)</f>
        <v>0.87685714285714289</v>
      </c>
      <c r="J1777" s="2">
        <f t="shared" si="218"/>
        <v>0.87003432175546169</v>
      </c>
      <c r="K1777" s="2">
        <f t="shared" si="212"/>
        <v>0.86737535516284081</v>
      </c>
    </row>
    <row r="1778" spans="1:11" ht="13.5" x14ac:dyDescent="0.25">
      <c r="A1778" s="3">
        <f>TITRES_STAT!B1781</f>
        <v>44895</v>
      </c>
      <c r="B1778" s="5">
        <f>TITRES_STAT!D1781</f>
        <v>0.88</v>
      </c>
      <c r="C1778" s="2">
        <f t="shared" si="213"/>
        <v>0</v>
      </c>
      <c r="D1778" s="2">
        <f t="shared" si="214"/>
        <v>0.88000000000000012</v>
      </c>
      <c r="E1778" s="2">
        <f t="shared" si="216"/>
        <v>0.87900000000000011</v>
      </c>
      <c r="F1778" s="2">
        <f t="shared" si="217"/>
        <v>0.86450000000000016</v>
      </c>
      <c r="G1778" s="2">
        <f t="shared" ref="G1778:G1841" si="219">AVERAGE(B1729:B1778)</f>
        <v>0.86720000000000075</v>
      </c>
      <c r="H1778" s="2">
        <f t="shared" si="215"/>
        <v>0.88925000000000021</v>
      </c>
      <c r="I1778" s="2">
        <f t="array" ref="I1778">SUMPRODUCT(B1762:B1781, (ROW(B1762:B1781)-ROW(B1762)+1)) / (20*21/2)</f>
        <v>0.87776190476190485</v>
      </c>
      <c r="J1778" s="2">
        <f t="shared" si="218"/>
        <v>0.87098343396922717</v>
      </c>
      <c r="K1778" s="2">
        <f t="shared" si="212"/>
        <v>0.86787043927410201</v>
      </c>
    </row>
    <row r="1779" spans="1:11" ht="13.5" x14ac:dyDescent="0.25">
      <c r="A1779" s="3">
        <f>TITRES_STAT!B1782</f>
        <v>44896</v>
      </c>
      <c r="B1779" s="5">
        <f>TITRES_STAT!D1782</f>
        <v>0.88</v>
      </c>
      <c r="C1779" s="2">
        <f t="shared" si="213"/>
        <v>0</v>
      </c>
      <c r="D1779" s="2">
        <f t="shared" si="214"/>
        <v>0.88000000000000012</v>
      </c>
      <c r="E1779" s="2">
        <f t="shared" si="216"/>
        <v>0.87899999999999989</v>
      </c>
      <c r="F1779" s="2">
        <f t="shared" si="217"/>
        <v>0.86750000000000027</v>
      </c>
      <c r="G1779" s="2">
        <f t="shared" si="219"/>
        <v>0.86820000000000064</v>
      </c>
      <c r="H1779" s="2">
        <f t="shared" si="215"/>
        <v>0.89110000000000011</v>
      </c>
      <c r="I1779" s="2">
        <f t="array" ref="I1779">SUMPRODUCT(B1763:B1782, (ROW(B1763:B1782)-ROW(B1763)+1)) / (20*21/2)</f>
        <v>0.87838095238095237</v>
      </c>
      <c r="J1779" s="2">
        <f t="shared" si="218"/>
        <v>0.87184215454358649</v>
      </c>
      <c r="K1779" s="2">
        <f t="shared" ref="K1779:K1842" si="220">$K$4*B1779+(1-$K$4)*K1778</f>
        <v>0.86834610832217651</v>
      </c>
    </row>
    <row r="1780" spans="1:11" ht="13.5" x14ac:dyDescent="0.25">
      <c r="A1780" s="3">
        <f>TITRES_STAT!B1783</f>
        <v>44897</v>
      </c>
      <c r="B1780" s="5">
        <f>TITRES_STAT!D1783</f>
        <v>0.88</v>
      </c>
      <c r="C1780" s="2">
        <f t="shared" si="213"/>
        <v>0</v>
      </c>
      <c r="D1780" s="2">
        <f t="shared" si="214"/>
        <v>0.88000000000000012</v>
      </c>
      <c r="E1780" s="2">
        <f t="shared" si="216"/>
        <v>0.87799999999999989</v>
      </c>
      <c r="F1780" s="2">
        <f t="shared" si="217"/>
        <v>0.87050000000000016</v>
      </c>
      <c r="G1780" s="2">
        <f t="shared" si="219"/>
        <v>0.86920000000000075</v>
      </c>
      <c r="H1780" s="2">
        <f t="shared" si="215"/>
        <v>0.89284999999999992</v>
      </c>
      <c r="I1780" s="2">
        <f t="array" ref="I1780">SUMPRODUCT(B1764:B1783, (ROW(B1764:B1783)-ROW(B1764)+1)) / (20*21/2)</f>
        <v>0.87871428571428567</v>
      </c>
      <c r="J1780" s="2">
        <f t="shared" si="218"/>
        <v>0.87261909220610201</v>
      </c>
      <c r="K1780" s="2">
        <f t="shared" si="220"/>
        <v>0.86880312368209123</v>
      </c>
    </row>
    <row r="1781" spans="1:11" ht="13.5" x14ac:dyDescent="0.25">
      <c r="A1781" s="3">
        <f>TITRES_STAT!B1784</f>
        <v>44900</v>
      </c>
      <c r="B1781" s="5">
        <f>TITRES_STAT!D1784</f>
        <v>0.88</v>
      </c>
      <c r="C1781" s="2">
        <f t="shared" si="213"/>
        <v>0</v>
      </c>
      <c r="D1781" s="2">
        <f t="shared" si="214"/>
        <v>0.88000000000000012</v>
      </c>
      <c r="E1781" s="2">
        <f t="shared" si="216"/>
        <v>0.877</v>
      </c>
      <c r="F1781" s="2">
        <f t="shared" si="217"/>
        <v>0.87350000000000017</v>
      </c>
      <c r="G1781" s="2">
        <f t="shared" si="219"/>
        <v>0.87020000000000064</v>
      </c>
      <c r="H1781" s="2">
        <f t="shared" si="215"/>
        <v>0.89450000000000007</v>
      </c>
      <c r="I1781" s="2">
        <f t="array" ref="I1781">SUMPRODUCT(B1765:B1784, (ROW(B1765:B1784)-ROW(B1765)+1)) / (20*21/2)</f>
        <v>0.88080952380952382</v>
      </c>
      <c r="J1781" s="2">
        <f t="shared" si="218"/>
        <v>0.87332203580552081</v>
      </c>
      <c r="K1781" s="2">
        <f t="shared" si="220"/>
        <v>0.86924221687102887</v>
      </c>
    </row>
    <row r="1782" spans="1:11" ht="13.5" x14ac:dyDescent="0.25">
      <c r="A1782" s="3">
        <f>TITRES_STAT!B1785</f>
        <v>44901</v>
      </c>
      <c r="B1782" s="5">
        <f>TITRES_STAT!D1785</f>
        <v>0.88</v>
      </c>
      <c r="C1782" s="2">
        <f t="shared" si="213"/>
        <v>0</v>
      </c>
      <c r="D1782" s="2">
        <f t="shared" si="214"/>
        <v>0.88000000000000012</v>
      </c>
      <c r="E1782" s="2">
        <f t="shared" si="216"/>
        <v>0.88000000000000012</v>
      </c>
      <c r="F1782" s="2">
        <f t="shared" si="217"/>
        <v>0.87650000000000028</v>
      </c>
      <c r="G1782" s="2">
        <f t="shared" si="219"/>
        <v>0.87120000000000064</v>
      </c>
      <c r="H1782" s="2">
        <f t="shared" si="215"/>
        <v>0.8960499999999999</v>
      </c>
      <c r="I1782" s="2">
        <f t="array" ref="I1782">SUMPRODUCT(B1766:B1785, (ROW(B1766:B1785)-ROW(B1766)+1)) / (20*21/2)</f>
        <v>0.88280952380952371</v>
      </c>
      <c r="J1782" s="2">
        <f t="shared" si="218"/>
        <v>0.87395803239547121</v>
      </c>
      <c r="K1782" s="2">
        <f t="shared" si="220"/>
        <v>0.8696640907192239</v>
      </c>
    </row>
    <row r="1783" spans="1:11" ht="13.5" x14ac:dyDescent="0.25">
      <c r="A1783" s="3">
        <f>TITRES_STAT!B1786</f>
        <v>44902</v>
      </c>
      <c r="B1783" s="5">
        <f>TITRES_STAT!D1786</f>
        <v>0.88</v>
      </c>
      <c r="C1783" s="2">
        <f t="shared" si="213"/>
        <v>0</v>
      </c>
      <c r="D1783" s="2">
        <f t="shared" si="214"/>
        <v>0.88000000000000012</v>
      </c>
      <c r="E1783" s="2">
        <f t="shared" si="216"/>
        <v>0.88000000000000012</v>
      </c>
      <c r="F1783" s="2">
        <f t="shared" si="217"/>
        <v>0.87800000000000034</v>
      </c>
      <c r="G1783" s="2">
        <f t="shared" si="219"/>
        <v>0.87220000000000053</v>
      </c>
      <c r="H1783" s="2">
        <f t="shared" si="215"/>
        <v>0.89749999999999985</v>
      </c>
      <c r="I1783" s="2">
        <f t="array" ref="I1783">SUMPRODUCT(B1767:B1786, (ROW(B1767:B1786)-ROW(B1767)+1)) / (20*21/2)</f>
        <v>0.88471428571428568</v>
      </c>
      <c r="J1783" s="2">
        <f t="shared" si="218"/>
        <v>0.87453345788161674</v>
      </c>
      <c r="K1783" s="2">
        <f t="shared" si="220"/>
        <v>0.87006942049494063</v>
      </c>
    </row>
    <row r="1784" spans="1:11" ht="13.5" x14ac:dyDescent="0.25">
      <c r="A1784" s="3">
        <f>TITRES_STAT!B1787</f>
        <v>44903</v>
      </c>
      <c r="B1784" s="5">
        <f>TITRES_STAT!D1787</f>
        <v>0.9</v>
      </c>
      <c r="C1784" s="2">
        <f t="shared" si="213"/>
        <v>2.0000000000000018E-2</v>
      </c>
      <c r="D1784" s="2">
        <f t="shared" si="214"/>
        <v>0.88400000000000001</v>
      </c>
      <c r="E1784" s="2">
        <f t="shared" si="216"/>
        <v>0.88200000000000001</v>
      </c>
      <c r="F1784" s="2">
        <f t="shared" si="217"/>
        <v>0.87900000000000023</v>
      </c>
      <c r="G1784" s="2">
        <f t="shared" si="219"/>
        <v>0.8736000000000006</v>
      </c>
      <c r="H1784" s="2">
        <f t="shared" si="215"/>
        <v>0.8989999999999998</v>
      </c>
      <c r="I1784" s="2">
        <f t="array" ref="I1784">SUMPRODUCT(B1768:B1787, (ROW(B1768:B1787)-ROW(B1768)+1)) / (20*21/2)</f>
        <v>0.88271428571428556</v>
      </c>
      <c r="J1784" s="2">
        <f t="shared" si="218"/>
        <v>0.87695884284527237</v>
      </c>
      <c r="K1784" s="2">
        <f t="shared" si="220"/>
        <v>0.8712431687108253</v>
      </c>
    </row>
    <row r="1785" spans="1:11" ht="13.5" x14ac:dyDescent="0.25">
      <c r="A1785" s="3">
        <f>TITRES_STAT!B1788</f>
        <v>44904</v>
      </c>
      <c r="B1785" s="5">
        <f>TITRES_STAT!D1788</f>
        <v>0.9</v>
      </c>
      <c r="C1785" s="2">
        <f t="shared" si="213"/>
        <v>0</v>
      </c>
      <c r="D1785" s="2">
        <f t="shared" si="214"/>
        <v>0.88800000000000012</v>
      </c>
      <c r="E1785" s="2">
        <f t="shared" si="216"/>
        <v>0.88400000000000001</v>
      </c>
      <c r="F1785" s="2">
        <f t="shared" si="217"/>
        <v>0.88000000000000023</v>
      </c>
      <c r="G1785" s="2">
        <f t="shared" si="219"/>
        <v>0.8744000000000004</v>
      </c>
      <c r="H1785" s="2">
        <f t="shared" si="215"/>
        <v>0.90039999999999976</v>
      </c>
      <c r="I1785" s="2">
        <f t="array" ref="I1785">SUMPRODUCT(B1769:B1788, (ROW(B1769:B1788)-ROW(B1769)+1)) / (20*21/2)</f>
        <v>0.87890476190476186</v>
      </c>
      <c r="J1785" s="2">
        <f t="shared" si="218"/>
        <v>0.87915323876477025</v>
      </c>
      <c r="K1785" s="2">
        <f t="shared" si="220"/>
        <v>0.87237088758491055</v>
      </c>
    </row>
    <row r="1786" spans="1:11" ht="13.5" x14ac:dyDescent="0.25">
      <c r="A1786" s="3">
        <f>TITRES_STAT!B1789</f>
        <v>44907</v>
      </c>
      <c r="B1786" s="5">
        <f>TITRES_STAT!D1789</f>
        <v>0.9</v>
      </c>
      <c r="C1786" s="2">
        <f t="shared" si="213"/>
        <v>0</v>
      </c>
      <c r="D1786" s="2">
        <f t="shared" si="214"/>
        <v>0.89200000000000002</v>
      </c>
      <c r="E1786" s="2">
        <f t="shared" si="216"/>
        <v>0.88600000000000012</v>
      </c>
      <c r="F1786" s="2">
        <f t="shared" si="217"/>
        <v>0.88100000000000023</v>
      </c>
      <c r="G1786" s="2">
        <f t="shared" si="219"/>
        <v>0.87520000000000042</v>
      </c>
      <c r="H1786" s="2">
        <f t="shared" si="215"/>
        <v>0.90169999999999972</v>
      </c>
      <c r="I1786" s="2">
        <f t="array" ref="I1786">SUMPRODUCT(B1770:B1789, (ROW(B1770:B1789)-ROW(B1770)+1)) / (20*21/2)</f>
        <v>0.87514285714285733</v>
      </c>
      <c r="J1786" s="2">
        <f t="shared" si="218"/>
        <v>0.88113864459669689</v>
      </c>
      <c r="K1786" s="2">
        <f t="shared" si="220"/>
        <v>0.87345438218942384</v>
      </c>
    </row>
    <row r="1787" spans="1:11" ht="13.5" x14ac:dyDescent="0.25">
      <c r="A1787" s="3">
        <f>TITRES_STAT!B1790</f>
        <v>44908</v>
      </c>
      <c r="B1787" s="5">
        <f>TITRES_STAT!D1790</f>
        <v>0.86</v>
      </c>
      <c r="C1787" s="2">
        <f t="shared" si="213"/>
        <v>-4.0000000000000036E-2</v>
      </c>
      <c r="D1787" s="2">
        <f t="shared" si="214"/>
        <v>0.88800000000000012</v>
      </c>
      <c r="E1787" s="2">
        <f t="shared" si="216"/>
        <v>0.88400000000000012</v>
      </c>
      <c r="F1787" s="2">
        <f t="shared" si="217"/>
        <v>0.88000000000000023</v>
      </c>
      <c r="G1787" s="2">
        <f t="shared" si="219"/>
        <v>0.87520000000000042</v>
      </c>
      <c r="H1787" s="2">
        <f t="shared" si="215"/>
        <v>0.90269999999999972</v>
      </c>
      <c r="I1787" s="2">
        <f t="array" ref="I1787">SUMPRODUCT(B1771:B1790, (ROW(B1771:B1790)-ROW(B1771)+1)) / (20*21/2)</f>
        <v>0.87157142857142855</v>
      </c>
      <c r="J1787" s="2">
        <f t="shared" si="218"/>
        <v>0.87912544034939244</v>
      </c>
      <c r="K1787" s="2">
        <f t="shared" si="220"/>
        <v>0.87292675935846609</v>
      </c>
    </row>
    <row r="1788" spans="1:11" ht="13.5" x14ac:dyDescent="0.25">
      <c r="A1788" s="3">
        <f>TITRES_STAT!B1791</f>
        <v>44909</v>
      </c>
      <c r="B1788" s="5">
        <f>TITRES_STAT!D1791</f>
        <v>0.84</v>
      </c>
      <c r="C1788" s="2">
        <f t="shared" si="213"/>
        <v>-2.0000000000000018E-2</v>
      </c>
      <c r="D1788" s="2">
        <f t="shared" si="214"/>
        <v>0.88000000000000012</v>
      </c>
      <c r="E1788" s="2">
        <f t="shared" si="216"/>
        <v>0.88000000000000023</v>
      </c>
      <c r="F1788" s="2">
        <f t="shared" si="217"/>
        <v>0.87950000000000039</v>
      </c>
      <c r="G1788" s="2">
        <f t="shared" si="219"/>
        <v>0.87420000000000031</v>
      </c>
      <c r="H1788" s="2">
        <f t="shared" si="215"/>
        <v>0.90349999999999964</v>
      </c>
      <c r="I1788" s="2">
        <f t="array" ref="I1788">SUMPRODUCT(B1772:B1791, (ROW(B1772:B1791)-ROW(B1772)+1)) / (20*21/2)</f>
        <v>0.86823809523809525</v>
      </c>
      <c r="J1788" s="2">
        <f t="shared" si="218"/>
        <v>0.87539920793516457</v>
      </c>
      <c r="K1788" s="2">
        <f t="shared" si="220"/>
        <v>0.87163551389342819</v>
      </c>
    </row>
    <row r="1789" spans="1:11" ht="13.5" x14ac:dyDescent="0.25">
      <c r="A1789" s="3">
        <f>TITRES_STAT!B1792</f>
        <v>44910</v>
      </c>
      <c r="B1789" s="5">
        <f>TITRES_STAT!D1792</f>
        <v>0.84</v>
      </c>
      <c r="C1789" s="2">
        <f t="shared" si="213"/>
        <v>0</v>
      </c>
      <c r="D1789" s="2">
        <f t="shared" si="214"/>
        <v>0.86799999999999999</v>
      </c>
      <c r="E1789" s="2">
        <f t="shared" si="216"/>
        <v>0.87600000000000011</v>
      </c>
      <c r="F1789" s="2">
        <f t="shared" si="217"/>
        <v>0.87750000000000017</v>
      </c>
      <c r="G1789" s="2">
        <f t="shared" si="219"/>
        <v>0.87300000000000022</v>
      </c>
      <c r="H1789" s="2">
        <f t="shared" si="215"/>
        <v>0.90414999999999968</v>
      </c>
      <c r="I1789" s="2">
        <f t="array" ref="I1789">SUMPRODUCT(B1773:B1792, (ROW(B1773:B1792)-ROW(B1773)+1)) / (20*21/2)</f>
        <v>0.86514285714285732</v>
      </c>
      <c r="J1789" s="2">
        <f t="shared" si="218"/>
        <v>0.87202785479848222</v>
      </c>
      <c r="K1789" s="2">
        <f t="shared" si="220"/>
        <v>0.87039490550545062</v>
      </c>
    </row>
    <row r="1790" spans="1:11" ht="13.5" x14ac:dyDescent="0.25">
      <c r="A1790" s="3">
        <f>TITRES_STAT!B1793</f>
        <v>44911</v>
      </c>
      <c r="B1790" s="5">
        <f>TITRES_STAT!D1793</f>
        <v>0.84</v>
      </c>
      <c r="C1790" s="2">
        <f t="shared" si="213"/>
        <v>0</v>
      </c>
      <c r="D1790" s="2">
        <f t="shared" si="214"/>
        <v>0.85600000000000009</v>
      </c>
      <c r="E1790" s="2">
        <f t="shared" si="216"/>
        <v>0.87200000000000011</v>
      </c>
      <c r="F1790" s="2">
        <f t="shared" si="217"/>
        <v>0.87500000000000022</v>
      </c>
      <c r="G1790" s="2">
        <f t="shared" si="219"/>
        <v>0.87140000000000029</v>
      </c>
      <c r="H1790" s="2">
        <f t="shared" si="215"/>
        <v>0.90464999999999951</v>
      </c>
      <c r="I1790" s="2">
        <f t="array" ref="I1790">SUMPRODUCT(B1774:B1793, (ROW(B1774:B1793)-ROW(B1774)+1)) / (20*21/2)</f>
        <v>0.86209523809523825</v>
      </c>
      <c r="J1790" s="2">
        <f t="shared" si="218"/>
        <v>0.86897758291291249</v>
      </c>
      <c r="K1790" s="2">
        <f t="shared" si="220"/>
        <v>0.86920294842680557</v>
      </c>
    </row>
    <row r="1791" spans="1:11" ht="13.5" x14ac:dyDescent="0.25">
      <c r="A1791" s="3">
        <f>TITRES_STAT!B1794</f>
        <v>44914</v>
      </c>
      <c r="B1791" s="5">
        <f>TITRES_STAT!D1794</f>
        <v>0.84</v>
      </c>
      <c r="C1791" s="2">
        <f t="shared" si="213"/>
        <v>0</v>
      </c>
      <c r="D1791" s="2">
        <f t="shared" si="214"/>
        <v>0.84399999999999997</v>
      </c>
      <c r="E1791" s="2">
        <f t="shared" si="216"/>
        <v>0.86799999999999999</v>
      </c>
      <c r="F1791" s="2">
        <f t="shared" si="217"/>
        <v>0.87250000000000016</v>
      </c>
      <c r="G1791" s="2">
        <f t="shared" si="219"/>
        <v>0.86960000000000037</v>
      </c>
      <c r="H1791" s="2">
        <f t="shared" si="215"/>
        <v>0.90499999999999947</v>
      </c>
      <c r="I1791" s="2">
        <f t="array" ref="I1791">SUMPRODUCT(B1775:B1794, (ROW(B1775:B1794)-ROW(B1775)+1)) / (20*21/2)</f>
        <v>0.85923809523809525</v>
      </c>
      <c r="J1791" s="2">
        <f t="shared" si="218"/>
        <v>0.86621781311168267</v>
      </c>
      <c r="K1791" s="2">
        <f t="shared" si="220"/>
        <v>0.86805773476300929</v>
      </c>
    </row>
    <row r="1792" spans="1:11" ht="13.5" x14ac:dyDescent="0.25">
      <c r="A1792" s="3">
        <f>TITRES_STAT!B1795</f>
        <v>44915</v>
      </c>
      <c r="B1792" s="5">
        <f>TITRES_STAT!D1795</f>
        <v>0.84</v>
      </c>
      <c r="C1792" s="2">
        <f t="shared" si="213"/>
        <v>0</v>
      </c>
      <c r="D1792" s="2">
        <f t="shared" si="214"/>
        <v>0.84000000000000008</v>
      </c>
      <c r="E1792" s="2">
        <f t="shared" si="216"/>
        <v>0.8640000000000001</v>
      </c>
      <c r="F1792" s="2">
        <f t="shared" si="217"/>
        <v>0.87200000000000011</v>
      </c>
      <c r="G1792" s="2">
        <f t="shared" si="219"/>
        <v>0.86800000000000044</v>
      </c>
      <c r="H1792" s="2">
        <f t="shared" si="215"/>
        <v>0.90519999999999934</v>
      </c>
      <c r="I1792" s="2">
        <f t="array" ref="I1792">SUMPRODUCT(B1776:B1795, (ROW(B1776:B1795)-ROW(B1776)+1)) / (20*21/2)</f>
        <v>0.8546666666666668</v>
      </c>
      <c r="J1792" s="2">
        <f t="shared" si="218"/>
        <v>0.86372087852961765</v>
      </c>
      <c r="K1792" s="2">
        <f t="shared" si="220"/>
        <v>0.86695743143896975</v>
      </c>
    </row>
    <row r="1793" spans="1:11" ht="13.5" x14ac:dyDescent="0.25">
      <c r="A1793" s="3">
        <f>TITRES_STAT!B1796</f>
        <v>44916</v>
      </c>
      <c r="B1793" s="5">
        <f>TITRES_STAT!D1796</f>
        <v>0.84</v>
      </c>
      <c r="C1793" s="2">
        <f t="shared" si="213"/>
        <v>0</v>
      </c>
      <c r="D1793" s="2">
        <f t="shared" si="214"/>
        <v>0.84000000000000008</v>
      </c>
      <c r="E1793" s="2">
        <f t="shared" si="216"/>
        <v>0.86</v>
      </c>
      <c r="F1793" s="2">
        <f t="shared" si="217"/>
        <v>0.87000000000000011</v>
      </c>
      <c r="G1793" s="2">
        <f t="shared" si="219"/>
        <v>0.86640000000000028</v>
      </c>
      <c r="H1793" s="2">
        <f t="shared" si="215"/>
        <v>0.90524999999999933</v>
      </c>
      <c r="I1793" s="2">
        <f t="array" ref="I1793">SUMPRODUCT(B1777:B1796, (ROW(B1777:B1796)-ROW(B1777)+1)) / (20*21/2)</f>
        <v>0.85038095238095246</v>
      </c>
      <c r="J1793" s="2">
        <f t="shared" si="218"/>
        <v>0.8614617472410826</v>
      </c>
      <c r="K1793" s="2">
        <f t="shared" si="220"/>
        <v>0.86590027726489249</v>
      </c>
    </row>
    <row r="1794" spans="1:11" ht="13.5" x14ac:dyDescent="0.25">
      <c r="A1794" s="3">
        <f>TITRES_STAT!B1797</f>
        <v>44917</v>
      </c>
      <c r="B1794" s="5">
        <f>TITRES_STAT!D1797</f>
        <v>0.84</v>
      </c>
      <c r="C1794" s="2">
        <f t="shared" si="213"/>
        <v>0</v>
      </c>
      <c r="D1794" s="2">
        <f t="shared" si="214"/>
        <v>0.84000000000000008</v>
      </c>
      <c r="E1794" s="2">
        <f t="shared" si="216"/>
        <v>0.85399999999999987</v>
      </c>
      <c r="F1794" s="2">
        <f t="shared" si="217"/>
        <v>0.86799999999999999</v>
      </c>
      <c r="G1794" s="2">
        <f t="shared" si="219"/>
        <v>0.86480000000000035</v>
      </c>
      <c r="H1794" s="2">
        <f t="shared" si="215"/>
        <v>0.90534999999999921</v>
      </c>
      <c r="I1794" s="2">
        <f t="array" ref="I1794">SUMPRODUCT(B1778:B1797, (ROW(B1778:B1797)-ROW(B1778)+1)) / (20*21/2)</f>
        <v>0.84638095238095223</v>
      </c>
      <c r="J1794" s="2">
        <f t="shared" si="218"/>
        <v>0.85941777131336039</v>
      </c>
      <c r="K1794" s="2">
        <f t="shared" si="220"/>
        <v>0.86488458011724967</v>
      </c>
    </row>
    <row r="1795" spans="1:11" ht="13.5" x14ac:dyDescent="0.25">
      <c r="A1795" s="3">
        <f>TITRES_STAT!B1798</f>
        <v>44918</v>
      </c>
      <c r="B1795" s="5">
        <f>TITRES_STAT!D1798</f>
        <v>0.82</v>
      </c>
      <c r="C1795" s="2">
        <f t="shared" si="213"/>
        <v>-2.0000000000000018E-2</v>
      </c>
      <c r="D1795" s="2">
        <f t="shared" si="214"/>
        <v>0.83599999999999997</v>
      </c>
      <c r="E1795" s="2">
        <f t="shared" si="216"/>
        <v>0.84599999999999986</v>
      </c>
      <c r="F1795" s="2">
        <f t="shared" si="217"/>
        <v>0.86499999999999999</v>
      </c>
      <c r="G1795" s="2">
        <f t="shared" si="219"/>
        <v>0.86280000000000034</v>
      </c>
      <c r="H1795" s="2">
        <f t="shared" si="215"/>
        <v>0.90539999999999909</v>
      </c>
      <c r="I1795" s="2">
        <f t="array" ref="I1795">SUMPRODUCT(B1779:B1798, (ROW(B1779:B1798)-ROW(B1779)+1)) / (20*21/2)</f>
        <v>0.84266666666666667</v>
      </c>
      <c r="J1795" s="2">
        <f t="shared" si="218"/>
        <v>0.85566369785494512</v>
      </c>
      <c r="K1795" s="2">
        <f t="shared" si="220"/>
        <v>0.86312440050480843</v>
      </c>
    </row>
    <row r="1796" spans="1:11" ht="13.5" x14ac:dyDescent="0.25">
      <c r="A1796" s="3">
        <f>TITRES_STAT!B1799</f>
        <v>44921</v>
      </c>
      <c r="B1796" s="5">
        <f>TITRES_STAT!D1799</f>
        <v>0.82</v>
      </c>
      <c r="C1796" s="2">
        <f t="shared" ref="C1796:C1859" si="221">B1796-B1795</f>
        <v>0</v>
      </c>
      <c r="D1796" s="2">
        <f t="shared" si="214"/>
        <v>0.83200000000000007</v>
      </c>
      <c r="E1796" s="2">
        <f t="shared" si="216"/>
        <v>0.83799999999999986</v>
      </c>
      <c r="F1796" s="2">
        <f t="shared" si="217"/>
        <v>0.86199999999999988</v>
      </c>
      <c r="G1796" s="2">
        <f t="shared" si="219"/>
        <v>0.86080000000000023</v>
      </c>
      <c r="H1796" s="2">
        <f t="shared" si="215"/>
        <v>0.90554999999999897</v>
      </c>
      <c r="I1796" s="2">
        <f t="array" ref="I1796">SUMPRODUCT(B1780:B1799, (ROW(B1780:B1799)-ROW(B1780)+1)) / (20*21/2)</f>
        <v>0.83923809523809545</v>
      </c>
      <c r="J1796" s="2">
        <f t="shared" si="218"/>
        <v>0.85226715520209317</v>
      </c>
      <c r="K1796" s="2">
        <f t="shared" si="220"/>
        <v>0.86143324754383555</v>
      </c>
    </row>
    <row r="1797" spans="1:11" ht="13.5" x14ac:dyDescent="0.25">
      <c r="A1797" s="3">
        <f>TITRES_STAT!B1800</f>
        <v>44922</v>
      </c>
      <c r="B1797" s="5">
        <f>TITRES_STAT!D1800</f>
        <v>0.82</v>
      </c>
      <c r="C1797" s="2">
        <f t="shared" si="221"/>
        <v>0</v>
      </c>
      <c r="D1797" s="2">
        <f t="shared" si="214"/>
        <v>0.82799999999999996</v>
      </c>
      <c r="E1797" s="2">
        <f t="shared" si="216"/>
        <v>0.83399999999999996</v>
      </c>
      <c r="F1797" s="2">
        <f t="shared" si="217"/>
        <v>0.85899999999999999</v>
      </c>
      <c r="G1797" s="2">
        <f t="shared" si="219"/>
        <v>0.85960000000000036</v>
      </c>
      <c r="H1797" s="2">
        <f t="shared" si="215"/>
        <v>0.90554999999999897</v>
      </c>
      <c r="I1797" s="2">
        <f t="array" ref="I1797">SUMPRODUCT(B1781:B1800, (ROW(B1781:B1800)-ROW(B1781)+1)) / (20*21/2)</f>
        <v>0.83609523809523811</v>
      </c>
      <c r="J1797" s="2">
        <f t="shared" si="218"/>
        <v>0.84919409280189384</v>
      </c>
      <c r="K1797" s="2">
        <f t="shared" si="220"/>
        <v>0.85980841430682231</v>
      </c>
    </row>
    <row r="1798" spans="1:11" ht="13.5" x14ac:dyDescent="0.25">
      <c r="A1798" s="3">
        <f>TITRES_STAT!B1801</f>
        <v>44923</v>
      </c>
      <c r="B1798" s="5">
        <f>TITRES_STAT!D1801</f>
        <v>0.82</v>
      </c>
      <c r="C1798" s="2">
        <f t="shared" si="221"/>
        <v>0</v>
      </c>
      <c r="D1798" s="2">
        <f t="shared" ref="D1798:D1861" si="222">AVERAGE(B1794:B1798)</f>
        <v>0.82400000000000007</v>
      </c>
      <c r="E1798" s="2">
        <f t="shared" si="216"/>
        <v>0.83200000000000007</v>
      </c>
      <c r="F1798" s="2">
        <f t="shared" si="217"/>
        <v>0.85600000000000009</v>
      </c>
      <c r="G1798" s="2">
        <f t="shared" si="219"/>
        <v>0.85860000000000025</v>
      </c>
      <c r="H1798" s="2">
        <f t="shared" si="215"/>
        <v>0.90554999999999874</v>
      </c>
      <c r="I1798" s="2">
        <f t="array" ref="I1798">SUMPRODUCT(B1782:B1801, (ROW(B1782:B1801)-ROW(B1782)+1)) / (20*21/2)</f>
        <v>0.83323809523809522</v>
      </c>
      <c r="J1798" s="2">
        <f t="shared" si="218"/>
        <v>0.84641370301123731</v>
      </c>
      <c r="K1798" s="2">
        <f t="shared" si="220"/>
        <v>0.85824730002028027</v>
      </c>
    </row>
    <row r="1799" spans="1:11" ht="13.5" x14ac:dyDescent="0.25">
      <c r="A1799" s="3">
        <f>TITRES_STAT!B1802</f>
        <v>44924</v>
      </c>
      <c r="B1799" s="5">
        <f>TITRES_STAT!D1802</f>
        <v>0.82</v>
      </c>
      <c r="C1799" s="2">
        <f t="shared" si="221"/>
        <v>0</v>
      </c>
      <c r="D1799" s="2">
        <f t="shared" si="222"/>
        <v>0.82</v>
      </c>
      <c r="E1799" s="2">
        <f t="shared" si="216"/>
        <v>0.83000000000000007</v>
      </c>
      <c r="F1799" s="2">
        <f t="shared" si="217"/>
        <v>0.85300000000000009</v>
      </c>
      <c r="G1799" s="2">
        <f t="shared" si="219"/>
        <v>0.85760000000000036</v>
      </c>
      <c r="H1799" s="2">
        <f t="shared" si="215"/>
        <v>0.90554999999999863</v>
      </c>
      <c r="I1799" s="2">
        <f t="array" ref="I1799">SUMPRODUCT(B1783:B1802, (ROW(B1783:B1802)-ROW(B1783)+1)) / (20*21/2)</f>
        <v>0.83066666666666678</v>
      </c>
      <c r="J1799" s="2">
        <f t="shared" si="218"/>
        <v>0.84389811224826239</v>
      </c>
      <c r="K1799" s="2">
        <f t="shared" si="220"/>
        <v>0.85674740590183784</v>
      </c>
    </row>
    <row r="1800" spans="1:11" ht="13.5" x14ac:dyDescent="0.25">
      <c r="A1800" s="3">
        <f>TITRES_STAT!B1803</f>
        <v>44925</v>
      </c>
      <c r="B1800" s="5">
        <f>TITRES_STAT!D1803</f>
        <v>0.82</v>
      </c>
      <c r="C1800" s="2">
        <f t="shared" si="221"/>
        <v>0</v>
      </c>
      <c r="D1800" s="2">
        <f t="shared" si="222"/>
        <v>0.82</v>
      </c>
      <c r="E1800" s="2">
        <f t="shared" si="216"/>
        <v>0.82800000000000007</v>
      </c>
      <c r="F1800" s="2">
        <f t="shared" si="217"/>
        <v>0.85</v>
      </c>
      <c r="G1800" s="2">
        <f t="shared" si="219"/>
        <v>0.85660000000000036</v>
      </c>
      <c r="H1800" s="2">
        <f t="shared" si="215"/>
        <v>0.90539999999999865</v>
      </c>
      <c r="I1800" s="2">
        <f t="array" ref="I1800">SUMPRODUCT(B1784:B1803, (ROW(B1784:B1803)-ROW(B1784)+1)) / (20*21/2)</f>
        <v>0.82838095238095244</v>
      </c>
      <c r="J1800" s="2">
        <f t="shared" si="218"/>
        <v>0.8416221015579517</v>
      </c>
      <c r="K1800" s="2">
        <f t="shared" si="220"/>
        <v>0.85530633116058929</v>
      </c>
    </row>
    <row r="1801" spans="1:11" ht="13.5" x14ac:dyDescent="0.25">
      <c r="A1801" s="3">
        <f>TITRES_STAT!B1804</f>
        <v>44928</v>
      </c>
      <c r="B1801" s="5">
        <f>TITRES_STAT!D1804</f>
        <v>0.82</v>
      </c>
      <c r="C1801" s="2">
        <f t="shared" si="221"/>
        <v>0</v>
      </c>
      <c r="D1801" s="2">
        <f t="shared" si="222"/>
        <v>0.82</v>
      </c>
      <c r="E1801" s="2">
        <f t="shared" si="216"/>
        <v>0.82600000000000018</v>
      </c>
      <c r="F1801" s="2">
        <f t="shared" si="217"/>
        <v>0.84700000000000009</v>
      </c>
      <c r="G1801" s="2">
        <f t="shared" si="219"/>
        <v>0.85560000000000014</v>
      </c>
      <c r="H1801" s="2">
        <f t="shared" si="215"/>
        <v>0.90509999999999868</v>
      </c>
      <c r="I1801" s="2">
        <f t="array" ref="I1801">SUMPRODUCT(B1785:B1804, (ROW(B1785:B1804)-ROW(B1785)+1)) / (20*21/2)</f>
        <v>0.82638095238095233</v>
      </c>
      <c r="J1801" s="2">
        <f t="shared" si="218"/>
        <v>0.83956285379052775</v>
      </c>
      <c r="K1801" s="2">
        <f t="shared" si="220"/>
        <v>0.85392176915429163</v>
      </c>
    </row>
    <row r="1802" spans="1:11" ht="13.5" x14ac:dyDescent="0.25">
      <c r="A1802" s="3">
        <f>TITRES_STAT!B1805</f>
        <v>44929</v>
      </c>
      <c r="B1802" s="5">
        <f>TITRES_STAT!D1805</f>
        <v>0.82</v>
      </c>
      <c r="C1802" s="2">
        <f t="shared" si="221"/>
        <v>0</v>
      </c>
      <c r="D1802" s="2">
        <f t="shared" si="222"/>
        <v>0.82</v>
      </c>
      <c r="E1802" s="2">
        <f t="shared" si="216"/>
        <v>0.82400000000000007</v>
      </c>
      <c r="F1802" s="2">
        <f t="shared" si="217"/>
        <v>0.84400000000000008</v>
      </c>
      <c r="G1802" s="2">
        <f t="shared" si="219"/>
        <v>0.85460000000000003</v>
      </c>
      <c r="H1802" s="2">
        <f t="shared" ref="H1802:H1865" si="223">AVERAGE(B1603:B1802)</f>
        <v>0.90464999999999862</v>
      </c>
      <c r="I1802" s="2">
        <f t="array" ref="I1802">SUMPRODUCT(B1786:B1805, (ROW(B1786:B1805)-ROW(B1786)+1)) / (20*21/2)</f>
        <v>0.82476190476190481</v>
      </c>
      <c r="J1802" s="2">
        <f t="shared" si="218"/>
        <v>0.83769972485809652</v>
      </c>
      <c r="K1802" s="2">
        <f t="shared" si="220"/>
        <v>0.85259150369726056</v>
      </c>
    </row>
    <row r="1803" spans="1:11" ht="13.5" x14ac:dyDescent="0.25">
      <c r="A1803" s="3">
        <f>TITRES_STAT!B1806</f>
        <v>44930</v>
      </c>
      <c r="B1803" s="5">
        <f>TITRES_STAT!D1806</f>
        <v>0.82</v>
      </c>
      <c r="C1803" s="2">
        <f t="shared" si="221"/>
        <v>0</v>
      </c>
      <c r="D1803" s="2">
        <f t="shared" si="222"/>
        <v>0.82</v>
      </c>
      <c r="E1803" s="2">
        <f t="shared" si="216"/>
        <v>0.82200000000000006</v>
      </c>
      <c r="F1803" s="2">
        <f t="shared" si="217"/>
        <v>0.84099999999999997</v>
      </c>
      <c r="G1803" s="2">
        <f t="shared" si="219"/>
        <v>0.85360000000000014</v>
      </c>
      <c r="H1803" s="2">
        <f t="shared" si="223"/>
        <v>0.90399999999999858</v>
      </c>
      <c r="I1803" s="2">
        <f t="array" ref="I1803">SUMPRODUCT(B1787:B1806, (ROW(B1787:B1806)-ROW(B1787)+1)) / (20*21/2)</f>
        <v>0.82352380952380966</v>
      </c>
      <c r="J1803" s="2">
        <f t="shared" si="218"/>
        <v>0.83601403677637309</v>
      </c>
      <c r="K1803" s="2">
        <f t="shared" si="220"/>
        <v>0.85131340551305423</v>
      </c>
    </row>
    <row r="1804" spans="1:11" ht="13.5" x14ac:dyDescent="0.25">
      <c r="A1804" s="3">
        <f>TITRES_STAT!B1807</f>
        <v>44931</v>
      </c>
      <c r="B1804" s="5">
        <f>TITRES_STAT!D1807</f>
        <v>0.82</v>
      </c>
      <c r="C1804" s="2">
        <f t="shared" si="221"/>
        <v>0</v>
      </c>
      <c r="D1804" s="2">
        <f t="shared" si="222"/>
        <v>0.82</v>
      </c>
      <c r="E1804" s="2">
        <f t="shared" ref="E1804:E1867" si="224">AVERAGE(B1795:B1804)</f>
        <v>0.82000000000000006</v>
      </c>
      <c r="F1804" s="2">
        <f t="shared" si="217"/>
        <v>0.83700000000000008</v>
      </c>
      <c r="G1804" s="2">
        <f t="shared" si="219"/>
        <v>0.85260000000000002</v>
      </c>
      <c r="H1804" s="2">
        <f t="shared" si="223"/>
        <v>0.90334999999999865</v>
      </c>
      <c r="I1804" s="2">
        <f t="array" ref="I1804">SUMPRODUCT(B1788:B1807, (ROW(B1788:B1807)-ROW(B1788)+1)) / (20*21/2)</f>
        <v>0.82266666666666677</v>
      </c>
      <c r="J1804" s="2">
        <f t="shared" si="218"/>
        <v>0.83448889041671848</v>
      </c>
      <c r="K1804" s="2">
        <f t="shared" si="220"/>
        <v>0.85008542882626781</v>
      </c>
    </row>
    <row r="1805" spans="1:11" ht="13.5" x14ac:dyDescent="0.25">
      <c r="A1805" s="3">
        <f>TITRES_STAT!B1808</f>
        <v>44932</v>
      </c>
      <c r="B1805" s="5">
        <f>TITRES_STAT!D1808</f>
        <v>0.82</v>
      </c>
      <c r="C1805" s="2">
        <f t="shared" si="221"/>
        <v>0</v>
      </c>
      <c r="D1805" s="2">
        <f t="shared" si="222"/>
        <v>0.82</v>
      </c>
      <c r="E1805" s="2">
        <f t="shared" si="224"/>
        <v>0.82000000000000006</v>
      </c>
      <c r="F1805" s="2">
        <f t="shared" si="217"/>
        <v>0.83299999999999996</v>
      </c>
      <c r="G1805" s="2">
        <f t="shared" si="219"/>
        <v>0.85219999999999996</v>
      </c>
      <c r="H1805" s="2">
        <f t="shared" si="223"/>
        <v>0.90284999999999871</v>
      </c>
      <c r="I1805" s="2">
        <f t="array" ref="I1805">SUMPRODUCT(B1789:B1808, (ROW(B1789:B1808)-ROW(B1789)+1)) / (20*21/2)</f>
        <v>0.82199999999999984</v>
      </c>
      <c r="J1805" s="2">
        <f t="shared" si="218"/>
        <v>0.83310899609131672</v>
      </c>
      <c r="K1805" s="2">
        <f t="shared" si="220"/>
        <v>0.84890560808798277</v>
      </c>
    </row>
    <row r="1806" spans="1:11" ht="13.5" x14ac:dyDescent="0.25">
      <c r="A1806" s="3">
        <f>TITRES_STAT!B1809</f>
        <v>44935</v>
      </c>
      <c r="B1806" s="5">
        <f>TITRES_STAT!D1809</f>
        <v>0.82</v>
      </c>
      <c r="C1806" s="2">
        <f t="shared" si="221"/>
        <v>0</v>
      </c>
      <c r="D1806" s="2">
        <f t="shared" si="222"/>
        <v>0.82</v>
      </c>
      <c r="E1806" s="2">
        <f t="shared" si="224"/>
        <v>0.82000000000000006</v>
      </c>
      <c r="F1806" s="2">
        <f t="shared" si="217"/>
        <v>0.82900000000000007</v>
      </c>
      <c r="G1806" s="2">
        <f t="shared" si="219"/>
        <v>0.85219999999999985</v>
      </c>
      <c r="H1806" s="2">
        <f t="shared" si="223"/>
        <v>0.90219999999999889</v>
      </c>
      <c r="I1806" s="2">
        <f t="array" ref="I1806">SUMPRODUCT(B1790:B1809, (ROW(B1790:B1809)-ROW(B1790)+1)) / (20*21/2)</f>
        <v>0.82142857142857162</v>
      </c>
      <c r="J1806" s="2">
        <f t="shared" si="218"/>
        <v>0.83186052027309609</v>
      </c>
      <c r="K1806" s="2">
        <f t="shared" si="220"/>
        <v>0.84777205482963047</v>
      </c>
    </row>
    <row r="1807" spans="1:11" ht="13.5" x14ac:dyDescent="0.25">
      <c r="A1807" s="3">
        <f>TITRES_STAT!B1810</f>
        <v>44936</v>
      </c>
      <c r="B1807" s="5">
        <f>TITRES_STAT!D1810</f>
        <v>0.82</v>
      </c>
      <c r="C1807" s="2">
        <f t="shared" si="221"/>
        <v>0</v>
      </c>
      <c r="D1807" s="2">
        <f t="shared" si="222"/>
        <v>0.82</v>
      </c>
      <c r="E1807" s="2">
        <f t="shared" si="224"/>
        <v>0.82000000000000006</v>
      </c>
      <c r="F1807" s="2">
        <f t="shared" si="217"/>
        <v>0.82700000000000018</v>
      </c>
      <c r="G1807" s="2">
        <f t="shared" si="219"/>
        <v>0.85219999999999985</v>
      </c>
      <c r="H1807" s="2">
        <f t="shared" si="223"/>
        <v>0.90134999999999887</v>
      </c>
      <c r="I1807" s="2">
        <f t="array" ref="I1807">SUMPRODUCT(B1791:B1810, (ROW(B1791:B1810)-ROW(B1791)+1)) / (20*21/2)</f>
        <v>0.82095238095238099</v>
      </c>
      <c r="J1807" s="2">
        <f t="shared" si="218"/>
        <v>0.8307309469137536</v>
      </c>
      <c r="K1807" s="2">
        <f t="shared" si="220"/>
        <v>0.84668295464023313</v>
      </c>
    </row>
    <row r="1808" spans="1:11" ht="13.5" x14ac:dyDescent="0.25">
      <c r="A1808" s="3">
        <f>TITRES_STAT!B1811</f>
        <v>44937</v>
      </c>
      <c r="B1808" s="5">
        <f>TITRES_STAT!D1811</f>
        <v>0.82</v>
      </c>
      <c r="C1808" s="2">
        <f t="shared" si="221"/>
        <v>0</v>
      </c>
      <c r="D1808" s="2">
        <f t="shared" si="222"/>
        <v>0.82</v>
      </c>
      <c r="E1808" s="2">
        <f t="shared" si="224"/>
        <v>0.82000000000000006</v>
      </c>
      <c r="F1808" s="2">
        <f t="shared" si="217"/>
        <v>0.82600000000000018</v>
      </c>
      <c r="G1808" s="2">
        <f t="shared" si="219"/>
        <v>0.85219999999999985</v>
      </c>
      <c r="H1808" s="2">
        <f t="shared" si="223"/>
        <v>0.90029999999999899</v>
      </c>
      <c r="I1808" s="2">
        <f t="array" ref="I1808">SUMPRODUCT(B1792:B1811, (ROW(B1792:B1811)-ROW(B1792)+1)) / (20*21/2)</f>
        <v>0.82057142857142873</v>
      </c>
      <c r="J1808" s="2">
        <f t="shared" si="218"/>
        <v>0.82970895196958661</v>
      </c>
      <c r="K1808" s="2">
        <f t="shared" si="220"/>
        <v>0.8456365642621847</v>
      </c>
    </row>
    <row r="1809" spans="1:11" ht="13.5" x14ac:dyDescent="0.25">
      <c r="A1809" s="3">
        <f>TITRES_STAT!B1812</f>
        <v>44938</v>
      </c>
      <c r="B1809" s="5">
        <f>TITRES_STAT!D1812</f>
        <v>0.82</v>
      </c>
      <c r="C1809" s="2">
        <f t="shared" si="221"/>
        <v>0</v>
      </c>
      <c r="D1809" s="2">
        <f t="shared" si="222"/>
        <v>0.82</v>
      </c>
      <c r="E1809" s="2">
        <f t="shared" si="224"/>
        <v>0.82000000000000006</v>
      </c>
      <c r="F1809" s="2">
        <f t="shared" si="217"/>
        <v>0.82500000000000018</v>
      </c>
      <c r="G1809" s="2">
        <f t="shared" si="219"/>
        <v>0.85219999999999996</v>
      </c>
      <c r="H1809" s="2">
        <f t="shared" si="223"/>
        <v>0.89904999999999891</v>
      </c>
      <c r="I1809" s="2">
        <f t="array" ref="I1809">SUMPRODUCT(B1793:B1812, (ROW(B1793:B1812)-ROW(B1793)+1)) / (20*21/2)</f>
        <v>0.82123809523809532</v>
      </c>
      <c r="J1809" s="2">
        <f t="shared" si="218"/>
        <v>0.82878428987724506</v>
      </c>
      <c r="K1809" s="2">
        <f t="shared" si="220"/>
        <v>0.84463120880092257</v>
      </c>
    </row>
    <row r="1810" spans="1:11" ht="13.5" x14ac:dyDescent="0.25">
      <c r="A1810" s="3">
        <f>TITRES_STAT!B1813</f>
        <v>44939</v>
      </c>
      <c r="B1810" s="5">
        <f>TITRES_STAT!D1813</f>
        <v>0.82</v>
      </c>
      <c r="C1810" s="2">
        <f t="shared" si="221"/>
        <v>0</v>
      </c>
      <c r="D1810" s="2">
        <f t="shared" si="222"/>
        <v>0.82</v>
      </c>
      <c r="E1810" s="2">
        <f t="shared" si="224"/>
        <v>0.82000000000000006</v>
      </c>
      <c r="F1810" s="2">
        <f t="shared" si="217"/>
        <v>0.82400000000000018</v>
      </c>
      <c r="G1810" s="2">
        <f t="shared" si="219"/>
        <v>0.85219999999999996</v>
      </c>
      <c r="H1810" s="2">
        <f t="shared" si="223"/>
        <v>0.89764999999999884</v>
      </c>
      <c r="I1810" s="2">
        <f t="array" ref="I1810">SUMPRODUCT(B1794:B1813, (ROW(B1794:B1813)-ROW(B1794)+1)) / (20*21/2)</f>
        <v>0.82195238095238088</v>
      </c>
      <c r="J1810" s="2">
        <f t="shared" si="218"/>
        <v>0.82794769084131703</v>
      </c>
      <c r="K1810" s="2">
        <f t="shared" si="220"/>
        <v>0.84366527904402366</v>
      </c>
    </row>
    <row r="1811" spans="1:11" ht="13.5" x14ac:dyDescent="0.25">
      <c r="A1811" s="3">
        <f>TITRES_STAT!B1814</f>
        <v>44942</v>
      </c>
      <c r="B1811" s="5">
        <f>TITRES_STAT!D1814</f>
        <v>0.82</v>
      </c>
      <c r="C1811" s="2">
        <f t="shared" si="221"/>
        <v>0</v>
      </c>
      <c r="D1811" s="2">
        <f t="shared" si="222"/>
        <v>0.82</v>
      </c>
      <c r="E1811" s="2">
        <f t="shared" si="224"/>
        <v>0.82000000000000006</v>
      </c>
      <c r="F1811" s="2">
        <f t="shared" si="217"/>
        <v>0.82300000000000018</v>
      </c>
      <c r="G1811" s="2">
        <f t="shared" si="219"/>
        <v>0.85219999999999996</v>
      </c>
      <c r="H1811" s="2">
        <f t="shared" si="223"/>
        <v>0.89629999999999876</v>
      </c>
      <c r="I1811" s="2">
        <f t="array" ref="I1811">SUMPRODUCT(B1795:B1814, (ROW(B1795:B1814)-ROW(B1795)+1)) / (20*21/2)</f>
        <v>0.82271428571428573</v>
      </c>
      <c r="J1811" s="2">
        <f t="shared" si="218"/>
        <v>0.82719076790404877</v>
      </c>
      <c r="K1811" s="2">
        <f t="shared" si="220"/>
        <v>0.84273722888543445</v>
      </c>
    </row>
    <row r="1812" spans="1:11" ht="13.5" x14ac:dyDescent="0.25">
      <c r="A1812" s="3">
        <f>TITRES_STAT!B1815</f>
        <v>44943</v>
      </c>
      <c r="B1812" s="5">
        <f>TITRES_STAT!D1815</f>
        <v>0.83</v>
      </c>
      <c r="C1812" s="2">
        <f t="shared" si="221"/>
        <v>1.0000000000000009E-2</v>
      </c>
      <c r="D1812" s="2">
        <f t="shared" si="222"/>
        <v>0.82199999999999984</v>
      </c>
      <c r="E1812" s="2">
        <f t="shared" si="224"/>
        <v>0.82100000000000006</v>
      </c>
      <c r="F1812" s="2">
        <f t="shared" ref="F1812:F1875" si="225">AVERAGE(B1793:B1812)</f>
        <v>0.82250000000000012</v>
      </c>
      <c r="G1812" s="2">
        <f t="shared" si="219"/>
        <v>0.85239999999999994</v>
      </c>
      <c r="H1812" s="2">
        <f t="shared" si="223"/>
        <v>0.89519999999999877</v>
      </c>
      <c r="I1812" s="2">
        <f t="array" ref="I1812">SUMPRODUCT(B1796:B1815, (ROW(B1796:B1815)-ROW(B1796)+1)) / (20*21/2)</f>
        <v>0.82352380952380955</v>
      </c>
      <c r="J1812" s="2">
        <f t="shared" si="218"/>
        <v>0.82745831381794888</v>
      </c>
      <c r="K1812" s="2">
        <f t="shared" si="220"/>
        <v>0.84223772971345667</v>
      </c>
    </row>
    <row r="1813" spans="1:11" ht="13.5" x14ac:dyDescent="0.25">
      <c r="A1813" s="3">
        <f>TITRES_STAT!B1816</f>
        <v>44944</v>
      </c>
      <c r="B1813" s="5">
        <f>TITRES_STAT!D1816</f>
        <v>0.83</v>
      </c>
      <c r="C1813" s="2">
        <f t="shared" si="221"/>
        <v>0</v>
      </c>
      <c r="D1813" s="2">
        <f t="shared" si="222"/>
        <v>0.82400000000000007</v>
      </c>
      <c r="E1813" s="2">
        <f t="shared" si="224"/>
        <v>0.82200000000000006</v>
      </c>
      <c r="F1813" s="2">
        <f t="shared" si="225"/>
        <v>0.82200000000000006</v>
      </c>
      <c r="G1813" s="2">
        <f t="shared" si="219"/>
        <v>0.85199999999999998</v>
      </c>
      <c r="H1813" s="2">
        <f t="shared" si="223"/>
        <v>0.89429999999999898</v>
      </c>
      <c r="I1813" s="2">
        <f t="array" ref="I1813">SUMPRODUCT(B1797:B1816, (ROW(B1797:B1816)-ROW(B1797)+1)) / (20*21/2)</f>
        <v>0.8214285714285714</v>
      </c>
      <c r="J1813" s="2">
        <f t="shared" ref="J1813:J1876" si="226">$J$4*B1813+J1812*(1-$J$4)</f>
        <v>0.82770037916862038</v>
      </c>
      <c r="K1813" s="2">
        <f t="shared" si="220"/>
        <v>0.84175781874430156</v>
      </c>
    </row>
    <row r="1814" spans="1:11" ht="13.5" x14ac:dyDescent="0.25">
      <c r="A1814" s="3">
        <f>TITRES_STAT!B1817</f>
        <v>44945</v>
      </c>
      <c r="B1814" s="5">
        <f>TITRES_STAT!D1817</f>
        <v>0.83</v>
      </c>
      <c r="C1814" s="2">
        <f t="shared" si="221"/>
        <v>0</v>
      </c>
      <c r="D1814" s="2">
        <f t="shared" si="222"/>
        <v>0.82599999999999996</v>
      </c>
      <c r="E1814" s="2">
        <f t="shared" si="224"/>
        <v>0.82300000000000006</v>
      </c>
      <c r="F1814" s="2">
        <f t="shared" si="225"/>
        <v>0.82150000000000012</v>
      </c>
      <c r="G1814" s="2">
        <f t="shared" si="219"/>
        <v>0.85099999999999998</v>
      </c>
      <c r="H1814" s="2">
        <f t="shared" si="223"/>
        <v>0.89359999999999895</v>
      </c>
      <c r="I1814" s="2">
        <f t="array" ref="I1814">SUMPRODUCT(B1798:B1817, (ROW(B1798:B1817)-ROW(B1798)+1)) / (20*21/2)</f>
        <v>0.8165714285714285</v>
      </c>
      <c r="J1814" s="2">
        <f t="shared" si="226"/>
        <v>0.82791939067637077</v>
      </c>
      <c r="K1814" s="2">
        <f t="shared" si="220"/>
        <v>0.84129672781315257</v>
      </c>
    </row>
    <row r="1815" spans="1:11" ht="13.5" x14ac:dyDescent="0.25">
      <c r="A1815" s="3">
        <f>TITRES_STAT!B1818</f>
        <v>44946</v>
      </c>
      <c r="B1815" s="5">
        <f>TITRES_STAT!D1818</f>
        <v>0.83</v>
      </c>
      <c r="C1815" s="2">
        <f t="shared" si="221"/>
        <v>0</v>
      </c>
      <c r="D1815" s="2">
        <f t="shared" si="222"/>
        <v>0.82799999999999996</v>
      </c>
      <c r="E1815" s="2">
        <f t="shared" si="224"/>
        <v>0.82400000000000007</v>
      </c>
      <c r="F1815" s="2">
        <f t="shared" si="225"/>
        <v>0.82200000000000006</v>
      </c>
      <c r="G1815" s="2">
        <f t="shared" si="219"/>
        <v>0.85</v>
      </c>
      <c r="H1815" s="2">
        <f t="shared" si="223"/>
        <v>0.89274999999999904</v>
      </c>
      <c r="I1815" s="2">
        <f t="array" ref="I1815">SUMPRODUCT(B1799:B1818, (ROW(B1799:B1818)-ROW(B1799)+1)) / (20*21/2)</f>
        <v>0.81480952380952376</v>
      </c>
      <c r="J1815" s="2">
        <f t="shared" si="226"/>
        <v>0.8281175439452878</v>
      </c>
      <c r="K1815" s="2">
        <f t="shared" si="220"/>
        <v>0.84085371887930349</v>
      </c>
    </row>
    <row r="1816" spans="1:11" ht="13.5" x14ac:dyDescent="0.25">
      <c r="A1816" s="3">
        <f>TITRES_STAT!B1819</f>
        <v>44949</v>
      </c>
      <c r="B1816" s="5">
        <f>TITRES_STAT!D1819</f>
        <v>0.8</v>
      </c>
      <c r="C1816" s="2">
        <f t="shared" si="221"/>
        <v>-2.9999999999999916E-2</v>
      </c>
      <c r="D1816" s="2">
        <f t="shared" si="222"/>
        <v>0.82400000000000007</v>
      </c>
      <c r="E1816" s="2">
        <f t="shared" si="224"/>
        <v>0.82200000000000006</v>
      </c>
      <c r="F1816" s="2">
        <f t="shared" si="225"/>
        <v>0.82100000000000006</v>
      </c>
      <c r="G1816" s="2">
        <f t="shared" si="219"/>
        <v>0.84839999999999993</v>
      </c>
      <c r="H1816" s="2">
        <f t="shared" si="223"/>
        <v>0.89174999999999915</v>
      </c>
      <c r="I1816" s="2">
        <f t="array" ref="I1816">SUMPRODUCT(B1800:B1819, (ROW(B1800:B1819)-ROW(B1800)+1)) / (20*21/2)</f>
        <v>0.81028571428571428</v>
      </c>
      <c r="J1816" s="2">
        <f t="shared" si="226"/>
        <v>0.82543968261716527</v>
      </c>
      <c r="K1816" s="2">
        <f t="shared" si="220"/>
        <v>0.83925161225658573</v>
      </c>
    </row>
    <row r="1817" spans="1:11" ht="13.5" x14ac:dyDescent="0.25">
      <c r="A1817" s="3">
        <f>TITRES_STAT!B1820</f>
        <v>44950</v>
      </c>
      <c r="B1817" s="5">
        <f>TITRES_STAT!D1820</f>
        <v>0.77</v>
      </c>
      <c r="C1817" s="2">
        <f t="shared" si="221"/>
        <v>-3.0000000000000027E-2</v>
      </c>
      <c r="D1817" s="2">
        <f t="shared" si="222"/>
        <v>0.81200000000000006</v>
      </c>
      <c r="E1817" s="2">
        <f t="shared" si="224"/>
        <v>0.81699999999999995</v>
      </c>
      <c r="F1817" s="2">
        <f t="shared" si="225"/>
        <v>0.81850000000000023</v>
      </c>
      <c r="G1817" s="2">
        <f t="shared" si="219"/>
        <v>0.84620000000000006</v>
      </c>
      <c r="H1817" s="2">
        <f t="shared" si="223"/>
        <v>0.89049999999999929</v>
      </c>
      <c r="I1817" s="2">
        <f t="array" ref="I1817">SUMPRODUCT(B1801:B1820, (ROW(B1801:B1820)-ROW(B1801)+1)) / (20*21/2)</f>
        <v>0.80314285714285716</v>
      </c>
      <c r="J1817" s="2">
        <f t="shared" si="226"/>
        <v>0.82015971284410194</v>
      </c>
      <c r="K1817" s="2">
        <f t="shared" si="220"/>
        <v>0.83653586275632741</v>
      </c>
    </row>
    <row r="1818" spans="1:11" ht="13.5" x14ac:dyDescent="0.25">
      <c r="A1818" s="3">
        <f>TITRES_STAT!B1821</f>
        <v>44951</v>
      </c>
      <c r="B1818" s="5">
        <f>TITRES_STAT!D1821</f>
        <v>0.8</v>
      </c>
      <c r="C1818" s="2">
        <f t="shared" si="221"/>
        <v>3.0000000000000027E-2</v>
      </c>
      <c r="D1818" s="2">
        <f t="shared" si="222"/>
        <v>0.80600000000000005</v>
      </c>
      <c r="E1818" s="2">
        <f t="shared" si="224"/>
        <v>0.81500000000000006</v>
      </c>
      <c r="F1818" s="2">
        <f t="shared" si="225"/>
        <v>0.81750000000000012</v>
      </c>
      <c r="G1818" s="2">
        <f t="shared" si="219"/>
        <v>0.84519999999999995</v>
      </c>
      <c r="H1818" s="2">
        <f t="shared" si="223"/>
        <v>0.88959999999999928</v>
      </c>
      <c r="I1818" s="2">
        <f t="array" ref="I1818">SUMPRODUCT(B1802:B1821, (ROW(B1802:B1821)-ROW(B1802)+1)) / (20*21/2)</f>
        <v>0.79638095238095241</v>
      </c>
      <c r="J1818" s="2">
        <f t="shared" si="226"/>
        <v>0.81823974019228274</v>
      </c>
      <c r="K1818" s="2">
        <f t="shared" si="220"/>
        <v>0.83510308382470677</v>
      </c>
    </row>
    <row r="1819" spans="1:11" ht="13.5" x14ac:dyDescent="0.25">
      <c r="A1819" s="3">
        <f>TITRES_STAT!B1822</f>
        <v>44952</v>
      </c>
      <c r="B1819" s="5">
        <f>TITRES_STAT!D1822</f>
        <v>0.77</v>
      </c>
      <c r="C1819" s="2">
        <f t="shared" si="221"/>
        <v>-3.0000000000000027E-2</v>
      </c>
      <c r="D1819" s="2">
        <f t="shared" si="222"/>
        <v>0.79400000000000004</v>
      </c>
      <c r="E1819" s="2">
        <f t="shared" si="224"/>
        <v>0.80999999999999994</v>
      </c>
      <c r="F1819" s="2">
        <f t="shared" si="225"/>
        <v>0.81500000000000017</v>
      </c>
      <c r="G1819" s="2">
        <f t="shared" si="219"/>
        <v>0.84299999999999997</v>
      </c>
      <c r="H1819" s="2">
        <f t="shared" si="223"/>
        <v>0.88869999999999938</v>
      </c>
      <c r="I1819" s="2">
        <f t="array" ref="I1819">SUMPRODUCT(B1803:B1822, (ROW(B1803:B1822)-ROW(B1803)+1)) / (20*21/2)</f>
        <v>0.79</v>
      </c>
      <c r="J1819" s="2">
        <f t="shared" si="226"/>
        <v>0.81364547922158914</v>
      </c>
      <c r="K1819" s="2">
        <f t="shared" si="220"/>
        <v>0.83255002171393389</v>
      </c>
    </row>
    <row r="1820" spans="1:11" ht="13.5" x14ac:dyDescent="0.25">
      <c r="A1820" s="3">
        <f>TITRES_STAT!B1823</f>
        <v>44953</v>
      </c>
      <c r="B1820" s="5">
        <f>TITRES_STAT!D1823</f>
        <v>0.74</v>
      </c>
      <c r="C1820" s="2">
        <f t="shared" si="221"/>
        <v>-3.0000000000000027E-2</v>
      </c>
      <c r="D1820" s="2">
        <f t="shared" si="222"/>
        <v>0.77600000000000002</v>
      </c>
      <c r="E1820" s="2">
        <f t="shared" si="224"/>
        <v>0.80199999999999994</v>
      </c>
      <c r="F1820" s="2">
        <f t="shared" si="225"/>
        <v>0.81100000000000017</v>
      </c>
      <c r="G1820" s="2">
        <f t="shared" si="219"/>
        <v>0.84</v>
      </c>
      <c r="H1820" s="2">
        <f t="shared" si="223"/>
        <v>0.88769999999999938</v>
      </c>
      <c r="I1820" s="2">
        <f t="array" ref="I1820">SUMPRODUCT(B1804:B1823, (ROW(B1804:B1823)-ROW(B1804)+1)) / (20*21/2)</f>
        <v>0.78400000000000003</v>
      </c>
      <c r="J1820" s="2">
        <f t="shared" si="226"/>
        <v>0.80663162405762823</v>
      </c>
      <c r="K1820" s="2">
        <f t="shared" si="220"/>
        <v>0.82892060909770127</v>
      </c>
    </row>
    <row r="1821" spans="1:11" ht="13.5" x14ac:dyDescent="0.25">
      <c r="A1821" s="3">
        <f>TITRES_STAT!B1824</f>
        <v>44956</v>
      </c>
      <c r="B1821" s="5">
        <f>TITRES_STAT!D1824</f>
        <v>0.74</v>
      </c>
      <c r="C1821" s="2">
        <f t="shared" si="221"/>
        <v>0</v>
      </c>
      <c r="D1821" s="2">
        <f t="shared" si="222"/>
        <v>0.76400000000000001</v>
      </c>
      <c r="E1821" s="2">
        <f t="shared" si="224"/>
        <v>0.79400000000000015</v>
      </c>
      <c r="F1821" s="2">
        <f t="shared" si="225"/>
        <v>0.80700000000000005</v>
      </c>
      <c r="G1821" s="2">
        <f t="shared" si="219"/>
        <v>0.83700000000000008</v>
      </c>
      <c r="H1821" s="2">
        <f t="shared" si="223"/>
        <v>0.8864999999999994</v>
      </c>
      <c r="I1821" s="2">
        <f t="array" ref="I1821">SUMPRODUCT(B1805:B1824, (ROW(B1805:B1824)-ROW(B1805)+1)) / (20*21/2)</f>
        <v>0.78123809523809529</v>
      </c>
      <c r="J1821" s="2">
        <f t="shared" si="226"/>
        <v>0.80028575509975886</v>
      </c>
      <c r="K1821" s="2">
        <f t="shared" si="220"/>
        <v>0.8254335263879875</v>
      </c>
    </row>
    <row r="1822" spans="1:11" ht="13.5" x14ac:dyDescent="0.25">
      <c r="A1822" s="3">
        <f>TITRES_STAT!B1825</f>
        <v>44957</v>
      </c>
      <c r="B1822" s="5">
        <f>TITRES_STAT!D1825</f>
        <v>0.74</v>
      </c>
      <c r="C1822" s="2">
        <f t="shared" si="221"/>
        <v>0</v>
      </c>
      <c r="D1822" s="2">
        <f t="shared" si="222"/>
        <v>0.75800000000000001</v>
      </c>
      <c r="E1822" s="2">
        <f t="shared" si="224"/>
        <v>0.78500000000000014</v>
      </c>
      <c r="F1822" s="2">
        <f t="shared" si="225"/>
        <v>0.80300000000000016</v>
      </c>
      <c r="G1822" s="2">
        <f t="shared" si="219"/>
        <v>0.83479999999999999</v>
      </c>
      <c r="H1822" s="2">
        <f t="shared" si="223"/>
        <v>0.88549999999999951</v>
      </c>
      <c r="I1822" s="2">
        <f t="array" ref="I1822">SUMPRODUCT(B1806:B1825, (ROW(B1806:B1825)-ROW(B1806)+1)) / (20*21/2)</f>
        <v>0.77871428571428569</v>
      </c>
      <c r="J1822" s="2">
        <f t="shared" si="226"/>
        <v>0.79454425461406752</v>
      </c>
      <c r="K1822" s="2">
        <f t="shared" si="220"/>
        <v>0.82208319201983115</v>
      </c>
    </row>
    <row r="1823" spans="1:11" ht="13.5" x14ac:dyDescent="0.25">
      <c r="A1823" s="3">
        <f>TITRES_STAT!B1826</f>
        <v>44958</v>
      </c>
      <c r="B1823" s="5">
        <f>TITRES_STAT!D1826</f>
        <v>0.74</v>
      </c>
      <c r="C1823" s="2">
        <f t="shared" si="221"/>
        <v>0</v>
      </c>
      <c r="D1823" s="2">
        <f t="shared" si="222"/>
        <v>0.74600000000000011</v>
      </c>
      <c r="E1823" s="2">
        <f t="shared" si="224"/>
        <v>0.77600000000000013</v>
      </c>
      <c r="F1823" s="2">
        <f t="shared" si="225"/>
        <v>0.79900000000000015</v>
      </c>
      <c r="G1823" s="2">
        <f t="shared" si="219"/>
        <v>0.83200000000000018</v>
      </c>
      <c r="H1823" s="2">
        <f t="shared" si="223"/>
        <v>0.88429999999999953</v>
      </c>
      <c r="I1823" s="2">
        <f t="array" ref="I1823">SUMPRODUCT(B1807:B1826, (ROW(B1807:B1826)-ROW(B1807)+1)) / (20*21/2)</f>
        <v>0.77642857142857136</v>
      </c>
      <c r="J1823" s="2">
        <f t="shared" si="226"/>
        <v>0.789349563698442</v>
      </c>
      <c r="K1823" s="2">
        <f t="shared" si="220"/>
        <v>0.8188642433131712</v>
      </c>
    </row>
    <row r="1824" spans="1:11" ht="13.5" x14ac:dyDescent="0.25">
      <c r="A1824" s="3">
        <f>TITRES_STAT!B1827</f>
        <v>44959</v>
      </c>
      <c r="B1824" s="5">
        <f>TITRES_STAT!D1827</f>
        <v>0.77</v>
      </c>
      <c r="C1824" s="2">
        <f t="shared" si="221"/>
        <v>3.0000000000000027E-2</v>
      </c>
      <c r="D1824" s="2">
        <f t="shared" si="222"/>
        <v>0.746</v>
      </c>
      <c r="E1824" s="2">
        <f t="shared" si="224"/>
        <v>0.77000000000000013</v>
      </c>
      <c r="F1824" s="2">
        <f t="shared" si="225"/>
        <v>0.7965000000000001</v>
      </c>
      <c r="G1824" s="2">
        <f t="shared" si="219"/>
        <v>0.8298000000000002</v>
      </c>
      <c r="H1824" s="2">
        <f t="shared" si="223"/>
        <v>0.88314999999999955</v>
      </c>
      <c r="I1824" s="2">
        <f t="array" ref="I1824">SUMPRODUCT(B1808:B1827, (ROW(B1808:B1827)-ROW(B1808)+1)) / (20*21/2)</f>
        <v>0.77438095238095239</v>
      </c>
      <c r="J1824" s="2">
        <f t="shared" si="226"/>
        <v>0.78750674810811427</v>
      </c>
      <c r="K1824" s="2">
        <f t="shared" si="220"/>
        <v>0.81694799847736055</v>
      </c>
    </row>
    <row r="1825" spans="1:11" ht="13.5" x14ac:dyDescent="0.25">
      <c r="A1825" s="3">
        <f>TITRES_STAT!B1828</f>
        <v>44960</v>
      </c>
      <c r="B1825" s="5">
        <f>TITRES_STAT!D1828</f>
        <v>0.77</v>
      </c>
      <c r="C1825" s="2">
        <f t="shared" si="221"/>
        <v>0</v>
      </c>
      <c r="D1825" s="2">
        <f t="shared" si="222"/>
        <v>0.752</v>
      </c>
      <c r="E1825" s="2">
        <f t="shared" si="224"/>
        <v>0.76400000000000001</v>
      </c>
      <c r="F1825" s="2">
        <f t="shared" si="225"/>
        <v>0.79400000000000004</v>
      </c>
      <c r="G1825" s="2">
        <f t="shared" si="219"/>
        <v>0.82760000000000034</v>
      </c>
      <c r="H1825" s="2">
        <f t="shared" si="223"/>
        <v>0.88219999999999954</v>
      </c>
      <c r="I1825" s="2">
        <f t="array" ref="I1825">SUMPRODUCT(B1809:B1828, (ROW(B1809:B1828)-ROW(B1809)+1)) / (20*21/2)</f>
        <v>0.77257142857142846</v>
      </c>
      <c r="J1825" s="2">
        <f t="shared" si="226"/>
        <v>0.78583943876448437</v>
      </c>
      <c r="K1825" s="2">
        <f t="shared" si="220"/>
        <v>0.81510690049785617</v>
      </c>
    </row>
    <row r="1826" spans="1:11" ht="13.5" x14ac:dyDescent="0.25">
      <c r="A1826" s="3">
        <f>TITRES_STAT!B1829</f>
        <v>44963</v>
      </c>
      <c r="B1826" s="5">
        <f>TITRES_STAT!D1829</f>
        <v>0.77</v>
      </c>
      <c r="C1826" s="2">
        <f t="shared" si="221"/>
        <v>0</v>
      </c>
      <c r="D1826" s="2">
        <f t="shared" si="222"/>
        <v>0.75800000000000001</v>
      </c>
      <c r="E1826" s="2">
        <f t="shared" si="224"/>
        <v>0.7609999999999999</v>
      </c>
      <c r="F1826" s="2">
        <f t="shared" si="225"/>
        <v>0.79149999999999998</v>
      </c>
      <c r="G1826" s="2">
        <f t="shared" si="219"/>
        <v>0.82540000000000036</v>
      </c>
      <c r="H1826" s="2">
        <f t="shared" si="223"/>
        <v>0.88124999999999953</v>
      </c>
      <c r="I1826" s="2">
        <f t="array" ref="I1826">SUMPRODUCT(B1810:B1829, (ROW(B1810:B1829)-ROW(B1810)+1)) / (20*21/2)</f>
        <v>0.77100000000000002</v>
      </c>
      <c r="J1826" s="2">
        <f t="shared" si="226"/>
        <v>0.78433092078691447</v>
      </c>
      <c r="K1826" s="2">
        <f t="shared" si="220"/>
        <v>0.81333800243911669</v>
      </c>
    </row>
    <row r="1827" spans="1:11" ht="13.5" x14ac:dyDescent="0.25">
      <c r="A1827" s="3">
        <f>TITRES_STAT!B1830</f>
        <v>44964</v>
      </c>
      <c r="B1827" s="5">
        <f>TITRES_STAT!D1830</f>
        <v>0.77</v>
      </c>
      <c r="C1827" s="2">
        <f t="shared" si="221"/>
        <v>0</v>
      </c>
      <c r="D1827" s="2">
        <f t="shared" si="222"/>
        <v>0.76400000000000001</v>
      </c>
      <c r="E1827" s="2">
        <f t="shared" si="224"/>
        <v>0.7609999999999999</v>
      </c>
      <c r="F1827" s="2">
        <f t="shared" si="225"/>
        <v>0.78899999999999992</v>
      </c>
      <c r="G1827" s="2">
        <f t="shared" si="219"/>
        <v>0.82320000000000038</v>
      </c>
      <c r="H1827" s="2">
        <f t="shared" si="223"/>
        <v>0.88049999999999973</v>
      </c>
      <c r="I1827" s="2">
        <f t="array" ref="I1827">SUMPRODUCT(B1811:B1830, (ROW(B1811:B1830)-ROW(B1811)+1)) / (20*21/2)</f>
        <v>0.76966666666666683</v>
      </c>
      <c r="J1827" s="2">
        <f t="shared" si="226"/>
        <v>0.78296607118816075</v>
      </c>
      <c r="K1827" s="2">
        <f t="shared" si="220"/>
        <v>0.81163847293170033</v>
      </c>
    </row>
    <row r="1828" spans="1:11" ht="13.5" x14ac:dyDescent="0.25">
      <c r="A1828" s="3">
        <f>TITRES_STAT!B1831</f>
        <v>44965</v>
      </c>
      <c r="B1828" s="5">
        <f>TITRES_STAT!D1831</f>
        <v>0.77</v>
      </c>
      <c r="C1828" s="2">
        <f t="shared" si="221"/>
        <v>0</v>
      </c>
      <c r="D1828" s="2">
        <f t="shared" si="222"/>
        <v>0.77</v>
      </c>
      <c r="E1828" s="2">
        <f t="shared" si="224"/>
        <v>0.75799999999999979</v>
      </c>
      <c r="F1828" s="2">
        <f t="shared" si="225"/>
        <v>0.78649999999999998</v>
      </c>
      <c r="G1828" s="2">
        <f t="shared" si="219"/>
        <v>0.82100000000000051</v>
      </c>
      <c r="H1828" s="2">
        <f t="shared" si="223"/>
        <v>0.87954999999999983</v>
      </c>
      <c r="I1828" s="2">
        <f t="array" ref="I1828">SUMPRODUCT(B1812:B1831, (ROW(B1812:B1831)-ROW(B1812)+1)) / (20*21/2)</f>
        <v>0.76857142857142857</v>
      </c>
      <c r="J1828" s="2">
        <f t="shared" si="226"/>
        <v>0.78173120726547884</v>
      </c>
      <c r="K1828" s="2">
        <f t="shared" si="220"/>
        <v>0.81000559164026109</v>
      </c>
    </row>
    <row r="1829" spans="1:11" ht="13.5" x14ac:dyDescent="0.25">
      <c r="A1829" s="3">
        <f>TITRES_STAT!B1832</f>
        <v>44966</v>
      </c>
      <c r="B1829" s="5">
        <f>TITRES_STAT!D1832</f>
        <v>0.77</v>
      </c>
      <c r="C1829" s="2">
        <f t="shared" si="221"/>
        <v>0</v>
      </c>
      <c r="D1829" s="2">
        <f t="shared" si="222"/>
        <v>0.77</v>
      </c>
      <c r="E1829" s="2">
        <f t="shared" si="224"/>
        <v>0.75799999999999979</v>
      </c>
      <c r="F1829" s="2">
        <f t="shared" si="225"/>
        <v>0.78399999999999992</v>
      </c>
      <c r="G1829" s="2">
        <f t="shared" si="219"/>
        <v>0.81880000000000053</v>
      </c>
      <c r="H1829" s="2">
        <f t="shared" si="223"/>
        <v>0.87880000000000014</v>
      </c>
      <c r="I1829" s="2">
        <f t="array" ref="I1829">SUMPRODUCT(B1813:B1832, (ROW(B1813:B1832)-ROW(B1813)+1)) / (20*21/2)</f>
        <v>0.76771428571428568</v>
      </c>
      <c r="J1829" s="2">
        <f t="shared" si="226"/>
        <v>0.78061394943067142</v>
      </c>
      <c r="K1829" s="2">
        <f t="shared" si="220"/>
        <v>0.80843674490927042</v>
      </c>
    </row>
    <row r="1830" spans="1:11" ht="13.5" x14ac:dyDescent="0.25">
      <c r="A1830" s="3">
        <f>TITRES_STAT!B1833</f>
        <v>44967</v>
      </c>
      <c r="B1830" s="5">
        <f>TITRES_STAT!D1833</f>
        <v>0.77</v>
      </c>
      <c r="C1830" s="2">
        <f t="shared" si="221"/>
        <v>0</v>
      </c>
      <c r="D1830" s="2">
        <f t="shared" si="222"/>
        <v>0.77</v>
      </c>
      <c r="E1830" s="2">
        <f t="shared" si="224"/>
        <v>0.76099999999999979</v>
      </c>
      <c r="F1830" s="2">
        <f t="shared" si="225"/>
        <v>0.78149999999999986</v>
      </c>
      <c r="G1830" s="2">
        <f t="shared" si="219"/>
        <v>0.81660000000000055</v>
      </c>
      <c r="H1830" s="2">
        <f t="shared" si="223"/>
        <v>0.87805000000000022</v>
      </c>
      <c r="I1830" s="2">
        <f t="array" ref="I1830">SUMPRODUCT(B1814:B1833, (ROW(B1814:B1833)-ROW(B1814)+1)) / (20*21/2)</f>
        <v>0.76999999999999991</v>
      </c>
      <c r="J1830" s="2">
        <f t="shared" si="226"/>
        <v>0.77960309710394082</v>
      </c>
      <c r="K1830" s="2">
        <f t="shared" si="220"/>
        <v>0.8069294215794951</v>
      </c>
    </row>
    <row r="1831" spans="1:11" ht="13.5" x14ac:dyDescent="0.25">
      <c r="A1831" s="3">
        <f>TITRES_STAT!B1834</f>
        <v>44970</v>
      </c>
      <c r="B1831" s="5">
        <f>TITRES_STAT!D1834</f>
        <v>0.77</v>
      </c>
      <c r="C1831" s="2">
        <f t="shared" si="221"/>
        <v>0</v>
      </c>
      <c r="D1831" s="2">
        <f t="shared" si="222"/>
        <v>0.77</v>
      </c>
      <c r="E1831" s="2">
        <f t="shared" si="224"/>
        <v>0.7639999999999999</v>
      </c>
      <c r="F1831" s="2">
        <f t="shared" si="225"/>
        <v>0.77899999999999991</v>
      </c>
      <c r="G1831" s="2">
        <f t="shared" si="219"/>
        <v>0.81440000000000057</v>
      </c>
      <c r="H1831" s="2">
        <f t="shared" si="223"/>
        <v>0.8773000000000003</v>
      </c>
      <c r="I1831" s="2">
        <f t="array" ref="I1831">SUMPRODUCT(B1815:B1834, (ROW(B1815:B1834)-ROW(B1815)+1)) / (20*21/2)</f>
        <v>0.77242857142857135</v>
      </c>
      <c r="J1831" s="2">
        <f t="shared" si="226"/>
        <v>0.77868851642737502</v>
      </c>
      <c r="K1831" s="2">
        <f t="shared" si="220"/>
        <v>0.80548120896853448</v>
      </c>
    </row>
    <row r="1832" spans="1:11" ht="13.5" x14ac:dyDescent="0.25">
      <c r="A1832" s="3">
        <f>TITRES_STAT!B1835</f>
        <v>44971</v>
      </c>
      <c r="B1832" s="5">
        <f>TITRES_STAT!D1835</f>
        <v>0.77</v>
      </c>
      <c r="C1832" s="2">
        <f t="shared" si="221"/>
        <v>0</v>
      </c>
      <c r="D1832" s="2">
        <f t="shared" si="222"/>
        <v>0.77</v>
      </c>
      <c r="E1832" s="2">
        <f t="shared" si="224"/>
        <v>0.76699999999999979</v>
      </c>
      <c r="F1832" s="2">
        <f t="shared" si="225"/>
        <v>0.77599999999999991</v>
      </c>
      <c r="G1832" s="2">
        <f t="shared" si="219"/>
        <v>0.81220000000000059</v>
      </c>
      <c r="H1832" s="2">
        <f t="shared" si="223"/>
        <v>0.8763500000000003</v>
      </c>
      <c r="I1832" s="2">
        <f t="array" ref="I1832">SUMPRODUCT(B1816:B1835, (ROW(B1816:B1835)-ROW(B1816)+1)) / (20*21/2)</f>
        <v>0.77214285714285713</v>
      </c>
      <c r="J1832" s="2">
        <f t="shared" si="226"/>
        <v>0.77786103867238698</v>
      </c>
      <c r="K1832" s="2">
        <f t="shared" si="220"/>
        <v>0.80408978900898409</v>
      </c>
    </row>
    <row r="1833" spans="1:11" ht="13.5" x14ac:dyDescent="0.25">
      <c r="A1833" s="3">
        <f>TITRES_STAT!B1836</f>
        <v>44972</v>
      </c>
      <c r="B1833" s="5">
        <f>TITRES_STAT!D1836</f>
        <v>0.8</v>
      </c>
      <c r="C1833" s="2">
        <f t="shared" si="221"/>
        <v>3.0000000000000027E-2</v>
      </c>
      <c r="D1833" s="2">
        <f t="shared" si="222"/>
        <v>0.77600000000000002</v>
      </c>
      <c r="E1833" s="2">
        <f t="shared" si="224"/>
        <v>0.77299999999999991</v>
      </c>
      <c r="F1833" s="2">
        <f t="shared" si="225"/>
        <v>0.77449999999999997</v>
      </c>
      <c r="G1833" s="2">
        <f t="shared" si="219"/>
        <v>0.81060000000000043</v>
      </c>
      <c r="H1833" s="2">
        <f t="shared" si="223"/>
        <v>0.87555000000000049</v>
      </c>
      <c r="I1833" s="2">
        <f t="array" ref="I1833">SUMPRODUCT(B1817:B1836, (ROW(B1817:B1836)-ROW(B1817)+1)) / (20*21/2)</f>
        <v>0.77214285714285713</v>
      </c>
      <c r="J1833" s="2">
        <f t="shared" si="226"/>
        <v>0.77996951117977864</v>
      </c>
      <c r="K1833" s="2">
        <f t="shared" si="220"/>
        <v>0.80392940512627886</v>
      </c>
    </row>
    <row r="1834" spans="1:11" ht="13.5" x14ac:dyDescent="0.25">
      <c r="A1834" s="3">
        <f>TITRES_STAT!B1837</f>
        <v>44973</v>
      </c>
      <c r="B1834" s="5">
        <f>TITRES_STAT!D1837</f>
        <v>0.8</v>
      </c>
      <c r="C1834" s="2">
        <f t="shared" si="221"/>
        <v>0</v>
      </c>
      <c r="D1834" s="2">
        <f t="shared" si="222"/>
        <v>0.78200000000000003</v>
      </c>
      <c r="E1834" s="2">
        <f t="shared" si="224"/>
        <v>0.77600000000000002</v>
      </c>
      <c r="F1834" s="2">
        <f t="shared" si="225"/>
        <v>0.77299999999999991</v>
      </c>
      <c r="G1834" s="2">
        <f t="shared" si="219"/>
        <v>0.80860000000000032</v>
      </c>
      <c r="H1834" s="2">
        <f t="shared" si="223"/>
        <v>0.87495000000000045</v>
      </c>
      <c r="I1834" s="2">
        <f t="array" ref="I1834">SUMPRODUCT(B1818:B1837, (ROW(B1818:B1837)-ROW(B1818)+1)) / (20*21/2)</f>
        <v>0.77228571428571413</v>
      </c>
      <c r="J1834" s="2">
        <f t="shared" si="226"/>
        <v>0.78187717678170454</v>
      </c>
      <c r="K1834" s="2">
        <f t="shared" si="220"/>
        <v>0.80377531080760123</v>
      </c>
    </row>
    <row r="1835" spans="1:11" ht="13.5" x14ac:dyDescent="0.25">
      <c r="A1835" s="3">
        <f>TITRES_STAT!B1838</f>
        <v>44974</v>
      </c>
      <c r="B1835" s="5">
        <f>TITRES_STAT!D1838</f>
        <v>0.77</v>
      </c>
      <c r="C1835" s="2">
        <f t="shared" si="221"/>
        <v>-3.0000000000000027E-2</v>
      </c>
      <c r="D1835" s="2">
        <f t="shared" si="222"/>
        <v>0.78199999999999992</v>
      </c>
      <c r="E1835" s="2">
        <f t="shared" si="224"/>
        <v>0.77600000000000002</v>
      </c>
      <c r="F1835" s="2">
        <f t="shared" si="225"/>
        <v>0.76999999999999991</v>
      </c>
      <c r="G1835" s="2">
        <f t="shared" si="219"/>
        <v>0.80600000000000027</v>
      </c>
      <c r="H1835" s="2">
        <f t="shared" si="223"/>
        <v>0.87420000000000053</v>
      </c>
      <c r="I1835" s="2">
        <f t="array" ref="I1835">SUMPRODUCT(B1819:B1838, (ROW(B1819:B1838)-ROW(B1819)+1)) / (20*21/2)</f>
        <v>0.77242857142857146</v>
      </c>
      <c r="J1835" s="2">
        <f t="shared" si="226"/>
        <v>0.7807460170882089</v>
      </c>
      <c r="K1835" s="2">
        <f t="shared" si="220"/>
        <v>0.80245078881514631</v>
      </c>
    </row>
    <row r="1836" spans="1:11" ht="13.5" x14ac:dyDescent="0.25">
      <c r="A1836" s="3">
        <f>TITRES_STAT!B1839</f>
        <v>44977</v>
      </c>
      <c r="B1836" s="5">
        <f>TITRES_STAT!D1839</f>
        <v>0.77</v>
      </c>
      <c r="C1836" s="2">
        <f t="shared" si="221"/>
        <v>0</v>
      </c>
      <c r="D1836" s="2">
        <f t="shared" si="222"/>
        <v>0.78200000000000003</v>
      </c>
      <c r="E1836" s="2">
        <f t="shared" si="224"/>
        <v>0.77600000000000002</v>
      </c>
      <c r="F1836" s="2">
        <f t="shared" si="225"/>
        <v>0.76849999999999985</v>
      </c>
      <c r="G1836" s="2">
        <f t="shared" si="219"/>
        <v>0.80340000000000023</v>
      </c>
      <c r="H1836" s="2">
        <f t="shared" si="223"/>
        <v>0.87325000000000075</v>
      </c>
      <c r="I1836" s="2">
        <f t="array" ref="I1836">SUMPRODUCT(B1820:B1839, (ROW(B1820:B1839)-ROW(B1820)+1)) / (20*21/2)</f>
        <v>0.7727142857142858</v>
      </c>
      <c r="J1836" s="2">
        <f t="shared" si="226"/>
        <v>0.77972258688933194</v>
      </c>
      <c r="K1836" s="2">
        <f t="shared" si="220"/>
        <v>0.80117820886161117</v>
      </c>
    </row>
    <row r="1837" spans="1:11" ht="13.5" x14ac:dyDescent="0.25">
      <c r="A1837" s="3">
        <f>TITRES_STAT!B1840</f>
        <v>44978</v>
      </c>
      <c r="B1837" s="5">
        <f>TITRES_STAT!D1840</f>
        <v>0.77</v>
      </c>
      <c r="C1837" s="2">
        <f t="shared" si="221"/>
        <v>0</v>
      </c>
      <c r="D1837" s="2">
        <f t="shared" si="222"/>
        <v>0.78200000000000003</v>
      </c>
      <c r="E1837" s="2">
        <f t="shared" si="224"/>
        <v>0.77600000000000002</v>
      </c>
      <c r="F1837" s="2">
        <f t="shared" si="225"/>
        <v>0.76849999999999985</v>
      </c>
      <c r="G1837" s="2">
        <f t="shared" si="219"/>
        <v>0.8016000000000002</v>
      </c>
      <c r="H1837" s="2">
        <f t="shared" si="223"/>
        <v>0.87230000000000074</v>
      </c>
      <c r="I1837" s="2">
        <f t="array" ref="I1837">SUMPRODUCT(B1821:B1840, (ROW(B1821:B1840)-ROW(B1821)+1)) / (20*21/2)</f>
        <v>0.77014285714285724</v>
      </c>
      <c r="J1837" s="2">
        <f t="shared" si="226"/>
        <v>0.77879662623320511</v>
      </c>
      <c r="K1837" s="2">
        <f t="shared" si="220"/>
        <v>0.79995553400429309</v>
      </c>
    </row>
    <row r="1838" spans="1:11" ht="13.5" x14ac:dyDescent="0.25">
      <c r="A1838" s="3">
        <f>TITRES_STAT!B1841</f>
        <v>44979</v>
      </c>
      <c r="B1838" s="5">
        <f>TITRES_STAT!D1841</f>
        <v>0.77</v>
      </c>
      <c r="C1838" s="2">
        <f t="shared" si="221"/>
        <v>0</v>
      </c>
      <c r="D1838" s="2">
        <f t="shared" si="222"/>
        <v>0.77600000000000002</v>
      </c>
      <c r="E1838" s="2">
        <f t="shared" si="224"/>
        <v>0.7759999999999998</v>
      </c>
      <c r="F1838" s="2">
        <f t="shared" si="225"/>
        <v>0.76699999999999979</v>
      </c>
      <c r="G1838" s="2">
        <f t="shared" si="219"/>
        <v>0.80020000000000024</v>
      </c>
      <c r="H1838" s="2">
        <f t="shared" si="223"/>
        <v>0.87135000000000074</v>
      </c>
      <c r="I1838" s="2">
        <f t="array" ref="I1838">SUMPRODUCT(B1822:B1841, (ROW(B1822:B1841)-ROW(B1822)+1)) / (20*21/2)</f>
        <v>0.76757142857142857</v>
      </c>
      <c r="J1838" s="2">
        <f t="shared" si="226"/>
        <v>0.77795885230623318</v>
      </c>
      <c r="K1838" s="2">
        <f t="shared" si="220"/>
        <v>0.7987808071805953</v>
      </c>
    </row>
    <row r="1839" spans="1:11" ht="13.5" x14ac:dyDescent="0.25">
      <c r="A1839" s="3">
        <f>TITRES_STAT!B1842</f>
        <v>44980</v>
      </c>
      <c r="B1839" s="5">
        <f>TITRES_STAT!D1842</f>
        <v>0.77</v>
      </c>
      <c r="C1839" s="2">
        <f t="shared" si="221"/>
        <v>0</v>
      </c>
      <c r="D1839" s="2">
        <f t="shared" si="222"/>
        <v>0.77</v>
      </c>
      <c r="E1839" s="2">
        <f t="shared" si="224"/>
        <v>0.7759999999999998</v>
      </c>
      <c r="F1839" s="2">
        <f t="shared" si="225"/>
        <v>0.76699999999999979</v>
      </c>
      <c r="G1839" s="2">
        <f t="shared" si="219"/>
        <v>0.79880000000000029</v>
      </c>
      <c r="H1839" s="2">
        <f t="shared" si="223"/>
        <v>0.87050000000000083</v>
      </c>
      <c r="I1839" s="2">
        <f t="array" ref="I1839">SUMPRODUCT(B1823:B1842, (ROW(B1823:B1842)-ROW(B1823)+1)) / (20*21/2)</f>
        <v>0.76500000000000001</v>
      </c>
      <c r="J1839" s="2">
        <f t="shared" si="226"/>
        <v>0.77720086637230623</v>
      </c>
      <c r="K1839" s="2">
        <f t="shared" si="220"/>
        <v>0.79765214807547391</v>
      </c>
    </row>
    <row r="1840" spans="1:11" ht="13.5" x14ac:dyDescent="0.25">
      <c r="A1840" s="3">
        <f>TITRES_STAT!B1843</f>
        <v>44981</v>
      </c>
      <c r="B1840" s="5">
        <f>TITRES_STAT!D1843</f>
        <v>0.74</v>
      </c>
      <c r="C1840" s="2">
        <f t="shared" si="221"/>
        <v>-3.0000000000000027E-2</v>
      </c>
      <c r="D1840" s="2">
        <f t="shared" si="222"/>
        <v>0.76400000000000001</v>
      </c>
      <c r="E1840" s="2">
        <f t="shared" si="224"/>
        <v>0.77299999999999991</v>
      </c>
      <c r="F1840" s="2">
        <f t="shared" si="225"/>
        <v>0.76699999999999979</v>
      </c>
      <c r="G1840" s="2">
        <f t="shared" si="219"/>
        <v>0.79680000000000017</v>
      </c>
      <c r="H1840" s="2">
        <f t="shared" si="223"/>
        <v>0.86950000000000072</v>
      </c>
      <c r="I1840" s="2">
        <f t="array" ref="I1840">SUMPRODUCT(B1824:B1843, (ROW(B1824:B1843)-ROW(B1824)+1)) / (20*21/2)</f>
        <v>0.76528571428571435</v>
      </c>
      <c r="J1840" s="2">
        <f t="shared" si="226"/>
        <v>0.77365792671780087</v>
      </c>
      <c r="K1840" s="2">
        <f t="shared" si="220"/>
        <v>0.79539127952349464</v>
      </c>
    </row>
    <row r="1841" spans="1:11" ht="13.5" x14ac:dyDescent="0.25">
      <c r="A1841" s="3">
        <f>TITRES_STAT!B1844</f>
        <v>44984</v>
      </c>
      <c r="B1841" s="5">
        <f>TITRES_STAT!D1844</f>
        <v>0.74</v>
      </c>
      <c r="C1841" s="2">
        <f t="shared" si="221"/>
        <v>0</v>
      </c>
      <c r="D1841" s="2">
        <f t="shared" si="222"/>
        <v>0.75800000000000001</v>
      </c>
      <c r="E1841" s="2">
        <f t="shared" si="224"/>
        <v>0.76999999999999991</v>
      </c>
      <c r="F1841" s="2">
        <f t="shared" si="225"/>
        <v>0.7669999999999999</v>
      </c>
      <c r="G1841" s="2">
        <f t="shared" si="219"/>
        <v>0.79480000000000017</v>
      </c>
      <c r="H1841" s="2">
        <f t="shared" si="223"/>
        <v>0.86850000000000083</v>
      </c>
      <c r="I1841" s="2">
        <f t="array" ref="I1841">SUMPRODUCT(B1825:B1844, (ROW(B1825:B1844)-ROW(B1825)+1)) / (20*21/2)</f>
        <v>0.76542857142857146</v>
      </c>
      <c r="J1841" s="2">
        <f t="shared" si="226"/>
        <v>0.77045240988753416</v>
      </c>
      <c r="K1841" s="2">
        <f t="shared" si="220"/>
        <v>0.79321907248335766</v>
      </c>
    </row>
    <row r="1842" spans="1:11" ht="13.5" x14ac:dyDescent="0.25">
      <c r="A1842" s="3">
        <f>TITRES_STAT!B1845</f>
        <v>44985</v>
      </c>
      <c r="B1842" s="5">
        <f>TITRES_STAT!D1845</f>
        <v>0.74</v>
      </c>
      <c r="C1842" s="2">
        <f t="shared" si="221"/>
        <v>0</v>
      </c>
      <c r="D1842" s="2">
        <f t="shared" si="222"/>
        <v>0.75200000000000011</v>
      </c>
      <c r="E1842" s="2">
        <f t="shared" si="224"/>
        <v>0.76700000000000002</v>
      </c>
      <c r="F1842" s="2">
        <f t="shared" si="225"/>
        <v>0.7669999999999999</v>
      </c>
      <c r="G1842" s="2">
        <f t="shared" ref="G1842:G1905" si="227">AVERAGE(B1793:B1842)</f>
        <v>0.79280000000000017</v>
      </c>
      <c r="H1842" s="2">
        <f t="shared" si="223"/>
        <v>0.86750000000000083</v>
      </c>
      <c r="I1842" s="2">
        <f t="array" ref="I1842">SUMPRODUCT(B1826:B1845, (ROW(B1826:B1845)-ROW(B1826)+1)) / (20*21/2)</f>
        <v>0.76557142857142857</v>
      </c>
      <c r="J1842" s="2">
        <f t="shared" si="226"/>
        <v>0.76755218037443562</v>
      </c>
      <c r="K1842" s="2">
        <f t="shared" si="220"/>
        <v>0.79113205003303</v>
      </c>
    </row>
    <row r="1843" spans="1:11" ht="13.5" x14ac:dyDescent="0.25">
      <c r="A1843" s="3">
        <f>TITRES_STAT!B1846</f>
        <v>44986</v>
      </c>
      <c r="B1843" s="5">
        <f>TITRES_STAT!D1846</f>
        <v>0.77</v>
      </c>
      <c r="C1843" s="2">
        <f t="shared" si="221"/>
        <v>3.0000000000000027E-2</v>
      </c>
      <c r="D1843" s="2">
        <f t="shared" si="222"/>
        <v>0.752</v>
      </c>
      <c r="E1843" s="2">
        <f t="shared" si="224"/>
        <v>0.76400000000000001</v>
      </c>
      <c r="F1843" s="2">
        <f t="shared" si="225"/>
        <v>0.76849999999999985</v>
      </c>
      <c r="G1843" s="2">
        <f t="shared" si="227"/>
        <v>0.79140000000000033</v>
      </c>
      <c r="H1843" s="2">
        <f t="shared" si="223"/>
        <v>0.86675000000000102</v>
      </c>
      <c r="I1843" s="2">
        <f t="array" ref="I1843">SUMPRODUCT(B1827:B1846, (ROW(B1827:B1846)-ROW(B1827)+1)) / (20*21/2)</f>
        <v>0.76571428571428579</v>
      </c>
      <c r="J1843" s="2">
        <f t="shared" si="226"/>
        <v>0.76778530605306083</v>
      </c>
      <c r="K1843" s="2">
        <f t="shared" ref="K1843:K1906" si="228">$K$4*B1843+(1-$K$4)*K1842</f>
        <v>0.79030334218859744</v>
      </c>
    </row>
    <row r="1844" spans="1:11" ht="13.5" x14ac:dyDescent="0.25">
      <c r="A1844" s="3">
        <f>TITRES_STAT!B1847</f>
        <v>44987</v>
      </c>
      <c r="B1844" s="5">
        <f>TITRES_STAT!D1847</f>
        <v>0.77</v>
      </c>
      <c r="C1844" s="2">
        <f t="shared" si="221"/>
        <v>0</v>
      </c>
      <c r="D1844" s="2">
        <f t="shared" si="222"/>
        <v>0.752</v>
      </c>
      <c r="E1844" s="2">
        <f t="shared" si="224"/>
        <v>0.7609999999999999</v>
      </c>
      <c r="F1844" s="2">
        <f t="shared" si="225"/>
        <v>0.76849999999999985</v>
      </c>
      <c r="G1844" s="2">
        <f t="shared" si="227"/>
        <v>0.79000000000000048</v>
      </c>
      <c r="H1844" s="2">
        <f t="shared" si="223"/>
        <v>0.86600000000000099</v>
      </c>
      <c r="I1844" s="2">
        <f t="array" ref="I1844">SUMPRODUCT(B1828:B1847, (ROW(B1828:B1847)-ROW(B1828)+1)) / (20*21/2)</f>
        <v>0.7658571428571429</v>
      </c>
      <c r="J1844" s="2">
        <f t="shared" si="226"/>
        <v>0.76799622928610267</v>
      </c>
      <c r="K1844" s="2">
        <f t="shared" si="228"/>
        <v>0.78950713269100536</v>
      </c>
    </row>
    <row r="1845" spans="1:11" ht="13.5" x14ac:dyDescent="0.25">
      <c r="A1845" s="3">
        <f>TITRES_STAT!B1848</f>
        <v>44988</v>
      </c>
      <c r="B1845" s="5">
        <f>TITRES_STAT!D1848</f>
        <v>0.77</v>
      </c>
      <c r="C1845" s="2">
        <f t="shared" si="221"/>
        <v>0</v>
      </c>
      <c r="D1845" s="2">
        <f t="shared" si="222"/>
        <v>0.75800000000000001</v>
      </c>
      <c r="E1845" s="2">
        <f t="shared" si="224"/>
        <v>0.7609999999999999</v>
      </c>
      <c r="F1845" s="2">
        <f t="shared" si="225"/>
        <v>0.76849999999999985</v>
      </c>
      <c r="G1845" s="2">
        <f t="shared" si="227"/>
        <v>0.78900000000000037</v>
      </c>
      <c r="H1845" s="2">
        <f t="shared" si="223"/>
        <v>0.86510000000000109</v>
      </c>
      <c r="I1845" s="2">
        <f t="array" ref="I1845">SUMPRODUCT(B1829:B1848, (ROW(B1829:B1848)-ROW(B1829)+1)) / (20*21/2)</f>
        <v>0.7659999999999999</v>
      </c>
      <c r="J1845" s="2">
        <f t="shared" si="226"/>
        <v>0.76818706459218822</v>
      </c>
      <c r="K1845" s="2">
        <f t="shared" si="228"/>
        <v>0.78874214709527968</v>
      </c>
    </row>
    <row r="1846" spans="1:11" ht="13.5" x14ac:dyDescent="0.25">
      <c r="A1846" s="3">
        <f>TITRES_STAT!B1849</f>
        <v>44991</v>
      </c>
      <c r="B1846" s="5">
        <f>TITRES_STAT!D1849</f>
        <v>0.77</v>
      </c>
      <c r="C1846" s="2">
        <f t="shared" si="221"/>
        <v>0</v>
      </c>
      <c r="D1846" s="2">
        <f t="shared" si="222"/>
        <v>0.76400000000000001</v>
      </c>
      <c r="E1846" s="2">
        <f t="shared" si="224"/>
        <v>0.7609999999999999</v>
      </c>
      <c r="F1846" s="2">
        <f t="shared" si="225"/>
        <v>0.76849999999999985</v>
      </c>
      <c r="G1846" s="2">
        <f t="shared" si="227"/>
        <v>0.78800000000000037</v>
      </c>
      <c r="H1846" s="2">
        <f t="shared" si="223"/>
        <v>0.86420000000000119</v>
      </c>
      <c r="I1846" s="2">
        <f t="array" ref="I1846">SUMPRODUCT(B1830:B1849, (ROW(B1830:B1849)-ROW(B1830)+1)) / (20*21/2)</f>
        <v>0.76614285714285724</v>
      </c>
      <c r="J1846" s="2">
        <f t="shared" si="226"/>
        <v>0.76835972510721795</v>
      </c>
      <c r="K1846" s="2">
        <f t="shared" si="228"/>
        <v>0.78800716093468048</v>
      </c>
    </row>
    <row r="1847" spans="1:11" ht="13.5" x14ac:dyDescent="0.25">
      <c r="A1847" s="3">
        <f>TITRES_STAT!B1850</f>
        <v>44992</v>
      </c>
      <c r="B1847" s="5">
        <f>TITRES_STAT!D1850</f>
        <v>0.77</v>
      </c>
      <c r="C1847" s="2">
        <f t="shared" si="221"/>
        <v>0</v>
      </c>
      <c r="D1847" s="2">
        <f t="shared" si="222"/>
        <v>0.77</v>
      </c>
      <c r="E1847" s="2">
        <f t="shared" si="224"/>
        <v>0.7609999999999999</v>
      </c>
      <c r="F1847" s="2">
        <f t="shared" si="225"/>
        <v>0.76849999999999985</v>
      </c>
      <c r="G1847" s="2">
        <f t="shared" si="227"/>
        <v>0.78700000000000048</v>
      </c>
      <c r="H1847" s="2">
        <f t="shared" si="223"/>
        <v>0.86330000000000107</v>
      </c>
      <c r="I1847" s="2">
        <f t="array" ref="I1847">SUMPRODUCT(B1831:B1850, (ROW(B1831:B1850)-ROW(B1831)+1)) / (20*21/2)</f>
        <v>0.76628571428571424</v>
      </c>
      <c r="J1847" s="2">
        <f t="shared" si="226"/>
        <v>0.76851594176367344</v>
      </c>
      <c r="K1847" s="2">
        <f t="shared" si="228"/>
        <v>0.78730099776077145</v>
      </c>
    </row>
    <row r="1848" spans="1:11" ht="13.5" x14ac:dyDescent="0.25">
      <c r="A1848" s="3">
        <f>TITRES_STAT!B1851</f>
        <v>44993</v>
      </c>
      <c r="B1848" s="5">
        <f>TITRES_STAT!D1851</f>
        <v>0.77</v>
      </c>
      <c r="C1848" s="2">
        <f t="shared" si="221"/>
        <v>0</v>
      </c>
      <c r="D1848" s="2">
        <f t="shared" si="222"/>
        <v>0.77</v>
      </c>
      <c r="E1848" s="2">
        <f t="shared" si="224"/>
        <v>0.7609999999999999</v>
      </c>
      <c r="F1848" s="2">
        <f t="shared" si="225"/>
        <v>0.76849999999999974</v>
      </c>
      <c r="G1848" s="2">
        <f t="shared" si="227"/>
        <v>0.78600000000000037</v>
      </c>
      <c r="H1848" s="2">
        <f t="shared" si="223"/>
        <v>0.86240000000000128</v>
      </c>
      <c r="I1848" s="2">
        <f t="array" ref="I1848">SUMPRODUCT(B1832:B1851, (ROW(B1832:B1851)-ROW(B1832)+1)) / (20*21/2)</f>
        <v>0.76547619047619042</v>
      </c>
      <c r="J1848" s="2">
        <f t="shared" si="226"/>
        <v>0.76865728064332361</v>
      </c>
      <c r="K1848" s="2">
        <f t="shared" si="228"/>
        <v>0.78662252726034898</v>
      </c>
    </row>
    <row r="1849" spans="1:11" ht="13.5" x14ac:dyDescent="0.25">
      <c r="A1849" s="3">
        <f>TITRES_STAT!B1852</f>
        <v>44994</v>
      </c>
      <c r="B1849" s="5">
        <f>TITRES_STAT!D1852</f>
        <v>0.77</v>
      </c>
      <c r="C1849" s="2">
        <f t="shared" si="221"/>
        <v>0</v>
      </c>
      <c r="D1849" s="2">
        <f t="shared" si="222"/>
        <v>0.77</v>
      </c>
      <c r="E1849" s="2">
        <f t="shared" si="224"/>
        <v>0.76099999999999979</v>
      </c>
      <c r="F1849" s="2">
        <f t="shared" si="225"/>
        <v>0.76849999999999974</v>
      </c>
      <c r="G1849" s="2">
        <f t="shared" si="227"/>
        <v>0.78500000000000048</v>
      </c>
      <c r="H1849" s="2">
        <f t="shared" si="223"/>
        <v>0.8613000000000014</v>
      </c>
      <c r="I1849" s="2">
        <f t="array" ref="I1849">SUMPRODUCT(B1833:B1852, (ROW(B1833:B1852)-ROW(B1833)+1)) / (20*21/2)</f>
        <v>0.76471428571428557</v>
      </c>
      <c r="J1849" s="2">
        <f t="shared" si="226"/>
        <v>0.7687851586772928</v>
      </c>
      <c r="K1849" s="2">
        <f t="shared" si="228"/>
        <v>0.78597066344621758</v>
      </c>
    </row>
    <row r="1850" spans="1:11" ht="13.5" x14ac:dyDescent="0.25">
      <c r="A1850" s="3">
        <f>TITRES_STAT!B1853</f>
        <v>44995</v>
      </c>
      <c r="B1850" s="5">
        <f>TITRES_STAT!D1853</f>
        <v>0.77</v>
      </c>
      <c r="C1850" s="2">
        <f t="shared" si="221"/>
        <v>0</v>
      </c>
      <c r="D1850" s="2">
        <f t="shared" si="222"/>
        <v>0.77</v>
      </c>
      <c r="E1850" s="2">
        <f t="shared" si="224"/>
        <v>0.7639999999999999</v>
      </c>
      <c r="F1850" s="2">
        <f t="shared" si="225"/>
        <v>0.76849999999999974</v>
      </c>
      <c r="G1850" s="2">
        <f t="shared" si="227"/>
        <v>0.78400000000000036</v>
      </c>
      <c r="H1850" s="2">
        <f t="shared" si="223"/>
        <v>0.86000000000000143</v>
      </c>
      <c r="I1850" s="2">
        <f t="array" ref="I1850">SUMPRODUCT(B1834:B1853, (ROW(B1834:B1853)-ROW(B1834)+1)) / (20*21/2)</f>
        <v>0.76114285714285712</v>
      </c>
      <c r="J1850" s="2">
        <f t="shared" si="226"/>
        <v>0.76890085785088402</v>
      </c>
      <c r="K1850" s="2">
        <f t="shared" si="228"/>
        <v>0.78534436291891496</v>
      </c>
    </row>
    <row r="1851" spans="1:11" ht="13.5" x14ac:dyDescent="0.25">
      <c r="A1851" s="3">
        <f>TITRES_STAT!B1854</f>
        <v>44998</v>
      </c>
      <c r="B1851" s="5">
        <f>TITRES_STAT!D1854</f>
        <v>0.76</v>
      </c>
      <c r="C1851" s="2">
        <f t="shared" si="221"/>
        <v>-1.0000000000000009E-2</v>
      </c>
      <c r="D1851" s="2">
        <f t="shared" si="222"/>
        <v>0.76800000000000002</v>
      </c>
      <c r="E1851" s="2">
        <f t="shared" si="224"/>
        <v>0.76599999999999979</v>
      </c>
      <c r="F1851" s="2">
        <f t="shared" si="225"/>
        <v>0.76799999999999979</v>
      </c>
      <c r="G1851" s="2">
        <f t="shared" si="227"/>
        <v>0.78280000000000027</v>
      </c>
      <c r="H1851" s="2">
        <f t="shared" si="223"/>
        <v>0.85880000000000134</v>
      </c>
      <c r="I1851" s="2">
        <f t="array" ref="I1851">SUMPRODUCT(B1835:B1854, (ROW(B1835:B1854)-ROW(B1835)+1)) / (20*21/2)</f>
        <v>0.75504761904761908</v>
      </c>
      <c r="J1851" s="2">
        <f t="shared" si="226"/>
        <v>0.76805315710318078</v>
      </c>
      <c r="K1851" s="2">
        <f t="shared" si="228"/>
        <v>0.78435046633385952</v>
      </c>
    </row>
    <row r="1852" spans="1:11" ht="13.5" x14ac:dyDescent="0.25">
      <c r="A1852" s="3">
        <f>TITRES_STAT!B1855</f>
        <v>44999</v>
      </c>
      <c r="B1852" s="5">
        <f>TITRES_STAT!D1855</f>
        <v>0.76</v>
      </c>
      <c r="C1852" s="2">
        <f t="shared" si="221"/>
        <v>0</v>
      </c>
      <c r="D1852" s="2">
        <f t="shared" si="222"/>
        <v>0.76600000000000001</v>
      </c>
      <c r="E1852" s="2">
        <f t="shared" si="224"/>
        <v>0.76800000000000002</v>
      </c>
      <c r="F1852" s="2">
        <f t="shared" si="225"/>
        <v>0.76749999999999985</v>
      </c>
      <c r="G1852" s="2">
        <f t="shared" si="227"/>
        <v>0.78160000000000029</v>
      </c>
      <c r="H1852" s="2">
        <f t="shared" si="223"/>
        <v>0.85760000000000136</v>
      </c>
      <c r="I1852" s="2">
        <f t="array" ref="I1852">SUMPRODUCT(B1836:B1855, (ROW(B1836:B1855)-ROW(B1836)+1)) / (20*21/2)</f>
        <v>0.74657142857142855</v>
      </c>
      <c r="J1852" s="2">
        <f t="shared" si="226"/>
        <v>0.76728618976002072</v>
      </c>
      <c r="K1852" s="2">
        <f t="shared" si="228"/>
        <v>0.7833955460854729</v>
      </c>
    </row>
    <row r="1853" spans="1:11" ht="13.5" x14ac:dyDescent="0.25">
      <c r="A1853" s="3">
        <f>TITRES_STAT!B1856</f>
        <v>45000</v>
      </c>
      <c r="B1853" s="5">
        <f>TITRES_STAT!D1856</f>
        <v>0.73</v>
      </c>
      <c r="C1853" s="2">
        <f t="shared" si="221"/>
        <v>-3.0000000000000027E-2</v>
      </c>
      <c r="D1853" s="2">
        <f t="shared" si="222"/>
        <v>0.7579999999999999</v>
      </c>
      <c r="E1853" s="2">
        <f t="shared" si="224"/>
        <v>0.76400000000000001</v>
      </c>
      <c r="F1853" s="2">
        <f t="shared" si="225"/>
        <v>0.7639999999999999</v>
      </c>
      <c r="G1853" s="2">
        <f t="shared" si="227"/>
        <v>0.77980000000000016</v>
      </c>
      <c r="H1853" s="2">
        <f t="shared" si="223"/>
        <v>0.85625000000000129</v>
      </c>
      <c r="I1853" s="2">
        <f t="array" ref="I1853">SUMPRODUCT(B1837:B1856, (ROW(B1837:B1856)-ROW(B1837)+1)) / (20*21/2)</f>
        <v>0.74142857142857133</v>
      </c>
      <c r="J1853" s="2">
        <f t="shared" si="226"/>
        <v>0.76373512406859023</v>
      </c>
      <c r="K1853" s="2">
        <f t="shared" si="228"/>
        <v>0.7813016031017288</v>
      </c>
    </row>
    <row r="1854" spans="1:11" ht="13.5" x14ac:dyDescent="0.25">
      <c r="A1854" s="3">
        <f>TITRES_STAT!B1857</f>
        <v>45001</v>
      </c>
      <c r="B1854" s="5">
        <f>TITRES_STAT!D1857</f>
        <v>0.7</v>
      </c>
      <c r="C1854" s="2">
        <f t="shared" si="221"/>
        <v>-3.0000000000000027E-2</v>
      </c>
      <c r="D1854" s="2">
        <f t="shared" si="222"/>
        <v>0.74399999999999999</v>
      </c>
      <c r="E1854" s="2">
        <f t="shared" si="224"/>
        <v>0.7569999999999999</v>
      </c>
      <c r="F1854" s="2">
        <f t="shared" si="225"/>
        <v>0.75899999999999979</v>
      </c>
      <c r="G1854" s="2">
        <f t="shared" si="227"/>
        <v>0.77740000000000009</v>
      </c>
      <c r="H1854" s="2">
        <f t="shared" si="223"/>
        <v>0.85485000000000122</v>
      </c>
      <c r="I1854" s="2">
        <f t="array" ref="I1854">SUMPRODUCT(B1838:B1857, (ROW(B1838:B1857)-ROW(B1838)+1)) / (20*21/2)</f>
        <v>0.73661904761904773</v>
      </c>
      <c r="J1854" s="2">
        <f t="shared" si="226"/>
        <v>0.75766511225253397</v>
      </c>
      <c r="K1854" s="2">
        <f t="shared" si="228"/>
        <v>0.77811330494087672</v>
      </c>
    </row>
    <row r="1855" spans="1:11" ht="13.5" x14ac:dyDescent="0.25">
      <c r="A1855" s="3">
        <f>TITRES_STAT!B1858</f>
        <v>45002</v>
      </c>
      <c r="B1855" s="5">
        <f>TITRES_STAT!D1858</f>
        <v>0.67</v>
      </c>
      <c r="C1855" s="2">
        <f t="shared" si="221"/>
        <v>-2.9999999999999916E-2</v>
      </c>
      <c r="D1855" s="2">
        <f t="shared" si="222"/>
        <v>0.72399999999999998</v>
      </c>
      <c r="E1855" s="2">
        <f t="shared" si="224"/>
        <v>0.747</v>
      </c>
      <c r="F1855" s="2">
        <f t="shared" si="225"/>
        <v>0.75399999999999978</v>
      </c>
      <c r="G1855" s="2">
        <f t="shared" si="227"/>
        <v>0.77440000000000009</v>
      </c>
      <c r="H1855" s="2">
        <f t="shared" si="223"/>
        <v>0.85330000000000117</v>
      </c>
      <c r="I1855" s="2">
        <f t="array" ref="I1855">SUMPRODUCT(B1839:B1858, (ROW(B1839:B1858)-ROW(B1839)+1)) / (20*21/2)</f>
        <v>0.7321428571428571</v>
      </c>
      <c r="J1855" s="2">
        <f t="shared" si="226"/>
        <v>0.74931605394276879</v>
      </c>
      <c r="K1855" s="2">
        <f t="shared" si="228"/>
        <v>0.77387356749221492</v>
      </c>
    </row>
    <row r="1856" spans="1:11" ht="13.5" x14ac:dyDescent="0.25">
      <c r="A1856" s="3">
        <f>TITRES_STAT!B1859</f>
        <v>45006</v>
      </c>
      <c r="B1856" s="5">
        <f>TITRES_STAT!D1859</f>
        <v>0.7</v>
      </c>
      <c r="C1856" s="2">
        <f t="shared" si="221"/>
        <v>2.9999999999999916E-2</v>
      </c>
      <c r="D1856" s="2">
        <f t="shared" si="222"/>
        <v>0.71199999999999997</v>
      </c>
      <c r="E1856" s="2">
        <f t="shared" si="224"/>
        <v>0.74</v>
      </c>
      <c r="F1856" s="2">
        <f t="shared" si="225"/>
        <v>0.75049999999999983</v>
      </c>
      <c r="G1856" s="2">
        <f t="shared" si="227"/>
        <v>0.77200000000000002</v>
      </c>
      <c r="H1856" s="2">
        <f t="shared" si="223"/>
        <v>0.8519000000000011</v>
      </c>
      <c r="I1856" s="2">
        <f t="array" ref="I1856">SUMPRODUCT(B1840:B1859, (ROW(B1840:B1859)-ROW(B1840)+1)) / (20*21/2)</f>
        <v>0.72799999999999998</v>
      </c>
      <c r="J1856" s="2">
        <f t="shared" si="226"/>
        <v>0.74461928690060031</v>
      </c>
      <c r="K1856" s="2">
        <f t="shared" si="228"/>
        <v>0.7709765648454614</v>
      </c>
    </row>
    <row r="1857" spans="1:11" ht="13.5" x14ac:dyDescent="0.25">
      <c r="A1857" s="3">
        <f>TITRES_STAT!B1860</f>
        <v>45007</v>
      </c>
      <c r="B1857" s="5">
        <f>TITRES_STAT!D1860</f>
        <v>0.7</v>
      </c>
      <c r="C1857" s="2">
        <f t="shared" si="221"/>
        <v>0</v>
      </c>
      <c r="D1857" s="2">
        <f t="shared" si="222"/>
        <v>0.7</v>
      </c>
      <c r="E1857" s="2">
        <f t="shared" si="224"/>
        <v>0.7330000000000001</v>
      </c>
      <c r="F1857" s="2">
        <f t="shared" si="225"/>
        <v>0.74699999999999978</v>
      </c>
      <c r="G1857" s="2">
        <f t="shared" si="227"/>
        <v>0.76959999999999995</v>
      </c>
      <c r="H1857" s="2">
        <f t="shared" si="223"/>
        <v>0.85050000000000114</v>
      </c>
      <c r="I1857" s="2">
        <f t="array" ref="I1857">SUMPRODUCT(B1841:B1860, (ROW(B1841:B1860)-ROW(B1841)+1)) / (20*21/2)</f>
        <v>0.72419047619047627</v>
      </c>
      <c r="J1857" s="2">
        <f t="shared" si="226"/>
        <v>0.74036983100530507</v>
      </c>
      <c r="K1857" s="2">
        <f t="shared" si="228"/>
        <v>0.76819317014563937</v>
      </c>
    </row>
    <row r="1858" spans="1:11" ht="13.5" x14ac:dyDescent="0.25">
      <c r="A1858" s="3">
        <f>TITRES_STAT!B1861</f>
        <v>45008</v>
      </c>
      <c r="B1858" s="5">
        <f>TITRES_STAT!D1861</f>
        <v>0.7</v>
      </c>
      <c r="C1858" s="2">
        <f t="shared" si="221"/>
        <v>0</v>
      </c>
      <c r="D1858" s="2">
        <f t="shared" si="222"/>
        <v>0.69400000000000017</v>
      </c>
      <c r="E1858" s="2">
        <f t="shared" si="224"/>
        <v>0.72599999999999998</v>
      </c>
      <c r="F1858" s="2">
        <f t="shared" si="225"/>
        <v>0.74349999999999983</v>
      </c>
      <c r="G1858" s="2">
        <f t="shared" si="227"/>
        <v>0.76719999999999999</v>
      </c>
      <c r="H1858" s="2">
        <f t="shared" si="223"/>
        <v>0.84910000000000097</v>
      </c>
      <c r="I1858" s="2">
        <f t="array" ref="I1858">SUMPRODUCT(B1842:B1861, (ROW(B1842:B1861)-ROW(B1842)+1)) / (20*21/2)</f>
        <v>0.72057142857142853</v>
      </c>
      <c r="J1858" s="2">
        <f t="shared" si="226"/>
        <v>0.73652508519527604</v>
      </c>
      <c r="K1858" s="2">
        <f t="shared" si="228"/>
        <v>0.7655189281791438</v>
      </c>
    </row>
    <row r="1859" spans="1:11" ht="13.5" x14ac:dyDescent="0.25">
      <c r="A1859" s="3">
        <f>TITRES_STAT!B1862</f>
        <v>45009</v>
      </c>
      <c r="B1859" s="5">
        <f>TITRES_STAT!D1862</f>
        <v>0.7</v>
      </c>
      <c r="C1859" s="2">
        <f t="shared" si="221"/>
        <v>0</v>
      </c>
      <c r="D1859" s="2">
        <f t="shared" si="222"/>
        <v>0.69400000000000017</v>
      </c>
      <c r="E1859" s="2">
        <f t="shared" si="224"/>
        <v>0.71900000000000008</v>
      </c>
      <c r="F1859" s="2">
        <f t="shared" si="225"/>
        <v>0.73999999999999966</v>
      </c>
      <c r="G1859" s="2">
        <f t="shared" si="227"/>
        <v>0.76480000000000004</v>
      </c>
      <c r="H1859" s="2">
        <f t="shared" si="223"/>
        <v>0.84770000000000101</v>
      </c>
      <c r="I1859" s="2">
        <f t="array" ref="I1859">SUMPRODUCT(B1843:B1862, (ROW(B1843:B1862)-ROW(B1843)+1)) / (20*21/2)</f>
        <v>0.7171428571428573</v>
      </c>
      <c r="J1859" s="2">
        <f t="shared" si="226"/>
        <v>0.73304650565286877</v>
      </c>
      <c r="K1859" s="2">
        <f t="shared" si="228"/>
        <v>0.76294955844662837</v>
      </c>
    </row>
    <row r="1860" spans="1:11" ht="13.5" x14ac:dyDescent="0.25">
      <c r="A1860" s="3">
        <f>TITRES_STAT!B1863</f>
        <v>45012</v>
      </c>
      <c r="B1860" s="5">
        <f>TITRES_STAT!D1863</f>
        <v>0.7</v>
      </c>
      <c r="C1860" s="2">
        <f t="shared" ref="C1860:C1923" si="229">B1860-B1859</f>
        <v>0</v>
      </c>
      <c r="D1860" s="2">
        <f t="shared" si="222"/>
        <v>0.7</v>
      </c>
      <c r="E1860" s="2">
        <f t="shared" si="224"/>
        <v>0.71200000000000008</v>
      </c>
      <c r="F1860" s="2">
        <f t="shared" si="225"/>
        <v>0.73799999999999977</v>
      </c>
      <c r="G1860" s="2">
        <f t="shared" si="227"/>
        <v>0.76240000000000008</v>
      </c>
      <c r="H1860" s="2">
        <f t="shared" si="223"/>
        <v>0.84630000000000094</v>
      </c>
      <c r="I1860" s="2">
        <f t="array" ref="I1860">SUMPRODUCT(B1844:B1863, (ROW(B1844:B1863)-ROW(B1844)+1)) / (20*21/2)</f>
        <v>0.71390476190476193</v>
      </c>
      <c r="J1860" s="2">
        <f t="shared" si="226"/>
        <v>0.72989921940021463</v>
      </c>
      <c r="K1860" s="2">
        <f t="shared" si="228"/>
        <v>0.76048094831146651</v>
      </c>
    </row>
    <row r="1861" spans="1:11" ht="13.5" x14ac:dyDescent="0.25">
      <c r="A1861" s="3">
        <f>TITRES_STAT!B1864</f>
        <v>45013</v>
      </c>
      <c r="B1861" s="5">
        <f>TITRES_STAT!D1864</f>
        <v>0.7</v>
      </c>
      <c r="C1861" s="2">
        <f t="shared" si="229"/>
        <v>0</v>
      </c>
      <c r="D1861" s="2">
        <f t="shared" si="222"/>
        <v>0.7</v>
      </c>
      <c r="E1861" s="2">
        <f t="shared" si="224"/>
        <v>0.70600000000000007</v>
      </c>
      <c r="F1861" s="2">
        <f t="shared" si="225"/>
        <v>0.73599999999999965</v>
      </c>
      <c r="G1861" s="2">
        <f t="shared" si="227"/>
        <v>0.76000000000000023</v>
      </c>
      <c r="H1861" s="2">
        <f t="shared" si="223"/>
        <v>0.84490000000000076</v>
      </c>
      <c r="I1861" s="2">
        <f t="array" ref="I1861">SUMPRODUCT(B1845:B1864, (ROW(B1845:B1864)-ROW(B1845)+1)) / (20*21/2)</f>
        <v>0.71099999999999997</v>
      </c>
      <c r="J1861" s="2">
        <f t="shared" si="226"/>
        <v>0.7270516746954323</v>
      </c>
      <c r="K1861" s="2">
        <f t="shared" si="228"/>
        <v>0.75810914641689919</v>
      </c>
    </row>
    <row r="1862" spans="1:11" ht="13.5" x14ac:dyDescent="0.25">
      <c r="A1862" s="3">
        <f>TITRES_STAT!B1865</f>
        <v>45014</v>
      </c>
      <c r="B1862" s="5">
        <f>TITRES_STAT!D1865</f>
        <v>0.7</v>
      </c>
      <c r="C1862" s="2">
        <f t="shared" si="229"/>
        <v>0</v>
      </c>
      <c r="D1862" s="2">
        <f t="shared" ref="D1862:D1925" si="230">AVERAGE(B1858:B1862)</f>
        <v>0.7</v>
      </c>
      <c r="E1862" s="2">
        <f t="shared" si="224"/>
        <v>0.70000000000000007</v>
      </c>
      <c r="F1862" s="2">
        <f t="shared" si="225"/>
        <v>0.73399999999999976</v>
      </c>
      <c r="G1862" s="2">
        <f t="shared" si="227"/>
        <v>0.75740000000000018</v>
      </c>
      <c r="H1862" s="2">
        <f t="shared" si="223"/>
        <v>0.84370000000000078</v>
      </c>
      <c r="I1862" s="2">
        <f t="array" ref="I1862">SUMPRODUCT(B1846:B1865, (ROW(B1846:B1865)-ROW(B1846)+1)) / (20*21/2)</f>
        <v>0.70557142857142863</v>
      </c>
      <c r="J1862" s="2">
        <f t="shared" si="226"/>
        <v>0.72447532472443876</v>
      </c>
      <c r="K1862" s="2">
        <f t="shared" si="228"/>
        <v>0.75583035636133455</v>
      </c>
    </row>
    <row r="1863" spans="1:11" ht="13.5" x14ac:dyDescent="0.25">
      <c r="A1863" s="3">
        <f>TITRES_STAT!B1866</f>
        <v>45015</v>
      </c>
      <c r="B1863" s="5">
        <f>TITRES_STAT!D1866</f>
        <v>0.7</v>
      </c>
      <c r="C1863" s="2">
        <f t="shared" si="229"/>
        <v>0</v>
      </c>
      <c r="D1863" s="2">
        <f t="shared" si="230"/>
        <v>0.7</v>
      </c>
      <c r="E1863" s="2">
        <f t="shared" si="224"/>
        <v>0.69700000000000017</v>
      </c>
      <c r="F1863" s="2">
        <f t="shared" si="225"/>
        <v>0.73049999999999971</v>
      </c>
      <c r="G1863" s="2">
        <f t="shared" si="227"/>
        <v>0.75480000000000036</v>
      </c>
      <c r="H1863" s="2">
        <f t="shared" si="223"/>
        <v>0.84260000000000057</v>
      </c>
      <c r="I1863" s="2">
        <f t="array" ref="I1863">SUMPRODUCT(B1847:B1866, (ROW(B1847:B1866)-ROW(B1847)+1)) / (20*21/2)</f>
        <v>0.70061904761904759</v>
      </c>
      <c r="J1863" s="2">
        <f t="shared" si="226"/>
        <v>0.7221443414173494</v>
      </c>
      <c r="K1863" s="2">
        <f t="shared" si="228"/>
        <v>0.75364093062167437</v>
      </c>
    </row>
    <row r="1864" spans="1:11" ht="13.5" x14ac:dyDescent="0.25">
      <c r="A1864" s="3">
        <f>TITRES_STAT!B1867</f>
        <v>45016</v>
      </c>
      <c r="B1864" s="5">
        <f>TITRES_STAT!D1867</f>
        <v>0.7</v>
      </c>
      <c r="C1864" s="2">
        <f t="shared" si="229"/>
        <v>0</v>
      </c>
      <c r="D1864" s="2">
        <f t="shared" si="230"/>
        <v>0.7</v>
      </c>
      <c r="E1864" s="2">
        <f t="shared" si="224"/>
        <v>0.69700000000000017</v>
      </c>
      <c r="F1864" s="2">
        <f t="shared" si="225"/>
        <v>0.72699999999999965</v>
      </c>
      <c r="G1864" s="2">
        <f t="shared" si="227"/>
        <v>0.75220000000000042</v>
      </c>
      <c r="H1864" s="2">
        <f t="shared" si="223"/>
        <v>0.84145000000000048</v>
      </c>
      <c r="I1864" s="2">
        <f t="array" ref="I1864">SUMPRODUCT(B1848:B1867, (ROW(B1848:B1867)-ROW(B1848)+1)) / (20*21/2)</f>
        <v>0.69614285714285717</v>
      </c>
      <c r="J1864" s="2">
        <f t="shared" si="226"/>
        <v>0.72003535652045902</v>
      </c>
      <c r="K1864" s="2">
        <f t="shared" si="228"/>
        <v>0.75153736471494204</v>
      </c>
    </row>
    <row r="1865" spans="1:11" ht="13.5" x14ac:dyDescent="0.25">
      <c r="A1865" s="3">
        <f>TITRES_STAT!B1868</f>
        <v>45019</v>
      </c>
      <c r="B1865" s="5">
        <f>TITRES_STAT!D1868</f>
        <v>0.67</v>
      </c>
      <c r="C1865" s="2">
        <f t="shared" si="229"/>
        <v>-2.9999999999999916E-2</v>
      </c>
      <c r="D1865" s="2">
        <f t="shared" si="230"/>
        <v>0.69399999999999995</v>
      </c>
      <c r="E1865" s="2">
        <f t="shared" si="224"/>
        <v>0.69700000000000006</v>
      </c>
      <c r="F1865" s="2">
        <f t="shared" si="225"/>
        <v>0.72199999999999975</v>
      </c>
      <c r="G1865" s="2">
        <f t="shared" si="227"/>
        <v>0.74900000000000022</v>
      </c>
      <c r="H1865" s="2">
        <f t="shared" si="223"/>
        <v>0.8401500000000004</v>
      </c>
      <c r="I1865" s="2">
        <f t="array" ref="I1865">SUMPRODUCT(B1849:B1868, (ROW(B1849:B1868)-ROW(B1849)+1)) / (20*21/2)</f>
        <v>0.69214285714285717</v>
      </c>
      <c r="J1865" s="2">
        <f t="shared" si="226"/>
        <v>0.71527008447089147</v>
      </c>
      <c r="K1865" s="2">
        <f t="shared" si="228"/>
        <v>0.74833982100063057</v>
      </c>
    </row>
    <row r="1866" spans="1:11" ht="13.5" x14ac:dyDescent="0.25">
      <c r="A1866" s="3">
        <f>TITRES_STAT!B1869</f>
        <v>45020</v>
      </c>
      <c r="B1866" s="5">
        <f>TITRES_STAT!D1869</f>
        <v>0.67</v>
      </c>
      <c r="C1866" s="2">
        <f t="shared" si="229"/>
        <v>0</v>
      </c>
      <c r="D1866" s="2">
        <f t="shared" si="230"/>
        <v>0.68799999999999994</v>
      </c>
      <c r="E1866" s="2">
        <f t="shared" si="224"/>
        <v>0.69400000000000006</v>
      </c>
      <c r="F1866" s="2">
        <f t="shared" si="225"/>
        <v>0.71699999999999975</v>
      </c>
      <c r="G1866" s="2">
        <f t="shared" si="227"/>
        <v>0.74640000000000017</v>
      </c>
      <c r="H1866" s="2">
        <f t="shared" ref="H1866:H1929" si="231">AVERAGE(B1667:B1866)</f>
        <v>0.83885000000000021</v>
      </c>
      <c r="I1866" s="2">
        <f t="array" ref="I1866">SUMPRODUCT(B1850:B1869, (ROW(B1850:B1869)-ROW(B1850)+1)) / (20*21/2)</f>
        <v>0.68576190476190491</v>
      </c>
      <c r="J1866" s="2">
        <f t="shared" si="226"/>
        <v>0.71095864785461615</v>
      </c>
      <c r="K1866" s="2">
        <f t="shared" si="228"/>
        <v>0.74526767115746861</v>
      </c>
    </row>
    <row r="1867" spans="1:11" ht="13.5" x14ac:dyDescent="0.25">
      <c r="A1867" s="3">
        <f>TITRES_STAT!B1870</f>
        <v>45021</v>
      </c>
      <c r="B1867" s="5">
        <f>TITRES_STAT!D1870</f>
        <v>0.67</v>
      </c>
      <c r="C1867" s="2">
        <f t="shared" si="229"/>
        <v>0</v>
      </c>
      <c r="D1867" s="2">
        <f t="shared" si="230"/>
        <v>0.68199999999999994</v>
      </c>
      <c r="E1867" s="2">
        <f t="shared" si="224"/>
        <v>0.69100000000000006</v>
      </c>
      <c r="F1867" s="2">
        <f t="shared" si="225"/>
        <v>0.71199999999999986</v>
      </c>
      <c r="G1867" s="2">
        <f t="shared" si="227"/>
        <v>0.74440000000000017</v>
      </c>
      <c r="H1867" s="2">
        <f t="shared" si="231"/>
        <v>0.83754999999999991</v>
      </c>
      <c r="I1867" s="2">
        <f t="array" ref="I1867">SUMPRODUCT(B1851:B1870, (ROW(B1851:B1870)-ROW(B1851)+1)) / (20*21/2)</f>
        <v>0.67809523809523808</v>
      </c>
      <c r="J1867" s="2">
        <f t="shared" si="226"/>
        <v>0.70705782424941455</v>
      </c>
      <c r="K1867" s="2">
        <f t="shared" si="228"/>
        <v>0.74231599777874435</v>
      </c>
    </row>
    <row r="1868" spans="1:11" ht="13.5" x14ac:dyDescent="0.25">
      <c r="A1868" s="3">
        <f>TITRES_STAT!B1871</f>
        <v>45022</v>
      </c>
      <c r="B1868" s="5">
        <f>TITRES_STAT!D1871</f>
        <v>0.67</v>
      </c>
      <c r="C1868" s="2">
        <f t="shared" si="229"/>
        <v>0</v>
      </c>
      <c r="D1868" s="2">
        <f t="shared" si="230"/>
        <v>0.67599999999999993</v>
      </c>
      <c r="E1868" s="2">
        <f t="shared" ref="E1868:E1931" si="232">AVERAGE(B1859:B1868)</f>
        <v>0.68799999999999994</v>
      </c>
      <c r="F1868" s="2">
        <f t="shared" si="225"/>
        <v>0.70699999999999985</v>
      </c>
      <c r="G1868" s="2">
        <f t="shared" si="227"/>
        <v>0.74180000000000001</v>
      </c>
      <c r="H1868" s="2">
        <f t="shared" si="231"/>
        <v>0.83629999999999982</v>
      </c>
      <c r="I1868" s="2">
        <f t="array" ref="I1868">SUMPRODUCT(B1852:B1871, (ROW(B1852:B1871)-ROW(B1852)+1)) / (20*21/2)</f>
        <v>0.67304761904761912</v>
      </c>
      <c r="J1868" s="2">
        <f t="shared" si="226"/>
        <v>0.70352850765423214</v>
      </c>
      <c r="K1868" s="2">
        <f t="shared" si="228"/>
        <v>0.73948007629722501</v>
      </c>
    </row>
    <row r="1869" spans="1:11" ht="13.5" x14ac:dyDescent="0.25">
      <c r="A1869" s="3">
        <f>TITRES_STAT!B1872</f>
        <v>45023</v>
      </c>
      <c r="B1869" s="5">
        <f>TITRES_STAT!D1872</f>
        <v>0.64</v>
      </c>
      <c r="C1869" s="2">
        <f t="shared" si="229"/>
        <v>-3.0000000000000027E-2</v>
      </c>
      <c r="D1869" s="2">
        <f t="shared" si="230"/>
        <v>0.66400000000000003</v>
      </c>
      <c r="E1869" s="2">
        <f t="shared" si="232"/>
        <v>0.68199999999999994</v>
      </c>
      <c r="F1869" s="2">
        <f t="shared" si="225"/>
        <v>0.7004999999999999</v>
      </c>
      <c r="G1869" s="2">
        <f t="shared" si="227"/>
        <v>0.73919999999999997</v>
      </c>
      <c r="H1869" s="2">
        <f t="shared" si="231"/>
        <v>0.83489999999999964</v>
      </c>
      <c r="I1869" s="2">
        <f t="array" ref="I1869">SUMPRODUCT(B1853:B1872, (ROW(B1853:B1872)-ROW(B1853)+1)) / (20*21/2)</f>
        <v>0.66666666666666652</v>
      </c>
      <c r="J1869" s="2">
        <f t="shared" si="226"/>
        <v>0.69747817359192432</v>
      </c>
      <c r="K1869" s="2">
        <f t="shared" si="228"/>
        <v>0.73557889683458877</v>
      </c>
    </row>
    <row r="1870" spans="1:11" ht="13.5" x14ac:dyDescent="0.25">
      <c r="A1870" s="3">
        <f>TITRES_STAT!B1873</f>
        <v>45026</v>
      </c>
      <c r="B1870" s="5">
        <f>TITRES_STAT!D1873</f>
        <v>0.62</v>
      </c>
      <c r="C1870" s="2">
        <f t="shared" si="229"/>
        <v>-2.0000000000000018E-2</v>
      </c>
      <c r="D1870" s="2">
        <f t="shared" si="230"/>
        <v>0.65400000000000014</v>
      </c>
      <c r="E1870" s="2">
        <f t="shared" si="232"/>
        <v>0.67399999999999993</v>
      </c>
      <c r="F1870" s="2">
        <f t="shared" si="225"/>
        <v>0.69299999999999995</v>
      </c>
      <c r="G1870" s="2">
        <f t="shared" si="227"/>
        <v>0.7367999999999999</v>
      </c>
      <c r="H1870" s="2">
        <f t="shared" si="231"/>
        <v>0.83339999999999959</v>
      </c>
      <c r="I1870" s="2">
        <f t="array" ref="I1870">SUMPRODUCT(B1854:B1873, (ROW(B1854:B1873)-ROW(B1854)+1)) / (20*21/2)</f>
        <v>0.65904761904761899</v>
      </c>
      <c r="J1870" s="2">
        <f t="shared" si="226"/>
        <v>0.69009929991650298</v>
      </c>
      <c r="K1870" s="2">
        <f t="shared" si="228"/>
        <v>0.73104639107636959</v>
      </c>
    </row>
    <row r="1871" spans="1:11" ht="13.5" x14ac:dyDescent="0.25">
      <c r="A1871" s="3">
        <f>TITRES_STAT!B1874</f>
        <v>45027</v>
      </c>
      <c r="B1871" s="5">
        <f>TITRES_STAT!D1874</f>
        <v>0.64</v>
      </c>
      <c r="C1871" s="2">
        <f t="shared" si="229"/>
        <v>2.0000000000000018E-2</v>
      </c>
      <c r="D1871" s="2">
        <f t="shared" si="230"/>
        <v>0.64800000000000002</v>
      </c>
      <c r="E1871" s="2">
        <f t="shared" si="232"/>
        <v>0.66799999999999993</v>
      </c>
      <c r="F1871" s="2">
        <f t="shared" si="225"/>
        <v>0.68700000000000006</v>
      </c>
      <c r="G1871" s="2">
        <f t="shared" si="227"/>
        <v>0.73480000000000001</v>
      </c>
      <c r="H1871" s="2">
        <f t="shared" si="231"/>
        <v>0.83179999999999954</v>
      </c>
      <c r="I1871" s="2">
        <f t="array" ref="I1871">SUMPRODUCT(B1855:B1874, (ROW(B1855:B1874)-ROW(B1855)+1)) / (20*21/2)</f>
        <v>0.65014285714285713</v>
      </c>
      <c r="J1871" s="2">
        <f t="shared" si="226"/>
        <v>0.68532793801969316</v>
      </c>
      <c r="K1871" s="2">
        <f t="shared" si="228"/>
        <v>0.72747594436749241</v>
      </c>
    </row>
    <row r="1872" spans="1:11" ht="13.5" x14ac:dyDescent="0.25">
      <c r="A1872" s="3">
        <f>TITRES_STAT!B1875</f>
        <v>45028</v>
      </c>
      <c r="B1872" s="5">
        <f>TITRES_STAT!D1875</f>
        <v>0.62</v>
      </c>
      <c r="C1872" s="2">
        <f t="shared" si="229"/>
        <v>-2.0000000000000018E-2</v>
      </c>
      <c r="D1872" s="2">
        <f t="shared" si="230"/>
        <v>0.63800000000000012</v>
      </c>
      <c r="E1872" s="2">
        <f t="shared" si="232"/>
        <v>0.65999999999999992</v>
      </c>
      <c r="F1872" s="2">
        <f t="shared" si="225"/>
        <v>0.67999999999999994</v>
      </c>
      <c r="G1872" s="2">
        <f t="shared" si="227"/>
        <v>0.73239999999999994</v>
      </c>
      <c r="H1872" s="2">
        <f t="shared" si="231"/>
        <v>0.83009999999999939</v>
      </c>
      <c r="I1872" s="2">
        <f t="array" ref="I1872">SUMPRODUCT(B1856:B1875, (ROW(B1856:B1875)-ROW(B1856)+1)) / (20*21/2)</f>
        <v>0.64180952380952372</v>
      </c>
      <c r="J1872" s="2">
        <f t="shared" si="226"/>
        <v>0.67910622963686518</v>
      </c>
      <c r="K1872" s="2">
        <f t="shared" si="228"/>
        <v>0.72326120145112016</v>
      </c>
    </row>
    <row r="1873" spans="1:11" ht="13.5" x14ac:dyDescent="0.25">
      <c r="A1873" s="3">
        <f>TITRES_STAT!B1876</f>
        <v>45029</v>
      </c>
      <c r="B1873" s="5">
        <f>TITRES_STAT!D1876</f>
        <v>0.6</v>
      </c>
      <c r="C1873" s="2">
        <f t="shared" si="229"/>
        <v>-2.0000000000000018E-2</v>
      </c>
      <c r="D1873" s="2">
        <f t="shared" si="230"/>
        <v>0.624</v>
      </c>
      <c r="E1873" s="2">
        <f t="shared" si="232"/>
        <v>0.64999999999999991</v>
      </c>
      <c r="F1873" s="2">
        <f t="shared" si="225"/>
        <v>0.67349999999999999</v>
      </c>
      <c r="G1873" s="2">
        <f t="shared" si="227"/>
        <v>0.72959999999999992</v>
      </c>
      <c r="H1873" s="2">
        <f t="shared" si="231"/>
        <v>0.82809999999999917</v>
      </c>
      <c r="I1873" s="2">
        <f t="array" ref="I1873">SUMPRODUCT(B1857:B1876, (ROW(B1857:B1876)-ROW(B1857)+1)) / (20*21/2)</f>
        <v>0.63200000000000001</v>
      </c>
      <c r="J1873" s="2">
        <f t="shared" si="226"/>
        <v>0.67157230300478277</v>
      </c>
      <c r="K1873" s="2">
        <f t="shared" si="228"/>
        <v>0.71842742884519395</v>
      </c>
    </row>
    <row r="1874" spans="1:11" ht="13.5" x14ac:dyDescent="0.25">
      <c r="A1874" s="3">
        <f>TITRES_STAT!B1877</f>
        <v>45030</v>
      </c>
      <c r="B1874" s="5">
        <f>TITRES_STAT!D1877</f>
        <v>0.57999999999999996</v>
      </c>
      <c r="C1874" s="2">
        <f t="shared" si="229"/>
        <v>-2.0000000000000018E-2</v>
      </c>
      <c r="D1874" s="2">
        <f t="shared" si="230"/>
        <v>0.61199999999999999</v>
      </c>
      <c r="E1874" s="2">
        <f t="shared" si="232"/>
        <v>0.63800000000000001</v>
      </c>
      <c r="F1874" s="2">
        <f t="shared" si="225"/>
        <v>0.66750000000000009</v>
      </c>
      <c r="G1874" s="2">
        <f t="shared" si="227"/>
        <v>0.72579999999999989</v>
      </c>
      <c r="H1874" s="2">
        <f t="shared" si="231"/>
        <v>0.82619999999999916</v>
      </c>
      <c r="I1874" s="2">
        <f t="array" ref="I1874">SUMPRODUCT(B1858:B1877, (ROW(B1858:B1877)-ROW(B1858)+1)) / (20*21/2)</f>
        <v>0.6238095238095237</v>
      </c>
      <c r="J1874" s="2">
        <f t="shared" si="226"/>
        <v>0.66285113129004147</v>
      </c>
      <c r="K1874" s="2">
        <f t="shared" si="228"/>
        <v>0.71299890222381379</v>
      </c>
    </row>
    <row r="1875" spans="1:11" ht="13.5" x14ac:dyDescent="0.25">
      <c r="A1875" s="3">
        <f>TITRES_STAT!B1878</f>
        <v>45033</v>
      </c>
      <c r="B1875" s="5">
        <f>TITRES_STAT!D1878</f>
        <v>0.57999999999999996</v>
      </c>
      <c r="C1875" s="2">
        <f t="shared" si="229"/>
        <v>0</v>
      </c>
      <c r="D1875" s="2">
        <f t="shared" si="230"/>
        <v>0.60399999999999998</v>
      </c>
      <c r="E1875" s="2">
        <f t="shared" si="232"/>
        <v>0.629</v>
      </c>
      <c r="F1875" s="2">
        <f t="shared" si="225"/>
        <v>0.66300000000000003</v>
      </c>
      <c r="G1875" s="2">
        <f t="shared" si="227"/>
        <v>0.72199999999999986</v>
      </c>
      <c r="H1875" s="2">
        <f t="shared" si="231"/>
        <v>0.82409999999999917</v>
      </c>
      <c r="I1875" s="2">
        <f t="array" ref="I1875">SUMPRODUCT(B1859:B1878, (ROW(B1859:B1878)-ROW(B1859)+1)) / (20*21/2)</f>
        <v>0.61623809523809525</v>
      </c>
      <c r="J1875" s="2">
        <f t="shared" si="226"/>
        <v>0.65496054735765652</v>
      </c>
      <c r="K1875" s="2">
        <f t="shared" si="228"/>
        <v>0.70778325899935046</v>
      </c>
    </row>
    <row r="1876" spans="1:11" ht="13.5" x14ac:dyDescent="0.25">
      <c r="A1876" s="3">
        <f>TITRES_STAT!B1879</f>
        <v>45034</v>
      </c>
      <c r="B1876" s="5">
        <f>TITRES_STAT!D1879</f>
        <v>0.56000000000000005</v>
      </c>
      <c r="C1876" s="2">
        <f t="shared" si="229"/>
        <v>-1.9999999999999907E-2</v>
      </c>
      <c r="D1876" s="2">
        <f t="shared" si="230"/>
        <v>0.58799999999999997</v>
      </c>
      <c r="E1876" s="2">
        <f t="shared" si="232"/>
        <v>0.61799999999999999</v>
      </c>
      <c r="F1876" s="2">
        <f t="shared" ref="F1876:F1939" si="233">AVERAGE(B1857:B1876)</f>
        <v>0.65600000000000003</v>
      </c>
      <c r="G1876" s="2">
        <f t="shared" si="227"/>
        <v>0.71779999999999999</v>
      </c>
      <c r="H1876" s="2">
        <f t="shared" si="231"/>
        <v>0.82189999999999896</v>
      </c>
      <c r="I1876" s="2">
        <f t="array" ref="I1876">SUMPRODUCT(B1860:B1879, (ROW(B1860:B1879)-ROW(B1860)+1)) / (20*21/2)</f>
        <v>0.60928571428571432</v>
      </c>
      <c r="J1876" s="2">
        <f t="shared" si="226"/>
        <v>0.64591668570454641</v>
      </c>
      <c r="K1876" s="2">
        <f t="shared" si="228"/>
        <v>0.70198783707780732</v>
      </c>
    </row>
    <row r="1877" spans="1:11" ht="13.5" x14ac:dyDescent="0.25">
      <c r="A1877" s="3">
        <f>TITRES_STAT!B1880</f>
        <v>45035</v>
      </c>
      <c r="B1877" s="5">
        <f>TITRES_STAT!D1880</f>
        <v>0.56999999999999995</v>
      </c>
      <c r="C1877" s="2">
        <f t="shared" si="229"/>
        <v>9.9999999999998979E-3</v>
      </c>
      <c r="D1877" s="2">
        <f t="shared" si="230"/>
        <v>0.57799999999999996</v>
      </c>
      <c r="E1877" s="2">
        <f t="shared" si="232"/>
        <v>0.60799999999999998</v>
      </c>
      <c r="F1877" s="2">
        <f t="shared" si="233"/>
        <v>0.64949999999999997</v>
      </c>
      <c r="G1877" s="2">
        <f t="shared" si="227"/>
        <v>0.71379999999999999</v>
      </c>
      <c r="H1877" s="2">
        <f t="shared" si="231"/>
        <v>0.81994999999999874</v>
      </c>
      <c r="I1877" s="2">
        <f t="array" ref="I1877">SUMPRODUCT(B1861:B1880, (ROW(B1861:B1880)-ROW(B1861)+1)) / (20*21/2)</f>
        <v>0.60104761904761905</v>
      </c>
      <c r="J1877" s="2">
        <f t="shared" ref="J1877:J1940" si="234">$J$4*B1877+J1876*(1-$J$4)</f>
        <v>0.63868652516125624</v>
      </c>
      <c r="K1877" s="2">
        <f t="shared" si="228"/>
        <v>0.69681184346691294</v>
      </c>
    </row>
    <row r="1878" spans="1:11" ht="13.5" x14ac:dyDescent="0.25">
      <c r="A1878" s="3">
        <f>TITRES_STAT!B1881</f>
        <v>45036</v>
      </c>
      <c r="B1878" s="5">
        <f>TITRES_STAT!D1881</f>
        <v>0.56999999999999995</v>
      </c>
      <c r="C1878" s="2">
        <f t="shared" si="229"/>
        <v>0</v>
      </c>
      <c r="D1878" s="2">
        <f t="shared" si="230"/>
        <v>0.57199999999999995</v>
      </c>
      <c r="E1878" s="2">
        <f t="shared" si="232"/>
        <v>0.59800000000000009</v>
      </c>
      <c r="F1878" s="2">
        <f t="shared" si="233"/>
        <v>0.64300000000000002</v>
      </c>
      <c r="G1878" s="2">
        <f t="shared" si="227"/>
        <v>0.70979999999999999</v>
      </c>
      <c r="H1878" s="2">
        <f t="shared" si="231"/>
        <v>0.81799999999999873</v>
      </c>
      <c r="I1878" s="2">
        <f t="array" ref="I1878">SUMPRODUCT(B1862:B1881, (ROW(B1862:B1881)-ROW(B1862)+1)) / (20*21/2)</f>
        <v>0.59161904761904771</v>
      </c>
      <c r="J1878" s="2">
        <f t="shared" si="234"/>
        <v>0.63214495133637472</v>
      </c>
      <c r="K1878" s="2">
        <f t="shared" si="228"/>
        <v>0.69183882999762225</v>
      </c>
    </row>
    <row r="1879" spans="1:11" ht="13.5" x14ac:dyDescent="0.25">
      <c r="A1879" s="3">
        <f>TITRES_STAT!B1882</f>
        <v>45040</v>
      </c>
      <c r="B1879" s="5">
        <f>TITRES_STAT!D1882</f>
        <v>0.56999999999999995</v>
      </c>
      <c r="C1879" s="2">
        <f t="shared" si="229"/>
        <v>0</v>
      </c>
      <c r="D1879" s="2">
        <f t="shared" si="230"/>
        <v>0.56999999999999995</v>
      </c>
      <c r="E1879" s="2">
        <f t="shared" si="232"/>
        <v>0.59100000000000008</v>
      </c>
      <c r="F1879" s="2">
        <f t="shared" si="233"/>
        <v>0.63650000000000007</v>
      </c>
      <c r="G1879" s="2">
        <f t="shared" si="227"/>
        <v>0.70580000000000009</v>
      </c>
      <c r="H1879" s="2">
        <f t="shared" si="231"/>
        <v>0.81584999999999852</v>
      </c>
      <c r="I1879" s="2">
        <f t="array" ref="I1879">SUMPRODUCT(B1863:B1882, (ROW(B1863:B1882)-ROW(B1863)+1)) / (20*21/2)</f>
        <v>0.58109523809523822</v>
      </c>
      <c r="J1879" s="2">
        <f t="shared" si="234"/>
        <v>0.62622638454243429</v>
      </c>
      <c r="K1879" s="2">
        <f t="shared" si="228"/>
        <v>0.68706083666438222</v>
      </c>
    </row>
    <row r="1880" spans="1:11" ht="13.5" x14ac:dyDescent="0.25">
      <c r="A1880" s="3">
        <f>TITRES_STAT!B1883</f>
        <v>45041</v>
      </c>
      <c r="B1880" s="5">
        <f>TITRES_STAT!D1883</f>
        <v>0.55000000000000004</v>
      </c>
      <c r="C1880" s="2">
        <f t="shared" si="229"/>
        <v>-1.9999999999999907E-2</v>
      </c>
      <c r="D1880" s="2">
        <f t="shared" si="230"/>
        <v>0.56399999999999983</v>
      </c>
      <c r="E1880" s="2">
        <f t="shared" si="232"/>
        <v>0.58400000000000007</v>
      </c>
      <c r="F1880" s="2">
        <f t="shared" si="233"/>
        <v>0.62900000000000011</v>
      </c>
      <c r="G1880" s="2">
        <f t="shared" si="227"/>
        <v>0.70140000000000002</v>
      </c>
      <c r="H1880" s="2">
        <f t="shared" si="231"/>
        <v>0.81379999999999841</v>
      </c>
      <c r="I1880" s="2">
        <f t="array" ref="I1880">SUMPRODUCT(B1864:B1883, (ROW(B1864:B1883)-ROW(B1864)+1)) / (20*21/2)</f>
        <v>0.56957142857142862</v>
      </c>
      <c r="J1880" s="2">
        <f t="shared" si="234"/>
        <v>0.61896672887172632</v>
      </c>
      <c r="K1880" s="2">
        <f t="shared" si="228"/>
        <v>0.68168590189323008</v>
      </c>
    </row>
    <row r="1881" spans="1:11" ht="13.5" x14ac:dyDescent="0.25">
      <c r="A1881" s="3">
        <f>TITRES_STAT!B1884</f>
        <v>45042</v>
      </c>
      <c r="B1881" s="5">
        <f>TITRES_STAT!D1884</f>
        <v>0.53</v>
      </c>
      <c r="C1881" s="2">
        <f t="shared" si="229"/>
        <v>-2.0000000000000018E-2</v>
      </c>
      <c r="D1881" s="2">
        <f t="shared" si="230"/>
        <v>0.55800000000000005</v>
      </c>
      <c r="E1881" s="2">
        <f t="shared" si="232"/>
        <v>0.57300000000000006</v>
      </c>
      <c r="F1881" s="2">
        <f t="shared" si="233"/>
        <v>0.62050000000000005</v>
      </c>
      <c r="G1881" s="2">
        <f t="shared" si="227"/>
        <v>0.6966</v>
      </c>
      <c r="H1881" s="2">
        <f t="shared" si="231"/>
        <v>0.81174999999999842</v>
      </c>
      <c r="I1881" s="2">
        <f t="array" ref="I1881">SUMPRODUCT(B1865:B1884, (ROW(B1865:B1884)-ROW(B1865)+1)) / (20*21/2)</f>
        <v>0.55714285714285716</v>
      </c>
      <c r="J1881" s="2">
        <f t="shared" si="234"/>
        <v>0.61049370707441908</v>
      </c>
      <c r="K1881" s="2">
        <f t="shared" si="228"/>
        <v>0.6757374351523191</v>
      </c>
    </row>
    <row r="1882" spans="1:11" ht="13.5" x14ac:dyDescent="0.25">
      <c r="A1882" s="3">
        <f>TITRES_STAT!B1885</f>
        <v>45043</v>
      </c>
      <c r="B1882" s="5">
        <f>TITRES_STAT!D1885</f>
        <v>0.51</v>
      </c>
      <c r="C1882" s="2">
        <f t="shared" si="229"/>
        <v>-2.0000000000000018E-2</v>
      </c>
      <c r="D1882" s="2">
        <f t="shared" si="230"/>
        <v>0.54599999999999993</v>
      </c>
      <c r="E1882" s="2">
        <f t="shared" si="232"/>
        <v>0.56199999999999994</v>
      </c>
      <c r="F1882" s="2">
        <f t="shared" si="233"/>
        <v>0.61099999999999999</v>
      </c>
      <c r="G1882" s="2">
        <f t="shared" si="227"/>
        <v>0.6913999999999999</v>
      </c>
      <c r="H1882" s="2">
        <f t="shared" si="231"/>
        <v>0.80959999999999821</v>
      </c>
      <c r="I1882" s="2">
        <f t="array" ref="I1882">SUMPRODUCT(B1866:B1885, (ROW(B1866:B1885)-ROW(B1866)+1)) / (20*21/2)</f>
        <v>0.54390476190476189</v>
      </c>
      <c r="J1882" s="2">
        <f t="shared" si="234"/>
        <v>0.60092287782923637</v>
      </c>
      <c r="K1882" s="2">
        <f t="shared" si="228"/>
        <v>0.66923792789144387</v>
      </c>
    </row>
    <row r="1883" spans="1:11" ht="13.5" x14ac:dyDescent="0.25">
      <c r="A1883" s="3">
        <f>TITRES_STAT!B1886</f>
        <v>45044</v>
      </c>
      <c r="B1883" s="5">
        <f>TITRES_STAT!D1886</f>
        <v>0.49</v>
      </c>
      <c r="C1883" s="2">
        <f t="shared" si="229"/>
        <v>-2.0000000000000018E-2</v>
      </c>
      <c r="D1883" s="2">
        <f t="shared" si="230"/>
        <v>0.53</v>
      </c>
      <c r="E1883" s="2">
        <f t="shared" si="232"/>
        <v>0.55099999999999993</v>
      </c>
      <c r="F1883" s="2">
        <f t="shared" si="233"/>
        <v>0.60050000000000003</v>
      </c>
      <c r="G1883" s="2">
        <f t="shared" si="227"/>
        <v>0.68519999999999992</v>
      </c>
      <c r="H1883" s="2">
        <f t="shared" si="231"/>
        <v>0.80744999999999822</v>
      </c>
      <c r="I1883" s="2">
        <f t="array" ref="I1883">SUMPRODUCT(B1867:B1886, (ROW(B1867:B1886)-ROW(B1867)+1)) / (20*21/2)</f>
        <v>0.53171428571428558</v>
      </c>
      <c r="J1883" s="2">
        <f t="shared" si="234"/>
        <v>0.59035879422645188</v>
      </c>
      <c r="K1883" s="2">
        <f t="shared" si="228"/>
        <v>0.66220898954275975</v>
      </c>
    </row>
    <row r="1884" spans="1:11" ht="13.5" x14ac:dyDescent="0.25">
      <c r="A1884" s="3">
        <f>TITRES_STAT!B1887</f>
        <v>45048</v>
      </c>
      <c r="B1884" s="5">
        <f>TITRES_STAT!D1887</f>
        <v>0.47</v>
      </c>
      <c r="C1884" s="2">
        <f t="shared" si="229"/>
        <v>-2.0000000000000018E-2</v>
      </c>
      <c r="D1884" s="2">
        <f t="shared" si="230"/>
        <v>0.51</v>
      </c>
      <c r="E1884" s="2">
        <f t="shared" si="232"/>
        <v>0.53999999999999992</v>
      </c>
      <c r="F1884" s="2">
        <f t="shared" si="233"/>
        <v>0.58900000000000008</v>
      </c>
      <c r="G1884" s="2">
        <f t="shared" si="227"/>
        <v>0.67859999999999998</v>
      </c>
      <c r="H1884" s="2">
        <f t="shared" si="231"/>
        <v>0.80519999999999814</v>
      </c>
      <c r="I1884" s="2">
        <f t="array" ref="I1884">SUMPRODUCT(B1868:B1887, (ROW(B1868:B1887)-ROW(B1868)+1)) / (20*21/2)</f>
        <v>0.52057142857142857</v>
      </c>
      <c r="J1884" s="2">
        <f t="shared" si="234"/>
        <v>0.57889605191917082</v>
      </c>
      <c r="K1884" s="2">
        <f t="shared" si="228"/>
        <v>0.65467138210971032</v>
      </c>
    </row>
    <row r="1885" spans="1:11" ht="13.5" x14ac:dyDescent="0.25">
      <c r="A1885" s="3">
        <f>TITRES_STAT!B1888</f>
        <v>45049</v>
      </c>
      <c r="B1885" s="5">
        <f>TITRES_STAT!D1888</f>
        <v>0.45</v>
      </c>
      <c r="C1885" s="2">
        <f t="shared" si="229"/>
        <v>-1.9999999999999962E-2</v>
      </c>
      <c r="D1885" s="2">
        <f t="shared" si="230"/>
        <v>0.49000000000000005</v>
      </c>
      <c r="E1885" s="2">
        <f t="shared" si="232"/>
        <v>0.52699999999999991</v>
      </c>
      <c r="F1885" s="2">
        <f t="shared" si="233"/>
        <v>0.57800000000000007</v>
      </c>
      <c r="G1885" s="2">
        <f t="shared" si="227"/>
        <v>0.67220000000000013</v>
      </c>
      <c r="H1885" s="2">
        <f t="shared" si="231"/>
        <v>0.80284999999999807</v>
      </c>
      <c r="I1885" s="2">
        <f t="array" ref="I1885">SUMPRODUCT(B1869:B1888, (ROW(B1869:B1888)-ROW(B1869)+1)) / (20*21/2)</f>
        <v>0.51047619047619042</v>
      </c>
      <c r="J1885" s="2">
        <f t="shared" si="234"/>
        <v>0.56662023745067835</v>
      </c>
      <c r="K1885" s="2">
        <f t="shared" si="228"/>
        <v>0.64664505339952572</v>
      </c>
    </row>
    <row r="1886" spans="1:11" ht="13.5" x14ac:dyDescent="0.25">
      <c r="A1886" s="3">
        <f>TITRES_STAT!B1889</f>
        <v>45050</v>
      </c>
      <c r="B1886" s="5">
        <f>TITRES_STAT!D1889</f>
        <v>0.45</v>
      </c>
      <c r="C1886" s="2">
        <f t="shared" si="229"/>
        <v>0</v>
      </c>
      <c r="D1886" s="2">
        <f t="shared" si="230"/>
        <v>0.47400000000000003</v>
      </c>
      <c r="E1886" s="2">
        <f t="shared" si="232"/>
        <v>0.51600000000000001</v>
      </c>
      <c r="F1886" s="2">
        <f t="shared" si="233"/>
        <v>0.56699999999999995</v>
      </c>
      <c r="G1886" s="2">
        <f t="shared" si="227"/>
        <v>0.66580000000000017</v>
      </c>
      <c r="H1886" s="2">
        <f t="shared" si="231"/>
        <v>0.80049999999999799</v>
      </c>
      <c r="I1886" s="2">
        <f t="array" ref="I1886">SUMPRODUCT(B1870:B1889, (ROW(B1870:B1889)-ROW(B1870)+1)) / (20*21/2)</f>
        <v>0.50142857142857145</v>
      </c>
      <c r="J1886" s="2">
        <f t="shared" si="234"/>
        <v>0.55551354816966136</v>
      </c>
      <c r="K1886" s="2">
        <f t="shared" si="228"/>
        <v>0.63893348267797578</v>
      </c>
    </row>
    <row r="1887" spans="1:11" ht="13.5" x14ac:dyDescent="0.25">
      <c r="A1887" s="3">
        <f>TITRES_STAT!B1890</f>
        <v>45051</v>
      </c>
      <c r="B1887" s="5">
        <f>TITRES_STAT!D1890</f>
        <v>0.45</v>
      </c>
      <c r="C1887" s="2">
        <f t="shared" si="229"/>
        <v>0</v>
      </c>
      <c r="D1887" s="2">
        <f t="shared" si="230"/>
        <v>0.46200000000000002</v>
      </c>
      <c r="E1887" s="2">
        <f t="shared" si="232"/>
        <v>0.504</v>
      </c>
      <c r="F1887" s="2">
        <f t="shared" si="233"/>
        <v>0.55599999999999994</v>
      </c>
      <c r="G1887" s="2">
        <f t="shared" si="227"/>
        <v>0.6594000000000001</v>
      </c>
      <c r="H1887" s="2">
        <f t="shared" si="231"/>
        <v>0.79804999999999793</v>
      </c>
      <c r="I1887" s="2">
        <f t="array" ref="I1887">SUMPRODUCT(B1871:B1890, (ROW(B1871:B1890)-ROW(B1871)+1)) / (20*21/2)</f>
        <v>0.49328571428571422</v>
      </c>
      <c r="J1887" s="2">
        <f t="shared" si="234"/>
        <v>0.54546463882016982</v>
      </c>
      <c r="K1887" s="2">
        <f t="shared" si="228"/>
        <v>0.63152432649452583</v>
      </c>
    </row>
    <row r="1888" spans="1:11" ht="13.5" x14ac:dyDescent="0.25">
      <c r="A1888" s="3">
        <f>TITRES_STAT!B1891</f>
        <v>45054</v>
      </c>
      <c r="B1888" s="5">
        <f>TITRES_STAT!D1891</f>
        <v>0.45</v>
      </c>
      <c r="C1888" s="2">
        <f t="shared" si="229"/>
        <v>0</v>
      </c>
      <c r="D1888" s="2">
        <f t="shared" si="230"/>
        <v>0.45400000000000001</v>
      </c>
      <c r="E1888" s="2">
        <f t="shared" si="232"/>
        <v>0.4920000000000001</v>
      </c>
      <c r="F1888" s="2">
        <f t="shared" si="233"/>
        <v>0.54499999999999993</v>
      </c>
      <c r="G1888" s="2">
        <f t="shared" si="227"/>
        <v>0.65300000000000014</v>
      </c>
      <c r="H1888" s="2">
        <f t="shared" si="231"/>
        <v>0.79569999999999763</v>
      </c>
      <c r="I1888" s="2">
        <f t="array" ref="I1888">SUMPRODUCT(B1872:B1891, (ROW(B1872:B1891)-ROW(B1872)+1)) / (20*21/2)</f>
        <v>0.48595238095238091</v>
      </c>
      <c r="J1888" s="2">
        <f t="shared" si="234"/>
        <v>0.53637276845634407</v>
      </c>
      <c r="K1888" s="2">
        <f t="shared" si="228"/>
        <v>0.62440572545552486</v>
      </c>
    </row>
    <row r="1889" spans="1:11" ht="13.5" x14ac:dyDescent="0.25">
      <c r="A1889" s="3">
        <f>TITRES_STAT!B1892</f>
        <v>45055</v>
      </c>
      <c r="B1889" s="5">
        <f>TITRES_STAT!D1892</f>
        <v>0.45</v>
      </c>
      <c r="C1889" s="2">
        <f t="shared" si="229"/>
        <v>0</v>
      </c>
      <c r="D1889" s="2">
        <f t="shared" si="230"/>
        <v>0.45</v>
      </c>
      <c r="E1889" s="2">
        <f t="shared" si="232"/>
        <v>0.48000000000000009</v>
      </c>
      <c r="F1889" s="2">
        <f t="shared" si="233"/>
        <v>0.53549999999999986</v>
      </c>
      <c r="G1889" s="2">
        <f t="shared" si="227"/>
        <v>0.64659999999999995</v>
      </c>
      <c r="H1889" s="2">
        <f t="shared" si="231"/>
        <v>0.79334999999999767</v>
      </c>
      <c r="I1889" s="2">
        <f t="array" ref="I1889">SUMPRODUCT(B1873:B1892, (ROW(B1873:B1892)-ROW(B1873)+1)) / (20*21/2)</f>
        <v>0.47952380952380946</v>
      </c>
      <c r="J1889" s="2">
        <f t="shared" si="234"/>
        <v>0.52814679050812086</v>
      </c>
      <c r="K1889" s="2">
        <f t="shared" si="228"/>
        <v>0.61756628524158275</v>
      </c>
    </row>
    <row r="1890" spans="1:11" ht="13.5" x14ac:dyDescent="0.25">
      <c r="A1890" s="3">
        <f>TITRES_STAT!B1893</f>
        <v>45056</v>
      </c>
      <c r="B1890" s="5">
        <f>TITRES_STAT!D1893</f>
        <v>0.45</v>
      </c>
      <c r="C1890" s="2">
        <f t="shared" si="229"/>
        <v>0</v>
      </c>
      <c r="D1890" s="2">
        <f t="shared" si="230"/>
        <v>0.45</v>
      </c>
      <c r="E1890" s="2">
        <f t="shared" si="232"/>
        <v>0.47000000000000008</v>
      </c>
      <c r="F1890" s="2">
        <f t="shared" si="233"/>
        <v>0.52699999999999991</v>
      </c>
      <c r="G1890" s="2">
        <f t="shared" si="227"/>
        <v>0.64080000000000004</v>
      </c>
      <c r="H1890" s="2">
        <f t="shared" si="231"/>
        <v>0.79089999999999749</v>
      </c>
      <c r="I1890" s="2">
        <f t="array" ref="I1890">SUMPRODUCT(B1874:B1893, (ROW(B1874:B1893)-ROW(B1874)+1)) / (20*21/2)</f>
        <v>0.47390476190476188</v>
      </c>
      <c r="J1890" s="2">
        <f t="shared" si="234"/>
        <v>0.52070423903115692</v>
      </c>
      <c r="K1890" s="2">
        <f t="shared" si="228"/>
        <v>0.61099505836936385</v>
      </c>
    </row>
    <row r="1891" spans="1:11" ht="13.5" x14ac:dyDescent="0.25">
      <c r="A1891" s="3">
        <f>TITRES_STAT!B1894</f>
        <v>45057</v>
      </c>
      <c r="B1891" s="5">
        <f>TITRES_STAT!D1894</f>
        <v>0.45</v>
      </c>
      <c r="C1891" s="2">
        <f t="shared" si="229"/>
        <v>0</v>
      </c>
      <c r="D1891" s="2">
        <f t="shared" si="230"/>
        <v>0.45</v>
      </c>
      <c r="E1891" s="2">
        <f t="shared" si="232"/>
        <v>0.46200000000000008</v>
      </c>
      <c r="F1891" s="2">
        <f t="shared" si="233"/>
        <v>0.51749999999999985</v>
      </c>
      <c r="G1891" s="2">
        <f t="shared" si="227"/>
        <v>0.6349999999999999</v>
      </c>
      <c r="H1891" s="2">
        <f t="shared" si="231"/>
        <v>0.78844999999999743</v>
      </c>
      <c r="I1891" s="2">
        <f t="array" ref="I1891">SUMPRODUCT(B1875:B1894, (ROW(B1875:B1894)-ROW(B1875)+1)) / (20*21/2)</f>
        <v>0.46899999999999997</v>
      </c>
      <c r="J1891" s="2">
        <f t="shared" si="234"/>
        <v>0.51397050198057059</v>
      </c>
      <c r="K1891" s="2">
        <f t="shared" si="228"/>
        <v>0.60468152666860453</v>
      </c>
    </row>
    <row r="1892" spans="1:11" ht="13.5" x14ac:dyDescent="0.25">
      <c r="A1892" s="3">
        <f>TITRES_STAT!B1895</f>
        <v>45058</v>
      </c>
      <c r="B1892" s="5">
        <f>TITRES_STAT!D1895</f>
        <v>0.45</v>
      </c>
      <c r="C1892" s="2">
        <f t="shared" si="229"/>
        <v>0</v>
      </c>
      <c r="D1892" s="2">
        <f t="shared" si="230"/>
        <v>0.45</v>
      </c>
      <c r="E1892" s="2">
        <f t="shared" si="232"/>
        <v>0.45600000000000007</v>
      </c>
      <c r="F1892" s="2">
        <f t="shared" si="233"/>
        <v>0.50899999999999979</v>
      </c>
      <c r="G1892" s="2">
        <f t="shared" si="227"/>
        <v>0.62919999999999998</v>
      </c>
      <c r="H1892" s="2">
        <f t="shared" si="231"/>
        <v>0.78604999999999736</v>
      </c>
      <c r="I1892" s="2">
        <f t="array" ref="I1892">SUMPRODUCT(B1876:B1895, (ROW(B1876:B1895)-ROW(B1876)+1)) / (20*21/2)</f>
        <v>0.46471428571428564</v>
      </c>
      <c r="J1892" s="2">
        <f t="shared" si="234"/>
        <v>0.50787807322051626</v>
      </c>
      <c r="K1892" s="2">
        <f t="shared" si="228"/>
        <v>0.59861558444630636</v>
      </c>
    </row>
    <row r="1893" spans="1:11" ht="13.5" x14ac:dyDescent="0.25">
      <c r="A1893" s="3">
        <f>TITRES_STAT!B1896</f>
        <v>45061</v>
      </c>
      <c r="B1893" s="5">
        <f>TITRES_STAT!D1896</f>
        <v>0.45</v>
      </c>
      <c r="C1893" s="2">
        <f t="shared" si="229"/>
        <v>0</v>
      </c>
      <c r="D1893" s="2">
        <f t="shared" si="230"/>
        <v>0.45</v>
      </c>
      <c r="E1893" s="2">
        <f t="shared" si="232"/>
        <v>0.45200000000000007</v>
      </c>
      <c r="F1893" s="2">
        <f t="shared" si="233"/>
        <v>0.50149999999999983</v>
      </c>
      <c r="G1893" s="2">
        <f t="shared" si="227"/>
        <v>0.62279999999999991</v>
      </c>
      <c r="H1893" s="2">
        <f t="shared" si="231"/>
        <v>0.78369999999999718</v>
      </c>
      <c r="I1893" s="2">
        <f t="array" ref="I1893">SUMPRODUCT(B1877:B1896, (ROW(B1877:B1896)-ROW(B1877)+1)) / (20*21/2)</f>
        <v>0.46104761904761904</v>
      </c>
      <c r="J1893" s="2">
        <f t="shared" si="234"/>
        <v>0.50236587577094327</v>
      </c>
      <c r="K1893" s="2">
        <f t="shared" si="228"/>
        <v>0.59278752231115717</v>
      </c>
    </row>
    <row r="1894" spans="1:11" ht="13.5" x14ac:dyDescent="0.25">
      <c r="A1894" s="3">
        <f>TITRES_STAT!B1897</f>
        <v>45062</v>
      </c>
      <c r="B1894" s="5">
        <f>TITRES_STAT!D1897</f>
        <v>0.45</v>
      </c>
      <c r="C1894" s="2">
        <f t="shared" si="229"/>
        <v>0</v>
      </c>
      <c r="D1894" s="2">
        <f t="shared" si="230"/>
        <v>0.45</v>
      </c>
      <c r="E1894" s="2">
        <f t="shared" si="232"/>
        <v>0.45000000000000007</v>
      </c>
      <c r="F1894" s="2">
        <f t="shared" si="233"/>
        <v>0.49499999999999983</v>
      </c>
      <c r="G1894" s="2">
        <f t="shared" si="227"/>
        <v>0.61639999999999984</v>
      </c>
      <c r="H1894" s="2">
        <f t="shared" si="231"/>
        <v>0.7813499999999971</v>
      </c>
      <c r="I1894" s="2">
        <f t="array" ref="I1894">SUMPRODUCT(B1878:B1897, (ROW(B1878:B1897)-ROW(B1878)+1)) / (20*21/2)</f>
        <v>0.45980952380952383</v>
      </c>
      <c r="J1894" s="2">
        <f t="shared" si="234"/>
        <v>0.49737864950704391</v>
      </c>
      <c r="K1894" s="2">
        <f t="shared" si="228"/>
        <v>0.58718801163228829</v>
      </c>
    </row>
    <row r="1895" spans="1:11" ht="13.5" x14ac:dyDescent="0.25">
      <c r="A1895" s="3">
        <f>TITRES_STAT!B1898</f>
        <v>45063</v>
      </c>
      <c r="B1895" s="5">
        <f>TITRES_STAT!D1898</f>
        <v>0.45</v>
      </c>
      <c r="C1895" s="2">
        <f t="shared" si="229"/>
        <v>0</v>
      </c>
      <c r="D1895" s="2">
        <f t="shared" si="230"/>
        <v>0.45</v>
      </c>
      <c r="E1895" s="2">
        <f t="shared" si="232"/>
        <v>0.45000000000000007</v>
      </c>
      <c r="F1895" s="2">
        <f t="shared" si="233"/>
        <v>0.48849999999999988</v>
      </c>
      <c r="G1895" s="2">
        <f t="shared" si="227"/>
        <v>0.60999999999999976</v>
      </c>
      <c r="H1895" s="2">
        <f t="shared" si="231"/>
        <v>0.7791999999999969</v>
      </c>
      <c r="I1895" s="2">
        <f t="array" ref="I1895">SUMPRODUCT(B1879:B1898, (ROW(B1879:B1898)-ROW(B1879)+1)) / (20*21/2)</f>
        <v>0.45999999999999996</v>
      </c>
      <c r="J1895" s="2">
        <f t="shared" si="234"/>
        <v>0.49286639717303976</v>
      </c>
      <c r="K1895" s="2">
        <f t="shared" si="228"/>
        <v>0.58180808960749275</v>
      </c>
    </row>
    <row r="1896" spans="1:11" ht="13.5" x14ac:dyDescent="0.25">
      <c r="A1896" s="3">
        <f>TITRES_STAT!B1899</f>
        <v>45064</v>
      </c>
      <c r="B1896" s="5">
        <f>TITRES_STAT!D1899</f>
        <v>0.45</v>
      </c>
      <c r="C1896" s="2">
        <f t="shared" si="229"/>
        <v>0</v>
      </c>
      <c r="D1896" s="2">
        <f t="shared" si="230"/>
        <v>0.45</v>
      </c>
      <c r="E1896" s="2">
        <f t="shared" si="232"/>
        <v>0.45000000000000007</v>
      </c>
      <c r="F1896" s="2">
        <f t="shared" si="233"/>
        <v>0.48299999999999993</v>
      </c>
      <c r="G1896" s="2">
        <f t="shared" si="227"/>
        <v>0.60359999999999969</v>
      </c>
      <c r="H1896" s="2">
        <f t="shared" si="231"/>
        <v>0.77704999999999691</v>
      </c>
      <c r="I1896" s="2">
        <f t="array" ref="I1896">SUMPRODUCT(B1880:B1899, (ROW(B1880:B1899)-ROW(B1880)+1)) / (20*21/2)</f>
        <v>0.46061904761904759</v>
      </c>
      <c r="J1896" s="2">
        <f t="shared" si="234"/>
        <v>0.4887838831565598</v>
      </c>
      <c r="K1896" s="2">
        <f t="shared" si="228"/>
        <v>0.57663914491700285</v>
      </c>
    </row>
    <row r="1897" spans="1:11" ht="13.5" x14ac:dyDescent="0.25">
      <c r="A1897" s="3">
        <f>TITRES_STAT!B1900</f>
        <v>45065</v>
      </c>
      <c r="B1897" s="5">
        <f>TITRES_STAT!D1900</f>
        <v>0.47</v>
      </c>
      <c r="C1897" s="2">
        <f t="shared" si="229"/>
        <v>1.9999999999999962E-2</v>
      </c>
      <c r="D1897" s="2">
        <f t="shared" si="230"/>
        <v>0.45400000000000001</v>
      </c>
      <c r="E1897" s="2">
        <f t="shared" si="232"/>
        <v>0.45200000000000007</v>
      </c>
      <c r="F1897" s="2">
        <f t="shared" si="233"/>
        <v>0.47800000000000004</v>
      </c>
      <c r="G1897" s="2">
        <f t="shared" si="227"/>
        <v>0.5975999999999998</v>
      </c>
      <c r="H1897" s="2">
        <f t="shared" si="231"/>
        <v>0.77499999999999691</v>
      </c>
      <c r="I1897" s="2">
        <f t="array" ref="I1897">SUMPRODUCT(B1881:B1900, (ROW(B1881:B1900)-ROW(B1881)+1)) / (20*21/2)</f>
        <v>0.46166666666666667</v>
      </c>
      <c r="J1897" s="2">
        <f t="shared" si="234"/>
        <v>0.48699494190355413</v>
      </c>
      <c r="K1897" s="2">
        <f t="shared" si="228"/>
        <v>0.57245721766535573</v>
      </c>
    </row>
    <row r="1898" spans="1:11" ht="13.5" x14ac:dyDescent="0.25">
      <c r="A1898" s="3">
        <f>TITRES_STAT!B1901</f>
        <v>45068</v>
      </c>
      <c r="B1898" s="5">
        <f>TITRES_STAT!D1901</f>
        <v>0.48</v>
      </c>
      <c r="C1898" s="2">
        <f t="shared" si="229"/>
        <v>1.0000000000000009E-2</v>
      </c>
      <c r="D1898" s="2">
        <f t="shared" si="230"/>
        <v>0.45999999999999996</v>
      </c>
      <c r="E1898" s="2">
        <f t="shared" si="232"/>
        <v>0.45500000000000007</v>
      </c>
      <c r="F1898" s="2">
        <f t="shared" si="233"/>
        <v>0.47350000000000014</v>
      </c>
      <c r="G1898" s="2">
        <f t="shared" si="227"/>
        <v>0.59179999999999966</v>
      </c>
      <c r="H1898" s="2">
        <f t="shared" si="231"/>
        <v>0.7729999999999968</v>
      </c>
      <c r="I1898" s="2">
        <f t="array" ref="I1898">SUMPRODUCT(B1882:B1901, (ROW(B1882:B1901)-ROW(B1882)+1)) / (20*21/2)</f>
        <v>0.46495238095238095</v>
      </c>
      <c r="J1898" s="2">
        <f t="shared" si="234"/>
        <v>0.48632875696035849</v>
      </c>
      <c r="K1898" s="2">
        <f t="shared" si="228"/>
        <v>0.56883144442357703</v>
      </c>
    </row>
    <row r="1899" spans="1:11" ht="13.5" x14ac:dyDescent="0.25">
      <c r="A1899" s="3">
        <f>TITRES_STAT!B1902</f>
        <v>45069</v>
      </c>
      <c r="B1899" s="5">
        <f>TITRES_STAT!D1902</f>
        <v>0.48</v>
      </c>
      <c r="C1899" s="2">
        <f t="shared" si="229"/>
        <v>0</v>
      </c>
      <c r="D1899" s="2">
        <f t="shared" si="230"/>
        <v>0.46600000000000003</v>
      </c>
      <c r="E1899" s="2">
        <f t="shared" si="232"/>
        <v>0.45800000000000002</v>
      </c>
      <c r="F1899" s="2">
        <f t="shared" si="233"/>
        <v>0.46900000000000014</v>
      </c>
      <c r="G1899" s="2">
        <f t="shared" si="227"/>
        <v>0.58599999999999974</v>
      </c>
      <c r="H1899" s="2">
        <f t="shared" si="231"/>
        <v>0.77099999999999691</v>
      </c>
      <c r="I1899" s="2">
        <f t="array" ref="I1899">SUMPRODUCT(B1883:B1902, (ROW(B1883:B1902)-ROW(B1883)+1)) / (20*21/2)</f>
        <v>0.4683809523809524</v>
      </c>
      <c r="J1899" s="2">
        <f t="shared" si="234"/>
        <v>0.4857260182022291</v>
      </c>
      <c r="K1899" s="2">
        <f t="shared" si="228"/>
        <v>0.56534785836775048</v>
      </c>
    </row>
    <row r="1900" spans="1:11" ht="13.5" x14ac:dyDescent="0.25">
      <c r="A1900" s="3">
        <f>TITRES_STAT!B1903</f>
        <v>45070</v>
      </c>
      <c r="B1900" s="5">
        <f>TITRES_STAT!D1903</f>
        <v>0.48</v>
      </c>
      <c r="C1900" s="2">
        <f t="shared" si="229"/>
        <v>0</v>
      </c>
      <c r="D1900" s="2">
        <f t="shared" si="230"/>
        <v>0.47199999999999998</v>
      </c>
      <c r="E1900" s="2">
        <f t="shared" si="232"/>
        <v>0.46099999999999997</v>
      </c>
      <c r="F1900" s="2">
        <f t="shared" si="233"/>
        <v>0.46550000000000014</v>
      </c>
      <c r="G1900" s="2">
        <f t="shared" si="227"/>
        <v>0.58019999999999972</v>
      </c>
      <c r="H1900" s="2">
        <f t="shared" si="231"/>
        <v>0.76914999999999711</v>
      </c>
      <c r="I1900" s="2">
        <f t="array" ref="I1900">SUMPRODUCT(B1884:B1903, (ROW(B1884:B1903)-ROW(B1884)+1)) / (20*21/2)</f>
        <v>0.47185714285714286</v>
      </c>
      <c r="J1900" s="2">
        <f t="shared" si="234"/>
        <v>0.48518068313535012</v>
      </c>
      <c r="K1900" s="2">
        <f t="shared" si="228"/>
        <v>0.56200088352979949</v>
      </c>
    </row>
    <row r="1901" spans="1:11" ht="13.5" x14ac:dyDescent="0.25">
      <c r="A1901" s="3">
        <f>TITRES_STAT!B1904</f>
        <v>45071</v>
      </c>
      <c r="B1901" s="5">
        <f>TITRES_STAT!D1904</f>
        <v>0.5</v>
      </c>
      <c r="C1901" s="2">
        <f t="shared" si="229"/>
        <v>2.0000000000000018E-2</v>
      </c>
      <c r="D1901" s="2">
        <f t="shared" si="230"/>
        <v>0.48200000000000004</v>
      </c>
      <c r="E1901" s="2">
        <f t="shared" si="232"/>
        <v>0.46600000000000003</v>
      </c>
      <c r="F1901" s="2">
        <f t="shared" si="233"/>
        <v>0.46400000000000013</v>
      </c>
      <c r="G1901" s="2">
        <f t="shared" si="227"/>
        <v>0.57499999999999973</v>
      </c>
      <c r="H1901" s="2">
        <f t="shared" si="231"/>
        <v>0.76754999999999729</v>
      </c>
      <c r="I1901" s="2">
        <f t="array" ref="I1901">SUMPRODUCT(B1885:B1904, (ROW(B1885:B1904)-ROW(B1885)+1)) / (20*21/2)</f>
        <v>0.47719047619047622</v>
      </c>
      <c r="J1901" s="2">
        <f t="shared" si="234"/>
        <v>0.48659204664626915</v>
      </c>
      <c r="K1901" s="2">
        <f t="shared" si="228"/>
        <v>0.5595694763325525</v>
      </c>
    </row>
    <row r="1902" spans="1:11" ht="13.5" x14ac:dyDescent="0.25">
      <c r="A1902" s="3">
        <f>TITRES_STAT!B1905</f>
        <v>45072</v>
      </c>
      <c r="B1902" s="5">
        <f>TITRES_STAT!D1905</f>
        <v>0.5</v>
      </c>
      <c r="C1902" s="2">
        <f t="shared" si="229"/>
        <v>0</v>
      </c>
      <c r="D1902" s="2">
        <f t="shared" si="230"/>
        <v>0.48799999999999999</v>
      </c>
      <c r="E1902" s="2">
        <f t="shared" si="232"/>
        <v>0.47099999999999997</v>
      </c>
      <c r="F1902" s="2">
        <f t="shared" si="233"/>
        <v>0.46350000000000008</v>
      </c>
      <c r="G1902" s="2">
        <f t="shared" si="227"/>
        <v>0.56979999999999986</v>
      </c>
      <c r="H1902" s="2">
        <f t="shared" si="231"/>
        <v>0.76579999999999726</v>
      </c>
      <c r="I1902" s="2">
        <f t="array" ref="I1902">SUMPRODUCT(B1886:B1905, (ROW(B1886:B1905)-ROW(B1886)+1)) / (20*21/2)</f>
        <v>0.48228571428571432</v>
      </c>
      <c r="J1902" s="2">
        <f t="shared" si="234"/>
        <v>0.48786899458471972</v>
      </c>
      <c r="K1902" s="2">
        <f t="shared" si="228"/>
        <v>0.55723341843715835</v>
      </c>
    </row>
    <row r="1903" spans="1:11" ht="13.5" x14ac:dyDescent="0.25">
      <c r="A1903" s="3">
        <f>TITRES_STAT!B1906</f>
        <v>45075</v>
      </c>
      <c r="B1903" s="5">
        <f>TITRES_STAT!D1906</f>
        <v>0.5</v>
      </c>
      <c r="C1903" s="2">
        <f t="shared" si="229"/>
        <v>0</v>
      </c>
      <c r="D1903" s="2">
        <f t="shared" si="230"/>
        <v>0.49199999999999999</v>
      </c>
      <c r="E1903" s="2">
        <f t="shared" si="232"/>
        <v>0.47599999999999998</v>
      </c>
      <c r="F1903" s="2">
        <f t="shared" si="233"/>
        <v>0.46400000000000008</v>
      </c>
      <c r="G1903" s="2">
        <f t="shared" si="227"/>
        <v>0.56519999999999992</v>
      </c>
      <c r="H1903" s="2">
        <f t="shared" si="231"/>
        <v>0.76404999999999745</v>
      </c>
      <c r="I1903" s="2">
        <f t="array" ref="I1903">SUMPRODUCT(B1887:B1906, (ROW(B1887:B1906)-ROW(B1887)+1)) / (20*21/2)</f>
        <v>0.4851428571428571</v>
      </c>
      <c r="J1903" s="2">
        <f t="shared" si="234"/>
        <v>0.48902432843379401</v>
      </c>
      <c r="K1903" s="2">
        <f t="shared" si="228"/>
        <v>0.55498897065530906</v>
      </c>
    </row>
    <row r="1904" spans="1:11" ht="13.5" x14ac:dyDescent="0.25">
      <c r="A1904" s="3">
        <f>TITRES_STAT!B1907</f>
        <v>45076</v>
      </c>
      <c r="B1904" s="5">
        <f>TITRES_STAT!D1907</f>
        <v>0.52</v>
      </c>
      <c r="C1904" s="2">
        <f t="shared" si="229"/>
        <v>2.0000000000000018E-2</v>
      </c>
      <c r="D1904" s="2">
        <f t="shared" si="230"/>
        <v>0.5</v>
      </c>
      <c r="E1904" s="2">
        <f t="shared" si="232"/>
        <v>0.48299999999999998</v>
      </c>
      <c r="F1904" s="2">
        <f t="shared" si="233"/>
        <v>0.46650000000000008</v>
      </c>
      <c r="G1904" s="2">
        <f t="shared" si="227"/>
        <v>0.56159999999999988</v>
      </c>
      <c r="H1904" s="2">
        <f t="shared" si="231"/>
        <v>0.76239999999999764</v>
      </c>
      <c r="I1904" s="2">
        <f t="array" ref="I1904">SUMPRODUCT(B1888:B1907, (ROW(B1888:B1907)-ROW(B1888)+1)) / (20*21/2)</f>
        <v>0.48776190476190473</v>
      </c>
      <c r="J1904" s="2">
        <f t="shared" si="234"/>
        <v>0.49197439239248031</v>
      </c>
      <c r="K1904" s="2">
        <f t="shared" si="228"/>
        <v>0.5536168541590224</v>
      </c>
    </row>
    <row r="1905" spans="1:11" ht="13.5" x14ac:dyDescent="0.25">
      <c r="A1905" s="3">
        <f>TITRES_STAT!B1908</f>
        <v>45077</v>
      </c>
      <c r="B1905" s="5">
        <f>TITRES_STAT!D1908</f>
        <v>0.52</v>
      </c>
      <c r="C1905" s="2">
        <f t="shared" si="229"/>
        <v>0</v>
      </c>
      <c r="D1905" s="2">
        <f t="shared" si="230"/>
        <v>0.50800000000000001</v>
      </c>
      <c r="E1905" s="2">
        <f t="shared" si="232"/>
        <v>0.49000000000000005</v>
      </c>
      <c r="F1905" s="2">
        <f t="shared" si="233"/>
        <v>0.47000000000000003</v>
      </c>
      <c r="G1905" s="2">
        <f t="shared" si="227"/>
        <v>0.55859999999999987</v>
      </c>
      <c r="H1905" s="2">
        <f t="shared" si="231"/>
        <v>0.76079999999999781</v>
      </c>
      <c r="I1905" s="2">
        <f t="array" ref="I1905">SUMPRODUCT(B1889:B1908, (ROW(B1889:B1908)-ROW(B1889)+1)) / (20*21/2)</f>
        <v>0.49014285714285716</v>
      </c>
      <c r="J1905" s="2">
        <f t="shared" si="234"/>
        <v>0.49464349787891077</v>
      </c>
      <c r="K1905" s="2">
        <f t="shared" si="228"/>
        <v>0.55229854615278628</v>
      </c>
    </row>
    <row r="1906" spans="1:11" ht="13.5" x14ac:dyDescent="0.25">
      <c r="A1906" s="3">
        <f>TITRES_STAT!B1909</f>
        <v>45078</v>
      </c>
      <c r="B1906" s="5">
        <f>TITRES_STAT!D1909</f>
        <v>0.5</v>
      </c>
      <c r="C1906" s="2">
        <f t="shared" si="229"/>
        <v>-2.0000000000000018E-2</v>
      </c>
      <c r="D1906" s="2">
        <f t="shared" si="230"/>
        <v>0.50800000000000001</v>
      </c>
      <c r="E1906" s="2">
        <f t="shared" si="232"/>
        <v>0.495</v>
      </c>
      <c r="F1906" s="2">
        <f t="shared" si="233"/>
        <v>0.47250000000000003</v>
      </c>
      <c r="G1906" s="2">
        <f t="shared" ref="G1906:G1969" si="235">AVERAGE(B1857:B1906)</f>
        <v>0.55459999999999976</v>
      </c>
      <c r="H1906" s="2">
        <f t="shared" si="231"/>
        <v>0.759099999999998</v>
      </c>
      <c r="I1906" s="2">
        <f t="array" ref="I1906">SUMPRODUCT(B1890:B1909, (ROW(B1890:B1909)-ROW(B1890)+1)) / (20*21/2)</f>
        <v>0.49038095238095231</v>
      </c>
      <c r="J1906" s="2">
        <f t="shared" si="234"/>
        <v>0.49515364093806213</v>
      </c>
      <c r="K1906" s="2">
        <f t="shared" si="228"/>
        <v>0.55024762277424566</v>
      </c>
    </row>
    <row r="1907" spans="1:11" ht="13.5" x14ac:dyDescent="0.25">
      <c r="A1907" s="3">
        <f>TITRES_STAT!B1910</f>
        <v>45079</v>
      </c>
      <c r="B1907" s="5">
        <f>TITRES_STAT!D1910</f>
        <v>0.5</v>
      </c>
      <c r="C1907" s="2">
        <f t="shared" si="229"/>
        <v>0</v>
      </c>
      <c r="D1907" s="2">
        <f t="shared" si="230"/>
        <v>0.50800000000000001</v>
      </c>
      <c r="E1907" s="2">
        <f t="shared" si="232"/>
        <v>0.49800000000000005</v>
      </c>
      <c r="F1907" s="2">
        <f t="shared" si="233"/>
        <v>0.47499999999999998</v>
      </c>
      <c r="G1907" s="2">
        <f t="shared" si="235"/>
        <v>0.55059999999999976</v>
      </c>
      <c r="H1907" s="2">
        <f t="shared" si="231"/>
        <v>0.75739999999999807</v>
      </c>
      <c r="I1907" s="2">
        <f t="array" ref="I1907">SUMPRODUCT(B1891:B1910, (ROW(B1891:B1910)-ROW(B1891)+1)) / (20*21/2)</f>
        <v>0.49047619047619045</v>
      </c>
      <c r="J1907" s="2">
        <f t="shared" si="234"/>
        <v>0.495615198943961</v>
      </c>
      <c r="K1907" s="2">
        <f t="shared" ref="K1907:K1970" si="236">$K$4*B1907+(1-$K$4)*K1906</f>
        <v>0.54827712776349102</v>
      </c>
    </row>
    <row r="1908" spans="1:11" ht="13.5" x14ac:dyDescent="0.25">
      <c r="A1908" s="3">
        <f>TITRES_STAT!B1911</f>
        <v>45082</v>
      </c>
      <c r="B1908" s="5">
        <f>TITRES_STAT!D1911</f>
        <v>0.5</v>
      </c>
      <c r="C1908" s="2">
        <f t="shared" si="229"/>
        <v>0</v>
      </c>
      <c r="D1908" s="2">
        <f t="shared" si="230"/>
        <v>0.50800000000000001</v>
      </c>
      <c r="E1908" s="2">
        <f t="shared" si="232"/>
        <v>0.5</v>
      </c>
      <c r="F1908" s="2">
        <f t="shared" si="233"/>
        <v>0.47750000000000004</v>
      </c>
      <c r="G1908" s="2">
        <f t="shared" si="235"/>
        <v>0.54659999999999986</v>
      </c>
      <c r="H1908" s="2">
        <f t="shared" si="231"/>
        <v>0.75554999999999817</v>
      </c>
      <c r="I1908" s="2">
        <f t="array" ref="I1908">SUMPRODUCT(B1892:B1911, (ROW(B1892:B1911)-ROW(B1892)+1)) / (20*21/2)</f>
        <v>0.49042857142857138</v>
      </c>
      <c r="J1908" s="2">
        <f t="shared" si="234"/>
        <v>0.49603279904453612</v>
      </c>
      <c r="K1908" s="2">
        <f t="shared" si="236"/>
        <v>0.54638390706688356</v>
      </c>
    </row>
    <row r="1909" spans="1:11" ht="13.5" x14ac:dyDescent="0.25">
      <c r="A1909" s="3">
        <f>TITRES_STAT!B1912</f>
        <v>45083</v>
      </c>
      <c r="B1909" s="5">
        <f>TITRES_STAT!D1912</f>
        <v>0.48</v>
      </c>
      <c r="C1909" s="2">
        <f t="shared" si="229"/>
        <v>-2.0000000000000018E-2</v>
      </c>
      <c r="D1909" s="2">
        <f t="shared" si="230"/>
        <v>0.5</v>
      </c>
      <c r="E1909" s="2">
        <f t="shared" si="232"/>
        <v>0.5</v>
      </c>
      <c r="F1909" s="2">
        <f t="shared" si="233"/>
        <v>0.47899999999999998</v>
      </c>
      <c r="G1909" s="2">
        <f t="shared" si="235"/>
        <v>0.54219999999999979</v>
      </c>
      <c r="H1909" s="2">
        <f t="shared" si="231"/>
        <v>0.75359999999999827</v>
      </c>
      <c r="I1909" s="2">
        <f t="array" ref="I1909">SUMPRODUCT(B1893:B1912, (ROW(B1893:B1912)-ROW(B1893)+1)) / (20*21/2)</f>
        <v>0.49023809523809525</v>
      </c>
      <c r="J1909" s="2">
        <f t="shared" si="234"/>
        <v>0.49450586580219935</v>
      </c>
      <c r="K1909" s="2">
        <f t="shared" si="236"/>
        <v>0.54378061659367238</v>
      </c>
    </row>
    <row r="1910" spans="1:11" ht="13.5" x14ac:dyDescent="0.25">
      <c r="A1910" s="3">
        <f>TITRES_STAT!B1913</f>
        <v>45084</v>
      </c>
      <c r="B1910" s="5">
        <f>TITRES_STAT!D1913</f>
        <v>0.48</v>
      </c>
      <c r="C1910" s="2">
        <f t="shared" si="229"/>
        <v>0</v>
      </c>
      <c r="D1910" s="2">
        <f t="shared" si="230"/>
        <v>0.49199999999999999</v>
      </c>
      <c r="E1910" s="2">
        <f t="shared" si="232"/>
        <v>0.5</v>
      </c>
      <c r="F1910" s="2">
        <f t="shared" si="233"/>
        <v>0.48049999999999998</v>
      </c>
      <c r="G1910" s="2">
        <f t="shared" si="235"/>
        <v>0.53779999999999983</v>
      </c>
      <c r="H1910" s="2">
        <f t="shared" si="231"/>
        <v>0.75179999999999825</v>
      </c>
      <c r="I1910" s="2">
        <f t="array" ref="I1910">SUMPRODUCT(B1894:B1913, (ROW(B1894:B1913)-ROW(B1894)+1)) / (20*21/2)</f>
        <v>0.4899047619047619</v>
      </c>
      <c r="J1910" s="2">
        <f t="shared" si="234"/>
        <v>0.49312435477341848</v>
      </c>
      <c r="K1910" s="2">
        <f t="shared" si="236"/>
        <v>0.54127941594294016</v>
      </c>
    </row>
    <row r="1911" spans="1:11" ht="13.5" x14ac:dyDescent="0.25">
      <c r="A1911" s="3">
        <f>TITRES_STAT!B1914</f>
        <v>45085</v>
      </c>
      <c r="B1911" s="5">
        <f>TITRES_STAT!D1914</f>
        <v>0.48</v>
      </c>
      <c r="C1911" s="2">
        <f t="shared" si="229"/>
        <v>0</v>
      </c>
      <c r="D1911" s="2">
        <f t="shared" si="230"/>
        <v>0.48799999999999999</v>
      </c>
      <c r="E1911" s="2">
        <f t="shared" si="232"/>
        <v>0.49800000000000005</v>
      </c>
      <c r="F1911" s="2">
        <f t="shared" si="233"/>
        <v>0.48200000000000004</v>
      </c>
      <c r="G1911" s="2">
        <f t="shared" si="235"/>
        <v>0.53339999999999987</v>
      </c>
      <c r="H1911" s="2">
        <f t="shared" si="231"/>
        <v>0.74999999999999833</v>
      </c>
      <c r="I1911" s="2">
        <f t="array" ref="I1911">SUMPRODUCT(B1895:B1914, (ROW(B1895:B1914)-ROW(B1895)+1)) / (20*21/2)</f>
        <v>0.49133333333333329</v>
      </c>
      <c r="J1911" s="2">
        <f t="shared" si="234"/>
        <v>0.49187441622356909</v>
      </c>
      <c r="K1911" s="2">
        <f t="shared" si="236"/>
        <v>0.53887630159223665</v>
      </c>
    </row>
    <row r="1912" spans="1:11" ht="13.5" x14ac:dyDescent="0.25">
      <c r="A1912" s="3">
        <f>TITRES_STAT!B1915</f>
        <v>45086</v>
      </c>
      <c r="B1912" s="5">
        <f>TITRES_STAT!D1915</f>
        <v>0.48</v>
      </c>
      <c r="C1912" s="2">
        <f t="shared" si="229"/>
        <v>0</v>
      </c>
      <c r="D1912" s="2">
        <f t="shared" si="230"/>
        <v>0.48399999999999999</v>
      </c>
      <c r="E1912" s="2">
        <f t="shared" si="232"/>
        <v>0.49600000000000011</v>
      </c>
      <c r="F1912" s="2">
        <f t="shared" si="233"/>
        <v>0.4835000000000001</v>
      </c>
      <c r="G1912" s="2">
        <f t="shared" si="235"/>
        <v>0.52899999999999991</v>
      </c>
      <c r="H1912" s="2">
        <f t="shared" si="231"/>
        <v>0.74819999999999842</v>
      </c>
      <c r="I1912" s="2">
        <f t="array" ref="I1912">SUMPRODUCT(B1896:B1915, (ROW(B1896:B1915)-ROW(B1896)+1)) / (20*21/2)</f>
        <v>0.49442857142857144</v>
      </c>
      <c r="J1912" s="2">
        <f t="shared" si="234"/>
        <v>0.49074351944037203</v>
      </c>
      <c r="K1912" s="2">
        <f t="shared" si="236"/>
        <v>0.53656742701999205</v>
      </c>
    </row>
    <row r="1913" spans="1:11" ht="13.5" x14ac:dyDescent="0.25">
      <c r="A1913" s="3">
        <f>TITRES_STAT!B1916</f>
        <v>45089</v>
      </c>
      <c r="B1913" s="5">
        <f>TITRES_STAT!D1916</f>
        <v>0.48</v>
      </c>
      <c r="C1913" s="2">
        <f t="shared" si="229"/>
        <v>0</v>
      </c>
      <c r="D1913" s="2">
        <f t="shared" si="230"/>
        <v>0.48</v>
      </c>
      <c r="E1913" s="2">
        <f t="shared" si="232"/>
        <v>0.49399999999999994</v>
      </c>
      <c r="F1913" s="2">
        <f t="shared" si="233"/>
        <v>0.48500000000000004</v>
      </c>
      <c r="G1913" s="2">
        <f t="shared" si="235"/>
        <v>0.52459999999999984</v>
      </c>
      <c r="H1913" s="2">
        <f t="shared" si="231"/>
        <v>0.74639999999999829</v>
      </c>
      <c r="I1913" s="2">
        <f t="array" ref="I1913">SUMPRODUCT(B1897:B1916, (ROW(B1897:B1916)-ROW(B1897)+1)) / (20*21/2)</f>
        <v>0.49909523809523804</v>
      </c>
      <c r="J1913" s="2">
        <f t="shared" si="234"/>
        <v>0.48972032711271757</v>
      </c>
      <c r="K1913" s="2">
        <f t="shared" si="236"/>
        <v>0.53434909654861984</v>
      </c>
    </row>
    <row r="1914" spans="1:11" ht="13.5" x14ac:dyDescent="0.25">
      <c r="A1914" s="3">
        <f>TITRES_STAT!B1917</f>
        <v>45090</v>
      </c>
      <c r="B1914" s="5">
        <f>TITRES_STAT!D1917</f>
        <v>0.5</v>
      </c>
      <c r="C1914" s="2">
        <f t="shared" si="229"/>
        <v>2.0000000000000018E-2</v>
      </c>
      <c r="D1914" s="2">
        <f t="shared" si="230"/>
        <v>0.48399999999999999</v>
      </c>
      <c r="E1914" s="2">
        <f t="shared" si="232"/>
        <v>0.49199999999999999</v>
      </c>
      <c r="F1914" s="2">
        <f t="shared" si="233"/>
        <v>0.4875000000000001</v>
      </c>
      <c r="G1914" s="2">
        <f t="shared" si="235"/>
        <v>0.52059999999999984</v>
      </c>
      <c r="H1914" s="2">
        <f t="shared" si="231"/>
        <v>0.74479999999999835</v>
      </c>
      <c r="I1914" s="2">
        <f t="array" ref="I1914">SUMPRODUCT(B1898:B1917, (ROW(B1898:B1917)-ROW(B1898)+1)) / (20*21/2)</f>
        <v>0.50428571428571434</v>
      </c>
      <c r="J1914" s="2">
        <f t="shared" si="234"/>
        <v>0.49069934357817302</v>
      </c>
      <c r="K1914" s="2">
        <f t="shared" si="236"/>
        <v>0.53300207315455639</v>
      </c>
    </row>
    <row r="1915" spans="1:11" ht="13.5" x14ac:dyDescent="0.25">
      <c r="A1915" s="3">
        <f>TITRES_STAT!B1918</f>
        <v>45091</v>
      </c>
      <c r="B1915" s="5">
        <f>TITRES_STAT!D1918</f>
        <v>0.52</v>
      </c>
      <c r="C1915" s="2">
        <f t="shared" si="229"/>
        <v>2.0000000000000018E-2</v>
      </c>
      <c r="D1915" s="2">
        <f t="shared" si="230"/>
        <v>0.49199999999999999</v>
      </c>
      <c r="E1915" s="2">
        <f t="shared" si="232"/>
        <v>0.49199999999999999</v>
      </c>
      <c r="F1915" s="2">
        <f t="shared" si="233"/>
        <v>0.4910000000000001</v>
      </c>
      <c r="G1915" s="2">
        <f t="shared" si="235"/>
        <v>0.51759999999999995</v>
      </c>
      <c r="H1915" s="2">
        <f t="shared" si="231"/>
        <v>0.74329999999999841</v>
      </c>
      <c r="I1915" s="2">
        <f t="array" ref="I1915">SUMPRODUCT(B1899:B1918, (ROW(B1899:B1918)-ROW(B1899)+1)) / (20*21/2)</f>
        <v>0.50719047619047619</v>
      </c>
      <c r="J1915" s="2">
        <f t="shared" si="234"/>
        <v>0.49348988228501367</v>
      </c>
      <c r="K1915" s="2">
        <f t="shared" si="236"/>
        <v>0.53249218793280906</v>
      </c>
    </row>
    <row r="1916" spans="1:11" ht="13.5" x14ac:dyDescent="0.25">
      <c r="A1916" s="3">
        <f>TITRES_STAT!B1919</f>
        <v>45092</v>
      </c>
      <c r="B1916" s="5">
        <f>TITRES_STAT!D1919</f>
        <v>0.54</v>
      </c>
      <c r="C1916" s="2">
        <f t="shared" si="229"/>
        <v>2.0000000000000018E-2</v>
      </c>
      <c r="D1916" s="2">
        <f t="shared" si="230"/>
        <v>0.504</v>
      </c>
      <c r="E1916" s="2">
        <f t="shared" si="232"/>
        <v>0.496</v>
      </c>
      <c r="F1916" s="2">
        <f t="shared" si="233"/>
        <v>0.4955</v>
      </c>
      <c r="G1916" s="2">
        <f t="shared" si="235"/>
        <v>0.5149999999999999</v>
      </c>
      <c r="H1916" s="2">
        <f t="shared" si="231"/>
        <v>0.74189999999999845</v>
      </c>
      <c r="I1916" s="2">
        <f t="array" ref="I1916">SUMPRODUCT(B1900:B1919, (ROW(B1900:B1919)-ROW(B1900)+1)) / (20*21/2)</f>
        <v>0.50985714285714279</v>
      </c>
      <c r="J1916" s="2">
        <f t="shared" si="234"/>
        <v>0.49791941730548855</v>
      </c>
      <c r="K1916" s="2">
        <f t="shared" si="236"/>
        <v>0.53278661193544408</v>
      </c>
    </row>
    <row r="1917" spans="1:11" ht="13.5" x14ac:dyDescent="0.25">
      <c r="A1917" s="3">
        <f>TITRES_STAT!B1920</f>
        <v>45093</v>
      </c>
      <c r="B1917" s="5">
        <f>TITRES_STAT!D1920</f>
        <v>0.55000000000000004</v>
      </c>
      <c r="C1917" s="2">
        <f t="shared" si="229"/>
        <v>1.0000000000000009E-2</v>
      </c>
      <c r="D1917" s="2">
        <f t="shared" si="230"/>
        <v>0.51800000000000002</v>
      </c>
      <c r="E1917" s="2">
        <f t="shared" si="232"/>
        <v>0.501</v>
      </c>
      <c r="F1917" s="2">
        <f t="shared" si="233"/>
        <v>0.49950000000000011</v>
      </c>
      <c r="G1917" s="2">
        <f t="shared" si="235"/>
        <v>0.51259999999999994</v>
      </c>
      <c r="H1917" s="2">
        <f t="shared" si="231"/>
        <v>0.74049999999999838</v>
      </c>
      <c r="I1917" s="2">
        <f t="array" ref="I1917">SUMPRODUCT(B1901:B1920, (ROW(B1901:B1920)-ROW(B1901)+1)) / (20*21/2)</f>
        <v>0.51133333333333342</v>
      </c>
      <c r="J1917" s="2">
        <f t="shared" si="234"/>
        <v>0.50287947280020395</v>
      </c>
      <c r="K1917" s="2">
        <f t="shared" si="236"/>
        <v>0.53346164676150509</v>
      </c>
    </row>
    <row r="1918" spans="1:11" ht="13.5" x14ac:dyDescent="0.25">
      <c r="A1918" s="3">
        <f>TITRES_STAT!B1921</f>
        <v>45096</v>
      </c>
      <c r="B1918" s="5">
        <f>TITRES_STAT!D1921</f>
        <v>0.53</v>
      </c>
      <c r="C1918" s="2">
        <f t="shared" si="229"/>
        <v>-2.0000000000000018E-2</v>
      </c>
      <c r="D1918" s="2">
        <f t="shared" si="230"/>
        <v>0.52800000000000014</v>
      </c>
      <c r="E1918" s="2">
        <f t="shared" si="232"/>
        <v>0.504</v>
      </c>
      <c r="F1918" s="2">
        <f t="shared" si="233"/>
        <v>0.502</v>
      </c>
      <c r="G1918" s="2">
        <f t="shared" si="235"/>
        <v>0.50979999999999992</v>
      </c>
      <c r="H1918" s="2">
        <f t="shared" si="231"/>
        <v>0.73884999999999834</v>
      </c>
      <c r="I1918" s="2">
        <f t="array" ref="I1918">SUMPRODUCT(B1902:B1921, (ROW(B1902:B1921)-ROW(B1902)+1)) / (20*21/2)</f>
        <v>0.51261904761904775</v>
      </c>
      <c r="J1918" s="2">
        <f t="shared" si="234"/>
        <v>0.5054623801525655</v>
      </c>
      <c r="K1918" s="2">
        <f t="shared" si="236"/>
        <v>0.53332589590811275</v>
      </c>
    </row>
    <row r="1919" spans="1:11" ht="13.5" x14ac:dyDescent="0.25">
      <c r="A1919" s="3">
        <f>TITRES_STAT!B1922</f>
        <v>45097</v>
      </c>
      <c r="B1919" s="5">
        <f>TITRES_STAT!D1922</f>
        <v>0.53</v>
      </c>
      <c r="C1919" s="2">
        <f t="shared" si="229"/>
        <v>0</v>
      </c>
      <c r="D1919" s="2">
        <f t="shared" si="230"/>
        <v>0.53400000000000003</v>
      </c>
      <c r="E1919" s="2">
        <f t="shared" si="232"/>
        <v>0.50900000000000012</v>
      </c>
      <c r="F1919" s="2">
        <f t="shared" si="233"/>
        <v>0.50449999999999995</v>
      </c>
      <c r="G1919" s="2">
        <f t="shared" si="235"/>
        <v>0.50759999999999994</v>
      </c>
      <c r="H1919" s="2">
        <f t="shared" si="231"/>
        <v>0.7371999999999983</v>
      </c>
      <c r="I1919" s="2">
        <f t="array" ref="I1919">SUMPRODUCT(B1903:B1922, (ROW(B1903:B1922)-ROW(B1903)+1)) / (20*21/2)</f>
        <v>0.5128571428571429</v>
      </c>
      <c r="J1919" s="2">
        <f t="shared" si="234"/>
        <v>0.50779929632851162</v>
      </c>
      <c r="K1919" s="2">
        <f t="shared" si="236"/>
        <v>0.53319546861759848</v>
      </c>
    </row>
    <row r="1920" spans="1:11" ht="13.5" x14ac:dyDescent="0.25">
      <c r="A1920" s="3">
        <f>TITRES_STAT!B1923</f>
        <v>45098</v>
      </c>
      <c r="B1920" s="5">
        <f>TITRES_STAT!D1923</f>
        <v>0.52</v>
      </c>
      <c r="C1920" s="2">
        <f t="shared" si="229"/>
        <v>-1.0000000000000009E-2</v>
      </c>
      <c r="D1920" s="2">
        <f t="shared" si="230"/>
        <v>0.53400000000000003</v>
      </c>
      <c r="E1920" s="2">
        <f t="shared" si="232"/>
        <v>0.51300000000000012</v>
      </c>
      <c r="F1920" s="2">
        <f t="shared" si="233"/>
        <v>0.50649999999999995</v>
      </c>
      <c r="G1920" s="2">
        <f t="shared" si="235"/>
        <v>0.50559999999999994</v>
      </c>
      <c r="H1920" s="2">
        <f t="shared" si="231"/>
        <v>0.73549999999999838</v>
      </c>
      <c r="I1920" s="2">
        <f t="array" ref="I1920">SUMPRODUCT(B1904:B1923, (ROW(B1904:B1923)-ROW(B1904)+1)) / (20*21/2)</f>
        <v>0.5130476190476192</v>
      </c>
      <c r="J1920" s="2">
        <f t="shared" si="234"/>
        <v>0.50896126810674858</v>
      </c>
      <c r="K1920" s="2">
        <f t="shared" si="236"/>
        <v>0.53267799926004555</v>
      </c>
    </row>
    <row r="1921" spans="1:11" ht="13.5" x14ac:dyDescent="0.25">
      <c r="A1921" s="3">
        <f>TITRES_STAT!B1924</f>
        <v>45099</v>
      </c>
      <c r="B1921" s="5">
        <f>TITRES_STAT!D1924</f>
        <v>0.52</v>
      </c>
      <c r="C1921" s="2">
        <f t="shared" si="229"/>
        <v>0</v>
      </c>
      <c r="D1921" s="2">
        <f t="shared" si="230"/>
        <v>0.53</v>
      </c>
      <c r="E1921" s="2">
        <f t="shared" si="232"/>
        <v>0.51700000000000002</v>
      </c>
      <c r="F1921" s="2">
        <f t="shared" si="233"/>
        <v>0.50749999999999995</v>
      </c>
      <c r="G1921" s="2">
        <f t="shared" si="235"/>
        <v>0.50319999999999998</v>
      </c>
      <c r="H1921" s="2">
        <f t="shared" si="231"/>
        <v>0.73394999999999855</v>
      </c>
      <c r="I1921" s="2">
        <f t="array" ref="I1921">SUMPRODUCT(B1905:B1924, (ROW(B1905:B1924)-ROW(B1905)+1)) / (20*21/2)</f>
        <v>0.5131904761904762</v>
      </c>
      <c r="J1921" s="2">
        <f t="shared" si="234"/>
        <v>0.51001257590610583</v>
      </c>
      <c r="K1921" s="2">
        <f t="shared" si="236"/>
        <v>0.53218082281847512</v>
      </c>
    </row>
    <row r="1922" spans="1:11" ht="13.5" x14ac:dyDescent="0.25">
      <c r="A1922" s="3">
        <f>TITRES_STAT!B1925</f>
        <v>45100</v>
      </c>
      <c r="B1922" s="5">
        <f>TITRES_STAT!D1925</f>
        <v>0.51</v>
      </c>
      <c r="C1922" s="2">
        <f t="shared" si="229"/>
        <v>-1.0000000000000009E-2</v>
      </c>
      <c r="D1922" s="2">
        <f t="shared" si="230"/>
        <v>0.52200000000000002</v>
      </c>
      <c r="E1922" s="2">
        <f t="shared" si="232"/>
        <v>0.51999999999999991</v>
      </c>
      <c r="F1922" s="2">
        <f t="shared" si="233"/>
        <v>0.5079999999999999</v>
      </c>
      <c r="G1922" s="2">
        <f t="shared" si="235"/>
        <v>0.501</v>
      </c>
      <c r="H1922" s="2">
        <f t="shared" si="231"/>
        <v>0.73234999999999839</v>
      </c>
      <c r="I1922" s="2">
        <f t="array" ref="I1922">SUMPRODUCT(B1906:B1925, (ROW(B1906:B1925)-ROW(B1906)+1)) / (20*21/2)</f>
        <v>0.51338095238095227</v>
      </c>
      <c r="J1922" s="2">
        <f t="shared" si="234"/>
        <v>0.51001137820076237</v>
      </c>
      <c r="K1922" s="2">
        <f t="shared" si="236"/>
        <v>0.53131098662951537</v>
      </c>
    </row>
    <row r="1923" spans="1:11" ht="13.5" x14ac:dyDescent="0.25">
      <c r="A1923" s="3">
        <f>TITRES_STAT!B1926</f>
        <v>45103</v>
      </c>
      <c r="B1923" s="5">
        <f>TITRES_STAT!D1926</f>
        <v>0.51</v>
      </c>
      <c r="C1923" s="2">
        <f t="shared" si="229"/>
        <v>0</v>
      </c>
      <c r="D1923" s="2">
        <f t="shared" si="230"/>
        <v>0.51800000000000002</v>
      </c>
      <c r="E1923" s="2">
        <f t="shared" si="232"/>
        <v>0.52300000000000002</v>
      </c>
      <c r="F1923" s="2">
        <f t="shared" si="233"/>
        <v>0.50849999999999995</v>
      </c>
      <c r="G1923" s="2">
        <f t="shared" si="235"/>
        <v>0.49920000000000009</v>
      </c>
      <c r="H1923" s="2">
        <f t="shared" si="231"/>
        <v>0.73074999999999857</v>
      </c>
      <c r="I1923" s="2">
        <f t="array" ref="I1923">SUMPRODUCT(B1907:B1926, (ROW(B1907:B1926)-ROW(B1907)+1)) / (20*21/2)</f>
        <v>0.51361904761904764</v>
      </c>
      <c r="J1923" s="2">
        <f t="shared" si="234"/>
        <v>0.5100102945625945</v>
      </c>
      <c r="K1923" s="2">
        <f t="shared" si="236"/>
        <v>0.53047526166365211</v>
      </c>
    </row>
    <row r="1924" spans="1:11" ht="13.5" x14ac:dyDescent="0.25">
      <c r="A1924" s="3">
        <f>TITRES_STAT!B1927</f>
        <v>45104</v>
      </c>
      <c r="B1924" s="5">
        <f>TITRES_STAT!D1927</f>
        <v>0.51</v>
      </c>
      <c r="C1924" s="2">
        <f t="shared" ref="C1924:C1987" si="237">B1924-B1923</f>
        <v>0</v>
      </c>
      <c r="D1924" s="2">
        <f t="shared" si="230"/>
        <v>0.51400000000000001</v>
      </c>
      <c r="E1924" s="2">
        <f t="shared" si="232"/>
        <v>0.52399999999999991</v>
      </c>
      <c r="F1924" s="2">
        <f t="shared" si="233"/>
        <v>0.5079999999999999</v>
      </c>
      <c r="G1924" s="2">
        <f t="shared" si="235"/>
        <v>0.49780000000000008</v>
      </c>
      <c r="H1924" s="2">
        <f t="shared" si="231"/>
        <v>0.72914999999999863</v>
      </c>
      <c r="I1924" s="2">
        <f t="array" ref="I1924">SUMPRODUCT(B1908:B1927, (ROW(B1908:B1927)-ROW(B1908)+1)) / (20*21/2)</f>
        <v>0.51380952380952372</v>
      </c>
      <c r="J1924" s="2">
        <f t="shared" si="234"/>
        <v>0.51000931412806172</v>
      </c>
      <c r="K1924" s="2">
        <f t="shared" si="236"/>
        <v>0.52967231022586181</v>
      </c>
    </row>
    <row r="1925" spans="1:11" ht="13.5" x14ac:dyDescent="0.25">
      <c r="A1925" s="3">
        <f>TITRES_STAT!B1928</f>
        <v>45107</v>
      </c>
      <c r="B1925" s="5">
        <f>TITRES_STAT!D1928</f>
        <v>0.51</v>
      </c>
      <c r="C1925" s="2">
        <f t="shared" si="237"/>
        <v>0</v>
      </c>
      <c r="D1925" s="2">
        <f t="shared" si="230"/>
        <v>0.5119999999999999</v>
      </c>
      <c r="E1925" s="2">
        <f t="shared" si="232"/>
        <v>0.52299999999999991</v>
      </c>
      <c r="F1925" s="2">
        <f t="shared" si="233"/>
        <v>0.50749999999999995</v>
      </c>
      <c r="G1925" s="2">
        <f t="shared" si="235"/>
        <v>0.49640000000000017</v>
      </c>
      <c r="H1925" s="2">
        <f t="shared" si="231"/>
        <v>0.72754999999999881</v>
      </c>
      <c r="I1925" s="2">
        <f t="array" ref="I1925">SUMPRODUCT(B1909:B1928, (ROW(B1909:B1928)-ROW(B1909)+1)) / (20*21/2)</f>
        <v>0.51395238095238094</v>
      </c>
      <c r="J1925" s="2">
        <f t="shared" si="234"/>
        <v>0.51000842706824634</v>
      </c>
      <c r="K1925" s="2">
        <f t="shared" si="236"/>
        <v>0.5289008470797496</v>
      </c>
    </row>
    <row r="1926" spans="1:11" ht="13.5" x14ac:dyDescent="0.25">
      <c r="A1926" s="3">
        <f>TITRES_STAT!B1929</f>
        <v>45110</v>
      </c>
      <c r="B1926" s="5">
        <f>TITRES_STAT!D1929</f>
        <v>0.51</v>
      </c>
      <c r="C1926" s="2">
        <f t="shared" si="237"/>
        <v>0</v>
      </c>
      <c r="D1926" s="2">
        <f t="shared" ref="D1926:D1989" si="238">AVERAGE(B1922:B1926)</f>
        <v>0.51</v>
      </c>
      <c r="E1926" s="2">
        <f t="shared" si="232"/>
        <v>0.51999999999999991</v>
      </c>
      <c r="F1926" s="2">
        <f t="shared" si="233"/>
        <v>0.5079999999999999</v>
      </c>
      <c r="G1926" s="2">
        <f t="shared" si="235"/>
        <v>0.49540000000000023</v>
      </c>
      <c r="H1926" s="2">
        <f t="shared" si="231"/>
        <v>0.72594999999999887</v>
      </c>
      <c r="I1926" s="2">
        <f t="array" ref="I1926">SUMPRODUCT(B1910:B1929, (ROW(B1910:B1929)-ROW(B1910)+1)) / (20*21/2)</f>
        <v>0.51214285714285712</v>
      </c>
      <c r="J1926" s="2">
        <f t="shared" si="234"/>
        <v>0.51000762449031811</v>
      </c>
      <c r="K1926" s="2">
        <f t="shared" si="236"/>
        <v>0.52815963739034766</v>
      </c>
    </row>
    <row r="1927" spans="1:11" ht="13.5" x14ac:dyDescent="0.25">
      <c r="A1927" s="3">
        <f>TITRES_STAT!B1930</f>
        <v>45111</v>
      </c>
      <c r="B1927" s="5">
        <f>TITRES_STAT!D1930</f>
        <v>0.51</v>
      </c>
      <c r="C1927" s="2">
        <f t="shared" si="237"/>
        <v>0</v>
      </c>
      <c r="D1927" s="2">
        <f t="shared" si="238"/>
        <v>0.51</v>
      </c>
      <c r="E1927" s="2">
        <f t="shared" si="232"/>
        <v>0.5159999999999999</v>
      </c>
      <c r="F1927" s="2">
        <f t="shared" si="233"/>
        <v>0.50849999999999995</v>
      </c>
      <c r="G1927" s="2">
        <f t="shared" si="235"/>
        <v>0.49420000000000025</v>
      </c>
      <c r="H1927" s="2">
        <f t="shared" si="231"/>
        <v>0.72434999999999905</v>
      </c>
      <c r="I1927" s="2">
        <f t="array" ref="I1927">SUMPRODUCT(B1911:B1930, (ROW(B1911:B1930)-ROW(B1911)+1)) / (20*21/2)</f>
        <v>0.50933333333333342</v>
      </c>
      <c r="J1927" s="2">
        <f t="shared" si="234"/>
        <v>0.51000689834838309</v>
      </c>
      <c r="K1927" s="2">
        <f t="shared" si="236"/>
        <v>0.52744749474758901</v>
      </c>
    </row>
    <row r="1928" spans="1:11" ht="13.5" x14ac:dyDescent="0.25">
      <c r="A1928" s="3">
        <f>TITRES_STAT!B1931</f>
        <v>45112</v>
      </c>
      <c r="B1928" s="5">
        <f>TITRES_STAT!D1931</f>
        <v>0.51</v>
      </c>
      <c r="C1928" s="2">
        <f t="shared" si="237"/>
        <v>0</v>
      </c>
      <c r="D1928" s="2">
        <f t="shared" si="238"/>
        <v>0.51</v>
      </c>
      <c r="E1928" s="2">
        <f t="shared" si="232"/>
        <v>0.5139999999999999</v>
      </c>
      <c r="F1928" s="2">
        <f t="shared" si="233"/>
        <v>0.5089999999999999</v>
      </c>
      <c r="G1928" s="2">
        <f t="shared" si="235"/>
        <v>0.49300000000000033</v>
      </c>
      <c r="H1928" s="2">
        <f t="shared" si="231"/>
        <v>0.72274999999999923</v>
      </c>
      <c r="I1928" s="2">
        <f t="array" ref="I1928">SUMPRODUCT(B1912:B1931, (ROW(B1912:B1931)-ROW(B1912)+1)) / (20*21/2)</f>
        <v>0.5065238095238096</v>
      </c>
      <c r="J1928" s="2">
        <f t="shared" si="234"/>
        <v>0.5100062413628228</v>
      </c>
      <c r="K1928" s="2">
        <f t="shared" si="236"/>
        <v>0.52676327926729138</v>
      </c>
    </row>
    <row r="1929" spans="1:11" ht="13.5" x14ac:dyDescent="0.25">
      <c r="A1929" s="3">
        <f>TITRES_STAT!B1932</f>
        <v>45113</v>
      </c>
      <c r="B1929" s="5">
        <f>TITRES_STAT!D1932</f>
        <v>0.49</v>
      </c>
      <c r="C1929" s="2">
        <f t="shared" si="237"/>
        <v>-2.0000000000000018E-2</v>
      </c>
      <c r="D1929" s="2">
        <f t="shared" si="238"/>
        <v>0.50600000000000001</v>
      </c>
      <c r="E1929" s="2">
        <f t="shared" si="232"/>
        <v>0.51</v>
      </c>
      <c r="F1929" s="2">
        <f t="shared" si="233"/>
        <v>0.50949999999999995</v>
      </c>
      <c r="G1929" s="2">
        <f t="shared" si="235"/>
        <v>0.49140000000000028</v>
      </c>
      <c r="H1929" s="2">
        <f t="shared" si="231"/>
        <v>0.7210499999999993</v>
      </c>
      <c r="I1929" s="2">
        <f t="array" ref="I1929">SUMPRODUCT(B1913:B1932, (ROW(B1913:B1932)-ROW(B1913)+1)) / (20*21/2)</f>
        <v>0.50180952380952382</v>
      </c>
      <c r="J1929" s="2">
        <f t="shared" si="234"/>
        <v>0.50810088504255391</v>
      </c>
      <c r="K1929" s="2">
        <f t="shared" si="236"/>
        <v>0.52532158204112311</v>
      </c>
    </row>
    <row r="1930" spans="1:11" ht="13.5" x14ac:dyDescent="0.25">
      <c r="A1930" s="3">
        <f>TITRES_STAT!B1933</f>
        <v>45114</v>
      </c>
      <c r="B1930" s="5">
        <f>TITRES_STAT!D1933</f>
        <v>0.48</v>
      </c>
      <c r="C1930" s="2">
        <f t="shared" si="237"/>
        <v>-1.0000000000000009E-2</v>
      </c>
      <c r="D1930" s="2">
        <f t="shared" si="238"/>
        <v>0.5</v>
      </c>
      <c r="E1930" s="2">
        <f t="shared" si="232"/>
        <v>0.50599999999999989</v>
      </c>
      <c r="F1930" s="2">
        <f t="shared" si="233"/>
        <v>0.50949999999999995</v>
      </c>
      <c r="G1930" s="2">
        <f t="shared" si="235"/>
        <v>0.49000000000000027</v>
      </c>
      <c r="H1930" s="2">
        <f t="shared" ref="H1930:H1993" si="239">AVERAGE(B1731:B1930)</f>
        <v>0.71929999999999938</v>
      </c>
      <c r="I1930" s="2">
        <f t="array" ref="I1930">SUMPRODUCT(B1914:B1933, (ROW(B1914:B1933)-ROW(B1914)+1)) / (20*21/2)</f>
        <v>0.49719047619047618</v>
      </c>
      <c r="J1930" s="2">
        <f t="shared" si="234"/>
        <v>0.50542461027659646</v>
      </c>
      <c r="K1930" s="2">
        <f t="shared" si="236"/>
        <v>0.52354426509833396</v>
      </c>
    </row>
    <row r="1931" spans="1:11" ht="13.5" x14ac:dyDescent="0.25">
      <c r="A1931" s="3">
        <f>TITRES_STAT!B1934</f>
        <v>45117</v>
      </c>
      <c r="B1931" s="5">
        <f>TITRES_STAT!D1934</f>
        <v>0.48</v>
      </c>
      <c r="C1931" s="2">
        <f t="shared" si="237"/>
        <v>0</v>
      </c>
      <c r="D1931" s="2">
        <f t="shared" si="238"/>
        <v>0.49399999999999994</v>
      </c>
      <c r="E1931" s="2">
        <f t="shared" si="232"/>
        <v>0.502</v>
      </c>
      <c r="F1931" s="2">
        <f t="shared" si="233"/>
        <v>0.50949999999999995</v>
      </c>
      <c r="G1931" s="2">
        <f t="shared" si="235"/>
        <v>0.48900000000000032</v>
      </c>
      <c r="H1931" s="2">
        <f t="shared" si="239"/>
        <v>0.71754999999999936</v>
      </c>
      <c r="I1931" s="2">
        <f t="array" ref="I1931">SUMPRODUCT(B1915:B1934, (ROW(B1915:B1934)-ROW(B1915)+1)) / (20*21/2)</f>
        <v>0.49361904761904762</v>
      </c>
      <c r="J1931" s="2">
        <f t="shared" si="234"/>
        <v>0.50300321882168253</v>
      </c>
      <c r="K1931" s="2">
        <f t="shared" si="236"/>
        <v>0.52183664685918363</v>
      </c>
    </row>
    <row r="1932" spans="1:11" ht="13.5" x14ac:dyDescent="0.25">
      <c r="A1932" s="3">
        <f>TITRES_STAT!B1935</f>
        <v>45118</v>
      </c>
      <c r="B1932" s="5">
        <f>TITRES_STAT!D1935</f>
        <v>0.46</v>
      </c>
      <c r="C1932" s="2">
        <f t="shared" si="237"/>
        <v>-1.9999999999999962E-2</v>
      </c>
      <c r="D1932" s="2">
        <f t="shared" si="238"/>
        <v>0.48399999999999999</v>
      </c>
      <c r="E1932" s="2">
        <f t="shared" ref="E1932:E1995" si="240">AVERAGE(B1923:B1932)</f>
        <v>0.497</v>
      </c>
      <c r="F1932" s="2">
        <f t="shared" si="233"/>
        <v>0.50849999999999995</v>
      </c>
      <c r="G1932" s="2">
        <f t="shared" si="235"/>
        <v>0.48800000000000032</v>
      </c>
      <c r="H1932" s="2">
        <f t="shared" si="239"/>
        <v>0.71569999999999934</v>
      </c>
      <c r="I1932" s="2">
        <f t="array" ref="I1932">SUMPRODUCT(B1916:B1935, (ROW(B1916:B1935)-ROW(B1916)+1)) / (20*21/2)</f>
        <v>0.4911428571428571</v>
      </c>
      <c r="J1932" s="2">
        <f t="shared" si="234"/>
        <v>0.49890767417199849</v>
      </c>
      <c r="K1932" s="2">
        <f t="shared" si="236"/>
        <v>0.5194116803156863</v>
      </c>
    </row>
    <row r="1933" spans="1:11" ht="13.5" x14ac:dyDescent="0.25">
      <c r="A1933" s="3">
        <f>TITRES_STAT!B1936</f>
        <v>45119</v>
      </c>
      <c r="B1933" s="5">
        <f>TITRES_STAT!D1936</f>
        <v>0.46</v>
      </c>
      <c r="C1933" s="2">
        <f t="shared" si="237"/>
        <v>0</v>
      </c>
      <c r="D1933" s="2">
        <f t="shared" si="238"/>
        <v>0.47400000000000003</v>
      </c>
      <c r="E1933" s="2">
        <f t="shared" si="240"/>
        <v>0.49199999999999999</v>
      </c>
      <c r="F1933" s="2">
        <f t="shared" si="233"/>
        <v>0.50750000000000006</v>
      </c>
      <c r="G1933" s="2">
        <f t="shared" si="235"/>
        <v>0.48740000000000028</v>
      </c>
      <c r="H1933" s="2">
        <f t="shared" si="239"/>
        <v>0.71384999999999943</v>
      </c>
      <c r="I1933" s="2">
        <f t="array" ref="I1933">SUMPRODUCT(B1917:B1936, (ROW(B1917:B1936)-ROW(B1917)+1)) / (20*21/2)</f>
        <v>0.48695238095238091</v>
      </c>
      <c r="J1933" s="2">
        <f t="shared" si="234"/>
        <v>0.49520218139371291</v>
      </c>
      <c r="K1933" s="2">
        <f t="shared" si="236"/>
        <v>0.51708181049938484</v>
      </c>
    </row>
    <row r="1934" spans="1:11" ht="13.5" x14ac:dyDescent="0.25">
      <c r="A1934" s="3">
        <f>TITRES_STAT!B1937</f>
        <v>45120</v>
      </c>
      <c r="B1934" s="5">
        <f>TITRES_STAT!D1937</f>
        <v>0.47</v>
      </c>
      <c r="C1934" s="2">
        <f t="shared" si="237"/>
        <v>9.9999999999999534E-3</v>
      </c>
      <c r="D1934" s="2">
        <f t="shared" si="238"/>
        <v>0.46999999999999992</v>
      </c>
      <c r="E1934" s="2">
        <f t="shared" si="240"/>
        <v>0.48799999999999999</v>
      </c>
      <c r="F1934" s="2">
        <f t="shared" si="233"/>
        <v>0.50600000000000001</v>
      </c>
      <c r="G1934" s="2">
        <f t="shared" si="235"/>
        <v>0.48740000000000028</v>
      </c>
      <c r="H1934" s="2">
        <f t="shared" si="239"/>
        <v>0.71204999999999941</v>
      </c>
      <c r="I1934" s="2">
        <f t="array" ref="I1934">SUMPRODUCT(B1918:B1937, (ROW(B1918:B1937)-ROW(B1918)+1)) / (20*21/2)</f>
        <v>0.48123809523809519</v>
      </c>
      <c r="J1934" s="2">
        <f t="shared" si="234"/>
        <v>0.49280197364193074</v>
      </c>
      <c r="K1934" s="2">
        <f t="shared" si="236"/>
        <v>0.51523546498960504</v>
      </c>
    </row>
    <row r="1935" spans="1:11" ht="13.5" x14ac:dyDescent="0.25">
      <c r="A1935" s="3">
        <f>TITRES_STAT!B1938</f>
        <v>45121</v>
      </c>
      <c r="B1935" s="5">
        <f>TITRES_STAT!D1938</f>
        <v>0.48</v>
      </c>
      <c r="C1935" s="2">
        <f t="shared" si="237"/>
        <v>1.0000000000000009E-2</v>
      </c>
      <c r="D1935" s="2">
        <f t="shared" si="238"/>
        <v>0.46999999999999992</v>
      </c>
      <c r="E1935" s="2">
        <f t="shared" si="240"/>
        <v>0.48499999999999999</v>
      </c>
      <c r="F1935" s="2">
        <f t="shared" si="233"/>
        <v>0.50400000000000011</v>
      </c>
      <c r="G1935" s="2">
        <f t="shared" si="235"/>
        <v>0.48800000000000027</v>
      </c>
      <c r="H1935" s="2">
        <f t="shared" si="239"/>
        <v>0.71014999999999939</v>
      </c>
      <c r="I1935" s="2">
        <f t="array" ref="I1935">SUMPRODUCT(B1919:B1938, (ROW(B1919:B1938)-ROW(B1919)+1)) / (20*21/2)</f>
        <v>0.476047619047619</v>
      </c>
      <c r="J1935" s="2">
        <f t="shared" si="234"/>
        <v>0.49158273805698494</v>
      </c>
      <c r="K1935" s="2">
        <f t="shared" si="236"/>
        <v>0.51385368204883619</v>
      </c>
    </row>
    <row r="1936" spans="1:11" ht="13.5" x14ac:dyDescent="0.25">
      <c r="A1936" s="3">
        <f>TITRES_STAT!B1939</f>
        <v>45124</v>
      </c>
      <c r="B1936" s="5">
        <f>TITRES_STAT!D1939</f>
        <v>0.46</v>
      </c>
      <c r="C1936" s="2">
        <f t="shared" si="237"/>
        <v>-1.9999999999999962E-2</v>
      </c>
      <c r="D1936" s="2">
        <f t="shared" si="238"/>
        <v>0.46600000000000003</v>
      </c>
      <c r="E1936" s="2">
        <f t="shared" si="240"/>
        <v>0.48</v>
      </c>
      <c r="F1936" s="2">
        <f t="shared" si="233"/>
        <v>0.50000000000000022</v>
      </c>
      <c r="G1936" s="2">
        <f t="shared" si="235"/>
        <v>0.4882000000000003</v>
      </c>
      <c r="H1936" s="2">
        <f t="shared" si="239"/>
        <v>0.70814999999999939</v>
      </c>
      <c r="I1936" s="2">
        <f t="array" ref="I1936">SUMPRODUCT(B1920:B1939, (ROW(B1920:B1939)-ROW(B1920)+1)) / (20*21/2)</f>
        <v>0.47223809523809518</v>
      </c>
      <c r="J1936" s="2">
        <f t="shared" si="234"/>
        <v>0.488574858242034</v>
      </c>
      <c r="K1936" s="2">
        <f t="shared" si="236"/>
        <v>0.51174177294888179</v>
      </c>
    </row>
    <row r="1937" spans="1:11" ht="13.5" x14ac:dyDescent="0.25">
      <c r="A1937" s="3">
        <f>TITRES_STAT!B1940</f>
        <v>45125</v>
      </c>
      <c r="B1937" s="5">
        <f>TITRES_STAT!D1940</f>
        <v>0.44</v>
      </c>
      <c r="C1937" s="2">
        <f t="shared" si="237"/>
        <v>-2.0000000000000018E-2</v>
      </c>
      <c r="D1937" s="2">
        <f t="shared" si="238"/>
        <v>0.46200000000000002</v>
      </c>
      <c r="E1937" s="2">
        <f t="shared" si="240"/>
        <v>0.47300000000000003</v>
      </c>
      <c r="F1937" s="2">
        <f t="shared" si="233"/>
        <v>0.49450000000000005</v>
      </c>
      <c r="G1937" s="2">
        <f t="shared" si="235"/>
        <v>0.48800000000000027</v>
      </c>
      <c r="H1937" s="2">
        <f t="shared" si="239"/>
        <v>0.70604999999999962</v>
      </c>
      <c r="I1937" s="2">
        <f t="array" ref="I1937">SUMPRODUCT(B1921:B1940, (ROW(B1921:B1940)-ROW(B1921)+1)) / (20*21/2)</f>
        <v>0.4707142857142857</v>
      </c>
      <c r="J1937" s="2">
        <f t="shared" si="234"/>
        <v>0.48394868126660218</v>
      </c>
      <c r="K1937" s="2">
        <f t="shared" si="236"/>
        <v>0.50892837008814129</v>
      </c>
    </row>
    <row r="1938" spans="1:11" ht="13.5" x14ac:dyDescent="0.25">
      <c r="A1938" s="3">
        <f>TITRES_STAT!B1941</f>
        <v>45127</v>
      </c>
      <c r="B1938" s="5">
        <f>TITRES_STAT!D1941</f>
        <v>0.44</v>
      </c>
      <c r="C1938" s="2">
        <f t="shared" si="237"/>
        <v>0</v>
      </c>
      <c r="D1938" s="2">
        <f t="shared" si="238"/>
        <v>0.45800000000000002</v>
      </c>
      <c r="E1938" s="2">
        <f t="shared" si="240"/>
        <v>0.46600000000000003</v>
      </c>
      <c r="F1938" s="2">
        <f t="shared" si="233"/>
        <v>0.48999999999999994</v>
      </c>
      <c r="G1938" s="2">
        <f t="shared" si="235"/>
        <v>0.48780000000000029</v>
      </c>
      <c r="H1938" s="2">
        <f t="shared" si="239"/>
        <v>0.70379999999999965</v>
      </c>
      <c r="I1938" s="2">
        <f t="array" ref="I1938">SUMPRODUCT(B1922:B1941, (ROW(B1922:B1941)-ROW(B1922)+1)) / (20*21/2)</f>
        <v>0.46752380952380956</v>
      </c>
      <c r="J1938" s="2">
        <f t="shared" si="234"/>
        <v>0.4797630925745448</v>
      </c>
      <c r="K1938" s="2">
        <f t="shared" si="236"/>
        <v>0.50622529675135142</v>
      </c>
    </row>
    <row r="1939" spans="1:11" ht="13.5" x14ac:dyDescent="0.25">
      <c r="A1939" s="3">
        <f>TITRES_STAT!B1942</f>
        <v>45128</v>
      </c>
      <c r="B1939" s="5">
        <f>TITRES_STAT!D1942</f>
        <v>0.45</v>
      </c>
      <c r="C1939" s="2">
        <f t="shared" si="237"/>
        <v>1.0000000000000009E-2</v>
      </c>
      <c r="D1939" s="2">
        <f t="shared" si="238"/>
        <v>0.45400000000000001</v>
      </c>
      <c r="E1939" s="2">
        <f t="shared" si="240"/>
        <v>0.46200000000000002</v>
      </c>
      <c r="F1939" s="2">
        <f t="shared" si="233"/>
        <v>0.48599999999999993</v>
      </c>
      <c r="G1939" s="2">
        <f t="shared" si="235"/>
        <v>0.48780000000000029</v>
      </c>
      <c r="H1939" s="2">
        <f t="shared" si="239"/>
        <v>0.70154999999999956</v>
      </c>
      <c r="I1939" s="2">
        <f t="array" ref="I1939">SUMPRODUCT(B1923:B1942, (ROW(B1923:B1942)-ROW(B1923)+1)) / (20*21/2)</f>
        <v>0.46466666666666667</v>
      </c>
      <c r="J1939" s="2">
        <f t="shared" si="234"/>
        <v>0.47692851232935007</v>
      </c>
      <c r="K1939" s="2">
        <f t="shared" si="236"/>
        <v>0.50402038315325925</v>
      </c>
    </row>
    <row r="1940" spans="1:11" ht="13.5" x14ac:dyDescent="0.25">
      <c r="A1940" s="3">
        <f>TITRES_STAT!B1943</f>
        <v>45131</v>
      </c>
      <c r="B1940" s="5">
        <f>TITRES_STAT!D1943</f>
        <v>0.47</v>
      </c>
      <c r="C1940" s="2">
        <f t="shared" si="237"/>
        <v>1.9999999999999962E-2</v>
      </c>
      <c r="D1940" s="2">
        <f t="shared" si="238"/>
        <v>0.45199999999999996</v>
      </c>
      <c r="E1940" s="2">
        <f t="shared" si="240"/>
        <v>0.46099999999999997</v>
      </c>
      <c r="F1940" s="2">
        <f t="shared" ref="F1940:F2003" si="241">AVERAGE(B1921:B1940)</f>
        <v>0.48349999999999993</v>
      </c>
      <c r="G1940" s="2">
        <f t="shared" si="235"/>
        <v>0.48820000000000013</v>
      </c>
      <c r="H1940" s="2">
        <f t="shared" si="239"/>
        <v>0.69929999999999959</v>
      </c>
      <c r="I1940" s="2">
        <f t="array" ref="I1940">SUMPRODUCT(B1924:B1943, (ROW(B1924:B1943)-ROW(B1924)+1)) / (20*21/2)</f>
        <v>0.46209523809523806</v>
      </c>
      <c r="J1940" s="2">
        <f t="shared" si="234"/>
        <v>0.47626865401226914</v>
      </c>
      <c r="K1940" s="2">
        <f t="shared" si="236"/>
        <v>0.50268625048058246</v>
      </c>
    </row>
    <row r="1941" spans="1:11" ht="13.5" x14ac:dyDescent="0.25">
      <c r="A1941" s="3">
        <f>TITRES_STAT!B1944</f>
        <v>45133</v>
      </c>
      <c r="B1941" s="5">
        <f>TITRES_STAT!D1944</f>
        <v>0.45</v>
      </c>
      <c r="C1941" s="2">
        <f t="shared" si="237"/>
        <v>-1.9999999999999962E-2</v>
      </c>
      <c r="D1941" s="2">
        <f t="shared" si="238"/>
        <v>0.45</v>
      </c>
      <c r="E1941" s="2">
        <f t="shared" si="240"/>
        <v>0.45800000000000002</v>
      </c>
      <c r="F1941" s="2">
        <f t="shared" si="241"/>
        <v>0.47999999999999987</v>
      </c>
      <c r="G1941" s="2">
        <f t="shared" si="235"/>
        <v>0.48820000000000013</v>
      </c>
      <c r="H1941" s="2">
        <f t="shared" si="239"/>
        <v>0.69689999999999952</v>
      </c>
      <c r="I1941" s="2">
        <f t="array" ref="I1941">SUMPRODUCT(B1925:B1944, (ROW(B1925:B1944)-ROW(B1925)+1)) / (20*21/2)</f>
        <v>0.45980952380952378</v>
      </c>
      <c r="J1941" s="2">
        <f t="shared" ref="J1941:J2004" si="242">$J$4*B1941+J1940*(1-$J$4)</f>
        <v>0.47376687743967211</v>
      </c>
      <c r="K1941" s="2">
        <f t="shared" si="236"/>
        <v>0.50062012301075576</v>
      </c>
    </row>
    <row r="1942" spans="1:11" ht="13.5" x14ac:dyDescent="0.25">
      <c r="A1942" s="3">
        <f>TITRES_STAT!B1945</f>
        <v>45134</v>
      </c>
      <c r="B1942" s="5">
        <f>TITRES_STAT!D1945</f>
        <v>0.45</v>
      </c>
      <c r="C1942" s="2">
        <f t="shared" si="237"/>
        <v>0</v>
      </c>
      <c r="D1942" s="2">
        <f t="shared" si="238"/>
        <v>0.45199999999999996</v>
      </c>
      <c r="E1942" s="2">
        <f t="shared" si="240"/>
        <v>0.45700000000000002</v>
      </c>
      <c r="F1942" s="2">
        <f t="shared" si="241"/>
        <v>0.47699999999999998</v>
      </c>
      <c r="G1942" s="2">
        <f t="shared" si="235"/>
        <v>0.48820000000000008</v>
      </c>
      <c r="H1942" s="2">
        <f t="shared" si="239"/>
        <v>0.69454999999999945</v>
      </c>
      <c r="I1942" s="2">
        <f t="array" ref="I1942">SUMPRODUCT(B1926:B1945, (ROW(B1926:B1945)-ROW(B1926)+1)) / (20*21/2)</f>
        <v>0.45780952380952383</v>
      </c>
      <c r="J1942" s="2">
        <f t="shared" si="242"/>
        <v>0.47150336530256048</v>
      </c>
      <c r="K1942" s="2">
        <f t="shared" si="236"/>
        <v>0.49863502014758887</v>
      </c>
    </row>
    <row r="1943" spans="1:11" ht="13.5" x14ac:dyDescent="0.25">
      <c r="A1943" s="3">
        <f>TITRES_STAT!B1946</f>
        <v>45135</v>
      </c>
      <c r="B1943" s="5">
        <f>TITRES_STAT!D1946</f>
        <v>0.45</v>
      </c>
      <c r="C1943" s="2">
        <f t="shared" si="237"/>
        <v>0</v>
      </c>
      <c r="D1943" s="2">
        <f t="shared" si="238"/>
        <v>0.45400000000000001</v>
      </c>
      <c r="E1943" s="2">
        <f t="shared" si="240"/>
        <v>0.45600000000000007</v>
      </c>
      <c r="F1943" s="2">
        <f t="shared" si="241"/>
        <v>0.47399999999999992</v>
      </c>
      <c r="G1943" s="2">
        <f t="shared" si="235"/>
        <v>0.48820000000000008</v>
      </c>
      <c r="H1943" s="2">
        <f t="shared" si="239"/>
        <v>0.69219999999999926</v>
      </c>
      <c r="I1943" s="2">
        <f t="array" ref="I1943">SUMPRODUCT(B1927:B1946, (ROW(B1927:B1946)-ROW(B1927)+1)) / (20*21/2)</f>
        <v>0.45609523809523811</v>
      </c>
      <c r="J1943" s="2">
        <f t="shared" si="242"/>
        <v>0.46945542574993571</v>
      </c>
      <c r="K1943" s="2">
        <f t="shared" si="236"/>
        <v>0.49672776445552658</v>
      </c>
    </row>
    <row r="1944" spans="1:11" ht="13.5" x14ac:dyDescent="0.25">
      <c r="A1944" s="3">
        <f>TITRES_STAT!B1947</f>
        <v>45138</v>
      </c>
      <c r="B1944" s="5">
        <f>TITRES_STAT!D1947</f>
        <v>0.45</v>
      </c>
      <c r="C1944" s="2">
        <f t="shared" si="237"/>
        <v>0</v>
      </c>
      <c r="D1944" s="2">
        <f t="shared" si="238"/>
        <v>0.45400000000000001</v>
      </c>
      <c r="E1944" s="2">
        <f t="shared" si="240"/>
        <v>0.45400000000000007</v>
      </c>
      <c r="F1944" s="2">
        <f t="shared" si="241"/>
        <v>0.47099999999999992</v>
      </c>
      <c r="G1944" s="2">
        <f t="shared" si="235"/>
        <v>0.48820000000000008</v>
      </c>
      <c r="H1944" s="2">
        <f t="shared" si="239"/>
        <v>0.6898499999999993</v>
      </c>
      <c r="I1944" s="2">
        <f t="array" ref="I1944">SUMPRODUCT(B1928:B1947, (ROW(B1928:B1947)-ROW(B1928)+1)) / (20*21/2)</f>
        <v>0.45371428571428563</v>
      </c>
      <c r="J1944" s="2">
        <f t="shared" si="242"/>
        <v>0.46760252805946567</v>
      </c>
      <c r="K1944" s="2">
        <f t="shared" si="236"/>
        <v>0.49489530310432944</v>
      </c>
    </row>
    <row r="1945" spans="1:11" ht="13.5" x14ac:dyDescent="0.25">
      <c r="A1945" s="3">
        <f>TITRES_STAT!B1948</f>
        <v>45139</v>
      </c>
      <c r="B1945" s="5">
        <f>TITRES_STAT!D1948</f>
        <v>0.45</v>
      </c>
      <c r="C1945" s="2">
        <f t="shared" si="237"/>
        <v>0</v>
      </c>
      <c r="D1945" s="2">
        <f t="shared" si="238"/>
        <v>0.45</v>
      </c>
      <c r="E1945" s="2">
        <f t="shared" si="240"/>
        <v>0.45100000000000007</v>
      </c>
      <c r="F1945" s="2">
        <f t="shared" si="241"/>
        <v>0.46799999999999986</v>
      </c>
      <c r="G1945" s="2">
        <f t="shared" si="235"/>
        <v>0.48820000000000002</v>
      </c>
      <c r="H1945" s="2">
        <f t="shared" si="239"/>
        <v>0.68749999999999944</v>
      </c>
      <c r="I1945" s="2">
        <f t="array" ref="I1945">SUMPRODUCT(B1929:B1948, (ROW(B1929:B1948)-ROW(B1929)+1)) / (20*21/2)</f>
        <v>0.45166666666666666</v>
      </c>
      <c r="J1945" s="2">
        <f t="shared" si="242"/>
        <v>0.46592609681570707</v>
      </c>
      <c r="K1945" s="2">
        <f t="shared" si="236"/>
        <v>0.49313470298259104</v>
      </c>
    </row>
    <row r="1946" spans="1:11" ht="13.5" x14ac:dyDescent="0.25">
      <c r="A1946" s="3">
        <f>TITRES_STAT!B1949</f>
        <v>45140</v>
      </c>
      <c r="B1946" s="5">
        <f>TITRES_STAT!D1949</f>
        <v>0.45</v>
      </c>
      <c r="C1946" s="2">
        <f t="shared" si="237"/>
        <v>0</v>
      </c>
      <c r="D1946" s="2">
        <f t="shared" si="238"/>
        <v>0.45</v>
      </c>
      <c r="E1946" s="2">
        <f t="shared" si="240"/>
        <v>0.45000000000000007</v>
      </c>
      <c r="F1946" s="2">
        <f t="shared" si="241"/>
        <v>0.46499999999999997</v>
      </c>
      <c r="G1946" s="2">
        <f t="shared" si="235"/>
        <v>0.48819999999999991</v>
      </c>
      <c r="H1946" s="2">
        <f t="shared" si="239"/>
        <v>0.68514999999999959</v>
      </c>
      <c r="I1946" s="2">
        <f t="array" ref="I1946">SUMPRODUCT(B1930:B1949, (ROW(B1930:B1949)-ROW(B1930)+1)) / (20*21/2)</f>
        <v>0.44995238095238099</v>
      </c>
      <c r="J1946" s="2">
        <f t="shared" si="242"/>
        <v>0.46440932569040166</v>
      </c>
      <c r="K1946" s="2">
        <f t="shared" si="236"/>
        <v>0.49144314600288158</v>
      </c>
    </row>
    <row r="1947" spans="1:11" ht="13.5" x14ac:dyDescent="0.25">
      <c r="A1947" s="3">
        <f>TITRES_STAT!B1950</f>
        <v>45141</v>
      </c>
      <c r="B1947" s="5">
        <f>TITRES_STAT!D1950</f>
        <v>0.44</v>
      </c>
      <c r="C1947" s="2">
        <f t="shared" si="237"/>
        <v>-1.0000000000000009E-2</v>
      </c>
      <c r="D1947" s="2">
        <f t="shared" si="238"/>
        <v>0.44800000000000006</v>
      </c>
      <c r="E1947" s="2">
        <f t="shared" si="240"/>
        <v>0.45000000000000007</v>
      </c>
      <c r="F1947" s="2">
        <f t="shared" si="241"/>
        <v>0.46150000000000002</v>
      </c>
      <c r="G1947" s="2">
        <f t="shared" si="235"/>
        <v>0.48759999999999998</v>
      </c>
      <c r="H1947" s="2">
        <f t="shared" si="239"/>
        <v>0.68294999999999972</v>
      </c>
      <c r="I1947" s="2">
        <f t="array" ref="I1947">SUMPRODUCT(B1931:B1950, (ROW(B1931:B1950)-ROW(B1931)+1)) / (20*21/2)</f>
        <v>0.44847619047619053</v>
      </c>
      <c r="J1947" s="2">
        <f t="shared" si="242"/>
        <v>0.46208462800560152</v>
      </c>
      <c r="K1947" s="2">
        <f t="shared" si="236"/>
        <v>0.4894257677282588</v>
      </c>
    </row>
    <row r="1948" spans="1:11" ht="13.5" x14ac:dyDescent="0.25">
      <c r="A1948" s="3">
        <f>TITRES_STAT!B1951</f>
        <v>45142</v>
      </c>
      <c r="B1948" s="5">
        <f>TITRES_STAT!D1951</f>
        <v>0.44</v>
      </c>
      <c r="C1948" s="2">
        <f t="shared" si="237"/>
        <v>0</v>
      </c>
      <c r="D1948" s="2">
        <f t="shared" si="238"/>
        <v>0.44600000000000001</v>
      </c>
      <c r="E1948" s="2">
        <f t="shared" si="240"/>
        <v>0.45000000000000007</v>
      </c>
      <c r="F1948" s="2">
        <f t="shared" si="241"/>
        <v>0.45800000000000002</v>
      </c>
      <c r="G1948" s="2">
        <f t="shared" si="235"/>
        <v>0.48680000000000001</v>
      </c>
      <c r="H1948" s="2">
        <f t="shared" si="239"/>
        <v>0.68079999999999985</v>
      </c>
      <c r="I1948" s="2">
        <f t="array" ref="I1948">SUMPRODUCT(B1932:B1951, (ROW(B1932:B1951)-ROW(B1932)+1)) / (20*21/2)</f>
        <v>0.44623809523809521</v>
      </c>
      <c r="J1948" s="2">
        <f t="shared" si="242"/>
        <v>0.45998133010030612</v>
      </c>
      <c r="K1948" s="2">
        <f t="shared" si="236"/>
        <v>0.48748750232715066</v>
      </c>
    </row>
    <row r="1949" spans="1:11" ht="13.5" x14ac:dyDescent="0.25">
      <c r="A1949" s="3">
        <f>TITRES_STAT!B1952</f>
        <v>45145</v>
      </c>
      <c r="B1949" s="5">
        <f>TITRES_STAT!D1952</f>
        <v>0.44</v>
      </c>
      <c r="C1949" s="2">
        <f t="shared" si="237"/>
        <v>0</v>
      </c>
      <c r="D1949" s="2">
        <f t="shared" si="238"/>
        <v>0.44400000000000006</v>
      </c>
      <c r="E1949" s="2">
        <f t="shared" si="240"/>
        <v>0.44900000000000012</v>
      </c>
      <c r="F1949" s="2">
        <f t="shared" si="241"/>
        <v>0.45549999999999996</v>
      </c>
      <c r="G1949" s="2">
        <f t="shared" si="235"/>
        <v>0.48599999999999999</v>
      </c>
      <c r="H1949" s="2">
        <f t="shared" si="239"/>
        <v>0.67864999999999975</v>
      </c>
      <c r="I1949" s="2">
        <f t="array" ref="I1949">SUMPRODUCT(B1933:B1952, (ROW(B1933:B1952)-ROW(B1933)+1)) / (20*21/2)</f>
        <v>0.44423809523809521</v>
      </c>
      <c r="J1949" s="2">
        <f t="shared" si="242"/>
        <v>0.45807834628122934</v>
      </c>
      <c r="K1949" s="2">
        <f t="shared" si="236"/>
        <v>0.48562524733392909</v>
      </c>
    </row>
    <row r="1950" spans="1:11" ht="13.5" x14ac:dyDescent="0.25">
      <c r="A1950" s="3">
        <f>TITRES_STAT!B1953</f>
        <v>45146</v>
      </c>
      <c r="B1950" s="5">
        <f>TITRES_STAT!D1953</f>
        <v>0.44</v>
      </c>
      <c r="C1950" s="2">
        <f t="shared" si="237"/>
        <v>0</v>
      </c>
      <c r="D1950" s="2">
        <f t="shared" si="238"/>
        <v>0.442</v>
      </c>
      <c r="E1950" s="2">
        <f t="shared" si="240"/>
        <v>0.44600000000000006</v>
      </c>
      <c r="F1950" s="2">
        <f t="shared" si="241"/>
        <v>0.45350000000000001</v>
      </c>
      <c r="G1950" s="2">
        <f t="shared" si="235"/>
        <v>0.48520000000000002</v>
      </c>
      <c r="H1950" s="2">
        <f t="shared" si="239"/>
        <v>0.67649999999999977</v>
      </c>
      <c r="I1950" s="2">
        <f t="array" ref="I1950">SUMPRODUCT(B1934:B1953, (ROW(B1934:B1953)-ROW(B1934)+1)) / (20*21/2)</f>
        <v>0.44238095238095243</v>
      </c>
      <c r="J1950" s="2">
        <f t="shared" si="242"/>
        <v>0.45635659901635034</v>
      </c>
      <c r="K1950" s="2">
        <f t="shared" si="236"/>
        <v>0.48383602194828484</v>
      </c>
    </row>
    <row r="1951" spans="1:11" ht="13.5" x14ac:dyDescent="0.25">
      <c r="A1951" s="3">
        <f>TITRES_STAT!B1954</f>
        <v>45147</v>
      </c>
      <c r="B1951" s="5">
        <f>TITRES_STAT!D1954</f>
        <v>0.43</v>
      </c>
      <c r="C1951" s="2">
        <f t="shared" si="237"/>
        <v>-1.0000000000000009E-2</v>
      </c>
      <c r="D1951" s="2">
        <f t="shared" si="238"/>
        <v>0.438</v>
      </c>
      <c r="E1951" s="2">
        <f t="shared" si="240"/>
        <v>0.44399999999999995</v>
      </c>
      <c r="F1951" s="2">
        <f t="shared" si="241"/>
        <v>0.45100000000000007</v>
      </c>
      <c r="G1951" s="2">
        <f t="shared" si="235"/>
        <v>0.48380000000000001</v>
      </c>
      <c r="H1951" s="2">
        <f t="shared" si="239"/>
        <v>0.67429999999999979</v>
      </c>
      <c r="I1951" s="2">
        <f t="array" ref="I1951">SUMPRODUCT(B1935:B1954, (ROW(B1935:B1954)-ROW(B1935)+1)) / (20*21/2)</f>
        <v>0.44066666666666665</v>
      </c>
      <c r="J1951" s="2">
        <f t="shared" si="242"/>
        <v>0.45384644672907887</v>
      </c>
      <c r="K1951" s="2">
        <f t="shared" si="236"/>
        <v>0.48172480540129325</v>
      </c>
    </row>
    <row r="1952" spans="1:11" ht="13.5" x14ac:dyDescent="0.25">
      <c r="A1952" s="3">
        <f>TITRES_STAT!B1955</f>
        <v>45148</v>
      </c>
      <c r="B1952" s="5">
        <f>TITRES_STAT!D1955</f>
        <v>0.43</v>
      </c>
      <c r="C1952" s="2">
        <f t="shared" si="237"/>
        <v>0</v>
      </c>
      <c r="D1952" s="2">
        <f t="shared" si="238"/>
        <v>0.43600000000000005</v>
      </c>
      <c r="E1952" s="2">
        <f t="shared" si="240"/>
        <v>0.442</v>
      </c>
      <c r="F1952" s="2">
        <f t="shared" si="241"/>
        <v>0.44950000000000012</v>
      </c>
      <c r="G1952" s="2">
        <f t="shared" si="235"/>
        <v>0.4824</v>
      </c>
      <c r="H1952" s="2">
        <f t="shared" si="239"/>
        <v>0.67209999999999981</v>
      </c>
      <c r="I1952" s="2">
        <f t="array" ref="I1952">SUMPRODUCT(B1936:B1955, (ROW(B1936:B1955)-ROW(B1936)+1)) / (20*21/2)</f>
        <v>0.43819047619047624</v>
      </c>
      <c r="J1952" s="2">
        <f t="shared" si="242"/>
        <v>0.45157535656440473</v>
      </c>
      <c r="K1952" s="2">
        <f t="shared" si="236"/>
        <v>0.47969638166006606</v>
      </c>
    </row>
    <row r="1953" spans="1:11" ht="13.5" x14ac:dyDescent="0.25">
      <c r="A1953" s="3">
        <f>TITRES_STAT!B1956</f>
        <v>45149</v>
      </c>
      <c r="B1953" s="5">
        <f>TITRES_STAT!D1956</f>
        <v>0.43</v>
      </c>
      <c r="C1953" s="2">
        <f t="shared" si="237"/>
        <v>0</v>
      </c>
      <c r="D1953" s="2">
        <f t="shared" si="238"/>
        <v>0.434</v>
      </c>
      <c r="E1953" s="2">
        <f t="shared" si="240"/>
        <v>0.44000000000000006</v>
      </c>
      <c r="F1953" s="2">
        <f t="shared" si="241"/>
        <v>0.44800000000000012</v>
      </c>
      <c r="G1953" s="2">
        <f t="shared" si="235"/>
        <v>0.48100000000000004</v>
      </c>
      <c r="H1953" s="2">
        <f t="shared" si="239"/>
        <v>0.66989999999999994</v>
      </c>
      <c r="I1953" s="2">
        <f t="array" ref="I1953">SUMPRODUCT(B1937:B1956, (ROW(B1937:B1956)-ROW(B1937)+1)) / (20*21/2)</f>
        <v>0.436</v>
      </c>
      <c r="J1953" s="2">
        <f t="shared" si="242"/>
        <v>0.44952056070112811</v>
      </c>
      <c r="K1953" s="2">
        <f t="shared" si="236"/>
        <v>0.4777475039479066</v>
      </c>
    </row>
    <row r="1954" spans="1:11" ht="13.5" x14ac:dyDescent="0.25">
      <c r="A1954" s="3">
        <f>TITRES_STAT!B1957</f>
        <v>45152</v>
      </c>
      <c r="B1954" s="5">
        <f>TITRES_STAT!D1957</f>
        <v>0.43</v>
      </c>
      <c r="C1954" s="2">
        <f t="shared" si="237"/>
        <v>0</v>
      </c>
      <c r="D1954" s="2">
        <f t="shared" si="238"/>
        <v>0.43200000000000005</v>
      </c>
      <c r="E1954" s="2">
        <f t="shared" si="240"/>
        <v>0.43800000000000006</v>
      </c>
      <c r="F1954" s="2">
        <f t="shared" si="241"/>
        <v>0.44600000000000006</v>
      </c>
      <c r="G1954" s="2">
        <f t="shared" si="235"/>
        <v>0.47920000000000001</v>
      </c>
      <c r="H1954" s="2">
        <f t="shared" si="239"/>
        <v>0.66770000000000007</v>
      </c>
      <c r="I1954" s="2">
        <f t="array" ref="I1954">SUMPRODUCT(B1938:B1957, (ROW(B1938:B1957)-ROW(B1938)+1)) / (20*21/2)</f>
        <v>0.43400000000000005</v>
      </c>
      <c r="J1954" s="2">
        <f t="shared" si="242"/>
        <v>0.44766145968197307</v>
      </c>
      <c r="K1954" s="2">
        <f t="shared" si="236"/>
        <v>0.4758750528126946</v>
      </c>
    </row>
    <row r="1955" spans="1:11" ht="13.5" x14ac:dyDescent="0.25">
      <c r="A1955" s="3">
        <f>TITRES_STAT!B1958</f>
        <v>45153</v>
      </c>
      <c r="B1955" s="5">
        <f>TITRES_STAT!D1958</f>
        <v>0.42</v>
      </c>
      <c r="C1955" s="2">
        <f t="shared" si="237"/>
        <v>-1.0000000000000009E-2</v>
      </c>
      <c r="D1955" s="2">
        <f t="shared" si="238"/>
        <v>0.42800000000000005</v>
      </c>
      <c r="E1955" s="2">
        <f t="shared" si="240"/>
        <v>0.43500000000000005</v>
      </c>
      <c r="F1955" s="2">
        <f t="shared" si="241"/>
        <v>0.44300000000000006</v>
      </c>
      <c r="G1955" s="2">
        <f t="shared" si="235"/>
        <v>0.47720000000000007</v>
      </c>
      <c r="H1955" s="2">
        <f t="shared" si="239"/>
        <v>0.6656000000000003</v>
      </c>
      <c r="I1955" s="2">
        <f t="array" ref="I1955">SUMPRODUCT(B1939:B1958, (ROW(B1939:B1958)-ROW(B1939)+1)) / (20*21/2)</f>
        <v>0.43209523809523814</v>
      </c>
      <c r="J1955" s="2">
        <f t="shared" si="242"/>
        <v>0.44502703495035656</v>
      </c>
      <c r="K1955" s="2">
        <f t="shared" si="236"/>
        <v>0.47368387427102032</v>
      </c>
    </row>
    <row r="1956" spans="1:11" ht="13.5" x14ac:dyDescent="0.25">
      <c r="A1956" s="3">
        <f>TITRES_STAT!B1959</f>
        <v>45154</v>
      </c>
      <c r="B1956" s="5">
        <f>TITRES_STAT!D1959</f>
        <v>0.42</v>
      </c>
      <c r="C1956" s="2">
        <f t="shared" si="237"/>
        <v>0</v>
      </c>
      <c r="D1956" s="2">
        <f t="shared" si="238"/>
        <v>0.42599999999999999</v>
      </c>
      <c r="E1956" s="2">
        <f t="shared" si="240"/>
        <v>0.43200000000000005</v>
      </c>
      <c r="F1956" s="2">
        <f t="shared" si="241"/>
        <v>0.44100000000000011</v>
      </c>
      <c r="G1956" s="2">
        <f t="shared" si="235"/>
        <v>0.47560000000000008</v>
      </c>
      <c r="H1956" s="2">
        <f t="shared" si="239"/>
        <v>0.6636000000000003</v>
      </c>
      <c r="I1956" s="2">
        <f t="array" ref="I1956">SUMPRODUCT(B1940:B1959, (ROW(B1940:B1959)-ROW(B1940)+1)) / (20*21/2)</f>
        <v>0.43028571428571433</v>
      </c>
      <c r="J1956" s="2">
        <f t="shared" si="242"/>
        <v>0.44264350781222733</v>
      </c>
      <c r="K1956" s="2">
        <f t="shared" si="236"/>
        <v>0.47157862429960778</v>
      </c>
    </row>
    <row r="1957" spans="1:11" ht="13.5" x14ac:dyDescent="0.25">
      <c r="A1957" s="3">
        <f>TITRES_STAT!B1960</f>
        <v>45155</v>
      </c>
      <c r="B1957" s="5">
        <f>TITRES_STAT!D1960</f>
        <v>0.42</v>
      </c>
      <c r="C1957" s="2">
        <f t="shared" si="237"/>
        <v>0</v>
      </c>
      <c r="D1957" s="2">
        <f t="shared" si="238"/>
        <v>0.42400000000000004</v>
      </c>
      <c r="E1957" s="2">
        <f t="shared" si="240"/>
        <v>0.43000000000000005</v>
      </c>
      <c r="F1957" s="2">
        <f t="shared" si="241"/>
        <v>0.44000000000000006</v>
      </c>
      <c r="G1957" s="2">
        <f t="shared" si="235"/>
        <v>0.47400000000000014</v>
      </c>
      <c r="H1957" s="2">
        <f t="shared" si="239"/>
        <v>0.6616000000000003</v>
      </c>
      <c r="I1957" s="2">
        <f t="array" ref="I1957">SUMPRODUCT(B1941:B1960, (ROW(B1941:B1960)-ROW(B1941)+1)) / (20*21/2)</f>
        <v>0.42861904761904762</v>
      </c>
      <c r="J1957" s="2">
        <f t="shared" si="242"/>
        <v>0.44048698325868185</v>
      </c>
      <c r="K1957" s="2">
        <f t="shared" si="236"/>
        <v>0.46955593315060357</v>
      </c>
    </row>
    <row r="1958" spans="1:11" ht="13.5" x14ac:dyDescent="0.25">
      <c r="A1958" s="3">
        <f>TITRES_STAT!B1961</f>
        <v>45156</v>
      </c>
      <c r="B1958" s="5">
        <f>TITRES_STAT!D1961</f>
        <v>0.42</v>
      </c>
      <c r="C1958" s="2">
        <f t="shared" si="237"/>
        <v>0</v>
      </c>
      <c r="D1958" s="2">
        <f t="shared" si="238"/>
        <v>0.42199999999999999</v>
      </c>
      <c r="E1958" s="2">
        <f t="shared" si="240"/>
        <v>0.42800000000000005</v>
      </c>
      <c r="F1958" s="2">
        <f t="shared" si="241"/>
        <v>0.43900000000000006</v>
      </c>
      <c r="G1958" s="2">
        <f t="shared" si="235"/>
        <v>0.47240000000000015</v>
      </c>
      <c r="H1958" s="2">
        <f t="shared" si="239"/>
        <v>0.65960000000000019</v>
      </c>
      <c r="I1958" s="2">
        <f t="array" ref="I1958">SUMPRODUCT(B1942:B1961, (ROW(B1942:B1961)-ROW(B1942)+1)) / (20*21/2)</f>
        <v>0.42719047619047623</v>
      </c>
      <c r="J1958" s="2">
        <f t="shared" si="242"/>
        <v>0.43853584199595025</v>
      </c>
      <c r="K1958" s="2">
        <f t="shared" si="236"/>
        <v>0.46761256322312894</v>
      </c>
    </row>
    <row r="1959" spans="1:11" ht="13.5" x14ac:dyDescent="0.25">
      <c r="A1959" s="3">
        <f>TITRES_STAT!B1962</f>
        <v>45159</v>
      </c>
      <c r="B1959" s="5">
        <f>TITRES_STAT!D1962</f>
        <v>0.42</v>
      </c>
      <c r="C1959" s="2">
        <f t="shared" si="237"/>
        <v>0</v>
      </c>
      <c r="D1959" s="2">
        <f t="shared" si="238"/>
        <v>0.42000000000000004</v>
      </c>
      <c r="E1959" s="2">
        <f t="shared" si="240"/>
        <v>0.42599999999999999</v>
      </c>
      <c r="F1959" s="2">
        <f t="shared" si="241"/>
        <v>0.4375</v>
      </c>
      <c r="G1959" s="2">
        <f t="shared" si="235"/>
        <v>0.47120000000000029</v>
      </c>
      <c r="H1959" s="2">
        <f t="shared" si="239"/>
        <v>0.65760000000000018</v>
      </c>
      <c r="I1959" s="2">
        <f t="array" ref="I1959">SUMPRODUCT(B1943:B1962, (ROW(B1943:B1962)-ROW(B1943)+1)) / (20*21/2)</f>
        <v>0.42590476190476195</v>
      </c>
      <c r="J1959" s="2">
        <f t="shared" si="242"/>
        <v>0.43677052371062164</v>
      </c>
      <c r="K1959" s="2">
        <f t="shared" si="236"/>
        <v>0.46574540388104546</v>
      </c>
    </row>
    <row r="1960" spans="1:11" ht="13.5" x14ac:dyDescent="0.25">
      <c r="A1960" s="3">
        <f>TITRES_STAT!B1963</f>
        <v>45160</v>
      </c>
      <c r="B1960" s="5">
        <f>TITRES_STAT!D1963</f>
        <v>0.42</v>
      </c>
      <c r="C1960" s="2">
        <f t="shared" si="237"/>
        <v>0</v>
      </c>
      <c r="D1960" s="2">
        <f t="shared" si="238"/>
        <v>0.42000000000000004</v>
      </c>
      <c r="E1960" s="2">
        <f t="shared" si="240"/>
        <v>0.42400000000000004</v>
      </c>
      <c r="F1960" s="2">
        <f t="shared" si="241"/>
        <v>0.43499999999999994</v>
      </c>
      <c r="G1960" s="2">
        <f t="shared" si="235"/>
        <v>0.47000000000000031</v>
      </c>
      <c r="H1960" s="2">
        <f t="shared" si="239"/>
        <v>0.65560000000000018</v>
      </c>
      <c r="I1960" s="2">
        <f t="array" ref="I1960">SUMPRODUCT(B1944:B1963, (ROW(B1944:B1963)-ROW(B1944)+1)) / (20*21/2)</f>
        <v>0.42571428571428577</v>
      </c>
      <c r="J1960" s="2">
        <f t="shared" si="242"/>
        <v>0.4351733309762767</v>
      </c>
      <c r="K1960" s="2">
        <f t="shared" si="236"/>
        <v>0.46395146647394564</v>
      </c>
    </row>
    <row r="1961" spans="1:11" ht="13.5" x14ac:dyDescent="0.25">
      <c r="A1961" s="3">
        <f>TITRES_STAT!B1964</f>
        <v>45161</v>
      </c>
      <c r="B1961" s="5">
        <f>TITRES_STAT!D1964</f>
        <v>0.42</v>
      </c>
      <c r="C1961" s="2">
        <f t="shared" si="237"/>
        <v>0</v>
      </c>
      <c r="D1961" s="2">
        <f t="shared" si="238"/>
        <v>0.42000000000000004</v>
      </c>
      <c r="E1961" s="2">
        <f t="shared" si="240"/>
        <v>0.42299999999999993</v>
      </c>
      <c r="F1961" s="2">
        <f t="shared" si="241"/>
        <v>0.43349999999999989</v>
      </c>
      <c r="G1961" s="2">
        <f t="shared" si="235"/>
        <v>0.46880000000000033</v>
      </c>
      <c r="H1961" s="2">
        <f t="shared" si="239"/>
        <v>0.65360000000000029</v>
      </c>
      <c r="I1961" s="2">
        <f t="array" ref="I1961">SUMPRODUCT(B1945:B1964, (ROW(B1945:B1964)-ROW(B1945)+1)) / (20*21/2)</f>
        <v>0.42561904761904762</v>
      </c>
      <c r="J1961" s="2">
        <f t="shared" si="242"/>
        <v>0.43372825183567892</v>
      </c>
      <c r="K1961" s="2">
        <f t="shared" si="236"/>
        <v>0.46222787955339878</v>
      </c>
    </row>
    <row r="1962" spans="1:11" ht="13.5" x14ac:dyDescent="0.25">
      <c r="A1962" s="3">
        <f>TITRES_STAT!B1965</f>
        <v>45162</v>
      </c>
      <c r="B1962" s="5">
        <f>TITRES_STAT!D1965</f>
        <v>0.42</v>
      </c>
      <c r="C1962" s="2">
        <f t="shared" si="237"/>
        <v>0</v>
      </c>
      <c r="D1962" s="2">
        <f t="shared" si="238"/>
        <v>0.42000000000000004</v>
      </c>
      <c r="E1962" s="2">
        <f t="shared" si="240"/>
        <v>0.42199999999999999</v>
      </c>
      <c r="F1962" s="2">
        <f t="shared" si="241"/>
        <v>0.43199999999999994</v>
      </c>
      <c r="G1962" s="2">
        <f t="shared" si="235"/>
        <v>0.46760000000000035</v>
      </c>
      <c r="H1962" s="2">
        <f t="shared" si="239"/>
        <v>0.6516000000000004</v>
      </c>
      <c r="I1962" s="2">
        <f t="array" ref="I1962">SUMPRODUCT(B1946:B1965, (ROW(B1946:B1965)-ROW(B1946)+1)) / (20*21/2)</f>
        <v>0.42466666666666669</v>
      </c>
      <c r="J1962" s="2">
        <f t="shared" si="242"/>
        <v>0.43242079927989996</v>
      </c>
      <c r="K1962" s="2">
        <f t="shared" si="236"/>
        <v>0.46057188427679491</v>
      </c>
    </row>
    <row r="1963" spans="1:11" ht="13.5" x14ac:dyDescent="0.25">
      <c r="A1963" s="3">
        <f>TITRES_STAT!B1966</f>
        <v>45163</v>
      </c>
      <c r="B1963" s="5">
        <f>TITRES_STAT!D1966</f>
        <v>0.43</v>
      </c>
      <c r="C1963" s="2">
        <f t="shared" si="237"/>
        <v>1.0000000000000009E-2</v>
      </c>
      <c r="D1963" s="2">
        <f t="shared" si="238"/>
        <v>0.42199999999999999</v>
      </c>
      <c r="E1963" s="2">
        <f t="shared" si="240"/>
        <v>0.42199999999999999</v>
      </c>
      <c r="F1963" s="2">
        <f t="shared" si="241"/>
        <v>0.43099999999999994</v>
      </c>
      <c r="G1963" s="2">
        <f t="shared" si="235"/>
        <v>0.46660000000000035</v>
      </c>
      <c r="H1963" s="2">
        <f t="shared" si="239"/>
        <v>0.64950000000000063</v>
      </c>
      <c r="I1963" s="2">
        <f t="array" ref="I1963">SUMPRODUCT(B1947:B1966, (ROW(B1947:B1966)-ROW(B1947)+1)) / (20*21/2)</f>
        <v>0.42385714285714288</v>
      </c>
      <c r="J1963" s="2">
        <f t="shared" si="242"/>
        <v>0.43219024696752856</v>
      </c>
      <c r="K1963" s="2">
        <f t="shared" si="236"/>
        <v>0.45937298685417549</v>
      </c>
    </row>
    <row r="1964" spans="1:11" ht="13.5" x14ac:dyDescent="0.25">
      <c r="A1964" s="3">
        <f>TITRES_STAT!B1967</f>
        <v>45166</v>
      </c>
      <c r="B1964" s="5">
        <f>TITRES_STAT!D1967</f>
        <v>0.43</v>
      </c>
      <c r="C1964" s="2">
        <f t="shared" si="237"/>
        <v>0</v>
      </c>
      <c r="D1964" s="2">
        <f t="shared" si="238"/>
        <v>0.42400000000000004</v>
      </c>
      <c r="E1964" s="2">
        <f t="shared" si="240"/>
        <v>0.42199999999999999</v>
      </c>
      <c r="F1964" s="2">
        <f t="shared" si="241"/>
        <v>0.43</v>
      </c>
      <c r="G1964" s="2">
        <f t="shared" si="235"/>
        <v>0.46520000000000022</v>
      </c>
      <c r="H1964" s="2">
        <f t="shared" si="239"/>
        <v>0.64725000000000077</v>
      </c>
      <c r="I1964" s="2">
        <f t="array" ref="I1964">SUMPRODUCT(B1948:B1967, (ROW(B1948:B1967)-ROW(B1948)+1)) / (20*21/2)</f>
        <v>0.42319047619047628</v>
      </c>
      <c r="J1964" s="2">
        <f t="shared" si="242"/>
        <v>0.43198165201824013</v>
      </c>
      <c r="K1964" s="2">
        <f t="shared" si="236"/>
        <v>0.45822110501675684</v>
      </c>
    </row>
    <row r="1965" spans="1:11" ht="13.5" x14ac:dyDescent="0.25">
      <c r="A1965" s="3">
        <f>TITRES_STAT!B1968</f>
        <v>45167</v>
      </c>
      <c r="B1965" s="5">
        <f>TITRES_STAT!D1968</f>
        <v>0.42</v>
      </c>
      <c r="C1965" s="2">
        <f t="shared" si="237"/>
        <v>-1.0000000000000009E-2</v>
      </c>
      <c r="D1965" s="2">
        <f t="shared" si="238"/>
        <v>0.42400000000000004</v>
      </c>
      <c r="E1965" s="2">
        <f t="shared" si="240"/>
        <v>0.42200000000000004</v>
      </c>
      <c r="F1965" s="2">
        <f t="shared" si="241"/>
        <v>0.42849999999999999</v>
      </c>
      <c r="G1965" s="2">
        <f t="shared" si="235"/>
        <v>0.46320000000000022</v>
      </c>
      <c r="H1965" s="2">
        <f t="shared" si="239"/>
        <v>0.64495000000000091</v>
      </c>
      <c r="I1965" s="2">
        <f t="array" ref="I1965">SUMPRODUCT(B1949:B1968, (ROW(B1949:B1968)-ROW(B1949)+1)) / (20*21/2)</f>
        <v>0.42261904761904767</v>
      </c>
      <c r="J1965" s="2">
        <f t="shared" si="242"/>
        <v>0.43084054230221724</v>
      </c>
      <c r="K1965" s="2">
        <f t="shared" si="236"/>
        <v>0.45672223815335461</v>
      </c>
    </row>
    <row r="1966" spans="1:11" ht="13.5" x14ac:dyDescent="0.25">
      <c r="A1966" s="3">
        <f>TITRES_STAT!B1969</f>
        <v>45168</v>
      </c>
      <c r="B1966" s="5">
        <f>TITRES_STAT!D1969</f>
        <v>0.42</v>
      </c>
      <c r="C1966" s="2">
        <f t="shared" si="237"/>
        <v>0</v>
      </c>
      <c r="D1966" s="2">
        <f t="shared" si="238"/>
        <v>0.42400000000000004</v>
      </c>
      <c r="E1966" s="2">
        <f t="shared" si="240"/>
        <v>0.42200000000000004</v>
      </c>
      <c r="F1966" s="2">
        <f t="shared" si="241"/>
        <v>0.42699999999999994</v>
      </c>
      <c r="G1966" s="2">
        <f t="shared" si="235"/>
        <v>0.46080000000000026</v>
      </c>
      <c r="H1966" s="2">
        <f t="shared" si="239"/>
        <v>0.64265000000000083</v>
      </c>
      <c r="I1966" s="2">
        <f t="array" ref="I1966">SUMPRODUCT(B1950:B1969, (ROW(B1950:B1969)-ROW(B1950)+1)) / (20*21/2)</f>
        <v>0.42214285714285726</v>
      </c>
      <c r="J1966" s="2">
        <f t="shared" si="242"/>
        <v>0.42980810970200606</v>
      </c>
      <c r="K1966" s="2">
        <f t="shared" si="236"/>
        <v>0.45528215038263486</v>
      </c>
    </row>
    <row r="1967" spans="1:11" ht="13.5" x14ac:dyDescent="0.25">
      <c r="A1967" s="3">
        <f>TITRES_STAT!B1970</f>
        <v>45169</v>
      </c>
      <c r="B1967" s="5">
        <f>TITRES_STAT!D1970</f>
        <v>0.42</v>
      </c>
      <c r="C1967" s="2">
        <f t="shared" si="237"/>
        <v>0</v>
      </c>
      <c r="D1967" s="2">
        <f t="shared" si="238"/>
        <v>0.42400000000000004</v>
      </c>
      <c r="E1967" s="2">
        <f t="shared" si="240"/>
        <v>0.42200000000000004</v>
      </c>
      <c r="F1967" s="2">
        <f t="shared" si="241"/>
        <v>0.42599999999999999</v>
      </c>
      <c r="G1967" s="2">
        <f t="shared" si="235"/>
        <v>0.45820000000000022</v>
      </c>
      <c r="H1967" s="2">
        <f t="shared" si="239"/>
        <v>0.64035000000000108</v>
      </c>
      <c r="I1967" s="2">
        <f t="array" ref="I1967">SUMPRODUCT(B1951:B1970, (ROW(B1951:B1970)-ROW(B1951)+1)) / (20*21/2)</f>
        <v>0.42176190476190478</v>
      </c>
      <c r="J1967" s="2">
        <f t="shared" si="242"/>
        <v>0.42887400401610071</v>
      </c>
      <c r="K1967" s="2">
        <f t="shared" si="236"/>
        <v>0.45389853664213942</v>
      </c>
    </row>
    <row r="1968" spans="1:11" ht="13.5" x14ac:dyDescent="0.25">
      <c r="A1968" s="3">
        <f>TITRES_STAT!B1971</f>
        <v>45170</v>
      </c>
      <c r="B1968" s="5">
        <f>TITRES_STAT!D1971</f>
        <v>0.42</v>
      </c>
      <c r="C1968" s="2">
        <f t="shared" si="237"/>
        <v>0</v>
      </c>
      <c r="D1968" s="2">
        <f t="shared" si="238"/>
        <v>0.42199999999999999</v>
      </c>
      <c r="E1968" s="2">
        <f t="shared" si="240"/>
        <v>0.42199999999999999</v>
      </c>
      <c r="F1968" s="2">
        <f t="shared" si="241"/>
        <v>0.42499999999999999</v>
      </c>
      <c r="G1968" s="2">
        <f t="shared" si="235"/>
        <v>0.45600000000000024</v>
      </c>
      <c r="H1968" s="2">
        <f t="shared" si="239"/>
        <v>0.6382000000000011</v>
      </c>
      <c r="I1968" s="2">
        <f t="array" ref="I1968">SUMPRODUCT(B1952:B1971, (ROW(B1952:B1971)-ROW(B1952)+1)) / (20*21/2)</f>
        <v>0.42052380952380952</v>
      </c>
      <c r="J1968" s="2">
        <f t="shared" si="242"/>
        <v>0.42802886077647206</v>
      </c>
      <c r="K1968" s="2">
        <f t="shared" si="236"/>
        <v>0.45256918226401632</v>
      </c>
    </row>
    <row r="1969" spans="1:11" ht="13.5" x14ac:dyDescent="0.25">
      <c r="A1969" s="3">
        <f>TITRES_STAT!B1972</f>
        <v>45173</v>
      </c>
      <c r="B1969" s="5">
        <f>TITRES_STAT!D1972</f>
        <v>0.42</v>
      </c>
      <c r="C1969" s="2">
        <f t="shared" si="237"/>
        <v>0</v>
      </c>
      <c r="D1969" s="2">
        <f t="shared" si="238"/>
        <v>0.42000000000000004</v>
      </c>
      <c r="E1969" s="2">
        <f t="shared" si="240"/>
        <v>0.42199999999999999</v>
      </c>
      <c r="F1969" s="2">
        <f t="shared" si="241"/>
        <v>0.42399999999999993</v>
      </c>
      <c r="G1969" s="2">
        <f t="shared" si="235"/>
        <v>0.45380000000000031</v>
      </c>
      <c r="H1969" s="2">
        <f t="shared" si="239"/>
        <v>0.63590000000000113</v>
      </c>
      <c r="I1969" s="2">
        <f t="array" ref="I1969">SUMPRODUCT(B1953:B1972, (ROW(B1953:B1972)-ROW(B1953)+1)) / (20*21/2)</f>
        <v>0.41938095238095241</v>
      </c>
      <c r="J1969" s="2">
        <f t="shared" si="242"/>
        <v>0.42726420736918902</v>
      </c>
      <c r="K1969" s="2">
        <f t="shared" si="236"/>
        <v>0.45129195943013334</v>
      </c>
    </row>
    <row r="1970" spans="1:11" ht="13.5" x14ac:dyDescent="0.25">
      <c r="A1970" s="3">
        <f>TITRES_STAT!B1973</f>
        <v>45174</v>
      </c>
      <c r="B1970" s="5">
        <f>TITRES_STAT!D1973</f>
        <v>0.42</v>
      </c>
      <c r="C1970" s="2">
        <f t="shared" si="237"/>
        <v>0</v>
      </c>
      <c r="D1970" s="2">
        <f t="shared" si="238"/>
        <v>0.42000000000000004</v>
      </c>
      <c r="E1970" s="2">
        <f t="shared" si="240"/>
        <v>0.42199999999999999</v>
      </c>
      <c r="F1970" s="2">
        <f t="shared" si="241"/>
        <v>0.42299999999999993</v>
      </c>
      <c r="G1970" s="2">
        <f t="shared" ref="G1970:G2033" si="243">AVERAGE(B1921:B1970)</f>
        <v>0.45180000000000026</v>
      </c>
      <c r="H1970" s="2">
        <f t="shared" si="239"/>
        <v>0.63355000000000117</v>
      </c>
      <c r="I1970" s="2">
        <f t="array" ref="I1970">SUMPRODUCT(B1954:B1973, (ROW(B1954:B1973)-ROW(B1954)+1)) / (20*21/2)</f>
        <v>0.41738095238095241</v>
      </c>
      <c r="J1970" s="2">
        <f t="shared" si="242"/>
        <v>0.4265723780959329</v>
      </c>
      <c r="K1970" s="2">
        <f t="shared" si="236"/>
        <v>0.45006482376620655</v>
      </c>
    </row>
    <row r="1971" spans="1:11" ht="13.5" x14ac:dyDescent="0.25">
      <c r="A1971" s="3">
        <f>TITRES_STAT!B1974</f>
        <v>45175</v>
      </c>
      <c r="B1971" s="5">
        <f>TITRES_STAT!D1974</f>
        <v>0.41</v>
      </c>
      <c r="C1971" s="2">
        <f t="shared" si="237"/>
        <v>-1.0000000000000009E-2</v>
      </c>
      <c r="D1971" s="2">
        <f t="shared" si="238"/>
        <v>0.41799999999999998</v>
      </c>
      <c r="E1971" s="2">
        <f t="shared" si="240"/>
        <v>0.42099999999999999</v>
      </c>
      <c r="F1971" s="2">
        <f t="shared" si="241"/>
        <v>0.42199999999999999</v>
      </c>
      <c r="G1971" s="2">
        <f t="shared" si="243"/>
        <v>0.44960000000000022</v>
      </c>
      <c r="H1971" s="2">
        <f t="shared" si="239"/>
        <v>0.63115000000000121</v>
      </c>
      <c r="I1971" s="2">
        <f t="array" ref="I1971">SUMPRODUCT(B1955:B1974, (ROW(B1955:B1974)-ROW(B1955)+1)) / (20*21/2)</f>
        <v>0.41552380952380946</v>
      </c>
      <c r="J1971" s="2">
        <f t="shared" si="242"/>
        <v>0.42499405637251075</v>
      </c>
      <c r="K1971" s="2">
        <f t="shared" ref="K1971:K2034" si="244">$K$4*B1971+(1-$K$4)*K1970</f>
        <v>0.44849365420674747</v>
      </c>
    </row>
    <row r="1972" spans="1:11" ht="13.5" x14ac:dyDescent="0.25">
      <c r="A1972" s="3">
        <f>TITRES_STAT!B1975</f>
        <v>45176</v>
      </c>
      <c r="B1972" s="5">
        <f>TITRES_STAT!D1975</f>
        <v>0.41</v>
      </c>
      <c r="C1972" s="2">
        <f t="shared" si="237"/>
        <v>0</v>
      </c>
      <c r="D1972" s="2">
        <f t="shared" si="238"/>
        <v>0.41600000000000004</v>
      </c>
      <c r="E1972" s="2">
        <f t="shared" si="240"/>
        <v>0.42000000000000004</v>
      </c>
      <c r="F1972" s="2">
        <f t="shared" si="241"/>
        <v>0.42099999999999993</v>
      </c>
      <c r="G1972" s="2">
        <f t="shared" si="243"/>
        <v>0.44760000000000028</v>
      </c>
      <c r="H1972" s="2">
        <f t="shared" si="239"/>
        <v>0.62895000000000112</v>
      </c>
      <c r="I1972" s="2">
        <f t="array" ref="I1972">SUMPRODUCT(B1956:B1975, (ROW(B1956:B1975)-ROW(B1956)+1)) / (20*21/2)</f>
        <v>0.41380952380952385</v>
      </c>
      <c r="J1972" s="2">
        <f t="shared" si="242"/>
        <v>0.42356605100370021</v>
      </c>
      <c r="K1972" s="2">
        <f t="shared" si="244"/>
        <v>0.44698409913981618</v>
      </c>
    </row>
    <row r="1973" spans="1:11" ht="13.5" x14ac:dyDescent="0.25">
      <c r="A1973" s="3">
        <f>TITRES_STAT!B1976</f>
        <v>45177</v>
      </c>
      <c r="B1973" s="5">
        <f>TITRES_STAT!D1976</f>
        <v>0.4</v>
      </c>
      <c r="C1973" s="2">
        <f t="shared" si="237"/>
        <v>-9.9999999999999534E-3</v>
      </c>
      <c r="D1973" s="2">
        <f t="shared" si="238"/>
        <v>0.41200000000000003</v>
      </c>
      <c r="E1973" s="2">
        <f t="shared" si="240"/>
        <v>0.41699999999999998</v>
      </c>
      <c r="F1973" s="2">
        <f t="shared" si="241"/>
        <v>0.41949999999999993</v>
      </c>
      <c r="G1973" s="2">
        <f t="shared" si="243"/>
        <v>0.44540000000000013</v>
      </c>
      <c r="H1973" s="2">
        <f t="shared" si="239"/>
        <v>0.62655000000000116</v>
      </c>
      <c r="I1973" s="2">
        <f t="array" ref="I1973">SUMPRODUCT(B1957:B1976, (ROW(B1957:B1976)-ROW(B1957)+1)) / (20*21/2)</f>
        <v>0.41314285714285715</v>
      </c>
      <c r="J1973" s="2">
        <f t="shared" si="242"/>
        <v>0.42132166519382397</v>
      </c>
      <c r="K1973" s="2">
        <f t="shared" si="244"/>
        <v>0.44514158544805871</v>
      </c>
    </row>
    <row r="1974" spans="1:11" ht="13.5" x14ac:dyDescent="0.25">
      <c r="A1974" s="3">
        <f>TITRES_STAT!B1977</f>
        <v>45180</v>
      </c>
      <c r="B1974" s="5">
        <f>TITRES_STAT!D1977</f>
        <v>0.4</v>
      </c>
      <c r="C1974" s="2">
        <f t="shared" si="237"/>
        <v>0</v>
      </c>
      <c r="D1974" s="2">
        <f t="shared" si="238"/>
        <v>0.40800000000000003</v>
      </c>
      <c r="E1974" s="2">
        <f t="shared" si="240"/>
        <v>0.41400000000000003</v>
      </c>
      <c r="F1974" s="2">
        <f t="shared" si="241"/>
        <v>0.41799999999999998</v>
      </c>
      <c r="G1974" s="2">
        <f t="shared" si="243"/>
        <v>0.44320000000000009</v>
      </c>
      <c r="H1974" s="2">
        <f t="shared" si="239"/>
        <v>0.62415000000000109</v>
      </c>
      <c r="I1974" s="2">
        <f t="array" ref="I1974">SUMPRODUCT(B1958:B1977, (ROW(B1958:B1977)-ROW(B1958)+1)) / (20*21/2)</f>
        <v>0.41347619047619055</v>
      </c>
      <c r="J1974" s="2">
        <f t="shared" si="242"/>
        <v>0.41929103041345983</v>
      </c>
      <c r="K1974" s="2">
        <f t="shared" si="244"/>
        <v>0.44337132719519368</v>
      </c>
    </row>
    <row r="1975" spans="1:11" ht="13.5" x14ac:dyDescent="0.25">
      <c r="A1975" s="3">
        <f>TITRES_STAT!B1978</f>
        <v>45181</v>
      </c>
      <c r="B1975" s="5">
        <f>TITRES_STAT!D1978</f>
        <v>0.4</v>
      </c>
      <c r="C1975" s="2">
        <f t="shared" si="237"/>
        <v>0</v>
      </c>
      <c r="D1975" s="2">
        <f t="shared" si="238"/>
        <v>0.40400000000000003</v>
      </c>
      <c r="E1975" s="2">
        <f t="shared" si="240"/>
        <v>0.41200000000000003</v>
      </c>
      <c r="F1975" s="2">
        <f t="shared" si="241"/>
        <v>0.41700000000000009</v>
      </c>
      <c r="G1975" s="2">
        <f t="shared" si="243"/>
        <v>0.441</v>
      </c>
      <c r="H1975" s="2">
        <f t="shared" si="239"/>
        <v>0.62175000000000114</v>
      </c>
      <c r="I1975" s="2">
        <f t="array" ref="I1975">SUMPRODUCT(B1959:B1978, (ROW(B1959:B1978)-ROW(B1959)+1)) / (20*21/2)</f>
        <v>0.41476190476190472</v>
      </c>
      <c r="J1975" s="2">
        <f t="shared" si="242"/>
        <v>0.41745378942170175</v>
      </c>
      <c r="K1975" s="2">
        <f t="shared" si="244"/>
        <v>0.44167049083459786</v>
      </c>
    </row>
    <row r="1976" spans="1:11" ht="13.5" x14ac:dyDescent="0.25">
      <c r="A1976" s="3">
        <f>TITRES_STAT!B1979</f>
        <v>45182</v>
      </c>
      <c r="B1976" s="5">
        <f>TITRES_STAT!D1979</f>
        <v>0.41</v>
      </c>
      <c r="C1976" s="2">
        <f t="shared" si="237"/>
        <v>9.9999999999999534E-3</v>
      </c>
      <c r="D1976" s="2">
        <f t="shared" si="238"/>
        <v>0.40400000000000003</v>
      </c>
      <c r="E1976" s="2">
        <f t="shared" si="240"/>
        <v>0.41099999999999992</v>
      </c>
      <c r="F1976" s="2">
        <f t="shared" si="241"/>
        <v>0.41650000000000009</v>
      </c>
      <c r="G1976" s="2">
        <f t="shared" si="243"/>
        <v>0.43900000000000006</v>
      </c>
      <c r="H1976" s="2">
        <f t="shared" si="239"/>
        <v>0.61940000000000117</v>
      </c>
      <c r="I1976" s="2">
        <f t="array" ref="I1976">SUMPRODUCT(B1960:B1979, (ROW(B1960:B1979)-ROW(B1960)+1)) / (20*21/2)</f>
        <v>0.41504761904761905</v>
      </c>
      <c r="J1976" s="2">
        <f t="shared" si="242"/>
        <v>0.41674390471487299</v>
      </c>
      <c r="K1976" s="2">
        <f t="shared" si="244"/>
        <v>0.44042851080186851</v>
      </c>
    </row>
    <row r="1977" spans="1:11" ht="13.5" x14ac:dyDescent="0.25">
      <c r="A1977" s="3">
        <f>TITRES_STAT!B1980</f>
        <v>45183</v>
      </c>
      <c r="B1977" s="5">
        <f>TITRES_STAT!D1980</f>
        <v>0.42</v>
      </c>
      <c r="C1977" s="2">
        <f t="shared" si="237"/>
        <v>1.0000000000000009E-2</v>
      </c>
      <c r="D1977" s="2">
        <f t="shared" si="238"/>
        <v>0.40600000000000003</v>
      </c>
      <c r="E1977" s="2">
        <f t="shared" si="240"/>
        <v>0.41100000000000003</v>
      </c>
      <c r="F1977" s="2">
        <f t="shared" si="241"/>
        <v>0.41650000000000009</v>
      </c>
      <c r="G1977" s="2">
        <f t="shared" si="243"/>
        <v>0.43720000000000014</v>
      </c>
      <c r="H1977" s="2">
        <f t="shared" si="239"/>
        <v>0.61710000000000109</v>
      </c>
      <c r="I1977" s="2">
        <f t="array" ref="I1977">SUMPRODUCT(B1961:B1980, (ROW(B1961:B1980)-ROW(B1961)+1)) / (20*21/2)</f>
        <v>0.41628571428571431</v>
      </c>
      <c r="J1977" s="2">
        <f t="shared" si="242"/>
        <v>0.4170540090277422</v>
      </c>
      <c r="K1977" s="2">
        <f t="shared" si="244"/>
        <v>0.43962739273120705</v>
      </c>
    </row>
    <row r="1978" spans="1:11" ht="13.5" x14ac:dyDescent="0.25">
      <c r="A1978" s="3">
        <f>TITRES_STAT!B1981</f>
        <v>45184</v>
      </c>
      <c r="B1978" s="5">
        <f>TITRES_STAT!D1981</f>
        <v>0.43</v>
      </c>
      <c r="C1978" s="2">
        <f t="shared" si="237"/>
        <v>1.0000000000000009E-2</v>
      </c>
      <c r="D1978" s="2">
        <f t="shared" si="238"/>
        <v>0.41200000000000003</v>
      </c>
      <c r="E1978" s="2">
        <f t="shared" si="240"/>
        <v>0.41200000000000003</v>
      </c>
      <c r="F1978" s="2">
        <f t="shared" si="241"/>
        <v>0.41700000000000009</v>
      </c>
      <c r="G1978" s="2">
        <f t="shared" si="243"/>
        <v>0.4356000000000001</v>
      </c>
      <c r="H1978" s="2">
        <f t="shared" si="239"/>
        <v>0.61485000000000123</v>
      </c>
      <c r="I1978" s="2">
        <f t="array" ref="I1978">SUMPRODUCT(B1962:B1981, (ROW(B1962:B1981)-ROW(B1962)+1)) / (20*21/2)</f>
        <v>0.4174761904761905</v>
      </c>
      <c r="J1978" s="2">
        <f t="shared" si="242"/>
        <v>0.41828696054890963</v>
      </c>
      <c r="K1978" s="2">
        <f t="shared" si="244"/>
        <v>0.43924984791821853</v>
      </c>
    </row>
    <row r="1979" spans="1:11" ht="13.5" x14ac:dyDescent="0.25">
      <c r="A1979" s="3">
        <f>TITRES_STAT!B1982</f>
        <v>45187</v>
      </c>
      <c r="B1979" s="5">
        <f>TITRES_STAT!D1982</f>
        <v>0.42</v>
      </c>
      <c r="C1979" s="2">
        <f t="shared" si="237"/>
        <v>-1.0000000000000009E-2</v>
      </c>
      <c r="D1979" s="2">
        <f t="shared" si="238"/>
        <v>0.41600000000000004</v>
      </c>
      <c r="E1979" s="2">
        <f t="shared" si="240"/>
        <v>0.41200000000000003</v>
      </c>
      <c r="F1979" s="2">
        <f t="shared" si="241"/>
        <v>0.41700000000000009</v>
      </c>
      <c r="G1979" s="2">
        <f t="shared" si="243"/>
        <v>0.43420000000000009</v>
      </c>
      <c r="H1979" s="2">
        <f t="shared" si="239"/>
        <v>0.61255000000000126</v>
      </c>
      <c r="I1979" s="2">
        <f t="array" ref="I1979">SUMPRODUCT(B1963:B1982, (ROW(B1963:B1982)-ROW(B1963)+1)) / (20*21/2)</f>
        <v>0.41861904761904761</v>
      </c>
      <c r="J1979" s="2">
        <f t="shared" si="242"/>
        <v>0.41845010716329917</v>
      </c>
      <c r="K1979" s="2">
        <f t="shared" si="244"/>
        <v>0.43849495192142568</v>
      </c>
    </row>
    <row r="1980" spans="1:11" ht="13.5" x14ac:dyDescent="0.25">
      <c r="A1980" s="3">
        <f>TITRES_STAT!B1983</f>
        <v>45188</v>
      </c>
      <c r="B1980" s="5">
        <f>TITRES_STAT!D1983</f>
        <v>0.43</v>
      </c>
      <c r="C1980" s="2">
        <f t="shared" si="237"/>
        <v>1.0000000000000009E-2</v>
      </c>
      <c r="D1980" s="2">
        <f t="shared" si="238"/>
        <v>0.42199999999999999</v>
      </c>
      <c r="E1980" s="2">
        <f t="shared" si="240"/>
        <v>0.41299999999999998</v>
      </c>
      <c r="F1980" s="2">
        <f t="shared" si="241"/>
        <v>0.41750000000000009</v>
      </c>
      <c r="G1980" s="2">
        <f t="shared" si="243"/>
        <v>0.43320000000000008</v>
      </c>
      <c r="H1980" s="2">
        <f t="shared" si="239"/>
        <v>0.61030000000000117</v>
      </c>
      <c r="I1980" s="2">
        <f t="array" ref="I1980">SUMPRODUCT(B1964:B1983, (ROW(B1964:B1983)-ROW(B1964)+1)) / (20*21/2)</f>
        <v>0.41971428571428571</v>
      </c>
      <c r="J1980" s="2">
        <f t="shared" si="242"/>
        <v>0.41955009695727069</v>
      </c>
      <c r="K1980" s="2">
        <f t="shared" si="244"/>
        <v>0.43816181655195802</v>
      </c>
    </row>
    <row r="1981" spans="1:11" ht="13.5" x14ac:dyDescent="0.25">
      <c r="A1981" s="3">
        <f>TITRES_STAT!B1984</f>
        <v>45189</v>
      </c>
      <c r="B1981" s="5">
        <f>TITRES_STAT!D1984</f>
        <v>0.43</v>
      </c>
      <c r="C1981" s="2">
        <f t="shared" si="237"/>
        <v>0</v>
      </c>
      <c r="D1981" s="2">
        <f t="shared" si="238"/>
        <v>0.42599999999999999</v>
      </c>
      <c r="E1981" s="2">
        <f t="shared" si="240"/>
        <v>0.41500000000000004</v>
      </c>
      <c r="F1981" s="2">
        <f t="shared" si="241"/>
        <v>0.41800000000000004</v>
      </c>
      <c r="G1981" s="2">
        <f t="shared" si="243"/>
        <v>0.43220000000000008</v>
      </c>
      <c r="H1981" s="2">
        <f t="shared" si="239"/>
        <v>0.60805000000000131</v>
      </c>
      <c r="I1981" s="2">
        <f t="array" ref="I1981">SUMPRODUCT(B1965:B1984, (ROW(B1965:B1984)-ROW(B1965)+1)) / (20*21/2)</f>
        <v>0.42080952380952386</v>
      </c>
      <c r="J1981" s="2">
        <f t="shared" si="242"/>
        <v>0.42054532581848303</v>
      </c>
      <c r="K1981" s="2">
        <f t="shared" si="244"/>
        <v>0.43784174531462633</v>
      </c>
    </row>
    <row r="1982" spans="1:11" ht="13.5" x14ac:dyDescent="0.25">
      <c r="A1982" s="3">
        <f>TITRES_STAT!B1985</f>
        <v>45190</v>
      </c>
      <c r="B1982" s="5">
        <f>TITRES_STAT!D1985</f>
        <v>0.43</v>
      </c>
      <c r="C1982" s="2">
        <f t="shared" si="237"/>
        <v>0</v>
      </c>
      <c r="D1982" s="2">
        <f t="shared" si="238"/>
        <v>0.42800000000000005</v>
      </c>
      <c r="E1982" s="2">
        <f t="shared" si="240"/>
        <v>0.41700000000000009</v>
      </c>
      <c r="F1982" s="2">
        <f t="shared" si="241"/>
        <v>0.41850000000000004</v>
      </c>
      <c r="G1982" s="2">
        <f t="shared" si="243"/>
        <v>0.43160000000000004</v>
      </c>
      <c r="H1982" s="2">
        <f t="shared" si="239"/>
        <v>0.60580000000000123</v>
      </c>
      <c r="I1982" s="2">
        <f t="array" ref="I1982">SUMPRODUCT(B1966:B1985, (ROW(B1966:B1985)-ROW(B1966)+1)) / (20*21/2)</f>
        <v>0.42190476190476195</v>
      </c>
      <c r="J1982" s="2">
        <f t="shared" si="242"/>
        <v>0.42144577097862751</v>
      </c>
      <c r="K1982" s="2">
        <f t="shared" si="244"/>
        <v>0.43753422589052332</v>
      </c>
    </row>
    <row r="1983" spans="1:11" ht="13.5" x14ac:dyDescent="0.25">
      <c r="A1983" s="3">
        <f>TITRES_STAT!B1986</f>
        <v>45191</v>
      </c>
      <c r="B1983" s="5">
        <f>TITRES_STAT!D1986</f>
        <v>0.43</v>
      </c>
      <c r="C1983" s="2">
        <f t="shared" si="237"/>
        <v>0</v>
      </c>
      <c r="D1983" s="2">
        <f t="shared" si="238"/>
        <v>0.42800000000000005</v>
      </c>
      <c r="E1983" s="2">
        <f t="shared" si="240"/>
        <v>0.42000000000000004</v>
      </c>
      <c r="F1983" s="2">
        <f t="shared" si="241"/>
        <v>0.41849999999999998</v>
      </c>
      <c r="G1983" s="2">
        <f t="shared" si="243"/>
        <v>0.43099999999999999</v>
      </c>
      <c r="H1983" s="2">
        <f t="shared" si="239"/>
        <v>0.60355000000000136</v>
      </c>
      <c r="I1983" s="2">
        <f t="array" ref="I1983">SUMPRODUCT(B1967:B1986, (ROW(B1967:B1986)-ROW(B1967)+1)) / (20*21/2)</f>
        <v>0.42295238095238091</v>
      </c>
      <c r="J1983" s="2">
        <f t="shared" si="242"/>
        <v>0.42226045945685348</v>
      </c>
      <c r="K1983" s="2">
        <f t="shared" si="244"/>
        <v>0.43723876605167927</v>
      </c>
    </row>
    <row r="1984" spans="1:11" ht="13.5" x14ac:dyDescent="0.25">
      <c r="A1984" s="3">
        <f>TITRES_STAT!B1987</f>
        <v>45194</v>
      </c>
      <c r="B1984" s="5">
        <f>TITRES_STAT!D1987</f>
        <v>0.43</v>
      </c>
      <c r="C1984" s="2">
        <f t="shared" si="237"/>
        <v>0</v>
      </c>
      <c r="D1984" s="2">
        <f t="shared" si="238"/>
        <v>0.43</v>
      </c>
      <c r="E1984" s="2">
        <f t="shared" si="240"/>
        <v>0.42300000000000004</v>
      </c>
      <c r="F1984" s="2">
        <f t="shared" si="241"/>
        <v>0.41849999999999998</v>
      </c>
      <c r="G1984" s="2">
        <f t="shared" si="243"/>
        <v>0.43019999999999997</v>
      </c>
      <c r="H1984" s="2">
        <f t="shared" si="239"/>
        <v>0.60120000000000129</v>
      </c>
      <c r="I1984" s="2">
        <f t="array" ref="I1984">SUMPRODUCT(B1968:B1987, (ROW(B1968:B1987)-ROW(B1968)+1)) / (20*21/2)</f>
        <v>0.42299999999999999</v>
      </c>
      <c r="J1984" s="2">
        <f t="shared" si="242"/>
        <v>0.4229975585562008</v>
      </c>
      <c r="K1984" s="2">
        <f t="shared" si="244"/>
        <v>0.43695489287318207</v>
      </c>
    </row>
    <row r="1985" spans="1:11" ht="13.5" x14ac:dyDescent="0.25">
      <c r="A1985" s="3">
        <f>TITRES_STAT!B1988</f>
        <v>45195</v>
      </c>
      <c r="B1985" s="5">
        <f>TITRES_STAT!D1988</f>
        <v>0.43</v>
      </c>
      <c r="C1985" s="2">
        <f t="shared" si="237"/>
        <v>0</v>
      </c>
      <c r="D1985" s="2">
        <f t="shared" si="238"/>
        <v>0.43</v>
      </c>
      <c r="E1985" s="2">
        <f t="shared" si="240"/>
        <v>0.42600000000000005</v>
      </c>
      <c r="F1985" s="2">
        <f t="shared" si="241"/>
        <v>0.41899999999999993</v>
      </c>
      <c r="G1985" s="2">
        <f t="shared" si="243"/>
        <v>0.42919999999999997</v>
      </c>
      <c r="H1985" s="2">
        <f t="shared" si="239"/>
        <v>0.59885000000000133</v>
      </c>
      <c r="I1985" s="2">
        <f t="array" ref="I1985">SUMPRODUCT(B1969:B1988, (ROW(B1969:B1988)-ROW(B1969)+1)) / (20*21/2)</f>
        <v>0.42304761904761906</v>
      </c>
      <c r="J1985" s="2">
        <f t="shared" si="242"/>
        <v>0.42366445774132455</v>
      </c>
      <c r="K1985" s="2">
        <f t="shared" si="244"/>
        <v>0.43668215197619453</v>
      </c>
    </row>
    <row r="1986" spans="1:11" ht="13.5" x14ac:dyDescent="0.25">
      <c r="A1986" s="3">
        <f>TITRES_STAT!B1989</f>
        <v>45197</v>
      </c>
      <c r="B1986" s="5">
        <f>TITRES_STAT!D1989</f>
        <v>0.43</v>
      </c>
      <c r="C1986" s="2">
        <f t="shared" si="237"/>
        <v>0</v>
      </c>
      <c r="D1986" s="2">
        <f t="shared" si="238"/>
        <v>0.43</v>
      </c>
      <c r="E1986" s="2">
        <f t="shared" si="240"/>
        <v>0.42800000000000005</v>
      </c>
      <c r="F1986" s="2">
        <f t="shared" si="241"/>
        <v>0.41949999999999987</v>
      </c>
      <c r="G1986" s="2">
        <f t="shared" si="243"/>
        <v>0.42859999999999998</v>
      </c>
      <c r="H1986" s="2">
        <f t="shared" si="239"/>
        <v>0.59650000000000136</v>
      </c>
      <c r="I1986" s="2">
        <f t="array" ref="I1986">SUMPRODUCT(B1970:B1989, (ROW(B1970:B1989)-ROW(B1970)+1)) / (20*21/2)</f>
        <v>0.42309523809523814</v>
      </c>
      <c r="J1986" s="2">
        <f t="shared" si="242"/>
        <v>0.42426784271834128</v>
      </c>
      <c r="K1986" s="2">
        <f t="shared" si="244"/>
        <v>0.43642010680065751</v>
      </c>
    </row>
    <row r="1987" spans="1:11" ht="13.5" x14ac:dyDescent="0.25">
      <c r="A1987" s="3">
        <f>TITRES_STAT!B1990</f>
        <v>45198</v>
      </c>
      <c r="B1987" s="5">
        <f>TITRES_STAT!D1990</f>
        <v>0.42</v>
      </c>
      <c r="C1987" s="2">
        <f t="shared" si="237"/>
        <v>-1.0000000000000009E-2</v>
      </c>
      <c r="D1987" s="2">
        <f t="shared" si="238"/>
        <v>0.42800000000000005</v>
      </c>
      <c r="E1987" s="2">
        <f t="shared" si="240"/>
        <v>0.4280000000000001</v>
      </c>
      <c r="F1987" s="2">
        <f t="shared" si="241"/>
        <v>0.41949999999999993</v>
      </c>
      <c r="G1987" s="2">
        <f t="shared" si="243"/>
        <v>0.42820000000000008</v>
      </c>
      <c r="H1987" s="2">
        <f t="shared" si="239"/>
        <v>0.59430000000000127</v>
      </c>
      <c r="I1987" s="2">
        <f t="array" ref="I1987">SUMPRODUCT(B1971:B1990, (ROW(B1971:B1990)-ROW(B1971)+1)) / (20*21/2)</f>
        <v>0.42314285714285721</v>
      </c>
      <c r="J1987" s="2">
        <f t="shared" si="242"/>
        <v>0.42386138150707064</v>
      </c>
      <c r="K1987" s="2">
        <f t="shared" si="244"/>
        <v>0.43577618104376903</v>
      </c>
    </row>
    <row r="1988" spans="1:11" ht="13.5" x14ac:dyDescent="0.25">
      <c r="A1988" s="3">
        <f>TITRES_STAT!B1991</f>
        <v>45201</v>
      </c>
      <c r="B1988" s="5">
        <f>TITRES_STAT!D1991</f>
        <v>0.42</v>
      </c>
      <c r="C1988" s="2">
        <f t="shared" ref="C1988:C2051" si="245">B1988-B1987</f>
        <v>0</v>
      </c>
      <c r="D1988" s="2">
        <f t="shared" si="238"/>
        <v>0.42599999999999999</v>
      </c>
      <c r="E1988" s="2">
        <f t="shared" si="240"/>
        <v>0.42700000000000005</v>
      </c>
      <c r="F1988" s="2">
        <f t="shared" si="241"/>
        <v>0.41949999999999993</v>
      </c>
      <c r="G1988" s="2">
        <f t="shared" si="243"/>
        <v>0.42780000000000007</v>
      </c>
      <c r="H1988" s="2">
        <f t="shared" si="239"/>
        <v>0.59220000000000128</v>
      </c>
      <c r="I1988" s="2">
        <f t="array" ref="I1988">SUMPRODUCT(B1972:B1991, (ROW(B1972:B1991)-ROW(B1972)+1)) / (20*21/2)</f>
        <v>0.42319047619047628</v>
      </c>
      <c r="J1988" s="2">
        <f t="shared" si="242"/>
        <v>0.42349363088734959</v>
      </c>
      <c r="K1988" s="2">
        <f t="shared" si="244"/>
        <v>0.43515750727734676</v>
      </c>
    </row>
    <row r="1989" spans="1:11" ht="13.5" x14ac:dyDescent="0.25">
      <c r="A1989" s="3">
        <f>TITRES_STAT!B1992</f>
        <v>45202</v>
      </c>
      <c r="B1989" s="5">
        <f>TITRES_STAT!D1992</f>
        <v>0.42</v>
      </c>
      <c r="C1989" s="2">
        <f t="shared" si="245"/>
        <v>0</v>
      </c>
      <c r="D1989" s="2">
        <f t="shared" si="238"/>
        <v>0.42400000000000004</v>
      </c>
      <c r="E1989" s="2">
        <f t="shared" si="240"/>
        <v>0.42700000000000005</v>
      </c>
      <c r="F1989" s="2">
        <f t="shared" si="241"/>
        <v>0.41949999999999993</v>
      </c>
      <c r="G1989" s="2">
        <f t="shared" si="243"/>
        <v>0.42720000000000014</v>
      </c>
      <c r="H1989" s="2">
        <f t="shared" si="239"/>
        <v>0.59010000000000129</v>
      </c>
      <c r="I1989" s="2">
        <f t="array" ref="I1989">SUMPRODUCT(B1973:B1992, (ROW(B1973:B1992)-ROW(B1973)+1)) / (20*21/2)</f>
        <v>0.42319047619047623</v>
      </c>
      <c r="J1989" s="2">
        <f t="shared" si="242"/>
        <v>0.42316090413617341</v>
      </c>
      <c r="K1989" s="2">
        <f t="shared" si="244"/>
        <v>0.43456309522725473</v>
      </c>
    </row>
    <row r="1990" spans="1:11" ht="13.5" x14ac:dyDescent="0.25">
      <c r="A1990" s="3">
        <f>TITRES_STAT!B1993</f>
        <v>45203</v>
      </c>
      <c r="B1990" s="5">
        <f>TITRES_STAT!D1993</f>
        <v>0.42</v>
      </c>
      <c r="C1990" s="2">
        <f t="shared" si="245"/>
        <v>0</v>
      </c>
      <c r="D1990" s="2">
        <f t="shared" ref="D1990:D2053" si="246">AVERAGE(B1986:B1990)</f>
        <v>0.42199999999999999</v>
      </c>
      <c r="E1990" s="2">
        <f t="shared" si="240"/>
        <v>0.42599999999999999</v>
      </c>
      <c r="F1990" s="2">
        <f t="shared" si="241"/>
        <v>0.41949999999999993</v>
      </c>
      <c r="G1990" s="2">
        <f t="shared" si="243"/>
        <v>0.42620000000000013</v>
      </c>
      <c r="H1990" s="2">
        <f t="shared" si="239"/>
        <v>0.5880000000000013</v>
      </c>
      <c r="I1990" s="2">
        <f t="array" ref="I1990">SUMPRODUCT(B1974:B1993, (ROW(B1974:B1993)-ROW(B1974)+1)) / (20*21/2)</f>
        <v>0.42314285714285715</v>
      </c>
      <c r="J1990" s="2">
        <f t="shared" si="242"/>
        <v>0.422859865647014</v>
      </c>
      <c r="K1990" s="2">
        <f t="shared" si="244"/>
        <v>0.43399199345363693</v>
      </c>
    </row>
    <row r="1991" spans="1:11" ht="13.5" x14ac:dyDescent="0.25">
      <c r="A1991" s="3">
        <f>TITRES_STAT!B1994</f>
        <v>45204</v>
      </c>
      <c r="B1991" s="5">
        <f>TITRES_STAT!D1994</f>
        <v>0.42</v>
      </c>
      <c r="C1991" s="2">
        <f t="shared" si="245"/>
        <v>0</v>
      </c>
      <c r="D1991" s="2">
        <f t="shared" si="246"/>
        <v>0.42000000000000004</v>
      </c>
      <c r="E1991" s="2">
        <f t="shared" si="240"/>
        <v>0.42499999999999999</v>
      </c>
      <c r="F1991" s="2">
        <f t="shared" si="241"/>
        <v>0.41999999999999993</v>
      </c>
      <c r="G1991" s="2">
        <f t="shared" si="243"/>
        <v>0.42560000000000009</v>
      </c>
      <c r="H1991" s="2">
        <f t="shared" si="239"/>
        <v>0.5859000000000012</v>
      </c>
      <c r="I1991" s="2">
        <f t="array" ref="I1991">SUMPRODUCT(B1975:B1994, (ROW(B1975:B1994)-ROW(B1975)+1)) / (20*21/2)</f>
        <v>0.42300000000000004</v>
      </c>
      <c r="J1991" s="2">
        <f t="shared" si="242"/>
        <v>0.42258749749015551</v>
      </c>
      <c r="K1991" s="2">
        <f t="shared" si="244"/>
        <v>0.43344328782800412</v>
      </c>
    </row>
    <row r="1992" spans="1:11" ht="13.5" x14ac:dyDescent="0.25">
      <c r="A1992" s="3">
        <f>TITRES_STAT!B1995</f>
        <v>45205</v>
      </c>
      <c r="B1992" s="5">
        <f>TITRES_STAT!D1995</f>
        <v>0.42</v>
      </c>
      <c r="C1992" s="2">
        <f t="shared" si="245"/>
        <v>0</v>
      </c>
      <c r="D1992" s="2">
        <f t="shared" si="246"/>
        <v>0.42000000000000004</v>
      </c>
      <c r="E1992" s="2">
        <f t="shared" si="240"/>
        <v>0.42400000000000004</v>
      </c>
      <c r="F1992" s="2">
        <f t="shared" si="241"/>
        <v>0.42049999999999998</v>
      </c>
      <c r="G1992" s="2">
        <f t="shared" si="243"/>
        <v>0.42500000000000016</v>
      </c>
      <c r="H1992" s="2">
        <f t="shared" si="239"/>
        <v>0.58380000000000132</v>
      </c>
      <c r="I1992" s="2">
        <f t="array" ref="I1992">SUMPRODUCT(B1976:B1995, (ROW(B1976:B1995)-ROW(B1976)+1)) / (20*21/2)</f>
        <v>0.42276190476190484</v>
      </c>
      <c r="J1992" s="2">
        <f t="shared" si="242"/>
        <v>0.42234106915775971</v>
      </c>
      <c r="K1992" s="2">
        <f t="shared" si="244"/>
        <v>0.43291610007004322</v>
      </c>
    </row>
    <row r="1993" spans="1:11" ht="13.5" x14ac:dyDescent="0.25">
      <c r="A1993" s="3">
        <f>TITRES_STAT!B1996</f>
        <v>45208</v>
      </c>
      <c r="B1993" s="5">
        <f>TITRES_STAT!D1996</f>
        <v>0.42</v>
      </c>
      <c r="C1993" s="2">
        <f t="shared" si="245"/>
        <v>0</v>
      </c>
      <c r="D1993" s="2">
        <f t="shared" si="246"/>
        <v>0.42000000000000004</v>
      </c>
      <c r="E1993" s="2">
        <f t="shared" si="240"/>
        <v>0.42299999999999993</v>
      </c>
      <c r="F1993" s="2">
        <f t="shared" si="241"/>
        <v>0.42149999999999999</v>
      </c>
      <c r="G1993" s="2">
        <f t="shared" si="243"/>
        <v>0.42440000000000017</v>
      </c>
      <c r="H1993" s="2">
        <f t="shared" si="239"/>
        <v>0.58170000000000133</v>
      </c>
      <c r="I1993" s="2">
        <f t="array" ref="I1993">SUMPRODUCT(B1977:B1996, (ROW(B1977:B1996)-ROW(B1977)+1)) / (20*21/2)</f>
        <v>0.42242857142857149</v>
      </c>
      <c r="J1993" s="2">
        <f t="shared" si="242"/>
        <v>0.422118110190354</v>
      </c>
      <c r="K1993" s="2">
        <f t="shared" si="244"/>
        <v>0.43240958634180626</v>
      </c>
    </row>
    <row r="1994" spans="1:11" ht="13.5" x14ac:dyDescent="0.25">
      <c r="A1994" s="3">
        <f>TITRES_STAT!B1997</f>
        <v>45209</v>
      </c>
      <c r="B1994" s="5">
        <f>TITRES_STAT!D1997</f>
        <v>0.42</v>
      </c>
      <c r="C1994" s="2">
        <f t="shared" si="245"/>
        <v>0</v>
      </c>
      <c r="D1994" s="2">
        <f t="shared" si="246"/>
        <v>0.42000000000000004</v>
      </c>
      <c r="E1994" s="2">
        <f t="shared" si="240"/>
        <v>0.42199999999999999</v>
      </c>
      <c r="F1994" s="2">
        <f t="shared" si="241"/>
        <v>0.42249999999999999</v>
      </c>
      <c r="G1994" s="2">
        <f t="shared" si="243"/>
        <v>0.42380000000000023</v>
      </c>
      <c r="H1994" s="2">
        <f t="shared" ref="H1994:H2057" si="247">AVERAGE(B1795:B1994)</f>
        <v>0.57960000000000145</v>
      </c>
      <c r="I1994" s="2">
        <f t="array" ref="I1994">SUMPRODUCT(B1978:B1997, (ROW(B1978:B1997)-ROW(B1978)+1)) / (20*21/2)</f>
        <v>0.42109523809523813</v>
      </c>
      <c r="J1994" s="2">
        <f t="shared" si="242"/>
        <v>0.42191638541032028</v>
      </c>
      <c r="K1994" s="2">
        <f t="shared" si="244"/>
        <v>0.43192293589702957</v>
      </c>
    </row>
    <row r="1995" spans="1:11" ht="13.5" x14ac:dyDescent="0.25">
      <c r="A1995" s="3">
        <f>TITRES_STAT!B1998</f>
        <v>45210</v>
      </c>
      <c r="B1995" s="5">
        <f>TITRES_STAT!D1998</f>
        <v>0.42</v>
      </c>
      <c r="C1995" s="2">
        <f t="shared" si="245"/>
        <v>0</v>
      </c>
      <c r="D1995" s="2">
        <f t="shared" si="246"/>
        <v>0.42000000000000004</v>
      </c>
      <c r="E1995" s="2">
        <f t="shared" si="240"/>
        <v>0.42099999999999999</v>
      </c>
      <c r="F1995" s="2">
        <f t="shared" si="241"/>
        <v>0.42350000000000004</v>
      </c>
      <c r="G1995" s="2">
        <f t="shared" si="243"/>
        <v>0.4232000000000003</v>
      </c>
      <c r="H1995" s="2">
        <f t="shared" si="247"/>
        <v>0.57760000000000145</v>
      </c>
      <c r="I1995" s="2">
        <f t="array" ref="I1995">SUMPRODUCT(B1979:B1998, (ROW(B1979:B1998)-ROW(B1979)+1)) / (20*21/2)</f>
        <v>0.41980952380952385</v>
      </c>
      <c r="J1995" s="2">
        <f t="shared" si="242"/>
        <v>0.42173387251409927</v>
      </c>
      <c r="K1995" s="2">
        <f t="shared" si="244"/>
        <v>0.43145536978342058</v>
      </c>
    </row>
    <row r="1996" spans="1:11" ht="13.5" x14ac:dyDescent="0.25">
      <c r="A1996" s="3">
        <f>TITRES_STAT!B1999</f>
        <v>45211</v>
      </c>
      <c r="B1996" s="5">
        <f>TITRES_STAT!D1999</f>
        <v>0.42</v>
      </c>
      <c r="C1996" s="2">
        <f t="shared" si="245"/>
        <v>0</v>
      </c>
      <c r="D1996" s="2">
        <f t="shared" si="246"/>
        <v>0.42000000000000004</v>
      </c>
      <c r="E1996" s="2">
        <f t="shared" ref="E1996:E2059" si="248">AVERAGE(B1987:B1996)</f>
        <v>0.42000000000000004</v>
      </c>
      <c r="F1996" s="2">
        <f t="shared" si="241"/>
        <v>0.42400000000000004</v>
      </c>
      <c r="G1996" s="2">
        <f t="shared" si="243"/>
        <v>0.42260000000000031</v>
      </c>
      <c r="H1996" s="2">
        <f t="shared" si="247"/>
        <v>0.57560000000000144</v>
      </c>
      <c r="I1996" s="2">
        <f t="array" ref="I1996">SUMPRODUCT(B1980:B1999, (ROW(B1980:B1999)-ROW(B1980)+1)) / (20*21/2)</f>
        <v>0.41766666666666658</v>
      </c>
      <c r="J1996" s="2">
        <f t="shared" si="242"/>
        <v>0.42156874179847076</v>
      </c>
      <c r="K1996" s="2">
        <f t="shared" si="244"/>
        <v>0.4310061395958355</v>
      </c>
    </row>
    <row r="1997" spans="1:11" ht="13.5" x14ac:dyDescent="0.25">
      <c r="A1997" s="3">
        <f>TITRES_STAT!B2000</f>
        <v>45212</v>
      </c>
      <c r="B1997" s="5">
        <f>TITRES_STAT!D2000</f>
        <v>0.41</v>
      </c>
      <c r="C1997" s="2">
        <f t="shared" si="245"/>
        <v>-1.0000000000000009E-2</v>
      </c>
      <c r="D1997" s="2">
        <f t="shared" si="246"/>
        <v>0.41799999999999998</v>
      </c>
      <c r="E1997" s="2">
        <f t="shared" si="248"/>
        <v>0.41899999999999993</v>
      </c>
      <c r="F1997" s="2">
        <f t="shared" si="241"/>
        <v>0.42350000000000004</v>
      </c>
      <c r="G1997" s="2">
        <f t="shared" si="243"/>
        <v>0.42200000000000032</v>
      </c>
      <c r="H1997" s="2">
        <f t="shared" si="247"/>
        <v>0.57355000000000134</v>
      </c>
      <c r="I1997" s="2">
        <f t="array" ref="I1997">SUMPRODUCT(B1981:B2000, (ROW(B1981:B2000)-ROW(B1981)+1)) / (20*21/2)</f>
        <v>0.41561904761904755</v>
      </c>
      <c r="J1997" s="2">
        <f t="shared" si="242"/>
        <v>0.42046695686528307</v>
      </c>
      <c r="K1997" s="2">
        <f t="shared" si="244"/>
        <v>0.43018236941560667</v>
      </c>
    </row>
    <row r="1998" spans="1:11" ht="13.5" x14ac:dyDescent="0.25">
      <c r="A1998" s="3">
        <f>TITRES_STAT!B2001</f>
        <v>45215</v>
      </c>
      <c r="B1998" s="5">
        <f>TITRES_STAT!D2001</f>
        <v>0.41</v>
      </c>
      <c r="C1998" s="2">
        <f t="shared" si="245"/>
        <v>0</v>
      </c>
      <c r="D1998" s="2">
        <f t="shared" si="246"/>
        <v>0.41600000000000004</v>
      </c>
      <c r="E1998" s="2">
        <f t="shared" si="248"/>
        <v>0.41799999999999998</v>
      </c>
      <c r="F1998" s="2">
        <f t="shared" si="241"/>
        <v>0.42249999999999999</v>
      </c>
      <c r="G1998" s="2">
        <f t="shared" si="243"/>
        <v>0.42140000000000039</v>
      </c>
      <c r="H1998" s="2">
        <f t="shared" si="247"/>
        <v>0.57150000000000134</v>
      </c>
      <c r="I1998" s="2">
        <f t="array" ref="I1998">SUMPRODUCT(B1982:B2001, (ROW(B1982:B2001)-ROW(B1982)+1)) / (20*21/2)</f>
        <v>0.4137142857142857</v>
      </c>
      <c r="J1998" s="2">
        <f t="shared" si="242"/>
        <v>0.41947010383049421</v>
      </c>
      <c r="K1998" s="2">
        <f t="shared" si="244"/>
        <v>0.42939090394832796</v>
      </c>
    </row>
    <row r="1999" spans="1:11" ht="13.5" x14ac:dyDescent="0.25">
      <c r="A1999" s="3">
        <f>TITRES_STAT!B2002</f>
        <v>45216</v>
      </c>
      <c r="B1999" s="5">
        <f>TITRES_STAT!D2002</f>
        <v>0.4</v>
      </c>
      <c r="C1999" s="2">
        <f t="shared" si="245"/>
        <v>-9.9999999999999534E-3</v>
      </c>
      <c r="D1999" s="2">
        <f t="shared" si="246"/>
        <v>0.41200000000000003</v>
      </c>
      <c r="E1999" s="2">
        <f t="shared" si="248"/>
        <v>0.41600000000000004</v>
      </c>
      <c r="F1999" s="2">
        <f t="shared" si="241"/>
        <v>0.42149999999999999</v>
      </c>
      <c r="G1999" s="2">
        <f t="shared" si="243"/>
        <v>0.42060000000000025</v>
      </c>
      <c r="H1999" s="2">
        <f t="shared" si="247"/>
        <v>0.56940000000000135</v>
      </c>
      <c r="I1999" s="2">
        <f t="array" ref="I1999">SUMPRODUCT(B1983:B2002, (ROW(B1983:B2002)-ROW(B1983)+1)) / (20*21/2)</f>
        <v>0.41195238095238096</v>
      </c>
      <c r="J1999" s="2">
        <f t="shared" si="242"/>
        <v>0.41761580822759004</v>
      </c>
      <c r="K1999" s="2">
        <f t="shared" si="244"/>
        <v>0.42823831947976609</v>
      </c>
    </row>
    <row r="2000" spans="1:11" ht="13.5" x14ac:dyDescent="0.25">
      <c r="A2000" s="3">
        <f>TITRES_STAT!B2003</f>
        <v>45217</v>
      </c>
      <c r="B2000" s="5">
        <f>TITRES_STAT!D2003</f>
        <v>0.4</v>
      </c>
      <c r="C2000" s="2">
        <f t="shared" si="245"/>
        <v>0</v>
      </c>
      <c r="D2000" s="2">
        <f t="shared" si="246"/>
        <v>0.40800000000000003</v>
      </c>
      <c r="E2000" s="2">
        <f t="shared" si="248"/>
        <v>0.41400000000000003</v>
      </c>
      <c r="F2000" s="2">
        <f t="shared" si="241"/>
        <v>0.42000000000000004</v>
      </c>
      <c r="G2000" s="2">
        <f t="shared" si="243"/>
        <v>0.41980000000000017</v>
      </c>
      <c r="H2000" s="2">
        <f t="shared" si="247"/>
        <v>0.56730000000000136</v>
      </c>
      <c r="I2000" s="2">
        <f t="array" ref="I2000">SUMPRODUCT(B1984:B2003, (ROW(B1984:B2003)-ROW(B1984)+1)) / (20*21/2)</f>
        <v>0.41033333333333333</v>
      </c>
      <c r="J2000" s="2">
        <f t="shared" si="242"/>
        <v>0.41593811220591481</v>
      </c>
      <c r="K2000" s="2">
        <f t="shared" si="244"/>
        <v>0.42713093440212824</v>
      </c>
    </row>
    <row r="2001" spans="1:11" ht="13.5" x14ac:dyDescent="0.25">
      <c r="A2001" s="3">
        <f>TITRES_STAT!B2004</f>
        <v>45218</v>
      </c>
      <c r="B2001" s="5">
        <f>TITRES_STAT!D2004</f>
        <v>0.4</v>
      </c>
      <c r="C2001" s="2">
        <f t="shared" si="245"/>
        <v>0</v>
      </c>
      <c r="D2001" s="2">
        <f t="shared" si="246"/>
        <v>0.40400000000000003</v>
      </c>
      <c r="E2001" s="2">
        <f t="shared" si="248"/>
        <v>0.41200000000000003</v>
      </c>
      <c r="F2001" s="2">
        <f t="shared" si="241"/>
        <v>0.41850000000000004</v>
      </c>
      <c r="G2001" s="2">
        <f t="shared" si="243"/>
        <v>0.41920000000000007</v>
      </c>
      <c r="H2001" s="2">
        <f t="shared" si="247"/>
        <v>0.56520000000000137</v>
      </c>
      <c r="I2001" s="2">
        <f t="array" ref="I2001">SUMPRODUCT(B1985:B2004, (ROW(B1985:B2004)-ROW(B1985)+1)) / (20*21/2)</f>
        <v>0.40885714285714286</v>
      </c>
      <c r="J2001" s="2">
        <f t="shared" si="242"/>
        <v>0.41442019675773245</v>
      </c>
      <c r="K2001" s="2">
        <f t="shared" si="244"/>
        <v>0.42606697619028006</v>
      </c>
    </row>
    <row r="2002" spans="1:11" ht="13.5" x14ac:dyDescent="0.25">
      <c r="A2002" s="3">
        <f>TITRES_STAT!B2005</f>
        <v>45219</v>
      </c>
      <c r="B2002" s="5">
        <f>TITRES_STAT!D2005</f>
        <v>0.4</v>
      </c>
      <c r="C2002" s="2">
        <f t="shared" si="245"/>
        <v>0</v>
      </c>
      <c r="D2002" s="2">
        <f t="shared" si="246"/>
        <v>0.40199999999999997</v>
      </c>
      <c r="E2002" s="2">
        <f t="shared" si="248"/>
        <v>0.41</v>
      </c>
      <c r="F2002" s="2">
        <f t="shared" si="241"/>
        <v>0.41700000000000009</v>
      </c>
      <c r="G2002" s="2">
        <f t="shared" si="243"/>
        <v>0.41859999999999997</v>
      </c>
      <c r="H2002" s="2">
        <f t="shared" si="247"/>
        <v>0.56310000000000138</v>
      </c>
      <c r="I2002" s="2">
        <f t="array" ref="I2002">SUMPRODUCT(B1986:B2005, (ROW(B1986:B2005)-ROW(B1986)+1)) / (20*21/2)</f>
        <v>0.40752380952380951</v>
      </c>
      <c r="J2002" s="2">
        <f t="shared" si="242"/>
        <v>0.41304684468556752</v>
      </c>
      <c r="K2002" s="2">
        <f t="shared" si="244"/>
        <v>0.42504474182987695</v>
      </c>
    </row>
    <row r="2003" spans="1:11" ht="13.5" x14ac:dyDescent="0.25">
      <c r="A2003" s="3">
        <f>TITRES_STAT!B2006</f>
        <v>45222</v>
      </c>
      <c r="B2003" s="5">
        <f>TITRES_STAT!D2006</f>
        <v>0.4</v>
      </c>
      <c r="C2003" s="2">
        <f t="shared" si="245"/>
        <v>0</v>
      </c>
      <c r="D2003" s="2">
        <f t="shared" si="246"/>
        <v>0.4</v>
      </c>
      <c r="E2003" s="2">
        <f t="shared" si="248"/>
        <v>0.40800000000000003</v>
      </c>
      <c r="F2003" s="2">
        <f t="shared" si="241"/>
        <v>0.41550000000000004</v>
      </c>
      <c r="G2003" s="2">
        <f t="shared" si="243"/>
        <v>0.41799999999999998</v>
      </c>
      <c r="H2003" s="2">
        <f t="shared" si="247"/>
        <v>0.56100000000000139</v>
      </c>
      <c r="I2003" s="2">
        <f t="array" ref="I2003">SUMPRODUCT(B1987:B2006, (ROW(B1987:B2006)-ROW(B1987)+1)) / (20*21/2)</f>
        <v>0.40633333333333332</v>
      </c>
      <c r="J2003" s="2">
        <f t="shared" si="242"/>
        <v>0.41180428804884683</v>
      </c>
      <c r="K2003" s="2">
        <f t="shared" si="244"/>
        <v>0.42406259509145039</v>
      </c>
    </row>
    <row r="2004" spans="1:11" ht="13.5" x14ac:dyDescent="0.25">
      <c r="A2004" s="3">
        <f>TITRES_STAT!B2007</f>
        <v>45223</v>
      </c>
      <c r="B2004" s="5">
        <f>TITRES_STAT!D2007</f>
        <v>0.4</v>
      </c>
      <c r="C2004" s="2">
        <f t="shared" si="245"/>
        <v>0</v>
      </c>
      <c r="D2004" s="2">
        <f t="shared" si="246"/>
        <v>0.4</v>
      </c>
      <c r="E2004" s="2">
        <f t="shared" si="248"/>
        <v>0.40599999999999997</v>
      </c>
      <c r="F2004" s="2">
        <f t="shared" ref="F2004:F2067" si="249">AVERAGE(B1985:B2004)</f>
        <v>0.41400000000000003</v>
      </c>
      <c r="G2004" s="2">
        <f t="shared" si="243"/>
        <v>0.41739999999999988</v>
      </c>
      <c r="H2004" s="2">
        <f t="shared" si="247"/>
        <v>0.5589000000000014</v>
      </c>
      <c r="I2004" s="2">
        <f t="array" ref="I2004">SUMPRODUCT(B1988:B2007, (ROW(B1988:B2007)-ROW(B1988)+1)) / (20*21/2)</f>
        <v>0.4052857142857143</v>
      </c>
      <c r="J2004" s="2">
        <f t="shared" si="242"/>
        <v>0.41068007013943286</v>
      </c>
      <c r="K2004" s="2">
        <f t="shared" si="244"/>
        <v>0.42311896391139353</v>
      </c>
    </row>
    <row r="2005" spans="1:11" ht="13.5" x14ac:dyDescent="0.25">
      <c r="A2005" s="3">
        <f>TITRES_STAT!B2008</f>
        <v>45224</v>
      </c>
      <c r="B2005" s="5">
        <f>TITRES_STAT!D2008</f>
        <v>0.4</v>
      </c>
      <c r="C2005" s="2">
        <f t="shared" si="245"/>
        <v>0</v>
      </c>
      <c r="D2005" s="2">
        <f t="shared" si="246"/>
        <v>0.4</v>
      </c>
      <c r="E2005" s="2">
        <f t="shared" si="248"/>
        <v>0.40400000000000003</v>
      </c>
      <c r="F2005" s="2">
        <f t="shared" si="249"/>
        <v>0.41250000000000009</v>
      </c>
      <c r="G2005" s="2">
        <f t="shared" si="243"/>
        <v>0.41699999999999987</v>
      </c>
      <c r="H2005" s="2">
        <f t="shared" si="247"/>
        <v>0.55680000000000129</v>
      </c>
      <c r="I2005" s="2">
        <f t="array" ref="I2005">SUMPRODUCT(B1989:B2008, (ROW(B1989:B2008)-ROW(B1989)+1)) / (20*21/2)</f>
        <v>0.40433333333333332</v>
      </c>
      <c r="J2005" s="2">
        <f t="shared" ref="J2005:J2068" si="250">$J$4*B2005+J2004*(1-$J$4)</f>
        <v>0.40966292060234399</v>
      </c>
      <c r="K2005" s="2">
        <f t="shared" si="244"/>
        <v>0.4222123378756526</v>
      </c>
    </row>
    <row r="2006" spans="1:11" ht="13.5" x14ac:dyDescent="0.25">
      <c r="A2006" s="3">
        <f>TITRES_STAT!B2009</f>
        <v>45225</v>
      </c>
      <c r="B2006" s="5">
        <f>TITRES_STAT!D2009</f>
        <v>0.4</v>
      </c>
      <c r="C2006" s="2">
        <f t="shared" si="245"/>
        <v>0</v>
      </c>
      <c r="D2006" s="2">
        <f t="shared" si="246"/>
        <v>0.4</v>
      </c>
      <c r="E2006" s="2">
        <f t="shared" si="248"/>
        <v>0.40199999999999997</v>
      </c>
      <c r="F2006" s="2">
        <f t="shared" si="249"/>
        <v>0.41100000000000014</v>
      </c>
      <c r="G2006" s="2">
        <f t="shared" si="243"/>
        <v>0.4165999999999998</v>
      </c>
      <c r="H2006" s="2">
        <f t="shared" si="247"/>
        <v>0.5547000000000013</v>
      </c>
      <c r="I2006" s="2">
        <f t="array" ref="I2006">SUMPRODUCT(B1990:B2009, (ROW(B1990:B2009)-ROW(B1990)+1)) / (20*21/2)</f>
        <v>0.40347619047619049</v>
      </c>
      <c r="J2006" s="2">
        <f t="shared" si="250"/>
        <v>0.40874264244973979</v>
      </c>
      <c r="K2006" s="2">
        <f t="shared" si="244"/>
        <v>0.42134126580209763</v>
      </c>
    </row>
    <row r="2007" spans="1:11" ht="13.5" x14ac:dyDescent="0.25">
      <c r="A2007" s="3">
        <f>TITRES_STAT!B2010</f>
        <v>45226</v>
      </c>
      <c r="B2007" s="5">
        <f>TITRES_STAT!D2010</f>
        <v>0.4</v>
      </c>
      <c r="C2007" s="2">
        <f t="shared" si="245"/>
        <v>0</v>
      </c>
      <c r="D2007" s="2">
        <f t="shared" si="246"/>
        <v>0.4</v>
      </c>
      <c r="E2007" s="2">
        <f t="shared" si="248"/>
        <v>0.40099999999999997</v>
      </c>
      <c r="F2007" s="2">
        <f t="shared" si="249"/>
        <v>0.41000000000000014</v>
      </c>
      <c r="G2007" s="2">
        <f t="shared" si="243"/>
        <v>0.41619999999999974</v>
      </c>
      <c r="H2007" s="2">
        <f t="shared" si="247"/>
        <v>0.55260000000000131</v>
      </c>
      <c r="I2007" s="2">
        <f t="array" ref="I2007">SUMPRODUCT(B1991:B2010, (ROW(B1991:B2010)-ROW(B1991)+1)) / (20*21/2)</f>
        <v>0.40176190476190471</v>
      </c>
      <c r="J2007" s="2">
        <f t="shared" si="250"/>
        <v>0.40791000983547887</v>
      </c>
      <c r="K2007" s="2">
        <f t="shared" si="244"/>
        <v>0.42050435341770165</v>
      </c>
    </row>
    <row r="2008" spans="1:11" ht="13.5" x14ac:dyDescent="0.25">
      <c r="A2008" s="3">
        <f>TITRES_STAT!B2011</f>
        <v>45229</v>
      </c>
      <c r="B2008" s="5">
        <f>TITRES_STAT!D2011</f>
        <v>0.4</v>
      </c>
      <c r="C2008" s="2">
        <f t="shared" si="245"/>
        <v>0</v>
      </c>
      <c r="D2008" s="2">
        <f t="shared" si="246"/>
        <v>0.4</v>
      </c>
      <c r="E2008" s="2">
        <f t="shared" si="248"/>
        <v>0.39999999999999997</v>
      </c>
      <c r="F2008" s="2">
        <f t="shared" si="249"/>
        <v>0.40900000000000014</v>
      </c>
      <c r="G2008" s="2">
        <f t="shared" si="243"/>
        <v>0.41579999999999973</v>
      </c>
      <c r="H2008" s="2">
        <f t="shared" si="247"/>
        <v>0.55050000000000143</v>
      </c>
      <c r="I2008" s="2">
        <f t="array" ref="I2008">SUMPRODUCT(B1992:B2011, (ROW(B1992:B2011)-ROW(B1992)+1)) / (20*21/2)</f>
        <v>0.39923809523809528</v>
      </c>
      <c r="J2008" s="2">
        <f t="shared" si="250"/>
        <v>0.40715667556543322</v>
      </c>
      <c r="K2008" s="2">
        <f t="shared" si="244"/>
        <v>0.41970026112681141</v>
      </c>
    </row>
    <row r="2009" spans="1:11" ht="13.5" x14ac:dyDescent="0.25">
      <c r="A2009" s="3">
        <f>TITRES_STAT!B2012</f>
        <v>45230</v>
      </c>
      <c r="B2009" s="5">
        <f>TITRES_STAT!D2012</f>
        <v>0.4</v>
      </c>
      <c r="C2009" s="2">
        <f t="shared" si="245"/>
        <v>0</v>
      </c>
      <c r="D2009" s="2">
        <f t="shared" si="246"/>
        <v>0.4</v>
      </c>
      <c r="E2009" s="2">
        <f t="shared" si="248"/>
        <v>0.39999999999999997</v>
      </c>
      <c r="F2009" s="2">
        <f t="shared" si="249"/>
        <v>0.4080000000000002</v>
      </c>
      <c r="G2009" s="2">
        <f t="shared" si="243"/>
        <v>0.41539999999999966</v>
      </c>
      <c r="H2009" s="2">
        <f t="shared" si="247"/>
        <v>0.54840000000000144</v>
      </c>
      <c r="I2009" s="2">
        <f t="array" ref="I2009">SUMPRODUCT(B1993:B2012, (ROW(B1993:B2012)-ROW(B1993)+1)) / (20*21/2)</f>
        <v>0.39690476190476187</v>
      </c>
      <c r="J2009" s="2">
        <f t="shared" si="250"/>
        <v>0.40647508741634431</v>
      </c>
      <c r="K2009" s="2">
        <f t="shared" si="244"/>
        <v>0.41892770186693645</v>
      </c>
    </row>
    <row r="2010" spans="1:11" ht="13.5" x14ac:dyDescent="0.25">
      <c r="A2010" s="3">
        <f>TITRES_STAT!B2013</f>
        <v>45231</v>
      </c>
      <c r="B2010" s="5">
        <f>TITRES_STAT!D2013</f>
        <v>0.39</v>
      </c>
      <c r="C2010" s="2">
        <f t="shared" si="245"/>
        <v>-1.0000000000000009E-2</v>
      </c>
      <c r="D2010" s="2">
        <f t="shared" si="246"/>
        <v>0.39800000000000002</v>
      </c>
      <c r="E2010" s="2">
        <f t="shared" si="248"/>
        <v>0.39899999999999997</v>
      </c>
      <c r="F2010" s="2">
        <f t="shared" si="249"/>
        <v>0.40650000000000019</v>
      </c>
      <c r="G2010" s="2">
        <f t="shared" si="243"/>
        <v>0.41479999999999967</v>
      </c>
      <c r="H2010" s="2">
        <f t="shared" si="247"/>
        <v>0.54625000000000146</v>
      </c>
      <c r="I2010" s="2">
        <f t="array" ref="I2010">SUMPRODUCT(B1994:B2013, (ROW(B1994:B2013)-ROW(B1994)+1)) / (20*21/2)</f>
        <v>0.3947619047619047</v>
      </c>
      <c r="J2010" s="2">
        <f t="shared" si="250"/>
        <v>0.40490603147193055</v>
      </c>
      <c r="K2010" s="2">
        <f t="shared" si="244"/>
        <v>0.41779328218588013</v>
      </c>
    </row>
    <row r="2011" spans="1:11" ht="13.5" x14ac:dyDescent="0.25">
      <c r="A2011" s="3">
        <f>TITRES_STAT!B2014</f>
        <v>45232</v>
      </c>
      <c r="B2011" s="5">
        <f>TITRES_STAT!D2014</f>
        <v>0.38</v>
      </c>
      <c r="C2011" s="2">
        <f t="shared" si="245"/>
        <v>-1.0000000000000009E-2</v>
      </c>
      <c r="D2011" s="2">
        <f t="shared" si="246"/>
        <v>0.39400000000000002</v>
      </c>
      <c r="E2011" s="2">
        <f t="shared" si="248"/>
        <v>0.39699999999999996</v>
      </c>
      <c r="F2011" s="2">
        <f t="shared" si="249"/>
        <v>0.40450000000000019</v>
      </c>
      <c r="G2011" s="2">
        <f t="shared" si="243"/>
        <v>0.4139999999999997</v>
      </c>
      <c r="H2011" s="2">
        <f t="shared" si="247"/>
        <v>0.54405000000000148</v>
      </c>
      <c r="I2011" s="2">
        <f t="array" ref="I2011">SUMPRODUCT(B1995:B2014, (ROW(B1995:B2014)-ROW(B1995)+1)) / (20*21/2)</f>
        <v>0.39280952380952378</v>
      </c>
      <c r="J2011" s="2">
        <f t="shared" si="250"/>
        <v>0.40253402847460384</v>
      </c>
      <c r="K2011" s="2">
        <f t="shared" si="244"/>
        <v>0.41631119268839462</v>
      </c>
    </row>
    <row r="2012" spans="1:11" ht="13.5" x14ac:dyDescent="0.25">
      <c r="A2012" s="3">
        <f>TITRES_STAT!B2015</f>
        <v>45233</v>
      </c>
      <c r="B2012" s="5">
        <f>TITRES_STAT!D2015</f>
        <v>0.38</v>
      </c>
      <c r="C2012" s="2">
        <f t="shared" si="245"/>
        <v>0</v>
      </c>
      <c r="D2012" s="2">
        <f t="shared" si="246"/>
        <v>0.38999999999999996</v>
      </c>
      <c r="E2012" s="2">
        <f t="shared" si="248"/>
        <v>0.39499999999999996</v>
      </c>
      <c r="F2012" s="2">
        <f t="shared" si="249"/>
        <v>0.40250000000000014</v>
      </c>
      <c r="G2012" s="2">
        <f t="shared" si="243"/>
        <v>0.41319999999999973</v>
      </c>
      <c r="H2012" s="2">
        <f t="shared" si="247"/>
        <v>0.54180000000000128</v>
      </c>
      <c r="I2012" s="2">
        <f t="array" ref="I2012">SUMPRODUCT(B1996:B2015, (ROW(B1996:B2015)-ROW(B1996)+1)) / (20*21/2)</f>
        <v>0.39009523809523816</v>
      </c>
      <c r="J2012" s="2">
        <f t="shared" si="250"/>
        <v>0.40038793052464161</v>
      </c>
      <c r="K2012" s="2">
        <f t="shared" si="244"/>
        <v>0.41488722434767328</v>
      </c>
    </row>
    <row r="2013" spans="1:11" ht="13.5" x14ac:dyDescent="0.25">
      <c r="A2013" s="3">
        <f>TITRES_STAT!B2016</f>
        <v>45236</v>
      </c>
      <c r="B2013" s="5">
        <f>TITRES_STAT!D2016</f>
        <v>0.38</v>
      </c>
      <c r="C2013" s="2">
        <f t="shared" si="245"/>
        <v>0</v>
      </c>
      <c r="D2013" s="2">
        <f t="shared" si="246"/>
        <v>0.38599999999999995</v>
      </c>
      <c r="E2013" s="2">
        <f t="shared" si="248"/>
        <v>0.39299999999999996</v>
      </c>
      <c r="F2013" s="2">
        <f t="shared" si="249"/>
        <v>0.40050000000000008</v>
      </c>
      <c r="G2013" s="2">
        <f t="shared" si="243"/>
        <v>0.41219999999999968</v>
      </c>
      <c r="H2013" s="2">
        <f t="shared" si="247"/>
        <v>0.5395500000000012</v>
      </c>
      <c r="I2013" s="2">
        <f t="array" ref="I2013">SUMPRODUCT(B1997:B2016, (ROW(B1997:B2016)-ROW(B1997)+1)) / (20*21/2)</f>
        <v>0.38761904761904764</v>
      </c>
      <c r="J2013" s="2">
        <f t="shared" si="250"/>
        <v>0.39844622285562814</v>
      </c>
      <c r="K2013" s="2">
        <f t="shared" si="244"/>
        <v>0.4135190979026665</v>
      </c>
    </row>
    <row r="2014" spans="1:11" ht="13.5" x14ac:dyDescent="0.25">
      <c r="A2014" s="3">
        <f>TITRES_STAT!B2017</f>
        <v>45237</v>
      </c>
      <c r="B2014" s="5">
        <f>TITRES_STAT!D2017</f>
        <v>0.38</v>
      </c>
      <c r="C2014" s="2">
        <f t="shared" si="245"/>
        <v>0</v>
      </c>
      <c r="D2014" s="2">
        <f t="shared" si="246"/>
        <v>0.38199999999999995</v>
      </c>
      <c r="E2014" s="2">
        <f t="shared" si="248"/>
        <v>0.39099999999999996</v>
      </c>
      <c r="F2014" s="2">
        <f t="shared" si="249"/>
        <v>0.39850000000000002</v>
      </c>
      <c r="G2014" s="2">
        <f t="shared" si="243"/>
        <v>0.41119999999999979</v>
      </c>
      <c r="H2014" s="2">
        <f t="shared" si="247"/>
        <v>0.53730000000000122</v>
      </c>
      <c r="I2014" s="2">
        <f t="array" ref="I2014">SUMPRODUCT(B1998:B2017, (ROW(B1998:B2017)-ROW(B1998)+1)) / (20*21/2)</f>
        <v>0.38538095238095244</v>
      </c>
      <c r="J2014" s="2">
        <f t="shared" si="250"/>
        <v>0.39668943972652071</v>
      </c>
      <c r="K2014" s="2">
        <f t="shared" si="244"/>
        <v>0.41220462347511094</v>
      </c>
    </row>
    <row r="2015" spans="1:11" ht="13.5" x14ac:dyDescent="0.25">
      <c r="A2015" s="3">
        <f>TITRES_STAT!B2018</f>
        <v>45238</v>
      </c>
      <c r="B2015" s="5">
        <f>TITRES_STAT!D2018</f>
        <v>0.37</v>
      </c>
      <c r="C2015" s="2">
        <f t="shared" si="245"/>
        <v>-1.0000000000000009E-2</v>
      </c>
      <c r="D2015" s="2">
        <f t="shared" si="246"/>
        <v>0.378</v>
      </c>
      <c r="E2015" s="2">
        <f t="shared" si="248"/>
        <v>0.38800000000000001</v>
      </c>
      <c r="F2015" s="2">
        <f t="shared" si="249"/>
        <v>0.39600000000000002</v>
      </c>
      <c r="G2015" s="2">
        <f t="shared" si="243"/>
        <v>0.41019999999999984</v>
      </c>
      <c r="H2015" s="2">
        <f t="shared" si="247"/>
        <v>0.53500000000000125</v>
      </c>
      <c r="I2015" s="2">
        <f t="array" ref="I2015">SUMPRODUCT(B1999:B2018, (ROW(B1999:B2018)-ROW(B1999)+1)) / (20*21/2)</f>
        <v>0.38333333333333341</v>
      </c>
      <c r="J2015" s="2">
        <f t="shared" si="250"/>
        <v>0.39414758832399494</v>
      </c>
      <c r="K2015" s="2">
        <f t="shared" si="244"/>
        <v>0.41054954020157719</v>
      </c>
    </row>
    <row r="2016" spans="1:11" ht="13.5" x14ac:dyDescent="0.25">
      <c r="A2016" s="3">
        <f>TITRES_STAT!B2019</f>
        <v>45239</v>
      </c>
      <c r="B2016" s="5">
        <f>TITRES_STAT!D2019</f>
        <v>0.37</v>
      </c>
      <c r="C2016" s="2">
        <f t="shared" si="245"/>
        <v>0</v>
      </c>
      <c r="D2016" s="2">
        <f t="shared" si="246"/>
        <v>0.37600000000000006</v>
      </c>
      <c r="E2016" s="2">
        <f t="shared" si="248"/>
        <v>0.38500000000000001</v>
      </c>
      <c r="F2016" s="2">
        <f t="shared" si="249"/>
        <v>0.39350000000000002</v>
      </c>
      <c r="G2016" s="2">
        <f t="shared" si="243"/>
        <v>0.40919999999999979</v>
      </c>
      <c r="H2016" s="2">
        <f t="shared" si="247"/>
        <v>0.53285000000000116</v>
      </c>
      <c r="I2016" s="2">
        <f t="array" ref="I2016">SUMPRODUCT(B2000:B2019, (ROW(B2000:B2019)-ROW(B2000)+1)) / (20*21/2)</f>
        <v>0.38147619047619052</v>
      </c>
      <c r="J2016" s="2">
        <f t="shared" si="250"/>
        <v>0.39184781800742396</v>
      </c>
      <c r="K2016" s="2">
        <f t="shared" si="244"/>
        <v>0.40895936215445655</v>
      </c>
    </row>
    <row r="2017" spans="1:11" ht="13.5" x14ac:dyDescent="0.25">
      <c r="A2017" s="3">
        <f>TITRES_STAT!B2020</f>
        <v>45240</v>
      </c>
      <c r="B2017" s="5">
        <f>TITRES_STAT!D2020</f>
        <v>0.37</v>
      </c>
      <c r="C2017" s="2">
        <f t="shared" si="245"/>
        <v>0</v>
      </c>
      <c r="D2017" s="2">
        <f t="shared" si="246"/>
        <v>0.374</v>
      </c>
      <c r="E2017" s="2">
        <f t="shared" si="248"/>
        <v>0.38200000000000001</v>
      </c>
      <c r="F2017" s="2">
        <f t="shared" si="249"/>
        <v>0.39150000000000001</v>
      </c>
      <c r="G2017" s="2">
        <f t="shared" si="243"/>
        <v>0.40819999999999995</v>
      </c>
      <c r="H2017" s="2">
        <f t="shared" si="247"/>
        <v>0.53085000000000127</v>
      </c>
      <c r="I2017" s="2">
        <f t="array" ref="I2017">SUMPRODUCT(B2001:B2020, (ROW(B2001:B2020)-ROW(B2001)+1)) / (20*21/2)</f>
        <v>0.37976190476190486</v>
      </c>
      <c r="J2017" s="2">
        <f t="shared" si="250"/>
        <v>0.38976707343528832</v>
      </c>
      <c r="K2017" s="2">
        <f t="shared" si="244"/>
        <v>0.40743154403075238</v>
      </c>
    </row>
    <row r="2018" spans="1:11" ht="13.5" x14ac:dyDescent="0.25">
      <c r="A2018" s="3">
        <f>TITRES_STAT!B2021</f>
        <v>45243</v>
      </c>
      <c r="B2018" s="5">
        <f>TITRES_STAT!D2021</f>
        <v>0.37</v>
      </c>
      <c r="C2018" s="2">
        <f t="shared" si="245"/>
        <v>0</v>
      </c>
      <c r="D2018" s="2">
        <f t="shared" si="246"/>
        <v>0.37200000000000005</v>
      </c>
      <c r="E2018" s="2">
        <f t="shared" si="248"/>
        <v>0.379</v>
      </c>
      <c r="F2018" s="2">
        <f t="shared" si="249"/>
        <v>0.38949999999999996</v>
      </c>
      <c r="G2018" s="2">
        <f t="shared" si="243"/>
        <v>0.40720000000000001</v>
      </c>
      <c r="H2018" s="2">
        <f t="shared" si="247"/>
        <v>0.52870000000000128</v>
      </c>
      <c r="I2018" s="2">
        <f t="array" ref="I2018">SUMPRODUCT(B2002:B2021, (ROW(B2002:B2021)-ROW(B2002)+1)) / (20*21/2)</f>
        <v>0.37819047619047619</v>
      </c>
      <c r="J2018" s="2">
        <f t="shared" si="250"/>
        <v>0.38788449501287992</v>
      </c>
      <c r="K2018" s="2">
        <f t="shared" si="244"/>
        <v>0.40596364034327193</v>
      </c>
    </row>
    <row r="2019" spans="1:11" ht="13.5" x14ac:dyDescent="0.25">
      <c r="A2019" s="3">
        <f>TITRES_STAT!B2022</f>
        <v>45244</v>
      </c>
      <c r="B2019" s="5">
        <f>TITRES_STAT!D2022</f>
        <v>0.37</v>
      </c>
      <c r="C2019" s="2">
        <f t="shared" si="245"/>
        <v>0</v>
      </c>
      <c r="D2019" s="2">
        <f t="shared" si="246"/>
        <v>0.37</v>
      </c>
      <c r="E2019" s="2">
        <f t="shared" si="248"/>
        <v>0.376</v>
      </c>
      <c r="F2019" s="2">
        <f t="shared" si="249"/>
        <v>0.38800000000000001</v>
      </c>
      <c r="G2019" s="2">
        <f t="shared" si="243"/>
        <v>0.40620000000000006</v>
      </c>
      <c r="H2019" s="2">
        <f t="shared" si="247"/>
        <v>0.52670000000000128</v>
      </c>
      <c r="I2019" s="2">
        <f t="array" ref="I2019">SUMPRODUCT(B2003:B2022, (ROW(B2003:B2022)-ROW(B2003)+1)) / (20*21/2)</f>
        <v>0.3767619047619048</v>
      </c>
      <c r="J2019" s="2">
        <f t="shared" si="250"/>
        <v>0.38618120977355802</v>
      </c>
      <c r="K2019" s="2">
        <f t="shared" si="244"/>
        <v>0.40455330150628088</v>
      </c>
    </row>
    <row r="2020" spans="1:11" ht="13.5" x14ac:dyDescent="0.25">
      <c r="A2020" s="3">
        <f>TITRES_STAT!B2023</f>
        <v>45245</v>
      </c>
      <c r="B2020" s="5">
        <f>TITRES_STAT!D2023</f>
        <v>0.37</v>
      </c>
      <c r="C2020" s="2">
        <f t="shared" si="245"/>
        <v>0</v>
      </c>
      <c r="D2020" s="2">
        <f t="shared" si="246"/>
        <v>0.37</v>
      </c>
      <c r="E2020" s="2">
        <f t="shared" si="248"/>
        <v>0.37400000000000005</v>
      </c>
      <c r="F2020" s="2">
        <f t="shared" si="249"/>
        <v>0.38650000000000001</v>
      </c>
      <c r="G2020" s="2">
        <f t="shared" si="243"/>
        <v>0.40520000000000012</v>
      </c>
      <c r="H2020" s="2">
        <f t="shared" si="247"/>
        <v>0.52485000000000115</v>
      </c>
      <c r="I2020" s="2">
        <f t="array" ref="I2020">SUMPRODUCT(B2004:B2023, (ROW(B2004:B2023)-ROW(B2004)+1)) / (20*21/2)</f>
        <v>0.37547619047619052</v>
      </c>
      <c r="J2020" s="2">
        <f t="shared" si="250"/>
        <v>0.38464014217607628</v>
      </c>
      <c r="K2020" s="2">
        <f t="shared" si="244"/>
        <v>0.40319827007466202</v>
      </c>
    </row>
    <row r="2021" spans="1:11" ht="13.5" x14ac:dyDescent="0.25">
      <c r="A2021" s="3">
        <f>TITRES_STAT!B2024</f>
        <v>45246</v>
      </c>
      <c r="B2021" s="5">
        <f>TITRES_STAT!D2024</f>
        <v>0.37</v>
      </c>
      <c r="C2021" s="2">
        <f t="shared" si="245"/>
        <v>0</v>
      </c>
      <c r="D2021" s="2">
        <f t="shared" si="246"/>
        <v>0.37</v>
      </c>
      <c r="E2021" s="2">
        <f t="shared" si="248"/>
        <v>0.37300000000000011</v>
      </c>
      <c r="F2021" s="2">
        <f t="shared" si="249"/>
        <v>0.38500000000000001</v>
      </c>
      <c r="G2021" s="2">
        <f t="shared" si="243"/>
        <v>0.40440000000000009</v>
      </c>
      <c r="H2021" s="2">
        <f t="shared" si="247"/>
        <v>0.52300000000000113</v>
      </c>
      <c r="I2021" s="2">
        <f t="array" ref="I2021">SUMPRODUCT(B2005:B2024, (ROW(B2005:B2024)-ROW(B2005)+1)) / (20*21/2)</f>
        <v>0.37433333333333341</v>
      </c>
      <c r="J2021" s="2">
        <f t="shared" si="250"/>
        <v>0.38324584292121189</v>
      </c>
      <c r="K2021" s="2">
        <f t="shared" si="244"/>
        <v>0.40189637713055765</v>
      </c>
    </row>
    <row r="2022" spans="1:11" ht="13.5" x14ac:dyDescent="0.25">
      <c r="A2022" s="3">
        <f>TITRES_STAT!B2025</f>
        <v>45247</v>
      </c>
      <c r="B2022" s="5">
        <f>TITRES_STAT!D2025</f>
        <v>0.37</v>
      </c>
      <c r="C2022" s="2">
        <f t="shared" si="245"/>
        <v>0</v>
      </c>
      <c r="D2022" s="2">
        <f t="shared" si="246"/>
        <v>0.37</v>
      </c>
      <c r="E2022" s="2">
        <f t="shared" si="248"/>
        <v>0.37200000000000005</v>
      </c>
      <c r="F2022" s="2">
        <f t="shared" si="249"/>
        <v>0.38350000000000006</v>
      </c>
      <c r="G2022" s="2">
        <f t="shared" si="243"/>
        <v>0.40360000000000018</v>
      </c>
      <c r="H2022" s="2">
        <f t="shared" si="247"/>
        <v>0.52115000000000111</v>
      </c>
      <c r="I2022" s="2">
        <f t="array" ref="I2022">SUMPRODUCT(B2006:B2025, (ROW(B2006:B2025)-ROW(B2006)+1)) / (20*21/2)</f>
        <v>0.37333333333333335</v>
      </c>
      <c r="J2022" s="2">
        <f t="shared" si="250"/>
        <v>0.38198433407157267</v>
      </c>
      <c r="K2022" s="2">
        <f t="shared" si="244"/>
        <v>0.40064553881171228</v>
      </c>
    </row>
    <row r="2023" spans="1:11" ht="13.5" x14ac:dyDescent="0.25">
      <c r="A2023" s="3">
        <f>TITRES_STAT!B2026</f>
        <v>45250</v>
      </c>
      <c r="B2023" s="5">
        <f>TITRES_STAT!D2026</f>
        <v>0.37</v>
      </c>
      <c r="C2023" s="2">
        <f t="shared" si="245"/>
        <v>0</v>
      </c>
      <c r="D2023" s="2">
        <f t="shared" si="246"/>
        <v>0.37</v>
      </c>
      <c r="E2023" s="2">
        <f t="shared" si="248"/>
        <v>0.37100000000000011</v>
      </c>
      <c r="F2023" s="2">
        <f t="shared" si="249"/>
        <v>0.38200000000000001</v>
      </c>
      <c r="G2023" s="2">
        <f t="shared" si="243"/>
        <v>0.40300000000000025</v>
      </c>
      <c r="H2023" s="2">
        <f t="shared" si="247"/>
        <v>0.51930000000000109</v>
      </c>
      <c r="I2023" s="2">
        <f t="array" ref="I2023">SUMPRODUCT(B2007:B2026, (ROW(B2007:B2026)-ROW(B2007)+1)) / (20*21/2)</f>
        <v>0.37247619047619052</v>
      </c>
      <c r="J2023" s="2">
        <f t="shared" si="250"/>
        <v>0.38084296892189906</v>
      </c>
      <c r="K2023" s="2">
        <f t="shared" si="244"/>
        <v>0.39944375297595885</v>
      </c>
    </row>
    <row r="2024" spans="1:11" ht="13.5" x14ac:dyDescent="0.25">
      <c r="A2024" s="3">
        <f>TITRES_STAT!B2027</f>
        <v>45251</v>
      </c>
      <c r="B2024" s="5">
        <f>TITRES_STAT!D2027</f>
        <v>0.37</v>
      </c>
      <c r="C2024" s="2">
        <f t="shared" si="245"/>
        <v>0</v>
      </c>
      <c r="D2024" s="2">
        <f t="shared" si="246"/>
        <v>0.37</v>
      </c>
      <c r="E2024" s="2">
        <f t="shared" si="248"/>
        <v>0.37000000000000005</v>
      </c>
      <c r="F2024" s="2">
        <f t="shared" si="249"/>
        <v>0.3805</v>
      </c>
      <c r="G2024" s="2">
        <f t="shared" si="243"/>
        <v>0.40240000000000031</v>
      </c>
      <c r="H2024" s="2">
        <f t="shared" si="247"/>
        <v>0.51730000000000109</v>
      </c>
      <c r="I2024" s="2">
        <f t="array" ref="I2024">SUMPRODUCT(B2008:B2027, (ROW(B2008:B2027)-ROW(B2008)+1)) / (20*21/2)</f>
        <v>0.37176190476190479</v>
      </c>
      <c r="J2024" s="2">
        <f t="shared" si="250"/>
        <v>0.37981030521505155</v>
      </c>
      <c r="K2024" s="2">
        <f t="shared" si="244"/>
        <v>0.39828909599650952</v>
      </c>
    </row>
    <row r="2025" spans="1:11" ht="13.5" x14ac:dyDescent="0.25">
      <c r="A2025" s="3">
        <f>TITRES_STAT!B2028</f>
        <v>45252</v>
      </c>
      <c r="B2025" s="5">
        <f>TITRES_STAT!D2028</f>
        <v>0.37</v>
      </c>
      <c r="C2025" s="2">
        <f t="shared" si="245"/>
        <v>0</v>
      </c>
      <c r="D2025" s="2">
        <f t="shared" si="246"/>
        <v>0.37</v>
      </c>
      <c r="E2025" s="2">
        <f t="shared" si="248"/>
        <v>0.37000000000000005</v>
      </c>
      <c r="F2025" s="2">
        <f t="shared" si="249"/>
        <v>0.37900000000000006</v>
      </c>
      <c r="G2025" s="2">
        <f t="shared" si="243"/>
        <v>0.40180000000000038</v>
      </c>
      <c r="H2025" s="2">
        <f t="shared" si="247"/>
        <v>0.5153000000000012</v>
      </c>
      <c r="I2025" s="2">
        <f t="array" ref="I2025">SUMPRODUCT(B2009:B2028, (ROW(B2009:B2028)-ROW(B2009)+1)) / (20*21/2)</f>
        <v>0.37119047619047618</v>
      </c>
      <c r="J2025" s="2">
        <f t="shared" si="250"/>
        <v>0.37887599043266568</v>
      </c>
      <c r="K2025" s="2">
        <f t="shared" si="244"/>
        <v>0.39717971968292093</v>
      </c>
    </row>
    <row r="2026" spans="1:11" ht="13.5" x14ac:dyDescent="0.25">
      <c r="A2026" s="3">
        <f>TITRES_STAT!B2029</f>
        <v>45253</v>
      </c>
      <c r="B2026" s="5">
        <f>TITRES_STAT!D2029</f>
        <v>0.37</v>
      </c>
      <c r="C2026" s="2">
        <f t="shared" si="245"/>
        <v>0</v>
      </c>
      <c r="D2026" s="2">
        <f t="shared" si="246"/>
        <v>0.37</v>
      </c>
      <c r="E2026" s="2">
        <f t="shared" si="248"/>
        <v>0.37000000000000005</v>
      </c>
      <c r="F2026" s="2">
        <f t="shared" si="249"/>
        <v>0.37750000000000006</v>
      </c>
      <c r="G2026" s="2">
        <f t="shared" si="243"/>
        <v>0.40100000000000036</v>
      </c>
      <c r="H2026" s="2">
        <f t="shared" si="247"/>
        <v>0.5133000000000012</v>
      </c>
      <c r="I2026" s="2">
        <f t="array" ref="I2026">SUMPRODUCT(B2010:B2029, (ROW(B2010:B2029)-ROW(B2010)+1)) / (20*21/2)</f>
        <v>0.37076190476190485</v>
      </c>
      <c r="J2026" s="2">
        <f t="shared" si="250"/>
        <v>0.37803065801050706</v>
      </c>
      <c r="K2026" s="2">
        <f t="shared" si="244"/>
        <v>0.39611384832280638</v>
      </c>
    </row>
    <row r="2027" spans="1:11" ht="13.5" x14ac:dyDescent="0.25">
      <c r="A2027" s="3">
        <f>TITRES_STAT!B2030</f>
        <v>45254</v>
      </c>
      <c r="B2027" s="5">
        <f>TITRES_STAT!D2030</f>
        <v>0.37</v>
      </c>
      <c r="C2027" s="2">
        <f t="shared" si="245"/>
        <v>0</v>
      </c>
      <c r="D2027" s="2">
        <f t="shared" si="246"/>
        <v>0.37</v>
      </c>
      <c r="E2027" s="2">
        <f t="shared" si="248"/>
        <v>0.37000000000000005</v>
      </c>
      <c r="F2027" s="2">
        <f t="shared" si="249"/>
        <v>0.376</v>
      </c>
      <c r="G2027" s="2">
        <f t="shared" si="243"/>
        <v>0.40000000000000036</v>
      </c>
      <c r="H2027" s="2">
        <f t="shared" si="247"/>
        <v>0.5113000000000012</v>
      </c>
      <c r="I2027" s="2">
        <f t="array" ref="I2027">SUMPRODUCT(B2011:B2030, (ROW(B2011:B2030)-ROW(B2011)+1)) / (20*21/2)</f>
        <v>0.37047619047619051</v>
      </c>
      <c r="J2027" s="2">
        <f t="shared" si="250"/>
        <v>0.37726583343807779</v>
      </c>
      <c r="K2027" s="2">
        <f t="shared" si="244"/>
        <v>0.39508977583955912</v>
      </c>
    </row>
    <row r="2028" spans="1:11" ht="13.5" x14ac:dyDescent="0.25">
      <c r="A2028" s="3">
        <f>TITRES_STAT!B2031</f>
        <v>45257</v>
      </c>
      <c r="B2028" s="5">
        <f>TITRES_STAT!D2031</f>
        <v>0.37</v>
      </c>
      <c r="C2028" s="2">
        <f t="shared" si="245"/>
        <v>0</v>
      </c>
      <c r="D2028" s="2">
        <f t="shared" si="246"/>
        <v>0.37</v>
      </c>
      <c r="E2028" s="2">
        <f t="shared" si="248"/>
        <v>0.37000000000000005</v>
      </c>
      <c r="F2028" s="2">
        <f t="shared" si="249"/>
        <v>0.37450000000000006</v>
      </c>
      <c r="G2028" s="2">
        <f t="shared" si="243"/>
        <v>0.39880000000000032</v>
      </c>
      <c r="H2028" s="2">
        <f t="shared" si="247"/>
        <v>0.50930000000000131</v>
      </c>
      <c r="I2028" s="2">
        <f t="array" ref="I2028">SUMPRODUCT(B2012:B2031, (ROW(B2012:B2031)-ROW(B2012)+1)) / (20*21/2)</f>
        <v>0.36933333333333335</v>
      </c>
      <c r="J2028" s="2">
        <f t="shared" si="250"/>
        <v>0.37657384930111798</v>
      </c>
      <c r="K2028" s="2">
        <f t="shared" si="244"/>
        <v>0.39410586306153722</v>
      </c>
    </row>
    <row r="2029" spans="1:11" ht="13.5" x14ac:dyDescent="0.25">
      <c r="A2029" s="3">
        <f>TITRES_STAT!B2032</f>
        <v>45258</v>
      </c>
      <c r="B2029" s="5">
        <f>TITRES_STAT!D2032</f>
        <v>0.37</v>
      </c>
      <c r="C2029" s="2">
        <f t="shared" si="245"/>
        <v>0</v>
      </c>
      <c r="D2029" s="2">
        <f t="shared" si="246"/>
        <v>0.37</v>
      </c>
      <c r="E2029" s="2">
        <f t="shared" si="248"/>
        <v>0.37000000000000005</v>
      </c>
      <c r="F2029" s="2">
        <f t="shared" si="249"/>
        <v>0.37300000000000005</v>
      </c>
      <c r="G2029" s="2">
        <f t="shared" si="243"/>
        <v>0.39780000000000032</v>
      </c>
      <c r="H2029" s="2">
        <f t="shared" si="247"/>
        <v>0.50730000000000131</v>
      </c>
      <c r="I2029" s="2">
        <f t="array" ref="I2029">SUMPRODUCT(B2013:B2032, (ROW(B2013:B2032)-ROW(B2013)+1)) / (20*21/2)</f>
        <v>0.36828571428571433</v>
      </c>
      <c r="J2029" s="2">
        <f t="shared" si="250"/>
        <v>0.3759477684152972</v>
      </c>
      <c r="K2029" s="2">
        <f t="shared" si="244"/>
        <v>0.3931605350983397</v>
      </c>
    </row>
    <row r="2030" spans="1:11" ht="13.5" x14ac:dyDescent="0.25">
      <c r="A2030" s="3">
        <f>TITRES_STAT!B2033</f>
        <v>45259</v>
      </c>
      <c r="B2030" s="5">
        <f>TITRES_STAT!D2033</f>
        <v>0.37</v>
      </c>
      <c r="C2030" s="2">
        <f t="shared" si="245"/>
        <v>0</v>
      </c>
      <c r="D2030" s="2">
        <f t="shared" si="246"/>
        <v>0.37</v>
      </c>
      <c r="E2030" s="2">
        <f t="shared" si="248"/>
        <v>0.37000000000000005</v>
      </c>
      <c r="F2030" s="2">
        <f t="shared" si="249"/>
        <v>0.37200000000000005</v>
      </c>
      <c r="G2030" s="2">
        <f t="shared" si="243"/>
        <v>0.39660000000000023</v>
      </c>
      <c r="H2030" s="2">
        <f t="shared" si="247"/>
        <v>0.50530000000000141</v>
      </c>
      <c r="I2030" s="2">
        <f t="array" ref="I2030">SUMPRODUCT(B2014:B2033, (ROW(B2014:B2033)-ROW(B2014)+1)) / (20*21/2)</f>
        <v>0.36638095238095236</v>
      </c>
      <c r="J2030" s="2">
        <f t="shared" si="250"/>
        <v>0.37538131428050697</v>
      </c>
      <c r="K2030" s="2">
        <f t="shared" si="244"/>
        <v>0.39225227881997349</v>
      </c>
    </row>
    <row r="2031" spans="1:11" ht="13.5" x14ac:dyDescent="0.25">
      <c r="A2031" s="3">
        <f>TITRES_STAT!B2034</f>
        <v>45260</v>
      </c>
      <c r="B2031" s="5">
        <f>TITRES_STAT!D2034</f>
        <v>0.36</v>
      </c>
      <c r="C2031" s="2">
        <f t="shared" si="245"/>
        <v>-1.0000000000000009E-2</v>
      </c>
      <c r="D2031" s="2">
        <f t="shared" si="246"/>
        <v>0.36799999999999999</v>
      </c>
      <c r="E2031" s="2">
        <f t="shared" si="248"/>
        <v>0.36900000000000005</v>
      </c>
      <c r="F2031" s="2">
        <f t="shared" si="249"/>
        <v>0.37100000000000011</v>
      </c>
      <c r="G2031" s="2">
        <f t="shared" si="243"/>
        <v>0.39520000000000022</v>
      </c>
      <c r="H2031" s="2">
        <f t="shared" si="247"/>
        <v>0.50325000000000131</v>
      </c>
      <c r="I2031" s="2">
        <f t="array" ref="I2031">SUMPRODUCT(B2015:B2034, (ROW(B2015:B2034)-ROW(B2015)+1)) / (20*21/2)</f>
        <v>0.36557142857142855</v>
      </c>
      <c r="J2031" s="2">
        <f t="shared" si="250"/>
        <v>0.37391642720617302</v>
      </c>
      <c r="K2031" s="2">
        <f t="shared" si="244"/>
        <v>0.39098748357213137</v>
      </c>
    </row>
    <row r="2032" spans="1:11" ht="13.5" x14ac:dyDescent="0.25">
      <c r="A2032" s="3">
        <f>TITRES_STAT!B2035</f>
        <v>45261</v>
      </c>
      <c r="B2032" s="5">
        <f>TITRES_STAT!D2035</f>
        <v>0.36</v>
      </c>
      <c r="C2032" s="2">
        <f t="shared" si="245"/>
        <v>0</v>
      </c>
      <c r="D2032" s="2">
        <f t="shared" si="246"/>
        <v>0.36599999999999994</v>
      </c>
      <c r="E2032" s="2">
        <f t="shared" si="248"/>
        <v>0.36799999999999999</v>
      </c>
      <c r="F2032" s="2">
        <f t="shared" si="249"/>
        <v>0.37000000000000011</v>
      </c>
      <c r="G2032" s="2">
        <f t="shared" si="243"/>
        <v>0.39380000000000015</v>
      </c>
      <c r="H2032" s="2">
        <f t="shared" si="247"/>
        <v>0.5012000000000012</v>
      </c>
      <c r="I2032" s="2">
        <f t="array" ref="I2032">SUMPRODUCT(B2016:B2035, (ROW(B2016:B2035)-ROW(B2016)+1)) / (20*21/2)</f>
        <v>0.36390476190476184</v>
      </c>
      <c r="J2032" s="2">
        <f t="shared" si="250"/>
        <v>0.37259105318653751</v>
      </c>
      <c r="K2032" s="2">
        <f t="shared" si="244"/>
        <v>0.38977228813793013</v>
      </c>
    </row>
    <row r="2033" spans="1:11" ht="13.5" x14ac:dyDescent="0.25">
      <c r="A2033" s="3">
        <f>TITRES_STAT!B2036</f>
        <v>45264</v>
      </c>
      <c r="B2033" s="5">
        <f>TITRES_STAT!D2036</f>
        <v>0.35</v>
      </c>
      <c r="C2033" s="2">
        <f t="shared" si="245"/>
        <v>-1.0000000000000009E-2</v>
      </c>
      <c r="D2033" s="2">
        <f t="shared" si="246"/>
        <v>0.36199999999999999</v>
      </c>
      <c r="E2033" s="2">
        <f t="shared" si="248"/>
        <v>0.36599999999999999</v>
      </c>
      <c r="F2033" s="2">
        <f t="shared" si="249"/>
        <v>0.36850000000000011</v>
      </c>
      <c r="G2033" s="2">
        <f t="shared" si="243"/>
        <v>0.3922000000000001</v>
      </c>
      <c r="H2033" s="2">
        <f t="shared" si="247"/>
        <v>0.49895000000000123</v>
      </c>
      <c r="I2033" s="2">
        <f t="array" ref="I2033">SUMPRODUCT(B2017:B2036, (ROW(B2017:B2036)-ROW(B2017)+1)) / (20*21/2)</f>
        <v>0.3613809523809523</v>
      </c>
      <c r="J2033" s="2">
        <f t="shared" si="250"/>
        <v>0.37043952431162919</v>
      </c>
      <c r="K2033" s="2">
        <f t="shared" si="244"/>
        <v>0.38821259056389368</v>
      </c>
    </row>
    <row r="2034" spans="1:11" ht="13.5" x14ac:dyDescent="0.25">
      <c r="A2034" s="3">
        <f>TITRES_STAT!B2037</f>
        <v>45265</v>
      </c>
      <c r="B2034" s="5">
        <f>TITRES_STAT!D2037</f>
        <v>0.36</v>
      </c>
      <c r="C2034" s="2">
        <f t="shared" si="245"/>
        <v>1.0000000000000009E-2</v>
      </c>
      <c r="D2034" s="2">
        <f t="shared" si="246"/>
        <v>0.36</v>
      </c>
      <c r="E2034" s="2">
        <f t="shared" si="248"/>
        <v>0.36499999999999999</v>
      </c>
      <c r="F2034" s="2">
        <f t="shared" si="249"/>
        <v>0.36750000000000005</v>
      </c>
      <c r="G2034" s="2">
        <f t="shared" ref="G2034:G2097" si="251">AVERAGE(B1985:B2034)</f>
        <v>0.39080000000000004</v>
      </c>
      <c r="H2034" s="2">
        <f t="shared" si="247"/>
        <v>0.4967500000000013</v>
      </c>
      <c r="I2034" s="2">
        <f t="array" ref="I2034">SUMPRODUCT(B2018:B2037, (ROW(B2018:B2037)-ROW(B2018)+1)) / (20*21/2)</f>
        <v>0.35995238095238097</v>
      </c>
      <c r="J2034" s="2">
        <f t="shared" si="250"/>
        <v>0.36944528390099785</v>
      </c>
      <c r="K2034" s="2">
        <f t="shared" si="244"/>
        <v>0.38710621446334881</v>
      </c>
    </row>
    <row r="2035" spans="1:11" ht="13.5" x14ac:dyDescent="0.25">
      <c r="A2035" s="3">
        <f>TITRES_STAT!B2038</f>
        <v>45266</v>
      </c>
      <c r="B2035" s="5">
        <f>TITRES_STAT!D2038</f>
        <v>0.35</v>
      </c>
      <c r="C2035" s="2">
        <f t="shared" si="245"/>
        <v>-1.0000000000000009E-2</v>
      </c>
      <c r="D2035" s="2">
        <f t="shared" si="246"/>
        <v>0.35599999999999998</v>
      </c>
      <c r="E2035" s="2">
        <f t="shared" si="248"/>
        <v>0.36299999999999999</v>
      </c>
      <c r="F2035" s="2">
        <f t="shared" si="249"/>
        <v>0.36650000000000005</v>
      </c>
      <c r="G2035" s="2">
        <f t="shared" si="251"/>
        <v>0.3892000000000001</v>
      </c>
      <c r="H2035" s="2">
        <f t="shared" si="247"/>
        <v>0.49465000000000131</v>
      </c>
      <c r="I2035" s="2">
        <f t="array" ref="I2035">SUMPRODUCT(B2019:B2038, (ROW(B2019:B2038)-ROW(B2019)+1)) / (20*21/2)</f>
        <v>0.35861904761904756</v>
      </c>
      <c r="J2035" s="2">
        <f t="shared" si="250"/>
        <v>0.36759335210090283</v>
      </c>
      <c r="K2035" s="2">
        <f t="shared" ref="K2035:K2098" si="252">$K$4*B2035+(1-$K$4)*K2034</f>
        <v>0.38565106879811945</v>
      </c>
    </row>
    <row r="2036" spans="1:11" ht="13.5" x14ac:dyDescent="0.25">
      <c r="A2036" s="3">
        <f>TITRES_STAT!B2039</f>
        <v>45267</v>
      </c>
      <c r="B2036" s="5">
        <f>TITRES_STAT!D2039</f>
        <v>0.34</v>
      </c>
      <c r="C2036" s="2">
        <f t="shared" si="245"/>
        <v>-9.9999999999999534E-3</v>
      </c>
      <c r="D2036" s="2">
        <f t="shared" si="246"/>
        <v>0.35199999999999998</v>
      </c>
      <c r="E2036" s="2">
        <f t="shared" si="248"/>
        <v>0.36</v>
      </c>
      <c r="F2036" s="2">
        <f t="shared" si="249"/>
        <v>0.36500000000000005</v>
      </c>
      <c r="G2036" s="2">
        <f t="shared" si="251"/>
        <v>0.38740000000000002</v>
      </c>
      <c r="H2036" s="2">
        <f t="shared" si="247"/>
        <v>0.49250000000000127</v>
      </c>
      <c r="I2036" s="2">
        <f t="array" ref="I2036">SUMPRODUCT(B2020:B2039, (ROW(B2020:B2039)-ROW(B2020)+1)) / (20*21/2)</f>
        <v>0.35738095238095235</v>
      </c>
      <c r="J2036" s="2">
        <f t="shared" si="250"/>
        <v>0.36496541380557879</v>
      </c>
      <c r="K2036" s="2">
        <f t="shared" si="252"/>
        <v>0.38386083080603633</v>
      </c>
    </row>
    <row r="2037" spans="1:11" ht="13.5" x14ac:dyDescent="0.25">
      <c r="A2037" s="3">
        <f>TITRES_STAT!B2040</f>
        <v>45268</v>
      </c>
      <c r="B2037" s="5">
        <f>TITRES_STAT!D2040</f>
        <v>0.35</v>
      </c>
      <c r="C2037" s="2">
        <f t="shared" si="245"/>
        <v>9.9999999999999534E-3</v>
      </c>
      <c r="D2037" s="2">
        <f t="shared" si="246"/>
        <v>0.35</v>
      </c>
      <c r="E2037" s="2">
        <f t="shared" si="248"/>
        <v>0.35799999999999998</v>
      </c>
      <c r="F2037" s="2">
        <f t="shared" si="249"/>
        <v>0.36399999999999999</v>
      </c>
      <c r="G2037" s="2">
        <f t="shared" si="251"/>
        <v>0.38600000000000001</v>
      </c>
      <c r="H2037" s="2">
        <f t="shared" si="247"/>
        <v>0.49040000000000122</v>
      </c>
      <c r="I2037" s="2">
        <f t="array" ref="I2037">SUMPRODUCT(B2021:B2040, (ROW(B2021:B2040)-ROW(B2021)+1)) / (20*21/2)</f>
        <v>0.35623809523809524</v>
      </c>
      <c r="J2037" s="2">
        <f t="shared" si="250"/>
        <v>0.36354013630028559</v>
      </c>
      <c r="K2037" s="2">
        <f t="shared" si="252"/>
        <v>0.38253295508815255</v>
      </c>
    </row>
    <row r="2038" spans="1:11" ht="13.5" x14ac:dyDescent="0.25">
      <c r="A2038" s="3">
        <f>TITRES_STAT!B2041</f>
        <v>45271</v>
      </c>
      <c r="B2038" s="5">
        <f>TITRES_STAT!D2041</f>
        <v>0.35</v>
      </c>
      <c r="C2038" s="2">
        <f t="shared" si="245"/>
        <v>0</v>
      </c>
      <c r="D2038" s="2">
        <f t="shared" si="246"/>
        <v>0.35</v>
      </c>
      <c r="E2038" s="2">
        <f t="shared" si="248"/>
        <v>0.35599999999999998</v>
      </c>
      <c r="F2038" s="2">
        <f t="shared" si="249"/>
        <v>0.36299999999999999</v>
      </c>
      <c r="G2038" s="2">
        <f t="shared" si="251"/>
        <v>0.3846</v>
      </c>
      <c r="H2038" s="2">
        <f t="shared" si="247"/>
        <v>0.48830000000000107</v>
      </c>
      <c r="I2038" s="2">
        <f t="array" ref="I2038">SUMPRODUCT(B2022:B2041, (ROW(B2022:B2041)-ROW(B2022)+1)) / (20*21/2)</f>
        <v>0.35519047619047622</v>
      </c>
      <c r="J2038" s="2">
        <f t="shared" si="250"/>
        <v>0.36225059950978217</v>
      </c>
      <c r="K2038" s="2">
        <f t="shared" si="252"/>
        <v>0.38125715292783285</v>
      </c>
    </row>
    <row r="2039" spans="1:11" ht="13.5" x14ac:dyDescent="0.25">
      <c r="A2039" s="3">
        <f>TITRES_STAT!B2042</f>
        <v>45272</v>
      </c>
      <c r="B2039" s="5">
        <f>TITRES_STAT!D2042</f>
        <v>0.35</v>
      </c>
      <c r="C2039" s="2">
        <f t="shared" si="245"/>
        <v>0</v>
      </c>
      <c r="D2039" s="2">
        <f t="shared" si="246"/>
        <v>0.34800000000000003</v>
      </c>
      <c r="E2039" s="2">
        <f t="shared" si="248"/>
        <v>0.35399999999999998</v>
      </c>
      <c r="F2039" s="2">
        <f t="shared" si="249"/>
        <v>0.36199999999999999</v>
      </c>
      <c r="G2039" s="2">
        <f t="shared" si="251"/>
        <v>0.38319999999999999</v>
      </c>
      <c r="H2039" s="2">
        <f t="shared" si="247"/>
        <v>0.48620000000000096</v>
      </c>
      <c r="I2039" s="2">
        <f t="array" ref="I2039">SUMPRODUCT(B2023:B2042, (ROW(B2023:B2042)-ROW(B2023)+1)) / (20*21/2)</f>
        <v>0.35328571428571426</v>
      </c>
      <c r="J2039" s="2">
        <f t="shared" si="250"/>
        <v>0.36108387574694578</v>
      </c>
      <c r="K2039" s="2">
        <f t="shared" si="252"/>
        <v>0.38003138222478061</v>
      </c>
    </row>
    <row r="2040" spans="1:11" ht="13.5" x14ac:dyDescent="0.25">
      <c r="A2040" s="3">
        <f>TITRES_STAT!B2043</f>
        <v>45273</v>
      </c>
      <c r="B2040" s="5">
        <f>TITRES_STAT!D2043</f>
        <v>0.35</v>
      </c>
      <c r="C2040" s="2">
        <f t="shared" si="245"/>
        <v>0</v>
      </c>
      <c r="D2040" s="2">
        <f t="shared" si="246"/>
        <v>0.34800000000000003</v>
      </c>
      <c r="E2040" s="2">
        <f t="shared" si="248"/>
        <v>0.35199999999999998</v>
      </c>
      <c r="F2040" s="2">
        <f t="shared" si="249"/>
        <v>0.36099999999999993</v>
      </c>
      <c r="G2040" s="2">
        <f t="shared" si="251"/>
        <v>0.38180000000000008</v>
      </c>
      <c r="H2040" s="2">
        <f t="shared" si="247"/>
        <v>0.4842500000000009</v>
      </c>
      <c r="I2040" s="2">
        <f t="array" ref="I2040">SUMPRODUCT(B2024:B2043, (ROW(B2024:B2043)-ROW(B2024)+1)) / (20*21/2)</f>
        <v>0.35057142857142848</v>
      </c>
      <c r="J2040" s="2">
        <f t="shared" si="250"/>
        <v>0.36002826853295095</v>
      </c>
      <c r="K2040" s="2">
        <f t="shared" si="252"/>
        <v>0.37885368096106375</v>
      </c>
    </row>
    <row r="2041" spans="1:11" ht="13.5" x14ac:dyDescent="0.25">
      <c r="A2041" s="3">
        <f>TITRES_STAT!B2044</f>
        <v>45274</v>
      </c>
      <c r="B2041" s="5">
        <f>TITRES_STAT!D2044</f>
        <v>0.35</v>
      </c>
      <c r="C2041" s="2">
        <f t="shared" si="245"/>
        <v>0</v>
      </c>
      <c r="D2041" s="2">
        <f t="shared" si="246"/>
        <v>0.35</v>
      </c>
      <c r="E2041" s="2">
        <f t="shared" si="248"/>
        <v>0.35100000000000003</v>
      </c>
      <c r="F2041" s="2">
        <f t="shared" si="249"/>
        <v>0.35999999999999993</v>
      </c>
      <c r="G2041" s="2">
        <f t="shared" si="251"/>
        <v>0.38040000000000002</v>
      </c>
      <c r="H2041" s="2">
        <f t="shared" si="247"/>
        <v>0.48230000000000084</v>
      </c>
      <c r="I2041" s="2">
        <f t="array" ref="I2041">SUMPRODUCT(B2025:B2044, (ROW(B2025:B2044)-ROW(B2025)+1)) / (20*21/2)</f>
        <v>0.34804761904761899</v>
      </c>
      <c r="J2041" s="2">
        <f t="shared" si="250"/>
        <v>0.35907319533933657</v>
      </c>
      <c r="K2041" s="2">
        <f t="shared" si="252"/>
        <v>0.37772216406062992</v>
      </c>
    </row>
    <row r="2042" spans="1:11" ht="13.5" x14ac:dyDescent="0.25">
      <c r="A2042" s="3">
        <f>TITRES_STAT!B2045</f>
        <v>45275</v>
      </c>
      <c r="B2042" s="5">
        <f>TITRES_STAT!D2045</f>
        <v>0.34</v>
      </c>
      <c r="C2042" s="2">
        <f t="shared" si="245"/>
        <v>-9.9999999999999534E-3</v>
      </c>
      <c r="D2042" s="2">
        <f t="shared" si="246"/>
        <v>0.34799999999999998</v>
      </c>
      <c r="E2042" s="2">
        <f t="shared" si="248"/>
        <v>0.34900000000000003</v>
      </c>
      <c r="F2042" s="2">
        <f t="shared" si="249"/>
        <v>0.35849999999999993</v>
      </c>
      <c r="G2042" s="2">
        <f t="shared" si="251"/>
        <v>0.37879999999999997</v>
      </c>
      <c r="H2042" s="2">
        <f t="shared" si="247"/>
        <v>0.48030000000000084</v>
      </c>
      <c r="I2042" s="2">
        <f t="array" ref="I2042">SUMPRODUCT(B2026:B2045, (ROW(B2026:B2045)-ROW(B2026)+1)) / (20*21/2)</f>
        <v>0.34476190476190477</v>
      </c>
      <c r="J2042" s="2">
        <f t="shared" si="250"/>
        <v>0.35725670054511405</v>
      </c>
      <c r="K2042" s="2">
        <f t="shared" si="252"/>
        <v>0.37624286350923264</v>
      </c>
    </row>
    <row r="2043" spans="1:11" ht="13.5" x14ac:dyDescent="0.25">
      <c r="A2043" s="3">
        <f>TITRES_STAT!B2046</f>
        <v>45278</v>
      </c>
      <c r="B2043" s="5">
        <f>TITRES_STAT!D2046</f>
        <v>0.33</v>
      </c>
      <c r="C2043" s="2">
        <f t="shared" si="245"/>
        <v>-1.0000000000000009E-2</v>
      </c>
      <c r="D2043" s="2">
        <f t="shared" si="246"/>
        <v>0.34399999999999997</v>
      </c>
      <c r="E2043" s="2">
        <f t="shared" si="248"/>
        <v>0.34700000000000003</v>
      </c>
      <c r="F2043" s="2">
        <f t="shared" si="249"/>
        <v>0.35649999999999993</v>
      </c>
      <c r="G2043" s="2">
        <f t="shared" si="251"/>
        <v>0.37699999999999989</v>
      </c>
      <c r="H2043" s="2">
        <f t="shared" si="247"/>
        <v>0.4781000000000008</v>
      </c>
      <c r="I2043" s="2">
        <f t="array" ref="I2043">SUMPRODUCT(B2027:B2046, (ROW(B2027:B2046)-ROW(B2027)+1)) / (20*21/2)</f>
        <v>0.34171428571428575</v>
      </c>
      <c r="J2043" s="2">
        <f t="shared" si="250"/>
        <v>0.35466082430272222</v>
      </c>
      <c r="K2043" s="2">
        <f t="shared" si="252"/>
        <v>0.37442941788141959</v>
      </c>
    </row>
    <row r="2044" spans="1:11" ht="13.5" x14ac:dyDescent="0.25">
      <c r="A2044" s="3">
        <f>TITRES_STAT!B2047</f>
        <v>45279</v>
      </c>
      <c r="B2044" s="5">
        <f>TITRES_STAT!D2047</f>
        <v>0.33</v>
      </c>
      <c r="C2044" s="2">
        <f t="shared" si="245"/>
        <v>0</v>
      </c>
      <c r="D2044" s="2">
        <f t="shared" si="246"/>
        <v>0.34</v>
      </c>
      <c r="E2044" s="2">
        <f t="shared" si="248"/>
        <v>0.34400000000000003</v>
      </c>
      <c r="F2044" s="2">
        <f t="shared" si="249"/>
        <v>0.35449999999999993</v>
      </c>
      <c r="G2044" s="2">
        <f t="shared" si="251"/>
        <v>0.37519999999999981</v>
      </c>
      <c r="H2044" s="2">
        <f t="shared" si="247"/>
        <v>0.47590000000000066</v>
      </c>
      <c r="I2044" s="2">
        <f t="array" ref="I2044">SUMPRODUCT(B2028:B2047, (ROW(B2028:B2047)-ROW(B2028)+1)) / (20*21/2)</f>
        <v>0.3398571428571428</v>
      </c>
      <c r="J2044" s="2">
        <f t="shared" si="250"/>
        <v>0.35231217436912959</v>
      </c>
      <c r="K2044" s="2">
        <f t="shared" si="252"/>
        <v>0.37268708776842274</v>
      </c>
    </row>
    <row r="2045" spans="1:11" ht="13.5" x14ac:dyDescent="0.25">
      <c r="A2045" s="3">
        <f>TITRES_STAT!B2048</f>
        <v>45280</v>
      </c>
      <c r="B2045" s="5">
        <f>TITRES_STAT!D2048</f>
        <v>0.32</v>
      </c>
      <c r="C2045" s="2">
        <f t="shared" si="245"/>
        <v>-1.0000000000000009E-2</v>
      </c>
      <c r="D2045" s="2">
        <f t="shared" si="246"/>
        <v>0.33400000000000002</v>
      </c>
      <c r="E2045" s="2">
        <f t="shared" si="248"/>
        <v>0.34100000000000003</v>
      </c>
      <c r="F2045" s="2">
        <f t="shared" si="249"/>
        <v>0.35199999999999992</v>
      </c>
      <c r="G2045" s="2">
        <f t="shared" si="251"/>
        <v>0.37319999999999981</v>
      </c>
      <c r="H2045" s="2">
        <f t="shared" si="247"/>
        <v>0.47365000000000068</v>
      </c>
      <c r="I2045" s="2">
        <f t="array" ref="I2045">SUMPRODUCT(B2029:B2048, (ROW(B2029:B2048)-ROW(B2029)+1)) / (20*21/2)</f>
        <v>0.33819047619047615</v>
      </c>
      <c r="J2045" s="2">
        <f t="shared" si="250"/>
        <v>0.3492348244292125</v>
      </c>
      <c r="K2045" s="2">
        <f t="shared" si="252"/>
        <v>0.37062092746377873</v>
      </c>
    </row>
    <row r="2046" spans="1:11" ht="13.5" x14ac:dyDescent="0.25">
      <c r="A2046" s="3">
        <f>TITRES_STAT!B2049</f>
        <v>45281</v>
      </c>
      <c r="B2046" s="5">
        <f>TITRES_STAT!D2049</f>
        <v>0.32</v>
      </c>
      <c r="C2046" s="2">
        <f t="shared" si="245"/>
        <v>0</v>
      </c>
      <c r="D2046" s="2">
        <f t="shared" si="246"/>
        <v>0.32800000000000001</v>
      </c>
      <c r="E2046" s="2">
        <f t="shared" si="248"/>
        <v>0.33899999999999997</v>
      </c>
      <c r="F2046" s="2">
        <f t="shared" si="249"/>
        <v>0.34949999999999998</v>
      </c>
      <c r="G2046" s="2">
        <f t="shared" si="251"/>
        <v>0.37119999999999975</v>
      </c>
      <c r="H2046" s="2">
        <f t="shared" si="247"/>
        <v>0.47140000000000065</v>
      </c>
      <c r="I2046" s="2">
        <f t="array" ref="I2046">SUMPRODUCT(B2030:B2049, (ROW(B2030:B2049)-ROW(B2030)+1)) / (20*21/2)</f>
        <v>0.33671428571428563</v>
      </c>
      <c r="J2046" s="2">
        <f t="shared" si="250"/>
        <v>0.34645055543595416</v>
      </c>
      <c r="K2046" s="2">
        <f t="shared" si="252"/>
        <v>0.36863579305343447</v>
      </c>
    </row>
    <row r="2047" spans="1:11" ht="13.5" x14ac:dyDescent="0.25">
      <c r="A2047" s="3">
        <f>TITRES_STAT!B2050</f>
        <v>45282</v>
      </c>
      <c r="B2047" s="5">
        <f>TITRES_STAT!D2050</f>
        <v>0.33</v>
      </c>
      <c r="C2047" s="2">
        <f t="shared" si="245"/>
        <v>1.0000000000000009E-2</v>
      </c>
      <c r="D2047" s="2">
        <f t="shared" si="246"/>
        <v>0.32600000000000001</v>
      </c>
      <c r="E2047" s="2">
        <f t="shared" si="248"/>
        <v>0.33699999999999997</v>
      </c>
      <c r="F2047" s="2">
        <f t="shared" si="249"/>
        <v>0.34749999999999998</v>
      </c>
      <c r="G2047" s="2">
        <f t="shared" si="251"/>
        <v>0.36959999999999965</v>
      </c>
      <c r="H2047" s="2">
        <f t="shared" si="247"/>
        <v>0.46920000000000067</v>
      </c>
      <c r="I2047" s="2">
        <f t="array" ref="I2047">SUMPRODUCT(B2031:B2050, (ROW(B2031:B2050)-ROW(B2031)+1)) / (20*21/2)</f>
        <v>0.33542857142857135</v>
      </c>
      <c r="J2047" s="2">
        <f t="shared" si="250"/>
        <v>0.34488383587062516</v>
      </c>
      <c r="K2047" s="2">
        <f t="shared" si="252"/>
        <v>0.3671206639140841</v>
      </c>
    </row>
    <row r="2048" spans="1:11" ht="13.5" x14ac:dyDescent="0.25">
      <c r="A2048" s="3">
        <f>TITRES_STAT!B2051</f>
        <v>45285</v>
      </c>
      <c r="B2048" s="5">
        <f>TITRES_STAT!D2051</f>
        <v>0.33</v>
      </c>
      <c r="C2048" s="2">
        <f t="shared" si="245"/>
        <v>0</v>
      </c>
      <c r="D2048" s="2">
        <f t="shared" si="246"/>
        <v>0.32600000000000001</v>
      </c>
      <c r="E2048" s="2">
        <f t="shared" si="248"/>
        <v>0.33499999999999996</v>
      </c>
      <c r="F2048" s="2">
        <f t="shared" si="249"/>
        <v>0.34550000000000003</v>
      </c>
      <c r="G2048" s="2">
        <f t="shared" si="251"/>
        <v>0.36799999999999961</v>
      </c>
      <c r="H2048" s="2">
        <f t="shared" si="247"/>
        <v>0.46700000000000069</v>
      </c>
      <c r="I2048" s="2">
        <f t="array" ref="I2048">SUMPRODUCT(B2032:B2051, (ROW(B2032:B2051)-ROW(B2032)+1)) / (20*21/2)</f>
        <v>0.33433333333333337</v>
      </c>
      <c r="J2048" s="2">
        <f t="shared" si="250"/>
        <v>0.34346632769247037</v>
      </c>
      <c r="K2048" s="2">
        <f t="shared" si="252"/>
        <v>0.36566495160372786</v>
      </c>
    </row>
    <row r="2049" spans="1:11" ht="13.5" x14ac:dyDescent="0.25">
      <c r="A2049" s="3">
        <f>TITRES_STAT!B2052</f>
        <v>45286</v>
      </c>
      <c r="B2049" s="5">
        <f>TITRES_STAT!D2052</f>
        <v>0.33</v>
      </c>
      <c r="C2049" s="2">
        <f t="shared" si="245"/>
        <v>0</v>
      </c>
      <c r="D2049" s="2">
        <f t="shared" si="246"/>
        <v>0.32600000000000001</v>
      </c>
      <c r="E2049" s="2">
        <f t="shared" si="248"/>
        <v>0.33300000000000002</v>
      </c>
      <c r="F2049" s="2">
        <f t="shared" si="249"/>
        <v>0.34350000000000003</v>
      </c>
      <c r="G2049" s="2">
        <f t="shared" si="251"/>
        <v>0.36659999999999959</v>
      </c>
      <c r="H2049" s="2">
        <f t="shared" si="247"/>
        <v>0.46480000000000055</v>
      </c>
      <c r="I2049" s="2">
        <f t="array" ref="I2049">SUMPRODUCT(B2033:B2052, (ROW(B2033:B2052)-ROW(B2033)+1)) / (20*21/2)</f>
        <v>0.33338095238095239</v>
      </c>
      <c r="J2049" s="2">
        <f t="shared" si="250"/>
        <v>0.34218382029318745</v>
      </c>
      <c r="K2049" s="2">
        <f t="shared" si="252"/>
        <v>0.36426632605064052</v>
      </c>
    </row>
    <row r="2050" spans="1:11" ht="13.5" x14ac:dyDescent="0.25">
      <c r="A2050" s="3">
        <f>TITRES_STAT!B2053</f>
        <v>45287</v>
      </c>
      <c r="B2050" s="5">
        <f>TITRES_STAT!D2053</f>
        <v>0.33</v>
      </c>
      <c r="C2050" s="2">
        <f t="shared" si="245"/>
        <v>0</v>
      </c>
      <c r="D2050" s="2">
        <f t="shared" si="246"/>
        <v>0.32800000000000001</v>
      </c>
      <c r="E2050" s="2">
        <f t="shared" si="248"/>
        <v>0.33100000000000007</v>
      </c>
      <c r="F2050" s="2">
        <f t="shared" si="249"/>
        <v>0.34150000000000003</v>
      </c>
      <c r="G2050" s="2">
        <f t="shared" si="251"/>
        <v>0.36519999999999958</v>
      </c>
      <c r="H2050" s="2">
        <f t="shared" si="247"/>
        <v>0.46260000000000046</v>
      </c>
      <c r="I2050" s="2">
        <f t="array" ref="I2050">SUMPRODUCT(B2034:B2053, (ROW(B2034:B2053)-ROW(B2034)+1)) / (20*21/2)</f>
        <v>0.33257142857142857</v>
      </c>
      <c r="J2050" s="2">
        <f t="shared" si="250"/>
        <v>0.341023456455741</v>
      </c>
      <c r="K2050" s="2">
        <f t="shared" si="252"/>
        <v>0.36292254855845857</v>
      </c>
    </row>
    <row r="2051" spans="1:11" ht="13.5" x14ac:dyDescent="0.25">
      <c r="A2051" s="3">
        <f>TITRES_STAT!B2054</f>
        <v>45288</v>
      </c>
      <c r="B2051" s="5">
        <f>TITRES_STAT!D2054</f>
        <v>0.33</v>
      </c>
      <c r="C2051" s="2">
        <f t="shared" si="245"/>
        <v>0</v>
      </c>
      <c r="D2051" s="2">
        <f t="shared" si="246"/>
        <v>0.33</v>
      </c>
      <c r="E2051" s="2">
        <f t="shared" si="248"/>
        <v>0.32900000000000007</v>
      </c>
      <c r="F2051" s="2">
        <f t="shared" si="249"/>
        <v>0.34</v>
      </c>
      <c r="G2051" s="2">
        <f t="shared" si="251"/>
        <v>0.36379999999999962</v>
      </c>
      <c r="H2051" s="2">
        <f t="shared" si="247"/>
        <v>0.46045000000000053</v>
      </c>
      <c r="I2051" s="2">
        <f t="array" ref="I2051">SUMPRODUCT(B2035:B2054, (ROW(B2035:B2054)-ROW(B2035)+1)) / (20*21/2)</f>
        <v>0.33185714285714285</v>
      </c>
      <c r="J2051" s="2">
        <f t="shared" si="250"/>
        <v>0.33997360345995614</v>
      </c>
      <c r="K2051" s="2">
        <f t="shared" si="252"/>
        <v>0.36163146822283276</v>
      </c>
    </row>
    <row r="2052" spans="1:11" ht="13.5" x14ac:dyDescent="0.25">
      <c r="A2052" s="3">
        <f>TITRES_STAT!B2055</f>
        <v>45289</v>
      </c>
      <c r="B2052" s="5">
        <f>TITRES_STAT!D2055</f>
        <v>0.33</v>
      </c>
      <c r="C2052" s="2">
        <f t="shared" ref="C2052:C2115" si="253">B2052-B2051</f>
        <v>0</v>
      </c>
      <c r="D2052" s="2">
        <f t="shared" si="246"/>
        <v>0.33</v>
      </c>
      <c r="E2052" s="2">
        <f t="shared" si="248"/>
        <v>0.32800000000000001</v>
      </c>
      <c r="F2052" s="2">
        <f t="shared" si="249"/>
        <v>0.33850000000000008</v>
      </c>
      <c r="G2052" s="2">
        <f t="shared" si="251"/>
        <v>0.36239999999999961</v>
      </c>
      <c r="H2052" s="2">
        <f t="shared" si="247"/>
        <v>0.45830000000000048</v>
      </c>
      <c r="I2052" s="2">
        <f t="array" ref="I2052">SUMPRODUCT(B2036:B2055, (ROW(B2036:B2055)-ROW(B2036)+1)) / (20*21/2)</f>
        <v>0.33128571428571429</v>
      </c>
      <c r="J2052" s="2">
        <f t="shared" si="250"/>
        <v>0.33902373646376982</v>
      </c>
      <c r="K2052" s="2">
        <f t="shared" si="252"/>
        <v>0.36039101848860405</v>
      </c>
    </row>
    <row r="2053" spans="1:11" ht="13.5" x14ac:dyDescent="0.25">
      <c r="A2053" s="3">
        <f>TITRES_STAT!B2056</f>
        <v>45293</v>
      </c>
      <c r="B2053" s="5">
        <f>TITRES_STAT!D2056</f>
        <v>0.33</v>
      </c>
      <c r="C2053" s="2">
        <f t="shared" si="253"/>
        <v>0</v>
      </c>
      <c r="D2053" s="2">
        <f t="shared" si="246"/>
        <v>0.33</v>
      </c>
      <c r="E2053" s="2">
        <f t="shared" si="248"/>
        <v>0.32800000000000001</v>
      </c>
      <c r="F2053" s="2">
        <f t="shared" si="249"/>
        <v>0.33750000000000002</v>
      </c>
      <c r="G2053" s="2">
        <f t="shared" si="251"/>
        <v>0.3609999999999996</v>
      </c>
      <c r="H2053" s="2">
        <f t="shared" si="247"/>
        <v>0.45630000000000043</v>
      </c>
      <c r="I2053" s="2">
        <f t="array" ref="I2053">SUMPRODUCT(B2037:B2056, (ROW(B2037:B2056)-ROW(B2037)+1)) / (20*21/2)</f>
        <v>0.3298571428571429</v>
      </c>
      <c r="J2053" s="2">
        <f t="shared" si="250"/>
        <v>0.33816433299102983</v>
      </c>
      <c r="K2053" s="2">
        <f t="shared" si="252"/>
        <v>0.35919921384199216</v>
      </c>
    </row>
    <row r="2054" spans="1:11" ht="13.5" x14ac:dyDescent="0.25">
      <c r="A2054" s="3">
        <f>TITRES_STAT!B2057</f>
        <v>45294</v>
      </c>
      <c r="B2054" s="5">
        <f>TITRES_STAT!D2057</f>
        <v>0.33</v>
      </c>
      <c r="C2054" s="2">
        <f t="shared" si="253"/>
        <v>0</v>
      </c>
      <c r="D2054" s="2">
        <f t="shared" ref="D2054:D2117" si="254">AVERAGE(B2050:B2054)</f>
        <v>0.33</v>
      </c>
      <c r="E2054" s="2">
        <f t="shared" si="248"/>
        <v>0.32800000000000001</v>
      </c>
      <c r="F2054" s="2">
        <f t="shared" si="249"/>
        <v>0.33600000000000002</v>
      </c>
      <c r="G2054" s="2">
        <f t="shared" si="251"/>
        <v>0.35959999999999964</v>
      </c>
      <c r="H2054" s="2">
        <f t="shared" si="247"/>
        <v>0.45445000000000041</v>
      </c>
      <c r="I2054" s="2">
        <f t="array" ref="I2054">SUMPRODUCT(B2038:B2057, (ROW(B2038:B2057)-ROW(B2038)+1)) / (20*21/2)</f>
        <v>0.32757142857142851</v>
      </c>
      <c r="J2054" s="2">
        <f t="shared" si="250"/>
        <v>0.33738677746807461</v>
      </c>
      <c r="K2054" s="2">
        <f t="shared" si="252"/>
        <v>0.35805414663250229</v>
      </c>
    </row>
    <row r="2055" spans="1:11" ht="13.5" x14ac:dyDescent="0.25">
      <c r="A2055" s="3">
        <f>TITRES_STAT!B2058</f>
        <v>45295</v>
      </c>
      <c r="B2055" s="5">
        <f>TITRES_STAT!D2058</f>
        <v>0.33</v>
      </c>
      <c r="C2055" s="2">
        <f t="shared" si="253"/>
        <v>0</v>
      </c>
      <c r="D2055" s="2">
        <f t="shared" si="254"/>
        <v>0.33</v>
      </c>
      <c r="E2055" s="2">
        <f t="shared" si="248"/>
        <v>0.32900000000000007</v>
      </c>
      <c r="F2055" s="2">
        <f t="shared" si="249"/>
        <v>0.33500000000000002</v>
      </c>
      <c r="G2055" s="2">
        <f t="shared" si="251"/>
        <v>0.35819999999999974</v>
      </c>
      <c r="H2055" s="2">
        <f t="shared" si="247"/>
        <v>0.45275000000000032</v>
      </c>
      <c r="I2055" s="2">
        <f t="array" ref="I2055">SUMPRODUCT(B2039:B2058, (ROW(B2039:B2058)-ROW(B2039)+1)) / (20*21/2)</f>
        <v>0.32452380952380955</v>
      </c>
      <c r="J2055" s="2">
        <f t="shared" si="250"/>
        <v>0.3366832748520675</v>
      </c>
      <c r="K2055" s="2">
        <f t="shared" si="252"/>
        <v>0.35695398401946299</v>
      </c>
    </row>
    <row r="2056" spans="1:11" ht="13.5" x14ac:dyDescent="0.25">
      <c r="A2056" s="3">
        <f>TITRES_STAT!B2059</f>
        <v>45296</v>
      </c>
      <c r="B2056" s="5">
        <f>TITRES_STAT!D2059</f>
        <v>0.32</v>
      </c>
      <c r="C2056" s="2">
        <f t="shared" si="253"/>
        <v>-1.0000000000000009E-2</v>
      </c>
      <c r="D2056" s="2">
        <f t="shared" si="254"/>
        <v>0.32800000000000001</v>
      </c>
      <c r="E2056" s="2">
        <f t="shared" si="248"/>
        <v>0.32900000000000001</v>
      </c>
      <c r="F2056" s="2">
        <f t="shared" si="249"/>
        <v>0.33400000000000002</v>
      </c>
      <c r="G2056" s="2">
        <f t="shared" si="251"/>
        <v>0.35659999999999975</v>
      </c>
      <c r="H2056" s="2">
        <f t="shared" si="247"/>
        <v>0.4508500000000002</v>
      </c>
      <c r="I2056" s="2">
        <f t="array" ref="I2056">SUMPRODUCT(B2040:B2059, (ROW(B2040:B2059)-ROW(B2040)+1)) / (20*21/2)</f>
        <v>0.32266666666666671</v>
      </c>
      <c r="J2056" s="2">
        <f t="shared" si="250"/>
        <v>0.335094391532823</v>
      </c>
      <c r="K2056" s="2">
        <f t="shared" si="252"/>
        <v>0.35550480817556251</v>
      </c>
    </row>
    <row r="2057" spans="1:11" ht="13.5" x14ac:dyDescent="0.25">
      <c r="A2057" s="3">
        <f>TITRES_STAT!B2060</f>
        <v>45299</v>
      </c>
      <c r="B2057" s="5">
        <f>TITRES_STAT!D2060</f>
        <v>0.31</v>
      </c>
      <c r="C2057" s="2">
        <f t="shared" si="253"/>
        <v>-1.0000000000000009E-2</v>
      </c>
      <c r="D2057" s="2">
        <f t="shared" si="254"/>
        <v>0.32400000000000001</v>
      </c>
      <c r="E2057" s="2">
        <f t="shared" si="248"/>
        <v>0.32700000000000001</v>
      </c>
      <c r="F2057" s="2">
        <f t="shared" si="249"/>
        <v>0.33199999999999996</v>
      </c>
      <c r="G2057" s="2">
        <f t="shared" si="251"/>
        <v>0.35479999999999978</v>
      </c>
      <c r="H2057" s="2">
        <f t="shared" si="247"/>
        <v>0.44890000000000024</v>
      </c>
      <c r="I2057" s="2">
        <f t="array" ref="I2057">SUMPRODUCT(B2041:B2060, (ROW(B2041:B2060)-ROW(B2041)+1)) / (20*21/2)</f>
        <v>0.32100000000000001</v>
      </c>
      <c r="J2057" s="2">
        <f t="shared" si="250"/>
        <v>0.33270444948207795</v>
      </c>
      <c r="K2057" s="2">
        <f t="shared" si="252"/>
        <v>0.35372030589416792</v>
      </c>
    </row>
    <row r="2058" spans="1:11" ht="13.5" x14ac:dyDescent="0.25">
      <c r="A2058" s="3">
        <f>TITRES_STAT!B2061</f>
        <v>45300</v>
      </c>
      <c r="B2058" s="5">
        <f>TITRES_STAT!D2061</f>
        <v>0.3</v>
      </c>
      <c r="C2058" s="2">
        <f t="shared" si="253"/>
        <v>-1.0000000000000009E-2</v>
      </c>
      <c r="D2058" s="2">
        <f t="shared" si="254"/>
        <v>0.318</v>
      </c>
      <c r="E2058" s="2">
        <f t="shared" si="248"/>
        <v>0.32399999999999995</v>
      </c>
      <c r="F2058" s="2">
        <f t="shared" si="249"/>
        <v>0.32950000000000002</v>
      </c>
      <c r="G2058" s="2">
        <f t="shared" si="251"/>
        <v>0.35279999999999989</v>
      </c>
      <c r="H2058" s="2">
        <f t="shared" ref="H2058:H2121" si="255">AVERAGE(B1859:B2058)</f>
        <v>0.44690000000000019</v>
      </c>
      <c r="I2058" s="2">
        <f t="array" ref="I2058">SUMPRODUCT(B2042:B2061, (ROW(B2042:B2061)-ROW(B2042)+1)) / (20*21/2)</f>
        <v>0.31952380952380949</v>
      </c>
      <c r="J2058" s="2">
        <f t="shared" si="250"/>
        <v>0.32958974000759433</v>
      </c>
      <c r="K2058" s="2">
        <f t="shared" si="252"/>
        <v>0.35161362723165157</v>
      </c>
    </row>
    <row r="2059" spans="1:11" ht="13.5" x14ac:dyDescent="0.25">
      <c r="A2059" s="3">
        <f>TITRES_STAT!B2062</f>
        <v>45301</v>
      </c>
      <c r="B2059" s="5">
        <f>TITRES_STAT!D2062</f>
        <v>0.31</v>
      </c>
      <c r="C2059" s="2">
        <f t="shared" si="253"/>
        <v>1.0000000000000009E-2</v>
      </c>
      <c r="D2059" s="2">
        <f t="shared" si="254"/>
        <v>0.314</v>
      </c>
      <c r="E2059" s="2">
        <f t="shared" si="248"/>
        <v>0.32200000000000001</v>
      </c>
      <c r="F2059" s="2">
        <f t="shared" si="249"/>
        <v>0.32750000000000001</v>
      </c>
      <c r="G2059" s="2">
        <f t="shared" si="251"/>
        <v>0.35099999999999992</v>
      </c>
      <c r="H2059" s="2">
        <f t="shared" si="255"/>
        <v>0.44495000000000023</v>
      </c>
      <c r="I2059" s="2">
        <f t="array" ref="I2059">SUMPRODUCT(B2043:B2062, (ROW(B2043:B2062)-ROW(B2043)+1)) / (20*21/2)</f>
        <v>0.31823809523809521</v>
      </c>
      <c r="J2059" s="2">
        <f t="shared" si="250"/>
        <v>0.32772405048306152</v>
      </c>
      <c r="K2059" s="2">
        <f t="shared" si="252"/>
        <v>0.34998172028139074</v>
      </c>
    </row>
    <row r="2060" spans="1:11" ht="13.5" x14ac:dyDescent="0.25">
      <c r="A2060" s="3">
        <f>TITRES_STAT!B2063</f>
        <v>45302</v>
      </c>
      <c r="B2060" s="5">
        <f>TITRES_STAT!D2063</f>
        <v>0.31</v>
      </c>
      <c r="C2060" s="2">
        <f t="shared" si="253"/>
        <v>0</v>
      </c>
      <c r="D2060" s="2">
        <f t="shared" si="254"/>
        <v>0.31</v>
      </c>
      <c r="E2060" s="2">
        <f t="shared" ref="E2060:E2123" si="256">AVERAGE(B2051:B2060)</f>
        <v>0.32</v>
      </c>
      <c r="F2060" s="2">
        <f t="shared" si="249"/>
        <v>0.32550000000000001</v>
      </c>
      <c r="G2060" s="2">
        <f t="shared" si="251"/>
        <v>0.34939999999999993</v>
      </c>
      <c r="H2060" s="2">
        <f t="shared" si="255"/>
        <v>0.44300000000000028</v>
      </c>
      <c r="I2060" s="2">
        <f t="array" ref="I2060">SUMPRODUCT(B2044:B2063, (ROW(B2044:B2063)-ROW(B2044)+1)) / (20*21/2)</f>
        <v>0.3170952380952381</v>
      </c>
      <c r="J2060" s="2">
        <f t="shared" si="250"/>
        <v>0.32603604567515088</v>
      </c>
      <c r="K2060" s="2">
        <f t="shared" si="252"/>
        <v>0.34841380968212049</v>
      </c>
    </row>
    <row r="2061" spans="1:11" ht="13.5" x14ac:dyDescent="0.25">
      <c r="A2061" s="3">
        <f>TITRES_STAT!B2064</f>
        <v>45303</v>
      </c>
      <c r="B2061" s="5">
        <f>TITRES_STAT!D2064</f>
        <v>0.31</v>
      </c>
      <c r="C2061" s="2">
        <f t="shared" si="253"/>
        <v>0</v>
      </c>
      <c r="D2061" s="2">
        <f t="shared" si="254"/>
        <v>0.308</v>
      </c>
      <c r="E2061" s="2">
        <f t="shared" si="256"/>
        <v>0.318</v>
      </c>
      <c r="F2061" s="2">
        <f t="shared" si="249"/>
        <v>0.32349999999999995</v>
      </c>
      <c r="G2061" s="2">
        <f t="shared" si="251"/>
        <v>0.34799999999999998</v>
      </c>
      <c r="H2061" s="2">
        <f t="shared" si="255"/>
        <v>0.44105000000000028</v>
      </c>
      <c r="I2061" s="2">
        <f t="array" ref="I2061">SUMPRODUCT(B2045:B2064, (ROW(B2045:B2064)-ROW(B2045)+1)) / (20*21/2)</f>
        <v>0.31700000000000006</v>
      </c>
      <c r="J2061" s="2">
        <f t="shared" si="250"/>
        <v>0.32450880322989839</v>
      </c>
      <c r="K2061" s="2">
        <f t="shared" si="252"/>
        <v>0.34690738577301772</v>
      </c>
    </row>
    <row r="2062" spans="1:11" ht="13.5" x14ac:dyDescent="0.25">
      <c r="A2062" s="3">
        <f>TITRES_STAT!B2065</f>
        <v>45306</v>
      </c>
      <c r="B2062" s="5">
        <f>TITRES_STAT!D2065</f>
        <v>0.31</v>
      </c>
      <c r="C2062" s="2">
        <f t="shared" si="253"/>
        <v>0</v>
      </c>
      <c r="D2062" s="2">
        <f t="shared" si="254"/>
        <v>0.308</v>
      </c>
      <c r="E2062" s="2">
        <f t="shared" si="256"/>
        <v>0.316</v>
      </c>
      <c r="F2062" s="2">
        <f t="shared" si="249"/>
        <v>0.32199999999999995</v>
      </c>
      <c r="G2062" s="2">
        <f t="shared" si="251"/>
        <v>0.34659999999999991</v>
      </c>
      <c r="H2062" s="2">
        <f t="shared" si="255"/>
        <v>0.43910000000000027</v>
      </c>
      <c r="I2062" s="2">
        <f t="array" ref="I2062">SUMPRODUCT(B2046:B2065, (ROW(B2046:B2065)-ROW(B2046)+1)) / (20*21/2)</f>
        <v>0.31695238095238099</v>
      </c>
      <c r="J2062" s="2">
        <f t="shared" si="250"/>
        <v>0.32312701244609854</v>
      </c>
      <c r="K2062" s="2">
        <f t="shared" si="252"/>
        <v>0.34546003731133074</v>
      </c>
    </row>
    <row r="2063" spans="1:11" ht="13.5" x14ac:dyDescent="0.25">
      <c r="A2063" s="3">
        <f>TITRES_STAT!B2066</f>
        <v>45307</v>
      </c>
      <c r="B2063" s="5">
        <f>TITRES_STAT!D2066</f>
        <v>0.31</v>
      </c>
      <c r="C2063" s="2">
        <f t="shared" si="253"/>
        <v>0</v>
      </c>
      <c r="D2063" s="2">
        <f t="shared" si="254"/>
        <v>0.31</v>
      </c>
      <c r="E2063" s="2">
        <f t="shared" si="256"/>
        <v>0.314</v>
      </c>
      <c r="F2063" s="2">
        <f t="shared" si="249"/>
        <v>0.3209999999999999</v>
      </c>
      <c r="G2063" s="2">
        <f t="shared" si="251"/>
        <v>0.34519999999999995</v>
      </c>
      <c r="H2063" s="2">
        <f t="shared" si="255"/>
        <v>0.43715000000000032</v>
      </c>
      <c r="I2063" s="2">
        <f t="array" ref="I2063">SUMPRODUCT(B2047:B2066, (ROW(B2047:B2066)-ROW(B2047)+1)) / (20*21/2)</f>
        <v>0.31690476190476191</v>
      </c>
      <c r="J2063" s="2">
        <f t="shared" si="250"/>
        <v>0.32187682078456531</v>
      </c>
      <c r="K2063" s="2">
        <f t="shared" si="252"/>
        <v>0.34406944761284719</v>
      </c>
    </row>
    <row r="2064" spans="1:11" ht="13.5" x14ac:dyDescent="0.25">
      <c r="A2064" s="3">
        <f>TITRES_STAT!B2067</f>
        <v>45308</v>
      </c>
      <c r="B2064" s="5">
        <f>TITRES_STAT!D2067</f>
        <v>0.32</v>
      </c>
      <c r="C2064" s="2">
        <f t="shared" si="253"/>
        <v>1.0000000000000009E-2</v>
      </c>
      <c r="D2064" s="2">
        <f t="shared" si="254"/>
        <v>0.312</v>
      </c>
      <c r="E2064" s="2">
        <f t="shared" si="256"/>
        <v>0.313</v>
      </c>
      <c r="F2064" s="2">
        <f t="shared" si="249"/>
        <v>0.3204999999999999</v>
      </c>
      <c r="G2064" s="2">
        <f t="shared" si="251"/>
        <v>0.34399999999999997</v>
      </c>
      <c r="H2064" s="2">
        <f t="shared" si="255"/>
        <v>0.43525000000000025</v>
      </c>
      <c r="I2064" s="2">
        <f t="array" ref="I2064">SUMPRODUCT(B2048:B2067, (ROW(B2048:B2067)-ROW(B2048)+1)) / (20*21/2)</f>
        <v>0.31590476190476185</v>
      </c>
      <c r="J2064" s="2">
        <f t="shared" si="250"/>
        <v>0.32169807594794003</v>
      </c>
      <c r="K2064" s="2">
        <f t="shared" si="252"/>
        <v>0.34312554770646103</v>
      </c>
    </row>
    <row r="2065" spans="1:11" ht="13.5" x14ac:dyDescent="0.25">
      <c r="A2065" s="3">
        <f>TITRES_STAT!B2068</f>
        <v>45309</v>
      </c>
      <c r="B2065" s="5">
        <f>TITRES_STAT!D2068</f>
        <v>0.32</v>
      </c>
      <c r="C2065" s="2">
        <f t="shared" si="253"/>
        <v>0</v>
      </c>
      <c r="D2065" s="2">
        <f t="shared" si="254"/>
        <v>0.314</v>
      </c>
      <c r="E2065" s="2">
        <f t="shared" si="256"/>
        <v>0.31199999999999994</v>
      </c>
      <c r="F2065" s="2">
        <f t="shared" si="249"/>
        <v>0.32049999999999995</v>
      </c>
      <c r="G2065" s="2">
        <f t="shared" si="251"/>
        <v>0.34300000000000003</v>
      </c>
      <c r="H2065" s="2">
        <f t="shared" si="255"/>
        <v>0.43350000000000022</v>
      </c>
      <c r="I2065" s="2">
        <f t="array" ref="I2065">SUMPRODUCT(B2049:B2068, (ROW(B2049:B2068)-ROW(B2049)+1)) / (20*21/2)</f>
        <v>0.31499999999999995</v>
      </c>
      <c r="J2065" s="2">
        <f t="shared" si="250"/>
        <v>0.32153635442908862</v>
      </c>
      <c r="K2065" s="2">
        <f t="shared" si="252"/>
        <v>0.34221866348267826</v>
      </c>
    </row>
    <row r="2066" spans="1:11" ht="13.5" x14ac:dyDescent="0.25">
      <c r="A2066" s="3">
        <f>TITRES_STAT!B2069</f>
        <v>45310</v>
      </c>
      <c r="B2066" s="5">
        <f>TITRES_STAT!D2069</f>
        <v>0.32</v>
      </c>
      <c r="C2066" s="2">
        <f t="shared" si="253"/>
        <v>0</v>
      </c>
      <c r="D2066" s="2">
        <f t="shared" si="254"/>
        <v>0.316</v>
      </c>
      <c r="E2066" s="2">
        <f t="shared" si="256"/>
        <v>0.31199999999999994</v>
      </c>
      <c r="F2066" s="2">
        <f t="shared" si="249"/>
        <v>0.32049999999999995</v>
      </c>
      <c r="G2066" s="2">
        <f t="shared" si="251"/>
        <v>0.34200000000000008</v>
      </c>
      <c r="H2066" s="2">
        <f t="shared" si="255"/>
        <v>0.43175000000000013</v>
      </c>
      <c r="I2066" s="2">
        <f t="array" ref="I2066">SUMPRODUCT(B2050:B2069, (ROW(B2050:B2069)-ROW(B2050)+1)) / (20*21/2)</f>
        <v>0.31323809523809526</v>
      </c>
      <c r="J2066" s="2">
        <f t="shared" si="250"/>
        <v>0.32139003495965163</v>
      </c>
      <c r="K2066" s="2">
        <f t="shared" si="252"/>
        <v>0.34134734334610267</v>
      </c>
    </row>
    <row r="2067" spans="1:11" ht="13.5" x14ac:dyDescent="0.25">
      <c r="A2067" s="3">
        <f>TITRES_STAT!B2070</f>
        <v>45313</v>
      </c>
      <c r="B2067" s="5">
        <f>TITRES_STAT!D2070</f>
        <v>0.31</v>
      </c>
      <c r="C2067" s="2">
        <f t="shared" si="253"/>
        <v>-1.0000000000000009E-2</v>
      </c>
      <c r="D2067" s="2">
        <f t="shared" si="254"/>
        <v>0.316</v>
      </c>
      <c r="E2067" s="2">
        <f t="shared" si="256"/>
        <v>0.31199999999999994</v>
      </c>
      <c r="F2067" s="2">
        <f t="shared" si="249"/>
        <v>0.31949999999999995</v>
      </c>
      <c r="G2067" s="2">
        <f t="shared" si="251"/>
        <v>0.34080000000000005</v>
      </c>
      <c r="H2067" s="2">
        <f t="shared" si="255"/>
        <v>0.42995000000000005</v>
      </c>
      <c r="I2067" s="2">
        <f t="array" ref="I2067">SUMPRODUCT(B2051:B2070, (ROW(B2051:B2070)-ROW(B2051)+1)) / (20*21/2)</f>
        <v>0.31161904761904763</v>
      </c>
      <c r="J2067" s="2">
        <f t="shared" si="250"/>
        <v>0.32030526972539908</v>
      </c>
      <c r="K2067" s="2">
        <f t="shared" si="252"/>
        <v>0.34011803576390259</v>
      </c>
    </row>
    <row r="2068" spans="1:11" ht="13.5" x14ac:dyDescent="0.25">
      <c r="A2068" s="3">
        <f>TITRES_STAT!B2071</f>
        <v>45314</v>
      </c>
      <c r="B2068" s="5">
        <f>TITRES_STAT!D2071</f>
        <v>0.31</v>
      </c>
      <c r="C2068" s="2">
        <f t="shared" si="253"/>
        <v>0</v>
      </c>
      <c r="D2068" s="2">
        <f t="shared" si="254"/>
        <v>0.316</v>
      </c>
      <c r="E2068" s="2">
        <f t="shared" si="256"/>
        <v>0.313</v>
      </c>
      <c r="F2068" s="2">
        <f t="shared" ref="F2068:F2131" si="257">AVERAGE(B2049:B2068)</f>
        <v>0.31849999999999995</v>
      </c>
      <c r="G2068" s="2">
        <f t="shared" si="251"/>
        <v>0.33960000000000001</v>
      </c>
      <c r="H2068" s="2">
        <f t="shared" si="255"/>
        <v>0.42815000000000003</v>
      </c>
      <c r="I2068" s="2">
        <f t="array" ref="I2068">SUMPRODUCT(B2052:B2071, (ROW(B2052:B2071)-ROW(B2052)+1)) / (20*21/2)</f>
        <v>0.31109523809523809</v>
      </c>
      <c r="J2068" s="2">
        <f t="shared" si="250"/>
        <v>0.31932381546583727</v>
      </c>
      <c r="K2068" s="2">
        <f t="shared" si="252"/>
        <v>0.33893693632218092</v>
      </c>
    </row>
    <row r="2069" spans="1:11" ht="13.5" x14ac:dyDescent="0.25">
      <c r="A2069" s="3">
        <f>TITRES_STAT!B2072</f>
        <v>45315</v>
      </c>
      <c r="B2069" s="5">
        <f>TITRES_STAT!D2072</f>
        <v>0.3</v>
      </c>
      <c r="C2069" s="2">
        <f t="shared" si="253"/>
        <v>-1.0000000000000009E-2</v>
      </c>
      <c r="D2069" s="2">
        <f t="shared" si="254"/>
        <v>0.312</v>
      </c>
      <c r="E2069" s="2">
        <f t="shared" si="256"/>
        <v>0.312</v>
      </c>
      <c r="F2069" s="2">
        <f t="shared" si="257"/>
        <v>0.317</v>
      </c>
      <c r="G2069" s="2">
        <f t="shared" si="251"/>
        <v>0.33820000000000006</v>
      </c>
      <c r="H2069" s="2">
        <f t="shared" si="255"/>
        <v>0.42644999999999994</v>
      </c>
      <c r="I2069" s="2">
        <f t="array" ref="I2069">SUMPRODUCT(B2053:B2072, (ROW(B2053:B2072)-ROW(B2053)+1)) / (20*21/2)</f>
        <v>0.3106666666666667</v>
      </c>
      <c r="J2069" s="2">
        <f t="shared" ref="J2069:J2132" si="258">$J$4*B2069+J2068*(1-$J$4)</f>
        <v>0.3174834520881385</v>
      </c>
      <c r="K2069" s="2">
        <f t="shared" si="252"/>
        <v>0.33740999764287971</v>
      </c>
    </row>
    <row r="2070" spans="1:11" ht="13.5" x14ac:dyDescent="0.25">
      <c r="A2070" s="3">
        <f>TITRES_STAT!B2073</f>
        <v>45316</v>
      </c>
      <c r="B2070" s="5">
        <f>TITRES_STAT!D2073</f>
        <v>0.3</v>
      </c>
      <c r="C2070" s="2">
        <f t="shared" si="253"/>
        <v>0</v>
      </c>
      <c r="D2070" s="2">
        <f t="shared" si="254"/>
        <v>0.308</v>
      </c>
      <c r="E2070" s="2">
        <f t="shared" si="256"/>
        <v>0.311</v>
      </c>
      <c r="F2070" s="2">
        <f t="shared" si="257"/>
        <v>0.3155</v>
      </c>
      <c r="G2070" s="2">
        <f t="shared" si="251"/>
        <v>0.33680000000000015</v>
      </c>
      <c r="H2070" s="2">
        <f t="shared" si="255"/>
        <v>0.42484999999999995</v>
      </c>
      <c r="I2070" s="2">
        <f t="array" ref="I2070">SUMPRODUCT(B2054:B2073, (ROW(B2054:B2073)-ROW(B2054)+1)) / (20*21/2)</f>
        <v>0.31033333333333335</v>
      </c>
      <c r="J2070" s="2">
        <f t="shared" si="258"/>
        <v>0.31581836141307768</v>
      </c>
      <c r="K2070" s="2">
        <f t="shared" si="252"/>
        <v>0.33594293891178639</v>
      </c>
    </row>
    <row r="2071" spans="1:11" ht="13.5" x14ac:dyDescent="0.25">
      <c r="A2071" s="3">
        <f>TITRES_STAT!B2074</f>
        <v>45317</v>
      </c>
      <c r="B2071" s="5">
        <f>TITRES_STAT!D2074</f>
        <v>0.31</v>
      </c>
      <c r="C2071" s="2">
        <f t="shared" si="253"/>
        <v>1.0000000000000009E-2</v>
      </c>
      <c r="D2071" s="2">
        <f t="shared" si="254"/>
        <v>0.30599999999999999</v>
      </c>
      <c r="E2071" s="2">
        <f t="shared" si="256"/>
        <v>0.311</v>
      </c>
      <c r="F2071" s="2">
        <f t="shared" si="257"/>
        <v>0.31449999999999995</v>
      </c>
      <c r="G2071" s="2">
        <f t="shared" si="251"/>
        <v>0.33560000000000012</v>
      </c>
      <c r="H2071" s="2">
        <f t="shared" si="255"/>
        <v>0.42319999999999991</v>
      </c>
      <c r="I2071" s="2">
        <f t="array" ref="I2071">SUMPRODUCT(B2055:B2074, (ROW(B2055:B2074)-ROW(B2055)+1)) / (20*21/2)</f>
        <v>0.30914285714285711</v>
      </c>
      <c r="J2071" s="2">
        <f t="shared" si="258"/>
        <v>0.31526423175468932</v>
      </c>
      <c r="K2071" s="2">
        <f t="shared" si="252"/>
        <v>0.33492556875838303</v>
      </c>
    </row>
    <row r="2072" spans="1:11" ht="13.5" x14ac:dyDescent="0.25">
      <c r="A2072" s="3">
        <f>TITRES_STAT!B2075</f>
        <v>45320</v>
      </c>
      <c r="B2072" s="5">
        <f>TITRES_STAT!D2075</f>
        <v>0.31</v>
      </c>
      <c r="C2072" s="2">
        <f t="shared" si="253"/>
        <v>0</v>
      </c>
      <c r="D2072" s="2">
        <f t="shared" si="254"/>
        <v>0.30599999999999999</v>
      </c>
      <c r="E2072" s="2">
        <f t="shared" si="256"/>
        <v>0.311</v>
      </c>
      <c r="F2072" s="2">
        <f t="shared" si="257"/>
        <v>0.31349999999999995</v>
      </c>
      <c r="G2072" s="2">
        <f t="shared" si="251"/>
        <v>0.33440000000000003</v>
      </c>
      <c r="H2072" s="2">
        <f t="shared" si="255"/>
        <v>0.42165000000000008</v>
      </c>
      <c r="I2072" s="2">
        <f t="array" ref="I2072">SUMPRODUCT(B2056:B2075, (ROW(B2056:B2075)-ROW(B2056)+1)) / (20*21/2)</f>
        <v>0.30809523809523809</v>
      </c>
      <c r="J2072" s="2">
        <f t="shared" si="258"/>
        <v>0.3147628763494808</v>
      </c>
      <c r="K2072" s="2">
        <f t="shared" si="252"/>
        <v>0.33394809547374055</v>
      </c>
    </row>
    <row r="2073" spans="1:11" ht="13.5" x14ac:dyDescent="0.25">
      <c r="A2073" s="3">
        <f>TITRES_STAT!B2076</f>
        <v>45321</v>
      </c>
      <c r="B2073" s="5">
        <f>TITRES_STAT!D2076</f>
        <v>0.31</v>
      </c>
      <c r="C2073" s="2">
        <f t="shared" si="253"/>
        <v>0</v>
      </c>
      <c r="D2073" s="2">
        <f t="shared" si="254"/>
        <v>0.30599999999999999</v>
      </c>
      <c r="E2073" s="2">
        <f t="shared" si="256"/>
        <v>0.31100000000000005</v>
      </c>
      <c r="F2073" s="2">
        <f t="shared" si="257"/>
        <v>0.31249999999999989</v>
      </c>
      <c r="G2073" s="2">
        <f t="shared" si="251"/>
        <v>0.33320000000000005</v>
      </c>
      <c r="H2073" s="2">
        <f t="shared" si="255"/>
        <v>0.42020000000000018</v>
      </c>
      <c r="I2073" s="2">
        <f t="array" ref="I2073">SUMPRODUCT(B2057:B2076, (ROW(B2057:B2076)-ROW(B2057)+1)) / (20*21/2)</f>
        <v>0.30719047619047612</v>
      </c>
      <c r="J2073" s="2">
        <f t="shared" si="258"/>
        <v>0.31430926907810164</v>
      </c>
      <c r="K2073" s="2">
        <f t="shared" si="252"/>
        <v>0.3330089544747703</v>
      </c>
    </row>
    <row r="2074" spans="1:11" ht="13.5" x14ac:dyDescent="0.25">
      <c r="A2074" s="3">
        <f>TITRES_STAT!B2077</f>
        <v>45322</v>
      </c>
      <c r="B2074" s="5">
        <f>TITRES_STAT!D2077</f>
        <v>0.3</v>
      </c>
      <c r="C2074" s="2">
        <f t="shared" si="253"/>
        <v>-1.0000000000000009E-2</v>
      </c>
      <c r="D2074" s="2">
        <f t="shared" si="254"/>
        <v>0.30599999999999999</v>
      </c>
      <c r="E2074" s="2">
        <f t="shared" si="256"/>
        <v>0.309</v>
      </c>
      <c r="F2074" s="2">
        <f t="shared" si="257"/>
        <v>0.31099999999999983</v>
      </c>
      <c r="G2074" s="2">
        <f t="shared" si="251"/>
        <v>0.33180000000000015</v>
      </c>
      <c r="H2074" s="2">
        <f t="shared" si="255"/>
        <v>0.41880000000000012</v>
      </c>
      <c r="I2074" s="2">
        <f t="array" ref="I2074">SUMPRODUCT(B2058:B2077, (ROW(B2058:B2077)-ROW(B2058)+1)) / (20*21/2)</f>
        <v>0.30638095238095242</v>
      </c>
      <c r="J2074" s="2">
        <f t="shared" si="258"/>
        <v>0.31294648154685389</v>
      </c>
      <c r="K2074" s="2">
        <f t="shared" si="252"/>
        <v>0.33171448567183814</v>
      </c>
    </row>
    <row r="2075" spans="1:11" ht="13.5" x14ac:dyDescent="0.25">
      <c r="A2075" s="3">
        <f>TITRES_STAT!B2078</f>
        <v>45323</v>
      </c>
      <c r="B2075" s="5">
        <f>TITRES_STAT!D2078</f>
        <v>0.3</v>
      </c>
      <c r="C2075" s="2">
        <f t="shared" si="253"/>
        <v>0</v>
      </c>
      <c r="D2075" s="2">
        <f t="shared" si="254"/>
        <v>0.30599999999999999</v>
      </c>
      <c r="E2075" s="2">
        <f t="shared" si="256"/>
        <v>0.307</v>
      </c>
      <c r="F2075" s="2">
        <f t="shared" si="257"/>
        <v>0.30949999999999989</v>
      </c>
      <c r="G2075" s="2">
        <f t="shared" si="251"/>
        <v>0.33040000000000014</v>
      </c>
      <c r="H2075" s="2">
        <f t="shared" si="255"/>
        <v>0.41739999999999999</v>
      </c>
      <c r="I2075" s="2">
        <f t="array" ref="I2075">SUMPRODUCT(B2059:B2078, (ROW(B2059:B2078)-ROW(B2059)+1)) / (20*21/2)</f>
        <v>0.30466666666666664</v>
      </c>
      <c r="J2075" s="2">
        <f t="shared" si="258"/>
        <v>0.31171348330429638</v>
      </c>
      <c r="K2075" s="2">
        <f t="shared" si="252"/>
        <v>0.33047078035137395</v>
      </c>
    </row>
    <row r="2076" spans="1:11" ht="13.5" x14ac:dyDescent="0.25">
      <c r="A2076" s="3">
        <f>TITRES_STAT!B2079</f>
        <v>45324</v>
      </c>
      <c r="B2076" s="5">
        <f>TITRES_STAT!D2079</f>
        <v>0.3</v>
      </c>
      <c r="C2076" s="2">
        <f t="shared" si="253"/>
        <v>0</v>
      </c>
      <c r="D2076" s="2">
        <f t="shared" si="254"/>
        <v>0.30399999999999999</v>
      </c>
      <c r="E2076" s="2">
        <f t="shared" si="256"/>
        <v>0.30499999999999994</v>
      </c>
      <c r="F2076" s="2">
        <f t="shared" si="257"/>
        <v>0.30849999999999989</v>
      </c>
      <c r="G2076" s="2">
        <f t="shared" si="251"/>
        <v>0.32900000000000018</v>
      </c>
      <c r="H2076" s="2">
        <f t="shared" si="255"/>
        <v>0.41609999999999991</v>
      </c>
      <c r="I2076" s="2">
        <f t="array" ref="I2076">SUMPRODUCT(B2060:B2079, (ROW(B2060:B2079)-ROW(B2060)+1)) / (20*21/2)</f>
        <v>0.30204761904761901</v>
      </c>
      <c r="J2076" s="2">
        <f t="shared" si="258"/>
        <v>0.31059791346579196</v>
      </c>
      <c r="K2076" s="2">
        <f t="shared" si="252"/>
        <v>0.32927584778857499</v>
      </c>
    </row>
    <row r="2077" spans="1:11" ht="13.5" x14ac:dyDescent="0.25">
      <c r="A2077" s="3">
        <f>TITRES_STAT!B2080</f>
        <v>45327</v>
      </c>
      <c r="B2077" s="5">
        <f>TITRES_STAT!D2080</f>
        <v>0.3</v>
      </c>
      <c r="C2077" s="2">
        <f t="shared" si="253"/>
        <v>0</v>
      </c>
      <c r="D2077" s="2">
        <f t="shared" si="254"/>
        <v>0.30199999999999999</v>
      </c>
      <c r="E2077" s="2">
        <f t="shared" si="256"/>
        <v>0.30399999999999994</v>
      </c>
      <c r="F2077" s="2">
        <f t="shared" si="257"/>
        <v>0.30799999999999988</v>
      </c>
      <c r="G2077" s="2">
        <f t="shared" si="251"/>
        <v>0.32760000000000017</v>
      </c>
      <c r="H2077" s="2">
        <f t="shared" si="255"/>
        <v>0.41474999999999979</v>
      </c>
      <c r="I2077" s="2">
        <f t="array" ref="I2077">SUMPRODUCT(B2061:B2080, (ROW(B2061:B2080)-ROW(B2061)+1)) / (20*21/2)</f>
        <v>0.29861904761904756</v>
      </c>
      <c r="J2077" s="2">
        <f t="shared" si="258"/>
        <v>0.30958858837381181</v>
      </c>
      <c r="K2077" s="2">
        <f t="shared" si="252"/>
        <v>0.32812777532627796</v>
      </c>
    </row>
    <row r="2078" spans="1:11" ht="13.5" x14ac:dyDescent="0.25">
      <c r="A2078" s="3">
        <f>TITRES_STAT!B2081</f>
        <v>45328</v>
      </c>
      <c r="B2078" s="5">
        <f>TITRES_STAT!D2081</f>
        <v>0.28999999999999998</v>
      </c>
      <c r="C2078" s="2">
        <f t="shared" si="253"/>
        <v>-1.0000000000000009E-2</v>
      </c>
      <c r="D2078" s="2">
        <f t="shared" si="254"/>
        <v>0.29799999999999999</v>
      </c>
      <c r="E2078" s="2">
        <f t="shared" si="256"/>
        <v>0.30199999999999994</v>
      </c>
      <c r="F2078" s="2">
        <f t="shared" si="257"/>
        <v>0.30749999999999988</v>
      </c>
      <c r="G2078" s="2">
        <f t="shared" si="251"/>
        <v>0.32600000000000023</v>
      </c>
      <c r="H2078" s="2">
        <f t="shared" si="255"/>
        <v>0.41334999999999977</v>
      </c>
      <c r="I2078" s="2">
        <f t="array" ref="I2078">SUMPRODUCT(B2062:B2081, (ROW(B2062:B2081)-ROW(B2062)+1)) / (20*21/2)</f>
        <v>0.29442857142857143</v>
      </c>
      <c r="J2078" s="2">
        <f t="shared" si="258"/>
        <v>0.30772300852868684</v>
      </c>
      <c r="K2078" s="2">
        <f t="shared" si="252"/>
        <v>0.32663256845073763</v>
      </c>
    </row>
    <row r="2079" spans="1:11" ht="13.5" x14ac:dyDescent="0.25">
      <c r="A2079" s="3">
        <f>TITRES_STAT!B2082</f>
        <v>45329</v>
      </c>
      <c r="B2079" s="5">
        <f>TITRES_STAT!D2082</f>
        <v>0.28000000000000003</v>
      </c>
      <c r="C2079" s="2">
        <f t="shared" si="253"/>
        <v>-9.9999999999999534E-3</v>
      </c>
      <c r="D2079" s="2">
        <f t="shared" si="254"/>
        <v>0.29399999999999998</v>
      </c>
      <c r="E2079" s="2">
        <f t="shared" si="256"/>
        <v>0.3</v>
      </c>
      <c r="F2079" s="2">
        <f t="shared" si="257"/>
        <v>0.30599999999999994</v>
      </c>
      <c r="G2079" s="2">
        <f t="shared" si="251"/>
        <v>0.32420000000000021</v>
      </c>
      <c r="H2079" s="2">
        <f t="shared" si="255"/>
        <v>0.41189999999999971</v>
      </c>
      <c r="I2079" s="2">
        <f t="array" ref="I2079">SUMPRODUCT(B2063:B2082, (ROW(B2063:B2082)-ROW(B2063)+1)) / (20*21/2)</f>
        <v>0.29142857142857143</v>
      </c>
      <c r="J2079" s="2">
        <f t="shared" si="258"/>
        <v>0.30508272200214526</v>
      </c>
      <c r="K2079" s="2">
        <f t="shared" si="252"/>
        <v>0.32480384027619891</v>
      </c>
    </row>
    <row r="2080" spans="1:11" ht="13.5" x14ac:dyDescent="0.25">
      <c r="A2080" s="3">
        <f>TITRES_STAT!B2083</f>
        <v>45330</v>
      </c>
      <c r="B2080" s="5">
        <f>TITRES_STAT!D2083</f>
        <v>0.27</v>
      </c>
      <c r="C2080" s="2">
        <f t="shared" si="253"/>
        <v>-1.0000000000000009E-2</v>
      </c>
      <c r="D2080" s="2">
        <f t="shared" si="254"/>
        <v>0.28799999999999998</v>
      </c>
      <c r="E2080" s="2">
        <f t="shared" si="256"/>
        <v>0.29700000000000004</v>
      </c>
      <c r="F2080" s="2">
        <f t="shared" si="257"/>
        <v>0.30399999999999999</v>
      </c>
      <c r="G2080" s="2">
        <f t="shared" si="251"/>
        <v>0.32220000000000021</v>
      </c>
      <c r="H2080" s="2">
        <f t="shared" si="255"/>
        <v>0.4104999999999997</v>
      </c>
      <c r="I2080" s="2">
        <f t="array" ref="I2080">SUMPRODUCT(B2064:B2083, (ROW(B2064:B2083)-ROW(B2064)+1)) / (20*21/2)</f>
        <v>0.28861904761904766</v>
      </c>
      <c r="J2080" s="2">
        <f t="shared" si="258"/>
        <v>0.30174151038289332</v>
      </c>
      <c r="K2080" s="2">
        <f t="shared" si="252"/>
        <v>0.32265467006928916</v>
      </c>
    </row>
    <row r="2081" spans="1:11" ht="13.5" x14ac:dyDescent="0.25">
      <c r="A2081" s="3">
        <f>TITRES_STAT!B2084</f>
        <v>45331</v>
      </c>
      <c r="B2081" s="5">
        <f>TITRES_STAT!D2084</f>
        <v>0.26</v>
      </c>
      <c r="C2081" s="2">
        <f t="shared" si="253"/>
        <v>-1.0000000000000009E-2</v>
      </c>
      <c r="D2081" s="2">
        <f t="shared" si="254"/>
        <v>0.28000000000000003</v>
      </c>
      <c r="E2081" s="2">
        <f t="shared" si="256"/>
        <v>0.29199999999999998</v>
      </c>
      <c r="F2081" s="2">
        <f t="shared" si="257"/>
        <v>0.30149999999999999</v>
      </c>
      <c r="G2081" s="2">
        <f t="shared" si="251"/>
        <v>0.32020000000000026</v>
      </c>
      <c r="H2081" s="2">
        <f t="shared" si="255"/>
        <v>0.40914999999999963</v>
      </c>
      <c r="I2081" s="2">
        <f t="array" ref="I2081">SUMPRODUCT(B2065:B2084, (ROW(B2065:B2084)-ROW(B2065)+1)) / (20*21/2)</f>
        <v>0.28600000000000003</v>
      </c>
      <c r="J2081" s="2">
        <f t="shared" si="258"/>
        <v>0.29776612844166539</v>
      </c>
      <c r="K2081" s="2">
        <f t="shared" si="252"/>
        <v>0.32019762418421899</v>
      </c>
    </row>
    <row r="2082" spans="1:11" ht="13.5" x14ac:dyDescent="0.25">
      <c r="A2082" s="3">
        <f>TITRES_STAT!B2085</f>
        <v>45334</v>
      </c>
      <c r="B2082" s="5">
        <f>TITRES_STAT!D2085</f>
        <v>0.27</v>
      </c>
      <c r="C2082" s="2">
        <f t="shared" si="253"/>
        <v>1.0000000000000009E-2</v>
      </c>
      <c r="D2082" s="2">
        <f t="shared" si="254"/>
        <v>0.27400000000000002</v>
      </c>
      <c r="E2082" s="2">
        <f t="shared" si="256"/>
        <v>0.28800000000000003</v>
      </c>
      <c r="F2082" s="2">
        <f t="shared" si="257"/>
        <v>0.29949999999999993</v>
      </c>
      <c r="G2082" s="2">
        <f t="shared" si="251"/>
        <v>0.31840000000000024</v>
      </c>
      <c r="H2082" s="2">
        <f t="shared" si="255"/>
        <v>0.40794999999999959</v>
      </c>
      <c r="I2082" s="2">
        <f t="array" ref="I2082">SUMPRODUCT(B2066:B2085, (ROW(B2066:B2085)-ROW(B2066)+1)) / (20*21/2)</f>
        <v>0.2836190476190476</v>
      </c>
      <c r="J2082" s="2">
        <f t="shared" si="258"/>
        <v>0.29512173525674484</v>
      </c>
      <c r="K2082" s="2">
        <f t="shared" si="252"/>
        <v>0.31822908990248489</v>
      </c>
    </row>
    <row r="2083" spans="1:11" ht="13.5" x14ac:dyDescent="0.25">
      <c r="A2083" s="3">
        <f>TITRES_STAT!B2086</f>
        <v>45335</v>
      </c>
      <c r="B2083" s="5">
        <f>TITRES_STAT!D2086</f>
        <v>0.27</v>
      </c>
      <c r="C2083" s="2">
        <f t="shared" si="253"/>
        <v>0</v>
      </c>
      <c r="D2083" s="2">
        <f t="shared" si="254"/>
        <v>0.27</v>
      </c>
      <c r="E2083" s="2">
        <f t="shared" si="256"/>
        <v>0.28399999999999997</v>
      </c>
      <c r="F2083" s="2">
        <f t="shared" si="257"/>
        <v>0.29749999999999999</v>
      </c>
      <c r="G2083" s="2">
        <f t="shared" si="251"/>
        <v>0.31680000000000019</v>
      </c>
      <c r="H2083" s="2">
        <f t="shared" si="255"/>
        <v>0.40684999999999955</v>
      </c>
      <c r="I2083" s="2">
        <f t="array" ref="I2083">SUMPRODUCT(B2067:B2086, (ROW(B2067:B2086)-ROW(B2067)+1)) / (20*21/2)</f>
        <v>0.28052380952380956</v>
      </c>
      <c r="J2083" s="2">
        <f t="shared" si="258"/>
        <v>0.29272918904181672</v>
      </c>
      <c r="K2083" s="2">
        <f t="shared" si="252"/>
        <v>0.31633775304356393</v>
      </c>
    </row>
    <row r="2084" spans="1:11" ht="13.5" x14ac:dyDescent="0.25">
      <c r="A2084" s="3">
        <f>TITRES_STAT!B2087</f>
        <v>45336</v>
      </c>
      <c r="B2084" s="5">
        <f>TITRES_STAT!D2087</f>
        <v>0.27</v>
      </c>
      <c r="C2084" s="2">
        <f t="shared" si="253"/>
        <v>0</v>
      </c>
      <c r="D2084" s="2">
        <f t="shared" si="254"/>
        <v>0.26800000000000002</v>
      </c>
      <c r="E2084" s="2">
        <f t="shared" si="256"/>
        <v>0.28100000000000003</v>
      </c>
      <c r="F2084" s="2">
        <f t="shared" si="257"/>
        <v>0.29499999999999993</v>
      </c>
      <c r="G2084" s="2">
        <f t="shared" si="251"/>
        <v>0.31500000000000017</v>
      </c>
      <c r="H2084" s="2">
        <f t="shared" si="255"/>
        <v>0.40584999999999949</v>
      </c>
      <c r="I2084" s="2">
        <f t="array" ref="I2084">SUMPRODUCT(B2068:B2087, (ROW(B2068:B2087)-ROW(B2068)+1)) / (20*21/2)</f>
        <v>0.27771428571428569</v>
      </c>
      <c r="J2084" s="2">
        <f t="shared" si="258"/>
        <v>0.29056450437116749</v>
      </c>
      <c r="K2084" s="2">
        <f t="shared" si="252"/>
        <v>0.31452058625754187</v>
      </c>
    </row>
    <row r="2085" spans="1:11" ht="13.5" x14ac:dyDescent="0.25">
      <c r="A2085" s="3">
        <f>TITRES_STAT!B2088</f>
        <v>45337</v>
      </c>
      <c r="B2085" s="5">
        <f>TITRES_STAT!D2088</f>
        <v>0.27</v>
      </c>
      <c r="C2085" s="2">
        <f t="shared" si="253"/>
        <v>0</v>
      </c>
      <c r="D2085" s="2">
        <f t="shared" si="254"/>
        <v>0.26800000000000002</v>
      </c>
      <c r="E2085" s="2">
        <f t="shared" si="256"/>
        <v>0.27800000000000002</v>
      </c>
      <c r="F2085" s="2">
        <f t="shared" si="257"/>
        <v>0.29249999999999987</v>
      </c>
      <c r="G2085" s="2">
        <f t="shared" si="251"/>
        <v>0.31340000000000012</v>
      </c>
      <c r="H2085" s="2">
        <f t="shared" si="255"/>
        <v>0.40494999999999948</v>
      </c>
      <c r="I2085" s="2">
        <f t="array" ref="I2085">SUMPRODUCT(B2069:B2088, (ROW(B2069:B2088)-ROW(B2069)+1)) / (20*21/2)</f>
        <v>0.27514285714285719</v>
      </c>
      <c r="J2085" s="2">
        <f t="shared" si="258"/>
        <v>0.288605980145342</v>
      </c>
      <c r="K2085" s="2">
        <f t="shared" si="252"/>
        <v>0.31277468091410887</v>
      </c>
    </row>
    <row r="2086" spans="1:11" ht="13.5" x14ac:dyDescent="0.25">
      <c r="A2086" s="3">
        <f>TITRES_STAT!B2089</f>
        <v>45338</v>
      </c>
      <c r="B2086" s="5">
        <f>TITRES_STAT!D2089</f>
        <v>0.26</v>
      </c>
      <c r="C2086" s="2">
        <f t="shared" si="253"/>
        <v>-1.0000000000000009E-2</v>
      </c>
      <c r="D2086" s="2">
        <f t="shared" si="254"/>
        <v>0.26800000000000002</v>
      </c>
      <c r="E2086" s="2">
        <f t="shared" si="256"/>
        <v>0.27400000000000002</v>
      </c>
      <c r="F2086" s="2">
        <f t="shared" si="257"/>
        <v>0.28949999999999987</v>
      </c>
      <c r="G2086" s="2">
        <f t="shared" si="251"/>
        <v>0.31180000000000008</v>
      </c>
      <c r="H2086" s="2">
        <f t="shared" si="255"/>
        <v>0.40399999999999947</v>
      </c>
      <c r="I2086" s="2">
        <f t="array" ref="I2086">SUMPRODUCT(B2070:B2089, (ROW(B2070:B2089)-ROW(B2070)+1)) / (20*21/2)</f>
        <v>0.27376190476190476</v>
      </c>
      <c r="J2086" s="2">
        <f t="shared" si="258"/>
        <v>0.28588160108388089</v>
      </c>
      <c r="K2086" s="2">
        <f t="shared" si="252"/>
        <v>0.31070508558414384</v>
      </c>
    </row>
    <row r="2087" spans="1:11" ht="13.5" x14ac:dyDescent="0.25">
      <c r="A2087" s="3">
        <f>TITRES_STAT!B2090</f>
        <v>45341</v>
      </c>
      <c r="B2087" s="5">
        <f>TITRES_STAT!D2090</f>
        <v>0.26</v>
      </c>
      <c r="C2087" s="2">
        <f t="shared" si="253"/>
        <v>0</v>
      </c>
      <c r="D2087" s="2">
        <f t="shared" si="254"/>
        <v>0.26600000000000001</v>
      </c>
      <c r="E2087" s="2">
        <f t="shared" si="256"/>
        <v>0.27</v>
      </c>
      <c r="F2087" s="2">
        <f t="shared" si="257"/>
        <v>0.28699999999999992</v>
      </c>
      <c r="G2087" s="2">
        <f t="shared" si="251"/>
        <v>0.31000000000000005</v>
      </c>
      <c r="H2087" s="2">
        <f t="shared" si="255"/>
        <v>0.40304999999999958</v>
      </c>
      <c r="I2087" s="2">
        <f t="array" ref="I2087">SUMPRODUCT(B2071:B2090, (ROW(B2071:B2090)-ROW(B2071)+1)) / (20*21/2)</f>
        <v>0.27347619047619054</v>
      </c>
      <c r="J2087" s="2">
        <f t="shared" si="258"/>
        <v>0.28341668669493986</v>
      </c>
      <c r="K2087" s="2">
        <f t="shared" si="252"/>
        <v>0.30871665085535388</v>
      </c>
    </row>
    <row r="2088" spans="1:11" ht="13.5" x14ac:dyDescent="0.25">
      <c r="A2088" s="3">
        <f>TITRES_STAT!B2091</f>
        <v>45342</v>
      </c>
      <c r="B2088" s="5">
        <f>TITRES_STAT!D2091</f>
        <v>0.26</v>
      </c>
      <c r="C2088" s="2">
        <f t="shared" si="253"/>
        <v>0</v>
      </c>
      <c r="D2088" s="2">
        <f t="shared" si="254"/>
        <v>0.26400000000000001</v>
      </c>
      <c r="E2088" s="2">
        <f t="shared" si="256"/>
        <v>0.26700000000000002</v>
      </c>
      <c r="F2088" s="2">
        <f t="shared" si="257"/>
        <v>0.28449999999999986</v>
      </c>
      <c r="G2088" s="2">
        <f t="shared" si="251"/>
        <v>0.30820000000000003</v>
      </c>
      <c r="H2088" s="2">
        <f t="shared" si="255"/>
        <v>0.40209999999999957</v>
      </c>
      <c r="I2088" s="2">
        <f t="array" ref="I2088">SUMPRODUCT(B2072:B2091, (ROW(B2072:B2091)-ROW(B2072)+1)) / (20*21/2)</f>
        <v>0.2732857142857143</v>
      </c>
      <c r="J2088" s="2">
        <f t="shared" si="258"/>
        <v>0.28118652605732652</v>
      </c>
      <c r="K2088" s="2">
        <f t="shared" si="252"/>
        <v>0.3068061939590655</v>
      </c>
    </row>
    <row r="2089" spans="1:11" ht="13.5" x14ac:dyDescent="0.25">
      <c r="A2089" s="3">
        <f>TITRES_STAT!B2092</f>
        <v>45343</v>
      </c>
      <c r="B2089" s="5">
        <f>TITRES_STAT!D2092</f>
        <v>0.27</v>
      </c>
      <c r="C2089" s="2">
        <f t="shared" si="253"/>
        <v>1.0000000000000009E-2</v>
      </c>
      <c r="D2089" s="2">
        <f t="shared" si="254"/>
        <v>0.26400000000000001</v>
      </c>
      <c r="E2089" s="2">
        <f t="shared" si="256"/>
        <v>0.26599999999999996</v>
      </c>
      <c r="F2089" s="2">
        <f t="shared" si="257"/>
        <v>0.28299999999999992</v>
      </c>
      <c r="G2089" s="2">
        <f t="shared" si="251"/>
        <v>0.30659999999999998</v>
      </c>
      <c r="H2089" s="2">
        <f t="shared" si="255"/>
        <v>0.40119999999999961</v>
      </c>
      <c r="I2089" s="2">
        <f t="array" ref="I2089">SUMPRODUCT(B2073:B2092, (ROW(B2073:B2092)-ROW(B2073)+1)) / (20*21/2)</f>
        <v>0.27323809523809522</v>
      </c>
      <c r="J2089" s="2">
        <f t="shared" si="258"/>
        <v>0.2801211426232954</v>
      </c>
      <c r="K2089" s="2">
        <f t="shared" si="252"/>
        <v>0.30536281380380803</v>
      </c>
    </row>
    <row r="2090" spans="1:11" ht="13.5" x14ac:dyDescent="0.25">
      <c r="A2090" s="3">
        <f>TITRES_STAT!B2093</f>
        <v>45344</v>
      </c>
      <c r="B2090" s="5">
        <f>TITRES_STAT!D2093</f>
        <v>0.28000000000000003</v>
      </c>
      <c r="C2090" s="2">
        <f t="shared" si="253"/>
        <v>1.0000000000000009E-2</v>
      </c>
      <c r="D2090" s="2">
        <f t="shared" si="254"/>
        <v>0.26600000000000001</v>
      </c>
      <c r="E2090" s="2">
        <f t="shared" si="256"/>
        <v>0.26700000000000002</v>
      </c>
      <c r="F2090" s="2">
        <f t="shared" si="257"/>
        <v>0.28199999999999997</v>
      </c>
      <c r="G2090" s="2">
        <f t="shared" si="251"/>
        <v>0.30519999999999997</v>
      </c>
      <c r="H2090" s="2">
        <f t="shared" si="255"/>
        <v>0.4003499999999996</v>
      </c>
      <c r="I2090" s="2">
        <f t="array" ref="I2090">SUMPRODUCT(B2074:B2093, (ROW(B2074:B2093)-ROW(B2074)+1)) / (20*21/2)</f>
        <v>0.27238095238095233</v>
      </c>
      <c r="J2090" s="2">
        <f t="shared" si="258"/>
        <v>0.28010960523060063</v>
      </c>
      <c r="K2090" s="2">
        <f t="shared" si="252"/>
        <v>0.30436819365463913</v>
      </c>
    </row>
    <row r="2091" spans="1:11" ht="13.5" x14ac:dyDescent="0.25">
      <c r="A2091" s="3">
        <f>TITRES_STAT!B2094</f>
        <v>45345</v>
      </c>
      <c r="B2091" s="5">
        <f>TITRES_STAT!D2094</f>
        <v>0.28000000000000003</v>
      </c>
      <c r="C2091" s="2">
        <f t="shared" si="253"/>
        <v>0</v>
      </c>
      <c r="D2091" s="2">
        <f t="shared" si="254"/>
        <v>0.27</v>
      </c>
      <c r="E2091" s="2">
        <f t="shared" si="256"/>
        <v>0.26900000000000002</v>
      </c>
      <c r="F2091" s="2">
        <f t="shared" si="257"/>
        <v>0.28049999999999997</v>
      </c>
      <c r="G2091" s="2">
        <f t="shared" si="251"/>
        <v>0.30380000000000001</v>
      </c>
      <c r="H2091" s="2">
        <f t="shared" si="255"/>
        <v>0.39949999999999969</v>
      </c>
      <c r="I2091" s="2">
        <f t="array" ref="I2091">SUMPRODUCT(B2075:B2094, (ROW(B2075:B2094)-ROW(B2075)+1)) / (20*21/2)</f>
        <v>0.27076190476190481</v>
      </c>
      <c r="J2091" s="2">
        <f t="shared" si="258"/>
        <v>0.28009916663721013</v>
      </c>
      <c r="K2091" s="2">
        <f t="shared" si="252"/>
        <v>0.3034125782172023</v>
      </c>
    </row>
    <row r="2092" spans="1:11" ht="13.5" x14ac:dyDescent="0.25">
      <c r="A2092" s="3">
        <f>TITRES_STAT!B2095</f>
        <v>45348</v>
      </c>
      <c r="B2092" s="5">
        <f>TITRES_STAT!D2095</f>
        <v>0.28000000000000003</v>
      </c>
      <c r="C2092" s="2">
        <f t="shared" si="253"/>
        <v>0</v>
      </c>
      <c r="D2092" s="2">
        <f t="shared" si="254"/>
        <v>0.27400000000000002</v>
      </c>
      <c r="E2092" s="2">
        <f t="shared" si="256"/>
        <v>0.27</v>
      </c>
      <c r="F2092" s="2">
        <f t="shared" si="257"/>
        <v>0.27900000000000003</v>
      </c>
      <c r="G2092" s="2">
        <f t="shared" si="251"/>
        <v>0.30259999999999998</v>
      </c>
      <c r="H2092" s="2">
        <f t="shared" si="255"/>
        <v>0.39864999999999973</v>
      </c>
      <c r="I2092" s="2">
        <f t="array" ref="I2092">SUMPRODUCT(B2076:B2095, (ROW(B2076:B2095)-ROW(B2076)+1)) / (20*21/2)</f>
        <v>0.26933333333333331</v>
      </c>
      <c r="J2092" s="2">
        <f t="shared" si="258"/>
        <v>0.2800897221955711</v>
      </c>
      <c r="K2092" s="2">
        <f t="shared" si="252"/>
        <v>0.30249443789495911</v>
      </c>
    </row>
    <row r="2093" spans="1:11" ht="13.5" x14ac:dyDescent="0.25">
      <c r="A2093" s="3">
        <f>TITRES_STAT!B2096</f>
        <v>45349</v>
      </c>
      <c r="B2093" s="5">
        <f>TITRES_STAT!D2096</f>
        <v>0.27</v>
      </c>
      <c r="C2093" s="2">
        <f t="shared" si="253"/>
        <v>-1.0000000000000009E-2</v>
      </c>
      <c r="D2093" s="2">
        <f t="shared" si="254"/>
        <v>0.27600000000000002</v>
      </c>
      <c r="E2093" s="2">
        <f t="shared" si="256"/>
        <v>0.27000000000000007</v>
      </c>
      <c r="F2093" s="2">
        <f t="shared" si="257"/>
        <v>0.27700000000000002</v>
      </c>
      <c r="G2093" s="2">
        <f t="shared" si="251"/>
        <v>0.30139999999999995</v>
      </c>
      <c r="H2093" s="2">
        <f t="shared" si="255"/>
        <v>0.39774999999999971</v>
      </c>
      <c r="I2093" s="2">
        <f t="array" ref="I2093">SUMPRODUCT(B2077:B2096, (ROW(B2077:B2096)-ROW(B2077)+1)) / (20*21/2)</f>
        <v>0.26904761904761904</v>
      </c>
      <c r="J2093" s="2">
        <f t="shared" si="258"/>
        <v>0.27912879627218334</v>
      </c>
      <c r="K2093" s="2">
        <f t="shared" si="252"/>
        <v>0.30122014621280391</v>
      </c>
    </row>
    <row r="2094" spans="1:11" ht="13.5" x14ac:dyDescent="0.25">
      <c r="A2094" s="3">
        <f>TITRES_STAT!B2097</f>
        <v>45350</v>
      </c>
      <c r="B2094" s="5">
        <f>TITRES_STAT!D2097</f>
        <v>0.26</v>
      </c>
      <c r="C2094" s="2">
        <f t="shared" si="253"/>
        <v>-1.0000000000000009E-2</v>
      </c>
      <c r="D2094" s="2">
        <f t="shared" si="254"/>
        <v>0.27400000000000002</v>
      </c>
      <c r="E2094" s="2">
        <f t="shared" si="256"/>
        <v>0.26900000000000002</v>
      </c>
      <c r="F2094" s="2">
        <f t="shared" si="257"/>
        <v>0.27500000000000002</v>
      </c>
      <c r="G2094" s="2">
        <f t="shared" si="251"/>
        <v>0.29999999999999988</v>
      </c>
      <c r="H2094" s="2">
        <f t="shared" si="255"/>
        <v>0.39679999999999976</v>
      </c>
      <c r="I2094" s="2">
        <f t="array" ref="I2094">SUMPRODUCT(B2078:B2097, (ROW(B2078:B2097)-ROW(B2078)+1)) / (20*21/2)</f>
        <v>0.26985714285714291</v>
      </c>
      <c r="J2094" s="2">
        <f t="shared" si="258"/>
        <v>0.27730700615102305</v>
      </c>
      <c r="K2094" s="2">
        <f t="shared" si="252"/>
        <v>0.29960366989073317</v>
      </c>
    </row>
    <row r="2095" spans="1:11" ht="13.5" x14ac:dyDescent="0.25">
      <c r="A2095" s="3">
        <f>TITRES_STAT!B2098</f>
        <v>45351</v>
      </c>
      <c r="B2095" s="5">
        <f>TITRES_STAT!D2098</f>
        <v>0.26</v>
      </c>
      <c r="C2095" s="2">
        <f t="shared" si="253"/>
        <v>0</v>
      </c>
      <c r="D2095" s="2">
        <f t="shared" si="254"/>
        <v>0.27</v>
      </c>
      <c r="E2095" s="2">
        <f t="shared" si="256"/>
        <v>0.26799999999999996</v>
      </c>
      <c r="F2095" s="2">
        <f t="shared" si="257"/>
        <v>0.27299999999999996</v>
      </c>
      <c r="G2095" s="2">
        <f t="shared" si="251"/>
        <v>0.2987999999999999</v>
      </c>
      <c r="H2095" s="2">
        <f t="shared" si="255"/>
        <v>0.39584999999999981</v>
      </c>
      <c r="I2095" s="2">
        <f t="array" ref="I2095">SUMPRODUCT(B2079:B2098, (ROW(B2079:B2098)-ROW(B2079)+1)) / (20*21/2)</f>
        <v>0.26980952380952378</v>
      </c>
      <c r="J2095" s="2">
        <f t="shared" si="258"/>
        <v>0.2756587198509256</v>
      </c>
      <c r="K2095" s="2">
        <f t="shared" si="252"/>
        <v>0.29805058479697893</v>
      </c>
    </row>
    <row r="2096" spans="1:11" ht="13.5" x14ac:dyDescent="0.25">
      <c r="A2096" s="3">
        <f>TITRES_STAT!B2099</f>
        <v>45352</v>
      </c>
      <c r="B2096" s="5">
        <f>TITRES_STAT!D2099</f>
        <v>0.27</v>
      </c>
      <c r="C2096" s="2">
        <f t="shared" si="253"/>
        <v>1.0000000000000009E-2</v>
      </c>
      <c r="D2096" s="2">
        <f t="shared" si="254"/>
        <v>0.26800000000000002</v>
      </c>
      <c r="E2096" s="2">
        <f t="shared" si="256"/>
        <v>0.26900000000000002</v>
      </c>
      <c r="F2096" s="2">
        <f t="shared" si="257"/>
        <v>0.27149999999999996</v>
      </c>
      <c r="G2096" s="2">
        <f t="shared" si="251"/>
        <v>0.29779999999999984</v>
      </c>
      <c r="H2096" s="2">
        <f t="shared" si="255"/>
        <v>0.39494999999999975</v>
      </c>
      <c r="I2096" s="2">
        <f t="array" ref="I2096">SUMPRODUCT(B2080:B2099, (ROW(B2080:B2099)-ROW(B2080)+1)) / (20*21/2)</f>
        <v>0.26985714285714291</v>
      </c>
      <c r="J2096" s="2">
        <f t="shared" si="258"/>
        <v>0.27511979415083743</v>
      </c>
      <c r="K2096" s="2">
        <f t="shared" si="252"/>
        <v>0.29695056186376412</v>
      </c>
    </row>
    <row r="2097" spans="1:11" ht="13.5" x14ac:dyDescent="0.25">
      <c r="A2097" s="3">
        <f>TITRES_STAT!B2100</f>
        <v>45355</v>
      </c>
      <c r="B2097" s="5">
        <f>TITRES_STAT!D2100</f>
        <v>0.28000000000000003</v>
      </c>
      <c r="C2097" s="2">
        <f t="shared" si="253"/>
        <v>1.0000000000000009E-2</v>
      </c>
      <c r="D2097" s="2">
        <f t="shared" si="254"/>
        <v>0.26800000000000002</v>
      </c>
      <c r="E2097" s="2">
        <f t="shared" si="256"/>
        <v>0.27100000000000002</v>
      </c>
      <c r="F2097" s="2">
        <f t="shared" si="257"/>
        <v>0.27049999999999996</v>
      </c>
      <c r="G2097" s="2">
        <f t="shared" si="251"/>
        <v>0.29679999999999984</v>
      </c>
      <c r="H2097" s="2">
        <f t="shared" si="255"/>
        <v>0.39399999999999985</v>
      </c>
      <c r="I2097" s="2">
        <f t="array" ref="I2097">SUMPRODUCT(B2081:B2100, (ROW(B2081:B2100)-ROW(B2081)+1)) / (20*21/2)</f>
        <v>0.27090476190476193</v>
      </c>
      <c r="J2097" s="2">
        <f t="shared" si="258"/>
        <v>0.27558457566028149</v>
      </c>
      <c r="K2097" s="2">
        <f t="shared" si="252"/>
        <v>0.2962858339475381</v>
      </c>
    </row>
    <row r="2098" spans="1:11" ht="13.5" x14ac:dyDescent="0.25">
      <c r="A2098" s="3">
        <f>TITRES_STAT!B2101</f>
        <v>45356</v>
      </c>
      <c r="B2098" s="5">
        <f>TITRES_STAT!D2101</f>
        <v>0.27</v>
      </c>
      <c r="C2098" s="2">
        <f t="shared" si="253"/>
        <v>-1.0000000000000009E-2</v>
      </c>
      <c r="D2098" s="2">
        <f t="shared" si="254"/>
        <v>0.26800000000000002</v>
      </c>
      <c r="E2098" s="2">
        <f t="shared" si="256"/>
        <v>0.27200000000000002</v>
      </c>
      <c r="F2098" s="2">
        <f t="shared" si="257"/>
        <v>0.26950000000000002</v>
      </c>
      <c r="G2098" s="2">
        <f t="shared" ref="G2098:G2161" si="259">AVERAGE(B2049:B2098)</f>
        <v>0.29559999999999981</v>
      </c>
      <c r="H2098" s="2">
        <f t="shared" si="255"/>
        <v>0.3929499999999998</v>
      </c>
      <c r="I2098" s="2">
        <f t="array" ref="I2098">SUMPRODUCT(B2082:B2101, (ROW(B2082:B2101)-ROW(B2082)+1)) / (20*21/2)</f>
        <v>0.27285714285714285</v>
      </c>
      <c r="J2098" s="2">
        <f t="shared" si="258"/>
        <v>0.27505271131168324</v>
      </c>
      <c r="K2098" s="2">
        <f t="shared" si="252"/>
        <v>0.29525501692998757</v>
      </c>
    </row>
    <row r="2099" spans="1:11" ht="13.5" x14ac:dyDescent="0.25">
      <c r="A2099" s="3">
        <f>TITRES_STAT!B2102</f>
        <v>45357</v>
      </c>
      <c r="B2099" s="5">
        <f>TITRES_STAT!D2102</f>
        <v>0.27</v>
      </c>
      <c r="C2099" s="2">
        <f t="shared" si="253"/>
        <v>0</v>
      </c>
      <c r="D2099" s="2">
        <f t="shared" si="254"/>
        <v>0.27</v>
      </c>
      <c r="E2099" s="2">
        <f t="shared" si="256"/>
        <v>0.27200000000000002</v>
      </c>
      <c r="F2099" s="2">
        <f t="shared" si="257"/>
        <v>0.26900000000000002</v>
      </c>
      <c r="G2099" s="2">
        <f t="shared" si="259"/>
        <v>0.29439999999999977</v>
      </c>
      <c r="H2099" s="2">
        <f t="shared" si="255"/>
        <v>0.39189999999999975</v>
      </c>
      <c r="I2099" s="2">
        <f t="array" ref="I2099">SUMPRODUCT(B2083:B2102, (ROW(B2083:B2102)-ROW(B2083)+1)) / (20*21/2)</f>
        <v>0.2756190476190476</v>
      </c>
      <c r="J2099" s="2">
        <f t="shared" si="258"/>
        <v>0.27457150071057052</v>
      </c>
      <c r="K2099" s="2">
        <f t="shared" ref="K2099:K2162" si="260">$K$4*B2099+(1-$K$4)*K2098</f>
        <v>0.29426462410920373</v>
      </c>
    </row>
    <row r="2100" spans="1:11" ht="13.5" x14ac:dyDescent="0.25">
      <c r="A2100" s="3">
        <f>TITRES_STAT!B2103</f>
        <v>45358</v>
      </c>
      <c r="B2100" s="5">
        <f>TITRES_STAT!D2103</f>
        <v>0.28000000000000003</v>
      </c>
      <c r="C2100" s="2">
        <f t="shared" si="253"/>
        <v>1.0000000000000009E-2</v>
      </c>
      <c r="D2100" s="2">
        <f t="shared" si="254"/>
        <v>0.27400000000000002</v>
      </c>
      <c r="E2100" s="2">
        <f t="shared" si="256"/>
        <v>0.27199999999999996</v>
      </c>
      <c r="F2100" s="2">
        <f t="shared" si="257"/>
        <v>0.26950000000000007</v>
      </c>
      <c r="G2100" s="2">
        <f t="shared" si="259"/>
        <v>0.29339999999999977</v>
      </c>
      <c r="H2100" s="2">
        <f t="shared" si="255"/>
        <v>0.39089999999999975</v>
      </c>
      <c r="I2100" s="2">
        <f t="array" ref="I2100">SUMPRODUCT(B2084:B2103, (ROW(B2084:B2103)-ROW(B2084)+1)) / (20*21/2)</f>
        <v>0.27919047619047621</v>
      </c>
      <c r="J2100" s="2">
        <f t="shared" si="258"/>
        <v>0.27508850064289714</v>
      </c>
      <c r="K2100" s="2">
        <f t="shared" si="260"/>
        <v>0.29370522708531338</v>
      </c>
    </row>
    <row r="2101" spans="1:11" ht="13.5" x14ac:dyDescent="0.25">
      <c r="A2101" s="3">
        <f>TITRES_STAT!B2104</f>
        <v>45359</v>
      </c>
      <c r="B2101" s="5">
        <f>TITRES_STAT!D2104</f>
        <v>0.28999999999999998</v>
      </c>
      <c r="C2101" s="2">
        <f t="shared" si="253"/>
        <v>9.9999999999999534E-3</v>
      </c>
      <c r="D2101" s="2">
        <f t="shared" si="254"/>
        <v>0.27800000000000002</v>
      </c>
      <c r="E2101" s="2">
        <f t="shared" si="256"/>
        <v>0.27300000000000002</v>
      </c>
      <c r="F2101" s="2">
        <f t="shared" si="257"/>
        <v>0.27100000000000007</v>
      </c>
      <c r="G2101" s="2">
        <f t="shared" si="259"/>
        <v>0.29259999999999975</v>
      </c>
      <c r="H2101" s="2">
        <f t="shared" si="255"/>
        <v>0.38984999999999981</v>
      </c>
      <c r="I2101" s="2">
        <f t="array" ref="I2101">SUMPRODUCT(B2085:B2104, (ROW(B2085:B2104)-ROW(B2085)+1)) / (20*21/2)</f>
        <v>0.28352380952380951</v>
      </c>
      <c r="J2101" s="2">
        <f t="shared" si="258"/>
        <v>0.27650864343881171</v>
      </c>
      <c r="K2101" s="2">
        <f t="shared" si="260"/>
        <v>0.29355992406235992</v>
      </c>
    </row>
    <row r="2102" spans="1:11" ht="13.5" x14ac:dyDescent="0.25">
      <c r="A2102" s="3">
        <f>TITRES_STAT!B2105</f>
        <v>45362</v>
      </c>
      <c r="B2102" s="5">
        <f>TITRES_STAT!D2105</f>
        <v>0.3</v>
      </c>
      <c r="C2102" s="2">
        <f t="shared" si="253"/>
        <v>1.0000000000000009E-2</v>
      </c>
      <c r="D2102" s="2">
        <f t="shared" si="254"/>
        <v>0.28200000000000003</v>
      </c>
      <c r="E2102" s="2">
        <f t="shared" si="256"/>
        <v>0.27500000000000002</v>
      </c>
      <c r="F2102" s="2">
        <f t="shared" si="257"/>
        <v>0.27250000000000002</v>
      </c>
      <c r="G2102" s="2">
        <f t="shared" si="259"/>
        <v>0.29199999999999976</v>
      </c>
      <c r="H2102" s="2">
        <f t="shared" si="255"/>
        <v>0.38884999999999986</v>
      </c>
      <c r="I2102" s="2">
        <f t="array" ref="I2102">SUMPRODUCT(B2086:B2105, (ROW(B2086:B2105)-ROW(B2086)+1)) / (20*21/2)</f>
        <v>0.28761904761904761</v>
      </c>
      <c r="J2102" s="2">
        <f t="shared" si="258"/>
        <v>0.27874591549225824</v>
      </c>
      <c r="K2102" s="2">
        <f t="shared" si="260"/>
        <v>0.29381247605991445</v>
      </c>
    </row>
    <row r="2103" spans="1:11" ht="13.5" x14ac:dyDescent="0.25">
      <c r="A2103" s="3">
        <f>TITRES_STAT!B2106</f>
        <v>45363</v>
      </c>
      <c r="B2103" s="5">
        <f>TITRES_STAT!D2106</f>
        <v>0.31</v>
      </c>
      <c r="C2103" s="2">
        <f t="shared" si="253"/>
        <v>1.0000000000000009E-2</v>
      </c>
      <c r="D2103" s="2">
        <f t="shared" si="254"/>
        <v>0.29000000000000004</v>
      </c>
      <c r="E2103" s="2">
        <f t="shared" si="256"/>
        <v>0.27900000000000003</v>
      </c>
      <c r="F2103" s="2">
        <f t="shared" si="257"/>
        <v>0.27450000000000002</v>
      </c>
      <c r="G2103" s="2">
        <f t="shared" si="259"/>
        <v>0.29159999999999975</v>
      </c>
      <c r="H2103" s="2">
        <f t="shared" si="255"/>
        <v>0.38789999999999986</v>
      </c>
      <c r="I2103" s="2">
        <f t="array" ref="I2103">SUMPRODUCT(B2087:B2106, (ROW(B2087:B2106)-ROW(B2087)+1)) / (20*21/2)</f>
        <v>0.29242857142857143</v>
      </c>
      <c r="J2103" s="2">
        <f t="shared" si="258"/>
        <v>0.281722494969186</v>
      </c>
      <c r="K2103" s="2">
        <f t="shared" si="260"/>
        <v>0.29444728092030997</v>
      </c>
    </row>
    <row r="2104" spans="1:11" ht="13.5" x14ac:dyDescent="0.25">
      <c r="A2104" s="3">
        <f>TITRES_STAT!B2107</f>
        <v>45364</v>
      </c>
      <c r="B2104" s="5">
        <f>TITRES_STAT!D2107</f>
        <v>0.32</v>
      </c>
      <c r="C2104" s="2">
        <f t="shared" si="253"/>
        <v>1.0000000000000009E-2</v>
      </c>
      <c r="D2104" s="2">
        <f t="shared" si="254"/>
        <v>0.30000000000000004</v>
      </c>
      <c r="E2104" s="2">
        <f t="shared" si="256"/>
        <v>0.28500000000000003</v>
      </c>
      <c r="F2104" s="2">
        <f t="shared" si="257"/>
        <v>0.27700000000000002</v>
      </c>
      <c r="G2104" s="2">
        <f t="shared" si="259"/>
        <v>0.29139999999999977</v>
      </c>
      <c r="H2104" s="2">
        <f t="shared" si="255"/>
        <v>0.38689999999999986</v>
      </c>
      <c r="I2104" s="2">
        <f t="array" ref="I2104">SUMPRODUCT(B2088:B2107, (ROW(B2088:B2107)-ROW(B2088)+1)) / (20*21/2)</f>
        <v>0.29785714285714282</v>
      </c>
      <c r="J2104" s="2">
        <f t="shared" si="258"/>
        <v>0.28536797163878735</v>
      </c>
      <c r="K2104" s="2">
        <f t="shared" si="260"/>
        <v>0.29544934833519981</v>
      </c>
    </row>
    <row r="2105" spans="1:11" ht="13.5" x14ac:dyDescent="0.25">
      <c r="A2105" s="3">
        <f>TITRES_STAT!B2108</f>
        <v>45365</v>
      </c>
      <c r="B2105" s="5">
        <f>TITRES_STAT!D2108</f>
        <v>0.32</v>
      </c>
      <c r="C2105" s="2">
        <f t="shared" si="253"/>
        <v>0</v>
      </c>
      <c r="D2105" s="2">
        <f t="shared" si="254"/>
        <v>0.308</v>
      </c>
      <c r="E2105" s="2">
        <f t="shared" si="256"/>
        <v>0.29099999999999998</v>
      </c>
      <c r="F2105" s="2">
        <f t="shared" si="257"/>
        <v>0.27949999999999997</v>
      </c>
      <c r="G2105" s="2">
        <f t="shared" si="259"/>
        <v>0.29119999999999979</v>
      </c>
      <c r="H2105" s="2">
        <f t="shared" si="255"/>
        <v>0.3858999999999998</v>
      </c>
      <c r="I2105" s="2">
        <f t="array" ref="I2105">SUMPRODUCT(B2089:B2108, (ROW(B2089:B2108)-ROW(B2089)+1)) / (20*21/2)</f>
        <v>0.30385714285714283</v>
      </c>
      <c r="J2105" s="2">
        <f t="shared" si="258"/>
        <v>0.28866626005414098</v>
      </c>
      <c r="K2105" s="2">
        <f t="shared" si="260"/>
        <v>0.29641211898872144</v>
      </c>
    </row>
    <row r="2106" spans="1:11" ht="13.5" x14ac:dyDescent="0.25">
      <c r="A2106" s="3">
        <f>TITRES_STAT!B2109</f>
        <v>45366</v>
      </c>
      <c r="B2106" s="5">
        <f>TITRES_STAT!D2109</f>
        <v>0.33</v>
      </c>
      <c r="C2106" s="2">
        <f t="shared" si="253"/>
        <v>1.0000000000000009E-2</v>
      </c>
      <c r="D2106" s="2">
        <f t="shared" si="254"/>
        <v>0.316</v>
      </c>
      <c r="E2106" s="2">
        <f t="shared" si="256"/>
        <v>0.29699999999999999</v>
      </c>
      <c r="F2106" s="2">
        <f t="shared" si="257"/>
        <v>0.28300000000000003</v>
      </c>
      <c r="G2106" s="2">
        <f t="shared" si="259"/>
        <v>0.29139999999999983</v>
      </c>
      <c r="H2106" s="2">
        <f t="shared" si="255"/>
        <v>0.38504999999999984</v>
      </c>
      <c r="I2106" s="2">
        <f t="array" ref="I2106">SUMPRODUCT(B2090:B2109, (ROW(B2090:B2109)-ROW(B2090)+1)) / (20*21/2)</f>
        <v>0.31038095238095237</v>
      </c>
      <c r="J2106" s="2">
        <f t="shared" si="258"/>
        <v>0.29260280671565136</v>
      </c>
      <c r="K2106" s="2">
        <f t="shared" si="260"/>
        <v>0.2977292907930853</v>
      </c>
    </row>
    <row r="2107" spans="1:11" ht="13.5" x14ac:dyDescent="0.25">
      <c r="A2107" s="3">
        <f>TITRES_STAT!B2110</f>
        <v>45369</v>
      </c>
      <c r="B2107" s="5">
        <f>TITRES_STAT!D2110</f>
        <v>0.34</v>
      </c>
      <c r="C2107" s="2">
        <f t="shared" si="253"/>
        <v>1.0000000000000009E-2</v>
      </c>
      <c r="D2107" s="2">
        <f t="shared" si="254"/>
        <v>0.32400000000000001</v>
      </c>
      <c r="E2107" s="2">
        <f t="shared" si="256"/>
        <v>0.30299999999999999</v>
      </c>
      <c r="F2107" s="2">
        <f t="shared" si="257"/>
        <v>0.28700000000000003</v>
      </c>
      <c r="G2107" s="2">
        <f t="shared" si="259"/>
        <v>0.29199999999999982</v>
      </c>
      <c r="H2107" s="2">
        <f t="shared" si="255"/>
        <v>0.38424999999999981</v>
      </c>
      <c r="I2107" s="2">
        <f t="array" ref="I2107">SUMPRODUCT(B2091:B2110, (ROW(B2091:B2110)-ROW(B2091)+1)) / (20*21/2)</f>
        <v>0.3174285714285715</v>
      </c>
      <c r="J2107" s="2">
        <f t="shared" si="258"/>
        <v>0.29711682512368459</v>
      </c>
      <c r="K2107" s="2">
        <f t="shared" si="260"/>
        <v>0.29938696566394468</v>
      </c>
    </row>
    <row r="2108" spans="1:11" ht="13.5" x14ac:dyDescent="0.25">
      <c r="A2108" s="3">
        <f>TITRES_STAT!B2111</f>
        <v>45370</v>
      </c>
      <c r="B2108" s="5">
        <f>TITRES_STAT!D2111</f>
        <v>0.35</v>
      </c>
      <c r="C2108" s="2">
        <f t="shared" si="253"/>
        <v>9.9999999999999534E-3</v>
      </c>
      <c r="D2108" s="2">
        <f t="shared" si="254"/>
        <v>0.33200000000000002</v>
      </c>
      <c r="E2108" s="2">
        <f t="shared" si="256"/>
        <v>0.31100000000000005</v>
      </c>
      <c r="F2108" s="2">
        <f t="shared" si="257"/>
        <v>0.29149999999999998</v>
      </c>
      <c r="G2108" s="2">
        <f t="shared" si="259"/>
        <v>0.29299999999999982</v>
      </c>
      <c r="H2108" s="2">
        <f t="shared" si="255"/>
        <v>0.3834999999999999</v>
      </c>
      <c r="I2108" s="2">
        <f t="array" ref="I2108">SUMPRODUCT(B2092:B2111, (ROW(B2092:B2111)-ROW(B2092)+1)) / (20*21/2)</f>
        <v>0.32500000000000001</v>
      </c>
      <c r="J2108" s="2">
        <f t="shared" si="258"/>
        <v>0.30215331796904799</v>
      </c>
      <c r="K2108" s="2">
        <f t="shared" si="260"/>
        <v>0.30137179053986846</v>
      </c>
    </row>
    <row r="2109" spans="1:11" ht="13.5" x14ac:dyDescent="0.25">
      <c r="A2109" s="3">
        <f>TITRES_STAT!B2112</f>
        <v>45372</v>
      </c>
      <c r="B2109" s="5">
        <f>TITRES_STAT!D2112</f>
        <v>0.36</v>
      </c>
      <c r="C2109" s="2">
        <f t="shared" si="253"/>
        <v>1.0000000000000009E-2</v>
      </c>
      <c r="D2109" s="2">
        <f t="shared" si="254"/>
        <v>0.33999999999999997</v>
      </c>
      <c r="E2109" s="2">
        <f t="shared" si="256"/>
        <v>0.32</v>
      </c>
      <c r="F2109" s="2">
        <f t="shared" si="257"/>
        <v>0.29599999999999999</v>
      </c>
      <c r="G2109" s="2">
        <f t="shared" si="259"/>
        <v>0.29399999999999982</v>
      </c>
      <c r="H2109" s="2">
        <f t="shared" si="255"/>
        <v>0.38289999999999991</v>
      </c>
      <c r="I2109" s="2">
        <f t="array" ref="I2109">SUMPRODUCT(B2093:B2112, (ROW(B2093:B2112)-ROW(B2093)+1)) / (20*21/2)</f>
        <v>0.33304761904761904</v>
      </c>
      <c r="J2109" s="2">
        <f t="shared" si="258"/>
        <v>0.30766252578151965</v>
      </c>
      <c r="K2109" s="2">
        <f t="shared" si="260"/>
        <v>0.30367093600889322</v>
      </c>
    </row>
    <row r="2110" spans="1:11" ht="13.5" x14ac:dyDescent="0.25">
      <c r="A2110" s="3">
        <f>TITRES_STAT!B2113</f>
        <v>45373</v>
      </c>
      <c r="B2110" s="5">
        <f>TITRES_STAT!D2113</f>
        <v>0.37</v>
      </c>
      <c r="C2110" s="2">
        <f t="shared" si="253"/>
        <v>1.0000000000000009E-2</v>
      </c>
      <c r="D2110" s="2">
        <f t="shared" si="254"/>
        <v>0.35</v>
      </c>
      <c r="E2110" s="2">
        <f t="shared" si="256"/>
        <v>0.32900000000000001</v>
      </c>
      <c r="F2110" s="2">
        <f t="shared" si="257"/>
        <v>0.30049999999999999</v>
      </c>
      <c r="G2110" s="2">
        <f t="shared" si="259"/>
        <v>0.2951999999999998</v>
      </c>
      <c r="H2110" s="2">
        <f t="shared" si="255"/>
        <v>0.38234999999999991</v>
      </c>
      <c r="I2110" s="2">
        <f t="array" ref="I2110">SUMPRODUCT(B2094:B2113, (ROW(B2094:B2113)-ROW(B2094)+1)) / (20*21/2)</f>
        <v>0.34152380952380951</v>
      </c>
      <c r="J2110" s="2">
        <f t="shared" si="258"/>
        <v>0.31359942808804159</v>
      </c>
      <c r="K2110" s="2">
        <f t="shared" si="260"/>
        <v>0.30627207577325039</v>
      </c>
    </row>
    <row r="2111" spans="1:11" ht="13.5" x14ac:dyDescent="0.25">
      <c r="A2111" s="3">
        <f>TITRES_STAT!B2114</f>
        <v>45376</v>
      </c>
      <c r="B2111" s="5">
        <f>TITRES_STAT!D2114</f>
        <v>0.38</v>
      </c>
      <c r="C2111" s="2">
        <f t="shared" si="253"/>
        <v>1.0000000000000009E-2</v>
      </c>
      <c r="D2111" s="2">
        <f t="shared" si="254"/>
        <v>0.36</v>
      </c>
      <c r="E2111" s="2">
        <f t="shared" si="256"/>
        <v>0.33799999999999997</v>
      </c>
      <c r="F2111" s="2">
        <f t="shared" si="257"/>
        <v>0.30549999999999999</v>
      </c>
      <c r="G2111" s="2">
        <f t="shared" si="259"/>
        <v>0.29659999999999981</v>
      </c>
      <c r="H2111" s="2">
        <f t="shared" si="255"/>
        <v>0.38184999999999997</v>
      </c>
      <c r="I2111" s="2">
        <f t="array" ref="I2111">SUMPRODUCT(B2095:B2114, (ROW(B2095:B2114)-ROW(B2095)+1)) / (20*21/2)</f>
        <v>0.34842857142857142</v>
      </c>
      <c r="J2111" s="2">
        <f t="shared" si="258"/>
        <v>0.31992329207965664</v>
      </c>
      <c r="K2111" s="2">
        <f t="shared" si="260"/>
        <v>0.30916336691939744</v>
      </c>
    </row>
    <row r="2112" spans="1:11" ht="13.5" x14ac:dyDescent="0.25">
      <c r="A2112" s="3">
        <f>TITRES_STAT!B2115</f>
        <v>45377</v>
      </c>
      <c r="B2112" s="5">
        <f>TITRES_STAT!D2115</f>
        <v>0.39</v>
      </c>
      <c r="C2112" s="2">
        <f t="shared" si="253"/>
        <v>1.0000000000000009E-2</v>
      </c>
      <c r="D2112" s="2">
        <f t="shared" si="254"/>
        <v>0.37</v>
      </c>
      <c r="E2112" s="2">
        <f t="shared" si="256"/>
        <v>0.34700000000000003</v>
      </c>
      <c r="F2112" s="2">
        <f t="shared" si="257"/>
        <v>0.31099999999999994</v>
      </c>
      <c r="G2112" s="2">
        <f t="shared" si="259"/>
        <v>0.2981999999999998</v>
      </c>
      <c r="H2112" s="2">
        <f t="shared" si="255"/>
        <v>0.38139999999999996</v>
      </c>
      <c r="I2112" s="2">
        <f t="array" ref="I2112">SUMPRODUCT(B2096:B2115, (ROW(B2096:B2115)-ROW(B2096)+1)) / (20*21/2)</f>
        <v>0.35566666666666663</v>
      </c>
      <c r="J2112" s="2">
        <f t="shared" si="258"/>
        <v>0.32659726426254648</v>
      </c>
      <c r="K2112" s="2">
        <f t="shared" si="260"/>
        <v>0.31233343096177407</v>
      </c>
    </row>
    <row r="2113" spans="1:11" ht="13.5" x14ac:dyDescent="0.25">
      <c r="A2113" s="3">
        <f>TITRES_STAT!B2116</f>
        <v>45378</v>
      </c>
      <c r="B2113" s="5">
        <f>TITRES_STAT!D2116</f>
        <v>0.4</v>
      </c>
      <c r="C2113" s="2">
        <f t="shared" si="253"/>
        <v>1.0000000000000009E-2</v>
      </c>
      <c r="D2113" s="2">
        <f t="shared" si="254"/>
        <v>0.38</v>
      </c>
      <c r="E2113" s="2">
        <f t="shared" si="256"/>
        <v>0.35599999999999998</v>
      </c>
      <c r="F2113" s="2">
        <f t="shared" si="257"/>
        <v>0.3175</v>
      </c>
      <c r="G2113" s="2">
        <f t="shared" si="259"/>
        <v>0.29999999999999988</v>
      </c>
      <c r="H2113" s="2">
        <f t="shared" si="255"/>
        <v>0.38099999999999995</v>
      </c>
      <c r="I2113" s="2">
        <f t="array" ref="I2113">SUMPRODUCT(B2097:B2116, (ROW(B2097:B2116)-ROW(B2097)+1)) / (20*21/2)</f>
        <v>0.36223809523809525</v>
      </c>
      <c r="J2113" s="2">
        <f t="shared" si="258"/>
        <v>0.33358800099944685</v>
      </c>
      <c r="K2113" s="2">
        <f t="shared" si="260"/>
        <v>0.31577133562993981</v>
      </c>
    </row>
    <row r="2114" spans="1:11" ht="13.5" x14ac:dyDescent="0.25">
      <c r="A2114" s="3">
        <f>TITRES_STAT!B2117</f>
        <v>45379</v>
      </c>
      <c r="B2114" s="5">
        <f>TITRES_STAT!D2117</f>
        <v>0.39</v>
      </c>
      <c r="C2114" s="2">
        <f t="shared" si="253"/>
        <v>-1.0000000000000009E-2</v>
      </c>
      <c r="D2114" s="2">
        <f t="shared" si="254"/>
        <v>0.38600000000000001</v>
      </c>
      <c r="E2114" s="2">
        <f t="shared" si="256"/>
        <v>0.36299999999999999</v>
      </c>
      <c r="F2114" s="2">
        <f t="shared" si="257"/>
        <v>0.32399999999999995</v>
      </c>
      <c r="G2114" s="2">
        <f t="shared" si="259"/>
        <v>0.30139999999999989</v>
      </c>
      <c r="H2114" s="2">
        <f t="shared" si="255"/>
        <v>0.38044999999999995</v>
      </c>
      <c r="I2114" s="2">
        <f t="array" ref="I2114">SUMPRODUCT(B2098:B2117, (ROW(B2098:B2117)-ROW(B2098)+1)) / (20*21/2)</f>
        <v>0.36914285714285722</v>
      </c>
      <c r="J2114" s="2">
        <f t="shared" si="258"/>
        <v>0.33896057233283289</v>
      </c>
      <c r="K2114" s="2">
        <f t="shared" si="260"/>
        <v>0.31868226364445201</v>
      </c>
    </row>
    <row r="2115" spans="1:11" ht="13.5" x14ac:dyDescent="0.25">
      <c r="A2115" s="3">
        <f>TITRES_STAT!B2118</f>
        <v>45380</v>
      </c>
      <c r="B2115" s="5">
        <f>TITRES_STAT!D2118</f>
        <v>0.4</v>
      </c>
      <c r="C2115" s="2">
        <f t="shared" si="253"/>
        <v>1.0000000000000009E-2</v>
      </c>
      <c r="D2115" s="2">
        <f t="shared" si="254"/>
        <v>0.39200000000000002</v>
      </c>
      <c r="E2115" s="2">
        <f t="shared" si="256"/>
        <v>0.371</v>
      </c>
      <c r="F2115" s="2">
        <f t="shared" si="257"/>
        <v>0.33100000000000002</v>
      </c>
      <c r="G2115" s="2">
        <f t="shared" si="259"/>
        <v>0.30299999999999994</v>
      </c>
      <c r="H2115" s="2">
        <f t="shared" si="255"/>
        <v>0.37984999999999991</v>
      </c>
      <c r="I2115" s="2">
        <f t="array" ref="I2115">SUMPRODUCT(B2099:B2118, (ROW(B2099:B2118)-ROW(B2099)+1)) / (20*21/2)</f>
        <v>0.37638095238095248</v>
      </c>
      <c r="J2115" s="2">
        <f t="shared" si="258"/>
        <v>0.34477385115827741</v>
      </c>
      <c r="K2115" s="2">
        <f t="shared" si="260"/>
        <v>0.32187119448192447</v>
      </c>
    </row>
    <row r="2116" spans="1:11" ht="13.5" x14ac:dyDescent="0.25">
      <c r="A2116" s="3">
        <f>TITRES_STAT!B2119</f>
        <v>45383</v>
      </c>
      <c r="B2116" s="5">
        <f>TITRES_STAT!D2119</f>
        <v>0.4</v>
      </c>
      <c r="C2116" s="2">
        <f t="shared" ref="C2116:C2179" si="261">B2116-B2115</f>
        <v>0</v>
      </c>
      <c r="D2116" s="2">
        <f t="shared" si="254"/>
        <v>0.39600000000000002</v>
      </c>
      <c r="E2116" s="2">
        <f t="shared" si="256"/>
        <v>0.378</v>
      </c>
      <c r="F2116" s="2">
        <f t="shared" si="257"/>
        <v>0.33750000000000002</v>
      </c>
      <c r="G2116" s="2">
        <f t="shared" si="259"/>
        <v>0.30459999999999993</v>
      </c>
      <c r="H2116" s="2">
        <f t="shared" si="255"/>
        <v>0.37914999999999993</v>
      </c>
      <c r="I2116" s="2">
        <f t="array" ref="I2116">SUMPRODUCT(B2100:B2119, (ROW(B2100:B2119)-ROW(B2100)+1)) / (20*21/2)</f>
        <v>0.38290476190476197</v>
      </c>
      <c r="J2116" s="2">
        <f t="shared" si="258"/>
        <v>0.35003348438129867</v>
      </c>
      <c r="K2116" s="2">
        <f t="shared" si="260"/>
        <v>0.32493506920812354</v>
      </c>
    </row>
    <row r="2117" spans="1:11" ht="13.5" x14ac:dyDescent="0.25">
      <c r="A2117" s="3">
        <f>TITRES_STAT!B2120</f>
        <v>45384</v>
      </c>
      <c r="B2117" s="5">
        <f>TITRES_STAT!D2120</f>
        <v>0.41</v>
      </c>
      <c r="C2117" s="2">
        <f t="shared" si="261"/>
        <v>9.9999999999999534E-3</v>
      </c>
      <c r="D2117" s="2">
        <f t="shared" si="254"/>
        <v>0.39999999999999997</v>
      </c>
      <c r="E2117" s="2">
        <f t="shared" si="256"/>
        <v>0.38500000000000001</v>
      </c>
      <c r="F2117" s="2">
        <f t="shared" si="257"/>
        <v>0.34399999999999997</v>
      </c>
      <c r="G2117" s="2">
        <f t="shared" si="259"/>
        <v>0.30659999999999998</v>
      </c>
      <c r="H2117" s="2">
        <f t="shared" si="255"/>
        <v>0.3784499999999999</v>
      </c>
      <c r="I2117" s="2">
        <f t="array" ref="I2117">SUMPRODUCT(B2101:B2120, (ROW(B2101:B2120)-ROW(B2101)+1)) / (20*21/2)</f>
        <v>0.38871428571428573</v>
      </c>
      <c r="J2117" s="2">
        <f t="shared" si="258"/>
        <v>0.35574458110688928</v>
      </c>
      <c r="K2117" s="2">
        <f t="shared" si="260"/>
        <v>0.32827094884702063</v>
      </c>
    </row>
    <row r="2118" spans="1:11" ht="13.5" x14ac:dyDescent="0.25">
      <c r="A2118" s="3">
        <f>TITRES_STAT!B2121</f>
        <v>45385</v>
      </c>
      <c r="B2118" s="5">
        <f>TITRES_STAT!D2121</f>
        <v>0.42</v>
      </c>
      <c r="C2118" s="2">
        <f t="shared" si="261"/>
        <v>1.0000000000000009E-2</v>
      </c>
      <c r="D2118" s="2">
        <f t="shared" ref="D2118:D2181" si="262">AVERAGE(B2114:B2118)</f>
        <v>0.40400000000000003</v>
      </c>
      <c r="E2118" s="2">
        <f t="shared" si="256"/>
        <v>0.39200000000000002</v>
      </c>
      <c r="F2118" s="2">
        <f t="shared" si="257"/>
        <v>0.35150000000000003</v>
      </c>
      <c r="G2118" s="2">
        <f t="shared" si="259"/>
        <v>0.30879999999999996</v>
      </c>
      <c r="H2118" s="2">
        <f t="shared" si="255"/>
        <v>0.3778999999999999</v>
      </c>
      <c r="I2118" s="2">
        <f t="array" ref="I2118">SUMPRODUCT(B2102:B2121, (ROW(B2102:B2121)-ROW(B2102)+1)) / (20*21/2)</f>
        <v>0.39385714285714291</v>
      </c>
      <c r="J2118" s="2">
        <f t="shared" si="258"/>
        <v>0.36186414481099505</v>
      </c>
      <c r="K2118" s="2">
        <f t="shared" si="260"/>
        <v>0.33186816653929435</v>
      </c>
    </row>
    <row r="2119" spans="1:11" ht="13.5" x14ac:dyDescent="0.25">
      <c r="A2119" s="3">
        <f>TITRES_STAT!B2122</f>
        <v>45386</v>
      </c>
      <c r="B2119" s="5">
        <f>TITRES_STAT!D2122</f>
        <v>0.42</v>
      </c>
      <c r="C2119" s="2">
        <f t="shared" si="261"/>
        <v>0</v>
      </c>
      <c r="D2119" s="2">
        <f t="shared" si="262"/>
        <v>0.41</v>
      </c>
      <c r="E2119" s="2">
        <f t="shared" si="256"/>
        <v>0.39800000000000002</v>
      </c>
      <c r="F2119" s="2">
        <f t="shared" si="257"/>
        <v>0.35900000000000004</v>
      </c>
      <c r="G2119" s="2">
        <f t="shared" si="259"/>
        <v>0.31120000000000003</v>
      </c>
      <c r="H2119" s="2">
        <f t="shared" si="255"/>
        <v>0.37735000000000002</v>
      </c>
      <c r="I2119" s="2">
        <f t="array" ref="I2119">SUMPRODUCT(B2103:B2122, (ROW(B2103:B2122)-ROW(B2103)+1)) / (20*21/2)</f>
        <v>0.39838095238095245</v>
      </c>
      <c r="J2119" s="2">
        <f t="shared" si="258"/>
        <v>0.36740089292423361</v>
      </c>
      <c r="K2119" s="2">
        <f t="shared" si="260"/>
        <v>0.33532431687108677</v>
      </c>
    </row>
    <row r="2120" spans="1:11" ht="13.5" x14ac:dyDescent="0.25">
      <c r="A2120" s="3">
        <f>TITRES_STAT!B2123</f>
        <v>45387</v>
      </c>
      <c r="B2120" s="5">
        <f>TITRES_STAT!D2123</f>
        <v>0.42</v>
      </c>
      <c r="C2120" s="2">
        <f t="shared" si="261"/>
        <v>0</v>
      </c>
      <c r="D2120" s="2">
        <f t="shared" si="262"/>
        <v>0.41399999999999998</v>
      </c>
      <c r="E2120" s="2">
        <f t="shared" si="256"/>
        <v>0.40300000000000002</v>
      </c>
      <c r="F2120" s="2">
        <f t="shared" si="257"/>
        <v>0.36599999999999999</v>
      </c>
      <c r="G2120" s="2">
        <f t="shared" si="259"/>
        <v>0.31360000000000005</v>
      </c>
      <c r="H2120" s="2">
        <f t="shared" si="255"/>
        <v>0.37685000000000002</v>
      </c>
      <c r="I2120" s="2">
        <f t="array" ref="I2120">SUMPRODUCT(B2104:B2123, (ROW(B2104:B2123)-ROW(B2104)+1)) / (20*21/2)</f>
        <v>0.40233333333333338</v>
      </c>
      <c r="J2120" s="2">
        <f t="shared" si="258"/>
        <v>0.37241033169335419</v>
      </c>
      <c r="K2120" s="2">
        <f t="shared" si="260"/>
        <v>0.33864493189575007</v>
      </c>
    </row>
    <row r="2121" spans="1:11" ht="13.5" x14ac:dyDescent="0.25">
      <c r="A2121" s="3">
        <f>TITRES_STAT!B2124</f>
        <v>45390</v>
      </c>
      <c r="B2121" s="5">
        <f>TITRES_STAT!D2124</f>
        <v>0.42</v>
      </c>
      <c r="C2121" s="2">
        <f t="shared" si="261"/>
        <v>0</v>
      </c>
      <c r="D2121" s="2">
        <f t="shared" si="262"/>
        <v>0.41799999999999998</v>
      </c>
      <c r="E2121" s="2">
        <f t="shared" si="256"/>
        <v>0.40700000000000003</v>
      </c>
      <c r="F2121" s="2">
        <f t="shared" si="257"/>
        <v>0.3725</v>
      </c>
      <c r="G2121" s="2">
        <f t="shared" si="259"/>
        <v>0.31580000000000003</v>
      </c>
      <c r="H2121" s="2">
        <f t="shared" si="255"/>
        <v>0.37634999999999996</v>
      </c>
      <c r="I2121" s="2">
        <f t="array" ref="I2121">SUMPRODUCT(B2105:B2124, (ROW(B2105:B2124)-ROW(B2105)+1)) / (20*21/2)</f>
        <v>0.40576190476190482</v>
      </c>
      <c r="J2121" s="2">
        <f t="shared" si="258"/>
        <v>0.37694268105589185</v>
      </c>
      <c r="K2121" s="2">
        <f t="shared" si="260"/>
        <v>0.34183532672336775</v>
      </c>
    </row>
    <row r="2122" spans="1:11" ht="13.5" x14ac:dyDescent="0.25">
      <c r="A2122" s="3">
        <f>TITRES_STAT!B2125</f>
        <v>45394</v>
      </c>
      <c r="B2122" s="5">
        <f>TITRES_STAT!D2125</f>
        <v>0.42</v>
      </c>
      <c r="C2122" s="2">
        <f t="shared" si="261"/>
        <v>0</v>
      </c>
      <c r="D2122" s="2">
        <f t="shared" si="262"/>
        <v>0.42000000000000004</v>
      </c>
      <c r="E2122" s="2">
        <f t="shared" si="256"/>
        <v>0.41</v>
      </c>
      <c r="F2122" s="2">
        <f t="shared" si="257"/>
        <v>0.3785</v>
      </c>
      <c r="G2122" s="2">
        <f t="shared" si="259"/>
        <v>0.31800000000000006</v>
      </c>
      <c r="H2122" s="2">
        <f t="shared" ref="H2122:H2185" si="263">AVERAGE(B1923:B2122)</f>
        <v>0.37589999999999996</v>
      </c>
      <c r="I2122" s="2">
        <f t="array" ref="I2122">SUMPRODUCT(B2106:B2125, (ROW(B2106:B2125)-ROW(B2106)+1)) / (20*21/2)</f>
        <v>0.40871428571428575</v>
      </c>
      <c r="J2122" s="2">
        <f t="shared" si="258"/>
        <v>0.38104337809818783</v>
      </c>
      <c r="K2122" s="2">
        <f t="shared" si="260"/>
        <v>0.34490060802833372</v>
      </c>
    </row>
    <row r="2123" spans="1:11" ht="13.5" x14ac:dyDescent="0.25">
      <c r="A2123" s="3">
        <f>TITRES_STAT!B2126</f>
        <v>45397</v>
      </c>
      <c r="B2123" s="5">
        <f>TITRES_STAT!D2126</f>
        <v>0.42</v>
      </c>
      <c r="C2123" s="2">
        <f t="shared" si="261"/>
        <v>0</v>
      </c>
      <c r="D2123" s="2">
        <f t="shared" si="262"/>
        <v>0.42000000000000004</v>
      </c>
      <c r="E2123" s="2">
        <f t="shared" si="256"/>
        <v>0.41200000000000003</v>
      </c>
      <c r="F2123" s="2">
        <f t="shared" si="257"/>
        <v>0.38400000000000001</v>
      </c>
      <c r="G2123" s="2">
        <f t="shared" si="259"/>
        <v>0.3202000000000001</v>
      </c>
      <c r="H2123" s="2">
        <f t="shared" si="263"/>
        <v>0.37544999999999995</v>
      </c>
      <c r="I2123" s="2">
        <f t="array" ref="I2123">SUMPRODUCT(B2107:B2126, (ROW(B2107:B2126)-ROW(B2107)+1)) / (20*21/2)</f>
        <v>0.41119047619047622</v>
      </c>
      <c r="J2123" s="2">
        <f t="shared" si="258"/>
        <v>0.38475353256502709</v>
      </c>
      <c r="K2123" s="2">
        <f t="shared" si="260"/>
        <v>0.34784568222330103</v>
      </c>
    </row>
    <row r="2124" spans="1:11" ht="13.5" x14ac:dyDescent="0.25">
      <c r="A2124" s="3">
        <f>TITRES_STAT!B2127</f>
        <v>45398</v>
      </c>
      <c r="B2124" s="5">
        <f>TITRES_STAT!D2127</f>
        <v>0.42</v>
      </c>
      <c r="C2124" s="2">
        <f t="shared" si="261"/>
        <v>0</v>
      </c>
      <c r="D2124" s="2">
        <f t="shared" si="262"/>
        <v>0.42000000000000004</v>
      </c>
      <c r="E2124" s="2">
        <f t="shared" ref="E2124:E2187" si="264">AVERAGE(B2115:B2124)</f>
        <v>0.41499999999999992</v>
      </c>
      <c r="F2124" s="2">
        <f t="shared" si="257"/>
        <v>0.38900000000000001</v>
      </c>
      <c r="G2124" s="2">
        <f t="shared" si="259"/>
        <v>0.32260000000000005</v>
      </c>
      <c r="H2124" s="2">
        <f t="shared" si="263"/>
        <v>0.375</v>
      </c>
      <c r="I2124" s="2">
        <f t="array" ref="I2124">SUMPRODUCT(B2108:B2127, (ROW(B2108:B2127)-ROW(B2108)+1)) / (20*21/2)</f>
        <v>0.41323809523809524</v>
      </c>
      <c r="J2124" s="2">
        <f t="shared" si="258"/>
        <v>0.38811033898740543</v>
      </c>
      <c r="K2124" s="2">
        <f t="shared" si="260"/>
        <v>0.35067526331258336</v>
      </c>
    </row>
    <row r="2125" spans="1:11" ht="13.5" x14ac:dyDescent="0.25">
      <c r="A2125" s="3">
        <f>TITRES_STAT!B2128</f>
        <v>45399</v>
      </c>
      <c r="B2125" s="5">
        <f>TITRES_STAT!D2128</f>
        <v>0.42</v>
      </c>
      <c r="C2125" s="2">
        <f t="shared" si="261"/>
        <v>0</v>
      </c>
      <c r="D2125" s="2">
        <f t="shared" si="262"/>
        <v>0.42000000000000004</v>
      </c>
      <c r="E2125" s="2">
        <f t="shared" si="264"/>
        <v>0.41699999999999998</v>
      </c>
      <c r="F2125" s="2">
        <f t="shared" si="257"/>
        <v>0.39400000000000002</v>
      </c>
      <c r="G2125" s="2">
        <f t="shared" si="259"/>
        <v>0.32500000000000001</v>
      </c>
      <c r="H2125" s="2">
        <f t="shared" si="263"/>
        <v>0.37454999999999999</v>
      </c>
      <c r="I2125" s="2">
        <f t="array" ref="I2125">SUMPRODUCT(B2109:B2128, (ROW(B2109:B2128)-ROW(B2109)+1)) / (20*21/2)</f>
        <v>0.41395238095238096</v>
      </c>
      <c r="J2125" s="2">
        <f t="shared" si="258"/>
        <v>0.39114744956003344</v>
      </c>
      <c r="K2125" s="2">
        <f t="shared" si="260"/>
        <v>0.35339388043758013</v>
      </c>
    </row>
    <row r="2126" spans="1:11" ht="13.5" x14ac:dyDescent="0.25">
      <c r="A2126" s="3">
        <f>TITRES_STAT!B2129</f>
        <v>45400</v>
      </c>
      <c r="B2126" s="5">
        <f>TITRES_STAT!D2129</f>
        <v>0.42</v>
      </c>
      <c r="C2126" s="2">
        <f t="shared" si="261"/>
        <v>0</v>
      </c>
      <c r="D2126" s="2">
        <f t="shared" si="262"/>
        <v>0.42000000000000004</v>
      </c>
      <c r="E2126" s="2">
        <f t="shared" si="264"/>
        <v>0.41899999999999993</v>
      </c>
      <c r="F2126" s="2">
        <f t="shared" si="257"/>
        <v>0.39849999999999997</v>
      </c>
      <c r="G2126" s="2">
        <f t="shared" si="259"/>
        <v>0.32740000000000002</v>
      </c>
      <c r="H2126" s="2">
        <f t="shared" si="263"/>
        <v>0.37410000000000004</v>
      </c>
      <c r="I2126" s="2">
        <f t="array" ref="I2126">SUMPRODUCT(B2110:B2129, (ROW(B2110:B2129)-ROW(B2110)+1)) / (20*21/2)</f>
        <v>0.41342857142857142</v>
      </c>
      <c r="J2126" s="2">
        <f t="shared" si="258"/>
        <v>0.39389531150669693</v>
      </c>
      <c r="K2126" s="2">
        <f t="shared" si="260"/>
        <v>0.35600588512630249</v>
      </c>
    </row>
    <row r="2127" spans="1:11" ht="13.5" x14ac:dyDescent="0.25">
      <c r="A2127" s="3">
        <f>TITRES_STAT!B2130</f>
        <v>45401</v>
      </c>
      <c r="B2127" s="5">
        <f>TITRES_STAT!D2130</f>
        <v>0.42</v>
      </c>
      <c r="C2127" s="2">
        <f t="shared" si="261"/>
        <v>0</v>
      </c>
      <c r="D2127" s="2">
        <f t="shared" si="262"/>
        <v>0.42000000000000004</v>
      </c>
      <c r="E2127" s="2">
        <f t="shared" si="264"/>
        <v>0.42000000000000004</v>
      </c>
      <c r="F2127" s="2">
        <f t="shared" si="257"/>
        <v>0.40250000000000002</v>
      </c>
      <c r="G2127" s="2">
        <f t="shared" si="259"/>
        <v>0.32980000000000004</v>
      </c>
      <c r="H2127" s="2">
        <f t="shared" si="263"/>
        <v>0.37365000000000009</v>
      </c>
      <c r="I2127" s="2">
        <f t="array" ref="I2127">SUMPRODUCT(B2111:B2130, (ROW(B2111:B2130)-ROW(B2111)+1)) / (20*21/2)</f>
        <v>0.41176190476190466</v>
      </c>
      <c r="J2127" s="2">
        <f t="shared" si="258"/>
        <v>0.39638147231558291</v>
      </c>
      <c r="K2127" s="2">
        <f t="shared" si="260"/>
        <v>0.35851545825860437</v>
      </c>
    </row>
    <row r="2128" spans="1:11" ht="13.5" x14ac:dyDescent="0.25">
      <c r="A2128" s="3">
        <f>TITRES_STAT!B2131</f>
        <v>45404</v>
      </c>
      <c r="B2128" s="5">
        <f>TITRES_STAT!D2131</f>
        <v>0.41</v>
      </c>
      <c r="C2128" s="2">
        <f t="shared" si="261"/>
        <v>-1.0000000000000009E-2</v>
      </c>
      <c r="D2128" s="2">
        <f t="shared" si="262"/>
        <v>0.41799999999999998</v>
      </c>
      <c r="E2128" s="2">
        <f t="shared" si="264"/>
        <v>0.41899999999999993</v>
      </c>
      <c r="F2128" s="2">
        <f t="shared" si="257"/>
        <v>0.40549999999999997</v>
      </c>
      <c r="G2128" s="2">
        <f t="shared" si="259"/>
        <v>0.33220000000000005</v>
      </c>
      <c r="H2128" s="2">
        <f t="shared" si="263"/>
        <v>0.37315000000000009</v>
      </c>
      <c r="I2128" s="2">
        <f t="array" ref="I2128">SUMPRODUCT(B2112:B2131, (ROW(B2112:B2131)-ROW(B2112)+1)) / (20*21/2)</f>
        <v>0.40904761904761899</v>
      </c>
      <c r="J2128" s="2">
        <f t="shared" si="258"/>
        <v>0.39767847495219405</v>
      </c>
      <c r="K2128" s="2">
        <f t="shared" si="260"/>
        <v>0.36053445989552185</v>
      </c>
    </row>
    <row r="2129" spans="1:11" ht="13.5" x14ac:dyDescent="0.25">
      <c r="A2129" s="3">
        <f>TITRES_STAT!B2132</f>
        <v>45405</v>
      </c>
      <c r="B2129" s="5">
        <f>TITRES_STAT!D2132</f>
        <v>0.4</v>
      </c>
      <c r="C2129" s="2">
        <f t="shared" si="261"/>
        <v>-9.9999999999999534E-3</v>
      </c>
      <c r="D2129" s="2">
        <f t="shared" si="262"/>
        <v>0.41399999999999998</v>
      </c>
      <c r="E2129" s="2">
        <f t="shared" si="264"/>
        <v>0.41699999999999998</v>
      </c>
      <c r="F2129" s="2">
        <f t="shared" si="257"/>
        <v>0.40750000000000003</v>
      </c>
      <c r="G2129" s="2">
        <f t="shared" si="259"/>
        <v>0.33460000000000001</v>
      </c>
      <c r="H2129" s="2">
        <f t="shared" si="263"/>
        <v>0.37270000000000009</v>
      </c>
      <c r="I2129" s="2">
        <f t="array" ref="I2129">SUMPRODUCT(B2113:B2132, (ROW(B2113:B2132)-ROW(B2113)+1)) / (20*21/2)</f>
        <v>0.40538095238095245</v>
      </c>
      <c r="J2129" s="2">
        <f t="shared" si="258"/>
        <v>0.39789957257579467</v>
      </c>
      <c r="K2129" s="2">
        <f t="shared" si="260"/>
        <v>0.36208212813491314</v>
      </c>
    </row>
    <row r="2130" spans="1:11" ht="13.5" x14ac:dyDescent="0.25">
      <c r="A2130" s="3">
        <f>TITRES_STAT!B2133</f>
        <v>45406</v>
      </c>
      <c r="B2130" s="5">
        <f>TITRES_STAT!D2133</f>
        <v>0.39</v>
      </c>
      <c r="C2130" s="2">
        <f t="shared" si="261"/>
        <v>-1.0000000000000009E-2</v>
      </c>
      <c r="D2130" s="2">
        <f t="shared" si="262"/>
        <v>0.40800000000000003</v>
      </c>
      <c r="E2130" s="2">
        <f t="shared" si="264"/>
        <v>0.41399999999999998</v>
      </c>
      <c r="F2130" s="2">
        <f t="shared" si="257"/>
        <v>0.40849999999999997</v>
      </c>
      <c r="G2130" s="2">
        <f t="shared" si="259"/>
        <v>0.33700000000000002</v>
      </c>
      <c r="H2130" s="2">
        <f t="shared" si="263"/>
        <v>0.37225000000000008</v>
      </c>
      <c r="I2130" s="2">
        <f t="array" ref="I2130">SUMPRODUCT(B2114:B2133, (ROW(B2114:B2133)-ROW(B2114)+1)) / (20*21/2)</f>
        <v>0.40085714285714291</v>
      </c>
      <c r="J2130" s="2">
        <f t="shared" si="258"/>
        <v>0.39714723233048088</v>
      </c>
      <c r="K2130" s="2">
        <f t="shared" si="260"/>
        <v>0.3631769466394264</v>
      </c>
    </row>
    <row r="2131" spans="1:11" ht="13.5" x14ac:dyDescent="0.25">
      <c r="A2131" s="3">
        <f>TITRES_STAT!B2134</f>
        <v>45407</v>
      </c>
      <c r="B2131" s="5">
        <f>TITRES_STAT!D2134</f>
        <v>0.38</v>
      </c>
      <c r="C2131" s="2">
        <f t="shared" si="261"/>
        <v>-1.0000000000000009E-2</v>
      </c>
      <c r="D2131" s="2">
        <f t="shared" si="262"/>
        <v>0.4</v>
      </c>
      <c r="E2131" s="2">
        <f t="shared" si="264"/>
        <v>0.41000000000000003</v>
      </c>
      <c r="F2131" s="2">
        <f t="shared" si="257"/>
        <v>0.40849999999999997</v>
      </c>
      <c r="G2131" s="2">
        <f t="shared" si="259"/>
        <v>0.33940000000000003</v>
      </c>
      <c r="H2131" s="2">
        <f t="shared" si="263"/>
        <v>0.37175000000000014</v>
      </c>
      <c r="I2131" s="2">
        <f t="array" ref="I2131">SUMPRODUCT(B2115:B2134, (ROW(B2115:B2134)-ROW(B2115)+1)) / (20*21/2)</f>
        <v>0.39557142857142863</v>
      </c>
      <c r="J2131" s="2">
        <f t="shared" si="258"/>
        <v>0.39551416258472083</v>
      </c>
      <c r="K2131" s="2">
        <f t="shared" si="260"/>
        <v>0.36383667422219401</v>
      </c>
    </row>
    <row r="2132" spans="1:11" ht="13.5" x14ac:dyDescent="0.25">
      <c r="A2132" s="3">
        <f>TITRES_STAT!B2135</f>
        <v>45408</v>
      </c>
      <c r="B2132" s="5">
        <f>TITRES_STAT!D2135</f>
        <v>0.37</v>
      </c>
      <c r="C2132" s="2">
        <f t="shared" si="261"/>
        <v>-1.0000000000000009E-2</v>
      </c>
      <c r="D2132" s="2">
        <f t="shared" si="262"/>
        <v>0.39</v>
      </c>
      <c r="E2132" s="2">
        <f t="shared" si="264"/>
        <v>0.40499999999999997</v>
      </c>
      <c r="F2132" s="2">
        <f t="shared" ref="F2132:F2195" si="265">AVERAGE(B2113:B2132)</f>
        <v>0.40749999999999992</v>
      </c>
      <c r="G2132" s="2">
        <f t="shared" si="259"/>
        <v>0.34140000000000009</v>
      </c>
      <c r="H2132" s="2">
        <f t="shared" si="263"/>
        <v>0.37130000000000019</v>
      </c>
      <c r="I2132" s="2">
        <f t="array" ref="I2132">SUMPRODUCT(B2116:B2135, (ROW(B2116:B2135)-ROW(B2116)+1)) / (20*21/2)</f>
        <v>0.38952380952380949</v>
      </c>
      <c r="J2132" s="2">
        <f t="shared" si="258"/>
        <v>0.39308424233855693</v>
      </c>
      <c r="K2132" s="2">
        <f t="shared" si="260"/>
        <v>0.36407837327230408</v>
      </c>
    </row>
    <row r="2133" spans="1:11" ht="13.5" x14ac:dyDescent="0.25">
      <c r="A2133" s="3">
        <f>TITRES_STAT!B2136</f>
        <v>45411</v>
      </c>
      <c r="B2133" s="5">
        <f>TITRES_STAT!D2136</f>
        <v>0.36</v>
      </c>
      <c r="C2133" s="2">
        <f t="shared" si="261"/>
        <v>-1.0000000000000009E-2</v>
      </c>
      <c r="D2133" s="2">
        <f t="shared" si="262"/>
        <v>0.38</v>
      </c>
      <c r="E2133" s="2">
        <f t="shared" si="264"/>
        <v>0.39899999999999997</v>
      </c>
      <c r="F2133" s="2">
        <f t="shared" si="265"/>
        <v>0.40549999999999997</v>
      </c>
      <c r="G2133" s="2">
        <f t="shared" si="259"/>
        <v>0.34320000000000006</v>
      </c>
      <c r="H2133" s="2">
        <f t="shared" si="263"/>
        <v>0.37080000000000019</v>
      </c>
      <c r="I2133" s="2">
        <f t="array" ref="I2133">SUMPRODUCT(B2117:B2136, (ROW(B2117:B2136)-ROW(B2117)+1)) / (20*21/2)</f>
        <v>0.38471428571428568</v>
      </c>
      <c r="J2133" s="2">
        <f t="shared" ref="J2133:J2196" si="266">$J$4*B2133+J2132*(1-$J$4)</f>
        <v>0.38993336211583718</v>
      </c>
      <c r="K2133" s="2">
        <f t="shared" si="260"/>
        <v>0.36391843706554705</v>
      </c>
    </row>
    <row r="2134" spans="1:11" ht="13.5" x14ac:dyDescent="0.25">
      <c r="A2134" s="3">
        <f>TITRES_STAT!B2137</f>
        <v>45412</v>
      </c>
      <c r="B2134" s="5">
        <f>TITRES_STAT!D2137</f>
        <v>0.35</v>
      </c>
      <c r="C2134" s="2">
        <f t="shared" si="261"/>
        <v>-1.0000000000000009E-2</v>
      </c>
      <c r="D2134" s="2">
        <f t="shared" si="262"/>
        <v>0.37</v>
      </c>
      <c r="E2134" s="2">
        <f t="shared" si="264"/>
        <v>0.39200000000000002</v>
      </c>
      <c r="F2134" s="2">
        <f t="shared" si="265"/>
        <v>0.40350000000000003</v>
      </c>
      <c r="G2134" s="2">
        <f t="shared" si="259"/>
        <v>0.34480000000000011</v>
      </c>
      <c r="H2134" s="2">
        <f t="shared" si="263"/>
        <v>0.3702000000000002</v>
      </c>
      <c r="I2134" s="2">
        <f t="array" ref="I2134">SUMPRODUCT(B2118:B2137, (ROW(B2118:B2137)-ROW(B2118)+1)) / (20*21/2)</f>
        <v>0.38014285714285712</v>
      </c>
      <c r="J2134" s="2">
        <f t="shared" si="266"/>
        <v>0.38613018477147171</v>
      </c>
      <c r="K2134" s="2">
        <f t="shared" si="260"/>
        <v>0.36337261600415305</v>
      </c>
    </row>
    <row r="2135" spans="1:11" ht="13.5" x14ac:dyDescent="0.25">
      <c r="A2135" s="3">
        <f>TITRES_STAT!B2138</f>
        <v>45414</v>
      </c>
      <c r="B2135" s="5">
        <f>TITRES_STAT!D2138</f>
        <v>0.34</v>
      </c>
      <c r="C2135" s="2">
        <f t="shared" si="261"/>
        <v>-9.9999999999999534E-3</v>
      </c>
      <c r="D2135" s="2">
        <f t="shared" si="262"/>
        <v>0.36</v>
      </c>
      <c r="E2135" s="2">
        <f t="shared" si="264"/>
        <v>0.38400000000000001</v>
      </c>
      <c r="F2135" s="2">
        <f t="shared" si="265"/>
        <v>0.40049999999999997</v>
      </c>
      <c r="G2135" s="2">
        <f t="shared" si="259"/>
        <v>0.34620000000000006</v>
      </c>
      <c r="H2135" s="2">
        <f t="shared" si="263"/>
        <v>0.36950000000000011</v>
      </c>
      <c r="I2135" s="2">
        <f t="array" ref="I2135">SUMPRODUCT(B2119:B2138, (ROW(B2119:B2138)-ROW(B2119)+1)) / (20*21/2)</f>
        <v>0.37585714285714289</v>
      </c>
      <c r="J2135" s="2">
        <f t="shared" si="266"/>
        <v>0.38173683384085538</v>
      </c>
      <c r="K2135" s="2">
        <f t="shared" si="260"/>
        <v>0.36245604282751959</v>
      </c>
    </row>
    <row r="2136" spans="1:11" ht="13.5" x14ac:dyDescent="0.25">
      <c r="A2136" s="3">
        <f>TITRES_STAT!B2139</f>
        <v>45415</v>
      </c>
      <c r="B2136" s="5">
        <f>TITRES_STAT!D2139</f>
        <v>0.35</v>
      </c>
      <c r="C2136" s="2">
        <f t="shared" si="261"/>
        <v>9.9999999999999534E-3</v>
      </c>
      <c r="D2136" s="2">
        <f t="shared" si="262"/>
        <v>0.35399999999999998</v>
      </c>
      <c r="E2136" s="2">
        <f t="shared" si="264"/>
        <v>0.377</v>
      </c>
      <c r="F2136" s="2">
        <f t="shared" si="265"/>
        <v>0.39799999999999996</v>
      </c>
      <c r="G2136" s="2">
        <f t="shared" si="259"/>
        <v>0.34800000000000009</v>
      </c>
      <c r="H2136" s="2">
        <f t="shared" si="263"/>
        <v>0.36895000000000011</v>
      </c>
      <c r="I2136" s="2">
        <f t="array" ref="I2136">SUMPRODUCT(B2120:B2139, (ROW(B2120:B2139)-ROW(B2120)+1)) / (20*21/2)</f>
        <v>0.3719047619047619</v>
      </c>
      <c r="J2136" s="2">
        <f t="shared" si="266"/>
        <v>0.37871427823696441</v>
      </c>
      <c r="K2136" s="2">
        <f t="shared" si="260"/>
        <v>0.36196757055977374</v>
      </c>
    </row>
    <row r="2137" spans="1:11" ht="13.5" x14ac:dyDescent="0.25">
      <c r="A2137" s="3">
        <f>TITRES_STAT!B2140</f>
        <v>45418</v>
      </c>
      <c r="B2137" s="5">
        <f>TITRES_STAT!D2140</f>
        <v>0.35</v>
      </c>
      <c r="C2137" s="2">
        <f t="shared" si="261"/>
        <v>0</v>
      </c>
      <c r="D2137" s="2">
        <f t="shared" si="262"/>
        <v>0.35</v>
      </c>
      <c r="E2137" s="2">
        <f t="shared" si="264"/>
        <v>0.37</v>
      </c>
      <c r="F2137" s="2">
        <f t="shared" si="265"/>
        <v>0.39499999999999996</v>
      </c>
      <c r="G2137" s="2">
        <f t="shared" si="259"/>
        <v>0.34980000000000011</v>
      </c>
      <c r="H2137" s="2">
        <f t="shared" si="263"/>
        <v>0.36849999999999999</v>
      </c>
      <c r="I2137" s="2">
        <f t="array" ref="I2137">SUMPRODUCT(B2121:B2140, (ROW(B2121:B2140)-ROW(B2121)+1)) / (20*21/2)</f>
        <v>0.36733333333333335</v>
      </c>
      <c r="J2137" s="2">
        <f t="shared" si="266"/>
        <v>0.37597958507153922</v>
      </c>
      <c r="K2137" s="2">
        <f t="shared" si="260"/>
        <v>0.36149825406723363</v>
      </c>
    </row>
    <row r="2138" spans="1:11" ht="13.5" x14ac:dyDescent="0.25">
      <c r="A2138" s="3">
        <f>TITRES_STAT!B2141</f>
        <v>45419</v>
      </c>
      <c r="B2138" s="5">
        <f>TITRES_STAT!D2141</f>
        <v>0.35</v>
      </c>
      <c r="C2138" s="2">
        <f t="shared" si="261"/>
        <v>0</v>
      </c>
      <c r="D2138" s="2">
        <f t="shared" si="262"/>
        <v>0.34800000000000003</v>
      </c>
      <c r="E2138" s="2">
        <f t="shared" si="264"/>
        <v>0.36399999999999999</v>
      </c>
      <c r="F2138" s="2">
        <f t="shared" si="265"/>
        <v>0.3914999999999999</v>
      </c>
      <c r="G2138" s="2">
        <f t="shared" si="259"/>
        <v>0.35160000000000013</v>
      </c>
      <c r="H2138" s="2">
        <f t="shared" si="263"/>
        <v>0.36804999999999999</v>
      </c>
      <c r="I2138" s="2">
        <f t="array" ref="I2138">SUMPRODUCT(B2122:B2141, (ROW(B2122:B2141)-ROW(B2122)+1)) / (20*21/2)</f>
        <v>0.36219047619047617</v>
      </c>
      <c r="J2138" s="2">
        <f t="shared" si="266"/>
        <v>0.37350533887424975</v>
      </c>
      <c r="K2138" s="2">
        <f t="shared" si="260"/>
        <v>0.36104734214302842</v>
      </c>
    </row>
    <row r="2139" spans="1:11" ht="13.5" x14ac:dyDescent="0.25">
      <c r="A2139" s="3">
        <f>TITRES_STAT!B2142</f>
        <v>45420</v>
      </c>
      <c r="B2139" s="5">
        <f>TITRES_STAT!D2142</f>
        <v>0.35</v>
      </c>
      <c r="C2139" s="2">
        <f t="shared" si="261"/>
        <v>0</v>
      </c>
      <c r="D2139" s="2">
        <f t="shared" si="262"/>
        <v>0.34800000000000003</v>
      </c>
      <c r="E2139" s="2">
        <f t="shared" si="264"/>
        <v>0.35900000000000004</v>
      </c>
      <c r="F2139" s="2">
        <f t="shared" si="265"/>
        <v>0.3879999999999999</v>
      </c>
      <c r="G2139" s="2">
        <f t="shared" si="259"/>
        <v>0.35320000000000012</v>
      </c>
      <c r="H2139" s="2">
        <f t="shared" si="263"/>
        <v>0.36754999999999993</v>
      </c>
      <c r="I2139" s="2">
        <f t="array" ref="I2139">SUMPRODUCT(B2123:B2142, (ROW(B2123:B2142)-ROW(B2123)+1)) / (20*21/2)</f>
        <v>0.35842857142857143</v>
      </c>
      <c r="J2139" s="2">
        <f t="shared" si="266"/>
        <v>0.37126673517194025</v>
      </c>
      <c r="K2139" s="2">
        <f t="shared" si="260"/>
        <v>0.36061411303938024</v>
      </c>
    </row>
    <row r="2140" spans="1:11" ht="13.5" x14ac:dyDescent="0.25">
      <c r="A2140" s="3">
        <f>TITRES_STAT!B2143</f>
        <v>45421</v>
      </c>
      <c r="B2140" s="5">
        <f>TITRES_STAT!D2143</f>
        <v>0.34</v>
      </c>
      <c r="C2140" s="2">
        <f t="shared" si="261"/>
        <v>-9.9999999999999534E-3</v>
      </c>
      <c r="D2140" s="2">
        <f t="shared" si="262"/>
        <v>0.34799999999999998</v>
      </c>
      <c r="E2140" s="2">
        <f t="shared" si="264"/>
        <v>0.35399999999999998</v>
      </c>
      <c r="F2140" s="2">
        <f t="shared" si="265"/>
        <v>0.3839999999999999</v>
      </c>
      <c r="G2140" s="2">
        <f t="shared" si="259"/>
        <v>0.35440000000000005</v>
      </c>
      <c r="H2140" s="2">
        <f t="shared" si="263"/>
        <v>0.3669</v>
      </c>
      <c r="I2140" s="2">
        <f t="array" ref="I2140">SUMPRODUCT(B2124:B2143, (ROW(B2124:B2143)-ROW(B2124)+1)) / (20*21/2)</f>
        <v>0.35599999999999998</v>
      </c>
      <c r="J2140" s="2">
        <f t="shared" si="266"/>
        <v>0.36828895086985075</v>
      </c>
      <c r="K2140" s="2">
        <f t="shared" si="260"/>
        <v>0.35980571644960058</v>
      </c>
    </row>
    <row r="2141" spans="1:11" ht="13.5" x14ac:dyDescent="0.25">
      <c r="A2141" s="3">
        <f>TITRES_STAT!B2144</f>
        <v>45422</v>
      </c>
      <c r="B2141" s="5">
        <f>TITRES_STAT!D2144</f>
        <v>0.33</v>
      </c>
      <c r="C2141" s="2">
        <f t="shared" si="261"/>
        <v>-1.0000000000000009E-2</v>
      </c>
      <c r="D2141" s="2">
        <f t="shared" si="262"/>
        <v>0.34399999999999997</v>
      </c>
      <c r="E2141" s="2">
        <f t="shared" si="264"/>
        <v>0.34900000000000003</v>
      </c>
      <c r="F2141" s="2">
        <f t="shared" si="265"/>
        <v>0.37949999999999995</v>
      </c>
      <c r="G2141" s="2">
        <f t="shared" si="259"/>
        <v>0.35540000000000005</v>
      </c>
      <c r="H2141" s="2">
        <f t="shared" si="263"/>
        <v>0.36629999999999996</v>
      </c>
      <c r="I2141" s="2">
        <f t="array" ref="I2141">SUMPRODUCT(B2125:B2144, (ROW(B2125:B2144)-ROW(B2125)+1)) / (20*21/2)</f>
        <v>0.35295238095238091</v>
      </c>
      <c r="J2141" s="2">
        <f t="shared" si="266"/>
        <v>0.36464238412034117</v>
      </c>
      <c r="K2141" s="2">
        <f t="shared" si="260"/>
        <v>0.35863686482412604</v>
      </c>
    </row>
    <row r="2142" spans="1:11" ht="13.5" x14ac:dyDescent="0.25">
      <c r="A2142" s="3">
        <f>TITRES_STAT!B2145</f>
        <v>45425</v>
      </c>
      <c r="B2142" s="5">
        <f>TITRES_STAT!D2145</f>
        <v>0.34</v>
      </c>
      <c r="C2142" s="2">
        <f t="shared" si="261"/>
        <v>1.0000000000000009E-2</v>
      </c>
      <c r="D2142" s="2">
        <f t="shared" si="262"/>
        <v>0.34200000000000003</v>
      </c>
      <c r="E2142" s="2">
        <f t="shared" si="264"/>
        <v>0.34599999999999997</v>
      </c>
      <c r="F2142" s="2">
        <f t="shared" si="265"/>
        <v>0.37549999999999989</v>
      </c>
      <c r="G2142" s="2">
        <f t="shared" si="259"/>
        <v>0.35659999999999997</v>
      </c>
      <c r="H2142" s="2">
        <f t="shared" si="263"/>
        <v>0.36574999999999996</v>
      </c>
      <c r="I2142" s="2">
        <f t="array" ref="I2142">SUMPRODUCT(B2126:B2145, (ROW(B2126:B2145)-ROW(B2126)+1)) / (20*21/2)</f>
        <v>0.34933333333333327</v>
      </c>
      <c r="J2142" s="2">
        <f t="shared" si="266"/>
        <v>0.36229549039459441</v>
      </c>
      <c r="K2142" s="2">
        <f t="shared" si="260"/>
        <v>0.35790600738004263</v>
      </c>
    </row>
    <row r="2143" spans="1:11" ht="13.5" x14ac:dyDescent="0.25">
      <c r="A2143" s="3">
        <f>TITRES_STAT!B2146</f>
        <v>45426</v>
      </c>
      <c r="B2143" s="5">
        <f>TITRES_STAT!D2146</f>
        <v>0.35</v>
      </c>
      <c r="C2143" s="2">
        <f t="shared" si="261"/>
        <v>9.9999999999999534E-3</v>
      </c>
      <c r="D2143" s="2">
        <f t="shared" si="262"/>
        <v>0.34199999999999997</v>
      </c>
      <c r="E2143" s="2">
        <f t="shared" si="264"/>
        <v>0.34500000000000003</v>
      </c>
      <c r="F2143" s="2">
        <f t="shared" si="265"/>
        <v>0.37199999999999989</v>
      </c>
      <c r="G2143" s="2">
        <f t="shared" si="259"/>
        <v>0.35820000000000002</v>
      </c>
      <c r="H2143" s="2">
        <f t="shared" si="263"/>
        <v>0.36524999999999996</v>
      </c>
      <c r="I2143" s="2">
        <f t="array" ref="I2143">SUMPRODUCT(B2127:B2146, (ROW(B2127:B2146)-ROW(B2127)+1)) / (20*21/2)</f>
        <v>0.34519047619047621</v>
      </c>
      <c r="J2143" s="2">
        <f t="shared" si="266"/>
        <v>0.36112449130939495</v>
      </c>
      <c r="K2143" s="2">
        <f t="shared" si="260"/>
        <v>0.35759596787494297</v>
      </c>
    </row>
    <row r="2144" spans="1:11" ht="13.5" x14ac:dyDescent="0.25">
      <c r="A2144" s="3">
        <f>TITRES_STAT!B2147</f>
        <v>45427</v>
      </c>
      <c r="B2144" s="5">
        <f>TITRES_STAT!D2147</f>
        <v>0.34</v>
      </c>
      <c r="C2144" s="2">
        <f t="shared" si="261"/>
        <v>-9.9999999999999534E-3</v>
      </c>
      <c r="D2144" s="2">
        <f t="shared" si="262"/>
        <v>0.33999999999999997</v>
      </c>
      <c r="E2144" s="2">
        <f t="shared" si="264"/>
        <v>0.34399999999999997</v>
      </c>
      <c r="F2144" s="2">
        <f t="shared" si="265"/>
        <v>0.36799999999999988</v>
      </c>
      <c r="G2144" s="2">
        <f t="shared" si="259"/>
        <v>0.35979999999999995</v>
      </c>
      <c r="H2144" s="2">
        <f t="shared" si="263"/>
        <v>0.36469999999999997</v>
      </c>
      <c r="I2144" s="2">
        <f t="array" ref="I2144">SUMPRODUCT(B2128:B2147, (ROW(B2128:B2147)-ROW(B2128)+1)) / (20*21/2)</f>
        <v>0.34057142857142852</v>
      </c>
      <c r="J2144" s="2">
        <f t="shared" si="266"/>
        <v>0.35911263499421447</v>
      </c>
      <c r="K2144" s="2">
        <f t="shared" si="260"/>
        <v>0.35690592991906284</v>
      </c>
    </row>
    <row r="2145" spans="1:11" ht="13.5" x14ac:dyDescent="0.25">
      <c r="A2145" s="3">
        <f>TITRES_STAT!B2148</f>
        <v>45428</v>
      </c>
      <c r="B2145" s="5">
        <f>TITRES_STAT!D2148</f>
        <v>0.33</v>
      </c>
      <c r="C2145" s="2">
        <f t="shared" si="261"/>
        <v>-1.0000000000000009E-2</v>
      </c>
      <c r="D2145" s="2">
        <f t="shared" si="262"/>
        <v>0.33800000000000002</v>
      </c>
      <c r="E2145" s="2">
        <f t="shared" si="264"/>
        <v>0.34299999999999997</v>
      </c>
      <c r="F2145" s="2">
        <f t="shared" si="265"/>
        <v>0.36349999999999988</v>
      </c>
      <c r="G2145" s="2">
        <f t="shared" si="259"/>
        <v>0.36119999999999997</v>
      </c>
      <c r="H2145" s="2">
        <f t="shared" si="263"/>
        <v>0.36410000000000003</v>
      </c>
      <c r="I2145" s="2">
        <f t="array" ref="I2145">SUMPRODUCT(B2129:B2148, (ROW(B2129:B2148)-ROW(B2129)+1)) / (20*21/2)</f>
        <v>0.33742857142857136</v>
      </c>
      <c r="J2145" s="2">
        <f t="shared" si="266"/>
        <v>0.35634000309000358</v>
      </c>
      <c r="K2145" s="2">
        <f t="shared" si="260"/>
        <v>0.35585079541243292</v>
      </c>
    </row>
    <row r="2146" spans="1:11" ht="13.5" x14ac:dyDescent="0.25">
      <c r="A2146" s="3">
        <f>TITRES_STAT!B2149</f>
        <v>45429</v>
      </c>
      <c r="B2146" s="5">
        <f>TITRES_STAT!D2149</f>
        <v>0.32</v>
      </c>
      <c r="C2146" s="2">
        <f t="shared" si="261"/>
        <v>-1.0000000000000009E-2</v>
      </c>
      <c r="D2146" s="2">
        <f t="shared" si="262"/>
        <v>0.33600000000000002</v>
      </c>
      <c r="E2146" s="2">
        <f t="shared" si="264"/>
        <v>0.33999999999999997</v>
      </c>
      <c r="F2146" s="2">
        <f t="shared" si="265"/>
        <v>0.35849999999999993</v>
      </c>
      <c r="G2146" s="2">
        <f t="shared" si="259"/>
        <v>0.36219999999999991</v>
      </c>
      <c r="H2146" s="2">
        <f t="shared" si="263"/>
        <v>0.36345</v>
      </c>
      <c r="I2146" s="2">
        <f t="array" ref="I2146">SUMPRODUCT(B2130:B2149, (ROW(B2130:B2149)-ROW(B2130)+1)) / (20*21/2)</f>
        <v>0.33471428571428574</v>
      </c>
      <c r="J2146" s="2">
        <f t="shared" si="266"/>
        <v>0.35287905041476514</v>
      </c>
      <c r="K2146" s="2">
        <f t="shared" si="260"/>
        <v>0.35444488186684736</v>
      </c>
    </row>
    <row r="2147" spans="1:11" ht="13.5" x14ac:dyDescent="0.25">
      <c r="A2147" s="3">
        <f>TITRES_STAT!B2150</f>
        <v>45432</v>
      </c>
      <c r="B2147" s="5">
        <f>TITRES_STAT!D2150</f>
        <v>0.31</v>
      </c>
      <c r="C2147" s="2">
        <f t="shared" si="261"/>
        <v>-1.0000000000000009E-2</v>
      </c>
      <c r="D2147" s="2">
        <f t="shared" si="262"/>
        <v>0.33</v>
      </c>
      <c r="E2147" s="2">
        <f t="shared" si="264"/>
        <v>0.33599999999999997</v>
      </c>
      <c r="F2147" s="2">
        <f t="shared" si="265"/>
        <v>0.35299999999999992</v>
      </c>
      <c r="G2147" s="2">
        <f t="shared" si="259"/>
        <v>0.36279999999999996</v>
      </c>
      <c r="H2147" s="2">
        <f t="shared" si="263"/>
        <v>0.36280000000000001</v>
      </c>
      <c r="I2147" s="2">
        <f t="array" ref="I2147">SUMPRODUCT(B2131:B2150, (ROW(B2131:B2150)-ROW(B2131)+1)) / (20*21/2)</f>
        <v>0.33238095238095239</v>
      </c>
      <c r="J2147" s="2">
        <f t="shared" si="266"/>
        <v>0.34879533132764462</v>
      </c>
      <c r="K2147" s="2">
        <f t="shared" si="260"/>
        <v>0.35270194532304944</v>
      </c>
    </row>
    <row r="2148" spans="1:11" ht="13.5" x14ac:dyDescent="0.25">
      <c r="A2148" s="3">
        <f>TITRES_STAT!B2151</f>
        <v>45433</v>
      </c>
      <c r="B2148" s="5">
        <f>TITRES_STAT!D2151</f>
        <v>0.32</v>
      </c>
      <c r="C2148" s="2">
        <f t="shared" si="261"/>
        <v>1.0000000000000009E-2</v>
      </c>
      <c r="D2148" s="2">
        <f t="shared" si="262"/>
        <v>0.32400000000000001</v>
      </c>
      <c r="E2148" s="2">
        <f t="shared" si="264"/>
        <v>0.33299999999999996</v>
      </c>
      <c r="F2148" s="2">
        <f t="shared" si="265"/>
        <v>0.34849999999999998</v>
      </c>
      <c r="G2148" s="2">
        <f t="shared" si="259"/>
        <v>0.36379999999999996</v>
      </c>
      <c r="H2148" s="2">
        <f t="shared" si="263"/>
        <v>0.36220000000000008</v>
      </c>
      <c r="I2148" s="2">
        <f t="array" ref="I2148">SUMPRODUCT(B2132:B2151, (ROW(B2132:B2151)-ROW(B2132)+1)) / (20*21/2)</f>
        <v>0.33038095238095228</v>
      </c>
      <c r="J2148" s="2">
        <f t="shared" si="266"/>
        <v>0.34605291882024991</v>
      </c>
      <c r="K2148" s="2">
        <f t="shared" si="260"/>
        <v>0.35141951609469457</v>
      </c>
    </row>
    <row r="2149" spans="1:11" ht="13.5" x14ac:dyDescent="0.25">
      <c r="A2149" s="3">
        <f>TITRES_STAT!B2152</f>
        <v>45434</v>
      </c>
      <c r="B2149" s="5">
        <f>TITRES_STAT!D2152</f>
        <v>0.32</v>
      </c>
      <c r="C2149" s="2">
        <f t="shared" si="261"/>
        <v>0</v>
      </c>
      <c r="D2149" s="2">
        <f t="shared" si="262"/>
        <v>0.32</v>
      </c>
      <c r="E2149" s="2">
        <f t="shared" si="264"/>
        <v>0.32999999999999996</v>
      </c>
      <c r="F2149" s="2">
        <f t="shared" si="265"/>
        <v>0.34449999999999997</v>
      </c>
      <c r="G2149" s="2">
        <f t="shared" si="259"/>
        <v>0.36479999999999996</v>
      </c>
      <c r="H2149" s="2">
        <f t="shared" si="263"/>
        <v>0.36159999999999998</v>
      </c>
      <c r="I2149" s="2">
        <f t="array" ref="I2149">SUMPRODUCT(B2133:B2152, (ROW(B2133:B2152)-ROW(B2133)+1)) / (20*21/2)</f>
        <v>0.32866666666666661</v>
      </c>
      <c r="J2149" s="2">
        <f t="shared" si="266"/>
        <v>0.34357168845641661</v>
      </c>
      <c r="K2149" s="2">
        <f t="shared" si="260"/>
        <v>0.35018737820862816</v>
      </c>
    </row>
    <row r="2150" spans="1:11" ht="13.5" x14ac:dyDescent="0.25">
      <c r="A2150" s="3">
        <f>TITRES_STAT!B2153</f>
        <v>45435</v>
      </c>
      <c r="B2150" s="5">
        <f>TITRES_STAT!D2153</f>
        <v>0.32</v>
      </c>
      <c r="C2150" s="2">
        <f t="shared" si="261"/>
        <v>0</v>
      </c>
      <c r="D2150" s="2">
        <f t="shared" si="262"/>
        <v>0.318</v>
      </c>
      <c r="E2150" s="2">
        <f t="shared" si="264"/>
        <v>0.32799999999999996</v>
      </c>
      <c r="F2150" s="2">
        <f t="shared" si="265"/>
        <v>0.34100000000000003</v>
      </c>
      <c r="G2150" s="2">
        <f t="shared" si="259"/>
        <v>0.36559999999999993</v>
      </c>
      <c r="H2150" s="2">
        <f t="shared" si="263"/>
        <v>0.36099999999999993</v>
      </c>
      <c r="I2150" s="2">
        <f t="array" ref="I2150">SUMPRODUCT(B2134:B2153, (ROW(B2134:B2153)-ROW(B2134)+1)) / (20*21/2)</f>
        <v>0.32719047619047614</v>
      </c>
      <c r="J2150" s="2">
        <f t="shared" si="266"/>
        <v>0.34132676574628174</v>
      </c>
      <c r="K2150" s="2">
        <f t="shared" si="260"/>
        <v>0.34900355945534867</v>
      </c>
    </row>
    <row r="2151" spans="1:11" ht="13.5" x14ac:dyDescent="0.25">
      <c r="A2151" s="3">
        <f>TITRES_STAT!B2154</f>
        <v>45436</v>
      </c>
      <c r="B2151" s="5">
        <f>TITRES_STAT!D2154</f>
        <v>0.32</v>
      </c>
      <c r="C2151" s="2">
        <f t="shared" si="261"/>
        <v>0</v>
      </c>
      <c r="D2151" s="2">
        <f t="shared" si="262"/>
        <v>0.318</v>
      </c>
      <c r="E2151" s="2">
        <f t="shared" si="264"/>
        <v>0.32699999999999996</v>
      </c>
      <c r="F2151" s="2">
        <f t="shared" si="265"/>
        <v>0.33800000000000002</v>
      </c>
      <c r="G2151" s="2">
        <f t="shared" si="259"/>
        <v>0.36619999999999997</v>
      </c>
      <c r="H2151" s="2">
        <f t="shared" si="263"/>
        <v>0.36044999999999999</v>
      </c>
      <c r="I2151" s="2">
        <f t="array" ref="I2151">SUMPRODUCT(B2135:B2154, (ROW(B2135:B2154)-ROW(B2135)+1)) / (20*21/2)</f>
        <v>0.32590476190476192</v>
      </c>
      <c r="J2151" s="2">
        <f t="shared" si="266"/>
        <v>0.33929564519901684</v>
      </c>
      <c r="K2151" s="2">
        <f t="shared" si="260"/>
        <v>0.34786616496690365</v>
      </c>
    </row>
    <row r="2152" spans="1:11" ht="13.5" x14ac:dyDescent="0.25">
      <c r="A2152" s="3">
        <f>TITRES_STAT!B2155</f>
        <v>45439</v>
      </c>
      <c r="B2152" s="5">
        <f>TITRES_STAT!D2155</f>
        <v>0.32</v>
      </c>
      <c r="C2152" s="2">
        <f t="shared" si="261"/>
        <v>0</v>
      </c>
      <c r="D2152" s="2">
        <f t="shared" si="262"/>
        <v>0.32</v>
      </c>
      <c r="E2152" s="2">
        <f t="shared" si="264"/>
        <v>0.32499999999999996</v>
      </c>
      <c r="F2152" s="2">
        <f t="shared" si="265"/>
        <v>0.33550000000000008</v>
      </c>
      <c r="G2152" s="2">
        <f t="shared" si="259"/>
        <v>0.36659999999999998</v>
      </c>
      <c r="H2152" s="2">
        <f t="shared" si="263"/>
        <v>0.35989999999999989</v>
      </c>
      <c r="I2152" s="2">
        <f t="array" ref="I2152">SUMPRODUCT(B2136:B2155, (ROW(B2136:B2155)-ROW(B2136)+1)) / (20*21/2)</f>
        <v>0.3247619047619047</v>
      </c>
      <c r="J2152" s="2">
        <f t="shared" si="266"/>
        <v>0.3374579647038724</v>
      </c>
      <c r="K2152" s="2">
        <f t="shared" si="260"/>
        <v>0.34677337418388787</v>
      </c>
    </row>
    <row r="2153" spans="1:11" ht="13.5" x14ac:dyDescent="0.25">
      <c r="A2153" s="3">
        <f>TITRES_STAT!B2156</f>
        <v>45440</v>
      </c>
      <c r="B2153" s="5">
        <f>TITRES_STAT!D2156</f>
        <v>0.32</v>
      </c>
      <c r="C2153" s="2">
        <f t="shared" si="261"/>
        <v>0</v>
      </c>
      <c r="D2153" s="2">
        <f t="shared" si="262"/>
        <v>0.32</v>
      </c>
      <c r="E2153" s="2">
        <f t="shared" si="264"/>
        <v>0.32199999999999995</v>
      </c>
      <c r="F2153" s="2">
        <f t="shared" si="265"/>
        <v>0.33350000000000007</v>
      </c>
      <c r="G2153" s="2">
        <f t="shared" si="259"/>
        <v>0.36680000000000001</v>
      </c>
      <c r="H2153" s="2">
        <f t="shared" si="263"/>
        <v>0.35934999999999984</v>
      </c>
      <c r="I2153" s="2">
        <f t="array" ref="I2153">SUMPRODUCT(B2137:B2156, (ROW(B2137:B2156)-ROW(B2137)+1)) / (20*21/2)</f>
        <v>0.32371428571428568</v>
      </c>
      <c r="J2153" s="2">
        <f t="shared" si="266"/>
        <v>0.3357953013987417</v>
      </c>
      <c r="K2153" s="2">
        <f t="shared" si="260"/>
        <v>0.34572343794138249</v>
      </c>
    </row>
    <row r="2154" spans="1:11" ht="13.5" x14ac:dyDescent="0.25">
      <c r="A2154" s="3">
        <f>TITRES_STAT!B2157</f>
        <v>45441</v>
      </c>
      <c r="B2154" s="5">
        <f>TITRES_STAT!D2157</f>
        <v>0.32</v>
      </c>
      <c r="C2154" s="2">
        <f t="shared" si="261"/>
        <v>0</v>
      </c>
      <c r="D2154" s="2">
        <f t="shared" si="262"/>
        <v>0.32</v>
      </c>
      <c r="E2154" s="2">
        <f t="shared" si="264"/>
        <v>0.31999999999999995</v>
      </c>
      <c r="F2154" s="2">
        <f t="shared" si="265"/>
        <v>0.33200000000000007</v>
      </c>
      <c r="G2154" s="2">
        <f t="shared" si="259"/>
        <v>0.36680000000000001</v>
      </c>
      <c r="H2154" s="2">
        <f t="shared" si="263"/>
        <v>0.35879999999999979</v>
      </c>
      <c r="I2154" s="2">
        <f t="array" ref="I2154">SUMPRODUCT(B2138:B2157, (ROW(B2138:B2157)-ROW(B2138)+1)) / (20*21/2)</f>
        <v>0.32280952380952377</v>
      </c>
      <c r="J2154" s="2">
        <f t="shared" si="266"/>
        <v>0.33429098697981391</v>
      </c>
      <c r="K2154" s="2">
        <f t="shared" si="260"/>
        <v>0.34471467566917147</v>
      </c>
    </row>
    <row r="2155" spans="1:11" ht="13.5" x14ac:dyDescent="0.25">
      <c r="A2155" s="3">
        <f>TITRES_STAT!B2158</f>
        <v>45442</v>
      </c>
      <c r="B2155" s="5">
        <f>TITRES_STAT!D2158</f>
        <v>0.32</v>
      </c>
      <c r="C2155" s="2">
        <f t="shared" si="261"/>
        <v>0</v>
      </c>
      <c r="D2155" s="2">
        <f t="shared" si="262"/>
        <v>0.32</v>
      </c>
      <c r="E2155" s="2">
        <f t="shared" si="264"/>
        <v>0.31899999999999995</v>
      </c>
      <c r="F2155" s="2">
        <f t="shared" si="265"/>
        <v>0.33100000000000007</v>
      </c>
      <c r="G2155" s="2">
        <f t="shared" si="259"/>
        <v>0.36680000000000001</v>
      </c>
      <c r="H2155" s="2">
        <f t="shared" si="263"/>
        <v>0.35829999999999979</v>
      </c>
      <c r="I2155" s="2">
        <f t="array" ref="I2155">SUMPRODUCT(B2139:B2158, (ROW(B2139:B2158)-ROW(B2139)+1)) / (20*21/2)</f>
        <v>0.32204761904761903</v>
      </c>
      <c r="J2155" s="2">
        <f t="shared" si="266"/>
        <v>0.33292994060078401</v>
      </c>
      <c r="K2155" s="2">
        <f t="shared" si="260"/>
        <v>0.34374547270175299</v>
      </c>
    </row>
    <row r="2156" spans="1:11" ht="13.5" x14ac:dyDescent="0.25">
      <c r="A2156" s="3">
        <f>TITRES_STAT!B2159</f>
        <v>45443</v>
      </c>
      <c r="B2156" s="5">
        <f>TITRES_STAT!D2159</f>
        <v>0.32</v>
      </c>
      <c r="C2156" s="2">
        <f t="shared" si="261"/>
        <v>0</v>
      </c>
      <c r="D2156" s="2">
        <f t="shared" si="262"/>
        <v>0.32</v>
      </c>
      <c r="E2156" s="2">
        <f t="shared" si="264"/>
        <v>0.31899999999999995</v>
      </c>
      <c r="F2156" s="2">
        <f t="shared" si="265"/>
        <v>0.32950000000000013</v>
      </c>
      <c r="G2156" s="2">
        <f t="shared" si="259"/>
        <v>0.36659999999999998</v>
      </c>
      <c r="H2156" s="2">
        <f t="shared" si="263"/>
        <v>0.35779999999999973</v>
      </c>
      <c r="I2156" s="2">
        <f t="array" ref="I2156">SUMPRODUCT(B2140:B2159, (ROW(B2140:B2159)-ROW(B2140)+1)) / (20*21/2)</f>
        <v>0.32142857142857134</v>
      </c>
      <c r="J2156" s="2">
        <f t="shared" si="266"/>
        <v>0.33169851768642367</v>
      </c>
      <c r="K2156" s="2">
        <f t="shared" si="260"/>
        <v>0.34281427769384115</v>
      </c>
    </row>
    <row r="2157" spans="1:11" ht="13.5" x14ac:dyDescent="0.25">
      <c r="A2157" s="3">
        <f>TITRES_STAT!B2160</f>
        <v>45446</v>
      </c>
      <c r="B2157" s="5">
        <f>TITRES_STAT!D2160</f>
        <v>0.32</v>
      </c>
      <c r="C2157" s="2">
        <f t="shared" si="261"/>
        <v>0</v>
      </c>
      <c r="D2157" s="2">
        <f t="shared" si="262"/>
        <v>0.32</v>
      </c>
      <c r="E2157" s="2">
        <f t="shared" si="264"/>
        <v>0.31999999999999995</v>
      </c>
      <c r="F2157" s="2">
        <f t="shared" si="265"/>
        <v>0.32800000000000007</v>
      </c>
      <c r="G2157" s="2">
        <f t="shared" si="259"/>
        <v>0.36620000000000003</v>
      </c>
      <c r="H2157" s="2">
        <f t="shared" si="263"/>
        <v>0.35729999999999967</v>
      </c>
      <c r="I2157" s="2">
        <f t="array" ref="I2157">SUMPRODUCT(B2141:B2160, (ROW(B2141:B2160)-ROW(B2141)+1)) / (20*21/2)</f>
        <v>0.32095238095238093</v>
      </c>
      <c r="J2157" s="2">
        <f t="shared" si="266"/>
        <v>0.3305843731448595</v>
      </c>
      <c r="K2157" s="2">
        <f t="shared" si="260"/>
        <v>0.34191960013721995</v>
      </c>
    </row>
    <row r="2158" spans="1:11" ht="13.5" x14ac:dyDescent="0.25">
      <c r="A2158" s="3">
        <f>TITRES_STAT!B2161</f>
        <v>45447</v>
      </c>
      <c r="B2158" s="5">
        <f>TITRES_STAT!D2161</f>
        <v>0.32</v>
      </c>
      <c r="C2158" s="2">
        <f t="shared" si="261"/>
        <v>0</v>
      </c>
      <c r="D2158" s="2">
        <f t="shared" si="262"/>
        <v>0.32</v>
      </c>
      <c r="E2158" s="2">
        <f t="shared" si="264"/>
        <v>0.31999999999999995</v>
      </c>
      <c r="F2158" s="2">
        <f t="shared" si="265"/>
        <v>0.32650000000000007</v>
      </c>
      <c r="G2158" s="2">
        <f t="shared" si="259"/>
        <v>0.36560000000000004</v>
      </c>
      <c r="H2158" s="2">
        <f t="shared" si="263"/>
        <v>0.35679999999999962</v>
      </c>
      <c r="I2158" s="2">
        <f t="array" ref="I2158">SUMPRODUCT(B2142:B2161, (ROW(B2142:B2161)-ROW(B2142)+1)) / (20*21/2)</f>
        <v>0.32057142857142856</v>
      </c>
      <c r="J2158" s="2">
        <f t="shared" si="266"/>
        <v>0.32957633760725386</v>
      </c>
      <c r="K2158" s="2">
        <f t="shared" si="260"/>
        <v>0.34106000797497604</v>
      </c>
    </row>
    <row r="2159" spans="1:11" ht="13.5" x14ac:dyDescent="0.25">
      <c r="A2159" s="3">
        <f>TITRES_STAT!B2162</f>
        <v>45448</v>
      </c>
      <c r="B2159" s="5">
        <f>TITRES_STAT!D2162</f>
        <v>0.32</v>
      </c>
      <c r="C2159" s="2">
        <f t="shared" si="261"/>
        <v>0</v>
      </c>
      <c r="D2159" s="2">
        <f t="shared" si="262"/>
        <v>0.32</v>
      </c>
      <c r="E2159" s="2">
        <f t="shared" si="264"/>
        <v>0.31999999999999995</v>
      </c>
      <c r="F2159" s="2">
        <f t="shared" si="265"/>
        <v>0.32500000000000007</v>
      </c>
      <c r="G2159" s="2">
        <f t="shared" si="259"/>
        <v>0.36480000000000001</v>
      </c>
      <c r="H2159" s="2">
        <f t="shared" si="263"/>
        <v>0.35629999999999967</v>
      </c>
      <c r="I2159" s="2">
        <f t="array" ref="I2159">SUMPRODUCT(B2143:B2162, (ROW(B2143:B2162)-ROW(B2143)+1)) / (20*21/2)</f>
        <v>0.32023809523809516</v>
      </c>
      <c r="J2159" s="2">
        <f t="shared" si="266"/>
        <v>0.32866430545418207</v>
      </c>
      <c r="K2159" s="2">
        <f t="shared" si="260"/>
        <v>0.34023412530929076</v>
      </c>
    </row>
    <row r="2160" spans="1:11" ht="13.5" x14ac:dyDescent="0.25">
      <c r="A2160" s="3">
        <f>TITRES_STAT!B2163</f>
        <v>45449</v>
      </c>
      <c r="B2160" s="5">
        <f>TITRES_STAT!D2163</f>
        <v>0.32</v>
      </c>
      <c r="C2160" s="2">
        <f t="shared" si="261"/>
        <v>0</v>
      </c>
      <c r="D2160" s="2">
        <f t="shared" si="262"/>
        <v>0.32</v>
      </c>
      <c r="E2160" s="2">
        <f t="shared" si="264"/>
        <v>0.31999999999999995</v>
      </c>
      <c r="F2160" s="2">
        <f t="shared" si="265"/>
        <v>0.32400000000000007</v>
      </c>
      <c r="G2160" s="2">
        <f t="shared" si="259"/>
        <v>0.36380000000000001</v>
      </c>
      <c r="H2160" s="2">
        <f t="shared" si="263"/>
        <v>0.35579999999999967</v>
      </c>
      <c r="I2160" s="2">
        <f t="array" ref="I2160">SUMPRODUCT(B2144:B2163, (ROW(B2144:B2163)-ROW(B2144)+1)) / (20*21/2)</f>
        <v>0.31999999999999995</v>
      </c>
      <c r="J2160" s="2">
        <f t="shared" si="266"/>
        <v>0.32783913350616473</v>
      </c>
      <c r="K2160" s="2">
        <f t="shared" si="260"/>
        <v>0.33944063019912252</v>
      </c>
    </row>
    <row r="2161" spans="1:11" ht="13.5" x14ac:dyDescent="0.25">
      <c r="A2161" s="3">
        <f>TITRES_STAT!B2164</f>
        <v>45450</v>
      </c>
      <c r="B2161" s="5">
        <f>TITRES_STAT!D2164</f>
        <v>0.32</v>
      </c>
      <c r="C2161" s="2">
        <f t="shared" si="261"/>
        <v>0</v>
      </c>
      <c r="D2161" s="2">
        <f t="shared" si="262"/>
        <v>0.32</v>
      </c>
      <c r="E2161" s="2">
        <f t="shared" si="264"/>
        <v>0.31999999999999995</v>
      </c>
      <c r="F2161" s="2">
        <f t="shared" si="265"/>
        <v>0.32350000000000007</v>
      </c>
      <c r="G2161" s="2">
        <f t="shared" si="259"/>
        <v>0.36259999999999998</v>
      </c>
      <c r="H2161" s="2">
        <f t="shared" si="263"/>
        <v>0.35529999999999967</v>
      </c>
      <c r="I2161" s="2">
        <f t="array" ref="I2161">SUMPRODUCT(B2145:B2164, (ROW(B2145:B2164)-ROW(B2145)+1)) / (20*21/2)</f>
        <v>0.31990476190476186</v>
      </c>
      <c r="J2161" s="2">
        <f t="shared" si="266"/>
        <v>0.32709254936272047</v>
      </c>
      <c r="K2161" s="2">
        <f t="shared" si="260"/>
        <v>0.33867825254425499</v>
      </c>
    </row>
    <row r="2162" spans="1:11" ht="13.5" x14ac:dyDescent="0.25">
      <c r="A2162" s="3">
        <f>TITRES_STAT!B2165</f>
        <v>45453</v>
      </c>
      <c r="B2162" s="5">
        <f>TITRES_STAT!D2165</f>
        <v>0.32</v>
      </c>
      <c r="C2162" s="2">
        <f t="shared" si="261"/>
        <v>0</v>
      </c>
      <c r="D2162" s="2">
        <f t="shared" si="262"/>
        <v>0.32</v>
      </c>
      <c r="E2162" s="2">
        <f t="shared" si="264"/>
        <v>0.31999999999999995</v>
      </c>
      <c r="F2162" s="2">
        <f t="shared" si="265"/>
        <v>0.32250000000000006</v>
      </c>
      <c r="G2162" s="2">
        <f t="shared" ref="G2162:G2225" si="267">AVERAGE(B2113:B2162)</f>
        <v>0.36119999999999997</v>
      </c>
      <c r="H2162" s="2">
        <f t="shared" si="263"/>
        <v>0.35479999999999967</v>
      </c>
      <c r="I2162" s="2">
        <f t="array" ref="I2162">SUMPRODUCT(B2146:B2165, (ROW(B2146:B2165)-ROW(B2146)+1)) / (20*21/2)</f>
        <v>0.31990476190476186</v>
      </c>
      <c r="J2162" s="2">
        <f t="shared" si="266"/>
        <v>0.3264170684710328</v>
      </c>
      <c r="K2162" s="2">
        <f t="shared" si="260"/>
        <v>0.33794577205232346</v>
      </c>
    </row>
    <row r="2163" spans="1:11" ht="13.5" x14ac:dyDescent="0.25">
      <c r="A2163" s="3">
        <f>TITRES_STAT!B2166</f>
        <v>45454</v>
      </c>
      <c r="B2163" s="5">
        <f>TITRES_STAT!D2166</f>
        <v>0.32</v>
      </c>
      <c r="C2163" s="2">
        <f t="shared" si="261"/>
        <v>0</v>
      </c>
      <c r="D2163" s="2">
        <f t="shared" si="262"/>
        <v>0.32</v>
      </c>
      <c r="E2163" s="2">
        <f t="shared" si="264"/>
        <v>0.31999999999999995</v>
      </c>
      <c r="F2163" s="2">
        <f t="shared" si="265"/>
        <v>0.32100000000000006</v>
      </c>
      <c r="G2163" s="2">
        <f t="shared" si="267"/>
        <v>0.35960000000000003</v>
      </c>
      <c r="H2163" s="2">
        <f t="shared" si="263"/>
        <v>0.35424999999999962</v>
      </c>
      <c r="I2163" s="2">
        <f t="array" ref="I2163">SUMPRODUCT(B2147:B2166, (ROW(B2147:B2166)-ROW(B2147)+1)) / (20*21/2)</f>
        <v>0.31899999999999995</v>
      </c>
      <c r="J2163" s="2">
        <f t="shared" si="266"/>
        <v>0.32580591909283924</v>
      </c>
      <c r="K2163" s="2">
        <f t="shared" ref="K2163:K2226" si="268">$K$4*B2163+(1-$K$4)*K2162</f>
        <v>0.33724201628556572</v>
      </c>
    </row>
    <row r="2164" spans="1:11" ht="13.5" x14ac:dyDescent="0.25">
      <c r="A2164" s="3">
        <f>TITRES_STAT!B2167</f>
        <v>45455</v>
      </c>
      <c r="B2164" s="5">
        <f>TITRES_STAT!D2167</f>
        <v>0.32</v>
      </c>
      <c r="C2164" s="2">
        <f t="shared" si="261"/>
        <v>0</v>
      </c>
      <c r="D2164" s="2">
        <f t="shared" si="262"/>
        <v>0.32</v>
      </c>
      <c r="E2164" s="2">
        <f t="shared" si="264"/>
        <v>0.31999999999999995</v>
      </c>
      <c r="F2164" s="2">
        <f t="shared" si="265"/>
        <v>0.32000000000000006</v>
      </c>
      <c r="G2164" s="2">
        <f t="shared" si="267"/>
        <v>0.35820000000000007</v>
      </c>
      <c r="H2164" s="2">
        <f t="shared" si="263"/>
        <v>0.35369999999999963</v>
      </c>
      <c r="I2164" s="2">
        <f t="array" ref="I2164">SUMPRODUCT(B2148:B2167, (ROW(B2148:B2167)-ROW(B2148)+1)) / (20*21/2)</f>
        <v>0.31814285714285706</v>
      </c>
      <c r="J2164" s="2">
        <f t="shared" si="266"/>
        <v>0.32525297441733075</v>
      </c>
      <c r="K2164" s="2">
        <f t="shared" si="268"/>
        <v>0.336565858784171</v>
      </c>
    </row>
    <row r="2165" spans="1:11" ht="13.5" x14ac:dyDescent="0.25">
      <c r="A2165" s="3">
        <f>TITRES_STAT!B2168</f>
        <v>45456</v>
      </c>
      <c r="B2165" s="5">
        <f>TITRES_STAT!D2168</f>
        <v>0.32</v>
      </c>
      <c r="C2165" s="2">
        <f t="shared" si="261"/>
        <v>0</v>
      </c>
      <c r="D2165" s="2">
        <f t="shared" si="262"/>
        <v>0.32</v>
      </c>
      <c r="E2165" s="2">
        <f t="shared" si="264"/>
        <v>0.31999999999999995</v>
      </c>
      <c r="F2165" s="2">
        <f t="shared" si="265"/>
        <v>0.31950000000000006</v>
      </c>
      <c r="G2165" s="2">
        <f t="shared" si="267"/>
        <v>0.35660000000000003</v>
      </c>
      <c r="H2165" s="2">
        <f t="shared" si="263"/>
        <v>0.35319999999999963</v>
      </c>
      <c r="I2165" s="2">
        <f t="array" ref="I2165">SUMPRODUCT(B2149:B2168, (ROW(B2149:B2168)-ROW(B2149)+1)) / (20*21/2)</f>
        <v>0.31728571428571428</v>
      </c>
      <c r="J2165" s="2">
        <f t="shared" si="266"/>
        <v>0.32475269113948974</v>
      </c>
      <c r="K2165" s="2">
        <f t="shared" si="268"/>
        <v>0.33591621726322313</v>
      </c>
    </row>
    <row r="2166" spans="1:11" ht="13.5" x14ac:dyDescent="0.25">
      <c r="A2166" s="3">
        <f>TITRES_STAT!B2169</f>
        <v>45457</v>
      </c>
      <c r="B2166" s="5">
        <f>TITRES_STAT!D2169</f>
        <v>0.31</v>
      </c>
      <c r="C2166" s="2">
        <f t="shared" si="261"/>
        <v>-1.0000000000000009E-2</v>
      </c>
      <c r="D2166" s="2">
        <f t="shared" si="262"/>
        <v>0.318</v>
      </c>
      <c r="E2166" s="2">
        <f t="shared" si="264"/>
        <v>0.31900000000000001</v>
      </c>
      <c r="F2166" s="2">
        <f t="shared" si="265"/>
        <v>0.31900000000000006</v>
      </c>
      <c r="G2166" s="2">
        <f t="shared" si="267"/>
        <v>0.35480000000000006</v>
      </c>
      <c r="H2166" s="2">
        <f t="shared" si="263"/>
        <v>0.35264999999999963</v>
      </c>
      <c r="I2166" s="2">
        <f t="array" ref="I2166">SUMPRODUCT(B2150:B2169, (ROW(B2150:B2169)-ROW(B2150)+1)) / (20*21/2)</f>
        <v>0.31647619047619047</v>
      </c>
      <c r="J2166" s="2">
        <f t="shared" si="266"/>
        <v>0.3233476729357288</v>
      </c>
      <c r="K2166" s="2">
        <f t="shared" si="268"/>
        <v>0.33489989501760653</v>
      </c>
    </row>
    <row r="2167" spans="1:11" ht="13.5" x14ac:dyDescent="0.25">
      <c r="A2167" s="3">
        <f>TITRES_STAT!B2170</f>
        <v>45461</v>
      </c>
      <c r="B2167" s="5">
        <f>TITRES_STAT!D2170</f>
        <v>0.31</v>
      </c>
      <c r="C2167" s="2">
        <f t="shared" si="261"/>
        <v>0</v>
      </c>
      <c r="D2167" s="2">
        <f t="shared" si="262"/>
        <v>0.316</v>
      </c>
      <c r="E2167" s="2">
        <f t="shared" si="264"/>
        <v>0.318</v>
      </c>
      <c r="F2167" s="2">
        <f t="shared" si="265"/>
        <v>0.31900000000000001</v>
      </c>
      <c r="G2167" s="2">
        <f t="shared" si="267"/>
        <v>0.3528</v>
      </c>
      <c r="H2167" s="2">
        <f t="shared" si="263"/>
        <v>0.35209999999999975</v>
      </c>
      <c r="I2167" s="2">
        <f t="array" ref="I2167">SUMPRODUCT(B2151:B2170, (ROW(B2151:B2170)-ROW(B2151)+1)) / (20*21/2)</f>
        <v>0.31571428571428573</v>
      </c>
      <c r="J2167" s="2">
        <f t="shared" si="266"/>
        <v>0.32207646598946893</v>
      </c>
      <c r="K2167" s="2">
        <f t="shared" si="268"/>
        <v>0.33392342854632784</v>
      </c>
    </row>
    <row r="2168" spans="1:11" ht="13.5" x14ac:dyDescent="0.25">
      <c r="A2168" s="3">
        <f>TITRES_STAT!B2171</f>
        <v>45462</v>
      </c>
      <c r="B2168" s="5">
        <f>TITRES_STAT!D2171</f>
        <v>0.31</v>
      </c>
      <c r="C2168" s="2">
        <f t="shared" si="261"/>
        <v>0</v>
      </c>
      <c r="D2168" s="2">
        <f t="shared" si="262"/>
        <v>0.314</v>
      </c>
      <c r="E2168" s="2">
        <f t="shared" si="264"/>
        <v>0.31700000000000006</v>
      </c>
      <c r="F2168" s="2">
        <f t="shared" si="265"/>
        <v>0.31849999999999995</v>
      </c>
      <c r="G2168" s="2">
        <f t="shared" si="267"/>
        <v>0.35059999999999997</v>
      </c>
      <c r="H2168" s="2">
        <f t="shared" si="263"/>
        <v>0.35154999999999981</v>
      </c>
      <c r="I2168" s="2">
        <f t="array" ref="I2168">SUMPRODUCT(B2152:B2171, (ROW(B2152:B2171)-ROW(B2152)+1)) / (20*21/2)</f>
        <v>0.315</v>
      </c>
      <c r="J2168" s="2">
        <f t="shared" si="266"/>
        <v>0.32092632637142426</v>
      </c>
      <c r="K2168" s="2">
        <f t="shared" si="268"/>
        <v>0.33298525487784442</v>
      </c>
    </row>
    <row r="2169" spans="1:11" ht="13.5" x14ac:dyDescent="0.25">
      <c r="A2169" s="3">
        <f>TITRES_STAT!B2172</f>
        <v>45463</v>
      </c>
      <c r="B2169" s="5">
        <f>TITRES_STAT!D2172</f>
        <v>0.31</v>
      </c>
      <c r="C2169" s="2">
        <f t="shared" si="261"/>
        <v>0</v>
      </c>
      <c r="D2169" s="2">
        <f t="shared" si="262"/>
        <v>0.312</v>
      </c>
      <c r="E2169" s="2">
        <f t="shared" si="264"/>
        <v>0.316</v>
      </c>
      <c r="F2169" s="2">
        <f t="shared" si="265"/>
        <v>0.31799999999999995</v>
      </c>
      <c r="G2169" s="2">
        <f t="shared" si="267"/>
        <v>0.34839999999999999</v>
      </c>
      <c r="H2169" s="2">
        <f t="shared" si="263"/>
        <v>0.35099999999999987</v>
      </c>
      <c r="I2169" s="2">
        <f t="array" ref="I2169">SUMPRODUCT(B2153:B2172, (ROW(B2153:B2172)-ROW(B2153)+1)) / (20*21/2)</f>
        <v>0.31433333333333335</v>
      </c>
      <c r="J2169" s="2">
        <f t="shared" si="266"/>
        <v>0.31988572385986003</v>
      </c>
      <c r="K2169" s="2">
        <f t="shared" si="268"/>
        <v>0.33208387233361525</v>
      </c>
    </row>
    <row r="2170" spans="1:11" ht="13.5" x14ac:dyDescent="0.25">
      <c r="A2170" s="3">
        <f>TITRES_STAT!B2173</f>
        <v>45464</v>
      </c>
      <c r="B2170" s="5">
        <f>TITRES_STAT!D2173</f>
        <v>0.31</v>
      </c>
      <c r="C2170" s="2">
        <f t="shared" si="261"/>
        <v>0</v>
      </c>
      <c r="D2170" s="2">
        <f t="shared" si="262"/>
        <v>0.31</v>
      </c>
      <c r="E2170" s="2">
        <f t="shared" si="264"/>
        <v>0.31500000000000006</v>
      </c>
      <c r="F2170" s="2">
        <f t="shared" si="265"/>
        <v>0.31749999999999989</v>
      </c>
      <c r="G2170" s="2">
        <f t="shared" si="267"/>
        <v>0.34619999999999995</v>
      </c>
      <c r="H2170" s="2">
        <f t="shared" si="263"/>
        <v>0.35044999999999987</v>
      </c>
      <c r="I2170" s="2">
        <f t="array" ref="I2170">SUMPRODUCT(B2154:B2173, (ROW(B2154:B2173)-ROW(B2154)+1)) / (20*21/2)</f>
        <v>0.31276190476190474</v>
      </c>
      <c r="J2170" s="2">
        <f t="shared" si="266"/>
        <v>0.31894422634939718</v>
      </c>
      <c r="K2170" s="2">
        <f t="shared" si="268"/>
        <v>0.33121783812445388</v>
      </c>
    </row>
    <row r="2171" spans="1:11" ht="13.5" x14ac:dyDescent="0.25">
      <c r="A2171" s="3">
        <f>TITRES_STAT!B2174</f>
        <v>45467</v>
      </c>
      <c r="B2171" s="5">
        <f>TITRES_STAT!D2174</f>
        <v>0.31</v>
      </c>
      <c r="C2171" s="2">
        <f t="shared" si="261"/>
        <v>0</v>
      </c>
      <c r="D2171" s="2">
        <f t="shared" si="262"/>
        <v>0.31</v>
      </c>
      <c r="E2171" s="2">
        <f t="shared" si="264"/>
        <v>0.314</v>
      </c>
      <c r="F2171" s="2">
        <f t="shared" si="265"/>
        <v>0.31699999999999984</v>
      </c>
      <c r="G2171" s="2">
        <f t="shared" si="267"/>
        <v>0.34400000000000008</v>
      </c>
      <c r="H2171" s="2">
        <f t="shared" si="263"/>
        <v>0.34994999999999998</v>
      </c>
      <c r="I2171" s="2">
        <f t="array" ref="I2171">SUMPRODUCT(B2155:B2174, (ROW(B2155:B2174)-ROW(B2155)+1)) / (20*21/2)</f>
        <v>0.31128571428571433</v>
      </c>
      <c r="J2171" s="2">
        <f t="shared" si="266"/>
        <v>0.31809239526850219</v>
      </c>
      <c r="K2171" s="2">
        <f t="shared" si="268"/>
        <v>0.33038576604114195</v>
      </c>
    </row>
    <row r="2172" spans="1:11" ht="13.5" x14ac:dyDescent="0.25">
      <c r="A2172" s="3">
        <f>TITRES_STAT!B2175</f>
        <v>45468</v>
      </c>
      <c r="B2172" s="5">
        <f>TITRES_STAT!D2175</f>
        <v>0.31</v>
      </c>
      <c r="C2172" s="2">
        <f t="shared" si="261"/>
        <v>0</v>
      </c>
      <c r="D2172" s="2">
        <f t="shared" si="262"/>
        <v>0.31</v>
      </c>
      <c r="E2172" s="2">
        <f t="shared" si="264"/>
        <v>0.31300000000000006</v>
      </c>
      <c r="F2172" s="2">
        <f t="shared" si="265"/>
        <v>0.31649999999999984</v>
      </c>
      <c r="G2172" s="2">
        <f t="shared" si="267"/>
        <v>0.34179999999999999</v>
      </c>
      <c r="H2172" s="2">
        <f t="shared" si="263"/>
        <v>0.34944999999999998</v>
      </c>
      <c r="I2172" s="2">
        <f t="array" ref="I2172">SUMPRODUCT(B2156:B2175, (ROW(B2156:B2175)-ROW(B2156)+1)) / (20*21/2)</f>
        <v>0.30895238095238098</v>
      </c>
      <c r="J2172" s="2">
        <f t="shared" si="266"/>
        <v>0.31732169095721624</v>
      </c>
      <c r="K2172" s="2">
        <f t="shared" si="268"/>
        <v>0.32958632423560696</v>
      </c>
    </row>
    <row r="2173" spans="1:11" ht="13.5" x14ac:dyDescent="0.25">
      <c r="A2173" s="3">
        <f>TITRES_STAT!B2176</f>
        <v>45469</v>
      </c>
      <c r="B2173" s="5">
        <f>TITRES_STAT!D2176</f>
        <v>0.3</v>
      </c>
      <c r="C2173" s="2">
        <f t="shared" si="261"/>
        <v>-1.0000000000000009E-2</v>
      </c>
      <c r="D2173" s="2">
        <f t="shared" si="262"/>
        <v>0.308</v>
      </c>
      <c r="E2173" s="2">
        <f t="shared" si="264"/>
        <v>0.311</v>
      </c>
      <c r="F2173" s="2">
        <f t="shared" si="265"/>
        <v>0.31549999999999984</v>
      </c>
      <c r="G2173" s="2">
        <f t="shared" si="267"/>
        <v>0.33940000000000003</v>
      </c>
      <c r="H2173" s="2">
        <f t="shared" si="263"/>
        <v>0.34895000000000004</v>
      </c>
      <c r="I2173" s="2">
        <f t="array" ref="I2173">SUMPRODUCT(B2157:B2176, (ROW(B2157:B2176)-ROW(B2157)+1)) / (20*21/2)</f>
        <v>0.30580952380952381</v>
      </c>
      <c r="J2173" s="2">
        <f t="shared" si="266"/>
        <v>0.31567200610414803</v>
      </c>
      <c r="K2173" s="2">
        <f t="shared" si="268"/>
        <v>0.32842607622636749</v>
      </c>
    </row>
    <row r="2174" spans="1:11" ht="13.5" x14ac:dyDescent="0.25">
      <c r="A2174" s="3">
        <f>TITRES_STAT!B2177</f>
        <v>45470</v>
      </c>
      <c r="B2174" s="5">
        <f>TITRES_STAT!D2177</f>
        <v>0.3</v>
      </c>
      <c r="C2174" s="2">
        <f t="shared" si="261"/>
        <v>0</v>
      </c>
      <c r="D2174" s="2">
        <f t="shared" si="262"/>
        <v>0.30599999999999999</v>
      </c>
      <c r="E2174" s="2">
        <f t="shared" si="264"/>
        <v>0.309</v>
      </c>
      <c r="F2174" s="2">
        <f t="shared" si="265"/>
        <v>0.31449999999999989</v>
      </c>
      <c r="G2174" s="2">
        <f t="shared" si="267"/>
        <v>0.33700000000000019</v>
      </c>
      <c r="H2174" s="2">
        <f t="shared" si="263"/>
        <v>0.34845000000000004</v>
      </c>
      <c r="I2174" s="2">
        <f t="array" ref="I2174">SUMPRODUCT(B2158:B2177, (ROW(B2158:B2177)-ROW(B2158)+1)) / (20*21/2)</f>
        <v>0.3019047619047619</v>
      </c>
      <c r="J2174" s="2">
        <f t="shared" si="266"/>
        <v>0.31417943409422916</v>
      </c>
      <c r="K2174" s="2">
        <f t="shared" si="268"/>
        <v>0.327311328139059</v>
      </c>
    </row>
    <row r="2175" spans="1:11" ht="13.5" x14ac:dyDescent="0.25">
      <c r="A2175" s="3">
        <f>TITRES_STAT!B2178</f>
        <v>45471</v>
      </c>
      <c r="B2175" s="5">
        <f>TITRES_STAT!D2178</f>
        <v>0.28999999999999998</v>
      </c>
      <c r="C2175" s="2">
        <f t="shared" si="261"/>
        <v>-1.0000000000000009E-2</v>
      </c>
      <c r="D2175" s="2">
        <f t="shared" si="262"/>
        <v>0.30199999999999999</v>
      </c>
      <c r="E2175" s="2">
        <f t="shared" si="264"/>
        <v>0.30599999999999994</v>
      </c>
      <c r="F2175" s="2">
        <f t="shared" si="265"/>
        <v>0.31299999999999989</v>
      </c>
      <c r="G2175" s="2">
        <f t="shared" si="267"/>
        <v>0.33440000000000014</v>
      </c>
      <c r="H2175" s="2">
        <f t="shared" si="263"/>
        <v>0.34790000000000015</v>
      </c>
      <c r="I2175" s="2">
        <f t="array" ref="I2175">SUMPRODUCT(B2159:B2178, (ROW(B2159:B2178)-ROW(B2159)+1)) / (20*21/2)</f>
        <v>0.29728571428571426</v>
      </c>
      <c r="J2175" s="2">
        <f t="shared" si="266"/>
        <v>0.31187663084715972</v>
      </c>
      <c r="K2175" s="2">
        <f t="shared" si="268"/>
        <v>0.32584813880027236</v>
      </c>
    </row>
    <row r="2176" spans="1:11" ht="13.5" x14ac:dyDescent="0.25">
      <c r="A2176" s="3">
        <f>TITRES_STAT!B2179</f>
        <v>45474</v>
      </c>
      <c r="B2176" s="5">
        <f>TITRES_STAT!D2179</f>
        <v>0.28000000000000003</v>
      </c>
      <c r="C2176" s="2">
        <f t="shared" si="261"/>
        <v>-9.9999999999999534E-3</v>
      </c>
      <c r="D2176" s="2">
        <f t="shared" si="262"/>
        <v>0.29599999999999999</v>
      </c>
      <c r="E2176" s="2">
        <f t="shared" si="264"/>
        <v>0.30300000000000005</v>
      </c>
      <c r="F2176" s="2">
        <f t="shared" si="265"/>
        <v>0.31099999999999994</v>
      </c>
      <c r="G2176" s="2">
        <f t="shared" si="267"/>
        <v>0.33160000000000017</v>
      </c>
      <c r="H2176" s="2">
        <f t="shared" si="263"/>
        <v>0.34725000000000017</v>
      </c>
      <c r="I2176" s="2">
        <f t="array" ref="I2176">SUMPRODUCT(B2160:B2179, (ROW(B2160:B2179)-ROW(B2160)+1)) / (20*21/2)</f>
        <v>0.29295238095238096</v>
      </c>
      <c r="J2176" s="2">
        <f t="shared" si="266"/>
        <v>0.30884076124266835</v>
      </c>
      <c r="K2176" s="2">
        <f t="shared" si="268"/>
        <v>0.32405017257281071</v>
      </c>
    </row>
    <row r="2177" spans="1:11" ht="13.5" x14ac:dyDescent="0.25">
      <c r="A2177" s="3">
        <f>TITRES_STAT!B2180</f>
        <v>45475</v>
      </c>
      <c r="B2177" s="5">
        <f>TITRES_STAT!D2180</f>
        <v>0.27</v>
      </c>
      <c r="C2177" s="2">
        <f t="shared" si="261"/>
        <v>-1.0000000000000009E-2</v>
      </c>
      <c r="D2177" s="2">
        <f t="shared" si="262"/>
        <v>0.28799999999999998</v>
      </c>
      <c r="E2177" s="2">
        <f t="shared" si="264"/>
        <v>0.29899999999999999</v>
      </c>
      <c r="F2177" s="2">
        <f t="shared" si="265"/>
        <v>0.3085</v>
      </c>
      <c r="G2177" s="2">
        <f t="shared" si="267"/>
        <v>0.32860000000000011</v>
      </c>
      <c r="H2177" s="2">
        <f t="shared" si="263"/>
        <v>0.3465000000000002</v>
      </c>
      <c r="I2177" s="2">
        <f t="array" ref="I2177">SUMPRODUCT(B2161:B2180, (ROW(B2161:B2180)-ROW(B2161)+1)) / (20*21/2)</f>
        <v>0.28795238095238096</v>
      </c>
      <c r="J2177" s="2">
        <f t="shared" si="266"/>
        <v>0.30514164112431896</v>
      </c>
      <c r="K2177" s="2">
        <f t="shared" si="268"/>
        <v>0.32193055796211223</v>
      </c>
    </row>
    <row r="2178" spans="1:11" ht="13.5" x14ac:dyDescent="0.25">
      <c r="A2178" s="3">
        <f>TITRES_STAT!B2181</f>
        <v>45476</v>
      </c>
      <c r="B2178" s="5">
        <f>TITRES_STAT!D2181</f>
        <v>0.26</v>
      </c>
      <c r="C2178" s="2">
        <f t="shared" si="261"/>
        <v>-1.0000000000000009E-2</v>
      </c>
      <c r="D2178" s="2">
        <f t="shared" si="262"/>
        <v>0.28000000000000003</v>
      </c>
      <c r="E2178" s="2">
        <f t="shared" si="264"/>
        <v>0.29400000000000004</v>
      </c>
      <c r="F2178" s="2">
        <f t="shared" si="265"/>
        <v>0.30549999999999999</v>
      </c>
      <c r="G2178" s="2">
        <f t="shared" si="267"/>
        <v>0.32560000000000017</v>
      </c>
      <c r="H2178" s="2">
        <f t="shared" si="263"/>
        <v>0.34565000000000023</v>
      </c>
      <c r="I2178" s="2">
        <f t="array" ref="I2178">SUMPRODUCT(B2162:B2181, (ROW(B2162:B2181)-ROW(B2162)+1)) / (20*21/2)</f>
        <v>0.28328571428571431</v>
      </c>
      <c r="J2178" s="2">
        <f t="shared" si="266"/>
        <v>0.30084243720771714</v>
      </c>
      <c r="K2178" s="2">
        <f t="shared" si="268"/>
        <v>0.31950190863026467</v>
      </c>
    </row>
    <row r="2179" spans="1:11" ht="13.5" x14ac:dyDescent="0.25">
      <c r="A2179" s="3">
        <f>TITRES_STAT!B2182</f>
        <v>45477</v>
      </c>
      <c r="B2179" s="5">
        <f>TITRES_STAT!D2182</f>
        <v>0.26</v>
      </c>
      <c r="C2179" s="2">
        <f t="shared" si="261"/>
        <v>0</v>
      </c>
      <c r="D2179" s="2">
        <f t="shared" si="262"/>
        <v>0.27200000000000002</v>
      </c>
      <c r="E2179" s="2">
        <f t="shared" si="264"/>
        <v>0.28899999999999998</v>
      </c>
      <c r="F2179" s="2">
        <f t="shared" si="265"/>
        <v>0.30249999999999994</v>
      </c>
      <c r="G2179" s="2">
        <f t="shared" si="267"/>
        <v>0.32280000000000014</v>
      </c>
      <c r="H2179" s="2">
        <f t="shared" si="263"/>
        <v>0.34485000000000027</v>
      </c>
      <c r="I2179" s="2">
        <f t="array" ref="I2179">SUMPRODUCT(B2163:B2182, (ROW(B2163:B2182)-ROW(B2163)+1)) / (20*21/2)</f>
        <v>0.27895238095238101</v>
      </c>
      <c r="J2179" s="2">
        <f t="shared" si="266"/>
        <v>0.29695268128317265</v>
      </c>
      <c r="K2179" s="2">
        <f t="shared" si="268"/>
        <v>0.31716850044868566</v>
      </c>
    </row>
    <row r="2180" spans="1:11" ht="13.5" x14ac:dyDescent="0.25">
      <c r="A2180" s="3">
        <f>TITRES_STAT!B2183</f>
        <v>45478</v>
      </c>
      <c r="B2180" s="5">
        <f>TITRES_STAT!D2183</f>
        <v>0.25</v>
      </c>
      <c r="C2180" s="2">
        <f t="shared" ref="C2180:C2243" si="269">B2180-B2179</f>
        <v>-1.0000000000000009E-2</v>
      </c>
      <c r="D2180" s="2">
        <f t="shared" si="262"/>
        <v>0.26400000000000001</v>
      </c>
      <c r="E2180" s="2">
        <f t="shared" si="264"/>
        <v>0.28300000000000003</v>
      </c>
      <c r="F2180" s="2">
        <f t="shared" si="265"/>
        <v>0.29900000000000004</v>
      </c>
      <c r="G2180" s="2">
        <f t="shared" si="267"/>
        <v>0.32000000000000012</v>
      </c>
      <c r="H2180" s="2">
        <f t="shared" si="263"/>
        <v>0.34395000000000031</v>
      </c>
      <c r="I2180" s="2">
        <f t="array" ref="I2180">SUMPRODUCT(B2164:B2183, (ROW(B2164:B2183)-ROW(B2164)+1)) / (20*21/2)</f>
        <v>0.27400000000000002</v>
      </c>
      <c r="J2180" s="2">
        <f t="shared" si="266"/>
        <v>0.29248099735144195</v>
      </c>
      <c r="K2180" s="2">
        <f t="shared" si="268"/>
        <v>0.31453444160756078</v>
      </c>
    </row>
    <row r="2181" spans="1:11" ht="13.5" x14ac:dyDescent="0.25">
      <c r="A2181" s="3">
        <f>TITRES_STAT!B2184</f>
        <v>45481</v>
      </c>
      <c r="B2181" s="5">
        <f>TITRES_STAT!D2184</f>
        <v>0.25</v>
      </c>
      <c r="C2181" s="2">
        <f t="shared" si="269"/>
        <v>0</v>
      </c>
      <c r="D2181" s="2">
        <f t="shared" si="262"/>
        <v>0.25800000000000001</v>
      </c>
      <c r="E2181" s="2">
        <f t="shared" si="264"/>
        <v>0.27699999999999997</v>
      </c>
      <c r="F2181" s="2">
        <f t="shared" si="265"/>
        <v>0.29549999999999998</v>
      </c>
      <c r="G2181" s="2">
        <f t="shared" si="267"/>
        <v>0.31740000000000013</v>
      </c>
      <c r="H2181" s="2">
        <f t="shared" si="263"/>
        <v>0.34305000000000035</v>
      </c>
      <c r="I2181" s="2">
        <f t="array" ref="I2181">SUMPRODUCT(B2165:B2184, (ROW(B2165:B2184)-ROW(B2165)+1)) / (20*21/2)</f>
        <v>0.26942857142857141</v>
      </c>
      <c r="J2181" s="2">
        <f t="shared" si="266"/>
        <v>0.288435188079876</v>
      </c>
      <c r="K2181" s="2">
        <f t="shared" si="268"/>
        <v>0.31200367919157801</v>
      </c>
    </row>
    <row r="2182" spans="1:11" ht="13.5" x14ac:dyDescent="0.25">
      <c r="A2182" s="3">
        <f>TITRES_STAT!B2185</f>
        <v>45482</v>
      </c>
      <c r="B2182" s="5">
        <f>TITRES_STAT!D2185</f>
        <v>0.25</v>
      </c>
      <c r="C2182" s="2">
        <f t="shared" si="269"/>
        <v>0</v>
      </c>
      <c r="D2182" s="2">
        <f t="shared" ref="D2182:D2245" si="270">AVERAGE(B2178:B2182)</f>
        <v>0.254</v>
      </c>
      <c r="E2182" s="2">
        <f t="shared" si="264"/>
        <v>0.27100000000000002</v>
      </c>
      <c r="F2182" s="2">
        <f t="shared" si="265"/>
        <v>0.29199999999999998</v>
      </c>
      <c r="G2182" s="2">
        <f t="shared" si="267"/>
        <v>0.31500000000000017</v>
      </c>
      <c r="H2182" s="2">
        <f t="shared" si="263"/>
        <v>0.34215000000000034</v>
      </c>
      <c r="I2182" s="2">
        <f t="array" ref="I2182">SUMPRODUCT(B2166:B2185, (ROW(B2166:B2185)-ROW(B2166)+1)) / (20*21/2)</f>
        <v>0.26523809523809522</v>
      </c>
      <c r="J2182" s="2">
        <f t="shared" si="266"/>
        <v>0.2847746939770307</v>
      </c>
      <c r="K2182" s="2">
        <f t="shared" si="268"/>
        <v>0.30957216236053575</v>
      </c>
    </row>
    <row r="2183" spans="1:11" ht="13.5" x14ac:dyDescent="0.25">
      <c r="A2183" s="3">
        <f>TITRES_STAT!B2186</f>
        <v>45483</v>
      </c>
      <c r="B2183" s="5">
        <f>TITRES_STAT!D2186</f>
        <v>0.24</v>
      </c>
      <c r="C2183" s="2">
        <f t="shared" si="269"/>
        <v>-1.0000000000000009E-2</v>
      </c>
      <c r="D2183" s="2">
        <f t="shared" si="270"/>
        <v>0.25</v>
      </c>
      <c r="E2183" s="2">
        <f t="shared" si="264"/>
        <v>0.26500000000000001</v>
      </c>
      <c r="F2183" s="2">
        <f t="shared" si="265"/>
        <v>0.28799999999999998</v>
      </c>
      <c r="G2183" s="2">
        <f t="shared" si="267"/>
        <v>0.31260000000000016</v>
      </c>
      <c r="H2183" s="2">
        <f t="shared" si="263"/>
        <v>0.34120000000000028</v>
      </c>
      <c r="I2183" s="2">
        <f t="array" ref="I2183">SUMPRODUCT(B2167:B2186, (ROW(B2167:B2186)-ROW(B2167)+1)) / (20*21/2)</f>
        <v>0.26238095238095238</v>
      </c>
      <c r="J2183" s="2">
        <f t="shared" si="266"/>
        <v>0.28051043740778969</v>
      </c>
      <c r="K2183" s="2">
        <f t="shared" si="268"/>
        <v>0.30684384226796574</v>
      </c>
    </row>
    <row r="2184" spans="1:11" ht="13.5" x14ac:dyDescent="0.25">
      <c r="A2184" s="3">
        <f>TITRES_STAT!B2187</f>
        <v>45484</v>
      </c>
      <c r="B2184" s="5">
        <f>TITRES_STAT!D2187</f>
        <v>0.24</v>
      </c>
      <c r="C2184" s="2">
        <f t="shared" si="269"/>
        <v>0</v>
      </c>
      <c r="D2184" s="2">
        <f t="shared" si="270"/>
        <v>0.246</v>
      </c>
      <c r="E2184" s="2">
        <f t="shared" si="264"/>
        <v>0.25900000000000006</v>
      </c>
      <c r="F2184" s="2">
        <f t="shared" si="265"/>
        <v>0.28400000000000003</v>
      </c>
      <c r="G2184" s="2">
        <f t="shared" si="267"/>
        <v>0.31040000000000012</v>
      </c>
      <c r="H2184" s="2">
        <f t="shared" si="263"/>
        <v>0.34025000000000022</v>
      </c>
      <c r="I2184" s="2">
        <f t="array" ref="I2184">SUMPRODUCT(B2168:B2187, (ROW(B2168:B2187)-ROW(B2168)+1)) / (20*21/2)</f>
        <v>0.25980952380952377</v>
      </c>
      <c r="J2184" s="2">
        <f t="shared" si="266"/>
        <v>0.27665230051180972</v>
      </c>
      <c r="K2184" s="2">
        <f t="shared" si="268"/>
        <v>0.30422251512020237</v>
      </c>
    </row>
    <row r="2185" spans="1:11" ht="13.5" x14ac:dyDescent="0.25">
      <c r="A2185" s="3">
        <f>TITRES_STAT!B2188</f>
        <v>45485</v>
      </c>
      <c r="B2185" s="5">
        <f>TITRES_STAT!D2188</f>
        <v>0.24</v>
      </c>
      <c r="C2185" s="2">
        <f t="shared" si="269"/>
        <v>0</v>
      </c>
      <c r="D2185" s="2">
        <f t="shared" si="270"/>
        <v>0.24399999999999999</v>
      </c>
      <c r="E2185" s="2">
        <f t="shared" si="264"/>
        <v>0.254</v>
      </c>
      <c r="F2185" s="2">
        <f t="shared" si="265"/>
        <v>0.28000000000000003</v>
      </c>
      <c r="G2185" s="2">
        <f t="shared" si="267"/>
        <v>0.30840000000000012</v>
      </c>
      <c r="H2185" s="2">
        <f t="shared" si="263"/>
        <v>0.33930000000000021</v>
      </c>
      <c r="I2185" s="2">
        <f t="array" ref="I2185">SUMPRODUCT(B2169:B2188, (ROW(B2169:B2188)-ROW(B2169)+1)) / (20*21/2)</f>
        <v>0.25752380952380949</v>
      </c>
      <c r="J2185" s="2">
        <f t="shared" si="266"/>
        <v>0.27316160522497068</v>
      </c>
      <c r="K2185" s="2">
        <f t="shared" si="268"/>
        <v>0.30170398511548857</v>
      </c>
    </row>
    <row r="2186" spans="1:11" ht="13.5" x14ac:dyDescent="0.25">
      <c r="A2186" s="3">
        <f>TITRES_STAT!B2189</f>
        <v>45488</v>
      </c>
      <c r="B2186" s="5">
        <f>TITRES_STAT!D2189</f>
        <v>0.25</v>
      </c>
      <c r="C2186" s="2">
        <f t="shared" si="269"/>
        <v>1.0000000000000009E-2</v>
      </c>
      <c r="D2186" s="2">
        <f t="shared" si="270"/>
        <v>0.24399999999999999</v>
      </c>
      <c r="E2186" s="2">
        <f t="shared" si="264"/>
        <v>0.251</v>
      </c>
      <c r="F2186" s="2">
        <f t="shared" si="265"/>
        <v>0.27700000000000002</v>
      </c>
      <c r="G2186" s="2">
        <f t="shared" si="267"/>
        <v>0.30640000000000017</v>
      </c>
      <c r="H2186" s="2">
        <f t="shared" ref="H2186:H2249" si="271">AVERAGE(B1987:B2186)</f>
        <v>0.3384000000000002</v>
      </c>
      <c r="I2186" s="2">
        <f t="array" ref="I2186">SUMPRODUCT(B2170:B2189, (ROW(B2170:B2189)-ROW(B2170)+1)) / (20*21/2)</f>
        <v>0.25552380952380949</v>
      </c>
      <c r="J2186" s="2">
        <f t="shared" si="266"/>
        <v>0.27095573806068773</v>
      </c>
      <c r="K2186" s="2">
        <f t="shared" si="268"/>
        <v>0.29967637785605766</v>
      </c>
    </row>
    <row r="2187" spans="1:11" ht="13.5" x14ac:dyDescent="0.25">
      <c r="A2187" s="3">
        <f>TITRES_STAT!B2190</f>
        <v>45489</v>
      </c>
      <c r="B2187" s="5">
        <f>TITRES_STAT!D2190</f>
        <v>0.25</v>
      </c>
      <c r="C2187" s="2">
        <f t="shared" si="269"/>
        <v>0</v>
      </c>
      <c r="D2187" s="2">
        <f t="shared" si="270"/>
        <v>0.24399999999999999</v>
      </c>
      <c r="E2187" s="2">
        <f t="shared" si="264"/>
        <v>0.24900000000000003</v>
      </c>
      <c r="F2187" s="2">
        <f t="shared" si="265"/>
        <v>0.27400000000000002</v>
      </c>
      <c r="G2187" s="2">
        <f t="shared" si="267"/>
        <v>0.30440000000000011</v>
      </c>
      <c r="H2187" s="2">
        <f t="shared" si="271"/>
        <v>0.33755000000000024</v>
      </c>
      <c r="I2187" s="2">
        <f t="array" ref="I2187">SUMPRODUCT(B2171:B2190, (ROW(B2171:B2190)-ROW(B2171)+1)) / (20*21/2)</f>
        <v>0.25285714285714284</v>
      </c>
      <c r="J2187" s="2">
        <f t="shared" si="266"/>
        <v>0.26895995348347934</v>
      </c>
      <c r="K2187" s="2">
        <f t="shared" si="268"/>
        <v>0.29772828460680051</v>
      </c>
    </row>
    <row r="2188" spans="1:11" ht="13.5" x14ac:dyDescent="0.25">
      <c r="A2188" s="3">
        <f>TITRES_STAT!B2191</f>
        <v>45490</v>
      </c>
      <c r="B2188" s="5">
        <f>TITRES_STAT!D2191</f>
        <v>0.25</v>
      </c>
      <c r="C2188" s="2">
        <f t="shared" si="269"/>
        <v>0</v>
      </c>
      <c r="D2188" s="2">
        <f t="shared" si="270"/>
        <v>0.246</v>
      </c>
      <c r="E2188" s="2">
        <f t="shared" ref="E2188:E2251" si="272">AVERAGE(B2179:B2188)</f>
        <v>0.248</v>
      </c>
      <c r="F2188" s="2">
        <f t="shared" si="265"/>
        <v>0.27100000000000002</v>
      </c>
      <c r="G2188" s="2">
        <f t="shared" si="267"/>
        <v>0.30240000000000011</v>
      </c>
      <c r="H2188" s="2">
        <f t="shared" si="271"/>
        <v>0.33670000000000022</v>
      </c>
      <c r="I2188" s="2">
        <f t="array" ref="I2188">SUMPRODUCT(B2172:B2191, (ROW(B2172:B2191)-ROW(B2172)+1)) / (20*21/2)</f>
        <v>0.24957142857142858</v>
      </c>
      <c r="J2188" s="2">
        <f t="shared" si="266"/>
        <v>0.26715424362790985</v>
      </c>
      <c r="K2188" s="2">
        <f t="shared" si="268"/>
        <v>0.29585658717123975</v>
      </c>
    </row>
    <row r="2189" spans="1:11" ht="13.5" x14ac:dyDescent="0.25">
      <c r="A2189" s="3">
        <f>TITRES_STAT!B2192</f>
        <v>45491</v>
      </c>
      <c r="B2189" s="5">
        <f>TITRES_STAT!D2192</f>
        <v>0.25</v>
      </c>
      <c r="C2189" s="2">
        <f t="shared" si="269"/>
        <v>0</v>
      </c>
      <c r="D2189" s="2">
        <f t="shared" si="270"/>
        <v>0.248</v>
      </c>
      <c r="E2189" s="2">
        <f t="shared" si="272"/>
        <v>0.24699999999999997</v>
      </c>
      <c r="F2189" s="2">
        <f t="shared" si="265"/>
        <v>0.26800000000000002</v>
      </c>
      <c r="G2189" s="2">
        <f t="shared" si="267"/>
        <v>0.30040000000000011</v>
      </c>
      <c r="H2189" s="2">
        <f t="shared" si="271"/>
        <v>0.3358500000000002</v>
      </c>
      <c r="I2189" s="2">
        <f t="array" ref="I2189">SUMPRODUCT(B2173:B2192, (ROW(B2173:B2192)-ROW(B2173)+1)) / (20*21/2)</f>
        <v>0.2466666666666667</v>
      </c>
      <c r="J2189" s="2">
        <f t="shared" si="266"/>
        <v>0.26552050613953748</v>
      </c>
      <c r="K2189" s="2">
        <f t="shared" si="268"/>
        <v>0.29405828963511271</v>
      </c>
    </row>
    <row r="2190" spans="1:11" ht="13.5" x14ac:dyDescent="0.25">
      <c r="A2190" s="3">
        <f>TITRES_STAT!B2193</f>
        <v>45492</v>
      </c>
      <c r="B2190" s="5">
        <f>TITRES_STAT!D2193</f>
        <v>0.24</v>
      </c>
      <c r="C2190" s="2">
        <f t="shared" si="269"/>
        <v>-1.0000000000000009E-2</v>
      </c>
      <c r="D2190" s="2">
        <f t="shared" si="270"/>
        <v>0.248</v>
      </c>
      <c r="E2190" s="2">
        <f t="shared" si="272"/>
        <v>0.246</v>
      </c>
      <c r="F2190" s="2">
        <f t="shared" si="265"/>
        <v>0.26450000000000007</v>
      </c>
      <c r="G2190" s="2">
        <f t="shared" si="267"/>
        <v>0.29840000000000011</v>
      </c>
      <c r="H2190" s="2">
        <f t="shared" si="271"/>
        <v>0.33495000000000019</v>
      </c>
      <c r="I2190" s="2">
        <f t="array" ref="I2190">SUMPRODUCT(B2174:B2193, (ROW(B2174:B2193)-ROW(B2174)+1)) / (20*21/2)</f>
        <v>0.24414285714285713</v>
      </c>
      <c r="J2190" s="2">
        <f t="shared" si="266"/>
        <v>0.26308998174529585</v>
      </c>
      <c r="K2190" s="2">
        <f t="shared" si="268"/>
        <v>0.29193835670824553</v>
      </c>
    </row>
    <row r="2191" spans="1:11" ht="13.5" x14ac:dyDescent="0.25">
      <c r="A2191" s="3">
        <f>TITRES_STAT!B2194</f>
        <v>45495</v>
      </c>
      <c r="B2191" s="5">
        <f>TITRES_STAT!D2194</f>
        <v>0.23</v>
      </c>
      <c r="C2191" s="2">
        <f t="shared" si="269"/>
        <v>-9.9999999999999811E-3</v>
      </c>
      <c r="D2191" s="2">
        <f t="shared" si="270"/>
        <v>0.24399999999999999</v>
      </c>
      <c r="E2191" s="2">
        <f t="shared" si="272"/>
        <v>0.24399999999999999</v>
      </c>
      <c r="F2191" s="2">
        <f t="shared" si="265"/>
        <v>0.26050000000000006</v>
      </c>
      <c r="G2191" s="2">
        <f t="shared" si="267"/>
        <v>0.29640000000000011</v>
      </c>
      <c r="H2191" s="2">
        <f t="shared" si="271"/>
        <v>0.33400000000000013</v>
      </c>
      <c r="I2191" s="2">
        <f t="array" ref="I2191">SUMPRODUCT(B2175:B2194, (ROW(B2175:B2194)-ROW(B2175)+1)) / (20*21/2)</f>
        <v>0.24195238095238097</v>
      </c>
      <c r="J2191" s="2">
        <f t="shared" si="266"/>
        <v>0.25993855491241052</v>
      </c>
      <c r="K2191" s="2">
        <f t="shared" si="268"/>
        <v>0.2895094015432163</v>
      </c>
    </row>
    <row r="2192" spans="1:11" ht="13.5" x14ac:dyDescent="0.25">
      <c r="A2192" s="3">
        <f>TITRES_STAT!B2195</f>
        <v>45496</v>
      </c>
      <c r="B2192" s="5">
        <f>TITRES_STAT!D2195</f>
        <v>0.23</v>
      </c>
      <c r="C2192" s="2">
        <f t="shared" si="269"/>
        <v>0</v>
      </c>
      <c r="D2192" s="2">
        <f t="shared" si="270"/>
        <v>0.24</v>
      </c>
      <c r="E2192" s="2">
        <f t="shared" si="272"/>
        <v>0.24199999999999999</v>
      </c>
      <c r="F2192" s="2">
        <f t="shared" si="265"/>
        <v>0.25650000000000006</v>
      </c>
      <c r="G2192" s="2">
        <f t="shared" si="267"/>
        <v>0.29420000000000007</v>
      </c>
      <c r="H2192" s="2">
        <f t="shared" si="271"/>
        <v>0.33305000000000007</v>
      </c>
      <c r="I2192" s="2">
        <f t="array" ref="I2192">SUMPRODUCT(B2176:B2195, (ROW(B2176:B2195)-ROW(B2176)+1)) / (20*21/2)</f>
        <v>0.24009523809523811</v>
      </c>
      <c r="J2192" s="2">
        <f t="shared" si="266"/>
        <v>0.25708726396837145</v>
      </c>
      <c r="K2192" s="2">
        <f t="shared" si="268"/>
        <v>0.28717569952191374</v>
      </c>
    </row>
    <row r="2193" spans="1:11" ht="13.5" x14ac:dyDescent="0.25">
      <c r="A2193" s="3">
        <f>TITRES_STAT!B2196</f>
        <v>45497</v>
      </c>
      <c r="B2193" s="5">
        <f>TITRES_STAT!D2196</f>
        <v>0.23</v>
      </c>
      <c r="C2193" s="2">
        <f t="shared" si="269"/>
        <v>0</v>
      </c>
      <c r="D2193" s="2">
        <f t="shared" si="270"/>
        <v>0.23599999999999999</v>
      </c>
      <c r="E2193" s="2">
        <f t="shared" si="272"/>
        <v>0.24100000000000002</v>
      </c>
      <c r="F2193" s="2">
        <f t="shared" si="265"/>
        <v>0.25300000000000011</v>
      </c>
      <c r="G2193" s="2">
        <f t="shared" si="267"/>
        <v>0.29180000000000006</v>
      </c>
      <c r="H2193" s="2">
        <f t="shared" si="271"/>
        <v>0.33210000000000006</v>
      </c>
      <c r="I2193" s="2">
        <f t="array" ref="I2193">SUMPRODUCT(B2177:B2196, (ROW(B2177:B2196)-ROW(B2177)+1)) / (20*21/2)</f>
        <v>0.23852380952380953</v>
      </c>
      <c r="J2193" s="2">
        <f t="shared" si="266"/>
        <v>0.25450752454281228</v>
      </c>
      <c r="K2193" s="2">
        <f t="shared" si="268"/>
        <v>0.28493351522693677</v>
      </c>
    </row>
    <row r="2194" spans="1:11" ht="13.5" x14ac:dyDescent="0.25">
      <c r="A2194" s="3">
        <f>TITRES_STAT!B2197</f>
        <v>45499</v>
      </c>
      <c r="B2194" s="5">
        <f>TITRES_STAT!D2197</f>
        <v>0.23</v>
      </c>
      <c r="C2194" s="2">
        <f t="shared" si="269"/>
        <v>0</v>
      </c>
      <c r="D2194" s="2">
        <f t="shared" si="270"/>
        <v>0.23199999999999998</v>
      </c>
      <c r="E2194" s="2">
        <f t="shared" si="272"/>
        <v>0.24</v>
      </c>
      <c r="F2194" s="2">
        <f t="shared" si="265"/>
        <v>0.24950000000000014</v>
      </c>
      <c r="G2194" s="2">
        <f t="shared" si="267"/>
        <v>0.28960000000000002</v>
      </c>
      <c r="H2194" s="2">
        <f t="shared" si="271"/>
        <v>0.33115000000000022</v>
      </c>
      <c r="I2194" s="2">
        <f t="array" ref="I2194">SUMPRODUCT(B2178:B2197, (ROW(B2178:B2197)-ROW(B2178)+1)) / (20*21/2)</f>
        <v>0.2371904761904762</v>
      </c>
      <c r="J2194" s="2">
        <f t="shared" si="266"/>
        <v>0.25217347458635397</v>
      </c>
      <c r="K2194" s="2">
        <f t="shared" si="268"/>
        <v>0.28277925972784124</v>
      </c>
    </row>
    <row r="2195" spans="1:11" ht="13.5" x14ac:dyDescent="0.25">
      <c r="A2195" s="3">
        <f>TITRES_STAT!B2198</f>
        <v>45502</v>
      </c>
      <c r="B2195" s="5">
        <f>TITRES_STAT!D2198</f>
        <v>0.23</v>
      </c>
      <c r="C2195" s="2">
        <f t="shared" si="269"/>
        <v>0</v>
      </c>
      <c r="D2195" s="2">
        <f t="shared" si="270"/>
        <v>0.23000000000000004</v>
      </c>
      <c r="E2195" s="2">
        <f t="shared" si="272"/>
        <v>0.23900000000000002</v>
      </c>
      <c r="F2195" s="2">
        <f t="shared" si="265"/>
        <v>0.24650000000000011</v>
      </c>
      <c r="G2195" s="2">
        <f t="shared" si="267"/>
        <v>0.28760000000000008</v>
      </c>
      <c r="H2195" s="2">
        <f t="shared" si="271"/>
        <v>0.33020000000000027</v>
      </c>
      <c r="I2195" s="2">
        <f t="array" ref="I2195">SUMPRODUCT(B2179:B2198, (ROW(B2179:B2198)-ROW(B2179)+1)) / (20*21/2)</f>
        <v>0.23604761904761901</v>
      </c>
      <c r="J2195" s="2">
        <f t="shared" si="266"/>
        <v>0.25006171510193931</v>
      </c>
      <c r="K2195" s="2">
        <f t="shared" si="268"/>
        <v>0.28070948483655339</v>
      </c>
    </row>
    <row r="2196" spans="1:11" ht="13.5" x14ac:dyDescent="0.25">
      <c r="A2196" s="3">
        <f>TITRES_STAT!B2199</f>
        <v>45503</v>
      </c>
      <c r="B2196" s="5">
        <f>TITRES_STAT!D2199</f>
        <v>0.23</v>
      </c>
      <c r="C2196" s="2">
        <f t="shared" si="269"/>
        <v>0</v>
      </c>
      <c r="D2196" s="2">
        <f t="shared" si="270"/>
        <v>0.23000000000000004</v>
      </c>
      <c r="E2196" s="2">
        <f t="shared" si="272"/>
        <v>0.23700000000000002</v>
      </c>
      <c r="F2196" s="2">
        <f t="shared" ref="F2196:F2259" si="273">AVERAGE(B2177:B2196)</f>
        <v>0.24400000000000008</v>
      </c>
      <c r="G2196" s="2">
        <f t="shared" si="267"/>
        <v>0.2858</v>
      </c>
      <c r="H2196" s="2">
        <f t="shared" si="271"/>
        <v>0.32925000000000026</v>
      </c>
      <c r="I2196" s="2">
        <f t="array" ref="I2196">SUMPRODUCT(B2180:B2199, (ROW(B2180:B2199)-ROW(B2180)+1)) / (20*21/2)</f>
        <v>0.23504761904761903</v>
      </c>
      <c r="J2196" s="2">
        <f t="shared" si="266"/>
        <v>0.24815107556842128</v>
      </c>
      <c r="K2196" s="2">
        <f t="shared" si="268"/>
        <v>0.27872087758806113</v>
      </c>
    </row>
    <row r="2197" spans="1:11" ht="13.5" x14ac:dyDescent="0.25">
      <c r="A2197" s="3">
        <f>TITRES_STAT!B2200</f>
        <v>45504</v>
      </c>
      <c r="B2197" s="5">
        <f>TITRES_STAT!D2200</f>
        <v>0.23</v>
      </c>
      <c r="C2197" s="2">
        <f t="shared" si="269"/>
        <v>0</v>
      </c>
      <c r="D2197" s="2">
        <f t="shared" si="270"/>
        <v>0.23000000000000004</v>
      </c>
      <c r="E2197" s="2">
        <f t="shared" si="272"/>
        <v>0.23500000000000001</v>
      </c>
      <c r="F2197" s="2">
        <f t="shared" si="273"/>
        <v>0.24200000000000008</v>
      </c>
      <c r="G2197" s="2">
        <f t="shared" si="267"/>
        <v>0.28420000000000001</v>
      </c>
      <c r="H2197" s="2">
        <f t="shared" si="271"/>
        <v>0.32835000000000031</v>
      </c>
      <c r="I2197" s="2">
        <f t="array" ref="I2197">SUMPRODUCT(B2181:B2200, (ROW(B2181:B2200)-ROW(B2181)+1)) / (20*21/2)</f>
        <v>0.23514285714285715</v>
      </c>
      <c r="J2197" s="2">
        <f t="shared" ref="J2197:J2260" si="274">$J$4*B2197+J2196*(1-$J$4)</f>
        <v>0.2464224017047621</v>
      </c>
      <c r="K2197" s="2">
        <f t="shared" si="268"/>
        <v>0.27681025493754896</v>
      </c>
    </row>
    <row r="2198" spans="1:11" ht="13.5" x14ac:dyDescent="0.25">
      <c r="A2198" s="3">
        <f>TITRES_STAT!B2201</f>
        <v>45505</v>
      </c>
      <c r="B2198" s="5">
        <f>TITRES_STAT!D2201</f>
        <v>0.23</v>
      </c>
      <c r="C2198" s="2">
        <f t="shared" si="269"/>
        <v>0</v>
      </c>
      <c r="D2198" s="2">
        <f t="shared" si="270"/>
        <v>0.23000000000000004</v>
      </c>
      <c r="E2198" s="2">
        <f t="shared" si="272"/>
        <v>0.23300000000000001</v>
      </c>
      <c r="F2198" s="2">
        <f t="shared" si="273"/>
        <v>0.24050000000000007</v>
      </c>
      <c r="G2198" s="2">
        <f t="shared" si="267"/>
        <v>0.28239999999999998</v>
      </c>
      <c r="H2198" s="2">
        <f t="shared" si="271"/>
        <v>0.32745000000000024</v>
      </c>
      <c r="I2198" s="2">
        <f t="array" ref="I2198">SUMPRODUCT(B2182:B2201, (ROW(B2182:B2201)-ROW(B2182)+1)) / (20*21/2)</f>
        <v>0.2362380952380953</v>
      </c>
      <c r="J2198" s="2">
        <f t="shared" si="274"/>
        <v>0.24485836344716569</v>
      </c>
      <c r="K2198" s="2">
        <f t="shared" si="268"/>
        <v>0.27497455866548826</v>
      </c>
    </row>
    <row r="2199" spans="1:11" ht="13.5" x14ac:dyDescent="0.25">
      <c r="A2199" s="3">
        <f>TITRES_STAT!B2202</f>
        <v>45506</v>
      </c>
      <c r="B2199" s="5">
        <f>TITRES_STAT!D2202</f>
        <v>0.23</v>
      </c>
      <c r="C2199" s="2">
        <f t="shared" si="269"/>
        <v>0</v>
      </c>
      <c r="D2199" s="2">
        <f t="shared" si="270"/>
        <v>0.23000000000000004</v>
      </c>
      <c r="E2199" s="2">
        <f t="shared" si="272"/>
        <v>0.23100000000000001</v>
      </c>
      <c r="F2199" s="2">
        <f t="shared" si="273"/>
        <v>0.23900000000000005</v>
      </c>
      <c r="G2199" s="2">
        <f t="shared" si="267"/>
        <v>0.28059999999999996</v>
      </c>
      <c r="H2199" s="2">
        <f t="shared" si="271"/>
        <v>0.32660000000000022</v>
      </c>
      <c r="I2199" s="2">
        <f t="array" ref="I2199">SUMPRODUCT(B2183:B2202, (ROW(B2183:B2202)-ROW(B2183)+1)) / (20*21/2)</f>
        <v>0.23828571428571432</v>
      </c>
      <c r="J2199" s="2">
        <f t="shared" si="274"/>
        <v>0.24344328121410228</v>
      </c>
      <c r="K2199" s="2">
        <f t="shared" si="268"/>
        <v>0.27321085048252797</v>
      </c>
    </row>
    <row r="2200" spans="1:11" ht="13.5" x14ac:dyDescent="0.25">
      <c r="A2200" s="3">
        <f>TITRES_STAT!B2203</f>
        <v>45509</v>
      </c>
      <c r="B2200" s="5">
        <f>TITRES_STAT!D2203</f>
        <v>0.24</v>
      </c>
      <c r="C2200" s="2">
        <f t="shared" si="269"/>
        <v>9.9999999999999811E-3</v>
      </c>
      <c r="D2200" s="2">
        <f t="shared" si="270"/>
        <v>0.23200000000000004</v>
      </c>
      <c r="E2200" s="2">
        <f t="shared" si="272"/>
        <v>0.23100000000000004</v>
      </c>
      <c r="F2200" s="2">
        <f t="shared" si="273"/>
        <v>0.23850000000000007</v>
      </c>
      <c r="G2200" s="2">
        <f t="shared" si="267"/>
        <v>0.27900000000000003</v>
      </c>
      <c r="H2200" s="2">
        <f t="shared" si="271"/>
        <v>0.32580000000000015</v>
      </c>
      <c r="I2200" s="2">
        <f t="array" ref="I2200">SUMPRODUCT(B2184:B2203, (ROW(B2184:B2203)-ROW(B2184)+1)) / (20*21/2)</f>
        <v>0.24123809523809522</v>
      </c>
      <c r="J2200" s="2">
        <f t="shared" si="274"/>
        <v>0.24311534966990206</v>
      </c>
      <c r="K2200" s="2">
        <f t="shared" si="268"/>
        <v>0.27190846418909548</v>
      </c>
    </row>
    <row r="2201" spans="1:11" ht="13.5" x14ac:dyDescent="0.25">
      <c r="A2201" s="3">
        <f>TITRES_STAT!B2204</f>
        <v>45510</v>
      </c>
      <c r="B2201" s="5">
        <f>TITRES_STAT!D2204</f>
        <v>0.25</v>
      </c>
      <c r="C2201" s="2">
        <f t="shared" si="269"/>
        <v>1.0000000000000009E-2</v>
      </c>
      <c r="D2201" s="2">
        <f t="shared" si="270"/>
        <v>0.23600000000000004</v>
      </c>
      <c r="E2201" s="2">
        <f t="shared" si="272"/>
        <v>0.23300000000000001</v>
      </c>
      <c r="F2201" s="2">
        <f t="shared" si="273"/>
        <v>0.23850000000000002</v>
      </c>
      <c r="G2201" s="2">
        <f t="shared" si="267"/>
        <v>0.27760000000000001</v>
      </c>
      <c r="H2201" s="2">
        <f t="shared" si="271"/>
        <v>0.32505000000000012</v>
      </c>
      <c r="I2201" s="2">
        <f t="array" ref="I2201">SUMPRODUCT(B2185:B2204, (ROW(B2185:B2204)-ROW(B2185)+1)) / (20*21/2)</f>
        <v>0.24500000000000002</v>
      </c>
      <c r="J2201" s="2">
        <f t="shared" si="274"/>
        <v>0.24377103065372091</v>
      </c>
      <c r="K2201" s="2">
        <f t="shared" si="268"/>
        <v>0.2710493087306996</v>
      </c>
    </row>
    <row r="2202" spans="1:11" ht="13.5" x14ac:dyDescent="0.25">
      <c r="A2202" s="3">
        <f>TITRES_STAT!B2205</f>
        <v>45511</v>
      </c>
      <c r="B2202" s="5">
        <f>TITRES_STAT!D2205</f>
        <v>0.26</v>
      </c>
      <c r="C2202" s="2">
        <f t="shared" si="269"/>
        <v>1.0000000000000009E-2</v>
      </c>
      <c r="D2202" s="2">
        <f t="shared" si="270"/>
        <v>0.24199999999999999</v>
      </c>
      <c r="E2202" s="2">
        <f t="shared" si="272"/>
        <v>0.23600000000000004</v>
      </c>
      <c r="F2202" s="2">
        <f t="shared" si="273"/>
        <v>0.23900000000000002</v>
      </c>
      <c r="G2202" s="2">
        <f t="shared" si="267"/>
        <v>0.27639999999999998</v>
      </c>
      <c r="H2202" s="2">
        <f t="shared" si="271"/>
        <v>0.32435000000000003</v>
      </c>
      <c r="I2202" s="2">
        <f t="array" ref="I2202">SUMPRODUCT(B2186:B2205, (ROW(B2186:B2205)-ROW(B2186)+1)) / (20*21/2)</f>
        <v>0.24761904761904766</v>
      </c>
      <c r="J2202" s="2">
        <f t="shared" si="274"/>
        <v>0.24531664678193796</v>
      </c>
      <c r="K2202" s="2">
        <f t="shared" si="268"/>
        <v>0.27061600250596629</v>
      </c>
    </row>
    <row r="2203" spans="1:11" ht="13.5" x14ac:dyDescent="0.25">
      <c r="A2203" s="3">
        <f>TITRES_STAT!B2206</f>
        <v>45512</v>
      </c>
      <c r="B2203" s="5">
        <f>TITRES_STAT!D2206</f>
        <v>0.27</v>
      </c>
      <c r="C2203" s="2">
        <f t="shared" si="269"/>
        <v>1.0000000000000009E-2</v>
      </c>
      <c r="D2203" s="2">
        <f t="shared" si="270"/>
        <v>0.25</v>
      </c>
      <c r="E2203" s="2">
        <f t="shared" si="272"/>
        <v>0.24</v>
      </c>
      <c r="F2203" s="2">
        <f t="shared" si="273"/>
        <v>0.24050000000000002</v>
      </c>
      <c r="G2203" s="2">
        <f t="shared" si="267"/>
        <v>0.27540000000000003</v>
      </c>
      <c r="H2203" s="2">
        <f t="shared" si="271"/>
        <v>0.32370000000000004</v>
      </c>
      <c r="I2203" s="2">
        <f t="array" ref="I2203">SUMPRODUCT(B2187:B2206, (ROW(B2187:B2206)-ROW(B2187)+1)) / (20*21/2)</f>
        <v>0.25009523809523809</v>
      </c>
      <c r="J2203" s="2">
        <f t="shared" si="274"/>
        <v>0.2476674423265153</v>
      </c>
      <c r="K2203" s="2">
        <f t="shared" si="268"/>
        <v>0.27059184554494797</v>
      </c>
    </row>
    <row r="2204" spans="1:11" ht="13.5" x14ac:dyDescent="0.25">
      <c r="A2204" s="3">
        <f>TITRES_STAT!B2207</f>
        <v>45513</v>
      </c>
      <c r="B2204" s="5">
        <f>TITRES_STAT!D2207</f>
        <v>0.28000000000000003</v>
      </c>
      <c r="C2204" s="2">
        <f t="shared" si="269"/>
        <v>1.0000000000000009E-2</v>
      </c>
      <c r="D2204" s="2">
        <f t="shared" si="270"/>
        <v>0.26</v>
      </c>
      <c r="E2204" s="2">
        <f t="shared" si="272"/>
        <v>0.24500000000000002</v>
      </c>
      <c r="F2204" s="2">
        <f t="shared" si="273"/>
        <v>0.24250000000000002</v>
      </c>
      <c r="G2204" s="2">
        <f t="shared" si="267"/>
        <v>0.27460000000000001</v>
      </c>
      <c r="H2204" s="2">
        <f t="shared" si="271"/>
        <v>0.3231</v>
      </c>
      <c r="I2204" s="2">
        <f t="array" ref="I2204">SUMPRODUCT(B2188:B2207, (ROW(B2188:B2207)-ROW(B2188)+1)) / (20*21/2)</f>
        <v>0.25152380952380954</v>
      </c>
      <c r="J2204" s="2">
        <f t="shared" si="274"/>
        <v>0.25074673353351384</v>
      </c>
      <c r="K2204" s="2">
        <f t="shared" si="268"/>
        <v>0.27096079277847945</v>
      </c>
    </row>
    <row r="2205" spans="1:11" ht="13.5" x14ac:dyDescent="0.25">
      <c r="A2205" s="3">
        <f>TITRES_STAT!B2208</f>
        <v>45516</v>
      </c>
      <c r="B2205" s="5">
        <f>TITRES_STAT!D2208</f>
        <v>0.27</v>
      </c>
      <c r="C2205" s="2">
        <f t="shared" si="269"/>
        <v>-1.0000000000000009E-2</v>
      </c>
      <c r="D2205" s="2">
        <f t="shared" si="270"/>
        <v>0.26600000000000001</v>
      </c>
      <c r="E2205" s="2">
        <f t="shared" si="272"/>
        <v>0.24900000000000003</v>
      </c>
      <c r="F2205" s="2">
        <f t="shared" si="273"/>
        <v>0.24400000000000005</v>
      </c>
      <c r="G2205" s="2">
        <f t="shared" si="267"/>
        <v>0.27360000000000001</v>
      </c>
      <c r="H2205" s="2">
        <f t="shared" si="271"/>
        <v>0.32245000000000007</v>
      </c>
      <c r="I2205" s="2">
        <f t="array" ref="I2205">SUMPRODUCT(B2189:B2208, (ROW(B2189:B2208)-ROW(B2189)+1)) / (20*21/2)</f>
        <v>0.25195238095238093</v>
      </c>
      <c r="J2205" s="2">
        <f t="shared" si="274"/>
        <v>0.25258037795889349</v>
      </c>
      <c r="K2205" s="2">
        <f t="shared" si="268"/>
        <v>0.27092311463030383</v>
      </c>
    </row>
    <row r="2206" spans="1:11" ht="13.5" x14ac:dyDescent="0.25">
      <c r="A2206" s="3">
        <f>TITRES_STAT!B2209</f>
        <v>45518</v>
      </c>
      <c r="B2206" s="5">
        <f>TITRES_STAT!D2209</f>
        <v>0.27</v>
      </c>
      <c r="C2206" s="2">
        <f t="shared" si="269"/>
        <v>0</v>
      </c>
      <c r="D2206" s="2">
        <f t="shared" si="270"/>
        <v>0.27</v>
      </c>
      <c r="E2206" s="2">
        <f t="shared" si="272"/>
        <v>0.253</v>
      </c>
      <c r="F2206" s="2">
        <f t="shared" si="273"/>
        <v>0.24500000000000002</v>
      </c>
      <c r="G2206" s="2">
        <f t="shared" si="267"/>
        <v>0.27260000000000001</v>
      </c>
      <c r="H2206" s="2">
        <f t="shared" si="271"/>
        <v>0.32180000000000009</v>
      </c>
      <c r="I2206" s="2">
        <f t="array" ref="I2206">SUMPRODUCT(B2190:B2209, (ROW(B2190:B2209)-ROW(B2190)+1)) / (20*21/2)</f>
        <v>0.25238095238095243</v>
      </c>
      <c r="J2206" s="2">
        <f t="shared" si="274"/>
        <v>0.25423938958185599</v>
      </c>
      <c r="K2206" s="2">
        <f t="shared" si="268"/>
        <v>0.2708869140565664</v>
      </c>
    </row>
    <row r="2207" spans="1:11" ht="13.5" x14ac:dyDescent="0.25">
      <c r="A2207" s="3">
        <f>TITRES_STAT!B2210</f>
        <v>45519</v>
      </c>
      <c r="B2207" s="5">
        <f>TITRES_STAT!D2210</f>
        <v>0.26</v>
      </c>
      <c r="C2207" s="2">
        <f t="shared" si="269"/>
        <v>-1.0000000000000009E-2</v>
      </c>
      <c r="D2207" s="2">
        <f t="shared" si="270"/>
        <v>0.27</v>
      </c>
      <c r="E2207" s="2">
        <f t="shared" si="272"/>
        <v>0.25600000000000006</v>
      </c>
      <c r="F2207" s="2">
        <f t="shared" si="273"/>
        <v>0.24549999999999991</v>
      </c>
      <c r="G2207" s="2">
        <f t="shared" si="267"/>
        <v>0.27140000000000003</v>
      </c>
      <c r="H2207" s="2">
        <f t="shared" si="271"/>
        <v>0.32110000000000016</v>
      </c>
      <c r="I2207" s="2">
        <f t="array" ref="I2207">SUMPRODUCT(B2191:B2210, (ROW(B2191:B2210)-ROW(B2191)+1)) / (20*21/2)</f>
        <v>0.25280952380952382</v>
      </c>
      <c r="J2207" s="2">
        <f t="shared" si="274"/>
        <v>0.25478801914548876</v>
      </c>
      <c r="K2207" s="2">
        <f t="shared" si="268"/>
        <v>0.27045997625042656</v>
      </c>
    </row>
    <row r="2208" spans="1:11" ht="13.5" x14ac:dyDescent="0.25">
      <c r="A2208" s="3">
        <f>TITRES_STAT!B2211</f>
        <v>45520</v>
      </c>
      <c r="B2208" s="5">
        <f>TITRES_STAT!D2211</f>
        <v>0.25</v>
      </c>
      <c r="C2208" s="2">
        <f t="shared" si="269"/>
        <v>-1.0000000000000009E-2</v>
      </c>
      <c r="D2208" s="2">
        <f t="shared" si="270"/>
        <v>0.26600000000000001</v>
      </c>
      <c r="E2208" s="2">
        <f t="shared" si="272"/>
        <v>0.25800000000000001</v>
      </c>
      <c r="F2208" s="2">
        <f t="shared" si="273"/>
        <v>0.24549999999999991</v>
      </c>
      <c r="G2208" s="2">
        <f t="shared" si="267"/>
        <v>0.27</v>
      </c>
      <c r="H2208" s="2">
        <f t="shared" si="271"/>
        <v>0.32035000000000013</v>
      </c>
      <c r="I2208" s="2">
        <f t="array" ref="I2208">SUMPRODUCT(B2192:B2211, (ROW(B2192:B2211)-ROW(B2192)+1)) / (20*21/2)</f>
        <v>0.25223809523809521</v>
      </c>
      <c r="J2208" s="2">
        <f t="shared" si="274"/>
        <v>0.25433201732210886</v>
      </c>
      <c r="K2208" s="2">
        <f t="shared" si="268"/>
        <v>0.26965762424060596</v>
      </c>
    </row>
    <row r="2209" spans="1:11" ht="13.5" x14ac:dyDescent="0.25">
      <c r="A2209" s="3">
        <f>TITRES_STAT!B2212</f>
        <v>45523</v>
      </c>
      <c r="B2209" s="5">
        <f>TITRES_STAT!D2212</f>
        <v>0.25</v>
      </c>
      <c r="C2209" s="2">
        <f t="shared" si="269"/>
        <v>0</v>
      </c>
      <c r="D2209" s="2">
        <f t="shared" si="270"/>
        <v>0.26</v>
      </c>
      <c r="E2209" s="2">
        <f t="shared" si="272"/>
        <v>0.26</v>
      </c>
      <c r="F2209" s="2">
        <f t="shared" si="273"/>
        <v>0.24549999999999997</v>
      </c>
      <c r="G2209" s="2">
        <f t="shared" si="267"/>
        <v>0.26860000000000001</v>
      </c>
      <c r="H2209" s="2">
        <f t="shared" si="271"/>
        <v>0.31960000000000016</v>
      </c>
      <c r="I2209" s="2">
        <f t="array" ref="I2209">SUMPRODUCT(B2193:B2212, (ROW(B2193:B2212)-ROW(B2193)+1)) / (20*21/2)</f>
        <v>0.2506666666666667</v>
      </c>
      <c r="J2209" s="2">
        <f t="shared" si="274"/>
        <v>0.25391944424381274</v>
      </c>
      <c r="K2209" s="2">
        <f t="shared" si="268"/>
        <v>0.26888673701548421</v>
      </c>
    </row>
    <row r="2210" spans="1:11" ht="13.5" x14ac:dyDescent="0.25">
      <c r="A2210" s="3">
        <f>TITRES_STAT!B2213</f>
        <v>45524</v>
      </c>
      <c r="B2210" s="5">
        <f>TITRES_STAT!D2213</f>
        <v>0.25</v>
      </c>
      <c r="C2210" s="2">
        <f t="shared" si="269"/>
        <v>0</v>
      </c>
      <c r="D2210" s="2">
        <f t="shared" si="270"/>
        <v>0.25600000000000001</v>
      </c>
      <c r="E2210" s="2">
        <f t="shared" si="272"/>
        <v>0.26100000000000001</v>
      </c>
      <c r="F2210" s="2">
        <f t="shared" si="273"/>
        <v>0.246</v>
      </c>
      <c r="G2210" s="2">
        <f t="shared" si="267"/>
        <v>0.26720000000000005</v>
      </c>
      <c r="H2210" s="2">
        <f t="shared" si="271"/>
        <v>0.31890000000000013</v>
      </c>
      <c r="I2210" s="2">
        <f t="array" ref="I2210">SUMPRODUCT(B2194:B2213, (ROW(B2194:B2213)-ROW(B2194)+1)) / (20*21/2)</f>
        <v>0.24814285714285716</v>
      </c>
      <c r="J2210" s="2">
        <f t="shared" si="274"/>
        <v>0.25354616383964013</v>
      </c>
      <c r="K2210" s="2">
        <f t="shared" si="268"/>
        <v>0.26814608066193585</v>
      </c>
    </row>
    <row r="2211" spans="1:11" ht="13.5" x14ac:dyDescent="0.25">
      <c r="A2211" s="3">
        <f>TITRES_STAT!B2214</f>
        <v>45525</v>
      </c>
      <c r="B2211" s="5">
        <f>TITRES_STAT!D2214</f>
        <v>0.24</v>
      </c>
      <c r="C2211" s="2">
        <f t="shared" si="269"/>
        <v>-1.0000000000000009E-2</v>
      </c>
      <c r="D2211" s="2">
        <f t="shared" si="270"/>
        <v>0.25</v>
      </c>
      <c r="E2211" s="2">
        <f t="shared" si="272"/>
        <v>0.26000000000000006</v>
      </c>
      <c r="F2211" s="2">
        <f t="shared" si="273"/>
        <v>0.2465</v>
      </c>
      <c r="G2211" s="2">
        <f t="shared" si="267"/>
        <v>0.26560000000000006</v>
      </c>
      <c r="H2211" s="2">
        <f t="shared" si="271"/>
        <v>0.3182000000000002</v>
      </c>
      <c r="I2211" s="2">
        <f t="array" ref="I2211">SUMPRODUCT(B2195:B2214, (ROW(B2195:B2214)-ROW(B2195)+1)) / (20*21/2)</f>
        <v>0.24471428571428575</v>
      </c>
      <c r="J2211" s="2">
        <f t="shared" si="274"/>
        <v>0.25225605299776965</v>
      </c>
      <c r="K2211" s="2">
        <f t="shared" si="268"/>
        <v>0.2670423127928403</v>
      </c>
    </row>
    <row r="2212" spans="1:11" ht="13.5" x14ac:dyDescent="0.25">
      <c r="A2212" s="3">
        <f>TITRES_STAT!B2215</f>
        <v>45526</v>
      </c>
      <c r="B2212" s="5">
        <f>TITRES_STAT!D2215</f>
        <v>0.23</v>
      </c>
      <c r="C2212" s="2">
        <f t="shared" si="269"/>
        <v>-9.9999999999999811E-3</v>
      </c>
      <c r="D2212" s="2">
        <f t="shared" si="270"/>
        <v>0.24399999999999999</v>
      </c>
      <c r="E2212" s="2">
        <f t="shared" si="272"/>
        <v>0.25700000000000001</v>
      </c>
      <c r="F2212" s="2">
        <f t="shared" si="273"/>
        <v>0.24650000000000002</v>
      </c>
      <c r="G2212" s="2">
        <f t="shared" si="267"/>
        <v>0.26380000000000003</v>
      </c>
      <c r="H2212" s="2">
        <f t="shared" si="271"/>
        <v>0.31745000000000018</v>
      </c>
      <c r="I2212" s="2">
        <f t="array" ref="I2212">SUMPRODUCT(B2196:B2215, (ROW(B2196:B2215)-ROW(B2196)+1)) / (20*21/2)</f>
        <v>0.24138095238095236</v>
      </c>
      <c r="J2212" s="2">
        <f t="shared" si="274"/>
        <v>0.25013642890274396</v>
      </c>
      <c r="K2212" s="2">
        <f t="shared" si="268"/>
        <v>0.26558967307547404</v>
      </c>
    </row>
    <row r="2213" spans="1:11" ht="13.5" x14ac:dyDescent="0.25">
      <c r="A2213" s="3">
        <f>TITRES_STAT!B2216</f>
        <v>45527</v>
      </c>
      <c r="B2213" s="5">
        <f>TITRES_STAT!D2216</f>
        <v>0.22</v>
      </c>
      <c r="C2213" s="2">
        <f t="shared" si="269"/>
        <v>-1.0000000000000009E-2</v>
      </c>
      <c r="D2213" s="2">
        <f t="shared" si="270"/>
        <v>0.23799999999999999</v>
      </c>
      <c r="E2213" s="2">
        <f t="shared" si="272"/>
        <v>0.25200000000000006</v>
      </c>
      <c r="F2213" s="2">
        <f t="shared" si="273"/>
        <v>0.246</v>
      </c>
      <c r="G2213" s="2">
        <f t="shared" si="267"/>
        <v>0.26180000000000009</v>
      </c>
      <c r="H2213" s="2">
        <f t="shared" si="271"/>
        <v>0.31665000000000015</v>
      </c>
      <c r="I2213" s="2">
        <f t="array" ref="I2213">SUMPRODUCT(B2197:B2216, (ROW(B2197:B2216)-ROW(B2197)+1)) / (20*21/2)</f>
        <v>0.23814285714285716</v>
      </c>
      <c r="J2213" s="2">
        <f t="shared" si="274"/>
        <v>0.24726629281676835</v>
      </c>
      <c r="K2213" s="2">
        <f t="shared" si="268"/>
        <v>0.26380184275878876</v>
      </c>
    </row>
    <row r="2214" spans="1:11" ht="13.5" x14ac:dyDescent="0.25">
      <c r="A2214" s="3">
        <f>TITRES_STAT!B2217</f>
        <v>45530</v>
      </c>
      <c r="B2214" s="5">
        <f>TITRES_STAT!D2217</f>
        <v>0.21</v>
      </c>
      <c r="C2214" s="2">
        <f t="shared" si="269"/>
        <v>-1.0000000000000009E-2</v>
      </c>
      <c r="D2214" s="2">
        <f t="shared" si="270"/>
        <v>0.22999999999999998</v>
      </c>
      <c r="E2214" s="2">
        <f t="shared" si="272"/>
        <v>0.24500000000000002</v>
      </c>
      <c r="F2214" s="2">
        <f t="shared" si="273"/>
        <v>0.24500000000000002</v>
      </c>
      <c r="G2214" s="2">
        <f t="shared" si="267"/>
        <v>0.25960000000000005</v>
      </c>
      <c r="H2214" s="2">
        <f t="shared" si="271"/>
        <v>0.31580000000000014</v>
      </c>
      <c r="I2214" s="2">
        <f t="array" ref="I2214">SUMPRODUCT(B2198:B2217, (ROW(B2198:B2217)-ROW(B2198)+1)) / (20*21/2)</f>
        <v>0.23500000000000001</v>
      </c>
      <c r="J2214" s="2">
        <f t="shared" si="274"/>
        <v>0.24371712207231422</v>
      </c>
      <c r="K2214" s="2">
        <f t="shared" si="268"/>
        <v>0.26169196657216959</v>
      </c>
    </row>
    <row r="2215" spans="1:11" ht="13.5" x14ac:dyDescent="0.25">
      <c r="A2215" s="3">
        <f>TITRES_STAT!B2218</f>
        <v>45531</v>
      </c>
      <c r="B2215" s="5">
        <f>TITRES_STAT!D2218</f>
        <v>0.21</v>
      </c>
      <c r="C2215" s="2">
        <f t="shared" si="269"/>
        <v>0</v>
      </c>
      <c r="D2215" s="2">
        <f t="shared" si="270"/>
        <v>0.22199999999999998</v>
      </c>
      <c r="E2215" s="2">
        <f t="shared" si="272"/>
        <v>0.23900000000000002</v>
      </c>
      <c r="F2215" s="2">
        <f t="shared" si="273"/>
        <v>0.24400000000000005</v>
      </c>
      <c r="G2215" s="2">
        <f t="shared" si="267"/>
        <v>0.25740000000000007</v>
      </c>
      <c r="H2215" s="2">
        <f t="shared" si="271"/>
        <v>0.31500000000000022</v>
      </c>
      <c r="I2215" s="2">
        <f t="array" ref="I2215">SUMPRODUCT(B2199:B2218, (ROW(B2199:B2218)-ROW(B2199)+1)) / (20*21/2)</f>
        <v>0.23195238095238099</v>
      </c>
      <c r="J2215" s="2">
        <f t="shared" si="274"/>
        <v>0.24050596758923667</v>
      </c>
      <c r="K2215" s="2">
        <f t="shared" si="268"/>
        <v>0.25966483062816292</v>
      </c>
    </row>
    <row r="2216" spans="1:11" ht="13.5" x14ac:dyDescent="0.25">
      <c r="A2216" s="3">
        <f>TITRES_STAT!B2219</f>
        <v>45532</v>
      </c>
      <c r="B2216" s="5">
        <f>TITRES_STAT!D2219</f>
        <v>0.21</v>
      </c>
      <c r="C2216" s="2">
        <f t="shared" si="269"/>
        <v>0</v>
      </c>
      <c r="D2216" s="2">
        <f t="shared" si="270"/>
        <v>0.21600000000000003</v>
      </c>
      <c r="E2216" s="2">
        <f t="shared" si="272"/>
        <v>0.23300000000000001</v>
      </c>
      <c r="F2216" s="2">
        <f t="shared" si="273"/>
        <v>0.24300000000000002</v>
      </c>
      <c r="G2216" s="2">
        <f t="shared" si="267"/>
        <v>0.25540000000000013</v>
      </c>
      <c r="H2216" s="2">
        <f t="shared" si="271"/>
        <v>0.31420000000000026</v>
      </c>
      <c r="I2216" s="2">
        <f t="array" ref="I2216">SUMPRODUCT(B2200:B2219, (ROW(B2200:B2219)-ROW(B2200)+1)) / (20*21/2)</f>
        <v>0.22900000000000001</v>
      </c>
      <c r="J2216" s="2">
        <f t="shared" si="274"/>
        <v>0.2376006373426427</v>
      </c>
      <c r="K2216" s="2">
        <f t="shared" si="268"/>
        <v>0.25771719021137224</v>
      </c>
    </row>
    <row r="2217" spans="1:11" ht="13.5" x14ac:dyDescent="0.25">
      <c r="A2217" s="3">
        <f>TITRES_STAT!B2220</f>
        <v>45533</v>
      </c>
      <c r="B2217" s="5">
        <f>TITRES_STAT!D2220</f>
        <v>0.21</v>
      </c>
      <c r="C2217" s="2">
        <f t="shared" si="269"/>
        <v>0</v>
      </c>
      <c r="D2217" s="2">
        <f t="shared" si="270"/>
        <v>0.21200000000000002</v>
      </c>
      <c r="E2217" s="2">
        <f t="shared" si="272"/>
        <v>0.22799999999999998</v>
      </c>
      <c r="F2217" s="2">
        <f t="shared" si="273"/>
        <v>0.24200000000000005</v>
      </c>
      <c r="G2217" s="2">
        <f t="shared" si="267"/>
        <v>0.25340000000000013</v>
      </c>
      <c r="H2217" s="2">
        <f t="shared" si="271"/>
        <v>0.31340000000000023</v>
      </c>
      <c r="I2217" s="2">
        <f t="array" ref="I2217">SUMPRODUCT(B2201:B2220, (ROW(B2201:B2220)-ROW(B2201)+1)) / (20*21/2)</f>
        <v>0.22709523809523813</v>
      </c>
      <c r="J2217" s="2">
        <f t="shared" si="274"/>
        <v>0.23497200521477196</v>
      </c>
      <c r="K2217" s="2">
        <f t="shared" si="268"/>
        <v>0.25584592785014193</v>
      </c>
    </row>
    <row r="2218" spans="1:11" ht="13.5" x14ac:dyDescent="0.25">
      <c r="A2218" s="3">
        <f>TITRES_STAT!B2221</f>
        <v>45534</v>
      </c>
      <c r="B2218" s="5">
        <f>TITRES_STAT!D2221</f>
        <v>0.21</v>
      </c>
      <c r="C2218" s="2">
        <f t="shared" si="269"/>
        <v>0</v>
      </c>
      <c r="D2218" s="2">
        <f t="shared" si="270"/>
        <v>0.21000000000000002</v>
      </c>
      <c r="E2218" s="2">
        <f t="shared" si="272"/>
        <v>0.22399999999999998</v>
      </c>
      <c r="F2218" s="2">
        <f t="shared" si="273"/>
        <v>0.24100000000000002</v>
      </c>
      <c r="G2218" s="2">
        <f t="shared" si="267"/>
        <v>0.25140000000000012</v>
      </c>
      <c r="H2218" s="2">
        <f t="shared" si="271"/>
        <v>0.31260000000000021</v>
      </c>
      <c r="I2218" s="2">
        <f t="array" ref="I2218">SUMPRODUCT(B2202:B2221, (ROW(B2202:B2221)-ROW(B2202)+1)) / (20*21/2)</f>
        <v>0.22623809523809527</v>
      </c>
      <c r="J2218" s="2">
        <f t="shared" si="274"/>
        <v>0.23259371900384129</v>
      </c>
      <c r="K2218" s="2">
        <f t="shared" si="268"/>
        <v>0.25404804832660693</v>
      </c>
    </row>
    <row r="2219" spans="1:11" ht="13.5" x14ac:dyDescent="0.25">
      <c r="A2219" s="3">
        <f>TITRES_STAT!B2222</f>
        <v>45537</v>
      </c>
      <c r="B2219" s="5">
        <f>TITRES_STAT!D2222</f>
        <v>0.21</v>
      </c>
      <c r="C2219" s="2">
        <f t="shared" si="269"/>
        <v>0</v>
      </c>
      <c r="D2219" s="2">
        <f t="shared" si="270"/>
        <v>0.21000000000000002</v>
      </c>
      <c r="E2219" s="2">
        <f t="shared" si="272"/>
        <v>0.21999999999999997</v>
      </c>
      <c r="F2219" s="2">
        <f t="shared" si="273"/>
        <v>0.24</v>
      </c>
      <c r="G2219" s="2">
        <f t="shared" si="267"/>
        <v>0.24940000000000015</v>
      </c>
      <c r="H2219" s="2">
        <f t="shared" si="271"/>
        <v>0.31180000000000024</v>
      </c>
      <c r="I2219" s="2">
        <f t="array" ref="I2219">SUMPRODUCT(B2203:B2222, (ROW(B2203:B2222)-ROW(B2203)+1)) / (20*21/2)</f>
        <v>0.22642857142857137</v>
      </c>
      <c r="J2219" s="2">
        <f t="shared" si="274"/>
        <v>0.23044193624157069</v>
      </c>
      <c r="K2219" s="2">
        <f t="shared" si="268"/>
        <v>0.25232067388242629</v>
      </c>
    </row>
    <row r="2220" spans="1:11" ht="13.5" x14ac:dyDescent="0.25">
      <c r="A2220" s="3">
        <f>TITRES_STAT!B2223</f>
        <v>45538</v>
      </c>
      <c r="B2220" s="5">
        <f>TITRES_STAT!D2223</f>
        <v>0.22</v>
      </c>
      <c r="C2220" s="2">
        <f t="shared" si="269"/>
        <v>1.0000000000000009E-2</v>
      </c>
      <c r="D2220" s="2">
        <f t="shared" si="270"/>
        <v>0.21200000000000002</v>
      </c>
      <c r="E2220" s="2">
        <f t="shared" si="272"/>
        <v>0.217</v>
      </c>
      <c r="F2220" s="2">
        <f t="shared" si="273"/>
        <v>0.23900000000000002</v>
      </c>
      <c r="G2220" s="2">
        <f t="shared" si="267"/>
        <v>0.24760000000000018</v>
      </c>
      <c r="H2220" s="2">
        <f t="shared" si="271"/>
        <v>0.31105000000000027</v>
      </c>
      <c r="I2220" s="2">
        <f t="array" ref="I2220">SUMPRODUCT(B2204:B2223, (ROW(B2204:B2223)-ROW(B2204)+1)) / (20*21/2)</f>
        <v>0.2267142857142857</v>
      </c>
      <c r="J2220" s="2">
        <f t="shared" si="274"/>
        <v>0.22944746612332587</v>
      </c>
      <c r="K2220" s="2">
        <f t="shared" si="268"/>
        <v>0.2510531964752723</v>
      </c>
    </row>
    <row r="2221" spans="1:11" ht="13.5" x14ac:dyDescent="0.25">
      <c r="A2221" s="3">
        <f>TITRES_STAT!B2224</f>
        <v>45539</v>
      </c>
      <c r="B2221" s="5">
        <f>TITRES_STAT!D2224</f>
        <v>0.23</v>
      </c>
      <c r="C2221" s="2">
        <f t="shared" si="269"/>
        <v>1.0000000000000009E-2</v>
      </c>
      <c r="D2221" s="2">
        <f t="shared" si="270"/>
        <v>0.21600000000000003</v>
      </c>
      <c r="E2221" s="2">
        <f t="shared" si="272"/>
        <v>0.21600000000000003</v>
      </c>
      <c r="F2221" s="2">
        <f t="shared" si="273"/>
        <v>0.23800000000000004</v>
      </c>
      <c r="G2221" s="2">
        <f t="shared" si="267"/>
        <v>0.24600000000000019</v>
      </c>
      <c r="H2221" s="2">
        <f t="shared" si="271"/>
        <v>0.31035000000000024</v>
      </c>
      <c r="I2221" s="2">
        <f t="array" ref="I2221">SUMPRODUCT(B2205:B2224, (ROW(B2205:B2224)-ROW(B2205)+1)) / (20*21/2)</f>
        <v>0.2280952380952381</v>
      </c>
      <c r="J2221" s="2">
        <f t="shared" si="274"/>
        <v>0.22950008839729483</v>
      </c>
      <c r="K2221" s="2">
        <f t="shared" si="268"/>
        <v>0.25022758092722241</v>
      </c>
    </row>
    <row r="2222" spans="1:11" ht="13.5" x14ac:dyDescent="0.25">
      <c r="A2222" s="3">
        <f>TITRES_STAT!B2225</f>
        <v>45540</v>
      </c>
      <c r="B2222" s="5">
        <f>TITRES_STAT!D2225</f>
        <v>0.24</v>
      </c>
      <c r="C2222" s="2">
        <f t="shared" si="269"/>
        <v>9.9999999999999811E-3</v>
      </c>
      <c r="D2222" s="2">
        <f t="shared" si="270"/>
        <v>0.22199999999999998</v>
      </c>
      <c r="E2222" s="2">
        <f t="shared" si="272"/>
        <v>0.217</v>
      </c>
      <c r="F2222" s="2">
        <f t="shared" si="273"/>
        <v>0.23700000000000002</v>
      </c>
      <c r="G2222" s="2">
        <f t="shared" si="267"/>
        <v>0.24460000000000023</v>
      </c>
      <c r="H2222" s="2">
        <f t="shared" si="271"/>
        <v>0.30970000000000025</v>
      </c>
      <c r="I2222" s="2">
        <f t="array" ref="I2222">SUMPRODUCT(B2206:B2225, (ROW(B2206:B2225)-ROW(B2206)+1)) / (20*21/2)</f>
        <v>0.22961904761904764</v>
      </c>
      <c r="J2222" s="2">
        <f t="shared" si="274"/>
        <v>0.23050007997850483</v>
      </c>
      <c r="K2222" s="2">
        <f t="shared" si="268"/>
        <v>0.2498264993222333</v>
      </c>
    </row>
    <row r="2223" spans="1:11" ht="13.5" x14ac:dyDescent="0.25">
      <c r="A2223" s="3">
        <f>TITRES_STAT!B2226</f>
        <v>45541</v>
      </c>
      <c r="B2223" s="5">
        <f>TITRES_STAT!D2226</f>
        <v>0.24</v>
      </c>
      <c r="C2223" s="2">
        <f t="shared" si="269"/>
        <v>0</v>
      </c>
      <c r="D2223" s="2">
        <f t="shared" si="270"/>
        <v>0.22800000000000004</v>
      </c>
      <c r="E2223" s="2">
        <f t="shared" si="272"/>
        <v>0.219</v>
      </c>
      <c r="F2223" s="2">
        <f t="shared" si="273"/>
        <v>0.23550000000000004</v>
      </c>
      <c r="G2223" s="2">
        <f t="shared" si="267"/>
        <v>0.24340000000000026</v>
      </c>
      <c r="H2223" s="2">
        <f t="shared" si="271"/>
        <v>0.30905000000000027</v>
      </c>
      <c r="I2223" s="2">
        <f t="array" ref="I2223">SUMPRODUCT(B2207:B2226, (ROW(B2207:B2226)-ROW(B2207)+1)) / (20*21/2)</f>
        <v>0.23123809523809524</v>
      </c>
      <c r="J2223" s="2">
        <f t="shared" si="274"/>
        <v>0.23140483426626626</v>
      </c>
      <c r="K2223" s="2">
        <f t="shared" si="268"/>
        <v>0.24944114640763593</v>
      </c>
    </row>
    <row r="2224" spans="1:11" ht="13.5" x14ac:dyDescent="0.25">
      <c r="A2224" s="3">
        <f>TITRES_STAT!B2227</f>
        <v>45544</v>
      </c>
      <c r="B2224" s="5">
        <f>TITRES_STAT!D2227</f>
        <v>0.25</v>
      </c>
      <c r="C2224" s="2">
        <f t="shared" si="269"/>
        <v>1.0000000000000009E-2</v>
      </c>
      <c r="D2224" s="2">
        <f t="shared" si="270"/>
        <v>0.23599999999999999</v>
      </c>
      <c r="E2224" s="2">
        <f t="shared" si="272"/>
        <v>0.223</v>
      </c>
      <c r="F2224" s="2">
        <f t="shared" si="273"/>
        <v>0.23400000000000004</v>
      </c>
      <c r="G2224" s="2">
        <f t="shared" si="267"/>
        <v>0.24240000000000028</v>
      </c>
      <c r="H2224" s="2">
        <f t="shared" si="271"/>
        <v>0.30845000000000028</v>
      </c>
      <c r="I2224" s="2">
        <f t="array" ref="I2224">SUMPRODUCT(B2208:B2227, (ROW(B2208:B2227)-ROW(B2208)+1)) / (20*21/2)</f>
        <v>0.23390476190476192</v>
      </c>
      <c r="J2224" s="2">
        <f t="shared" si="274"/>
        <v>0.23317580243138375</v>
      </c>
      <c r="K2224" s="2">
        <f t="shared" si="268"/>
        <v>0.24946306223478745</v>
      </c>
    </row>
    <row r="2225" spans="1:11" ht="13.5" x14ac:dyDescent="0.25">
      <c r="A2225" s="3">
        <f>TITRES_STAT!B2228</f>
        <v>45545</v>
      </c>
      <c r="B2225" s="5">
        <f>TITRES_STAT!D2228</f>
        <v>0.25</v>
      </c>
      <c r="C2225" s="2">
        <f t="shared" si="269"/>
        <v>0</v>
      </c>
      <c r="D2225" s="2">
        <f t="shared" si="270"/>
        <v>0.24199999999999999</v>
      </c>
      <c r="E2225" s="2">
        <f t="shared" si="272"/>
        <v>0.22700000000000001</v>
      </c>
      <c r="F2225" s="2">
        <f t="shared" si="273"/>
        <v>0.23300000000000001</v>
      </c>
      <c r="G2225" s="2">
        <f t="shared" si="267"/>
        <v>0.24160000000000026</v>
      </c>
      <c r="H2225" s="2">
        <f t="shared" si="271"/>
        <v>0.30785000000000023</v>
      </c>
      <c r="I2225" s="2">
        <f t="array" ref="I2225">SUMPRODUCT(B2209:B2228, (ROW(B2209:B2228)-ROW(B2209)+1)) / (20*21/2)</f>
        <v>0.2375238095238095</v>
      </c>
      <c r="J2225" s="2">
        <f t="shared" si="274"/>
        <v>0.23477810696172816</v>
      </c>
      <c r="K2225" s="2">
        <f t="shared" si="268"/>
        <v>0.24948411861773698</v>
      </c>
    </row>
    <row r="2226" spans="1:11" ht="13.5" x14ac:dyDescent="0.25">
      <c r="A2226" s="3">
        <f>TITRES_STAT!B2229</f>
        <v>45546</v>
      </c>
      <c r="B2226" s="5">
        <f>TITRES_STAT!D2229</f>
        <v>0.25</v>
      </c>
      <c r="C2226" s="2">
        <f t="shared" si="269"/>
        <v>0</v>
      </c>
      <c r="D2226" s="2">
        <f t="shared" si="270"/>
        <v>0.246</v>
      </c>
      <c r="E2226" s="2">
        <f t="shared" si="272"/>
        <v>0.23100000000000001</v>
      </c>
      <c r="F2226" s="2">
        <f t="shared" si="273"/>
        <v>0.23200000000000004</v>
      </c>
      <c r="G2226" s="2">
        <f t="shared" ref="G2226:G2289" si="275">AVERAGE(B2177:B2226)</f>
        <v>0.24100000000000021</v>
      </c>
      <c r="H2226" s="2">
        <f t="shared" si="271"/>
        <v>0.30725000000000025</v>
      </c>
      <c r="I2226" s="2">
        <f t="array" ref="I2226">SUMPRODUCT(B2210:B2229, (ROW(B2210:B2229)-ROW(B2210)+1)) / (20*21/2)</f>
        <v>0.24104761904761904</v>
      </c>
      <c r="J2226" s="2">
        <f t="shared" si="274"/>
        <v>0.23622781106061119</v>
      </c>
      <c r="K2226" s="2">
        <f t="shared" si="268"/>
        <v>0.24950434926017867</v>
      </c>
    </row>
    <row r="2227" spans="1:11" ht="13.5" x14ac:dyDescent="0.25">
      <c r="A2227" s="3">
        <f>TITRES_STAT!B2230</f>
        <v>45547</v>
      </c>
      <c r="B2227" s="5">
        <f>TITRES_STAT!D2230</f>
        <v>0.26</v>
      </c>
      <c r="C2227" s="2">
        <f t="shared" si="269"/>
        <v>1.0000000000000009E-2</v>
      </c>
      <c r="D2227" s="2">
        <f t="shared" si="270"/>
        <v>0.25</v>
      </c>
      <c r="E2227" s="2">
        <f t="shared" si="272"/>
        <v>0.23599999999999993</v>
      </c>
      <c r="F2227" s="2">
        <f t="shared" si="273"/>
        <v>0.23199999999999998</v>
      </c>
      <c r="G2227" s="2">
        <f t="shared" si="275"/>
        <v>0.24080000000000021</v>
      </c>
      <c r="H2227" s="2">
        <f t="shared" si="271"/>
        <v>0.30670000000000025</v>
      </c>
      <c r="I2227" s="2">
        <f t="array" ref="I2227">SUMPRODUCT(B2211:B2230, (ROW(B2211:B2230)-ROW(B2211)+1)) / (20*21/2)</f>
        <v>0.24447619047619049</v>
      </c>
      <c r="J2227" s="2">
        <f t="shared" si="274"/>
        <v>0.23849182905483871</v>
      </c>
      <c r="K2227" s="2">
        <f t="shared" ref="K2227:K2290" si="276">$K$4*B2227+(1-$K$4)*K2226</f>
        <v>0.24991594340683834</v>
      </c>
    </row>
    <row r="2228" spans="1:11" ht="13.5" x14ac:dyDescent="0.25">
      <c r="A2228" s="3">
        <f>TITRES_STAT!B2231</f>
        <v>45548</v>
      </c>
      <c r="B2228" s="5">
        <f>TITRES_STAT!D2231</f>
        <v>0.27</v>
      </c>
      <c r="C2228" s="2">
        <f t="shared" si="269"/>
        <v>1.0000000000000009E-2</v>
      </c>
      <c r="D2228" s="2">
        <f t="shared" si="270"/>
        <v>0.25600000000000001</v>
      </c>
      <c r="E2228" s="2">
        <f t="shared" si="272"/>
        <v>0.24200000000000005</v>
      </c>
      <c r="F2228" s="2">
        <f t="shared" si="273"/>
        <v>0.23300000000000001</v>
      </c>
      <c r="G2228" s="2">
        <f t="shared" si="275"/>
        <v>0.24100000000000019</v>
      </c>
      <c r="H2228" s="2">
        <f t="shared" si="271"/>
        <v>0.30620000000000031</v>
      </c>
      <c r="I2228" s="2">
        <f t="array" ref="I2228">SUMPRODUCT(B2212:B2231, (ROW(B2212:B2231)-ROW(B2212)+1)) / (20*21/2)</f>
        <v>0.24780952380952384</v>
      </c>
      <c r="J2228" s="2">
        <f t="shared" si="274"/>
        <v>0.24149260724009217</v>
      </c>
      <c r="K2228" s="2">
        <f t="shared" si="276"/>
        <v>0.25070355346931528</v>
      </c>
    </row>
    <row r="2229" spans="1:11" ht="13.5" x14ac:dyDescent="0.25">
      <c r="A2229" s="3">
        <f>TITRES_STAT!B2232</f>
        <v>45551</v>
      </c>
      <c r="B2229" s="5">
        <f>TITRES_STAT!D2232</f>
        <v>0.27</v>
      </c>
      <c r="C2229" s="2">
        <f t="shared" si="269"/>
        <v>0</v>
      </c>
      <c r="D2229" s="2">
        <f t="shared" si="270"/>
        <v>0.26</v>
      </c>
      <c r="E2229" s="2">
        <f t="shared" si="272"/>
        <v>0.248</v>
      </c>
      <c r="F2229" s="2">
        <f t="shared" si="273"/>
        <v>0.23399999999999999</v>
      </c>
      <c r="G2229" s="2">
        <f t="shared" si="275"/>
        <v>0.24120000000000016</v>
      </c>
      <c r="H2229" s="2">
        <f t="shared" si="271"/>
        <v>0.3057000000000003</v>
      </c>
      <c r="I2229" s="2">
        <f t="array" ref="I2229">SUMPRODUCT(B2213:B2232, (ROW(B2213:B2232)-ROW(B2213)+1)) / (20*21/2)</f>
        <v>0.25099999999999995</v>
      </c>
      <c r="J2229" s="2">
        <f t="shared" si="274"/>
        <v>0.24420759702675007</v>
      </c>
      <c r="K2229" s="2">
        <f t="shared" si="276"/>
        <v>0.25146027686267547</v>
      </c>
    </row>
    <row r="2230" spans="1:11" ht="13.5" x14ac:dyDescent="0.25">
      <c r="A2230" s="3">
        <f>TITRES_STAT!B2233</f>
        <v>45552</v>
      </c>
      <c r="B2230" s="5">
        <f>TITRES_STAT!D2233</f>
        <v>0.27</v>
      </c>
      <c r="C2230" s="2">
        <f t="shared" si="269"/>
        <v>0</v>
      </c>
      <c r="D2230" s="2">
        <f t="shared" si="270"/>
        <v>0.26400000000000001</v>
      </c>
      <c r="E2230" s="2">
        <f t="shared" si="272"/>
        <v>0.253</v>
      </c>
      <c r="F2230" s="2">
        <f t="shared" si="273"/>
        <v>0.23499999999999996</v>
      </c>
      <c r="G2230" s="2">
        <f t="shared" si="275"/>
        <v>0.24160000000000015</v>
      </c>
      <c r="H2230" s="2">
        <f t="shared" si="271"/>
        <v>0.3052000000000003</v>
      </c>
      <c r="I2230" s="2">
        <f t="array" ref="I2230">SUMPRODUCT(B2214:B2233, (ROW(B2214:B2233)-ROW(B2214)+1)) / (20*21/2)</f>
        <v>0.254</v>
      </c>
      <c r="J2230" s="2">
        <f t="shared" si="274"/>
        <v>0.24666401635753579</v>
      </c>
      <c r="K2230" s="2">
        <f t="shared" si="276"/>
        <v>0.25218732482884509</v>
      </c>
    </row>
    <row r="2231" spans="1:11" ht="13.5" x14ac:dyDescent="0.25">
      <c r="A2231" s="3">
        <f>TITRES_STAT!B2234</f>
        <v>45553</v>
      </c>
      <c r="B2231" s="5">
        <f>TITRES_STAT!D2234</f>
        <v>0.27</v>
      </c>
      <c r="C2231" s="2">
        <f t="shared" si="269"/>
        <v>0</v>
      </c>
      <c r="D2231" s="2">
        <f t="shared" si="270"/>
        <v>0.26800000000000002</v>
      </c>
      <c r="E2231" s="2">
        <f t="shared" si="272"/>
        <v>0.25700000000000001</v>
      </c>
      <c r="F2231" s="2">
        <f t="shared" si="273"/>
        <v>0.23650000000000002</v>
      </c>
      <c r="G2231" s="2">
        <f t="shared" si="275"/>
        <v>0.2420000000000001</v>
      </c>
      <c r="H2231" s="2">
        <f t="shared" si="271"/>
        <v>0.30475000000000035</v>
      </c>
      <c r="I2231" s="2">
        <f t="array" ref="I2231">SUMPRODUCT(B2215:B2234, (ROW(B2215:B2234)-ROW(B2215)+1)) / (20*21/2)</f>
        <v>0.25771428571428573</v>
      </c>
      <c r="J2231" s="2">
        <f t="shared" si="274"/>
        <v>0.24888649099015145</v>
      </c>
      <c r="K2231" s="2">
        <f t="shared" si="276"/>
        <v>0.25288586111006683</v>
      </c>
    </row>
    <row r="2232" spans="1:11" ht="13.5" x14ac:dyDescent="0.25">
      <c r="A2232" s="3">
        <f>TITRES_STAT!B2235</f>
        <v>45554</v>
      </c>
      <c r="B2232" s="5">
        <f>TITRES_STAT!D2235</f>
        <v>0.27</v>
      </c>
      <c r="C2232" s="2">
        <f t="shared" si="269"/>
        <v>0</v>
      </c>
      <c r="D2232" s="2">
        <f t="shared" si="270"/>
        <v>0.27</v>
      </c>
      <c r="E2232" s="2">
        <f t="shared" si="272"/>
        <v>0.26</v>
      </c>
      <c r="F2232" s="2">
        <f t="shared" si="273"/>
        <v>0.23849999999999999</v>
      </c>
      <c r="G2232" s="2">
        <f t="shared" si="275"/>
        <v>0.24240000000000006</v>
      </c>
      <c r="H2232" s="2">
        <f t="shared" si="271"/>
        <v>0.30430000000000035</v>
      </c>
      <c r="I2232" s="2">
        <f t="array" ref="I2232">SUMPRODUCT(B2216:B2235, (ROW(B2216:B2235)-ROW(B2216)+1)) / (20*21/2)</f>
        <v>0.26204761904761908</v>
      </c>
      <c r="J2232" s="2">
        <f t="shared" si="274"/>
        <v>0.2508973013720418</v>
      </c>
      <c r="K2232" s="2">
        <f t="shared" si="276"/>
        <v>0.25355700381163282</v>
      </c>
    </row>
    <row r="2233" spans="1:11" ht="13.5" x14ac:dyDescent="0.25">
      <c r="A2233" s="3">
        <f>TITRES_STAT!B2236</f>
        <v>45555</v>
      </c>
      <c r="B2233" s="5">
        <f>TITRES_STAT!D2236</f>
        <v>0.27</v>
      </c>
      <c r="C2233" s="2">
        <f t="shared" si="269"/>
        <v>0</v>
      </c>
      <c r="D2233" s="2">
        <f t="shared" si="270"/>
        <v>0.27</v>
      </c>
      <c r="E2233" s="2">
        <f t="shared" si="272"/>
        <v>0.26300000000000001</v>
      </c>
      <c r="F2233" s="2">
        <f t="shared" si="273"/>
        <v>0.24099999999999994</v>
      </c>
      <c r="G2233" s="2">
        <f t="shared" si="275"/>
        <v>0.24300000000000005</v>
      </c>
      <c r="H2233" s="2">
        <f t="shared" si="271"/>
        <v>0.30390000000000034</v>
      </c>
      <c r="I2233" s="2">
        <f t="array" ref="I2233">SUMPRODUCT(B2217:B2236, (ROW(B2217:B2236)-ROW(B2217)+1)) / (20*21/2)</f>
        <v>0.26600000000000001</v>
      </c>
      <c r="J2233" s="2">
        <f t="shared" si="274"/>
        <v>0.25271660600327589</v>
      </c>
      <c r="K2233" s="2">
        <f t="shared" si="276"/>
        <v>0.25420182719156881</v>
      </c>
    </row>
    <row r="2234" spans="1:11" ht="13.5" x14ac:dyDescent="0.25">
      <c r="A2234" s="3">
        <f>TITRES_STAT!B2237</f>
        <v>45558</v>
      </c>
      <c r="B2234" s="5">
        <f>TITRES_STAT!D2237</f>
        <v>0.28000000000000003</v>
      </c>
      <c r="C2234" s="2">
        <f t="shared" si="269"/>
        <v>1.0000000000000009E-2</v>
      </c>
      <c r="D2234" s="2">
        <f t="shared" si="270"/>
        <v>0.27200000000000002</v>
      </c>
      <c r="E2234" s="2">
        <f t="shared" si="272"/>
        <v>0.26600000000000001</v>
      </c>
      <c r="F2234" s="2">
        <f t="shared" si="273"/>
        <v>0.2445</v>
      </c>
      <c r="G2234" s="2">
        <f t="shared" si="275"/>
        <v>0.24379999999999999</v>
      </c>
      <c r="H2234" s="2">
        <f t="shared" si="271"/>
        <v>0.30350000000000038</v>
      </c>
      <c r="I2234" s="2">
        <f t="array" ref="I2234">SUMPRODUCT(B2218:B2237, (ROW(B2218:B2237)-ROW(B2218)+1)) / (20*21/2)</f>
        <v>0.26861904761904759</v>
      </c>
      <c r="J2234" s="2">
        <f t="shared" si="274"/>
        <v>0.25531502447915438</v>
      </c>
      <c r="K2234" s="2">
        <f t="shared" si="276"/>
        <v>0.25521352024287985</v>
      </c>
    </row>
    <row r="2235" spans="1:11" ht="13.5" x14ac:dyDescent="0.25">
      <c r="A2235" s="3">
        <f>TITRES_STAT!B2238</f>
        <v>45559</v>
      </c>
      <c r="B2235" s="5">
        <f>TITRES_STAT!D2238</f>
        <v>0.28999999999999998</v>
      </c>
      <c r="C2235" s="2">
        <f t="shared" si="269"/>
        <v>9.9999999999999534E-3</v>
      </c>
      <c r="D2235" s="2">
        <f t="shared" si="270"/>
        <v>0.27600000000000002</v>
      </c>
      <c r="E2235" s="2">
        <f t="shared" si="272"/>
        <v>0.27</v>
      </c>
      <c r="F2235" s="2">
        <f t="shared" si="273"/>
        <v>0.24850000000000003</v>
      </c>
      <c r="G2235" s="2">
        <f t="shared" si="275"/>
        <v>0.24479999999999996</v>
      </c>
      <c r="H2235" s="2">
        <f t="shared" si="271"/>
        <v>0.30320000000000036</v>
      </c>
      <c r="I2235" s="2">
        <f t="array" ref="I2235">SUMPRODUCT(B2219:B2238, (ROW(B2219:B2238)-ROW(B2219)+1)) / (20*21/2)</f>
        <v>0.27090476190476193</v>
      </c>
      <c r="J2235" s="2">
        <f t="shared" si="274"/>
        <v>0.25861835548113965</v>
      </c>
      <c r="K2235" s="2">
        <f t="shared" si="276"/>
        <v>0.25657769591962964</v>
      </c>
    </row>
    <row r="2236" spans="1:11" ht="13.5" x14ac:dyDescent="0.25">
      <c r="A2236" s="3">
        <f>TITRES_STAT!B2239</f>
        <v>45560</v>
      </c>
      <c r="B2236" s="5">
        <f>TITRES_STAT!D2239</f>
        <v>0.28999999999999998</v>
      </c>
      <c r="C2236" s="2">
        <f t="shared" si="269"/>
        <v>0</v>
      </c>
      <c r="D2236" s="2">
        <f t="shared" si="270"/>
        <v>0.28000000000000003</v>
      </c>
      <c r="E2236" s="2">
        <f t="shared" si="272"/>
        <v>0.27400000000000002</v>
      </c>
      <c r="F2236" s="2">
        <f t="shared" si="273"/>
        <v>0.25250000000000006</v>
      </c>
      <c r="G2236" s="2">
        <f t="shared" si="275"/>
        <v>0.24559999999999993</v>
      </c>
      <c r="H2236" s="2">
        <f t="shared" si="271"/>
        <v>0.30295000000000027</v>
      </c>
      <c r="I2236" s="2">
        <f t="array" ref="I2236">SUMPRODUCT(B2220:B2239, (ROW(B2220:B2239)-ROW(B2220)+1)) / (20*21/2)</f>
        <v>0.27285714285714285</v>
      </c>
      <c r="J2236" s="2">
        <f t="shared" si="274"/>
        <v>0.2616070835305549</v>
      </c>
      <c r="K2236" s="2">
        <f t="shared" si="276"/>
        <v>0.2578883745110167</v>
      </c>
    </row>
    <row r="2237" spans="1:11" ht="13.5" x14ac:dyDescent="0.25">
      <c r="A2237" s="3">
        <f>TITRES_STAT!B2240</f>
        <v>45561</v>
      </c>
      <c r="B2237" s="5">
        <f>TITRES_STAT!D2240</f>
        <v>0.28000000000000003</v>
      </c>
      <c r="C2237" s="2">
        <f t="shared" si="269"/>
        <v>-9.9999999999999534E-3</v>
      </c>
      <c r="D2237" s="2">
        <f t="shared" si="270"/>
        <v>0.28200000000000003</v>
      </c>
      <c r="E2237" s="2">
        <f t="shared" si="272"/>
        <v>0.27599999999999997</v>
      </c>
      <c r="F2237" s="2">
        <f t="shared" si="273"/>
        <v>0.25600000000000001</v>
      </c>
      <c r="G2237" s="2">
        <f t="shared" si="275"/>
        <v>0.24619999999999986</v>
      </c>
      <c r="H2237" s="2">
        <f t="shared" si="271"/>
        <v>0.30260000000000031</v>
      </c>
      <c r="I2237" s="2">
        <f t="array" ref="I2237">SUMPRODUCT(B2221:B2240, (ROW(B2221:B2240)-ROW(B2221)+1)) / (20*21/2)</f>
        <v>0.27447619047619048</v>
      </c>
      <c r="J2237" s="2">
        <f t="shared" si="274"/>
        <v>0.26335878986097822</v>
      </c>
      <c r="K2237" s="2">
        <f t="shared" si="276"/>
        <v>0.25875549707921214</v>
      </c>
    </row>
    <row r="2238" spans="1:11" ht="13.5" x14ac:dyDescent="0.25">
      <c r="A2238" s="3">
        <f>TITRES_STAT!B2241</f>
        <v>45562</v>
      </c>
      <c r="B2238" s="5">
        <f>TITRES_STAT!D2241</f>
        <v>0.28000000000000003</v>
      </c>
      <c r="C2238" s="2">
        <f t="shared" si="269"/>
        <v>0</v>
      </c>
      <c r="D2238" s="2">
        <f t="shared" si="270"/>
        <v>0.28400000000000003</v>
      </c>
      <c r="E2238" s="2">
        <f t="shared" si="272"/>
        <v>0.27700000000000002</v>
      </c>
      <c r="F2238" s="2">
        <f t="shared" si="273"/>
        <v>0.25950000000000006</v>
      </c>
      <c r="G2238" s="2">
        <f t="shared" si="275"/>
        <v>0.24679999999999985</v>
      </c>
      <c r="H2238" s="2">
        <f t="shared" si="271"/>
        <v>0.3022500000000003</v>
      </c>
      <c r="I2238" s="2">
        <f t="array" ref="I2238">SUMPRODUCT(B2222:B2241, (ROW(B2222:B2241)-ROW(B2222)+1)) / (20*21/2)</f>
        <v>0.27485714285714286</v>
      </c>
      <c r="J2238" s="2">
        <f t="shared" si="274"/>
        <v>0.2649436670170755</v>
      </c>
      <c r="K2238" s="2">
        <f t="shared" si="276"/>
        <v>0.25958861484081164</v>
      </c>
    </row>
    <row r="2239" spans="1:11" ht="13.5" x14ac:dyDescent="0.25">
      <c r="A2239" s="3">
        <f>TITRES_STAT!B2242</f>
        <v>45565</v>
      </c>
      <c r="B2239" s="5">
        <f>TITRES_STAT!D2242</f>
        <v>0.28000000000000003</v>
      </c>
      <c r="C2239" s="2">
        <f t="shared" si="269"/>
        <v>0</v>
      </c>
      <c r="D2239" s="2">
        <f t="shared" si="270"/>
        <v>0.28400000000000003</v>
      </c>
      <c r="E2239" s="2">
        <f t="shared" si="272"/>
        <v>0.27800000000000002</v>
      </c>
      <c r="F2239" s="2">
        <f t="shared" si="273"/>
        <v>0.26300000000000001</v>
      </c>
      <c r="G2239" s="2">
        <f t="shared" si="275"/>
        <v>0.24739999999999984</v>
      </c>
      <c r="H2239" s="2">
        <f t="shared" si="271"/>
        <v>0.30190000000000028</v>
      </c>
      <c r="I2239" s="2">
        <f t="array" ref="I2239">SUMPRODUCT(B2223:B2242, (ROW(B2223:B2242)-ROW(B2223)+1)) / (20*21/2)</f>
        <v>0.27409523809523806</v>
      </c>
      <c r="J2239" s="2">
        <f t="shared" si="274"/>
        <v>0.26637760349163975</v>
      </c>
      <c r="K2239" s="2">
        <f t="shared" si="276"/>
        <v>0.26038906131764256</v>
      </c>
    </row>
    <row r="2240" spans="1:11" ht="13.5" x14ac:dyDescent="0.25">
      <c r="A2240" s="3">
        <f>TITRES_STAT!B2243</f>
        <v>45566</v>
      </c>
      <c r="B2240" s="5">
        <f>TITRES_STAT!D2243</f>
        <v>0.28000000000000003</v>
      </c>
      <c r="C2240" s="2">
        <f t="shared" si="269"/>
        <v>0</v>
      </c>
      <c r="D2240" s="2">
        <f t="shared" si="270"/>
        <v>0.28200000000000003</v>
      </c>
      <c r="E2240" s="2">
        <f t="shared" si="272"/>
        <v>0.27900000000000008</v>
      </c>
      <c r="F2240" s="2">
        <f t="shared" si="273"/>
        <v>0.26600000000000007</v>
      </c>
      <c r="G2240" s="2">
        <f t="shared" si="275"/>
        <v>0.24819999999999987</v>
      </c>
      <c r="H2240" s="2">
        <f t="shared" si="271"/>
        <v>0.30155000000000032</v>
      </c>
      <c r="I2240" s="2">
        <f t="array" ref="I2240">SUMPRODUCT(B2224:B2243, (ROW(B2224:B2243)-ROW(B2224)+1)) / (20*21/2)</f>
        <v>0.27419047619047621</v>
      </c>
      <c r="J2240" s="2">
        <f t="shared" si="274"/>
        <v>0.26767497458767403</v>
      </c>
      <c r="K2240" s="2">
        <f t="shared" si="276"/>
        <v>0.26115811773655856</v>
      </c>
    </row>
    <row r="2241" spans="1:11" ht="13.5" x14ac:dyDescent="0.25">
      <c r="A2241" s="3">
        <f>TITRES_STAT!B2244</f>
        <v>45567</v>
      </c>
      <c r="B2241" s="5">
        <f>TITRES_STAT!D2244</f>
        <v>0.27</v>
      </c>
      <c r="C2241" s="2">
        <f t="shared" si="269"/>
        <v>-1.0000000000000009E-2</v>
      </c>
      <c r="D2241" s="2">
        <f t="shared" si="270"/>
        <v>0.27800000000000002</v>
      </c>
      <c r="E2241" s="2">
        <f t="shared" si="272"/>
        <v>0.27900000000000003</v>
      </c>
      <c r="F2241" s="2">
        <f t="shared" si="273"/>
        <v>0.26800000000000007</v>
      </c>
      <c r="G2241" s="2">
        <f t="shared" si="275"/>
        <v>0.24899999999999983</v>
      </c>
      <c r="H2241" s="2">
        <f t="shared" si="271"/>
        <v>0.30115000000000025</v>
      </c>
      <c r="I2241" s="2">
        <f t="array" ref="I2241">SUMPRODUCT(B2225:B2244, (ROW(B2225:B2244)-ROW(B2225)+1)) / (20*21/2)</f>
        <v>0.27319047619047626</v>
      </c>
      <c r="J2241" s="2">
        <f t="shared" si="274"/>
        <v>0.26789640557932409</v>
      </c>
      <c r="K2241" s="2">
        <f t="shared" si="276"/>
        <v>0.26150485821747782</v>
      </c>
    </row>
    <row r="2242" spans="1:11" ht="13.5" x14ac:dyDescent="0.25">
      <c r="A2242" s="3">
        <f>TITRES_STAT!B2245</f>
        <v>45568</v>
      </c>
      <c r="B2242" s="5">
        <f>TITRES_STAT!D2245</f>
        <v>0.26</v>
      </c>
      <c r="C2242" s="2">
        <f t="shared" si="269"/>
        <v>-1.0000000000000009E-2</v>
      </c>
      <c r="D2242" s="2">
        <f t="shared" si="270"/>
        <v>0.27400000000000002</v>
      </c>
      <c r="E2242" s="2">
        <f t="shared" si="272"/>
        <v>0.27800000000000002</v>
      </c>
      <c r="F2242" s="2">
        <f t="shared" si="273"/>
        <v>0.26900000000000002</v>
      </c>
      <c r="G2242" s="2">
        <f t="shared" si="275"/>
        <v>0.24959999999999982</v>
      </c>
      <c r="H2242" s="2">
        <f t="shared" si="271"/>
        <v>0.30075000000000029</v>
      </c>
      <c r="I2242" s="2">
        <f t="array" ref="I2242">SUMPRODUCT(B2226:B2245, (ROW(B2226:B2245)-ROW(B2226)+1)) / (20*21/2)</f>
        <v>0.27214285714285719</v>
      </c>
      <c r="J2242" s="2">
        <f t="shared" si="274"/>
        <v>0.26714436695272181</v>
      </c>
      <c r="K2242" s="2">
        <f t="shared" si="276"/>
        <v>0.2614458441697336</v>
      </c>
    </row>
    <row r="2243" spans="1:11" ht="13.5" x14ac:dyDescent="0.25">
      <c r="A2243" s="3">
        <f>TITRES_STAT!B2246</f>
        <v>45569</v>
      </c>
      <c r="B2243" s="5">
        <f>TITRES_STAT!D2246</f>
        <v>0.27</v>
      </c>
      <c r="C2243" s="2">
        <f t="shared" si="269"/>
        <v>1.0000000000000009E-2</v>
      </c>
      <c r="D2243" s="2">
        <f t="shared" si="270"/>
        <v>0.27200000000000002</v>
      </c>
      <c r="E2243" s="2">
        <f t="shared" si="272"/>
        <v>0.27799999999999997</v>
      </c>
      <c r="F2243" s="2">
        <f t="shared" si="273"/>
        <v>0.27050000000000002</v>
      </c>
      <c r="G2243" s="2">
        <f t="shared" si="275"/>
        <v>0.25039999999999984</v>
      </c>
      <c r="H2243" s="2">
        <f t="shared" si="271"/>
        <v>0.30045000000000027</v>
      </c>
      <c r="I2243" s="2">
        <f t="array" ref="I2243">SUMPRODUCT(B2227:B2246, (ROW(B2227:B2246)-ROW(B2227)+1)) / (20*21/2)</f>
        <v>0.27104761904761909</v>
      </c>
      <c r="J2243" s="2">
        <f t="shared" si="274"/>
        <v>0.26741633200484355</v>
      </c>
      <c r="K2243" s="2">
        <f t="shared" si="276"/>
        <v>0.26178130126111665</v>
      </c>
    </row>
    <row r="2244" spans="1:11" ht="13.5" x14ac:dyDescent="0.25">
      <c r="A2244" s="3">
        <f>TITRES_STAT!B2247</f>
        <v>45572</v>
      </c>
      <c r="B2244" s="5">
        <f>TITRES_STAT!D2247</f>
        <v>0.26</v>
      </c>
      <c r="C2244" s="2">
        <f t="shared" ref="C2244:C2307" si="277">B2244-B2243</f>
        <v>-1.0000000000000009E-2</v>
      </c>
      <c r="D2244" s="2">
        <f t="shared" si="270"/>
        <v>0.26800000000000002</v>
      </c>
      <c r="E2244" s="2">
        <f t="shared" si="272"/>
        <v>0.27600000000000008</v>
      </c>
      <c r="F2244" s="2">
        <f t="shared" si="273"/>
        <v>0.27100000000000002</v>
      </c>
      <c r="G2244" s="2">
        <f t="shared" si="275"/>
        <v>0.25099999999999983</v>
      </c>
      <c r="H2244" s="2">
        <f t="shared" si="271"/>
        <v>0.30010000000000026</v>
      </c>
      <c r="I2244" s="2">
        <f t="array" ref="I2244">SUMPRODUCT(B2228:B2247, (ROW(B2228:B2247)-ROW(B2228)+1)) / (20*21/2)</f>
        <v>0.27085714285714285</v>
      </c>
      <c r="J2244" s="2">
        <f t="shared" si="274"/>
        <v>0.26671001467104893</v>
      </c>
      <c r="K2244" s="2">
        <f t="shared" si="276"/>
        <v>0.26171144630970034</v>
      </c>
    </row>
    <row r="2245" spans="1:11" ht="13.5" x14ac:dyDescent="0.25">
      <c r="A2245" s="3">
        <f>TITRES_STAT!B2248</f>
        <v>45573</v>
      </c>
      <c r="B2245" s="5">
        <f>TITRES_STAT!D2248</f>
        <v>0.26</v>
      </c>
      <c r="C2245" s="2">
        <f t="shared" si="277"/>
        <v>0</v>
      </c>
      <c r="D2245" s="2">
        <f t="shared" si="270"/>
        <v>0.26400000000000001</v>
      </c>
      <c r="E2245" s="2">
        <f t="shared" si="272"/>
        <v>0.27299999999999996</v>
      </c>
      <c r="F2245" s="2">
        <f t="shared" si="273"/>
        <v>0.27149999999999996</v>
      </c>
      <c r="G2245" s="2">
        <f t="shared" si="275"/>
        <v>0.25159999999999988</v>
      </c>
      <c r="H2245" s="2">
        <f t="shared" si="271"/>
        <v>0.29980000000000023</v>
      </c>
      <c r="I2245" s="2">
        <f t="array" ref="I2245">SUMPRODUCT(B2229:B2248, (ROW(B2229:B2248)-ROW(B2229)+1)) / (20*21/2)</f>
        <v>0.27061904761904765</v>
      </c>
      <c r="J2245" s="2">
        <f t="shared" si="274"/>
        <v>0.26607096565475857</v>
      </c>
      <c r="K2245" s="2">
        <f t="shared" si="276"/>
        <v>0.26164433076814347</v>
      </c>
    </row>
    <row r="2246" spans="1:11" ht="13.5" x14ac:dyDescent="0.25">
      <c r="A2246" s="3">
        <f>TITRES_STAT!B2249</f>
        <v>45574</v>
      </c>
      <c r="B2246" s="5">
        <f>TITRES_STAT!D2249</f>
        <v>0.26</v>
      </c>
      <c r="C2246" s="2">
        <f t="shared" si="277"/>
        <v>0</v>
      </c>
      <c r="D2246" s="2">
        <f t="shared" ref="D2246:D2309" si="278">AVERAGE(B2242:B2246)</f>
        <v>0.26200000000000001</v>
      </c>
      <c r="E2246" s="2">
        <f t="shared" si="272"/>
        <v>0.27</v>
      </c>
      <c r="F2246" s="2">
        <f t="shared" si="273"/>
        <v>0.27199999999999996</v>
      </c>
      <c r="G2246" s="2">
        <f t="shared" si="275"/>
        <v>0.25219999999999987</v>
      </c>
      <c r="H2246" s="2">
        <f t="shared" si="271"/>
        <v>0.29950000000000015</v>
      </c>
      <c r="I2246" s="2">
        <f t="array" ref="I2246">SUMPRODUCT(B2230:B2249, (ROW(B2230:B2249)-ROW(B2230)+1)) / (20*21/2)</f>
        <v>0.27038095238095239</v>
      </c>
      <c r="J2246" s="2">
        <f t="shared" si="274"/>
        <v>0.26549277844954344</v>
      </c>
      <c r="K2246" s="2">
        <f t="shared" si="276"/>
        <v>0.26157984720860844</v>
      </c>
    </row>
    <row r="2247" spans="1:11" ht="13.5" x14ac:dyDescent="0.25">
      <c r="A2247" s="3">
        <f>TITRES_STAT!B2250</f>
        <v>45575</v>
      </c>
      <c r="B2247" s="5">
        <f>TITRES_STAT!D2250</f>
        <v>0.27</v>
      </c>
      <c r="C2247" s="2">
        <f t="shared" si="277"/>
        <v>1.0000000000000009E-2</v>
      </c>
      <c r="D2247" s="2">
        <f t="shared" si="278"/>
        <v>0.26400000000000001</v>
      </c>
      <c r="E2247" s="2">
        <f t="shared" si="272"/>
        <v>0.26900000000000002</v>
      </c>
      <c r="F2247" s="2">
        <f t="shared" si="273"/>
        <v>0.27249999999999996</v>
      </c>
      <c r="G2247" s="2">
        <f t="shared" si="275"/>
        <v>0.25299999999999984</v>
      </c>
      <c r="H2247" s="2">
        <f t="shared" si="271"/>
        <v>0.29920000000000019</v>
      </c>
      <c r="I2247" s="2">
        <f t="array" ref="I2247">SUMPRODUCT(B2231:B2250, (ROW(B2231:B2250)-ROW(B2231)+1)) / (20*21/2)</f>
        <v>0.27014285714285718</v>
      </c>
      <c r="J2247" s="2">
        <f t="shared" si="274"/>
        <v>0.26592203764482503</v>
      </c>
      <c r="K2247" s="2">
        <f t="shared" si="276"/>
        <v>0.26191004927885908</v>
      </c>
    </row>
    <row r="2248" spans="1:11" ht="13.5" x14ac:dyDescent="0.25">
      <c r="A2248" s="3">
        <f>TITRES_STAT!B2251</f>
        <v>45576</v>
      </c>
      <c r="B2248" s="5">
        <f>TITRES_STAT!D2251</f>
        <v>0.27</v>
      </c>
      <c r="C2248" s="2">
        <f t="shared" si="277"/>
        <v>0</v>
      </c>
      <c r="D2248" s="2">
        <f t="shared" si="278"/>
        <v>0.26400000000000001</v>
      </c>
      <c r="E2248" s="2">
        <f t="shared" si="272"/>
        <v>0.26800000000000002</v>
      </c>
      <c r="F2248" s="2">
        <f t="shared" si="273"/>
        <v>0.27249999999999996</v>
      </c>
      <c r="G2248" s="2">
        <f t="shared" si="275"/>
        <v>0.2537999999999998</v>
      </c>
      <c r="H2248" s="2">
        <f t="shared" si="271"/>
        <v>0.29890000000000022</v>
      </c>
      <c r="I2248" s="2">
        <f t="array" ref="I2248">SUMPRODUCT(B2232:B2251, (ROW(B2232:B2251)-ROW(B2232)+1)) / (20*21/2)</f>
        <v>0.26990476190476193</v>
      </c>
      <c r="J2248" s="2">
        <f t="shared" si="274"/>
        <v>0.26631041501198455</v>
      </c>
      <c r="K2248" s="2">
        <f t="shared" si="276"/>
        <v>0.26222730224831559</v>
      </c>
    </row>
    <row r="2249" spans="1:11" ht="13.5" x14ac:dyDescent="0.25">
      <c r="A2249" s="3">
        <f>TITRES_STAT!B2252</f>
        <v>45579</v>
      </c>
      <c r="B2249" s="5">
        <f>TITRES_STAT!D2252</f>
        <v>0.27</v>
      </c>
      <c r="C2249" s="2">
        <f t="shared" si="277"/>
        <v>0</v>
      </c>
      <c r="D2249" s="2">
        <f t="shared" si="278"/>
        <v>0.26600000000000001</v>
      </c>
      <c r="E2249" s="2">
        <f t="shared" si="272"/>
        <v>0.26700000000000002</v>
      </c>
      <c r="F2249" s="2">
        <f t="shared" si="273"/>
        <v>0.27249999999999996</v>
      </c>
      <c r="G2249" s="2">
        <f t="shared" si="275"/>
        <v>0.25459999999999977</v>
      </c>
      <c r="H2249" s="2">
        <f t="shared" si="271"/>
        <v>0.2986000000000002</v>
      </c>
      <c r="I2249" s="2">
        <f t="array" ref="I2249">SUMPRODUCT(B2233:B2252, (ROW(B2233:B2252)-ROW(B2233)+1)) / (20*21/2)</f>
        <v>0.26966666666666667</v>
      </c>
      <c r="J2249" s="2">
        <f t="shared" si="274"/>
        <v>0.26666180405846218</v>
      </c>
      <c r="K2249" s="2">
        <f t="shared" si="276"/>
        <v>0.26253211392485221</v>
      </c>
    </row>
    <row r="2250" spans="1:11" ht="13.5" x14ac:dyDescent="0.25">
      <c r="A2250" s="3">
        <f>TITRES_STAT!B2253</f>
        <v>45581</v>
      </c>
      <c r="B2250" s="5">
        <f>TITRES_STAT!D2253</f>
        <v>0.27</v>
      </c>
      <c r="C2250" s="2">
        <f t="shared" si="277"/>
        <v>0</v>
      </c>
      <c r="D2250" s="2">
        <f t="shared" si="278"/>
        <v>0.26800000000000002</v>
      </c>
      <c r="E2250" s="2">
        <f t="shared" si="272"/>
        <v>0.26600000000000001</v>
      </c>
      <c r="F2250" s="2">
        <f t="shared" si="273"/>
        <v>0.27249999999999996</v>
      </c>
      <c r="G2250" s="2">
        <f t="shared" si="275"/>
        <v>0.25519999999999982</v>
      </c>
      <c r="H2250" s="2">
        <f t="shared" ref="H2250:H2313" si="279">AVERAGE(B2051:B2250)</f>
        <v>0.29830000000000018</v>
      </c>
      <c r="I2250" s="2">
        <f t="array" ref="I2250">SUMPRODUCT(B2234:B2253, (ROW(B2234:B2253)-ROW(B2234)+1)) / (20*21/2)</f>
        <v>0.27038095238095239</v>
      </c>
      <c r="J2250" s="2">
        <f t="shared" si="274"/>
        <v>0.26697972748146576</v>
      </c>
      <c r="K2250" s="2">
        <f t="shared" si="276"/>
        <v>0.26282497220230894</v>
      </c>
    </row>
    <row r="2251" spans="1:11" ht="13.5" x14ac:dyDescent="0.25">
      <c r="A2251" s="3">
        <f>TITRES_STAT!B2254</f>
        <v>45582</v>
      </c>
      <c r="B2251" s="5">
        <f>TITRES_STAT!D2254</f>
        <v>0.27</v>
      </c>
      <c r="C2251" s="2">
        <f t="shared" si="277"/>
        <v>0</v>
      </c>
      <c r="D2251" s="2">
        <f t="shared" si="278"/>
        <v>0.27</v>
      </c>
      <c r="E2251" s="2">
        <f t="shared" si="272"/>
        <v>0.26600000000000001</v>
      </c>
      <c r="F2251" s="2">
        <f t="shared" si="273"/>
        <v>0.27249999999999996</v>
      </c>
      <c r="G2251" s="2">
        <f t="shared" si="275"/>
        <v>0.25559999999999983</v>
      </c>
      <c r="H2251" s="2">
        <f t="shared" si="279"/>
        <v>0.29800000000000021</v>
      </c>
      <c r="I2251" s="2">
        <f t="array" ref="I2251">SUMPRODUCT(B2235:B2254, (ROW(B2235:B2254)-ROW(B2235)+1)) / (20*21/2)</f>
        <v>0.27104761904761904</v>
      </c>
      <c r="J2251" s="2">
        <f t="shared" si="274"/>
        <v>0.2672673724832309</v>
      </c>
      <c r="K2251" s="2">
        <f t="shared" si="276"/>
        <v>0.26310634584143411</v>
      </c>
    </row>
    <row r="2252" spans="1:11" ht="13.5" x14ac:dyDescent="0.25">
      <c r="A2252" s="3">
        <f>TITRES_STAT!B2255</f>
        <v>45583</v>
      </c>
      <c r="B2252" s="5">
        <f>TITRES_STAT!D2255</f>
        <v>0.27</v>
      </c>
      <c r="C2252" s="2">
        <f t="shared" si="277"/>
        <v>0</v>
      </c>
      <c r="D2252" s="2">
        <f t="shared" si="278"/>
        <v>0.27</v>
      </c>
      <c r="E2252" s="2">
        <f t="shared" ref="E2252:E2315" si="280">AVERAGE(B2243:B2252)</f>
        <v>0.26700000000000002</v>
      </c>
      <c r="F2252" s="2">
        <f t="shared" si="273"/>
        <v>0.27249999999999985</v>
      </c>
      <c r="G2252" s="2">
        <f t="shared" si="275"/>
        <v>0.25579999999999981</v>
      </c>
      <c r="H2252" s="2">
        <f t="shared" si="279"/>
        <v>0.29770000000000024</v>
      </c>
      <c r="I2252" s="2">
        <f t="array" ref="I2252">SUMPRODUCT(B2236:B2255, (ROW(B2236:B2255)-ROW(B2236)+1)) / (20*21/2)</f>
        <v>0.27266666666666667</v>
      </c>
      <c r="J2252" s="2">
        <f t="shared" si="274"/>
        <v>0.26752762272292319</v>
      </c>
      <c r="K2252" s="2">
        <f t="shared" si="276"/>
        <v>0.26337668522020141</v>
      </c>
    </row>
    <row r="2253" spans="1:11" ht="13.5" x14ac:dyDescent="0.25">
      <c r="A2253" s="3">
        <f>TITRES_STAT!B2256</f>
        <v>45586</v>
      </c>
      <c r="B2253" s="5">
        <f>TITRES_STAT!D2256</f>
        <v>0.28000000000000003</v>
      </c>
      <c r="C2253" s="2">
        <f t="shared" si="277"/>
        <v>1.0000000000000009E-2</v>
      </c>
      <c r="D2253" s="2">
        <f t="shared" si="278"/>
        <v>0.27200000000000002</v>
      </c>
      <c r="E2253" s="2">
        <f t="shared" si="280"/>
        <v>0.26799999999999996</v>
      </c>
      <c r="F2253" s="2">
        <f t="shared" si="273"/>
        <v>0.27299999999999991</v>
      </c>
      <c r="G2253" s="2">
        <f t="shared" si="275"/>
        <v>0.25599999999999978</v>
      </c>
      <c r="H2253" s="2">
        <f t="shared" si="279"/>
        <v>0.29745000000000021</v>
      </c>
      <c r="I2253" s="2">
        <f t="array" ref="I2253">SUMPRODUCT(B2237:B2256, (ROW(B2237:B2256)-ROW(B2237)+1)) / (20*21/2)</f>
        <v>0.27428571428571424</v>
      </c>
      <c r="J2253" s="2">
        <f t="shared" si="274"/>
        <v>0.26871546817788289</v>
      </c>
      <c r="K2253" s="2">
        <f t="shared" si="276"/>
        <v>0.26402857991744844</v>
      </c>
    </row>
    <row r="2254" spans="1:11" ht="13.5" x14ac:dyDescent="0.25">
      <c r="A2254" s="3">
        <f>TITRES_STAT!B2257</f>
        <v>45587</v>
      </c>
      <c r="B2254" s="5">
        <f>TITRES_STAT!D2257</f>
        <v>0.28000000000000003</v>
      </c>
      <c r="C2254" s="2">
        <f t="shared" si="277"/>
        <v>0</v>
      </c>
      <c r="D2254" s="2">
        <f t="shared" si="278"/>
        <v>0.27400000000000002</v>
      </c>
      <c r="E2254" s="2">
        <f t="shared" si="280"/>
        <v>0.27</v>
      </c>
      <c r="F2254" s="2">
        <f t="shared" si="273"/>
        <v>0.27299999999999996</v>
      </c>
      <c r="G2254" s="2">
        <f t="shared" si="275"/>
        <v>0.25599999999999984</v>
      </c>
      <c r="H2254" s="2">
        <f t="shared" si="279"/>
        <v>0.29720000000000024</v>
      </c>
      <c r="I2254" s="2">
        <f t="array" ref="I2254">SUMPRODUCT(B2238:B2257, (ROW(B2238:B2257)-ROW(B2238)+1)) / (20*21/2)</f>
        <v>0.27590476190476187</v>
      </c>
      <c r="J2254" s="2">
        <f t="shared" si="274"/>
        <v>0.26979018549427497</v>
      </c>
      <c r="K2254" s="2">
        <f t="shared" si="276"/>
        <v>0.26465491011676417</v>
      </c>
    </row>
    <row r="2255" spans="1:11" ht="13.5" x14ac:dyDescent="0.25">
      <c r="A2255" s="3">
        <f>TITRES_STAT!B2258</f>
        <v>45588</v>
      </c>
      <c r="B2255" s="5">
        <f>TITRES_STAT!D2258</f>
        <v>0.28999999999999998</v>
      </c>
      <c r="C2255" s="2">
        <f t="shared" si="277"/>
        <v>9.9999999999999534E-3</v>
      </c>
      <c r="D2255" s="2">
        <f t="shared" si="278"/>
        <v>0.27800000000000002</v>
      </c>
      <c r="E2255" s="2">
        <f t="shared" si="280"/>
        <v>0.27300000000000002</v>
      </c>
      <c r="F2255" s="2">
        <f t="shared" si="273"/>
        <v>0.27300000000000002</v>
      </c>
      <c r="G2255" s="2">
        <f t="shared" si="275"/>
        <v>0.25639999999999979</v>
      </c>
      <c r="H2255" s="2">
        <f t="shared" si="279"/>
        <v>0.29700000000000026</v>
      </c>
      <c r="I2255" s="2">
        <f t="array" ref="I2255">SUMPRODUCT(B2239:B2258, (ROW(B2239:B2258)-ROW(B2239)+1)) / (20*21/2)</f>
        <v>0.27747619047619043</v>
      </c>
      <c r="J2255" s="2">
        <f t="shared" si="274"/>
        <v>0.27171492973291544</v>
      </c>
      <c r="K2255" s="2">
        <f t="shared" si="276"/>
        <v>0.26564883521022437</v>
      </c>
    </row>
    <row r="2256" spans="1:11" ht="13.5" x14ac:dyDescent="0.25">
      <c r="A2256" s="3">
        <f>TITRES_STAT!B2259</f>
        <v>45589</v>
      </c>
      <c r="B2256" s="5">
        <f>TITRES_STAT!D2259</f>
        <v>0.28999999999999998</v>
      </c>
      <c r="C2256" s="2">
        <f t="shared" si="277"/>
        <v>0</v>
      </c>
      <c r="D2256" s="2">
        <f t="shared" si="278"/>
        <v>0.28200000000000003</v>
      </c>
      <c r="E2256" s="2">
        <f t="shared" si="280"/>
        <v>0.27600000000000002</v>
      </c>
      <c r="F2256" s="2">
        <f t="shared" si="273"/>
        <v>0.27300000000000002</v>
      </c>
      <c r="G2256" s="2">
        <f t="shared" si="275"/>
        <v>0.25679999999999981</v>
      </c>
      <c r="H2256" s="2">
        <f t="shared" si="279"/>
        <v>0.29685000000000022</v>
      </c>
      <c r="I2256" s="2">
        <f t="array" ref="I2256">SUMPRODUCT(B2240:B2259, (ROW(B2240:B2259)-ROW(B2240)+1)) / (20*21/2)</f>
        <v>0.27899999999999997</v>
      </c>
      <c r="J2256" s="2">
        <f t="shared" si="274"/>
        <v>0.27345636499644732</v>
      </c>
      <c r="K2256" s="2">
        <f t="shared" si="276"/>
        <v>0.26660378284903907</v>
      </c>
    </row>
    <row r="2257" spans="1:11" ht="13.5" x14ac:dyDescent="0.25">
      <c r="A2257" s="3">
        <f>TITRES_STAT!B2260</f>
        <v>45590</v>
      </c>
      <c r="B2257" s="5">
        <f>TITRES_STAT!D2260</f>
        <v>0.28999999999999998</v>
      </c>
      <c r="C2257" s="2">
        <f t="shared" si="277"/>
        <v>0</v>
      </c>
      <c r="D2257" s="2">
        <f t="shared" si="278"/>
        <v>0.28600000000000003</v>
      </c>
      <c r="E2257" s="2">
        <f t="shared" si="280"/>
        <v>0.27800000000000002</v>
      </c>
      <c r="F2257" s="2">
        <f t="shared" si="273"/>
        <v>0.27350000000000002</v>
      </c>
      <c r="G2257" s="2">
        <f t="shared" si="275"/>
        <v>0.2573999999999998</v>
      </c>
      <c r="H2257" s="2">
        <f t="shared" si="279"/>
        <v>0.29675000000000024</v>
      </c>
      <c r="I2257" s="2">
        <f t="array" ref="I2257">SUMPRODUCT(B2241:B2260, (ROW(B2241:B2260)-ROW(B2241)+1)) / (20*21/2)</f>
        <v>0.28047619047619049</v>
      </c>
      <c r="J2257" s="2">
        <f t="shared" si="274"/>
        <v>0.27503194928249997</v>
      </c>
      <c r="K2257" s="2">
        <f t="shared" si="276"/>
        <v>0.26752128156084143</v>
      </c>
    </row>
    <row r="2258" spans="1:11" ht="13.5" x14ac:dyDescent="0.25">
      <c r="A2258" s="3">
        <f>TITRES_STAT!B2261</f>
        <v>45593</v>
      </c>
      <c r="B2258" s="5">
        <f>TITRES_STAT!D2261</f>
        <v>0.28999999999999998</v>
      </c>
      <c r="C2258" s="2">
        <f t="shared" si="277"/>
        <v>0</v>
      </c>
      <c r="D2258" s="2">
        <f t="shared" si="278"/>
        <v>0.28800000000000003</v>
      </c>
      <c r="E2258" s="2">
        <f t="shared" si="280"/>
        <v>0.28000000000000003</v>
      </c>
      <c r="F2258" s="2">
        <f t="shared" si="273"/>
        <v>0.27400000000000002</v>
      </c>
      <c r="G2258" s="2">
        <f t="shared" si="275"/>
        <v>0.25819999999999982</v>
      </c>
      <c r="H2258" s="2">
        <f t="shared" si="279"/>
        <v>0.29670000000000024</v>
      </c>
      <c r="I2258" s="2">
        <f t="array" ref="I2258">SUMPRODUCT(B2242:B2261, (ROW(B2242:B2261)-ROW(B2242)+1)) / (20*21/2)</f>
        <v>0.28190476190476182</v>
      </c>
      <c r="J2258" s="2">
        <f t="shared" si="274"/>
        <v>0.27645747792226188</v>
      </c>
      <c r="K2258" s="2">
        <f t="shared" si="276"/>
        <v>0.26840279993100452</v>
      </c>
    </row>
    <row r="2259" spans="1:11" ht="13.5" x14ac:dyDescent="0.25">
      <c r="A2259" s="3">
        <f>TITRES_STAT!B2262</f>
        <v>45594</v>
      </c>
      <c r="B2259" s="5">
        <f>TITRES_STAT!D2262</f>
        <v>0.28999999999999998</v>
      </c>
      <c r="C2259" s="2">
        <f t="shared" si="277"/>
        <v>0</v>
      </c>
      <c r="D2259" s="2">
        <f t="shared" si="278"/>
        <v>0.28999999999999998</v>
      </c>
      <c r="E2259" s="2">
        <f t="shared" si="280"/>
        <v>0.28200000000000003</v>
      </c>
      <c r="F2259" s="2">
        <f t="shared" si="273"/>
        <v>0.27450000000000002</v>
      </c>
      <c r="G2259" s="2">
        <f t="shared" si="275"/>
        <v>0.25899999999999979</v>
      </c>
      <c r="H2259" s="2">
        <f t="shared" si="279"/>
        <v>0.29660000000000025</v>
      </c>
      <c r="I2259" s="2">
        <f t="array" ref="I2259">SUMPRODUCT(B2243:B2262, (ROW(B2243:B2262)-ROW(B2243)+1)) / (20*21/2)</f>
        <v>0.28323809523809523</v>
      </c>
      <c r="J2259" s="2">
        <f t="shared" si="274"/>
        <v>0.27774724192966549</v>
      </c>
      <c r="K2259" s="2">
        <f t="shared" si="276"/>
        <v>0.26924974895331805</v>
      </c>
    </row>
    <row r="2260" spans="1:11" ht="13.5" x14ac:dyDescent="0.25">
      <c r="A2260" s="3">
        <f>TITRES_STAT!B2263</f>
        <v>45595</v>
      </c>
      <c r="B2260" s="5">
        <f>TITRES_STAT!D2263</f>
        <v>0.28999999999999998</v>
      </c>
      <c r="C2260" s="2">
        <f t="shared" si="277"/>
        <v>0</v>
      </c>
      <c r="D2260" s="2">
        <f t="shared" si="278"/>
        <v>0.28999999999999998</v>
      </c>
      <c r="E2260" s="2">
        <f t="shared" si="280"/>
        <v>0.28400000000000003</v>
      </c>
      <c r="F2260" s="2">
        <f t="shared" ref="F2260:F2323" si="281">AVERAGE(B2241:B2260)</f>
        <v>0.27500000000000002</v>
      </c>
      <c r="G2260" s="2">
        <f t="shared" si="275"/>
        <v>0.25979999999999981</v>
      </c>
      <c r="H2260" s="2">
        <f t="shared" si="279"/>
        <v>0.29650000000000021</v>
      </c>
      <c r="I2260" s="2">
        <f t="array" ref="I2260">SUMPRODUCT(B2244:B2263, (ROW(B2244:B2263)-ROW(B2244)+1)) / (20*21/2)</f>
        <v>0.28442857142857136</v>
      </c>
      <c r="J2260" s="2">
        <f t="shared" si="274"/>
        <v>0.27891417126969731</v>
      </c>
      <c r="K2260" s="2">
        <f t="shared" si="276"/>
        <v>0.27006348428848204</v>
      </c>
    </row>
    <row r="2261" spans="1:11" ht="13.5" x14ac:dyDescent="0.25">
      <c r="A2261" s="3">
        <f>TITRES_STAT!B2264</f>
        <v>45596</v>
      </c>
      <c r="B2261" s="5">
        <f>TITRES_STAT!D2264</f>
        <v>0.28999999999999998</v>
      </c>
      <c r="C2261" s="2">
        <f t="shared" si="277"/>
        <v>0</v>
      </c>
      <c r="D2261" s="2">
        <f t="shared" si="278"/>
        <v>0.28999999999999998</v>
      </c>
      <c r="E2261" s="2">
        <f t="shared" si="280"/>
        <v>0.28600000000000003</v>
      </c>
      <c r="F2261" s="2">
        <f t="shared" si="281"/>
        <v>0.27600000000000002</v>
      </c>
      <c r="G2261" s="2">
        <f t="shared" si="275"/>
        <v>0.26079999999999981</v>
      </c>
      <c r="H2261" s="2">
        <f t="shared" si="279"/>
        <v>0.29640000000000022</v>
      </c>
      <c r="I2261" s="2">
        <f t="array" ref="I2261">SUMPRODUCT(B2245:B2264, (ROW(B2245:B2264)-ROW(B2245)+1)) / (20*21/2)</f>
        <v>0.28552380952380951</v>
      </c>
      <c r="J2261" s="2">
        <f t="shared" ref="J2261:J2324" si="282">$J$4*B2261+J2260*(1-$J$4)</f>
        <v>0.27996996448210709</v>
      </c>
      <c r="K2261" s="2">
        <f t="shared" si="276"/>
        <v>0.27084530843403176</v>
      </c>
    </row>
    <row r="2262" spans="1:11" ht="13.5" x14ac:dyDescent="0.25">
      <c r="A2262" s="3">
        <f>TITRES_STAT!B2265</f>
        <v>45597</v>
      </c>
      <c r="B2262" s="5">
        <f>TITRES_STAT!D2265</f>
        <v>0.28999999999999998</v>
      </c>
      <c r="C2262" s="2">
        <f t="shared" si="277"/>
        <v>0</v>
      </c>
      <c r="D2262" s="2">
        <f t="shared" si="278"/>
        <v>0.28999999999999998</v>
      </c>
      <c r="E2262" s="2">
        <f t="shared" si="280"/>
        <v>0.28800000000000003</v>
      </c>
      <c r="F2262" s="2">
        <f t="shared" si="281"/>
        <v>0.27750000000000002</v>
      </c>
      <c r="G2262" s="2">
        <f t="shared" si="275"/>
        <v>0.26199999999999979</v>
      </c>
      <c r="H2262" s="2">
        <f t="shared" si="279"/>
        <v>0.29630000000000023</v>
      </c>
      <c r="I2262" s="2">
        <f t="array" ref="I2262">SUMPRODUCT(B2246:B2265, (ROW(B2246:B2265)-ROW(B2246)+1)) / (20*21/2)</f>
        <v>0.28647619047619044</v>
      </c>
      <c r="J2262" s="2">
        <f t="shared" si="282"/>
        <v>0.28092520596000164</v>
      </c>
      <c r="K2262" s="2">
        <f t="shared" si="276"/>
        <v>0.27159647280916777</v>
      </c>
    </row>
    <row r="2263" spans="1:11" ht="13.5" x14ac:dyDescent="0.25">
      <c r="A2263" s="3">
        <f>TITRES_STAT!B2266</f>
        <v>45600</v>
      </c>
      <c r="B2263" s="5">
        <f>TITRES_STAT!D2266</f>
        <v>0.28999999999999998</v>
      </c>
      <c r="C2263" s="2">
        <f t="shared" si="277"/>
        <v>0</v>
      </c>
      <c r="D2263" s="2">
        <f t="shared" si="278"/>
        <v>0.28999999999999998</v>
      </c>
      <c r="E2263" s="2">
        <f t="shared" si="280"/>
        <v>0.28900000000000003</v>
      </c>
      <c r="F2263" s="2">
        <f t="shared" si="281"/>
        <v>0.27850000000000003</v>
      </c>
      <c r="G2263" s="2">
        <f t="shared" si="275"/>
        <v>0.26339999999999975</v>
      </c>
      <c r="H2263" s="2">
        <f t="shared" si="279"/>
        <v>0.29620000000000024</v>
      </c>
      <c r="I2263" s="2">
        <f t="array" ref="I2263">SUMPRODUCT(B2247:B2266, (ROW(B2247:B2266)-ROW(B2247)+1)) / (20*21/2)</f>
        <v>0.28728571428571426</v>
      </c>
      <c r="J2263" s="2">
        <f t="shared" si="282"/>
        <v>0.28178947205904908</v>
      </c>
      <c r="K2263" s="2">
        <f t="shared" si="276"/>
        <v>0.27231817975782785</v>
      </c>
    </row>
    <row r="2264" spans="1:11" ht="13.5" x14ac:dyDescent="0.25">
      <c r="A2264" s="3">
        <f>TITRES_STAT!B2267</f>
        <v>45601</v>
      </c>
      <c r="B2264" s="5">
        <f>TITRES_STAT!D2267</f>
        <v>0.28999999999999998</v>
      </c>
      <c r="C2264" s="2">
        <f t="shared" si="277"/>
        <v>0</v>
      </c>
      <c r="D2264" s="2">
        <f t="shared" si="278"/>
        <v>0.28999999999999998</v>
      </c>
      <c r="E2264" s="2">
        <f t="shared" si="280"/>
        <v>0.28999999999999998</v>
      </c>
      <c r="F2264" s="2">
        <f t="shared" si="281"/>
        <v>0.28000000000000003</v>
      </c>
      <c r="G2264" s="2">
        <f t="shared" si="275"/>
        <v>0.26499999999999974</v>
      </c>
      <c r="H2264" s="2">
        <f t="shared" si="279"/>
        <v>0.29605000000000026</v>
      </c>
      <c r="I2264" s="2">
        <f t="array" ref="I2264">SUMPRODUCT(B2248:B2267, (ROW(B2248:B2267)-ROW(B2248)+1)) / (20*21/2)</f>
        <v>0.2879523809523809</v>
      </c>
      <c r="J2264" s="2">
        <f t="shared" si="282"/>
        <v>0.28257142710104438</v>
      </c>
      <c r="K2264" s="2">
        <f t="shared" si="276"/>
        <v>0.27301158447320711</v>
      </c>
    </row>
    <row r="2265" spans="1:11" ht="13.5" x14ac:dyDescent="0.25">
      <c r="A2265" s="3">
        <f>TITRES_STAT!B2268</f>
        <v>45602</v>
      </c>
      <c r="B2265" s="5">
        <f>TITRES_STAT!D2268</f>
        <v>0.28999999999999998</v>
      </c>
      <c r="C2265" s="2">
        <f t="shared" si="277"/>
        <v>0</v>
      </c>
      <c r="D2265" s="2">
        <f t="shared" si="278"/>
        <v>0.28999999999999998</v>
      </c>
      <c r="E2265" s="2">
        <f t="shared" si="280"/>
        <v>0.28999999999999998</v>
      </c>
      <c r="F2265" s="2">
        <f t="shared" si="281"/>
        <v>0.28150000000000003</v>
      </c>
      <c r="G2265" s="2">
        <f t="shared" si="275"/>
        <v>0.26659999999999973</v>
      </c>
      <c r="H2265" s="2">
        <f t="shared" si="279"/>
        <v>0.29590000000000027</v>
      </c>
      <c r="I2265" s="2">
        <f t="array" ref="I2265">SUMPRODUCT(B2249:B2268, (ROW(B2249:B2268)-ROW(B2249)+1)) / (20*21/2)</f>
        <v>0.28852380952380952</v>
      </c>
      <c r="J2265" s="2">
        <f t="shared" si="282"/>
        <v>0.28327891023427826</v>
      </c>
      <c r="K2265" s="2">
        <f t="shared" si="276"/>
        <v>0.27367779684680682</v>
      </c>
    </row>
    <row r="2266" spans="1:11" ht="13.5" x14ac:dyDescent="0.25">
      <c r="A2266" s="3">
        <f>TITRES_STAT!B2269</f>
        <v>45603</v>
      </c>
      <c r="B2266" s="5">
        <f>TITRES_STAT!D2269</f>
        <v>0.28999999999999998</v>
      </c>
      <c r="C2266" s="2">
        <f t="shared" si="277"/>
        <v>0</v>
      </c>
      <c r="D2266" s="2">
        <f t="shared" si="278"/>
        <v>0.28999999999999998</v>
      </c>
      <c r="E2266" s="2">
        <f t="shared" si="280"/>
        <v>0.28999999999999998</v>
      </c>
      <c r="F2266" s="2">
        <f t="shared" si="281"/>
        <v>0.28300000000000003</v>
      </c>
      <c r="G2266" s="2">
        <f t="shared" si="275"/>
        <v>0.26819999999999972</v>
      </c>
      <c r="H2266" s="2">
        <f t="shared" si="279"/>
        <v>0.29575000000000023</v>
      </c>
      <c r="I2266" s="2">
        <f t="array" ref="I2266">SUMPRODUCT(B2250:B2269, (ROW(B2250:B2269)-ROW(B2250)+1)) / (20*21/2)</f>
        <v>0.28899999999999998</v>
      </c>
      <c r="J2266" s="2">
        <f t="shared" si="282"/>
        <v>0.28391901402148984</v>
      </c>
      <c r="K2266" s="2">
        <f t="shared" si="276"/>
        <v>0.27431788324497125</v>
      </c>
    </row>
    <row r="2267" spans="1:11" ht="13.5" x14ac:dyDescent="0.25">
      <c r="A2267" s="3">
        <f>TITRES_STAT!B2270</f>
        <v>45604</v>
      </c>
      <c r="B2267" s="5">
        <f>TITRES_STAT!D2270</f>
        <v>0.28999999999999998</v>
      </c>
      <c r="C2267" s="2">
        <f t="shared" si="277"/>
        <v>0</v>
      </c>
      <c r="D2267" s="2">
        <f t="shared" si="278"/>
        <v>0.28999999999999998</v>
      </c>
      <c r="E2267" s="2">
        <f t="shared" si="280"/>
        <v>0.28999999999999998</v>
      </c>
      <c r="F2267" s="2">
        <f t="shared" si="281"/>
        <v>0.28400000000000003</v>
      </c>
      <c r="G2267" s="2">
        <f t="shared" si="275"/>
        <v>0.26979999999999971</v>
      </c>
      <c r="H2267" s="2">
        <f t="shared" si="279"/>
        <v>0.29565000000000025</v>
      </c>
      <c r="I2267" s="2">
        <f t="array" ref="I2267">SUMPRODUCT(B2251:B2270, (ROW(B2251:B2270)-ROW(B2251)+1)) / (20*21/2)</f>
        <v>0.28938095238095235</v>
      </c>
      <c r="J2267" s="2">
        <f t="shared" si="282"/>
        <v>0.2844981555432527</v>
      </c>
      <c r="K2267" s="2">
        <f t="shared" si="276"/>
        <v>0.27493286821575669</v>
      </c>
    </row>
    <row r="2268" spans="1:11" ht="13.5" x14ac:dyDescent="0.25">
      <c r="A2268" s="3">
        <f>TITRES_STAT!B2271</f>
        <v>45607</v>
      </c>
      <c r="B2268" s="5">
        <f>TITRES_STAT!D2271</f>
        <v>0.28999999999999998</v>
      </c>
      <c r="C2268" s="2">
        <f t="shared" si="277"/>
        <v>0</v>
      </c>
      <c r="D2268" s="2">
        <f t="shared" si="278"/>
        <v>0.28999999999999998</v>
      </c>
      <c r="E2268" s="2">
        <f t="shared" si="280"/>
        <v>0.28999999999999998</v>
      </c>
      <c r="F2268" s="2">
        <f t="shared" si="281"/>
        <v>0.28500000000000003</v>
      </c>
      <c r="G2268" s="2">
        <f t="shared" si="275"/>
        <v>0.2713999999999997</v>
      </c>
      <c r="H2268" s="2">
        <f t="shared" si="279"/>
        <v>0.2955500000000002</v>
      </c>
      <c r="I2268" s="2">
        <f t="array" ref="I2268">SUMPRODUCT(B2252:B2271, (ROW(B2252:B2271)-ROW(B2252)+1)) / (20*21/2)</f>
        <v>0.28966666666666663</v>
      </c>
      <c r="J2268" s="2">
        <f t="shared" si="282"/>
        <v>0.28502214072960957</v>
      </c>
      <c r="K2268" s="2">
        <f t="shared" si="276"/>
        <v>0.27552373612886427</v>
      </c>
    </row>
    <row r="2269" spans="1:11" ht="13.5" x14ac:dyDescent="0.25">
      <c r="A2269" s="3">
        <f>TITRES_STAT!B2272</f>
        <v>45608</v>
      </c>
      <c r="B2269" s="5">
        <f>TITRES_STAT!D2272</f>
        <v>0.28999999999999998</v>
      </c>
      <c r="C2269" s="2">
        <f t="shared" si="277"/>
        <v>0</v>
      </c>
      <c r="D2269" s="2">
        <f t="shared" si="278"/>
        <v>0.28999999999999998</v>
      </c>
      <c r="E2269" s="2">
        <f t="shared" si="280"/>
        <v>0.28999999999999998</v>
      </c>
      <c r="F2269" s="2">
        <f t="shared" si="281"/>
        <v>0.28600000000000003</v>
      </c>
      <c r="G2269" s="2">
        <f t="shared" si="275"/>
        <v>0.27299999999999963</v>
      </c>
      <c r="H2269" s="2">
        <f t="shared" si="279"/>
        <v>0.29550000000000021</v>
      </c>
      <c r="I2269" s="2">
        <f t="array" ref="I2269">SUMPRODUCT(B2253:B2272, (ROW(B2253:B2272)-ROW(B2253)+1)) / (20*21/2)</f>
        <v>0.28985714285714281</v>
      </c>
      <c r="J2269" s="2">
        <f t="shared" si="282"/>
        <v>0.28549622256488483</v>
      </c>
      <c r="K2269" s="2">
        <f t="shared" si="276"/>
        <v>0.27609143275126174</v>
      </c>
    </row>
    <row r="2270" spans="1:11" ht="13.5" x14ac:dyDescent="0.25">
      <c r="A2270" s="3">
        <f>TITRES_STAT!B2273</f>
        <v>45609</v>
      </c>
      <c r="B2270" s="5">
        <f>TITRES_STAT!D2273</f>
        <v>0.28999999999999998</v>
      </c>
      <c r="C2270" s="2">
        <f t="shared" si="277"/>
        <v>0</v>
      </c>
      <c r="D2270" s="2">
        <f t="shared" si="278"/>
        <v>0.28999999999999998</v>
      </c>
      <c r="E2270" s="2">
        <f t="shared" si="280"/>
        <v>0.28999999999999998</v>
      </c>
      <c r="F2270" s="2">
        <f t="shared" si="281"/>
        <v>0.28700000000000003</v>
      </c>
      <c r="G2270" s="2">
        <f t="shared" si="275"/>
        <v>0.27439999999999964</v>
      </c>
      <c r="H2270" s="2">
        <f t="shared" si="279"/>
        <v>0.29545000000000021</v>
      </c>
      <c r="I2270" s="2">
        <f t="array" ref="I2270">SUMPRODUCT(B2254:B2273, (ROW(B2254:B2273)-ROW(B2254)+1)) / (20*21/2)</f>
        <v>0.28995238095238091</v>
      </c>
      <c r="J2270" s="2">
        <f t="shared" si="282"/>
        <v>0.28592515374918148</v>
      </c>
      <c r="K2270" s="2">
        <f t="shared" si="276"/>
        <v>0.27663686676101618</v>
      </c>
    </row>
    <row r="2271" spans="1:11" ht="13.5" x14ac:dyDescent="0.25">
      <c r="A2271" s="3">
        <f>TITRES_STAT!B2274</f>
        <v>45610</v>
      </c>
      <c r="B2271" s="5">
        <f>TITRES_STAT!D2274</f>
        <v>0.28999999999999998</v>
      </c>
      <c r="C2271" s="2">
        <f t="shared" si="277"/>
        <v>0</v>
      </c>
      <c r="D2271" s="2">
        <f t="shared" si="278"/>
        <v>0.28999999999999998</v>
      </c>
      <c r="E2271" s="2">
        <f t="shared" si="280"/>
        <v>0.28999999999999998</v>
      </c>
      <c r="F2271" s="2">
        <f t="shared" si="281"/>
        <v>0.28800000000000003</v>
      </c>
      <c r="G2271" s="2">
        <f t="shared" si="275"/>
        <v>0.27559999999999962</v>
      </c>
      <c r="H2271" s="2">
        <f t="shared" si="279"/>
        <v>0.29535000000000017</v>
      </c>
      <c r="I2271" s="2">
        <f t="array" ref="I2271">SUMPRODUCT(B2255:B2274, (ROW(B2255:B2274)-ROW(B2255)+1)) / (20*21/2)</f>
        <v>0.28999999999999998</v>
      </c>
      <c r="J2271" s="2">
        <f t="shared" si="282"/>
        <v>0.28631323434449751</v>
      </c>
      <c r="K2271" s="2">
        <f t="shared" si="276"/>
        <v>0.27716091120176062</v>
      </c>
    </row>
    <row r="2272" spans="1:11" ht="13.5" x14ac:dyDescent="0.25">
      <c r="A2272" s="3">
        <f>TITRES_STAT!B2275</f>
        <v>45611</v>
      </c>
      <c r="B2272" s="5">
        <f>TITRES_STAT!D2275</f>
        <v>0.28999999999999998</v>
      </c>
      <c r="C2272" s="2">
        <f t="shared" si="277"/>
        <v>0</v>
      </c>
      <c r="D2272" s="2">
        <f t="shared" si="278"/>
        <v>0.28999999999999998</v>
      </c>
      <c r="E2272" s="2">
        <f t="shared" si="280"/>
        <v>0.28999999999999998</v>
      </c>
      <c r="F2272" s="2">
        <f t="shared" si="281"/>
        <v>0.28900000000000003</v>
      </c>
      <c r="G2272" s="2">
        <f t="shared" si="275"/>
        <v>0.27659999999999962</v>
      </c>
      <c r="H2272" s="2">
        <f t="shared" si="279"/>
        <v>0.29525000000000018</v>
      </c>
      <c r="I2272" s="2">
        <f t="array" ref="I2272">SUMPRODUCT(B2256:B2275, (ROW(B2256:B2275)-ROW(B2256)+1)) / (20*21/2)</f>
        <v>0.28999999999999998</v>
      </c>
      <c r="J2272" s="2">
        <f t="shared" si="282"/>
        <v>0.28666435488311676</v>
      </c>
      <c r="K2272" s="2">
        <f t="shared" si="276"/>
        <v>0.27766440488012295</v>
      </c>
    </row>
    <row r="2273" spans="1:11" ht="13.5" x14ac:dyDescent="0.25">
      <c r="A2273" s="3">
        <f>TITRES_STAT!B2276</f>
        <v>45614</v>
      </c>
      <c r="B2273" s="5">
        <f>TITRES_STAT!D2276</f>
        <v>0.28999999999999998</v>
      </c>
      <c r="C2273" s="2">
        <f t="shared" si="277"/>
        <v>0</v>
      </c>
      <c r="D2273" s="2">
        <f t="shared" si="278"/>
        <v>0.28999999999999998</v>
      </c>
      <c r="E2273" s="2">
        <f t="shared" si="280"/>
        <v>0.28999999999999998</v>
      </c>
      <c r="F2273" s="2">
        <f t="shared" si="281"/>
        <v>0.28949999999999998</v>
      </c>
      <c r="G2273" s="2">
        <f t="shared" si="275"/>
        <v>0.27759999999999957</v>
      </c>
      <c r="H2273" s="2">
        <f t="shared" si="279"/>
        <v>0.29515000000000013</v>
      </c>
      <c r="I2273" s="2">
        <f t="array" ref="I2273">SUMPRODUCT(B2257:B2276, (ROW(B2257:B2276)-ROW(B2257)+1)) / (20*21/2)</f>
        <v>0.28999999999999998</v>
      </c>
      <c r="J2273" s="2">
        <f t="shared" si="282"/>
        <v>0.28698203537043893</v>
      </c>
      <c r="K2273" s="2">
        <f t="shared" si="276"/>
        <v>0.27814815370835339</v>
      </c>
    </row>
    <row r="2274" spans="1:11" ht="13.5" x14ac:dyDescent="0.25">
      <c r="A2274" s="3">
        <f>TITRES_STAT!B2277</f>
        <v>45615</v>
      </c>
      <c r="B2274" s="5">
        <f>TITRES_STAT!D2277</f>
        <v>0.28999999999999998</v>
      </c>
      <c r="C2274" s="2">
        <f t="shared" si="277"/>
        <v>0</v>
      </c>
      <c r="D2274" s="2">
        <f t="shared" si="278"/>
        <v>0.28999999999999998</v>
      </c>
      <c r="E2274" s="2">
        <f t="shared" si="280"/>
        <v>0.28999999999999998</v>
      </c>
      <c r="F2274" s="2">
        <f t="shared" si="281"/>
        <v>0.28999999999999998</v>
      </c>
      <c r="G2274" s="2">
        <f t="shared" si="275"/>
        <v>0.27839999999999959</v>
      </c>
      <c r="H2274" s="2">
        <f t="shared" si="279"/>
        <v>0.29510000000000008</v>
      </c>
      <c r="I2274" s="2">
        <f t="array" ref="I2274">SUMPRODUCT(B2258:B2277, (ROW(B2258:B2277)-ROW(B2258)+1)) / (20*21/2)</f>
        <v>0.28999999999999998</v>
      </c>
      <c r="J2274" s="2">
        <f t="shared" si="282"/>
        <v>0.28726946057325425</v>
      </c>
      <c r="K2274" s="2">
        <f t="shared" si="276"/>
        <v>0.27861293199430032</v>
      </c>
    </row>
    <row r="2275" spans="1:11" ht="13.5" x14ac:dyDescent="0.25">
      <c r="A2275" s="3">
        <f>TITRES_STAT!B2278</f>
        <v>45616</v>
      </c>
      <c r="B2275" s="5">
        <f>TITRES_STAT!D2278</f>
        <v>0.28999999999999998</v>
      </c>
      <c r="C2275" s="2">
        <f t="shared" si="277"/>
        <v>0</v>
      </c>
      <c r="D2275" s="2">
        <f t="shared" si="278"/>
        <v>0.28999999999999998</v>
      </c>
      <c r="E2275" s="2">
        <f t="shared" si="280"/>
        <v>0.28999999999999998</v>
      </c>
      <c r="F2275" s="2">
        <f t="shared" si="281"/>
        <v>0.28999999999999998</v>
      </c>
      <c r="G2275" s="2">
        <f t="shared" si="275"/>
        <v>0.27919999999999962</v>
      </c>
      <c r="H2275" s="2">
        <f t="shared" si="279"/>
        <v>0.29505000000000003</v>
      </c>
      <c r="I2275" s="2">
        <f t="array" ref="I2275">SUMPRODUCT(B2259:B2278, (ROW(B2259:B2278)-ROW(B2259)+1)) / (20*21/2)</f>
        <v>0.28999999999999998</v>
      </c>
      <c r="J2275" s="2">
        <f t="shared" si="282"/>
        <v>0.28752951194723003</v>
      </c>
      <c r="K2275" s="2">
        <f t="shared" si="276"/>
        <v>0.27905948368079836</v>
      </c>
    </row>
    <row r="2276" spans="1:11" ht="13.5" x14ac:dyDescent="0.25">
      <c r="A2276" s="3">
        <f>TITRES_STAT!B2279</f>
        <v>45617</v>
      </c>
      <c r="B2276" s="5">
        <f>TITRES_STAT!D2279</f>
        <v>0.28999999999999998</v>
      </c>
      <c r="C2276" s="2">
        <f t="shared" si="277"/>
        <v>0</v>
      </c>
      <c r="D2276" s="2">
        <f t="shared" si="278"/>
        <v>0.28999999999999998</v>
      </c>
      <c r="E2276" s="2">
        <f t="shared" si="280"/>
        <v>0.28999999999999998</v>
      </c>
      <c r="F2276" s="2">
        <f t="shared" si="281"/>
        <v>0.28999999999999998</v>
      </c>
      <c r="G2276" s="2">
        <f t="shared" si="275"/>
        <v>0.27999999999999958</v>
      </c>
      <c r="H2276" s="2">
        <f t="shared" si="279"/>
        <v>0.29500000000000004</v>
      </c>
      <c r="I2276" s="2">
        <f t="array" ref="I2276">SUMPRODUCT(B2260:B2279, (ROW(B2260:B2279)-ROW(B2260)+1)) / (20*21/2)</f>
        <v>0.28999999999999998</v>
      </c>
      <c r="J2276" s="2">
        <f t="shared" si="282"/>
        <v>0.28776479652368431</v>
      </c>
      <c r="K2276" s="2">
        <f t="shared" si="276"/>
        <v>0.27948852353645331</v>
      </c>
    </row>
    <row r="2277" spans="1:11" ht="13.5" x14ac:dyDescent="0.25">
      <c r="A2277" s="3">
        <f>TITRES_STAT!B2280</f>
        <v>45618</v>
      </c>
      <c r="B2277" s="5">
        <f>TITRES_STAT!D2280</f>
        <v>0.28999999999999998</v>
      </c>
      <c r="C2277" s="2">
        <f t="shared" si="277"/>
        <v>0</v>
      </c>
      <c r="D2277" s="2">
        <f t="shared" si="278"/>
        <v>0.28999999999999998</v>
      </c>
      <c r="E2277" s="2">
        <f t="shared" si="280"/>
        <v>0.28999999999999998</v>
      </c>
      <c r="F2277" s="2">
        <f t="shared" si="281"/>
        <v>0.28999999999999998</v>
      </c>
      <c r="G2277" s="2">
        <f t="shared" si="275"/>
        <v>0.28059999999999957</v>
      </c>
      <c r="H2277" s="2">
        <f t="shared" si="279"/>
        <v>0.29495000000000005</v>
      </c>
      <c r="I2277" s="2">
        <f t="array" ref="I2277">SUMPRODUCT(B2261:B2280, (ROW(B2261:B2280)-ROW(B2261)+1)) / (20*21/2)</f>
        <v>0.28904761904761905</v>
      </c>
      <c r="J2277" s="2">
        <f t="shared" si="282"/>
        <v>0.28797767304523819</v>
      </c>
      <c r="K2277" s="2">
        <f t="shared" si="276"/>
        <v>0.27990073829972967</v>
      </c>
    </row>
    <row r="2278" spans="1:11" ht="13.5" x14ac:dyDescent="0.25">
      <c r="A2278" s="3">
        <f>TITRES_STAT!B2281</f>
        <v>45621</v>
      </c>
      <c r="B2278" s="5">
        <f>TITRES_STAT!D2281</f>
        <v>0.28999999999999998</v>
      </c>
      <c r="C2278" s="2">
        <f t="shared" si="277"/>
        <v>0</v>
      </c>
      <c r="D2278" s="2">
        <f t="shared" si="278"/>
        <v>0.28999999999999998</v>
      </c>
      <c r="E2278" s="2">
        <f t="shared" si="280"/>
        <v>0.28999999999999998</v>
      </c>
      <c r="F2278" s="2">
        <f t="shared" si="281"/>
        <v>0.28999999999999998</v>
      </c>
      <c r="G2278" s="2">
        <f t="shared" si="275"/>
        <v>0.28099999999999964</v>
      </c>
      <c r="H2278" s="2">
        <f t="shared" si="279"/>
        <v>0.2949500000000001</v>
      </c>
      <c r="I2278" s="2">
        <f t="array" ref="I2278">SUMPRODUCT(B2262:B2281, (ROW(B2262:B2281)-ROW(B2262)+1)) / (20*21/2)</f>
        <v>0.28719047619047616</v>
      </c>
      <c r="J2278" s="2">
        <f t="shared" si="282"/>
        <v>0.28817027561235836</v>
      </c>
      <c r="K2278" s="2">
        <f t="shared" si="276"/>
        <v>0.28029678777817163</v>
      </c>
    </row>
    <row r="2279" spans="1:11" ht="13.5" x14ac:dyDescent="0.25">
      <c r="A2279" s="3">
        <f>TITRES_STAT!B2282</f>
        <v>45622</v>
      </c>
      <c r="B2279" s="5">
        <f>TITRES_STAT!D2282</f>
        <v>0.28999999999999998</v>
      </c>
      <c r="C2279" s="2">
        <f t="shared" si="277"/>
        <v>0</v>
      </c>
      <c r="D2279" s="2">
        <f t="shared" si="278"/>
        <v>0.28999999999999998</v>
      </c>
      <c r="E2279" s="2">
        <f t="shared" si="280"/>
        <v>0.28999999999999998</v>
      </c>
      <c r="F2279" s="2">
        <f t="shared" si="281"/>
        <v>0.28999999999999998</v>
      </c>
      <c r="G2279" s="2">
        <f t="shared" si="275"/>
        <v>0.28139999999999959</v>
      </c>
      <c r="H2279" s="2">
        <f t="shared" si="279"/>
        <v>0.29500000000000004</v>
      </c>
      <c r="I2279" s="2">
        <f t="array" ref="I2279">SUMPRODUCT(B2263:B2282, (ROW(B2263:B2282)-ROW(B2263)+1)) / (20*21/2)</f>
        <v>0.28447619047619049</v>
      </c>
      <c r="J2279" s="2">
        <f t="shared" si="282"/>
        <v>0.28834453507784802</v>
      </c>
      <c r="K2279" s="2">
        <f t="shared" si="276"/>
        <v>0.28067730590451784</v>
      </c>
    </row>
    <row r="2280" spans="1:11" ht="13.5" x14ac:dyDescent="0.25">
      <c r="A2280" s="3">
        <f>TITRES_STAT!B2283</f>
        <v>45623</v>
      </c>
      <c r="B2280" s="5">
        <f>TITRES_STAT!D2283</f>
        <v>0.28000000000000003</v>
      </c>
      <c r="C2280" s="2">
        <f t="shared" si="277"/>
        <v>-9.9999999999999534E-3</v>
      </c>
      <c r="D2280" s="2">
        <f t="shared" si="278"/>
        <v>0.28799999999999998</v>
      </c>
      <c r="E2280" s="2">
        <f t="shared" si="280"/>
        <v>0.28899999999999998</v>
      </c>
      <c r="F2280" s="2">
        <f t="shared" si="281"/>
        <v>0.28949999999999998</v>
      </c>
      <c r="G2280" s="2">
        <f t="shared" si="275"/>
        <v>0.28159999999999963</v>
      </c>
      <c r="H2280" s="2">
        <f t="shared" si="279"/>
        <v>0.29505000000000003</v>
      </c>
      <c r="I2280" s="2">
        <f t="array" ref="I2280">SUMPRODUCT(B2264:B2283, (ROW(B2264:B2283)-ROW(B2264)+1)) / (20*21/2)</f>
        <v>0.2809523809523809</v>
      </c>
      <c r="J2280" s="2">
        <f t="shared" si="282"/>
        <v>0.2875498174513863</v>
      </c>
      <c r="K2280" s="2">
        <f t="shared" si="276"/>
        <v>0.28065074488865438</v>
      </c>
    </row>
    <row r="2281" spans="1:11" ht="13.5" x14ac:dyDescent="0.25">
      <c r="A2281" s="3">
        <f>TITRES_STAT!B2284</f>
        <v>45624</v>
      </c>
      <c r="B2281" s="5">
        <f>TITRES_STAT!D2284</f>
        <v>0.27</v>
      </c>
      <c r="C2281" s="2">
        <f t="shared" si="277"/>
        <v>-1.0000000000000009E-2</v>
      </c>
      <c r="D2281" s="2">
        <f t="shared" si="278"/>
        <v>0.28399999999999997</v>
      </c>
      <c r="E2281" s="2">
        <f t="shared" si="280"/>
        <v>0.28699999999999998</v>
      </c>
      <c r="F2281" s="2">
        <f t="shared" si="281"/>
        <v>0.28849999999999998</v>
      </c>
      <c r="G2281" s="2">
        <f t="shared" si="275"/>
        <v>0.28159999999999963</v>
      </c>
      <c r="H2281" s="2">
        <f t="shared" si="279"/>
        <v>0.29510000000000008</v>
      </c>
      <c r="I2281" s="2">
        <f t="array" ref="I2281">SUMPRODUCT(B2265:B2284, (ROW(B2265:B2284)-ROW(B2265)+1)) / (20*21/2)</f>
        <v>0.27666666666666667</v>
      </c>
      <c r="J2281" s="2">
        <f t="shared" si="282"/>
        <v>0.28587840626553995</v>
      </c>
      <c r="K2281" s="2">
        <f t="shared" si="276"/>
        <v>0.28023306861851105</v>
      </c>
    </row>
    <row r="2282" spans="1:11" ht="13.5" x14ac:dyDescent="0.25">
      <c r="A2282" s="3">
        <f>TITRES_STAT!B2285</f>
        <v>45625</v>
      </c>
      <c r="B2282" s="5">
        <f>TITRES_STAT!D2285</f>
        <v>0.26</v>
      </c>
      <c r="C2282" s="2">
        <f t="shared" si="277"/>
        <v>-1.0000000000000009E-2</v>
      </c>
      <c r="D2282" s="2">
        <f t="shared" si="278"/>
        <v>0.27799999999999997</v>
      </c>
      <c r="E2282" s="2">
        <f t="shared" si="280"/>
        <v>0.28399999999999997</v>
      </c>
      <c r="F2282" s="2">
        <f t="shared" si="281"/>
        <v>0.28700000000000003</v>
      </c>
      <c r="G2282" s="2">
        <f t="shared" si="275"/>
        <v>0.28139999999999959</v>
      </c>
      <c r="H2282" s="2">
        <f t="shared" si="279"/>
        <v>0.29505000000000009</v>
      </c>
      <c r="I2282" s="2">
        <f t="array" ref="I2282">SUMPRODUCT(B2266:B2285, (ROW(B2266:B2285)-ROW(B2266)+1)) / (20*21/2)</f>
        <v>0.27261904761904759</v>
      </c>
      <c r="J2282" s="2">
        <f t="shared" si="282"/>
        <v>0.28341379614501233</v>
      </c>
      <c r="K2282" s="2">
        <f t="shared" si="276"/>
        <v>0.27943961494719688</v>
      </c>
    </row>
    <row r="2283" spans="1:11" ht="13.5" x14ac:dyDescent="0.25">
      <c r="A2283" s="3">
        <f>TITRES_STAT!B2286</f>
        <v>45628</v>
      </c>
      <c r="B2283" s="5">
        <f>TITRES_STAT!D2286</f>
        <v>0.25</v>
      </c>
      <c r="C2283" s="2">
        <f t="shared" si="277"/>
        <v>-1.0000000000000009E-2</v>
      </c>
      <c r="D2283" s="2">
        <f t="shared" si="278"/>
        <v>0.27</v>
      </c>
      <c r="E2283" s="2">
        <f t="shared" si="280"/>
        <v>0.27999999999999997</v>
      </c>
      <c r="F2283" s="2">
        <f t="shared" si="281"/>
        <v>0.28499999999999998</v>
      </c>
      <c r="G2283" s="2">
        <f t="shared" si="275"/>
        <v>0.28099999999999964</v>
      </c>
      <c r="H2283" s="2">
        <f t="shared" si="279"/>
        <v>0.2949500000000001</v>
      </c>
      <c r="I2283" s="2">
        <f t="array" ref="I2283">SUMPRODUCT(B2267:B2286, (ROW(B2267:B2286)-ROW(B2267)+1)) / (20*21/2)</f>
        <v>0.26880952380952378</v>
      </c>
      <c r="J2283" s="2">
        <f t="shared" si="282"/>
        <v>0.28023152984548738</v>
      </c>
      <c r="K2283" s="2">
        <f t="shared" si="276"/>
        <v>0.27828512024338525</v>
      </c>
    </row>
    <row r="2284" spans="1:11" ht="13.5" x14ac:dyDescent="0.25">
      <c r="A2284" s="3">
        <f>TITRES_STAT!B2287</f>
        <v>45629</v>
      </c>
      <c r="B2284" s="5">
        <f>TITRES_STAT!D2287</f>
        <v>0.24</v>
      </c>
      <c r="C2284" s="2">
        <f t="shared" si="277"/>
        <v>-1.0000000000000009E-2</v>
      </c>
      <c r="D2284" s="2">
        <f t="shared" si="278"/>
        <v>0.26</v>
      </c>
      <c r="E2284" s="2">
        <f t="shared" si="280"/>
        <v>0.27500000000000002</v>
      </c>
      <c r="F2284" s="2">
        <f t="shared" si="281"/>
        <v>0.28250000000000003</v>
      </c>
      <c r="G2284" s="2">
        <f t="shared" si="275"/>
        <v>0.28019999999999967</v>
      </c>
      <c r="H2284" s="2">
        <f t="shared" si="279"/>
        <v>0.29480000000000012</v>
      </c>
      <c r="I2284" s="2">
        <f t="array" ref="I2284">SUMPRODUCT(B2268:B2287, (ROW(B2268:B2287)-ROW(B2268)+1)) / (20*21/2)</f>
        <v>0.26523809523809527</v>
      </c>
      <c r="J2284" s="2">
        <f t="shared" si="282"/>
        <v>0.2763999555744886</v>
      </c>
      <c r="K2284" s="2">
        <f t="shared" si="276"/>
        <v>0.27678374297893876</v>
      </c>
    </row>
    <row r="2285" spans="1:11" ht="13.5" x14ac:dyDescent="0.25">
      <c r="A2285" s="3">
        <f>TITRES_STAT!B2288</f>
        <v>45630</v>
      </c>
      <c r="B2285" s="5">
        <f>TITRES_STAT!D2288</f>
        <v>0.24</v>
      </c>
      <c r="C2285" s="2">
        <f t="shared" si="277"/>
        <v>0</v>
      </c>
      <c r="D2285" s="2">
        <f t="shared" si="278"/>
        <v>0.252</v>
      </c>
      <c r="E2285" s="2">
        <f t="shared" si="280"/>
        <v>0.27</v>
      </c>
      <c r="F2285" s="2">
        <f t="shared" si="281"/>
        <v>0.27999999999999997</v>
      </c>
      <c r="G2285" s="2">
        <f t="shared" si="275"/>
        <v>0.27919999999999973</v>
      </c>
      <c r="H2285" s="2">
        <f t="shared" si="279"/>
        <v>0.29465000000000008</v>
      </c>
      <c r="I2285" s="2">
        <f t="array" ref="I2285">SUMPRODUCT(B2269:B2288, (ROW(B2269:B2288)-ROW(B2269)+1)) / (20*21/2)</f>
        <v>0.26095238095238099</v>
      </c>
      <c r="J2285" s="2">
        <f t="shared" si="282"/>
        <v>0.27293329313882303</v>
      </c>
      <c r="K2285" s="2">
        <f t="shared" si="276"/>
        <v>0.2753412432542745</v>
      </c>
    </row>
    <row r="2286" spans="1:11" ht="13.5" x14ac:dyDescent="0.25">
      <c r="A2286" s="3">
        <f>TITRES_STAT!B2289</f>
        <v>45631</v>
      </c>
      <c r="B2286" s="5">
        <f>TITRES_STAT!D2289</f>
        <v>0.24</v>
      </c>
      <c r="C2286" s="2">
        <f t="shared" si="277"/>
        <v>0</v>
      </c>
      <c r="D2286" s="2">
        <f t="shared" si="278"/>
        <v>0.246</v>
      </c>
      <c r="E2286" s="2">
        <f t="shared" si="280"/>
        <v>0.26500000000000001</v>
      </c>
      <c r="F2286" s="2">
        <f t="shared" si="281"/>
        <v>0.27750000000000002</v>
      </c>
      <c r="G2286" s="2">
        <f t="shared" si="275"/>
        <v>0.27819999999999978</v>
      </c>
      <c r="H2286" s="2">
        <f t="shared" si="279"/>
        <v>0.29455000000000009</v>
      </c>
      <c r="I2286" s="2">
        <f t="array" ref="I2286">SUMPRODUCT(B2270:B2289, (ROW(B2270:B2289)-ROW(B2270)+1)) / (20*21/2)</f>
        <v>0.25600000000000001</v>
      </c>
      <c r="J2286" s="2">
        <f t="shared" si="282"/>
        <v>0.26979678903036369</v>
      </c>
      <c r="K2286" s="2">
        <f t="shared" si="276"/>
        <v>0.27395531214626373</v>
      </c>
    </row>
    <row r="2287" spans="1:11" ht="13.5" x14ac:dyDescent="0.25">
      <c r="A2287" s="3">
        <f>TITRES_STAT!B2290</f>
        <v>45632</v>
      </c>
      <c r="B2287" s="5">
        <f>TITRES_STAT!D2290</f>
        <v>0.24</v>
      </c>
      <c r="C2287" s="2">
        <f t="shared" si="277"/>
        <v>0</v>
      </c>
      <c r="D2287" s="2">
        <f t="shared" si="278"/>
        <v>0.24199999999999999</v>
      </c>
      <c r="E2287" s="2">
        <f t="shared" si="280"/>
        <v>0.26000000000000006</v>
      </c>
      <c r="F2287" s="2">
        <f t="shared" si="281"/>
        <v>0.27500000000000002</v>
      </c>
      <c r="G2287" s="2">
        <f t="shared" si="275"/>
        <v>0.27739999999999976</v>
      </c>
      <c r="H2287" s="2">
        <f t="shared" si="279"/>
        <v>0.2944500000000001</v>
      </c>
      <c r="I2287" s="2">
        <f t="array" ref="I2287">SUMPRODUCT(B2271:B2290, (ROW(B2271:B2290)-ROW(B2271)+1)) / (20*21/2)</f>
        <v>0.25042857142857139</v>
      </c>
      <c r="J2287" s="2">
        <f t="shared" si="282"/>
        <v>0.26695899959890046</v>
      </c>
      <c r="K2287" s="2">
        <f t="shared" si="276"/>
        <v>0.27262373127778278</v>
      </c>
    </row>
    <row r="2288" spans="1:11" ht="13.5" x14ac:dyDescent="0.25">
      <c r="A2288" s="3">
        <f>TITRES_STAT!B2291</f>
        <v>45635</v>
      </c>
      <c r="B2288" s="5">
        <f>TITRES_STAT!D2291</f>
        <v>0.23</v>
      </c>
      <c r="C2288" s="2">
        <f t="shared" si="277"/>
        <v>-9.9999999999999811E-3</v>
      </c>
      <c r="D2288" s="2">
        <f t="shared" si="278"/>
        <v>0.23799999999999999</v>
      </c>
      <c r="E2288" s="2">
        <f t="shared" si="280"/>
        <v>0.25400000000000006</v>
      </c>
      <c r="F2288" s="2">
        <f t="shared" si="281"/>
        <v>0.27200000000000008</v>
      </c>
      <c r="G2288" s="2">
        <f t="shared" si="275"/>
        <v>0.27639999999999981</v>
      </c>
      <c r="H2288" s="2">
        <f t="shared" si="279"/>
        <v>0.29430000000000006</v>
      </c>
      <c r="I2288" s="2">
        <f t="array" ref="I2288">SUMPRODUCT(B2272:B2291, (ROW(B2272:B2291)-ROW(B2272)+1)) / (20*21/2)</f>
        <v>0.24523809523809523</v>
      </c>
      <c r="J2288" s="2">
        <f t="shared" si="282"/>
        <v>0.26343909487519568</v>
      </c>
      <c r="K2288" s="2">
        <f t="shared" si="276"/>
        <v>0.27095221240414424</v>
      </c>
    </row>
    <row r="2289" spans="1:11" ht="13.5" x14ac:dyDescent="0.25">
      <c r="A2289" s="3">
        <f>TITRES_STAT!B2292</f>
        <v>45636</v>
      </c>
      <c r="B2289" s="5">
        <f>TITRES_STAT!D2292</f>
        <v>0.22</v>
      </c>
      <c r="C2289" s="2">
        <f t="shared" si="277"/>
        <v>-1.0000000000000009E-2</v>
      </c>
      <c r="D2289" s="2">
        <f t="shared" si="278"/>
        <v>0.23399999999999999</v>
      </c>
      <c r="E2289" s="2">
        <f t="shared" si="280"/>
        <v>0.24700000000000003</v>
      </c>
      <c r="F2289" s="2">
        <f t="shared" si="281"/>
        <v>0.26850000000000007</v>
      </c>
      <c r="G2289" s="2">
        <f t="shared" si="275"/>
        <v>0.27519999999999983</v>
      </c>
      <c r="H2289" s="2">
        <f t="shared" si="279"/>
        <v>0.29405000000000003</v>
      </c>
      <c r="I2289" s="2">
        <f t="array" ref="I2289">SUMPRODUCT(B2273:B2292, (ROW(B2273:B2292)-ROW(B2273)+1)) / (20*21/2)</f>
        <v>0.23947619047619051</v>
      </c>
      <c r="J2289" s="2">
        <f t="shared" si="282"/>
        <v>0.25930203822041514</v>
      </c>
      <c r="K2289" s="2">
        <f t="shared" si="276"/>
        <v>0.26895408642751112</v>
      </c>
    </row>
    <row r="2290" spans="1:11" ht="13.5" x14ac:dyDescent="0.25">
      <c r="A2290" s="3">
        <f>TITRES_STAT!B2293</f>
        <v>45637</v>
      </c>
      <c r="B2290" s="5">
        <f>TITRES_STAT!D2293</f>
        <v>0.21</v>
      </c>
      <c r="C2290" s="2">
        <f t="shared" si="277"/>
        <v>-1.0000000000000009E-2</v>
      </c>
      <c r="D2290" s="2">
        <f t="shared" si="278"/>
        <v>0.22799999999999998</v>
      </c>
      <c r="E2290" s="2">
        <f t="shared" si="280"/>
        <v>0.24</v>
      </c>
      <c r="F2290" s="2">
        <f t="shared" si="281"/>
        <v>0.26450000000000007</v>
      </c>
      <c r="G2290" s="2">
        <f t="shared" ref="G2290:G2353" si="283">AVERAGE(B2241:B2290)</f>
        <v>0.27379999999999988</v>
      </c>
      <c r="H2290" s="2">
        <f t="shared" si="279"/>
        <v>0.29370000000000002</v>
      </c>
      <c r="I2290" s="2">
        <f t="array" ref="I2290">SUMPRODUCT(B2274:B2293, (ROW(B2274:B2293)-ROW(B2274)+1)) / (20*21/2)</f>
        <v>0.23414285714285715</v>
      </c>
      <c r="J2290" s="2">
        <f t="shared" si="282"/>
        <v>0.25460660600894702</v>
      </c>
      <c r="K2290" s="2">
        <f t="shared" si="276"/>
        <v>0.26664216146956954</v>
      </c>
    </row>
    <row r="2291" spans="1:11" ht="13.5" x14ac:dyDescent="0.25">
      <c r="A2291" s="3">
        <f>TITRES_STAT!B2294</f>
        <v>45638</v>
      </c>
      <c r="B2291" s="5">
        <f>TITRES_STAT!D2294</f>
        <v>0.21</v>
      </c>
      <c r="C2291" s="2">
        <f t="shared" si="277"/>
        <v>0</v>
      </c>
      <c r="D2291" s="2">
        <f t="shared" si="278"/>
        <v>0.22199999999999998</v>
      </c>
      <c r="E2291" s="2">
        <f t="shared" si="280"/>
        <v>0.23399999999999999</v>
      </c>
      <c r="F2291" s="2">
        <f t="shared" si="281"/>
        <v>0.26050000000000006</v>
      </c>
      <c r="G2291" s="2">
        <f t="shared" si="283"/>
        <v>0.2725999999999999</v>
      </c>
      <c r="H2291" s="2">
        <f t="shared" si="279"/>
        <v>0.29335000000000006</v>
      </c>
      <c r="I2291" s="2">
        <f t="array" ref="I2291">SUMPRODUCT(B2275:B2294, (ROW(B2275:B2294)-ROW(B2275)+1)) / (20*21/2)</f>
        <v>0.22923809523809524</v>
      </c>
      <c r="J2291" s="2">
        <f t="shared" si="282"/>
        <v>0.25035835781761873</v>
      </c>
      <c r="K2291" s="2">
        <f t="shared" ref="K2291:K2354" si="284">$K$4*B2291+(1-$K$4)*K2290</f>
        <v>0.26442090023546877</v>
      </c>
    </row>
    <row r="2292" spans="1:11" ht="13.5" x14ac:dyDescent="0.25">
      <c r="A2292" s="3">
        <f>TITRES_STAT!B2295</f>
        <v>45639</v>
      </c>
      <c r="B2292" s="5">
        <f>TITRES_STAT!D2295</f>
        <v>0.2</v>
      </c>
      <c r="C2292" s="2">
        <f t="shared" si="277"/>
        <v>-9.9999999999999811E-3</v>
      </c>
      <c r="D2292" s="2">
        <f t="shared" si="278"/>
        <v>0.21400000000000002</v>
      </c>
      <c r="E2292" s="2">
        <f t="shared" si="280"/>
        <v>0.22800000000000004</v>
      </c>
      <c r="F2292" s="2">
        <f t="shared" si="281"/>
        <v>0.25600000000000006</v>
      </c>
      <c r="G2292" s="2">
        <f t="shared" si="283"/>
        <v>0.27139999999999992</v>
      </c>
      <c r="H2292" s="2">
        <f t="shared" si="279"/>
        <v>0.29295000000000004</v>
      </c>
      <c r="I2292" s="2">
        <f t="array" ref="I2292">SUMPRODUCT(B2276:B2295, (ROW(B2276:B2295)-ROW(B2276)+1)) / (20*21/2)</f>
        <v>0.22476190476190475</v>
      </c>
      <c r="J2292" s="2">
        <f t="shared" si="282"/>
        <v>0.24556232373975029</v>
      </c>
      <c r="K2292" s="2">
        <f t="shared" si="284"/>
        <v>0.26189459042231311</v>
      </c>
    </row>
    <row r="2293" spans="1:11" ht="13.5" x14ac:dyDescent="0.25">
      <c r="A2293" s="3">
        <f>TITRES_STAT!B2296</f>
        <v>45642</v>
      </c>
      <c r="B2293" s="5">
        <f>TITRES_STAT!D2296</f>
        <v>0.2</v>
      </c>
      <c r="C2293" s="2">
        <f t="shared" si="277"/>
        <v>0</v>
      </c>
      <c r="D2293" s="2">
        <f t="shared" si="278"/>
        <v>0.20800000000000002</v>
      </c>
      <c r="E2293" s="2">
        <f t="shared" si="280"/>
        <v>0.223</v>
      </c>
      <c r="F2293" s="2">
        <f t="shared" si="281"/>
        <v>0.25150000000000006</v>
      </c>
      <c r="G2293" s="2">
        <f t="shared" si="283"/>
        <v>0.26999999999999991</v>
      </c>
      <c r="H2293" s="2">
        <f t="shared" si="279"/>
        <v>0.29260000000000003</v>
      </c>
      <c r="I2293" s="2">
        <f t="array" ref="I2293">SUMPRODUCT(B2277:B2296, (ROW(B2277:B2296)-ROW(B2277)+1)) / (20*21/2)</f>
        <v>0.22071428571428572</v>
      </c>
      <c r="J2293" s="2">
        <f t="shared" si="282"/>
        <v>0.241223054812155</v>
      </c>
      <c r="K2293" s="2">
        <f t="shared" si="284"/>
        <v>0.25946735158222245</v>
      </c>
    </row>
    <row r="2294" spans="1:11" ht="13.5" x14ac:dyDescent="0.25">
      <c r="A2294" s="3">
        <f>TITRES_STAT!B2297</f>
        <v>45644</v>
      </c>
      <c r="B2294" s="5">
        <f>TITRES_STAT!D2297</f>
        <v>0.2</v>
      </c>
      <c r="C2294" s="2">
        <f t="shared" si="277"/>
        <v>0</v>
      </c>
      <c r="D2294" s="2">
        <f t="shared" si="278"/>
        <v>0.20400000000000001</v>
      </c>
      <c r="E2294" s="2">
        <f t="shared" si="280"/>
        <v>0.219</v>
      </c>
      <c r="F2294" s="2">
        <f t="shared" si="281"/>
        <v>0.24700000000000005</v>
      </c>
      <c r="G2294" s="2">
        <f t="shared" si="283"/>
        <v>0.26879999999999993</v>
      </c>
      <c r="H2294" s="2">
        <f t="shared" si="279"/>
        <v>0.29230000000000006</v>
      </c>
      <c r="I2294" s="2">
        <f t="array" ref="I2294">SUMPRODUCT(B2278:B2297, (ROW(B2278:B2297)-ROW(B2278)+1)) / (20*21/2)</f>
        <v>0.21709523809523812</v>
      </c>
      <c r="J2294" s="2">
        <f t="shared" si="282"/>
        <v>0.23729704959194975</v>
      </c>
      <c r="K2294" s="2">
        <f t="shared" si="284"/>
        <v>0.25713529857899808</v>
      </c>
    </row>
    <row r="2295" spans="1:11" ht="13.5" x14ac:dyDescent="0.25">
      <c r="A2295" s="3">
        <f>TITRES_STAT!B2298</f>
        <v>45645</v>
      </c>
      <c r="B2295" s="5">
        <f>TITRES_STAT!D2298</f>
        <v>0.2</v>
      </c>
      <c r="C2295" s="2">
        <f t="shared" si="277"/>
        <v>0</v>
      </c>
      <c r="D2295" s="2">
        <f t="shared" si="278"/>
        <v>0.20200000000000001</v>
      </c>
      <c r="E2295" s="2">
        <f t="shared" si="280"/>
        <v>0.215</v>
      </c>
      <c r="F2295" s="2">
        <f t="shared" si="281"/>
        <v>0.24250000000000008</v>
      </c>
      <c r="G2295" s="2">
        <f t="shared" si="283"/>
        <v>0.26759999999999989</v>
      </c>
      <c r="H2295" s="2">
        <f t="shared" si="279"/>
        <v>0.29200000000000015</v>
      </c>
      <c r="I2295" s="2">
        <f t="array" ref="I2295">SUMPRODUCT(B2279:B2298, (ROW(B2279:B2298)-ROW(B2279)+1)) / (20*21/2)</f>
        <v>0.2139047619047619</v>
      </c>
      <c r="J2295" s="2">
        <f t="shared" si="282"/>
        <v>0.23374494963081166</v>
      </c>
      <c r="K2295" s="2">
        <f t="shared" si="284"/>
        <v>0.25489469863472369</v>
      </c>
    </row>
    <row r="2296" spans="1:11" ht="13.5" x14ac:dyDescent="0.25">
      <c r="A2296" s="3">
        <f>TITRES_STAT!B2299</f>
        <v>45646</v>
      </c>
      <c r="B2296" s="5">
        <f>TITRES_STAT!D2299</f>
        <v>0.2</v>
      </c>
      <c r="C2296" s="2">
        <f t="shared" si="277"/>
        <v>0</v>
      </c>
      <c r="D2296" s="2">
        <f t="shared" si="278"/>
        <v>0.2</v>
      </c>
      <c r="E2296" s="2">
        <f t="shared" si="280"/>
        <v>0.21099999999999999</v>
      </c>
      <c r="F2296" s="2">
        <f t="shared" si="281"/>
        <v>0.23800000000000007</v>
      </c>
      <c r="G2296" s="2">
        <f t="shared" si="283"/>
        <v>0.26639999999999991</v>
      </c>
      <c r="H2296" s="2">
        <f t="shared" si="279"/>
        <v>0.29165000000000013</v>
      </c>
      <c r="I2296" s="2">
        <f t="array" ref="I2296">SUMPRODUCT(B2280:B2299, (ROW(B2280:B2299)-ROW(B2280)+1)) / (20*21/2)</f>
        <v>0.21114285714285716</v>
      </c>
      <c r="J2296" s="2">
        <f t="shared" si="282"/>
        <v>0.23053114490406768</v>
      </c>
      <c r="K2296" s="2">
        <f t="shared" si="284"/>
        <v>0.25274196535493065</v>
      </c>
    </row>
    <row r="2297" spans="1:11" ht="13.5" x14ac:dyDescent="0.25">
      <c r="A2297" s="3">
        <f>TITRES_STAT!B2300</f>
        <v>45649</v>
      </c>
      <c r="B2297" s="5">
        <f>TITRES_STAT!D2300</f>
        <v>0.2</v>
      </c>
      <c r="C2297" s="2">
        <f t="shared" si="277"/>
        <v>0</v>
      </c>
      <c r="D2297" s="2">
        <f t="shared" si="278"/>
        <v>0.2</v>
      </c>
      <c r="E2297" s="2">
        <f t="shared" si="280"/>
        <v>0.20699999999999999</v>
      </c>
      <c r="F2297" s="2">
        <f t="shared" si="281"/>
        <v>0.2335000000000001</v>
      </c>
      <c r="G2297" s="2">
        <f t="shared" si="283"/>
        <v>0.2649999999999999</v>
      </c>
      <c r="H2297" s="2">
        <f t="shared" si="279"/>
        <v>0.29125000000000018</v>
      </c>
      <c r="I2297" s="2">
        <f t="array" ref="I2297">SUMPRODUCT(B2281:B2300, (ROW(B2281:B2300)-ROW(B2281)+1)) / (20*21/2)</f>
        <v>0.20880952380952381</v>
      </c>
      <c r="J2297" s="2">
        <f t="shared" si="282"/>
        <v>0.227623416817966</v>
      </c>
      <c r="K2297" s="2">
        <f t="shared" si="284"/>
        <v>0.25067365298807065</v>
      </c>
    </row>
    <row r="2298" spans="1:11" ht="13.5" x14ac:dyDescent="0.25">
      <c r="A2298" s="3">
        <f>TITRES_STAT!B2301</f>
        <v>45650</v>
      </c>
      <c r="B2298" s="5">
        <f>TITRES_STAT!D2301</f>
        <v>0.2</v>
      </c>
      <c r="C2298" s="2">
        <f t="shared" si="277"/>
        <v>0</v>
      </c>
      <c r="D2298" s="2">
        <f t="shared" si="278"/>
        <v>0.2</v>
      </c>
      <c r="E2298" s="2">
        <f t="shared" si="280"/>
        <v>0.20400000000000001</v>
      </c>
      <c r="F2298" s="2">
        <f t="shared" si="281"/>
        <v>0.22900000000000009</v>
      </c>
      <c r="G2298" s="2">
        <f t="shared" si="283"/>
        <v>0.26359999999999989</v>
      </c>
      <c r="H2298" s="2">
        <f t="shared" si="279"/>
        <v>0.29090000000000021</v>
      </c>
      <c r="I2298" s="2">
        <f t="array" ref="I2298">SUMPRODUCT(B2282:B2301, (ROW(B2282:B2301)-ROW(B2282)+1)) / (20*21/2)</f>
        <v>0.20685714285714285</v>
      </c>
      <c r="J2298" s="2">
        <f t="shared" si="282"/>
        <v>0.22499261521625497</v>
      </c>
      <c r="K2298" s="2">
        <f t="shared" si="284"/>
        <v>0.2486864509101071</v>
      </c>
    </row>
    <row r="2299" spans="1:11" ht="13.5" x14ac:dyDescent="0.25">
      <c r="A2299" s="3">
        <f>TITRES_STAT!B2302</f>
        <v>45651</v>
      </c>
      <c r="B2299" s="5">
        <f>TITRES_STAT!D2302</f>
        <v>0.2</v>
      </c>
      <c r="C2299" s="2">
        <f t="shared" si="277"/>
        <v>0</v>
      </c>
      <c r="D2299" s="2">
        <f t="shared" si="278"/>
        <v>0.2</v>
      </c>
      <c r="E2299" s="2">
        <f t="shared" si="280"/>
        <v>0.20200000000000001</v>
      </c>
      <c r="F2299" s="2">
        <f t="shared" si="281"/>
        <v>0.22450000000000006</v>
      </c>
      <c r="G2299" s="2">
        <f t="shared" si="283"/>
        <v>0.26219999999999993</v>
      </c>
      <c r="H2299" s="2">
        <f t="shared" si="279"/>
        <v>0.29055000000000025</v>
      </c>
      <c r="I2299" s="2">
        <f t="array" ref="I2299">SUMPRODUCT(B2283:B2302, (ROW(B2283:B2302)-ROW(B2283)+1)) / (20*21/2)</f>
        <v>0.20523809523809525</v>
      </c>
      <c r="J2299" s="2">
        <f t="shared" si="282"/>
        <v>0.2226123661480402</v>
      </c>
      <c r="K2299" s="2">
        <f t="shared" si="284"/>
        <v>0.24677717832539703</v>
      </c>
    </row>
    <row r="2300" spans="1:11" ht="13.5" x14ac:dyDescent="0.25">
      <c r="A2300" s="3">
        <f>TITRES_STAT!B2303</f>
        <v>45652</v>
      </c>
      <c r="B2300" s="5">
        <f>TITRES_STAT!D2303</f>
        <v>0.2</v>
      </c>
      <c r="C2300" s="2">
        <f t="shared" si="277"/>
        <v>0</v>
      </c>
      <c r="D2300" s="2">
        <f t="shared" si="278"/>
        <v>0.2</v>
      </c>
      <c r="E2300" s="2">
        <f t="shared" si="280"/>
        <v>0.20099999999999998</v>
      </c>
      <c r="F2300" s="2">
        <f t="shared" si="281"/>
        <v>0.22050000000000006</v>
      </c>
      <c r="G2300" s="2">
        <f t="shared" si="283"/>
        <v>0.26079999999999992</v>
      </c>
      <c r="H2300" s="2">
        <f t="shared" si="279"/>
        <v>0.2901500000000003</v>
      </c>
      <c r="I2300" s="2">
        <f t="array" ref="I2300">SUMPRODUCT(B2284:B2303, (ROW(B2284:B2303)-ROW(B2284)+1)) / (20*21/2)</f>
        <v>0.20295238095238094</v>
      </c>
      <c r="J2300" s="2">
        <f t="shared" si="282"/>
        <v>0.22045880746727448</v>
      </c>
      <c r="K2300" s="2">
        <f t="shared" si="284"/>
        <v>0.24494277917538146</v>
      </c>
    </row>
    <row r="2301" spans="1:11" ht="13.5" x14ac:dyDescent="0.25">
      <c r="A2301" s="3">
        <f>TITRES_STAT!B2304</f>
        <v>45653</v>
      </c>
      <c r="B2301" s="5">
        <f>TITRES_STAT!D2304</f>
        <v>0.2</v>
      </c>
      <c r="C2301" s="2">
        <f t="shared" si="277"/>
        <v>0</v>
      </c>
      <c r="D2301" s="2">
        <f t="shared" si="278"/>
        <v>0.2</v>
      </c>
      <c r="E2301" s="2">
        <f t="shared" si="280"/>
        <v>0.19999999999999998</v>
      </c>
      <c r="F2301" s="2">
        <f t="shared" si="281"/>
        <v>0.21700000000000008</v>
      </c>
      <c r="G2301" s="2">
        <f t="shared" si="283"/>
        <v>0.25939999999999991</v>
      </c>
      <c r="H2301" s="2">
        <f t="shared" si="279"/>
        <v>0.28970000000000029</v>
      </c>
      <c r="I2301" s="2">
        <f t="array" ref="I2301">SUMPRODUCT(B2285:B2304, (ROW(B2285:B2304)-ROW(B2285)+1)) / (20*21/2)</f>
        <v>0.20095238095238094</v>
      </c>
      <c r="J2301" s="2">
        <f t="shared" si="282"/>
        <v>0.21851034961324833</v>
      </c>
      <c r="K2301" s="2">
        <f t="shared" si="284"/>
        <v>0.24318031724693515</v>
      </c>
    </row>
    <row r="2302" spans="1:11" ht="13.5" x14ac:dyDescent="0.25">
      <c r="A2302" s="3">
        <f>TITRES_STAT!B2305</f>
        <v>45656</v>
      </c>
      <c r="B2302" s="5">
        <f>TITRES_STAT!D2305</f>
        <v>0.2</v>
      </c>
      <c r="C2302" s="2">
        <f t="shared" si="277"/>
        <v>0</v>
      </c>
      <c r="D2302" s="2">
        <f t="shared" si="278"/>
        <v>0.2</v>
      </c>
      <c r="E2302" s="2">
        <f t="shared" si="280"/>
        <v>0.19999999999999998</v>
      </c>
      <c r="F2302" s="2">
        <f t="shared" si="281"/>
        <v>0.21400000000000011</v>
      </c>
      <c r="G2302" s="2">
        <f t="shared" si="283"/>
        <v>0.2579999999999999</v>
      </c>
      <c r="H2302" s="2">
        <f t="shared" si="279"/>
        <v>0.28920000000000029</v>
      </c>
      <c r="I2302" s="2">
        <f t="array" ref="I2302">SUMPRODUCT(B2286:B2305, (ROW(B2286:B2305)-ROW(B2286)+1)) / (20*21/2)</f>
        <v>0.1991904761904762</v>
      </c>
      <c r="J2302" s="2">
        <f t="shared" si="282"/>
        <v>0.21674745917389138</v>
      </c>
      <c r="K2302" s="2">
        <f t="shared" si="284"/>
        <v>0.24148697147254555</v>
      </c>
    </row>
    <row r="2303" spans="1:11" ht="13.5" x14ac:dyDescent="0.25">
      <c r="A2303" s="3">
        <f>TITRES_STAT!B2306</f>
        <v>45657</v>
      </c>
      <c r="B2303" s="5">
        <f>TITRES_STAT!D2306</f>
        <v>0.19</v>
      </c>
      <c r="C2303" s="2">
        <f t="shared" si="277"/>
        <v>-1.0000000000000009E-2</v>
      </c>
      <c r="D2303" s="2">
        <f t="shared" si="278"/>
        <v>0.19800000000000001</v>
      </c>
      <c r="E2303" s="2">
        <f t="shared" si="280"/>
        <v>0.19899999999999998</v>
      </c>
      <c r="F2303" s="2">
        <f t="shared" si="281"/>
        <v>0.21100000000000008</v>
      </c>
      <c r="G2303" s="2">
        <f t="shared" si="283"/>
        <v>0.25619999999999993</v>
      </c>
      <c r="H2303" s="2">
        <f t="shared" si="279"/>
        <v>0.2886000000000003</v>
      </c>
      <c r="I2303" s="2">
        <f t="array" ref="I2303">SUMPRODUCT(B2287:B2306, (ROW(B2287:B2306)-ROW(B2287)+1)) / (20*21/2)</f>
        <v>0.19766666666666666</v>
      </c>
      <c r="J2303" s="2">
        <f t="shared" si="282"/>
        <v>0.21420008210971125</v>
      </c>
      <c r="K2303" s="2">
        <f t="shared" si="284"/>
        <v>0.23946787455205357</v>
      </c>
    </row>
    <row r="2304" spans="1:11" ht="13.5" x14ac:dyDescent="0.25">
      <c r="A2304" s="3">
        <f>TITRES_STAT!B2307</f>
        <v>45659</v>
      </c>
      <c r="B2304" s="5">
        <f>TITRES_STAT!D2307</f>
        <v>0.19</v>
      </c>
      <c r="C2304" s="2">
        <f t="shared" si="277"/>
        <v>0</v>
      </c>
      <c r="D2304" s="2">
        <f t="shared" si="278"/>
        <v>0.19600000000000001</v>
      </c>
      <c r="E2304" s="2">
        <f t="shared" si="280"/>
        <v>0.19799999999999998</v>
      </c>
      <c r="F2304" s="2">
        <f t="shared" si="281"/>
        <v>0.20850000000000007</v>
      </c>
      <c r="G2304" s="2">
        <f t="shared" si="283"/>
        <v>0.2543999999999999</v>
      </c>
      <c r="H2304" s="2">
        <f t="shared" si="279"/>
        <v>0.28795000000000026</v>
      </c>
      <c r="I2304" s="2">
        <f t="array" ref="I2304">SUMPRODUCT(B2288:B2307, (ROW(B2288:B2307)-ROW(B2288)+1)) / (20*21/2)</f>
        <v>0.19638095238095235</v>
      </c>
      <c r="J2304" s="2">
        <f t="shared" si="282"/>
        <v>0.21189531238497683</v>
      </c>
      <c r="K2304" s="2">
        <f t="shared" si="284"/>
        <v>0.23752795790295342</v>
      </c>
    </row>
    <row r="2305" spans="1:11" ht="13.5" x14ac:dyDescent="0.25">
      <c r="A2305" s="3">
        <f>TITRES_STAT!B2308</f>
        <v>45660</v>
      </c>
      <c r="B2305" s="5">
        <f>TITRES_STAT!D2308</f>
        <v>0.19</v>
      </c>
      <c r="C2305" s="2">
        <f t="shared" si="277"/>
        <v>0</v>
      </c>
      <c r="D2305" s="2">
        <f t="shared" si="278"/>
        <v>0.19400000000000001</v>
      </c>
      <c r="E2305" s="2">
        <f t="shared" si="280"/>
        <v>0.19699999999999998</v>
      </c>
      <c r="F2305" s="2">
        <f t="shared" si="281"/>
        <v>0.20600000000000004</v>
      </c>
      <c r="G2305" s="2">
        <f t="shared" si="283"/>
        <v>0.2523999999999999</v>
      </c>
      <c r="H2305" s="2">
        <f t="shared" si="279"/>
        <v>0.28730000000000028</v>
      </c>
      <c r="I2305" s="2">
        <f t="array" ref="I2305">SUMPRODUCT(B2289:B2308, (ROW(B2289:B2308)-ROW(B2289)+1)) / (20*21/2)</f>
        <v>0.1943809523809524</v>
      </c>
      <c r="J2305" s="2">
        <f t="shared" si="282"/>
        <v>0.20981004453878854</v>
      </c>
      <c r="K2305" s="2">
        <f t="shared" si="284"/>
        <v>0.2356641164165631</v>
      </c>
    </row>
    <row r="2306" spans="1:11" ht="13.5" x14ac:dyDescent="0.25">
      <c r="A2306" s="3">
        <f>TITRES_STAT!B2309</f>
        <v>45663</v>
      </c>
      <c r="B2306" s="5">
        <f>TITRES_STAT!D2309</f>
        <v>0.19</v>
      </c>
      <c r="C2306" s="2">
        <f t="shared" si="277"/>
        <v>0</v>
      </c>
      <c r="D2306" s="2">
        <f t="shared" si="278"/>
        <v>0.192</v>
      </c>
      <c r="E2306" s="2">
        <f t="shared" si="280"/>
        <v>0.19599999999999998</v>
      </c>
      <c r="F2306" s="2">
        <f t="shared" si="281"/>
        <v>0.20350000000000007</v>
      </c>
      <c r="G2306" s="2">
        <f t="shared" si="283"/>
        <v>0.2503999999999999</v>
      </c>
      <c r="H2306" s="2">
        <f t="shared" si="279"/>
        <v>0.28660000000000019</v>
      </c>
      <c r="I2306" s="2">
        <f t="array" ref="I2306">SUMPRODUCT(B2290:B2309, (ROW(B2290:B2309)-ROW(B2290)+1)) / (20*21/2)</f>
        <v>0.19166666666666668</v>
      </c>
      <c r="J2306" s="2">
        <f t="shared" si="282"/>
        <v>0.20792337363033248</v>
      </c>
      <c r="K2306" s="2">
        <f t="shared" si="284"/>
        <v>0.23387336675316847</v>
      </c>
    </row>
    <row r="2307" spans="1:11" ht="13.5" x14ac:dyDescent="0.25">
      <c r="A2307" s="3">
        <f>TITRES_STAT!B2310</f>
        <v>45664</v>
      </c>
      <c r="B2307" s="5">
        <f>TITRES_STAT!D2310</f>
        <v>0.19</v>
      </c>
      <c r="C2307" s="2">
        <f t="shared" si="277"/>
        <v>0</v>
      </c>
      <c r="D2307" s="2">
        <f t="shared" si="278"/>
        <v>0.19</v>
      </c>
      <c r="E2307" s="2">
        <f t="shared" si="280"/>
        <v>0.19499999999999998</v>
      </c>
      <c r="F2307" s="2">
        <f t="shared" si="281"/>
        <v>0.20100000000000001</v>
      </c>
      <c r="G2307" s="2">
        <f t="shared" si="283"/>
        <v>0.24839999999999984</v>
      </c>
      <c r="H2307" s="2">
        <f t="shared" si="279"/>
        <v>0.28585000000000022</v>
      </c>
      <c r="I2307" s="2">
        <f t="array" ref="I2307">SUMPRODUCT(B2291:B2310, (ROW(B2291:B2310)-ROW(B2291)+1)) / (20*21/2)</f>
        <v>0.19014285714285714</v>
      </c>
      <c r="J2307" s="2">
        <f t="shared" si="282"/>
        <v>0.2062163856655389</v>
      </c>
      <c r="K2307" s="2">
        <f t="shared" si="284"/>
        <v>0.23215284256676971</v>
      </c>
    </row>
    <row r="2308" spans="1:11" ht="13.5" x14ac:dyDescent="0.25">
      <c r="A2308" s="3">
        <f>TITRES_STAT!B2311</f>
        <v>45665</v>
      </c>
      <c r="B2308" s="5">
        <f>TITRES_STAT!D2311</f>
        <v>0.18</v>
      </c>
      <c r="C2308" s="2">
        <f t="shared" ref="C2308:C2371" si="285">B2308-B2307</f>
        <v>-1.0000000000000009E-2</v>
      </c>
      <c r="D2308" s="2">
        <f t="shared" si="278"/>
        <v>0.188</v>
      </c>
      <c r="E2308" s="2">
        <f t="shared" si="280"/>
        <v>0.19299999999999998</v>
      </c>
      <c r="F2308" s="2">
        <f t="shared" si="281"/>
        <v>0.19850000000000004</v>
      </c>
      <c r="G2308" s="2">
        <f t="shared" si="283"/>
        <v>0.24619999999999986</v>
      </c>
      <c r="H2308" s="2">
        <f t="shared" si="279"/>
        <v>0.28500000000000025</v>
      </c>
      <c r="I2308" s="2">
        <f t="array" ref="I2308">SUMPRODUCT(B2292:B2311, (ROW(B2292:B2311)-ROW(B2292)+1)) / (20*21/2)</f>
        <v>0.1887619047619048</v>
      </c>
      <c r="J2308" s="2">
        <f t="shared" si="282"/>
        <v>0.20371958703072568</v>
      </c>
      <c r="K2308" s="2">
        <f t="shared" si="284"/>
        <v>0.23010763305434737</v>
      </c>
    </row>
    <row r="2309" spans="1:11" ht="13.5" x14ac:dyDescent="0.25">
      <c r="A2309" s="3">
        <f>TITRES_STAT!B2312</f>
        <v>45666</v>
      </c>
      <c r="B2309" s="5">
        <f>TITRES_STAT!D2312</f>
        <v>0.17</v>
      </c>
      <c r="C2309" s="2">
        <f t="shared" si="285"/>
        <v>-9.9999999999999811E-3</v>
      </c>
      <c r="D2309" s="2">
        <f t="shared" si="278"/>
        <v>0.184</v>
      </c>
      <c r="E2309" s="2">
        <f t="shared" si="280"/>
        <v>0.18999999999999997</v>
      </c>
      <c r="F2309" s="2">
        <f t="shared" si="281"/>
        <v>0.19600000000000001</v>
      </c>
      <c r="G2309" s="2">
        <f t="shared" si="283"/>
        <v>0.24379999999999985</v>
      </c>
      <c r="H2309" s="2">
        <f t="shared" si="279"/>
        <v>0.28405000000000025</v>
      </c>
      <c r="I2309" s="2">
        <f t="array" ref="I2309">SUMPRODUCT(B2293:B2312, (ROW(B2293:B2312)-ROW(B2293)+1)) / (20*21/2)</f>
        <v>0.18752380952380954</v>
      </c>
      <c r="J2309" s="2">
        <f t="shared" si="282"/>
        <v>0.20050819778970419</v>
      </c>
      <c r="K2309" s="2">
        <f t="shared" si="284"/>
        <v>0.22775047097378473</v>
      </c>
    </row>
    <row r="2310" spans="1:11" ht="13.5" x14ac:dyDescent="0.25">
      <c r="A2310" s="3">
        <f>TITRES_STAT!B2313</f>
        <v>45667</v>
      </c>
      <c r="B2310" s="5">
        <f>TITRES_STAT!D2313</f>
        <v>0.18</v>
      </c>
      <c r="C2310" s="2">
        <f t="shared" si="285"/>
        <v>9.9999999999999811E-3</v>
      </c>
      <c r="D2310" s="2">
        <f t="shared" ref="D2310:D2373" si="286">AVERAGE(B2306:B2310)</f>
        <v>0.18200000000000002</v>
      </c>
      <c r="E2310" s="2">
        <f t="shared" si="280"/>
        <v>0.18799999999999997</v>
      </c>
      <c r="F2310" s="2">
        <f t="shared" si="281"/>
        <v>0.19450000000000001</v>
      </c>
      <c r="G2310" s="2">
        <f t="shared" si="283"/>
        <v>0.24159999999999981</v>
      </c>
      <c r="H2310" s="2">
        <f t="shared" si="279"/>
        <v>0.28310000000000024</v>
      </c>
      <c r="I2310" s="2">
        <f t="array" ref="I2310">SUMPRODUCT(B2294:B2313, (ROW(B2294:B2313)-ROW(B2294)+1)) / (20*21/2)</f>
        <v>0.1863809523809524</v>
      </c>
      <c r="J2310" s="2">
        <f t="shared" si="282"/>
        <v>0.19855503609544667</v>
      </c>
      <c r="K2310" s="2">
        <f t="shared" si="284"/>
        <v>0.2258779034846167</v>
      </c>
    </row>
    <row r="2311" spans="1:11" ht="13.5" x14ac:dyDescent="0.25">
      <c r="A2311" s="3">
        <f>TITRES_STAT!B2314</f>
        <v>45670</v>
      </c>
      <c r="B2311" s="5">
        <f>TITRES_STAT!D2314</f>
        <v>0.18</v>
      </c>
      <c r="C2311" s="2">
        <f t="shared" si="285"/>
        <v>0</v>
      </c>
      <c r="D2311" s="2">
        <f t="shared" si="286"/>
        <v>0.18</v>
      </c>
      <c r="E2311" s="2">
        <f t="shared" si="280"/>
        <v>0.18599999999999997</v>
      </c>
      <c r="F2311" s="2">
        <f t="shared" si="281"/>
        <v>0.193</v>
      </c>
      <c r="G2311" s="2">
        <f t="shared" si="283"/>
        <v>0.23939999999999981</v>
      </c>
      <c r="H2311" s="2">
        <f t="shared" si="279"/>
        <v>0.28210000000000024</v>
      </c>
      <c r="I2311" s="2">
        <f t="array" ref="I2311">SUMPRODUCT(B2295:B2314, (ROW(B2295:B2314)-ROW(B2295)+1)) / (20*21/2)</f>
        <v>0.18533333333333329</v>
      </c>
      <c r="J2311" s="2">
        <f t="shared" si="282"/>
        <v>0.19678788980064221</v>
      </c>
      <c r="K2311" s="2">
        <f t="shared" si="284"/>
        <v>0.22407877001463172</v>
      </c>
    </row>
    <row r="2312" spans="1:11" ht="13.5" x14ac:dyDescent="0.25">
      <c r="A2312" s="3">
        <f>TITRES_STAT!B2315</f>
        <v>45671</v>
      </c>
      <c r="B2312" s="5">
        <f>TITRES_STAT!D2315</f>
        <v>0.18</v>
      </c>
      <c r="C2312" s="2">
        <f t="shared" si="285"/>
        <v>0</v>
      </c>
      <c r="D2312" s="2">
        <f t="shared" si="286"/>
        <v>0.17799999999999999</v>
      </c>
      <c r="E2312" s="2">
        <f t="shared" si="280"/>
        <v>0.18399999999999997</v>
      </c>
      <c r="F2312" s="2">
        <f t="shared" si="281"/>
        <v>0.192</v>
      </c>
      <c r="G2312" s="2">
        <f t="shared" si="283"/>
        <v>0.2371999999999998</v>
      </c>
      <c r="H2312" s="2">
        <f t="shared" si="279"/>
        <v>0.28105000000000024</v>
      </c>
      <c r="I2312" s="2">
        <f t="array" ref="I2312">SUMPRODUCT(B2296:B2315, (ROW(B2296:B2315)-ROW(B2296)+1)) / (20*21/2)</f>
        <v>0.18438095238095237</v>
      </c>
      <c r="J2312" s="2">
        <f t="shared" si="282"/>
        <v>0.19518904315296198</v>
      </c>
      <c r="K2312" s="2">
        <f t="shared" si="284"/>
        <v>0.22235019079837165</v>
      </c>
    </row>
    <row r="2313" spans="1:11" ht="13.5" x14ac:dyDescent="0.25">
      <c r="A2313" s="3">
        <f>TITRES_STAT!B2316</f>
        <v>45672</v>
      </c>
      <c r="B2313" s="5">
        <f>TITRES_STAT!D2316</f>
        <v>0.18</v>
      </c>
      <c r="C2313" s="2">
        <f t="shared" si="285"/>
        <v>0</v>
      </c>
      <c r="D2313" s="2">
        <f t="shared" si="286"/>
        <v>0.17799999999999999</v>
      </c>
      <c r="E2313" s="2">
        <f t="shared" si="280"/>
        <v>0.18299999999999997</v>
      </c>
      <c r="F2313" s="2">
        <f t="shared" si="281"/>
        <v>0.191</v>
      </c>
      <c r="G2313" s="2">
        <f t="shared" si="283"/>
        <v>0.23499999999999982</v>
      </c>
      <c r="H2313" s="2">
        <f t="shared" si="279"/>
        <v>0.2799500000000002</v>
      </c>
      <c r="I2313" s="2">
        <f t="array" ref="I2313">SUMPRODUCT(B2297:B2316, (ROW(B2297:B2316)-ROW(B2297)+1)) / (20*21/2)</f>
        <v>0.18352380952380953</v>
      </c>
      <c r="J2313" s="2">
        <f t="shared" si="282"/>
        <v>0.19374246761458463</v>
      </c>
      <c r="K2313" s="2">
        <f t="shared" si="284"/>
        <v>0.22068939900235707</v>
      </c>
    </row>
    <row r="2314" spans="1:11" ht="13.5" x14ac:dyDescent="0.25">
      <c r="A2314" s="3">
        <f>TITRES_STAT!B2317</f>
        <v>45673</v>
      </c>
      <c r="B2314" s="5">
        <f>TITRES_STAT!D2317</f>
        <v>0.18</v>
      </c>
      <c r="C2314" s="2">
        <f t="shared" si="285"/>
        <v>0</v>
      </c>
      <c r="D2314" s="2">
        <f t="shared" si="286"/>
        <v>0.18</v>
      </c>
      <c r="E2314" s="2">
        <f t="shared" si="280"/>
        <v>0.182</v>
      </c>
      <c r="F2314" s="2">
        <f t="shared" si="281"/>
        <v>0.19000000000000003</v>
      </c>
      <c r="G2314" s="2">
        <f t="shared" si="283"/>
        <v>0.23279999999999984</v>
      </c>
      <c r="H2314" s="2">
        <f t="shared" ref="H2314:H2377" si="287">AVERAGE(B2115:B2314)</f>
        <v>0.27890000000000026</v>
      </c>
      <c r="I2314" s="2">
        <f t="array" ref="I2314">SUMPRODUCT(B2298:B2317, (ROW(B2298:B2317)-ROW(B2298)+1)) / (20*21/2)</f>
        <v>0.18371428571428566</v>
      </c>
      <c r="J2314" s="2">
        <f t="shared" si="282"/>
        <v>0.19243366117510036</v>
      </c>
      <c r="K2314" s="2">
        <f t="shared" si="284"/>
        <v>0.21909373629638229</v>
      </c>
    </row>
    <row r="2315" spans="1:11" ht="13.5" x14ac:dyDescent="0.25">
      <c r="A2315" s="3">
        <f>TITRES_STAT!B2318</f>
        <v>45674</v>
      </c>
      <c r="B2315" s="5">
        <f>TITRES_STAT!D2318</f>
        <v>0.18</v>
      </c>
      <c r="C2315" s="2">
        <f t="shared" si="285"/>
        <v>0</v>
      </c>
      <c r="D2315" s="2">
        <f t="shared" si="286"/>
        <v>0.18</v>
      </c>
      <c r="E2315" s="2">
        <f t="shared" si="280"/>
        <v>0.18099999999999999</v>
      </c>
      <c r="F2315" s="2">
        <f t="shared" si="281"/>
        <v>0.18900000000000003</v>
      </c>
      <c r="G2315" s="2">
        <f t="shared" si="283"/>
        <v>0.23059999999999983</v>
      </c>
      <c r="H2315" s="2">
        <f t="shared" si="287"/>
        <v>0.27780000000000021</v>
      </c>
      <c r="I2315" s="2">
        <f t="array" ref="I2315">SUMPRODUCT(B2299:B2318, (ROW(B2299:B2318)-ROW(B2299)+1)) / (20*21/2)</f>
        <v>0.18395238095238092</v>
      </c>
      <c r="J2315" s="2">
        <f t="shared" si="282"/>
        <v>0.19124950296794796</v>
      </c>
      <c r="K2315" s="2">
        <f t="shared" si="284"/>
        <v>0.21756064859848495</v>
      </c>
    </row>
    <row r="2316" spans="1:11" ht="13.5" x14ac:dyDescent="0.25">
      <c r="A2316" s="3">
        <f>TITRES_STAT!B2319</f>
        <v>45677</v>
      </c>
      <c r="B2316" s="5">
        <f>TITRES_STAT!D2319</f>
        <v>0.18</v>
      </c>
      <c r="C2316" s="2">
        <f t="shared" si="285"/>
        <v>0</v>
      </c>
      <c r="D2316" s="2">
        <f t="shared" si="286"/>
        <v>0.18</v>
      </c>
      <c r="E2316" s="2">
        <f t="shared" ref="E2316:E2379" si="288">AVERAGE(B2307:B2316)</f>
        <v>0.17999999999999997</v>
      </c>
      <c r="F2316" s="2">
        <f t="shared" si="281"/>
        <v>0.18800000000000006</v>
      </c>
      <c r="G2316" s="2">
        <f t="shared" si="283"/>
        <v>0.22839999999999988</v>
      </c>
      <c r="H2316" s="2">
        <f t="shared" si="287"/>
        <v>0.27670000000000022</v>
      </c>
      <c r="I2316" s="2">
        <f t="array" ref="I2316">SUMPRODUCT(B2300:B2319, (ROW(B2300:B2319)-ROW(B2300)+1)) / (20*21/2)</f>
        <v>0.1842380952380952</v>
      </c>
      <c r="J2316" s="2">
        <f t="shared" si="282"/>
        <v>0.19017812173290527</v>
      </c>
      <c r="K2316" s="2">
        <f t="shared" si="284"/>
        <v>0.21608768198677966</v>
      </c>
    </row>
    <row r="2317" spans="1:11" ht="13.5" x14ac:dyDescent="0.25">
      <c r="A2317" s="3">
        <f>TITRES_STAT!B2320</f>
        <v>45678</v>
      </c>
      <c r="B2317" s="5">
        <f>TITRES_STAT!D2320</f>
        <v>0.19</v>
      </c>
      <c r="C2317" s="2">
        <f t="shared" si="285"/>
        <v>1.0000000000000009E-2</v>
      </c>
      <c r="D2317" s="2">
        <f t="shared" si="286"/>
        <v>0.182</v>
      </c>
      <c r="E2317" s="2">
        <f t="shared" si="288"/>
        <v>0.17999999999999997</v>
      </c>
      <c r="F2317" s="2">
        <f t="shared" si="281"/>
        <v>0.18750000000000006</v>
      </c>
      <c r="G2317" s="2">
        <f t="shared" si="283"/>
        <v>0.22639999999999991</v>
      </c>
      <c r="H2317" s="2">
        <f t="shared" si="287"/>
        <v>0.27560000000000018</v>
      </c>
      <c r="I2317" s="2">
        <f t="array" ref="I2317">SUMPRODUCT(B2301:B2320, (ROW(B2301:B2320)-ROW(B2301)+1)) / (20*21/2)</f>
        <v>0.18457142857142853</v>
      </c>
      <c r="J2317" s="2">
        <f t="shared" si="282"/>
        <v>0.19016115775834286</v>
      </c>
      <c r="K2317" s="2">
        <f t="shared" si="284"/>
        <v>0.21506463563435693</v>
      </c>
    </row>
    <row r="2318" spans="1:11" ht="13.5" x14ac:dyDescent="0.25">
      <c r="A2318" s="3">
        <f>TITRES_STAT!B2321</f>
        <v>45679</v>
      </c>
      <c r="B2318" s="5">
        <f>TITRES_STAT!D2321</f>
        <v>0.19</v>
      </c>
      <c r="C2318" s="2">
        <f t="shared" si="285"/>
        <v>0</v>
      </c>
      <c r="D2318" s="2">
        <f t="shared" si="286"/>
        <v>0.184</v>
      </c>
      <c r="E2318" s="2">
        <f t="shared" si="288"/>
        <v>0.18099999999999997</v>
      </c>
      <c r="F2318" s="2">
        <f t="shared" si="281"/>
        <v>0.18700000000000003</v>
      </c>
      <c r="G2318" s="2">
        <f t="shared" si="283"/>
        <v>0.22439999999999991</v>
      </c>
      <c r="H2318" s="2">
        <f t="shared" si="287"/>
        <v>0.27445000000000019</v>
      </c>
      <c r="I2318" s="2">
        <f t="array" ref="I2318">SUMPRODUCT(B2302:B2321, (ROW(B2302:B2321)-ROW(B2302)+1)) / (20*21/2)</f>
        <v>0.18590476190476191</v>
      </c>
      <c r="J2318" s="2">
        <f t="shared" si="282"/>
        <v>0.19014580940040543</v>
      </c>
      <c r="K2318" s="2">
        <f t="shared" si="284"/>
        <v>0.2140817087467351</v>
      </c>
    </row>
    <row r="2319" spans="1:11" ht="13.5" x14ac:dyDescent="0.25">
      <c r="A2319" s="3">
        <f>TITRES_STAT!B2322</f>
        <v>45680</v>
      </c>
      <c r="B2319" s="5">
        <f>TITRES_STAT!D2322</f>
        <v>0.19</v>
      </c>
      <c r="C2319" s="2">
        <f t="shared" si="285"/>
        <v>0</v>
      </c>
      <c r="D2319" s="2">
        <f t="shared" si="286"/>
        <v>0.186</v>
      </c>
      <c r="E2319" s="2">
        <f t="shared" si="288"/>
        <v>0.18299999999999997</v>
      </c>
      <c r="F2319" s="2">
        <f t="shared" si="281"/>
        <v>0.18650000000000003</v>
      </c>
      <c r="G2319" s="2">
        <f t="shared" si="283"/>
        <v>0.22239999999999996</v>
      </c>
      <c r="H2319" s="2">
        <f t="shared" si="287"/>
        <v>0.27330000000000021</v>
      </c>
      <c r="I2319" s="2">
        <f t="array" ref="I2319">SUMPRODUCT(B2303:B2322, (ROW(B2303:B2322)-ROW(B2303)+1)) / (20*21/2)</f>
        <v>0.18723809523809523</v>
      </c>
      <c r="J2319" s="2">
        <f t="shared" si="282"/>
        <v>0.19013192279084301</v>
      </c>
      <c r="K2319" s="2">
        <f t="shared" si="284"/>
        <v>0.21313732801156901</v>
      </c>
    </row>
    <row r="2320" spans="1:11" ht="13.5" x14ac:dyDescent="0.25">
      <c r="A2320" s="3">
        <f>TITRES_STAT!B2323</f>
        <v>45681</v>
      </c>
      <c r="B2320" s="5">
        <f>TITRES_STAT!D2323</f>
        <v>0.19</v>
      </c>
      <c r="C2320" s="2">
        <f t="shared" si="285"/>
        <v>0</v>
      </c>
      <c r="D2320" s="2">
        <f t="shared" si="286"/>
        <v>0.188</v>
      </c>
      <c r="E2320" s="2">
        <f t="shared" si="288"/>
        <v>0.18399999999999997</v>
      </c>
      <c r="F2320" s="2">
        <f t="shared" si="281"/>
        <v>0.186</v>
      </c>
      <c r="G2320" s="2">
        <f t="shared" si="283"/>
        <v>0.22039999999999996</v>
      </c>
      <c r="H2320" s="2">
        <f t="shared" si="287"/>
        <v>0.27215000000000011</v>
      </c>
      <c r="I2320" s="2">
        <f t="array" ref="I2320">SUMPRODUCT(B2304:B2323, (ROW(B2304:B2323)-ROW(B2304)+1)) / (20*21/2)</f>
        <v>0.1876190476190476</v>
      </c>
      <c r="J2320" s="2">
        <f t="shared" si="282"/>
        <v>0.19011935871552466</v>
      </c>
      <c r="K2320" s="2">
        <f t="shared" si="284"/>
        <v>0.21222998181503688</v>
      </c>
    </row>
    <row r="2321" spans="1:11" ht="13.5" x14ac:dyDescent="0.25">
      <c r="A2321" s="3">
        <f>TITRES_STAT!B2324</f>
        <v>45684</v>
      </c>
      <c r="B2321" s="5">
        <f>TITRES_STAT!D2324</f>
        <v>0.2</v>
      </c>
      <c r="C2321" s="2">
        <f t="shared" si="285"/>
        <v>1.0000000000000009E-2</v>
      </c>
      <c r="D2321" s="2">
        <f t="shared" si="286"/>
        <v>0.192</v>
      </c>
      <c r="E2321" s="2">
        <f t="shared" si="288"/>
        <v>0.18599999999999997</v>
      </c>
      <c r="F2321" s="2">
        <f t="shared" si="281"/>
        <v>0.186</v>
      </c>
      <c r="G2321" s="2">
        <f t="shared" si="283"/>
        <v>0.21859999999999996</v>
      </c>
      <c r="H2321" s="2">
        <f t="shared" si="287"/>
        <v>0.27105000000000018</v>
      </c>
      <c r="I2321" s="2">
        <f t="array" ref="I2321">SUMPRODUCT(B2305:B2324, (ROW(B2305:B2324)-ROW(B2305)+1)) / (20*21/2)</f>
        <v>0.18799999999999997</v>
      </c>
      <c r="J2321" s="2">
        <f t="shared" si="282"/>
        <v>0.19106037217118899</v>
      </c>
      <c r="K2321" s="2">
        <f t="shared" si="284"/>
        <v>0.21175037468503544</v>
      </c>
    </row>
    <row r="2322" spans="1:11" ht="13.5" x14ac:dyDescent="0.25">
      <c r="A2322" s="3">
        <f>TITRES_STAT!B2325</f>
        <v>45685</v>
      </c>
      <c r="B2322" s="5">
        <f>TITRES_STAT!D2325</f>
        <v>0.2</v>
      </c>
      <c r="C2322" s="2">
        <f t="shared" si="285"/>
        <v>0</v>
      </c>
      <c r="D2322" s="2">
        <f t="shared" si="286"/>
        <v>0.19400000000000001</v>
      </c>
      <c r="E2322" s="2">
        <f t="shared" si="288"/>
        <v>0.18799999999999997</v>
      </c>
      <c r="F2322" s="2">
        <f t="shared" si="281"/>
        <v>0.186</v>
      </c>
      <c r="G2322" s="2">
        <f t="shared" si="283"/>
        <v>0.21679999999999996</v>
      </c>
      <c r="H2322" s="2">
        <f t="shared" si="287"/>
        <v>0.26995000000000013</v>
      </c>
      <c r="I2322" s="2">
        <f t="array" ref="I2322">SUMPRODUCT(B2306:B2325, (ROW(B2306:B2325)-ROW(B2306)+1)) / (20*21/2)</f>
        <v>0.1883809523809524</v>
      </c>
      <c r="J2322" s="2">
        <f t="shared" si="282"/>
        <v>0.1919117652977424</v>
      </c>
      <c r="K2322" s="2">
        <f t="shared" si="284"/>
        <v>0.21128957567777915</v>
      </c>
    </row>
    <row r="2323" spans="1:11" ht="13.5" x14ac:dyDescent="0.25">
      <c r="A2323" s="3">
        <f>TITRES_STAT!B2326</f>
        <v>45686</v>
      </c>
      <c r="B2323" s="5">
        <f>TITRES_STAT!D2326</f>
        <v>0.19</v>
      </c>
      <c r="C2323" s="2">
        <f t="shared" si="285"/>
        <v>-1.0000000000000009E-2</v>
      </c>
      <c r="D2323" s="2">
        <f t="shared" si="286"/>
        <v>0.19400000000000001</v>
      </c>
      <c r="E2323" s="2">
        <f t="shared" si="288"/>
        <v>0.18899999999999997</v>
      </c>
      <c r="F2323" s="2">
        <f t="shared" si="281"/>
        <v>0.186</v>
      </c>
      <c r="G2323" s="2">
        <f t="shared" si="283"/>
        <v>0.21479999999999996</v>
      </c>
      <c r="H2323" s="2">
        <f t="shared" si="287"/>
        <v>0.26880000000000015</v>
      </c>
      <c r="I2323" s="2">
        <f t="array" ref="I2323">SUMPRODUCT(B2307:B2326, (ROW(B2307:B2326)-ROW(B2307)+1)) / (20*21/2)</f>
        <v>0.18876190476190474</v>
      </c>
      <c r="J2323" s="2">
        <f t="shared" si="282"/>
        <v>0.19172969241224314</v>
      </c>
      <c r="K2323" s="2">
        <f t="shared" si="284"/>
        <v>0.21045469035708192</v>
      </c>
    </row>
    <row r="2324" spans="1:11" ht="13.5" x14ac:dyDescent="0.25">
      <c r="A2324" s="3">
        <f>TITRES_STAT!B2327</f>
        <v>45687</v>
      </c>
      <c r="B2324" s="5">
        <f>TITRES_STAT!D2327</f>
        <v>0.19</v>
      </c>
      <c r="C2324" s="2">
        <f t="shared" si="285"/>
        <v>0</v>
      </c>
      <c r="D2324" s="2">
        <f t="shared" si="286"/>
        <v>0.19400000000000001</v>
      </c>
      <c r="E2324" s="2">
        <f t="shared" si="288"/>
        <v>0.18999999999999997</v>
      </c>
      <c r="F2324" s="2">
        <f t="shared" ref="F2324:F2387" si="289">AVERAGE(B2305:B2324)</f>
        <v>0.186</v>
      </c>
      <c r="G2324" s="2">
        <f t="shared" si="283"/>
        <v>0.21279999999999999</v>
      </c>
      <c r="H2324" s="2">
        <f t="shared" si="287"/>
        <v>0.26765000000000017</v>
      </c>
      <c r="I2324" s="2">
        <f t="array" ref="I2324">SUMPRODUCT(B2308:B2327, (ROW(B2308:B2327)-ROW(B2308)+1)) / (20*21/2)</f>
        <v>0.18914285714285711</v>
      </c>
      <c r="J2324" s="2">
        <f t="shared" si="282"/>
        <v>0.1915649598015533</v>
      </c>
      <c r="K2324" s="2">
        <f t="shared" si="284"/>
        <v>0.20965254563719635</v>
      </c>
    </row>
    <row r="2325" spans="1:11" ht="13.5" x14ac:dyDescent="0.25">
      <c r="A2325" s="3">
        <f>TITRES_STAT!B2328</f>
        <v>45688</v>
      </c>
      <c r="B2325" s="5">
        <f>TITRES_STAT!D2328</f>
        <v>0.19</v>
      </c>
      <c r="C2325" s="2">
        <f t="shared" si="285"/>
        <v>0</v>
      </c>
      <c r="D2325" s="2">
        <f t="shared" si="286"/>
        <v>0.19400000000000001</v>
      </c>
      <c r="E2325" s="2">
        <f t="shared" si="288"/>
        <v>0.19099999999999998</v>
      </c>
      <c r="F2325" s="2">
        <f t="shared" si="289"/>
        <v>0.186</v>
      </c>
      <c r="G2325" s="2">
        <f t="shared" si="283"/>
        <v>0.21079999999999996</v>
      </c>
      <c r="H2325" s="2">
        <f t="shared" si="287"/>
        <v>0.26650000000000013</v>
      </c>
      <c r="I2325" s="2">
        <f t="array" ref="I2325">SUMPRODUCT(B2309:B2328, (ROW(B2309:B2328)-ROW(B2309)+1)) / (20*21/2)</f>
        <v>0.18952380952380951</v>
      </c>
      <c r="J2325" s="2">
        <f t="shared" ref="J2325:J2388" si="290">$J$4*B2325+J2324*(1-$J$4)</f>
        <v>0.19141591601092917</v>
      </c>
      <c r="K2325" s="2">
        <f t="shared" si="284"/>
        <v>0.20888185757299257</v>
      </c>
    </row>
    <row r="2326" spans="1:11" ht="13.5" x14ac:dyDescent="0.25">
      <c r="A2326" s="3">
        <f>TITRES_STAT!B2329</f>
        <v>45691</v>
      </c>
      <c r="B2326" s="5">
        <f>TITRES_STAT!D2329</f>
        <v>0.19</v>
      </c>
      <c r="C2326" s="2">
        <f t="shared" si="285"/>
        <v>0</v>
      </c>
      <c r="D2326" s="2">
        <f t="shared" si="286"/>
        <v>0.192</v>
      </c>
      <c r="E2326" s="2">
        <f t="shared" si="288"/>
        <v>0.19199999999999998</v>
      </c>
      <c r="F2326" s="2">
        <f t="shared" si="289"/>
        <v>0.186</v>
      </c>
      <c r="G2326" s="2">
        <f t="shared" si="283"/>
        <v>0.20879999999999996</v>
      </c>
      <c r="H2326" s="2">
        <f t="shared" si="287"/>
        <v>0.26535000000000009</v>
      </c>
      <c r="I2326" s="2">
        <f t="array" ref="I2326">SUMPRODUCT(B2310:B2329, (ROW(B2310:B2329)-ROW(B2310)+1)) / (20*21/2)</f>
        <v>0.18985714285714284</v>
      </c>
      <c r="J2326" s="2">
        <f t="shared" si="290"/>
        <v>0.19128106686703117</v>
      </c>
      <c r="K2326" s="2">
        <f t="shared" si="284"/>
        <v>0.20814139257013012</v>
      </c>
    </row>
    <row r="2327" spans="1:11" ht="13.5" x14ac:dyDescent="0.25">
      <c r="A2327" s="3">
        <f>TITRES_STAT!B2330</f>
        <v>45692</v>
      </c>
      <c r="B2327" s="5">
        <f>TITRES_STAT!D2330</f>
        <v>0.19</v>
      </c>
      <c r="C2327" s="2">
        <f t="shared" si="285"/>
        <v>0</v>
      </c>
      <c r="D2327" s="2">
        <f t="shared" si="286"/>
        <v>0.19</v>
      </c>
      <c r="E2327" s="2">
        <f t="shared" si="288"/>
        <v>0.19199999999999998</v>
      </c>
      <c r="F2327" s="2">
        <f t="shared" si="289"/>
        <v>0.186</v>
      </c>
      <c r="G2327" s="2">
        <f t="shared" si="283"/>
        <v>0.20679999999999993</v>
      </c>
      <c r="H2327" s="2">
        <f t="shared" si="287"/>
        <v>0.2642000000000001</v>
      </c>
      <c r="I2327" s="2">
        <f t="array" ref="I2327">SUMPRODUCT(B2311:B2330, (ROW(B2311:B2330)-ROW(B2311)+1)) / (20*21/2)</f>
        <v>0.19009523809523809</v>
      </c>
      <c r="J2327" s="2">
        <f t="shared" si="290"/>
        <v>0.19115906049874248</v>
      </c>
      <c r="K2327" s="2">
        <f t="shared" si="284"/>
        <v>0.20742996541051717</v>
      </c>
    </row>
    <row r="2328" spans="1:11" ht="13.5" x14ac:dyDescent="0.25">
      <c r="A2328" s="3">
        <f>TITRES_STAT!B2331</f>
        <v>45693</v>
      </c>
      <c r="B2328" s="5">
        <f>TITRES_STAT!D2331</f>
        <v>0.19</v>
      </c>
      <c r="C2328" s="2">
        <f t="shared" si="285"/>
        <v>0</v>
      </c>
      <c r="D2328" s="2">
        <f t="shared" si="286"/>
        <v>0.19</v>
      </c>
      <c r="E2328" s="2">
        <f t="shared" si="288"/>
        <v>0.19199999999999998</v>
      </c>
      <c r="F2328" s="2">
        <f t="shared" si="289"/>
        <v>0.18649999999999997</v>
      </c>
      <c r="G2328" s="2">
        <f t="shared" si="283"/>
        <v>0.20479999999999993</v>
      </c>
      <c r="H2328" s="2">
        <f t="shared" si="287"/>
        <v>0.26310000000000011</v>
      </c>
      <c r="I2328" s="2">
        <f t="array" ref="I2328">SUMPRODUCT(B2312:B2331, (ROW(B2312:B2331)-ROW(B2312)+1)) / (20*21/2)</f>
        <v>0.19028571428571425</v>
      </c>
      <c r="J2328" s="2">
        <f t="shared" si="290"/>
        <v>0.19104867378457652</v>
      </c>
      <c r="K2328" s="2">
        <f t="shared" si="284"/>
        <v>0.20674643735520276</v>
      </c>
    </row>
    <row r="2329" spans="1:11" ht="13.5" x14ac:dyDescent="0.25">
      <c r="A2329" s="3">
        <f>TITRES_STAT!B2332</f>
        <v>45694</v>
      </c>
      <c r="B2329" s="5">
        <f>TITRES_STAT!D2332</f>
        <v>0.19</v>
      </c>
      <c r="C2329" s="2">
        <f t="shared" si="285"/>
        <v>0</v>
      </c>
      <c r="D2329" s="2">
        <f t="shared" si="286"/>
        <v>0.19</v>
      </c>
      <c r="E2329" s="2">
        <f t="shared" si="288"/>
        <v>0.19199999999999998</v>
      </c>
      <c r="F2329" s="2">
        <f t="shared" si="289"/>
        <v>0.18749999999999997</v>
      </c>
      <c r="G2329" s="2">
        <f t="shared" si="283"/>
        <v>0.2027999999999999</v>
      </c>
      <c r="H2329" s="2">
        <f t="shared" si="287"/>
        <v>0.26205000000000006</v>
      </c>
      <c r="I2329" s="2">
        <f t="array" ref="I2329">SUMPRODUCT(B2313:B2332, (ROW(B2313:B2332)-ROW(B2313)+1)) / (20*21/2)</f>
        <v>0.19042857142857139</v>
      </c>
      <c r="J2329" s="2">
        <f t="shared" si="290"/>
        <v>0.19094880009080734</v>
      </c>
      <c r="K2329" s="2">
        <f t="shared" si="284"/>
        <v>0.2060897143216654</v>
      </c>
    </row>
    <row r="2330" spans="1:11" ht="13.5" x14ac:dyDescent="0.25">
      <c r="A2330" s="3">
        <f>TITRES_STAT!B2333</f>
        <v>45695</v>
      </c>
      <c r="B2330" s="5">
        <f>TITRES_STAT!D2333</f>
        <v>0.19</v>
      </c>
      <c r="C2330" s="2">
        <f t="shared" si="285"/>
        <v>0</v>
      </c>
      <c r="D2330" s="2">
        <f t="shared" si="286"/>
        <v>0.19</v>
      </c>
      <c r="E2330" s="2">
        <f t="shared" si="288"/>
        <v>0.19199999999999998</v>
      </c>
      <c r="F2330" s="2">
        <f t="shared" si="289"/>
        <v>0.18799999999999997</v>
      </c>
      <c r="G2330" s="2">
        <f t="shared" si="283"/>
        <v>0.20099999999999996</v>
      </c>
      <c r="H2330" s="2">
        <f t="shared" si="287"/>
        <v>0.26105000000000006</v>
      </c>
      <c r="I2330" s="2">
        <f t="array" ref="I2330">SUMPRODUCT(B2314:B2333, (ROW(B2314:B2333)-ROW(B2314)+1)) / (20*21/2)</f>
        <v>0.19147619047619047</v>
      </c>
      <c r="J2330" s="2">
        <f t="shared" si="290"/>
        <v>0.19085843817739712</v>
      </c>
      <c r="K2330" s="2">
        <f t="shared" si="284"/>
        <v>0.20545874513258047</v>
      </c>
    </row>
    <row r="2331" spans="1:11" ht="13.5" x14ac:dyDescent="0.25">
      <c r="A2331" s="3">
        <f>TITRES_STAT!B2334</f>
        <v>45698</v>
      </c>
      <c r="B2331" s="5">
        <f>TITRES_STAT!D2334</f>
        <v>0.19</v>
      </c>
      <c r="C2331" s="2">
        <f t="shared" si="285"/>
        <v>0</v>
      </c>
      <c r="D2331" s="2">
        <f t="shared" si="286"/>
        <v>0.19</v>
      </c>
      <c r="E2331" s="2">
        <f t="shared" si="288"/>
        <v>0.19099999999999998</v>
      </c>
      <c r="F2331" s="2">
        <f t="shared" si="289"/>
        <v>0.18849999999999995</v>
      </c>
      <c r="G2331" s="2">
        <f t="shared" si="283"/>
        <v>0.19939999999999994</v>
      </c>
      <c r="H2331" s="2">
        <f t="shared" si="287"/>
        <v>0.26010000000000005</v>
      </c>
      <c r="I2331" s="2">
        <f t="array" ref="I2331">SUMPRODUCT(B2315:B2334, (ROW(B2315:B2334)-ROW(B2315)+1)) / (20*21/2)</f>
        <v>0.19338095238095238</v>
      </c>
      <c r="J2331" s="2">
        <f t="shared" si="290"/>
        <v>0.19077668216050214</v>
      </c>
      <c r="K2331" s="2">
        <f t="shared" si="284"/>
        <v>0.20485251983326358</v>
      </c>
    </row>
    <row r="2332" spans="1:11" ht="13.5" x14ac:dyDescent="0.25">
      <c r="A2332" s="3">
        <f>TITRES_STAT!B2335</f>
        <v>45699</v>
      </c>
      <c r="B2332" s="5">
        <f>TITRES_STAT!D2335</f>
        <v>0.19</v>
      </c>
      <c r="C2332" s="2">
        <f t="shared" si="285"/>
        <v>0</v>
      </c>
      <c r="D2332" s="2">
        <f t="shared" si="286"/>
        <v>0.19</v>
      </c>
      <c r="E2332" s="2">
        <f t="shared" si="288"/>
        <v>0.18999999999999997</v>
      </c>
      <c r="F2332" s="2">
        <f t="shared" si="289"/>
        <v>0.18899999999999997</v>
      </c>
      <c r="G2332" s="2">
        <f t="shared" si="283"/>
        <v>0.19799999999999998</v>
      </c>
      <c r="H2332" s="2">
        <f t="shared" si="287"/>
        <v>0.25920000000000004</v>
      </c>
      <c r="I2332" s="2">
        <f t="array" ref="I2332">SUMPRODUCT(B2316:B2335, (ROW(B2316:B2335)-ROW(B2316)+1)) / (20*21/2)</f>
        <v>0.1960952380952381</v>
      </c>
      <c r="J2332" s="2">
        <f t="shared" si="290"/>
        <v>0.19070271243093051</v>
      </c>
      <c r="K2332" s="2">
        <f t="shared" si="284"/>
        <v>0.20427006807509637</v>
      </c>
    </row>
    <row r="2333" spans="1:11" ht="13.5" x14ac:dyDescent="0.25">
      <c r="A2333" s="3">
        <f>TITRES_STAT!B2336</f>
        <v>45700</v>
      </c>
      <c r="B2333" s="5">
        <f>TITRES_STAT!D2336</f>
        <v>0.2</v>
      </c>
      <c r="C2333" s="2">
        <f t="shared" si="285"/>
        <v>1.0000000000000009E-2</v>
      </c>
      <c r="D2333" s="2">
        <f t="shared" si="286"/>
        <v>0.192</v>
      </c>
      <c r="E2333" s="2">
        <f t="shared" si="288"/>
        <v>0.19099999999999998</v>
      </c>
      <c r="F2333" s="2">
        <f t="shared" si="289"/>
        <v>0.18999999999999997</v>
      </c>
      <c r="G2333" s="2">
        <f t="shared" si="283"/>
        <v>0.19699999999999995</v>
      </c>
      <c r="H2333" s="2">
        <f t="shared" si="287"/>
        <v>0.25840000000000007</v>
      </c>
      <c r="I2333" s="2">
        <f t="array" ref="I2333">SUMPRODUCT(B2317:B2336, (ROW(B2317:B2336)-ROW(B2317)+1)) / (20*21/2)</f>
        <v>0.19957142857142859</v>
      </c>
      <c r="J2333" s="2">
        <f t="shared" si="290"/>
        <v>0.19158816838988951</v>
      </c>
      <c r="K2333" s="2">
        <f t="shared" si="284"/>
        <v>0.20410261442509259</v>
      </c>
    </row>
    <row r="2334" spans="1:11" ht="13.5" x14ac:dyDescent="0.25">
      <c r="A2334" s="3">
        <f>TITRES_STAT!B2337</f>
        <v>45701</v>
      </c>
      <c r="B2334" s="5">
        <f>TITRES_STAT!D2337</f>
        <v>0.21</v>
      </c>
      <c r="C2334" s="2">
        <f t="shared" si="285"/>
        <v>9.9999999999999811E-3</v>
      </c>
      <c r="D2334" s="2">
        <f t="shared" si="286"/>
        <v>0.19600000000000001</v>
      </c>
      <c r="E2334" s="2">
        <f t="shared" si="288"/>
        <v>0.19299999999999998</v>
      </c>
      <c r="F2334" s="2">
        <f t="shared" si="289"/>
        <v>0.19149999999999998</v>
      </c>
      <c r="G2334" s="2">
        <f t="shared" si="283"/>
        <v>0.19640000000000002</v>
      </c>
      <c r="H2334" s="2">
        <f t="shared" si="287"/>
        <v>0.25770000000000004</v>
      </c>
      <c r="I2334" s="2">
        <f t="array" ref="I2334">SUMPRODUCT(B2318:B2337, (ROW(B2318:B2337)-ROW(B2318)+1)) / (20*21/2)</f>
        <v>0.2028095238095238</v>
      </c>
      <c r="J2334" s="2">
        <f t="shared" si="290"/>
        <v>0.19334167616228098</v>
      </c>
      <c r="K2334" s="2">
        <f t="shared" si="284"/>
        <v>0.20433388444763798</v>
      </c>
    </row>
    <row r="2335" spans="1:11" ht="13.5" x14ac:dyDescent="0.25">
      <c r="A2335" s="3">
        <f>TITRES_STAT!B2338</f>
        <v>45702</v>
      </c>
      <c r="B2335" s="5">
        <f>TITRES_STAT!D2338</f>
        <v>0.22</v>
      </c>
      <c r="C2335" s="2">
        <f t="shared" si="285"/>
        <v>1.0000000000000009E-2</v>
      </c>
      <c r="D2335" s="2">
        <f t="shared" si="286"/>
        <v>0.20200000000000001</v>
      </c>
      <c r="E2335" s="2">
        <f t="shared" si="288"/>
        <v>0.19599999999999998</v>
      </c>
      <c r="F2335" s="2">
        <f t="shared" si="289"/>
        <v>0.19349999999999998</v>
      </c>
      <c r="G2335" s="2">
        <f t="shared" si="283"/>
        <v>0.19600000000000001</v>
      </c>
      <c r="H2335" s="2">
        <f t="shared" si="287"/>
        <v>0.25710000000000005</v>
      </c>
      <c r="I2335" s="2">
        <f t="array" ref="I2335">SUMPRODUCT(B2319:B2338, (ROW(B2319:B2338)-ROW(B2319)+1)) / (20*21/2)</f>
        <v>0.20585714285714285</v>
      </c>
      <c r="J2335" s="2">
        <f t="shared" si="290"/>
        <v>0.19588056414682564</v>
      </c>
      <c r="K2335" s="2">
        <f t="shared" si="284"/>
        <v>0.20494824192027963</v>
      </c>
    </row>
    <row r="2336" spans="1:11" ht="13.5" x14ac:dyDescent="0.25">
      <c r="A2336" s="3">
        <f>TITRES_STAT!B2339</f>
        <v>45705</v>
      </c>
      <c r="B2336" s="5">
        <f>TITRES_STAT!D2339</f>
        <v>0.23</v>
      </c>
      <c r="C2336" s="2">
        <f t="shared" si="285"/>
        <v>1.0000000000000009E-2</v>
      </c>
      <c r="D2336" s="2">
        <f t="shared" si="286"/>
        <v>0.21000000000000002</v>
      </c>
      <c r="E2336" s="2">
        <f t="shared" si="288"/>
        <v>0.19999999999999998</v>
      </c>
      <c r="F2336" s="2">
        <f t="shared" si="289"/>
        <v>0.19600000000000001</v>
      </c>
      <c r="G2336" s="2">
        <f t="shared" si="283"/>
        <v>0.19580000000000006</v>
      </c>
      <c r="H2336" s="2">
        <f t="shared" si="287"/>
        <v>0.25650000000000001</v>
      </c>
      <c r="I2336" s="2">
        <f t="array" ref="I2336">SUMPRODUCT(B2320:B2339, (ROW(B2320:B2339)-ROW(B2320)+1)) / (20*21/2)</f>
        <v>0.20966666666666664</v>
      </c>
      <c r="J2336" s="2">
        <f t="shared" si="290"/>
        <v>0.19913003422808034</v>
      </c>
      <c r="K2336" s="2">
        <f t="shared" si="284"/>
        <v>0.20593066380575889</v>
      </c>
    </row>
    <row r="2337" spans="1:11" ht="13.5" x14ac:dyDescent="0.25">
      <c r="A2337" s="3">
        <f>TITRES_STAT!B2340</f>
        <v>45706</v>
      </c>
      <c r="B2337" s="5">
        <f>TITRES_STAT!D2340</f>
        <v>0.23</v>
      </c>
      <c r="C2337" s="2">
        <f t="shared" si="285"/>
        <v>0</v>
      </c>
      <c r="D2337" s="2">
        <f t="shared" si="286"/>
        <v>0.21800000000000003</v>
      </c>
      <c r="E2337" s="2">
        <f t="shared" si="288"/>
        <v>0.20400000000000001</v>
      </c>
      <c r="F2337" s="2">
        <f t="shared" si="289"/>
        <v>0.19800000000000001</v>
      </c>
      <c r="G2337" s="2">
        <f t="shared" si="283"/>
        <v>0.19560000000000005</v>
      </c>
      <c r="H2337" s="2">
        <f t="shared" si="287"/>
        <v>0.25589999999999996</v>
      </c>
      <c r="I2337" s="2">
        <f t="array" ref="I2337">SUMPRODUCT(B2321:B2340, (ROW(B2321:B2340)-ROW(B2321)+1)) / (20*21/2)</f>
        <v>0.21419047619047621</v>
      </c>
      <c r="J2337" s="2">
        <f t="shared" si="290"/>
        <v>0.20207003096826318</v>
      </c>
      <c r="K2337" s="2">
        <f t="shared" si="284"/>
        <v>0.20687455934278798</v>
      </c>
    </row>
    <row r="2338" spans="1:11" ht="13.5" x14ac:dyDescent="0.25">
      <c r="A2338" s="3">
        <f>TITRES_STAT!B2341</f>
        <v>45707</v>
      </c>
      <c r="B2338" s="5">
        <f>TITRES_STAT!D2341</f>
        <v>0.23</v>
      </c>
      <c r="C2338" s="2">
        <f t="shared" si="285"/>
        <v>0</v>
      </c>
      <c r="D2338" s="2">
        <f t="shared" si="286"/>
        <v>0.22400000000000003</v>
      </c>
      <c r="E2338" s="2">
        <f t="shared" si="288"/>
        <v>0.20800000000000002</v>
      </c>
      <c r="F2338" s="2">
        <f t="shared" si="289"/>
        <v>0.2</v>
      </c>
      <c r="G2338" s="2">
        <f t="shared" si="283"/>
        <v>0.19560000000000011</v>
      </c>
      <c r="H2338" s="2">
        <f t="shared" si="287"/>
        <v>0.25529999999999997</v>
      </c>
      <c r="I2338" s="2">
        <f t="array" ref="I2338">SUMPRODUCT(B2322:B2341, (ROW(B2322:B2341)-ROW(B2322)+1)) / (20*21/2)</f>
        <v>0.21747619047619046</v>
      </c>
      <c r="J2338" s="2">
        <f t="shared" si="290"/>
        <v>0.20473002801890477</v>
      </c>
      <c r="K2338" s="2">
        <f t="shared" si="284"/>
        <v>0.20778143936856103</v>
      </c>
    </row>
    <row r="2339" spans="1:11" ht="13.5" x14ac:dyDescent="0.25">
      <c r="A2339" s="3">
        <f>TITRES_STAT!B2342</f>
        <v>45708</v>
      </c>
      <c r="B2339" s="5">
        <f>TITRES_STAT!D2342</f>
        <v>0.24</v>
      </c>
      <c r="C2339" s="2">
        <f t="shared" si="285"/>
        <v>9.9999999999999811E-3</v>
      </c>
      <c r="D2339" s="2">
        <f t="shared" si="286"/>
        <v>0.22999999999999998</v>
      </c>
      <c r="E2339" s="2">
        <f t="shared" si="288"/>
        <v>0.21299999999999999</v>
      </c>
      <c r="F2339" s="2">
        <f t="shared" si="289"/>
        <v>0.20249999999999999</v>
      </c>
      <c r="G2339" s="2">
        <f t="shared" si="283"/>
        <v>0.19600000000000012</v>
      </c>
      <c r="H2339" s="2">
        <f t="shared" si="287"/>
        <v>0.25474999999999998</v>
      </c>
      <c r="I2339" s="2">
        <f t="array" ref="I2339">SUMPRODUCT(B2323:B2342, (ROW(B2323:B2342)-ROW(B2323)+1)) / (20*21/2)</f>
        <v>0.22057142857142858</v>
      </c>
      <c r="J2339" s="2">
        <f t="shared" si="290"/>
        <v>0.20808907296948528</v>
      </c>
      <c r="K2339" s="2">
        <f t="shared" si="284"/>
        <v>0.20904491233449982</v>
      </c>
    </row>
    <row r="2340" spans="1:11" ht="13.5" x14ac:dyDescent="0.25">
      <c r="A2340" s="3">
        <f>TITRES_STAT!B2343</f>
        <v>45709</v>
      </c>
      <c r="B2340" s="5">
        <f>TITRES_STAT!D2343</f>
        <v>0.25</v>
      </c>
      <c r="C2340" s="2">
        <f t="shared" si="285"/>
        <v>1.0000000000000009E-2</v>
      </c>
      <c r="D2340" s="2">
        <f t="shared" si="286"/>
        <v>0.23600000000000004</v>
      </c>
      <c r="E2340" s="2">
        <f t="shared" si="288"/>
        <v>0.219</v>
      </c>
      <c r="F2340" s="2">
        <f t="shared" si="289"/>
        <v>0.20550000000000002</v>
      </c>
      <c r="G2340" s="2">
        <f t="shared" si="283"/>
        <v>0.19680000000000014</v>
      </c>
      <c r="H2340" s="2">
        <f t="shared" si="287"/>
        <v>0.25429999999999997</v>
      </c>
      <c r="I2340" s="2">
        <f t="array" ref="I2340">SUMPRODUCT(B2324:B2343, (ROW(B2324:B2343)-ROW(B2324)+1)) / (20*21/2)</f>
        <v>0.22347619047619047</v>
      </c>
      <c r="J2340" s="2">
        <f t="shared" si="290"/>
        <v>0.21208058982953432</v>
      </c>
      <c r="K2340" s="2">
        <f t="shared" si="284"/>
        <v>0.21065099420373512</v>
      </c>
    </row>
    <row r="2341" spans="1:11" ht="13.5" x14ac:dyDescent="0.25">
      <c r="A2341" s="3">
        <f>TITRES_STAT!B2344</f>
        <v>45712</v>
      </c>
      <c r="B2341" s="5">
        <f>TITRES_STAT!D2344</f>
        <v>0.24</v>
      </c>
      <c r="C2341" s="2">
        <f t="shared" si="285"/>
        <v>-1.0000000000000009E-2</v>
      </c>
      <c r="D2341" s="2">
        <f t="shared" si="286"/>
        <v>0.23799999999999999</v>
      </c>
      <c r="E2341" s="2">
        <f t="shared" si="288"/>
        <v>0.22400000000000003</v>
      </c>
      <c r="F2341" s="2">
        <f t="shared" si="289"/>
        <v>0.20750000000000002</v>
      </c>
      <c r="G2341" s="2">
        <f t="shared" si="283"/>
        <v>0.19740000000000016</v>
      </c>
      <c r="H2341" s="2">
        <f t="shared" si="287"/>
        <v>0.25384999999999996</v>
      </c>
      <c r="I2341" s="2">
        <f t="array" ref="I2341">SUMPRODUCT(B2325:B2344, (ROW(B2325:B2344)-ROW(B2325)+1)) / (20*21/2)</f>
        <v>0.22709523809523807</v>
      </c>
      <c r="J2341" s="2">
        <f t="shared" si="290"/>
        <v>0.21473958127434056</v>
      </c>
      <c r="K2341" s="2">
        <f t="shared" si="284"/>
        <v>0.21180193560751021</v>
      </c>
    </row>
    <row r="2342" spans="1:11" ht="13.5" x14ac:dyDescent="0.25">
      <c r="A2342" s="3">
        <f>TITRES_STAT!B2345</f>
        <v>45713</v>
      </c>
      <c r="B2342" s="5">
        <f>TITRES_STAT!D2345</f>
        <v>0.24</v>
      </c>
      <c r="C2342" s="2">
        <f t="shared" si="285"/>
        <v>0</v>
      </c>
      <c r="D2342" s="2">
        <f t="shared" si="286"/>
        <v>0.24</v>
      </c>
      <c r="E2342" s="2">
        <f t="shared" si="288"/>
        <v>0.22900000000000001</v>
      </c>
      <c r="F2342" s="2">
        <f t="shared" si="289"/>
        <v>0.20950000000000002</v>
      </c>
      <c r="G2342" s="2">
        <f t="shared" si="283"/>
        <v>0.19820000000000018</v>
      </c>
      <c r="H2342" s="2">
        <f t="shared" si="287"/>
        <v>0.25334999999999996</v>
      </c>
      <c r="I2342" s="2">
        <f t="array" ref="I2342">SUMPRODUCT(B2326:B2345, (ROW(B2326:B2345)-ROW(B2326)+1)) / (20*21/2)</f>
        <v>0.23042857142857145</v>
      </c>
      <c r="J2342" s="2">
        <f t="shared" si="290"/>
        <v>0.21714533543868908</v>
      </c>
      <c r="K2342" s="2">
        <f t="shared" si="284"/>
        <v>0.21290774205427451</v>
      </c>
    </row>
    <row r="2343" spans="1:11" ht="13.5" x14ac:dyDescent="0.25">
      <c r="A2343" s="3">
        <f>TITRES_STAT!B2346</f>
        <v>45714</v>
      </c>
      <c r="B2343" s="5">
        <f>TITRES_STAT!D2346</f>
        <v>0.24</v>
      </c>
      <c r="C2343" s="2">
        <f t="shared" si="285"/>
        <v>0</v>
      </c>
      <c r="D2343" s="2">
        <f t="shared" si="286"/>
        <v>0.24199999999999999</v>
      </c>
      <c r="E2343" s="2">
        <f t="shared" si="288"/>
        <v>0.23300000000000001</v>
      </c>
      <c r="F2343" s="2">
        <f t="shared" si="289"/>
        <v>0.21200000000000002</v>
      </c>
      <c r="G2343" s="2">
        <f t="shared" si="283"/>
        <v>0.19900000000000018</v>
      </c>
      <c r="H2343" s="2">
        <f t="shared" si="287"/>
        <v>0.25279999999999997</v>
      </c>
      <c r="I2343" s="2">
        <f t="array" ref="I2343">SUMPRODUCT(B2327:B2346, (ROW(B2327:B2346)-ROW(B2327)+1)) / (20*21/2)</f>
        <v>0.2334761904761905</v>
      </c>
      <c r="J2343" s="2">
        <f t="shared" si="290"/>
        <v>0.21932197015881394</v>
      </c>
      <c r="K2343" s="2">
        <f t="shared" si="284"/>
        <v>0.21397018354234218</v>
      </c>
    </row>
    <row r="2344" spans="1:11" ht="13.5" x14ac:dyDescent="0.25">
      <c r="A2344" s="3">
        <f>TITRES_STAT!B2347</f>
        <v>45715</v>
      </c>
      <c r="B2344" s="5">
        <f>TITRES_STAT!D2347</f>
        <v>0.25</v>
      </c>
      <c r="C2344" s="2">
        <f t="shared" si="285"/>
        <v>1.0000000000000009E-2</v>
      </c>
      <c r="D2344" s="2">
        <f t="shared" si="286"/>
        <v>0.24399999999999999</v>
      </c>
      <c r="E2344" s="2">
        <f t="shared" si="288"/>
        <v>0.23700000000000002</v>
      </c>
      <c r="F2344" s="2">
        <f t="shared" si="289"/>
        <v>0.21500000000000002</v>
      </c>
      <c r="G2344" s="2">
        <f t="shared" si="283"/>
        <v>0.20000000000000018</v>
      </c>
      <c r="H2344" s="2">
        <f t="shared" si="287"/>
        <v>0.25235000000000002</v>
      </c>
      <c r="I2344" s="2">
        <f t="array" ref="I2344">SUMPRODUCT(B2328:B2347, (ROW(B2328:B2347)-ROW(B2328)+1)) / (20*21/2)</f>
        <v>0.2371904761904762</v>
      </c>
      <c r="J2344" s="2">
        <f t="shared" si="290"/>
        <v>0.22224368728654595</v>
      </c>
      <c r="K2344" s="2">
        <f t="shared" si="284"/>
        <v>0.21538311752107386</v>
      </c>
    </row>
    <row r="2345" spans="1:11" ht="13.5" x14ac:dyDescent="0.25">
      <c r="A2345" s="3">
        <f>TITRES_STAT!B2348</f>
        <v>45716</v>
      </c>
      <c r="B2345" s="5">
        <f>TITRES_STAT!D2348</f>
        <v>0.25</v>
      </c>
      <c r="C2345" s="2">
        <f t="shared" si="285"/>
        <v>0</v>
      </c>
      <c r="D2345" s="2">
        <f t="shared" si="286"/>
        <v>0.24399999999999999</v>
      </c>
      <c r="E2345" s="2">
        <f t="shared" si="288"/>
        <v>0.24000000000000005</v>
      </c>
      <c r="F2345" s="2">
        <f t="shared" si="289"/>
        <v>0.21800000000000003</v>
      </c>
      <c r="G2345" s="2">
        <f t="shared" si="283"/>
        <v>0.20100000000000015</v>
      </c>
      <c r="H2345" s="2">
        <f t="shared" si="287"/>
        <v>0.25194999999999995</v>
      </c>
      <c r="I2345" s="2">
        <f t="array" ref="I2345">SUMPRODUCT(B2329:B2348, (ROW(B2329:B2348)-ROW(B2329)+1)) / (20*21/2)</f>
        <v>0.24057142857142857</v>
      </c>
      <c r="J2345" s="2">
        <f t="shared" si="290"/>
        <v>0.22488714564020823</v>
      </c>
      <c r="K2345" s="2">
        <f t="shared" si="284"/>
        <v>0.21674064232416901</v>
      </c>
    </row>
    <row r="2346" spans="1:11" ht="13.5" x14ac:dyDescent="0.25">
      <c r="A2346" s="3">
        <f>TITRES_STAT!B2349</f>
        <v>45719</v>
      </c>
      <c r="B2346" s="5">
        <f>TITRES_STAT!D2349</f>
        <v>0.25</v>
      </c>
      <c r="C2346" s="2">
        <f t="shared" si="285"/>
        <v>0</v>
      </c>
      <c r="D2346" s="2">
        <f t="shared" si="286"/>
        <v>0.246</v>
      </c>
      <c r="E2346" s="2">
        <f t="shared" si="288"/>
        <v>0.24199999999999999</v>
      </c>
      <c r="F2346" s="2">
        <f t="shared" si="289"/>
        <v>0.22100000000000003</v>
      </c>
      <c r="G2346" s="2">
        <f t="shared" si="283"/>
        <v>0.20200000000000018</v>
      </c>
      <c r="H2346" s="2">
        <f t="shared" si="287"/>
        <v>0.25159999999999999</v>
      </c>
      <c r="I2346" s="2">
        <f t="array" ref="I2346">SUMPRODUCT(B2330:B2349, (ROW(B2330:B2349)-ROW(B2330)+1)) / (20*21/2)</f>
        <v>0.24361904761904762</v>
      </c>
      <c r="J2346" s="2">
        <f t="shared" si="290"/>
        <v>0.2272788460554265</v>
      </c>
      <c r="K2346" s="2">
        <f t="shared" si="284"/>
        <v>0.2180449308604761</v>
      </c>
    </row>
    <row r="2347" spans="1:11" ht="13.5" x14ac:dyDescent="0.25">
      <c r="A2347" s="3">
        <f>TITRES_STAT!B2350</f>
        <v>45720</v>
      </c>
      <c r="B2347" s="5">
        <f>TITRES_STAT!D2350</f>
        <v>0.26</v>
      </c>
      <c r="C2347" s="2">
        <f t="shared" si="285"/>
        <v>1.0000000000000009E-2</v>
      </c>
      <c r="D2347" s="2">
        <f t="shared" si="286"/>
        <v>0.25</v>
      </c>
      <c r="E2347" s="2">
        <f t="shared" si="288"/>
        <v>0.24500000000000002</v>
      </c>
      <c r="F2347" s="2">
        <f t="shared" si="289"/>
        <v>0.22450000000000001</v>
      </c>
      <c r="G2347" s="2">
        <f t="shared" si="283"/>
        <v>0.20320000000000016</v>
      </c>
      <c r="H2347" s="2">
        <f t="shared" si="287"/>
        <v>0.25134999999999996</v>
      </c>
      <c r="I2347" s="2">
        <f t="array" ref="I2347">SUMPRODUCT(B2331:B2350, (ROW(B2331:B2350)-ROW(B2331)+1)) / (20*21/2)</f>
        <v>0.24633333333333335</v>
      </c>
      <c r="J2347" s="2">
        <f t="shared" si="290"/>
        <v>0.23039514643110018</v>
      </c>
      <c r="K2347" s="2">
        <f t="shared" si="284"/>
        <v>0.21969022768947705</v>
      </c>
    </row>
    <row r="2348" spans="1:11" ht="13.5" x14ac:dyDescent="0.25">
      <c r="A2348" s="3">
        <f>TITRES_STAT!B2351</f>
        <v>45721</v>
      </c>
      <c r="B2348" s="5">
        <f>TITRES_STAT!D2351</f>
        <v>0.26</v>
      </c>
      <c r="C2348" s="2">
        <f t="shared" si="285"/>
        <v>0</v>
      </c>
      <c r="D2348" s="2">
        <f t="shared" si="286"/>
        <v>0.254</v>
      </c>
      <c r="E2348" s="2">
        <f t="shared" si="288"/>
        <v>0.24799999999999994</v>
      </c>
      <c r="F2348" s="2">
        <f t="shared" si="289"/>
        <v>0.22800000000000004</v>
      </c>
      <c r="G2348" s="2">
        <f t="shared" si="283"/>
        <v>0.20440000000000016</v>
      </c>
      <c r="H2348" s="2">
        <f t="shared" si="287"/>
        <v>0.25104999999999994</v>
      </c>
      <c r="I2348" s="2">
        <f t="array" ref="I2348">SUMPRODUCT(B2332:B2351, (ROW(B2332:B2351)-ROW(B2332)+1)) / (20*21/2)</f>
        <v>0.24966666666666662</v>
      </c>
      <c r="J2348" s="2">
        <f t="shared" si="290"/>
        <v>0.23321465629480492</v>
      </c>
      <c r="K2348" s="2">
        <f t="shared" si="284"/>
        <v>0.22127100307420344</v>
      </c>
    </row>
    <row r="2349" spans="1:11" ht="13.5" x14ac:dyDescent="0.25">
      <c r="A2349" s="3">
        <f>TITRES_STAT!B2352</f>
        <v>45722</v>
      </c>
      <c r="B2349" s="5">
        <f>TITRES_STAT!D2352</f>
        <v>0.26</v>
      </c>
      <c r="C2349" s="2">
        <f t="shared" si="285"/>
        <v>0</v>
      </c>
      <c r="D2349" s="2">
        <f t="shared" si="286"/>
        <v>0.25600000000000001</v>
      </c>
      <c r="E2349" s="2">
        <f t="shared" si="288"/>
        <v>0.25</v>
      </c>
      <c r="F2349" s="2">
        <f t="shared" si="289"/>
        <v>0.23149999999999998</v>
      </c>
      <c r="G2349" s="2">
        <f t="shared" si="283"/>
        <v>0.20560000000000009</v>
      </c>
      <c r="H2349" s="2">
        <f t="shared" si="287"/>
        <v>0.25074999999999992</v>
      </c>
      <c r="I2349" s="2">
        <f t="array" ref="I2349">SUMPRODUCT(B2333:B2352, (ROW(B2333:B2352)-ROW(B2333)+1)) / (20*21/2)</f>
        <v>0.25261904761904763</v>
      </c>
      <c r="J2349" s="2">
        <f t="shared" si="290"/>
        <v>0.23576564140958542</v>
      </c>
      <c r="K2349" s="2">
        <f t="shared" si="284"/>
        <v>0.22278978726737195</v>
      </c>
    </row>
    <row r="2350" spans="1:11" ht="13.5" x14ac:dyDescent="0.25">
      <c r="A2350" s="3">
        <f>TITRES_STAT!B2353</f>
        <v>45723</v>
      </c>
      <c r="B2350" s="5">
        <f>TITRES_STAT!D2353</f>
        <v>0.26</v>
      </c>
      <c r="C2350" s="2">
        <f t="shared" si="285"/>
        <v>0</v>
      </c>
      <c r="D2350" s="2">
        <f t="shared" si="286"/>
        <v>0.25800000000000001</v>
      </c>
      <c r="E2350" s="2">
        <f t="shared" si="288"/>
        <v>0.251</v>
      </c>
      <c r="F2350" s="2">
        <f t="shared" si="289"/>
        <v>0.23499999999999996</v>
      </c>
      <c r="G2350" s="2">
        <f t="shared" si="283"/>
        <v>0.20680000000000009</v>
      </c>
      <c r="H2350" s="2">
        <f t="shared" si="287"/>
        <v>0.25044999999999989</v>
      </c>
      <c r="I2350" s="2">
        <f t="array" ref="I2350">SUMPRODUCT(B2334:B2353, (ROW(B2334:B2353)-ROW(B2334)+1)) / (20*21/2)</f>
        <v>0.25519047619047619</v>
      </c>
      <c r="J2350" s="2">
        <f t="shared" si="290"/>
        <v>0.23807367556105347</v>
      </c>
      <c r="K2350" s="2">
        <f t="shared" si="284"/>
        <v>0.22424901129610247</v>
      </c>
    </row>
    <row r="2351" spans="1:11" ht="13.5" x14ac:dyDescent="0.25">
      <c r="A2351" s="3">
        <f>TITRES_STAT!B2354</f>
        <v>45726</v>
      </c>
      <c r="B2351" s="5">
        <f>TITRES_STAT!D2354</f>
        <v>0.27</v>
      </c>
      <c r="C2351" s="2">
        <f t="shared" si="285"/>
        <v>1.0000000000000009E-2</v>
      </c>
      <c r="D2351" s="2">
        <f t="shared" si="286"/>
        <v>0.26200000000000001</v>
      </c>
      <c r="E2351" s="2">
        <f t="shared" si="288"/>
        <v>0.25399999999999995</v>
      </c>
      <c r="F2351" s="2">
        <f t="shared" si="289"/>
        <v>0.23899999999999996</v>
      </c>
      <c r="G2351" s="2">
        <f t="shared" si="283"/>
        <v>0.20820000000000008</v>
      </c>
      <c r="H2351" s="2">
        <f t="shared" si="287"/>
        <v>0.25019999999999992</v>
      </c>
      <c r="I2351" s="2">
        <f t="array" ref="I2351">SUMPRODUCT(B2335:B2354, (ROW(B2335:B2354)-ROW(B2335)+1)) / (20*21/2)</f>
        <v>0.25742857142857145</v>
      </c>
      <c r="J2351" s="2">
        <f t="shared" si="290"/>
        <v>0.24111427788857218</v>
      </c>
      <c r="K2351" s="2">
        <f t="shared" si="284"/>
        <v>0.22604316771586316</v>
      </c>
    </row>
    <row r="2352" spans="1:11" ht="13.5" x14ac:dyDescent="0.25">
      <c r="A2352" s="3">
        <f>TITRES_STAT!B2355</f>
        <v>45727</v>
      </c>
      <c r="B2352" s="5">
        <f>TITRES_STAT!D2355</f>
        <v>0.27</v>
      </c>
      <c r="C2352" s="2">
        <f t="shared" si="285"/>
        <v>0</v>
      </c>
      <c r="D2352" s="2">
        <f t="shared" si="286"/>
        <v>0.26400000000000001</v>
      </c>
      <c r="E2352" s="2">
        <f t="shared" si="288"/>
        <v>0.25700000000000001</v>
      </c>
      <c r="F2352" s="2">
        <f t="shared" si="289"/>
        <v>0.24299999999999997</v>
      </c>
      <c r="G2352" s="2">
        <f t="shared" si="283"/>
        <v>0.20960000000000009</v>
      </c>
      <c r="H2352" s="2">
        <f t="shared" si="287"/>
        <v>0.24994999999999995</v>
      </c>
      <c r="I2352" s="2">
        <f t="array" ref="I2352">SUMPRODUCT(B2336:B2355, (ROW(B2336:B2355)-ROW(B2336)+1)) / (20*21/2)</f>
        <v>0.25938095238095238</v>
      </c>
      <c r="J2352" s="2">
        <f t="shared" si="290"/>
        <v>0.24386529904204149</v>
      </c>
      <c r="K2352" s="2">
        <f t="shared" si="284"/>
        <v>0.22776696506033914</v>
      </c>
    </row>
    <row r="2353" spans="1:11" ht="13.5" x14ac:dyDescent="0.25">
      <c r="A2353" s="3">
        <f>TITRES_STAT!B2356</f>
        <v>45728</v>
      </c>
      <c r="B2353" s="5">
        <f>TITRES_STAT!D2356</f>
        <v>0.27</v>
      </c>
      <c r="C2353" s="2">
        <f t="shared" si="285"/>
        <v>0</v>
      </c>
      <c r="D2353" s="2">
        <f t="shared" si="286"/>
        <v>0.26600000000000001</v>
      </c>
      <c r="E2353" s="2">
        <f t="shared" si="288"/>
        <v>0.26</v>
      </c>
      <c r="F2353" s="2">
        <f t="shared" si="289"/>
        <v>0.24649999999999989</v>
      </c>
      <c r="G2353" s="2">
        <f t="shared" si="283"/>
        <v>0.21120000000000005</v>
      </c>
      <c r="H2353" s="2">
        <f t="shared" si="287"/>
        <v>0.24969999999999995</v>
      </c>
      <c r="I2353" s="2">
        <f t="array" ref="I2353">SUMPRODUCT(B2337:B2356, (ROW(B2337:B2356)-ROW(B2337)+1)) / (20*21/2)</f>
        <v>0.2610952380952381</v>
      </c>
      <c r="J2353" s="2">
        <f t="shared" si="290"/>
        <v>0.24635431818089468</v>
      </c>
      <c r="K2353" s="2">
        <f t="shared" si="284"/>
        <v>0.22942316250895331</v>
      </c>
    </row>
    <row r="2354" spans="1:11" ht="13.5" x14ac:dyDescent="0.25">
      <c r="A2354" s="3">
        <f>TITRES_STAT!B2357</f>
        <v>45729</v>
      </c>
      <c r="B2354" s="5">
        <f>TITRES_STAT!D2357</f>
        <v>0.27</v>
      </c>
      <c r="C2354" s="2">
        <f t="shared" si="285"/>
        <v>0</v>
      </c>
      <c r="D2354" s="2">
        <f t="shared" si="286"/>
        <v>0.26800000000000002</v>
      </c>
      <c r="E2354" s="2">
        <f t="shared" si="288"/>
        <v>0.26200000000000001</v>
      </c>
      <c r="F2354" s="2">
        <f t="shared" si="289"/>
        <v>0.24949999999999992</v>
      </c>
      <c r="G2354" s="2">
        <f t="shared" ref="G2354:G2417" si="291">AVERAGE(B2305:B2354)</f>
        <v>0.21280000000000002</v>
      </c>
      <c r="H2354" s="2">
        <f t="shared" si="287"/>
        <v>0.24944999999999998</v>
      </c>
      <c r="I2354" s="2">
        <f t="array" ref="I2354">SUMPRODUCT(B2338:B2357, (ROW(B2338:B2357)-ROW(B2338)+1)) / (20*21/2)</f>
        <v>0.26261904761904764</v>
      </c>
      <c r="J2354" s="2">
        <f t="shared" si="290"/>
        <v>0.24860628787795233</v>
      </c>
      <c r="K2354" s="2">
        <f t="shared" si="284"/>
        <v>0.23101441103801398</v>
      </c>
    </row>
    <row r="2355" spans="1:11" ht="13.5" x14ac:dyDescent="0.25">
      <c r="A2355" s="3">
        <f>TITRES_STAT!B2358</f>
        <v>45730</v>
      </c>
      <c r="B2355" s="5">
        <f>TITRES_STAT!D2358</f>
        <v>0.27</v>
      </c>
      <c r="C2355" s="2">
        <f t="shared" si="285"/>
        <v>0</v>
      </c>
      <c r="D2355" s="2">
        <f t="shared" si="286"/>
        <v>0.27</v>
      </c>
      <c r="E2355" s="2">
        <f t="shared" si="288"/>
        <v>0.26400000000000001</v>
      </c>
      <c r="F2355" s="2">
        <f t="shared" si="289"/>
        <v>0.25199999999999995</v>
      </c>
      <c r="G2355" s="2">
        <f t="shared" si="291"/>
        <v>0.21440000000000001</v>
      </c>
      <c r="H2355" s="2">
        <f t="shared" si="287"/>
        <v>0.2492</v>
      </c>
      <c r="I2355" s="2">
        <f t="array" ref="I2355">SUMPRODUCT(B2339:B2358, (ROW(B2339:B2358)-ROW(B2339)+1)) / (20*21/2)</f>
        <v>0.26300000000000007</v>
      </c>
      <c r="J2355" s="2">
        <f t="shared" si="290"/>
        <v>0.2506437842705283</v>
      </c>
      <c r="K2355" s="2">
        <f t="shared" ref="K2355:K2418" si="292">$K$4*B2355+(1-$K$4)*K2354</f>
        <v>0.23254325766397424</v>
      </c>
    </row>
    <row r="2356" spans="1:11" ht="13.5" x14ac:dyDescent="0.25">
      <c r="A2356" s="3">
        <f>TITRES_STAT!B2359</f>
        <v>45733</v>
      </c>
      <c r="B2356" s="5">
        <f>TITRES_STAT!D2359</f>
        <v>0.27</v>
      </c>
      <c r="C2356" s="2">
        <f t="shared" si="285"/>
        <v>0</v>
      </c>
      <c r="D2356" s="2">
        <f t="shared" si="286"/>
        <v>0.27</v>
      </c>
      <c r="E2356" s="2">
        <f t="shared" si="288"/>
        <v>0.26600000000000001</v>
      </c>
      <c r="F2356" s="2">
        <f t="shared" si="289"/>
        <v>0.25399999999999989</v>
      </c>
      <c r="G2356" s="2">
        <f t="shared" si="291"/>
        <v>0.21600000000000003</v>
      </c>
      <c r="H2356" s="2">
        <f t="shared" si="287"/>
        <v>0.24895000000000003</v>
      </c>
      <c r="I2356" s="2">
        <f t="array" ref="I2356">SUMPRODUCT(B2340:B2359, (ROW(B2340:B2359)-ROW(B2340)+1)) / (20*21/2)</f>
        <v>0.26228571428571429</v>
      </c>
      <c r="J2356" s="2">
        <f t="shared" si="290"/>
        <v>0.25248723338762086</v>
      </c>
      <c r="K2356" s="2">
        <f t="shared" si="292"/>
        <v>0.23401214952028898</v>
      </c>
    </row>
    <row r="2357" spans="1:11" ht="13.5" x14ac:dyDescent="0.25">
      <c r="A2357" s="3">
        <f>TITRES_STAT!B2360</f>
        <v>45734</v>
      </c>
      <c r="B2357" s="5">
        <f>TITRES_STAT!D2360</f>
        <v>0.27</v>
      </c>
      <c r="C2357" s="2">
        <f t="shared" si="285"/>
        <v>0</v>
      </c>
      <c r="D2357" s="2">
        <f t="shared" si="286"/>
        <v>0.27</v>
      </c>
      <c r="E2357" s="2">
        <f t="shared" si="288"/>
        <v>0.26700000000000002</v>
      </c>
      <c r="F2357" s="2">
        <f t="shared" si="289"/>
        <v>0.25599999999999989</v>
      </c>
      <c r="G2357" s="2">
        <f t="shared" si="291"/>
        <v>0.21759999999999999</v>
      </c>
      <c r="H2357" s="2">
        <f t="shared" si="287"/>
        <v>0.24870000000000003</v>
      </c>
      <c r="I2357" s="2">
        <f t="array" ref="I2357">SUMPRODUCT(B2341:B2360, (ROW(B2341:B2360)-ROW(B2341)+1)) / (20*21/2)</f>
        <v>0.26057142857142862</v>
      </c>
      <c r="J2357" s="2">
        <f t="shared" si="290"/>
        <v>0.25415511592213313</v>
      </c>
      <c r="K2357" s="2">
        <f t="shared" si="292"/>
        <v>0.23542343777439531</v>
      </c>
    </row>
    <row r="2358" spans="1:11" ht="13.5" x14ac:dyDescent="0.25">
      <c r="A2358" s="3">
        <f>TITRES_STAT!B2361</f>
        <v>45735</v>
      </c>
      <c r="B2358" s="5">
        <f>TITRES_STAT!D2361</f>
        <v>0.26</v>
      </c>
      <c r="C2358" s="2">
        <f t="shared" si="285"/>
        <v>-1.0000000000000009E-2</v>
      </c>
      <c r="D2358" s="2">
        <f t="shared" si="286"/>
        <v>0.26800000000000002</v>
      </c>
      <c r="E2358" s="2">
        <f t="shared" si="288"/>
        <v>0.26700000000000002</v>
      </c>
      <c r="F2358" s="2">
        <f t="shared" si="289"/>
        <v>0.25749999999999995</v>
      </c>
      <c r="G2358" s="2">
        <f t="shared" si="291"/>
        <v>0.21919999999999998</v>
      </c>
      <c r="H2358" s="2">
        <f t="shared" si="287"/>
        <v>0.24840000000000004</v>
      </c>
      <c r="I2358" s="2">
        <f t="array" ref="I2358">SUMPRODUCT(B2342:B2361, (ROW(B2342:B2361)-ROW(B2342)+1)) / (20*21/2)</f>
        <v>0.25795238095238099</v>
      </c>
      <c r="J2358" s="2">
        <f t="shared" si="290"/>
        <v>0.25471177154859664</v>
      </c>
      <c r="K2358" s="2">
        <f t="shared" si="292"/>
        <v>0.2363872245283406</v>
      </c>
    </row>
    <row r="2359" spans="1:11" ht="13.5" x14ac:dyDescent="0.25">
      <c r="A2359" s="3">
        <f>TITRES_STAT!B2362</f>
        <v>45737</v>
      </c>
      <c r="B2359" s="5">
        <f>TITRES_STAT!D2362</f>
        <v>0.25</v>
      </c>
      <c r="C2359" s="2">
        <f t="shared" si="285"/>
        <v>-1.0000000000000009E-2</v>
      </c>
      <c r="D2359" s="2">
        <f t="shared" si="286"/>
        <v>0.26400000000000001</v>
      </c>
      <c r="E2359" s="2">
        <f t="shared" si="288"/>
        <v>0.26600000000000001</v>
      </c>
      <c r="F2359" s="2">
        <f t="shared" si="289"/>
        <v>0.2579999999999999</v>
      </c>
      <c r="G2359" s="2">
        <f t="shared" si="291"/>
        <v>0.2208</v>
      </c>
      <c r="H2359" s="2">
        <f t="shared" si="287"/>
        <v>0.24805000000000002</v>
      </c>
      <c r="I2359" s="2">
        <f t="array" ref="I2359">SUMPRODUCT(B2343:B2362, (ROW(B2343:B2362)-ROW(B2343)+1)) / (20*21/2)</f>
        <v>0.25442857142857145</v>
      </c>
      <c r="J2359" s="2">
        <f t="shared" si="290"/>
        <v>0.25426303140111128</v>
      </c>
      <c r="K2359" s="2">
        <f t="shared" si="292"/>
        <v>0.23692105886056253</v>
      </c>
    </row>
    <row r="2360" spans="1:11" ht="13.5" x14ac:dyDescent="0.25">
      <c r="A2360" s="3">
        <f>TITRES_STAT!B2363</f>
        <v>45740</v>
      </c>
      <c r="B2360" s="5">
        <f>TITRES_STAT!D2363</f>
        <v>0.24</v>
      </c>
      <c r="C2360" s="2">
        <f t="shared" si="285"/>
        <v>-1.0000000000000009E-2</v>
      </c>
      <c r="D2360" s="2">
        <f t="shared" si="286"/>
        <v>0.25800000000000001</v>
      </c>
      <c r="E2360" s="2">
        <f t="shared" si="288"/>
        <v>0.26400000000000007</v>
      </c>
      <c r="F2360" s="2">
        <f t="shared" si="289"/>
        <v>0.25750000000000001</v>
      </c>
      <c r="G2360" s="2">
        <f t="shared" si="291"/>
        <v>0.22199999999999995</v>
      </c>
      <c r="H2360" s="2">
        <f t="shared" si="287"/>
        <v>0.24765000000000004</v>
      </c>
      <c r="I2360" s="2">
        <f t="array" ref="I2360">SUMPRODUCT(B2344:B2363, (ROW(B2344:B2363)-ROW(B2344)+1)) / (20*21/2)</f>
        <v>0.25004761904761907</v>
      </c>
      <c r="J2360" s="2">
        <f t="shared" si="290"/>
        <v>0.25290464745814834</v>
      </c>
      <c r="K2360" s="2">
        <f t="shared" si="292"/>
        <v>0.23704180165034439</v>
      </c>
    </row>
    <row r="2361" spans="1:11" ht="13.5" x14ac:dyDescent="0.25">
      <c r="A2361" s="3">
        <f>TITRES_STAT!B2364</f>
        <v>45741</v>
      </c>
      <c r="B2361" s="5">
        <f>TITRES_STAT!D2364</f>
        <v>0.23</v>
      </c>
      <c r="C2361" s="2">
        <f t="shared" si="285"/>
        <v>-9.9999999999999811E-3</v>
      </c>
      <c r="D2361" s="2">
        <f t="shared" si="286"/>
        <v>0.25</v>
      </c>
      <c r="E2361" s="2">
        <f t="shared" si="288"/>
        <v>0.26</v>
      </c>
      <c r="F2361" s="2">
        <f t="shared" si="289"/>
        <v>0.25700000000000001</v>
      </c>
      <c r="G2361" s="2">
        <f t="shared" si="291"/>
        <v>0.22299999999999998</v>
      </c>
      <c r="H2361" s="2">
        <f t="shared" si="287"/>
        <v>0.24720000000000003</v>
      </c>
      <c r="I2361" s="2">
        <f t="array" ref="I2361">SUMPRODUCT(B2345:B2364, (ROW(B2345:B2364)-ROW(B2345)+1)) / (20*21/2)</f>
        <v>0.24580952380952384</v>
      </c>
      <c r="J2361" s="2">
        <f t="shared" si="290"/>
        <v>0.25072325246213423</v>
      </c>
      <c r="K2361" s="2">
        <f t="shared" si="292"/>
        <v>0.23676565256601717</v>
      </c>
    </row>
    <row r="2362" spans="1:11" ht="13.5" x14ac:dyDescent="0.25">
      <c r="A2362" s="3">
        <f>TITRES_STAT!B2365</f>
        <v>45742</v>
      </c>
      <c r="B2362" s="5">
        <f>TITRES_STAT!D2365</f>
        <v>0.22</v>
      </c>
      <c r="C2362" s="2">
        <f t="shared" si="285"/>
        <v>-1.0000000000000009E-2</v>
      </c>
      <c r="D2362" s="2">
        <f t="shared" si="286"/>
        <v>0.24</v>
      </c>
      <c r="E2362" s="2">
        <f t="shared" si="288"/>
        <v>0.255</v>
      </c>
      <c r="F2362" s="2">
        <f t="shared" si="289"/>
        <v>0.25600000000000006</v>
      </c>
      <c r="G2362" s="2">
        <f t="shared" si="291"/>
        <v>0.2238</v>
      </c>
      <c r="H2362" s="2">
        <f t="shared" si="287"/>
        <v>0.24670000000000003</v>
      </c>
      <c r="I2362" s="2">
        <f t="array" ref="I2362">SUMPRODUCT(B2346:B2365, (ROW(B2346:B2365)-ROW(B2346)+1)) / (20*21/2)</f>
        <v>0.24176190476190479</v>
      </c>
      <c r="J2362" s="2">
        <f t="shared" si="290"/>
        <v>0.24779722841812143</v>
      </c>
      <c r="K2362" s="2">
        <f t="shared" si="292"/>
        <v>0.23610817599480083</v>
      </c>
    </row>
    <row r="2363" spans="1:11" ht="13.5" x14ac:dyDescent="0.25">
      <c r="A2363" s="3">
        <f>TITRES_STAT!B2366</f>
        <v>45743</v>
      </c>
      <c r="B2363" s="5">
        <f>TITRES_STAT!D2366</f>
        <v>0.21</v>
      </c>
      <c r="C2363" s="2">
        <f t="shared" si="285"/>
        <v>-1.0000000000000009E-2</v>
      </c>
      <c r="D2363" s="2">
        <f t="shared" si="286"/>
        <v>0.22999999999999998</v>
      </c>
      <c r="E2363" s="2">
        <f t="shared" si="288"/>
        <v>0.24900000000000003</v>
      </c>
      <c r="F2363" s="2">
        <f t="shared" si="289"/>
        <v>0.25450000000000006</v>
      </c>
      <c r="G2363" s="2">
        <f t="shared" si="291"/>
        <v>0.22440000000000002</v>
      </c>
      <c r="H2363" s="2">
        <f t="shared" si="287"/>
        <v>0.24615000000000001</v>
      </c>
      <c r="I2363" s="2">
        <f t="array" ref="I2363">SUMPRODUCT(B2347:B2366, (ROW(B2347:B2366)-ROW(B2347)+1)) / (20*21/2)</f>
        <v>0.23790476190476195</v>
      </c>
      <c r="J2363" s="2">
        <f t="shared" si="290"/>
        <v>0.24419749237830032</v>
      </c>
      <c r="K2363" s="2">
        <f t="shared" si="292"/>
        <v>0.23508432595578904</v>
      </c>
    </row>
    <row r="2364" spans="1:11" ht="13.5" x14ac:dyDescent="0.25">
      <c r="A2364" s="3">
        <f>TITRES_STAT!B2367</f>
        <v>45744</v>
      </c>
      <c r="B2364" s="5">
        <f>TITRES_STAT!D2367</f>
        <v>0.21</v>
      </c>
      <c r="C2364" s="2">
        <f t="shared" si="285"/>
        <v>0</v>
      </c>
      <c r="D2364" s="2">
        <f t="shared" si="286"/>
        <v>0.22199999999999998</v>
      </c>
      <c r="E2364" s="2">
        <f t="shared" si="288"/>
        <v>0.24300000000000002</v>
      </c>
      <c r="F2364" s="2">
        <f t="shared" si="289"/>
        <v>0.25250000000000006</v>
      </c>
      <c r="G2364" s="2">
        <f t="shared" si="291"/>
        <v>0.22500000000000003</v>
      </c>
      <c r="H2364" s="2">
        <f t="shared" si="287"/>
        <v>0.24560000000000001</v>
      </c>
      <c r="I2364" s="2">
        <f t="array" ref="I2364">SUMPRODUCT(B2348:B2367, (ROW(B2348:B2367)-ROW(B2348)+1)) / (20*21/2)</f>
        <v>0.2351904761904762</v>
      </c>
      <c r="J2364" s="2">
        <f t="shared" si="290"/>
        <v>0.24094058834227172</v>
      </c>
      <c r="K2364" s="2">
        <f t="shared" si="292"/>
        <v>0.23410062689869929</v>
      </c>
    </row>
    <row r="2365" spans="1:11" ht="13.5" x14ac:dyDescent="0.25">
      <c r="A2365" s="3">
        <f>TITRES_STAT!B2368</f>
        <v>45749</v>
      </c>
      <c r="B2365" s="5">
        <f>TITRES_STAT!D2368</f>
        <v>0.21</v>
      </c>
      <c r="C2365" s="2">
        <f t="shared" si="285"/>
        <v>0</v>
      </c>
      <c r="D2365" s="2">
        <f t="shared" si="286"/>
        <v>0.21600000000000003</v>
      </c>
      <c r="E2365" s="2">
        <f t="shared" si="288"/>
        <v>0.23700000000000002</v>
      </c>
      <c r="F2365" s="2">
        <f t="shared" si="289"/>
        <v>0.25050000000000006</v>
      </c>
      <c r="G2365" s="2">
        <f t="shared" si="291"/>
        <v>0.22560000000000002</v>
      </c>
      <c r="H2365" s="2">
        <f t="shared" si="287"/>
        <v>0.24504999999999999</v>
      </c>
      <c r="I2365" s="2">
        <f t="array" ref="I2365">SUMPRODUCT(B2349:B2368, (ROW(B2349:B2368)-ROW(B2349)+1)) / (20*21/2)</f>
        <v>0.23361904761904759</v>
      </c>
      <c r="J2365" s="2">
        <f t="shared" si="290"/>
        <v>0.23799386564300773</v>
      </c>
      <c r="K2365" s="2">
        <f t="shared" si="292"/>
        <v>0.23315550427522089</v>
      </c>
    </row>
    <row r="2366" spans="1:11" ht="13.5" x14ac:dyDescent="0.25">
      <c r="A2366" s="3">
        <f>TITRES_STAT!B2369</f>
        <v>45750</v>
      </c>
      <c r="B2366" s="5">
        <f>TITRES_STAT!D2369</f>
        <v>0.21</v>
      </c>
      <c r="C2366" s="2">
        <f t="shared" si="285"/>
        <v>0</v>
      </c>
      <c r="D2366" s="2">
        <f t="shared" si="286"/>
        <v>0.21200000000000002</v>
      </c>
      <c r="E2366" s="2">
        <f t="shared" si="288"/>
        <v>0.23100000000000001</v>
      </c>
      <c r="F2366" s="2">
        <f t="shared" si="289"/>
        <v>0.24850000000000003</v>
      </c>
      <c r="G2366" s="2">
        <f t="shared" si="291"/>
        <v>0.22620000000000004</v>
      </c>
      <c r="H2366" s="2">
        <f t="shared" si="287"/>
        <v>0.24454999999999999</v>
      </c>
      <c r="I2366" s="2">
        <f t="array" ref="I2366">SUMPRODUCT(B2350:B2369, (ROW(B2350:B2369)-ROW(B2350)+1)) / (20*21/2)</f>
        <v>0.23219047619047622</v>
      </c>
      <c r="J2366" s="2">
        <f t="shared" si="290"/>
        <v>0.23532778320081651</v>
      </c>
      <c r="K2366" s="2">
        <f t="shared" si="292"/>
        <v>0.23224744528403576</v>
      </c>
    </row>
    <row r="2367" spans="1:11" ht="13.5" x14ac:dyDescent="0.25">
      <c r="A2367" s="3">
        <f>TITRES_STAT!B2370</f>
        <v>45751</v>
      </c>
      <c r="B2367" s="5">
        <f>TITRES_STAT!D2370</f>
        <v>0.22</v>
      </c>
      <c r="C2367" s="2">
        <f t="shared" si="285"/>
        <v>1.0000000000000009E-2</v>
      </c>
      <c r="D2367" s="2">
        <f t="shared" si="286"/>
        <v>0.21200000000000002</v>
      </c>
      <c r="E2367" s="2">
        <f t="shared" si="288"/>
        <v>0.22600000000000003</v>
      </c>
      <c r="F2367" s="2">
        <f t="shared" si="289"/>
        <v>0.2465</v>
      </c>
      <c r="G2367" s="2">
        <f t="shared" si="291"/>
        <v>0.22680000000000006</v>
      </c>
      <c r="H2367" s="2">
        <f t="shared" si="287"/>
        <v>0.24410000000000001</v>
      </c>
      <c r="I2367" s="2">
        <f t="array" ref="I2367">SUMPRODUCT(B2351:B2370, (ROW(B2351:B2370)-ROW(B2351)+1)) / (20*21/2)</f>
        <v>0.22995238095238094</v>
      </c>
      <c r="J2367" s="2">
        <f t="shared" si="290"/>
        <v>0.23386799432454827</v>
      </c>
      <c r="K2367" s="2">
        <f t="shared" si="292"/>
        <v>0.23176715331211281</v>
      </c>
    </row>
    <row r="2368" spans="1:11" ht="13.5" x14ac:dyDescent="0.25">
      <c r="A2368" s="3">
        <f>TITRES_STAT!B2371</f>
        <v>45754</v>
      </c>
      <c r="B2368" s="5">
        <f>TITRES_STAT!D2371</f>
        <v>0.23</v>
      </c>
      <c r="C2368" s="2">
        <f t="shared" si="285"/>
        <v>1.0000000000000009E-2</v>
      </c>
      <c r="D2368" s="2">
        <f t="shared" si="286"/>
        <v>0.21600000000000003</v>
      </c>
      <c r="E2368" s="2">
        <f t="shared" si="288"/>
        <v>0.223</v>
      </c>
      <c r="F2368" s="2">
        <f t="shared" si="289"/>
        <v>0.24500000000000002</v>
      </c>
      <c r="G2368" s="2">
        <f t="shared" si="291"/>
        <v>0.22760000000000005</v>
      </c>
      <c r="H2368" s="2">
        <f t="shared" si="287"/>
        <v>0.24369999999999997</v>
      </c>
      <c r="I2368" s="2">
        <f t="array" ref="I2368">SUMPRODUCT(B2352:B2371, (ROW(B2352:B2371)-ROW(B2352)+1)) / (20*21/2)</f>
        <v>0.22885714285714287</v>
      </c>
      <c r="J2368" s="2">
        <f t="shared" si="290"/>
        <v>0.23349961391268653</v>
      </c>
      <c r="K2368" s="2">
        <f t="shared" si="292"/>
        <v>0.23169785318222605</v>
      </c>
    </row>
    <row r="2369" spans="1:11" ht="13.5" x14ac:dyDescent="0.25">
      <c r="A2369" s="3">
        <f>TITRES_STAT!B2372</f>
        <v>45755</v>
      </c>
      <c r="B2369" s="5">
        <f>TITRES_STAT!D2372</f>
        <v>0.23</v>
      </c>
      <c r="C2369" s="2">
        <f t="shared" si="285"/>
        <v>0</v>
      </c>
      <c r="D2369" s="2">
        <f t="shared" si="286"/>
        <v>0.22000000000000003</v>
      </c>
      <c r="E2369" s="2">
        <f t="shared" si="288"/>
        <v>0.221</v>
      </c>
      <c r="F2369" s="2">
        <f t="shared" si="289"/>
        <v>0.24350000000000005</v>
      </c>
      <c r="G2369" s="2">
        <f t="shared" si="291"/>
        <v>0.22840000000000008</v>
      </c>
      <c r="H2369" s="2">
        <f t="shared" si="287"/>
        <v>0.24329999999999996</v>
      </c>
      <c r="I2369" s="2">
        <f t="array" ref="I2369">SUMPRODUCT(B2353:B2372, (ROW(B2353:B2372)-ROW(B2353)+1)) / (20*21/2)</f>
        <v>0.22890476190476192</v>
      </c>
      <c r="J2369" s="2">
        <f t="shared" si="290"/>
        <v>0.23316631734957352</v>
      </c>
      <c r="K2369" s="2">
        <f t="shared" si="292"/>
        <v>0.23163127070449172</v>
      </c>
    </row>
    <row r="2370" spans="1:11" ht="13.5" x14ac:dyDescent="0.25">
      <c r="A2370" s="3">
        <f>TITRES_STAT!B2373</f>
        <v>45757</v>
      </c>
      <c r="B2370" s="5">
        <f>TITRES_STAT!D2373</f>
        <v>0.22</v>
      </c>
      <c r="C2370" s="2">
        <f t="shared" si="285"/>
        <v>-1.0000000000000009E-2</v>
      </c>
      <c r="D2370" s="2">
        <f t="shared" si="286"/>
        <v>0.22200000000000003</v>
      </c>
      <c r="E2370" s="2">
        <f t="shared" si="288"/>
        <v>0.219</v>
      </c>
      <c r="F2370" s="2">
        <f t="shared" si="289"/>
        <v>0.24150000000000005</v>
      </c>
      <c r="G2370" s="2">
        <f t="shared" si="291"/>
        <v>0.22900000000000009</v>
      </c>
      <c r="H2370" s="2">
        <f t="shared" si="287"/>
        <v>0.2428499999999999</v>
      </c>
      <c r="I2370" s="2">
        <f t="array" ref="I2370">SUMPRODUCT(B2354:B2373, (ROW(B2354:B2373)-ROW(B2354)+1)) / (20*21/2)</f>
        <v>0.23004761904761906</v>
      </c>
      <c r="J2370" s="2">
        <f t="shared" si="290"/>
        <v>0.23191238236389985</v>
      </c>
      <c r="K2370" s="2">
        <f t="shared" si="292"/>
        <v>0.23117514244157047</v>
      </c>
    </row>
    <row r="2371" spans="1:11" ht="13.5" x14ac:dyDescent="0.25">
      <c r="A2371" s="3">
        <f>TITRES_STAT!B2374</f>
        <v>45758</v>
      </c>
      <c r="B2371" s="5">
        <f>TITRES_STAT!D2374</f>
        <v>0.23</v>
      </c>
      <c r="C2371" s="2">
        <f t="shared" si="285"/>
        <v>1.0000000000000009E-2</v>
      </c>
      <c r="D2371" s="2">
        <f t="shared" si="286"/>
        <v>0.22600000000000003</v>
      </c>
      <c r="E2371" s="2">
        <f t="shared" si="288"/>
        <v>0.219</v>
      </c>
      <c r="F2371" s="2">
        <f t="shared" si="289"/>
        <v>0.23950000000000005</v>
      </c>
      <c r="G2371" s="2">
        <f t="shared" si="291"/>
        <v>0.22960000000000008</v>
      </c>
      <c r="H2371" s="2">
        <f t="shared" si="287"/>
        <v>0.24244999999999986</v>
      </c>
      <c r="I2371" s="2">
        <f t="array" ref="I2371">SUMPRODUCT(B2355:B2374, (ROW(B2355:B2374)-ROW(B2355)+1)) / (20*21/2)</f>
        <v>0.23223809523809524</v>
      </c>
      <c r="J2371" s="2">
        <f t="shared" si="290"/>
        <v>0.2317302507101951</v>
      </c>
      <c r="K2371" s="2">
        <f t="shared" si="292"/>
        <v>0.23112905842425399</v>
      </c>
    </row>
    <row r="2372" spans="1:11" ht="13.5" x14ac:dyDescent="0.25">
      <c r="A2372" s="3">
        <f>TITRES_STAT!B2375</f>
        <v>45761</v>
      </c>
      <c r="B2372" s="5">
        <f>TITRES_STAT!D2375</f>
        <v>0.24</v>
      </c>
      <c r="C2372" s="2">
        <f t="shared" ref="C2372:C2435" si="293">B2372-B2371</f>
        <v>9.9999999999999811E-3</v>
      </c>
      <c r="D2372" s="2">
        <f t="shared" si="286"/>
        <v>0.22999999999999998</v>
      </c>
      <c r="E2372" s="2">
        <f t="shared" si="288"/>
        <v>0.221</v>
      </c>
      <c r="F2372" s="2">
        <f t="shared" si="289"/>
        <v>0.23800000000000004</v>
      </c>
      <c r="G2372" s="2">
        <f t="shared" si="291"/>
        <v>0.2304000000000001</v>
      </c>
      <c r="H2372" s="2">
        <f t="shared" si="287"/>
        <v>0.24209999999999984</v>
      </c>
      <c r="I2372" s="2">
        <f t="array" ref="I2372">SUMPRODUCT(B2356:B2375, (ROW(B2356:B2375)-ROW(B2356)+1)) / (20*21/2)</f>
        <v>0.23447619047619048</v>
      </c>
      <c r="J2372" s="2">
        <f t="shared" si="290"/>
        <v>0.23251784588065269</v>
      </c>
      <c r="K2372" s="2">
        <f t="shared" si="292"/>
        <v>0.23147693848604795</v>
      </c>
    </row>
    <row r="2373" spans="1:11" ht="13.5" x14ac:dyDescent="0.25">
      <c r="A2373" s="3">
        <f>TITRES_STAT!B2376</f>
        <v>45762</v>
      </c>
      <c r="B2373" s="5">
        <f>TITRES_STAT!D2376</f>
        <v>0.25</v>
      </c>
      <c r="C2373" s="2">
        <f t="shared" si="293"/>
        <v>1.0000000000000009E-2</v>
      </c>
      <c r="D2373" s="2">
        <f t="shared" si="286"/>
        <v>0.23399999999999999</v>
      </c>
      <c r="E2373" s="2">
        <f t="shared" si="288"/>
        <v>0.22500000000000001</v>
      </c>
      <c r="F2373" s="2">
        <f t="shared" si="289"/>
        <v>0.23700000000000004</v>
      </c>
      <c r="G2373" s="2">
        <f t="shared" si="291"/>
        <v>0.23160000000000008</v>
      </c>
      <c r="H2373" s="2">
        <f t="shared" si="287"/>
        <v>0.24184999999999982</v>
      </c>
      <c r="I2373" s="2">
        <f t="array" ref="I2373">SUMPRODUCT(B2357:B2376, (ROW(B2357:B2376)-ROW(B2357)+1)) / (20*21/2)</f>
        <v>0.23676190476190476</v>
      </c>
      <c r="J2373" s="2">
        <f t="shared" si="290"/>
        <v>0.23418281293963814</v>
      </c>
      <c r="K2373" s="2">
        <f t="shared" si="292"/>
        <v>0.23220333305522253</v>
      </c>
    </row>
    <row r="2374" spans="1:11" ht="13.5" x14ac:dyDescent="0.25">
      <c r="A2374" s="3">
        <f>TITRES_STAT!B2377</f>
        <v>45763</v>
      </c>
      <c r="B2374" s="5">
        <f>TITRES_STAT!D2377</f>
        <v>0.26</v>
      </c>
      <c r="C2374" s="2">
        <f t="shared" si="293"/>
        <v>1.0000000000000009E-2</v>
      </c>
      <c r="D2374" s="2">
        <f t="shared" ref="D2374:D2437" si="294">AVERAGE(B2370:B2374)</f>
        <v>0.24</v>
      </c>
      <c r="E2374" s="2">
        <f t="shared" si="288"/>
        <v>0.22999999999999998</v>
      </c>
      <c r="F2374" s="2">
        <f t="shared" si="289"/>
        <v>0.23650000000000002</v>
      </c>
      <c r="G2374" s="2">
        <f t="shared" si="291"/>
        <v>0.23300000000000007</v>
      </c>
      <c r="H2374" s="2">
        <f t="shared" si="287"/>
        <v>0.24164999999999978</v>
      </c>
      <c r="I2374" s="2">
        <f t="array" ref="I2374">SUMPRODUCT(B2358:B2377, (ROW(B2358:B2377)-ROW(B2358)+1)) / (20*21/2)</f>
        <v>0.23909523809523811</v>
      </c>
      <c r="J2374" s="2">
        <f t="shared" si="290"/>
        <v>0.23664159265967261</v>
      </c>
      <c r="K2374" s="2">
        <f t="shared" si="292"/>
        <v>0.23329339842560598</v>
      </c>
    </row>
    <row r="2375" spans="1:11" ht="13.5" x14ac:dyDescent="0.25">
      <c r="A2375" s="3">
        <f>TITRES_STAT!B2378</f>
        <v>45764</v>
      </c>
      <c r="B2375" s="5">
        <f>TITRES_STAT!D2378</f>
        <v>0.26</v>
      </c>
      <c r="C2375" s="2">
        <f t="shared" si="293"/>
        <v>0</v>
      </c>
      <c r="D2375" s="2">
        <f t="shared" si="294"/>
        <v>0.248</v>
      </c>
      <c r="E2375" s="2">
        <f t="shared" si="288"/>
        <v>0.23499999999999996</v>
      </c>
      <c r="F2375" s="2">
        <f t="shared" si="289"/>
        <v>0.23599999999999999</v>
      </c>
      <c r="G2375" s="2">
        <f t="shared" si="291"/>
        <v>0.23440000000000008</v>
      </c>
      <c r="H2375" s="2">
        <f t="shared" si="287"/>
        <v>0.24149999999999974</v>
      </c>
      <c r="I2375" s="2">
        <f t="array" ref="I2375">SUMPRODUCT(B2359:B2378, (ROW(B2359:B2378)-ROW(B2359)+1)) / (20*21/2)</f>
        <v>0.24147619047619048</v>
      </c>
      <c r="J2375" s="2">
        <f t="shared" si="290"/>
        <v>0.23886620288256094</v>
      </c>
      <c r="K2375" s="2">
        <f t="shared" si="292"/>
        <v>0.23434071613440574</v>
      </c>
    </row>
    <row r="2376" spans="1:11" ht="13.5" x14ac:dyDescent="0.25">
      <c r="A2376" s="3">
        <f>TITRES_STAT!B2379</f>
        <v>45765</v>
      </c>
      <c r="B2376" s="5">
        <f>TITRES_STAT!D2379</f>
        <v>0.26</v>
      </c>
      <c r="C2376" s="2">
        <f t="shared" si="293"/>
        <v>0</v>
      </c>
      <c r="D2376" s="2">
        <f t="shared" si="294"/>
        <v>0.254</v>
      </c>
      <c r="E2376" s="2">
        <f t="shared" si="288"/>
        <v>0.24000000000000005</v>
      </c>
      <c r="F2376" s="2">
        <f t="shared" si="289"/>
        <v>0.23549999999999999</v>
      </c>
      <c r="G2376" s="2">
        <f t="shared" si="291"/>
        <v>0.23580000000000009</v>
      </c>
      <c r="H2376" s="2">
        <f t="shared" si="287"/>
        <v>0.2413999999999997</v>
      </c>
      <c r="I2376" s="2">
        <f t="array" ref="I2376">SUMPRODUCT(B2360:B2379, (ROW(B2360:B2379)-ROW(B2360)+1)) / (20*21/2)</f>
        <v>0.24480952380952378</v>
      </c>
      <c r="J2376" s="2">
        <f t="shared" si="290"/>
        <v>0.24087894546517419</v>
      </c>
      <c r="K2376" s="2">
        <f t="shared" si="292"/>
        <v>0.23534696256050747</v>
      </c>
    </row>
    <row r="2377" spans="1:11" ht="13.5" x14ac:dyDescent="0.25">
      <c r="A2377" s="3">
        <f>TITRES_STAT!B2380</f>
        <v>45768</v>
      </c>
      <c r="B2377" s="5">
        <f>TITRES_STAT!D2380</f>
        <v>0.26</v>
      </c>
      <c r="C2377" s="2">
        <f t="shared" si="293"/>
        <v>0</v>
      </c>
      <c r="D2377" s="2">
        <f t="shared" si="294"/>
        <v>0.25800000000000001</v>
      </c>
      <c r="E2377" s="2">
        <f t="shared" si="288"/>
        <v>0.24399999999999994</v>
      </c>
      <c r="F2377" s="2">
        <f t="shared" si="289"/>
        <v>0.23499999999999996</v>
      </c>
      <c r="G2377" s="2">
        <f t="shared" si="291"/>
        <v>0.23720000000000005</v>
      </c>
      <c r="H2377" s="2">
        <f t="shared" si="287"/>
        <v>0.2413499999999997</v>
      </c>
      <c r="I2377" s="2">
        <f t="array" ref="I2377">SUMPRODUCT(B2361:B2380, (ROW(B2361:B2380)-ROW(B2361)+1)) / (20*21/2)</f>
        <v>0.2480476190476191</v>
      </c>
      <c r="J2377" s="2">
        <f t="shared" si="290"/>
        <v>0.24269999827801475</v>
      </c>
      <c r="K2377" s="2">
        <f t="shared" si="292"/>
        <v>0.23631374834244837</v>
      </c>
    </row>
    <row r="2378" spans="1:11" ht="13.5" x14ac:dyDescent="0.25">
      <c r="A2378" s="3">
        <f>TITRES_STAT!B2381</f>
        <v>45769</v>
      </c>
      <c r="B2378" s="5">
        <f>TITRES_STAT!D2381</f>
        <v>0.26</v>
      </c>
      <c r="C2378" s="2">
        <f t="shared" si="293"/>
        <v>0</v>
      </c>
      <c r="D2378" s="2">
        <f t="shared" si="294"/>
        <v>0.26</v>
      </c>
      <c r="E2378" s="2">
        <f t="shared" si="288"/>
        <v>0.24699999999999997</v>
      </c>
      <c r="F2378" s="2">
        <f t="shared" si="289"/>
        <v>0.23499999999999996</v>
      </c>
      <c r="G2378" s="2">
        <f t="shared" si="291"/>
        <v>0.23860000000000006</v>
      </c>
      <c r="H2378" s="2">
        <f t="shared" ref="H2378:H2441" si="295">AVERAGE(B2179:B2378)</f>
        <v>0.2413499999999997</v>
      </c>
      <c r="I2378" s="2">
        <f t="array" ref="I2378">SUMPRODUCT(B2362:B2381, (ROW(B2362:B2381)-ROW(B2362)+1)) / (20*21/2)</f>
        <v>0.25114285714285717</v>
      </c>
      <c r="J2378" s="2">
        <f t="shared" si="290"/>
        <v>0.24434761748963241</v>
      </c>
      <c r="K2378" s="2">
        <f t="shared" si="292"/>
        <v>0.23724262095647</v>
      </c>
    </row>
    <row r="2379" spans="1:11" ht="13.5" x14ac:dyDescent="0.25">
      <c r="A2379" s="3">
        <f>TITRES_STAT!B2382</f>
        <v>45770</v>
      </c>
      <c r="B2379" s="5">
        <f>TITRES_STAT!D2382</f>
        <v>0.27</v>
      </c>
      <c r="C2379" s="2">
        <f t="shared" si="293"/>
        <v>1.0000000000000009E-2</v>
      </c>
      <c r="D2379" s="2">
        <f t="shared" si="294"/>
        <v>0.26200000000000001</v>
      </c>
      <c r="E2379" s="2">
        <f t="shared" si="288"/>
        <v>0.251</v>
      </c>
      <c r="F2379" s="2">
        <f t="shared" si="289"/>
        <v>0.23599999999999993</v>
      </c>
      <c r="G2379" s="2">
        <f t="shared" si="291"/>
        <v>0.24020000000000002</v>
      </c>
      <c r="H2379" s="2">
        <f t="shared" si="295"/>
        <v>0.24139999999999973</v>
      </c>
      <c r="I2379" s="2">
        <f t="array" ref="I2379">SUMPRODUCT(B2363:B2382, (ROW(B2363:B2382)-ROW(B2363)+1)) / (20*21/2)</f>
        <v>0.25404761904761908</v>
      </c>
      <c r="J2379" s="2">
        <f t="shared" si="290"/>
        <v>0.24679070153823884</v>
      </c>
      <c r="K2379" s="2">
        <f t="shared" si="292"/>
        <v>0.23852722405621629</v>
      </c>
    </row>
    <row r="2380" spans="1:11" ht="13.5" x14ac:dyDescent="0.25">
      <c r="A2380" s="3">
        <f>TITRES_STAT!B2383</f>
        <v>45771</v>
      </c>
      <c r="B2380" s="5">
        <f>TITRES_STAT!D2383</f>
        <v>0.27</v>
      </c>
      <c r="C2380" s="2">
        <f t="shared" si="293"/>
        <v>0</v>
      </c>
      <c r="D2380" s="2">
        <f t="shared" si="294"/>
        <v>0.26400000000000001</v>
      </c>
      <c r="E2380" s="2">
        <f t="shared" ref="E2380:E2443" si="296">AVERAGE(B2371:B2380)</f>
        <v>0.25600000000000001</v>
      </c>
      <c r="F2380" s="2">
        <f t="shared" si="289"/>
        <v>0.23749999999999991</v>
      </c>
      <c r="G2380" s="2">
        <f t="shared" si="291"/>
        <v>0.24179999999999999</v>
      </c>
      <c r="H2380" s="2">
        <f t="shared" si="295"/>
        <v>0.24149999999999977</v>
      </c>
      <c r="I2380" s="2">
        <f t="array" ref="I2380">SUMPRODUCT(B2364:B2383, (ROW(B2364:B2383)-ROW(B2364)+1)) / (20*21/2)</f>
        <v>0.25671428571428567</v>
      </c>
      <c r="J2380" s="2">
        <f t="shared" si="290"/>
        <v>0.24900111091554944</v>
      </c>
      <c r="K2380" s="2">
        <f t="shared" si="292"/>
        <v>0.23976145056381565</v>
      </c>
    </row>
    <row r="2381" spans="1:11" ht="13.5" x14ac:dyDescent="0.25">
      <c r="A2381" s="3">
        <f>TITRES_STAT!B2384</f>
        <v>45772</v>
      </c>
      <c r="B2381" s="5">
        <f>TITRES_STAT!D2384</f>
        <v>0.27</v>
      </c>
      <c r="C2381" s="2">
        <f t="shared" si="293"/>
        <v>0</v>
      </c>
      <c r="D2381" s="2">
        <f t="shared" si="294"/>
        <v>0.26600000000000001</v>
      </c>
      <c r="E2381" s="2">
        <f t="shared" si="296"/>
        <v>0.26</v>
      </c>
      <c r="F2381" s="2">
        <f t="shared" si="289"/>
        <v>0.23949999999999988</v>
      </c>
      <c r="G2381" s="2">
        <f t="shared" si="291"/>
        <v>0.24340000000000001</v>
      </c>
      <c r="H2381" s="2">
        <f t="shared" si="295"/>
        <v>0.24159999999999976</v>
      </c>
      <c r="I2381" s="2">
        <f t="array" ref="I2381">SUMPRODUCT(B2365:B2384, (ROW(B2365:B2384)-ROW(B2365)+1)) / (20*21/2)</f>
        <v>0.25814285714285723</v>
      </c>
      <c r="J2381" s="2">
        <f t="shared" si="290"/>
        <v>0.25100100511406853</v>
      </c>
      <c r="K2381" s="2">
        <f t="shared" si="292"/>
        <v>0.2409472760319013</v>
      </c>
    </row>
    <row r="2382" spans="1:11" ht="13.5" x14ac:dyDescent="0.25">
      <c r="A2382" s="3">
        <f>TITRES_STAT!B2385</f>
        <v>45775</v>
      </c>
      <c r="B2382" s="5">
        <f>TITRES_STAT!D2385</f>
        <v>0.27</v>
      </c>
      <c r="C2382" s="2">
        <f t="shared" si="293"/>
        <v>0</v>
      </c>
      <c r="D2382" s="2">
        <f t="shared" si="294"/>
        <v>0.26800000000000002</v>
      </c>
      <c r="E2382" s="2">
        <f t="shared" si="296"/>
        <v>0.26300000000000001</v>
      </c>
      <c r="F2382" s="2">
        <f t="shared" si="289"/>
        <v>0.24199999999999991</v>
      </c>
      <c r="G2382" s="2">
        <f t="shared" si="291"/>
        <v>0.24499999999999997</v>
      </c>
      <c r="H2382" s="2">
        <f t="shared" si="295"/>
        <v>0.24169999999999978</v>
      </c>
      <c r="I2382" s="2">
        <f t="array" ref="I2382">SUMPRODUCT(B2366:B2385, (ROW(B2366:B2385)-ROW(B2366)+1)) / (20*21/2)</f>
        <v>0.26028571428571429</v>
      </c>
      <c r="J2382" s="2">
        <f t="shared" si="290"/>
        <v>0.25281043319844293</v>
      </c>
      <c r="K2382" s="2">
        <f t="shared" si="292"/>
        <v>0.2420865985404542</v>
      </c>
    </row>
    <row r="2383" spans="1:11" ht="13.5" x14ac:dyDescent="0.25">
      <c r="A2383" s="3">
        <f>TITRES_STAT!B2386</f>
        <v>45776</v>
      </c>
      <c r="B2383" s="5">
        <f>TITRES_STAT!D2386</f>
        <v>0.27</v>
      </c>
      <c r="C2383" s="2">
        <f t="shared" si="293"/>
        <v>0</v>
      </c>
      <c r="D2383" s="2">
        <f t="shared" si="294"/>
        <v>0.27</v>
      </c>
      <c r="E2383" s="2">
        <f t="shared" si="296"/>
        <v>0.26500000000000001</v>
      </c>
      <c r="F2383" s="2">
        <f t="shared" si="289"/>
        <v>0.24499999999999994</v>
      </c>
      <c r="G2383" s="2">
        <f t="shared" si="291"/>
        <v>0.24639999999999992</v>
      </c>
      <c r="H2383" s="2">
        <f t="shared" si="295"/>
        <v>0.24184999999999979</v>
      </c>
      <c r="I2383" s="2">
        <f t="array" ref="I2383">SUMPRODUCT(B2367:B2386, (ROW(B2367:B2386)-ROW(B2367)+1)) / (20*21/2)</f>
        <v>0.26214285714285718</v>
      </c>
      <c r="J2383" s="2">
        <f t="shared" si="290"/>
        <v>0.25444753479859122</v>
      </c>
      <c r="K2383" s="2">
        <f t="shared" si="292"/>
        <v>0.24318124173494621</v>
      </c>
    </row>
    <row r="2384" spans="1:11" ht="13.5" x14ac:dyDescent="0.25">
      <c r="A2384" s="3">
        <f>TITRES_STAT!B2387</f>
        <v>45777</v>
      </c>
      <c r="B2384" s="5">
        <f>TITRES_STAT!D2387</f>
        <v>0.26</v>
      </c>
      <c r="C2384" s="2">
        <f t="shared" si="293"/>
        <v>-1.0000000000000009E-2</v>
      </c>
      <c r="D2384" s="2">
        <f t="shared" si="294"/>
        <v>0.26800000000000002</v>
      </c>
      <c r="E2384" s="2">
        <f t="shared" si="296"/>
        <v>0.26500000000000001</v>
      </c>
      <c r="F2384" s="2">
        <f t="shared" si="289"/>
        <v>0.24749999999999989</v>
      </c>
      <c r="G2384" s="2">
        <f t="shared" si="291"/>
        <v>0.24739999999999993</v>
      </c>
      <c r="H2384" s="2">
        <f t="shared" si="295"/>
        <v>0.24194999999999975</v>
      </c>
      <c r="I2384" s="2">
        <f t="array" ref="I2384">SUMPRODUCT(B2368:B2387, (ROW(B2368:B2387)-ROW(B2368)+1)) / (20*21/2)</f>
        <v>0.26276190476190481</v>
      </c>
      <c r="J2384" s="2">
        <f t="shared" si="290"/>
        <v>0.25497634100824917</v>
      </c>
      <c r="K2384" s="2">
        <f t="shared" si="292"/>
        <v>0.24384080088259538</v>
      </c>
    </row>
    <row r="2385" spans="1:11" ht="13.5" x14ac:dyDescent="0.25">
      <c r="A2385" s="3">
        <f>TITRES_STAT!B2388</f>
        <v>45779</v>
      </c>
      <c r="B2385" s="5">
        <f>TITRES_STAT!D2388</f>
        <v>0.27</v>
      </c>
      <c r="C2385" s="2">
        <f t="shared" si="293"/>
        <v>1.0000000000000009E-2</v>
      </c>
      <c r="D2385" s="2">
        <f t="shared" si="294"/>
        <v>0.26800000000000002</v>
      </c>
      <c r="E2385" s="2">
        <f t="shared" si="296"/>
        <v>0.26599999999999996</v>
      </c>
      <c r="F2385" s="2">
        <f t="shared" si="289"/>
        <v>0.25049999999999989</v>
      </c>
      <c r="G2385" s="2">
        <f t="shared" si="291"/>
        <v>0.24839999999999993</v>
      </c>
      <c r="H2385" s="2">
        <f t="shared" si="295"/>
        <v>0.24209999999999976</v>
      </c>
      <c r="I2385" s="2">
        <f t="array" ref="I2385">SUMPRODUCT(B2369:B2388, (ROW(B2369:B2388)-ROW(B2369)+1)) / (20*21/2)</f>
        <v>0.26414285714285718</v>
      </c>
      <c r="J2385" s="2">
        <f t="shared" si="290"/>
        <v>0.25640716567413019</v>
      </c>
      <c r="K2385" s="2">
        <f t="shared" si="292"/>
        <v>0.24486665182837597</v>
      </c>
    </row>
    <row r="2386" spans="1:11" ht="13.5" x14ac:dyDescent="0.25">
      <c r="A2386" s="3">
        <f>TITRES_STAT!B2389</f>
        <v>45782</v>
      </c>
      <c r="B2386" s="5">
        <f>TITRES_STAT!D2389</f>
        <v>0.27</v>
      </c>
      <c r="C2386" s="2">
        <f t="shared" si="293"/>
        <v>0</v>
      </c>
      <c r="D2386" s="2">
        <f t="shared" si="294"/>
        <v>0.26800000000000002</v>
      </c>
      <c r="E2386" s="2">
        <f t="shared" si="296"/>
        <v>0.26700000000000002</v>
      </c>
      <c r="F2386" s="2">
        <f t="shared" si="289"/>
        <v>0.25349999999999995</v>
      </c>
      <c r="G2386" s="2">
        <f t="shared" si="291"/>
        <v>0.24919999999999992</v>
      </c>
      <c r="H2386" s="2">
        <f t="shared" si="295"/>
        <v>0.24219999999999978</v>
      </c>
      <c r="I2386" s="2">
        <f t="array" ref="I2386">SUMPRODUCT(B2370:B2389, (ROW(B2370:B2389)-ROW(B2370)+1)) / (20*21/2)</f>
        <v>0.26628571428571435</v>
      </c>
      <c r="J2386" s="2">
        <f t="shared" si="290"/>
        <v>0.25770172132421304</v>
      </c>
      <c r="K2386" s="2">
        <f t="shared" si="292"/>
        <v>0.24585227332530241</v>
      </c>
    </row>
    <row r="2387" spans="1:11" ht="13.5" x14ac:dyDescent="0.25">
      <c r="A2387" s="3">
        <f>TITRES_STAT!B2390</f>
        <v>45783</v>
      </c>
      <c r="B2387" s="5">
        <f>TITRES_STAT!D2390</f>
        <v>0.26</v>
      </c>
      <c r="C2387" s="2">
        <f t="shared" si="293"/>
        <v>-1.0000000000000009E-2</v>
      </c>
      <c r="D2387" s="2">
        <f t="shared" si="294"/>
        <v>0.26600000000000001</v>
      </c>
      <c r="E2387" s="2">
        <f t="shared" si="296"/>
        <v>0.26700000000000002</v>
      </c>
      <c r="F2387" s="2">
        <f t="shared" si="289"/>
        <v>0.25549999999999989</v>
      </c>
      <c r="G2387" s="2">
        <f t="shared" si="291"/>
        <v>0.24979999999999991</v>
      </c>
      <c r="H2387" s="2">
        <f t="shared" si="295"/>
        <v>0.24224999999999977</v>
      </c>
      <c r="I2387" s="2">
        <f t="array" ref="I2387">SUMPRODUCT(B2371:B2390, (ROW(B2371:B2390)-ROW(B2371)+1)) / (20*21/2)</f>
        <v>0.26914285714285718</v>
      </c>
      <c r="J2387" s="2">
        <f t="shared" si="290"/>
        <v>0.25792060500762132</v>
      </c>
      <c r="K2387" s="2">
        <f t="shared" si="292"/>
        <v>0.24640708613607487</v>
      </c>
    </row>
    <row r="2388" spans="1:11" ht="13.5" x14ac:dyDescent="0.25">
      <c r="A2388" s="3">
        <f>TITRES_STAT!B2391</f>
        <v>45784</v>
      </c>
      <c r="B2388" s="5">
        <f>TITRES_STAT!D2391</f>
        <v>0.27</v>
      </c>
      <c r="C2388" s="2">
        <f t="shared" si="293"/>
        <v>1.0000000000000009E-2</v>
      </c>
      <c r="D2388" s="2">
        <f t="shared" si="294"/>
        <v>0.26600000000000001</v>
      </c>
      <c r="E2388" s="2">
        <f t="shared" si="296"/>
        <v>0.26800000000000002</v>
      </c>
      <c r="F2388" s="2">
        <f t="shared" ref="F2388:F2451" si="297">AVERAGE(B2369:B2388)</f>
        <v>0.25749999999999995</v>
      </c>
      <c r="G2388" s="2">
        <f t="shared" si="291"/>
        <v>0.25059999999999988</v>
      </c>
      <c r="H2388" s="2">
        <f t="shared" si="295"/>
        <v>0.24234999999999982</v>
      </c>
      <c r="I2388" s="2">
        <f t="array" ref="I2388">SUMPRODUCT(B2372:B2391, (ROW(B2372:B2391)-ROW(B2372)+1)) / (20*21/2)</f>
        <v>0.27261904761904759</v>
      </c>
      <c r="J2388" s="2">
        <f t="shared" si="290"/>
        <v>0.25907102357832407</v>
      </c>
      <c r="K2388" s="2">
        <f t="shared" si="292"/>
        <v>0.24733229844446411</v>
      </c>
    </row>
    <row r="2389" spans="1:11" ht="13.5" x14ac:dyDescent="0.25">
      <c r="A2389" s="3">
        <f>TITRES_STAT!B2392</f>
        <v>45785</v>
      </c>
      <c r="B2389" s="5">
        <f>TITRES_STAT!D2392</f>
        <v>0.28000000000000003</v>
      </c>
      <c r="C2389" s="2">
        <f t="shared" si="293"/>
        <v>1.0000000000000009E-2</v>
      </c>
      <c r="D2389" s="2">
        <f t="shared" si="294"/>
        <v>0.27</v>
      </c>
      <c r="E2389" s="2">
        <f t="shared" si="296"/>
        <v>0.26900000000000002</v>
      </c>
      <c r="F2389" s="2">
        <f t="shared" si="297"/>
        <v>0.26</v>
      </c>
      <c r="G2389" s="2">
        <f t="shared" si="291"/>
        <v>0.25139999999999985</v>
      </c>
      <c r="H2389" s="2">
        <f t="shared" si="295"/>
        <v>0.24249999999999983</v>
      </c>
      <c r="I2389" s="2">
        <f t="array" ref="I2389">SUMPRODUCT(B2373:B2392, (ROW(B2373:B2392)-ROW(B2373)+1)) / (20*21/2)</f>
        <v>0.27671428571428575</v>
      </c>
      <c r="J2389" s="2">
        <f t="shared" ref="J2389:J2452" si="298">$J$4*B2389+J2388*(1-$J$4)</f>
        <v>0.26106425942800748</v>
      </c>
      <c r="K2389" s="2">
        <f t="shared" si="292"/>
        <v>0.24861338477997533</v>
      </c>
    </row>
    <row r="2390" spans="1:11" ht="13.5" x14ac:dyDescent="0.25">
      <c r="A2390" s="3">
        <f>TITRES_STAT!B2393</f>
        <v>45786</v>
      </c>
      <c r="B2390" s="5">
        <f>TITRES_STAT!D2393</f>
        <v>0.28999999999999998</v>
      </c>
      <c r="C2390" s="2">
        <f t="shared" si="293"/>
        <v>9.9999999999999534E-3</v>
      </c>
      <c r="D2390" s="2">
        <f t="shared" si="294"/>
        <v>0.27400000000000002</v>
      </c>
      <c r="E2390" s="2">
        <f t="shared" si="296"/>
        <v>0.27100000000000002</v>
      </c>
      <c r="F2390" s="2">
        <f t="shared" si="297"/>
        <v>0.26349999999999996</v>
      </c>
      <c r="G2390" s="2">
        <f t="shared" si="291"/>
        <v>0.25219999999999992</v>
      </c>
      <c r="H2390" s="2">
        <f t="shared" si="295"/>
        <v>0.2427499999999998</v>
      </c>
      <c r="I2390" s="2">
        <f t="array" ref="I2390">SUMPRODUCT(B2374:B2393, (ROW(B2374:B2393)-ROW(B2374)+1)) / (20*21/2)</f>
        <v>0.28142857142857142</v>
      </c>
      <c r="J2390" s="2">
        <f t="shared" si="298"/>
        <v>0.26382004424438771</v>
      </c>
      <c r="K2390" s="2">
        <f t="shared" si="292"/>
        <v>0.25023638929840769</v>
      </c>
    </row>
    <row r="2391" spans="1:11" ht="13.5" x14ac:dyDescent="0.25">
      <c r="A2391" s="3">
        <f>TITRES_STAT!B2394</f>
        <v>45789</v>
      </c>
      <c r="B2391" s="5">
        <f>TITRES_STAT!D2394</f>
        <v>0.3</v>
      </c>
      <c r="C2391" s="2">
        <f t="shared" si="293"/>
        <v>1.0000000000000009E-2</v>
      </c>
      <c r="D2391" s="2">
        <f t="shared" si="294"/>
        <v>0.28000000000000003</v>
      </c>
      <c r="E2391" s="2">
        <f t="shared" si="296"/>
        <v>0.27400000000000002</v>
      </c>
      <c r="F2391" s="2">
        <f t="shared" si="297"/>
        <v>0.26700000000000002</v>
      </c>
      <c r="G2391" s="2">
        <f t="shared" si="291"/>
        <v>0.2533999999999999</v>
      </c>
      <c r="H2391" s="2">
        <f t="shared" si="295"/>
        <v>0.24309999999999976</v>
      </c>
      <c r="I2391" s="2">
        <f t="array" ref="I2391">SUMPRODUCT(B2375:B2394, (ROW(B2375:B2394)-ROW(B2375)+1)) / (20*21/2)</f>
        <v>0.28676190476190477</v>
      </c>
      <c r="J2391" s="2">
        <f t="shared" si="298"/>
        <v>0.2672657543163508</v>
      </c>
      <c r="K2391" s="2">
        <f t="shared" si="292"/>
        <v>0.25218790344356817</v>
      </c>
    </row>
    <row r="2392" spans="1:11" ht="13.5" x14ac:dyDescent="0.25">
      <c r="A2392" s="3">
        <f>TITRES_STAT!B2395</f>
        <v>45790</v>
      </c>
      <c r="B2392" s="5">
        <f>TITRES_STAT!D2395</f>
        <v>0.31</v>
      </c>
      <c r="C2392" s="2">
        <f t="shared" si="293"/>
        <v>1.0000000000000009E-2</v>
      </c>
      <c r="D2392" s="2">
        <f t="shared" si="294"/>
        <v>0.29000000000000004</v>
      </c>
      <c r="E2392" s="2">
        <f t="shared" si="296"/>
        <v>0.27799999999999997</v>
      </c>
      <c r="F2392" s="2">
        <f t="shared" si="297"/>
        <v>0.27050000000000002</v>
      </c>
      <c r="G2392" s="2">
        <f t="shared" si="291"/>
        <v>0.25479999999999992</v>
      </c>
      <c r="H2392" s="2">
        <f t="shared" si="295"/>
        <v>0.2434999999999998</v>
      </c>
      <c r="I2392" s="2">
        <f t="array" ref="I2392">SUMPRODUCT(B2376:B2395, (ROW(B2376:B2395)-ROW(B2376)+1)) / (20*21/2)</f>
        <v>0.2908095238095238</v>
      </c>
      <c r="J2392" s="2">
        <f t="shared" si="298"/>
        <v>0.27133568247669837</v>
      </c>
      <c r="K2392" s="2">
        <f t="shared" si="292"/>
        <v>0.2544550444849969</v>
      </c>
    </row>
    <row r="2393" spans="1:11" ht="13.5" x14ac:dyDescent="0.25">
      <c r="A2393" s="3">
        <f>TITRES_STAT!B2396</f>
        <v>45791</v>
      </c>
      <c r="B2393" s="5">
        <f>TITRES_STAT!D2396</f>
        <v>0.32</v>
      </c>
      <c r="C2393" s="2">
        <f t="shared" si="293"/>
        <v>1.0000000000000009E-2</v>
      </c>
      <c r="D2393" s="2">
        <f t="shared" si="294"/>
        <v>0.30000000000000004</v>
      </c>
      <c r="E2393" s="2">
        <f t="shared" si="296"/>
        <v>0.28300000000000003</v>
      </c>
      <c r="F2393" s="2">
        <f t="shared" si="297"/>
        <v>0.27399999999999997</v>
      </c>
      <c r="G2393" s="2">
        <f t="shared" si="291"/>
        <v>0.25639999999999996</v>
      </c>
      <c r="H2393" s="2">
        <f t="shared" si="295"/>
        <v>0.24394999999999986</v>
      </c>
      <c r="I2393" s="2">
        <f t="array" ref="I2393">SUMPRODUCT(B2377:B2396, (ROW(B2377:B2396)-ROW(B2377)+1)) / (20*21/2)</f>
        <v>0.29361904761904756</v>
      </c>
      <c r="J2393" s="2">
        <f t="shared" si="298"/>
        <v>0.27597037938367946</v>
      </c>
      <c r="K2393" s="2">
        <f t="shared" si="292"/>
        <v>0.25702543489734997</v>
      </c>
    </row>
    <row r="2394" spans="1:11" ht="13.5" x14ac:dyDescent="0.25">
      <c r="A2394" s="3">
        <f>TITRES_STAT!B2397</f>
        <v>45792</v>
      </c>
      <c r="B2394" s="5">
        <f>TITRES_STAT!D2397</f>
        <v>0.33</v>
      </c>
      <c r="C2394" s="2">
        <f t="shared" si="293"/>
        <v>1.0000000000000009E-2</v>
      </c>
      <c r="D2394" s="2">
        <f t="shared" si="294"/>
        <v>0.31</v>
      </c>
      <c r="E2394" s="2">
        <f t="shared" si="296"/>
        <v>0.28999999999999998</v>
      </c>
      <c r="F2394" s="2">
        <f t="shared" si="297"/>
        <v>0.27749999999999997</v>
      </c>
      <c r="G2394" s="2">
        <f t="shared" si="291"/>
        <v>0.25799999999999995</v>
      </c>
      <c r="H2394" s="2">
        <f t="shared" si="295"/>
        <v>0.24444999999999986</v>
      </c>
      <c r="I2394" s="2">
        <f t="array" ref="I2394">SUMPRODUCT(B2378:B2397, (ROW(B2378:B2397)-ROW(B2378)+1)) / (20*21/2)</f>
        <v>0.29523809523809519</v>
      </c>
      <c r="J2394" s="2">
        <f t="shared" si="298"/>
        <v>0.28111605753761476</v>
      </c>
      <c r="K2394" s="2">
        <f t="shared" si="292"/>
        <v>0.25988718254843429</v>
      </c>
    </row>
    <row r="2395" spans="1:11" ht="13.5" x14ac:dyDescent="0.25">
      <c r="A2395" s="3">
        <f>TITRES_STAT!B2398</f>
        <v>45793</v>
      </c>
      <c r="B2395" s="5">
        <f>TITRES_STAT!D2398</f>
        <v>0.32</v>
      </c>
      <c r="C2395" s="2">
        <f t="shared" si="293"/>
        <v>-1.0000000000000009E-2</v>
      </c>
      <c r="D2395" s="2">
        <f t="shared" si="294"/>
        <v>0.316</v>
      </c>
      <c r="E2395" s="2">
        <f t="shared" si="296"/>
        <v>0.29500000000000004</v>
      </c>
      <c r="F2395" s="2">
        <f t="shared" si="297"/>
        <v>0.28049999999999997</v>
      </c>
      <c r="G2395" s="2">
        <f t="shared" si="291"/>
        <v>0.25939999999999996</v>
      </c>
      <c r="H2395" s="2">
        <f t="shared" si="295"/>
        <v>0.24489999999999987</v>
      </c>
      <c r="I2395" s="2">
        <f t="array" ref="I2395">SUMPRODUCT(B2379:B2398, (ROW(B2379:B2398)-ROW(B2379)+1)) / (20*21/2)</f>
        <v>0.29761904761904762</v>
      </c>
      <c r="J2395" s="2">
        <f t="shared" si="298"/>
        <v>0.28481929015308005</v>
      </c>
      <c r="K2395" s="2">
        <f t="shared" si="292"/>
        <v>0.26224454793869179</v>
      </c>
    </row>
    <row r="2396" spans="1:11" ht="13.5" x14ac:dyDescent="0.25">
      <c r="A2396" s="3">
        <f>TITRES_STAT!B2399</f>
        <v>45796</v>
      </c>
      <c r="B2396" s="5">
        <f>TITRES_STAT!D2399</f>
        <v>0.31</v>
      </c>
      <c r="C2396" s="2">
        <f t="shared" si="293"/>
        <v>-1.0000000000000009E-2</v>
      </c>
      <c r="D2396" s="2">
        <f t="shared" si="294"/>
        <v>0.318</v>
      </c>
      <c r="E2396" s="2">
        <f t="shared" si="296"/>
        <v>0.29900000000000004</v>
      </c>
      <c r="F2396" s="2">
        <f t="shared" si="297"/>
        <v>0.28299999999999997</v>
      </c>
      <c r="G2396" s="2">
        <f t="shared" si="291"/>
        <v>0.26059999999999994</v>
      </c>
      <c r="H2396" s="2">
        <f t="shared" si="295"/>
        <v>0.24529999999999991</v>
      </c>
      <c r="I2396" s="2">
        <f t="array" ref="I2396">SUMPRODUCT(B2380:B2399, (ROW(B2380:B2399)-ROW(B2380)+1)) / (20*21/2)</f>
        <v>0.30071428571428566</v>
      </c>
      <c r="J2396" s="2">
        <f t="shared" si="298"/>
        <v>0.28721745299564383</v>
      </c>
      <c r="K2396" s="2">
        <f t="shared" si="292"/>
        <v>0.26411731076462541</v>
      </c>
    </row>
    <row r="2397" spans="1:11" ht="13.5" x14ac:dyDescent="0.25">
      <c r="A2397" s="3">
        <f>TITRES_STAT!B2400</f>
        <v>45797</v>
      </c>
      <c r="B2397" s="5">
        <f>TITRES_STAT!D2400</f>
        <v>0.3</v>
      </c>
      <c r="C2397" s="2">
        <f t="shared" si="293"/>
        <v>-1.0000000000000009E-2</v>
      </c>
      <c r="D2397" s="2">
        <f t="shared" si="294"/>
        <v>0.316</v>
      </c>
      <c r="E2397" s="2">
        <f t="shared" si="296"/>
        <v>0.30299999999999999</v>
      </c>
      <c r="F2397" s="2">
        <f t="shared" si="297"/>
        <v>0.28499999999999998</v>
      </c>
      <c r="G2397" s="2">
        <f t="shared" si="291"/>
        <v>0.26139999999999997</v>
      </c>
      <c r="H2397" s="2">
        <f t="shared" si="295"/>
        <v>0.2456499999999999</v>
      </c>
      <c r="I2397" s="2">
        <f t="array" ref="I2397">SUMPRODUCT(B2381:B2400, (ROW(B2381:B2400)-ROW(B2381)+1)) / (20*21/2)</f>
        <v>0.30357142857142855</v>
      </c>
      <c r="J2397" s="2">
        <f t="shared" si="298"/>
        <v>0.28843483842463014</v>
      </c>
      <c r="K2397" s="2">
        <f t="shared" si="292"/>
        <v>0.26552447504836563</v>
      </c>
    </row>
    <row r="2398" spans="1:11" ht="13.5" x14ac:dyDescent="0.25">
      <c r="A2398" s="3">
        <f>TITRES_STAT!B2401</f>
        <v>45798</v>
      </c>
      <c r="B2398" s="5">
        <f>TITRES_STAT!D2401</f>
        <v>0.31</v>
      </c>
      <c r="C2398" s="2">
        <f t="shared" si="293"/>
        <v>1.0000000000000009E-2</v>
      </c>
      <c r="D2398" s="2">
        <f t="shared" si="294"/>
        <v>0.314</v>
      </c>
      <c r="E2398" s="2">
        <f t="shared" si="296"/>
        <v>0.30700000000000005</v>
      </c>
      <c r="F2398" s="2">
        <f t="shared" si="297"/>
        <v>0.28749999999999998</v>
      </c>
      <c r="G2398" s="2">
        <f t="shared" si="291"/>
        <v>0.26239999999999997</v>
      </c>
      <c r="H2398" s="2">
        <f t="shared" si="295"/>
        <v>0.24604999999999994</v>
      </c>
      <c r="I2398" s="2">
        <f t="array" ref="I2398">SUMPRODUCT(B2382:B2401, (ROW(B2382:B2401)-ROW(B2382)+1)) / (20*21/2)</f>
        <v>0.30714285714285716</v>
      </c>
      <c r="J2398" s="2">
        <f t="shared" si="298"/>
        <v>0.29048866333657009</v>
      </c>
      <c r="K2398" s="2">
        <f t="shared" si="292"/>
        <v>0.26726861328176305</v>
      </c>
    </row>
    <row r="2399" spans="1:11" ht="13.5" x14ac:dyDescent="0.25">
      <c r="A2399" s="3">
        <f>TITRES_STAT!B2402</f>
        <v>45799</v>
      </c>
      <c r="B2399" s="5">
        <f>TITRES_STAT!D2402</f>
        <v>0.32</v>
      </c>
      <c r="C2399" s="2">
        <f t="shared" si="293"/>
        <v>1.0000000000000009E-2</v>
      </c>
      <c r="D2399" s="2">
        <f t="shared" si="294"/>
        <v>0.312</v>
      </c>
      <c r="E2399" s="2">
        <f t="shared" si="296"/>
        <v>0.311</v>
      </c>
      <c r="F2399" s="2">
        <f t="shared" si="297"/>
        <v>0.28999999999999998</v>
      </c>
      <c r="G2399" s="2">
        <f t="shared" si="291"/>
        <v>0.2636</v>
      </c>
      <c r="H2399" s="2">
        <f t="shared" si="295"/>
        <v>0.24649999999999994</v>
      </c>
      <c r="I2399" s="2">
        <f t="array" ref="I2399">SUMPRODUCT(B2383:B2402, (ROW(B2383:B2402)-ROW(B2383)+1)) / (20*21/2)</f>
        <v>0.31042857142857144</v>
      </c>
      <c r="J2399" s="2">
        <f t="shared" si="298"/>
        <v>0.29329926682832536</v>
      </c>
      <c r="K2399" s="2">
        <f t="shared" si="292"/>
        <v>0.26933651080012533</v>
      </c>
    </row>
    <row r="2400" spans="1:11" ht="13.5" x14ac:dyDescent="0.25">
      <c r="A2400" s="3">
        <f>TITRES_STAT!B2403</f>
        <v>45800</v>
      </c>
      <c r="B2400" s="5">
        <f>TITRES_STAT!D2403</f>
        <v>0.32</v>
      </c>
      <c r="C2400" s="2">
        <f t="shared" si="293"/>
        <v>0</v>
      </c>
      <c r="D2400" s="2">
        <f t="shared" si="294"/>
        <v>0.312</v>
      </c>
      <c r="E2400" s="2">
        <f t="shared" si="296"/>
        <v>0.31399999999999995</v>
      </c>
      <c r="F2400" s="2">
        <f t="shared" si="297"/>
        <v>0.29249999999999998</v>
      </c>
      <c r="G2400" s="2">
        <f t="shared" si="291"/>
        <v>0.26479999999999998</v>
      </c>
      <c r="H2400" s="2">
        <f t="shared" si="295"/>
        <v>0.24689999999999998</v>
      </c>
      <c r="I2400" s="2">
        <f t="array" ref="I2400">SUMPRODUCT(B2384:B2403, (ROW(B2384:B2403)-ROW(B2384)+1)) / (20*21/2)</f>
        <v>0.31247619047619041</v>
      </c>
      <c r="J2400" s="2">
        <f t="shared" si="298"/>
        <v>0.29584219379705629</v>
      </c>
      <c r="K2400" s="2">
        <f t="shared" si="292"/>
        <v>0.27132331429815965</v>
      </c>
    </row>
    <row r="2401" spans="1:11" ht="13.5" x14ac:dyDescent="0.25">
      <c r="A2401" s="3">
        <f>TITRES_STAT!B2404</f>
        <v>45803</v>
      </c>
      <c r="B2401" s="5">
        <f>TITRES_STAT!D2404</f>
        <v>0.33</v>
      </c>
      <c r="C2401" s="2">
        <f t="shared" si="293"/>
        <v>1.0000000000000009E-2</v>
      </c>
      <c r="D2401" s="2">
        <f t="shared" si="294"/>
        <v>0.316</v>
      </c>
      <c r="E2401" s="2">
        <f t="shared" si="296"/>
        <v>0.317</v>
      </c>
      <c r="F2401" s="2">
        <f t="shared" si="297"/>
        <v>0.29549999999999998</v>
      </c>
      <c r="G2401" s="2">
        <f t="shared" si="291"/>
        <v>0.26599999999999996</v>
      </c>
      <c r="H2401" s="2">
        <f t="shared" si="295"/>
        <v>0.24729999999999996</v>
      </c>
      <c r="I2401" s="2">
        <f t="array" ref="I2401">SUMPRODUCT(B2385:B2404, (ROW(B2385:B2404)-ROW(B2385)+1)) / (20*21/2)</f>
        <v>0.31428571428571422</v>
      </c>
      <c r="J2401" s="2">
        <f t="shared" si="298"/>
        <v>0.29909531819733665</v>
      </c>
      <c r="K2401" s="2">
        <f t="shared" si="292"/>
        <v>0.27362436079627106</v>
      </c>
    </row>
    <row r="2402" spans="1:11" ht="13.5" x14ac:dyDescent="0.25">
      <c r="A2402" s="3">
        <f>TITRES_STAT!B2405</f>
        <v>45804</v>
      </c>
      <c r="B2402" s="5">
        <f>TITRES_STAT!D2405</f>
        <v>0.33</v>
      </c>
      <c r="C2402" s="2">
        <f t="shared" si="293"/>
        <v>0</v>
      </c>
      <c r="D2402" s="2">
        <f t="shared" si="294"/>
        <v>0.32200000000000001</v>
      </c>
      <c r="E2402" s="2">
        <f t="shared" si="296"/>
        <v>0.31900000000000001</v>
      </c>
      <c r="F2402" s="2">
        <f t="shared" si="297"/>
        <v>0.29849999999999999</v>
      </c>
      <c r="G2402" s="2">
        <f t="shared" si="291"/>
        <v>0.26719999999999999</v>
      </c>
      <c r="H2402" s="2">
        <f t="shared" si="295"/>
        <v>0.24764999999999998</v>
      </c>
      <c r="I2402" s="2">
        <f t="array" ref="I2402">SUMPRODUCT(B2386:B2405, (ROW(B2386:B2405)-ROW(B2386)+1)) / (20*21/2)</f>
        <v>0.31580952380952376</v>
      </c>
      <c r="J2402" s="2">
        <f t="shared" si="298"/>
        <v>0.30203862122616171</v>
      </c>
      <c r="K2402" s="2">
        <f t="shared" si="292"/>
        <v>0.27583517017680947</v>
      </c>
    </row>
    <row r="2403" spans="1:11" ht="13.5" x14ac:dyDescent="0.25">
      <c r="A2403" s="3">
        <f>TITRES_STAT!B2406</f>
        <v>45805</v>
      </c>
      <c r="B2403" s="5">
        <f>TITRES_STAT!D2406</f>
        <v>0.32</v>
      </c>
      <c r="C2403" s="2">
        <f t="shared" si="293"/>
        <v>-1.0000000000000009E-2</v>
      </c>
      <c r="D2403" s="2">
        <f t="shared" si="294"/>
        <v>0.32400000000000001</v>
      </c>
      <c r="E2403" s="2">
        <f t="shared" si="296"/>
        <v>0.31900000000000001</v>
      </c>
      <c r="F2403" s="2">
        <f t="shared" si="297"/>
        <v>0.30100000000000005</v>
      </c>
      <c r="G2403" s="2">
        <f t="shared" si="291"/>
        <v>0.26819999999999999</v>
      </c>
      <c r="H2403" s="2">
        <f t="shared" si="295"/>
        <v>0.24789999999999998</v>
      </c>
      <c r="I2403" s="2">
        <f t="array" ref="I2403">SUMPRODUCT(B2387:B2406, (ROW(B2387:B2406)-ROW(B2387)+1)) / (20*21/2)</f>
        <v>0.3170952380952381</v>
      </c>
      <c r="J2403" s="2">
        <f t="shared" si="298"/>
        <v>0.30374922872843202</v>
      </c>
      <c r="K2403" s="2">
        <f t="shared" si="292"/>
        <v>0.27756712428752284</v>
      </c>
    </row>
    <row r="2404" spans="1:11" ht="13.5" x14ac:dyDescent="0.25">
      <c r="A2404" s="3">
        <f>TITRES_STAT!B2407</f>
        <v>45806</v>
      </c>
      <c r="B2404" s="5">
        <f>TITRES_STAT!D2407</f>
        <v>0.32</v>
      </c>
      <c r="C2404" s="2">
        <f t="shared" si="293"/>
        <v>0</v>
      </c>
      <c r="D2404" s="2">
        <f t="shared" si="294"/>
        <v>0.32400000000000001</v>
      </c>
      <c r="E2404" s="2">
        <f t="shared" si="296"/>
        <v>0.31799999999999995</v>
      </c>
      <c r="F2404" s="2">
        <f t="shared" si="297"/>
        <v>0.30400000000000005</v>
      </c>
      <c r="G2404" s="2">
        <f t="shared" si="291"/>
        <v>0.26919999999999999</v>
      </c>
      <c r="H2404" s="2">
        <f t="shared" si="295"/>
        <v>0.24810000000000001</v>
      </c>
      <c r="I2404" s="2">
        <f t="array" ref="I2404">SUMPRODUCT(B2388:B2407, (ROW(B2388:B2407)-ROW(B2388)+1)) / (20*21/2)</f>
        <v>0.31814285714285717</v>
      </c>
      <c r="J2404" s="2">
        <f t="shared" si="298"/>
        <v>0.30529692123048613</v>
      </c>
      <c r="K2404" s="2">
        <f t="shared" si="292"/>
        <v>0.27923115862918862</v>
      </c>
    </row>
    <row r="2405" spans="1:11" ht="13.5" x14ac:dyDescent="0.25">
      <c r="A2405" s="3">
        <f>TITRES_STAT!B2408</f>
        <v>45807</v>
      </c>
      <c r="B2405" s="5">
        <f>TITRES_STAT!D2408</f>
        <v>0.32</v>
      </c>
      <c r="C2405" s="2">
        <f t="shared" si="293"/>
        <v>0</v>
      </c>
      <c r="D2405" s="2">
        <f t="shared" si="294"/>
        <v>0.32400000000000001</v>
      </c>
      <c r="E2405" s="2">
        <f t="shared" si="296"/>
        <v>0.31799999999999995</v>
      </c>
      <c r="F2405" s="2">
        <f t="shared" si="297"/>
        <v>0.30650000000000011</v>
      </c>
      <c r="G2405" s="2">
        <f t="shared" si="291"/>
        <v>0.2702</v>
      </c>
      <c r="H2405" s="2">
        <f t="shared" si="295"/>
        <v>0.24835000000000002</v>
      </c>
      <c r="I2405" s="2">
        <f t="array" ref="I2405">SUMPRODUCT(B2389:B2408, (ROW(B2389:B2408)-ROW(B2389)+1)) / (20*21/2)</f>
        <v>0.31890476190476186</v>
      </c>
      <c r="J2405" s="2">
        <f t="shared" si="298"/>
        <v>0.30669721444663034</v>
      </c>
      <c r="K2405" s="2">
        <f t="shared" si="292"/>
        <v>0.28082993672216167</v>
      </c>
    </row>
    <row r="2406" spans="1:11" ht="13.5" x14ac:dyDescent="0.25">
      <c r="A2406" s="3">
        <f>TITRES_STAT!B2409</f>
        <v>45810</v>
      </c>
      <c r="B2406" s="5">
        <f>TITRES_STAT!D2409</f>
        <v>0.32</v>
      </c>
      <c r="C2406" s="2">
        <f t="shared" si="293"/>
        <v>0</v>
      </c>
      <c r="D2406" s="2">
        <f t="shared" si="294"/>
        <v>0.32200000000000001</v>
      </c>
      <c r="E2406" s="2">
        <f t="shared" si="296"/>
        <v>0.31899999999999995</v>
      </c>
      <c r="F2406" s="2">
        <f t="shared" si="297"/>
        <v>0.30900000000000005</v>
      </c>
      <c r="G2406" s="2">
        <f t="shared" si="291"/>
        <v>0.2712</v>
      </c>
      <c r="H2406" s="2">
        <f t="shared" si="295"/>
        <v>0.24860000000000004</v>
      </c>
      <c r="I2406" s="2">
        <f t="array" ref="I2406">SUMPRODUCT(B2390:B2409, (ROW(B2390:B2409)-ROW(B2390)+1)) / (20*21/2)</f>
        <v>0.3194285714285714</v>
      </c>
      <c r="J2406" s="2">
        <f t="shared" si="298"/>
        <v>0.30796414640409414</v>
      </c>
      <c r="K2406" s="2">
        <f t="shared" si="292"/>
        <v>0.28236601763501812</v>
      </c>
    </row>
    <row r="2407" spans="1:11" ht="13.5" x14ac:dyDescent="0.25">
      <c r="A2407" s="3">
        <f>TITRES_STAT!B2410</f>
        <v>45811</v>
      </c>
      <c r="B2407" s="5">
        <f>TITRES_STAT!D2410</f>
        <v>0.32</v>
      </c>
      <c r="C2407" s="2">
        <f t="shared" si="293"/>
        <v>0</v>
      </c>
      <c r="D2407" s="2">
        <f t="shared" si="294"/>
        <v>0.32</v>
      </c>
      <c r="E2407" s="2">
        <f t="shared" si="296"/>
        <v>0.32099999999999995</v>
      </c>
      <c r="F2407" s="2">
        <f t="shared" si="297"/>
        <v>0.31200000000000006</v>
      </c>
      <c r="G2407" s="2">
        <f t="shared" si="291"/>
        <v>0.2722</v>
      </c>
      <c r="H2407" s="2">
        <f t="shared" si="295"/>
        <v>0.24890000000000001</v>
      </c>
      <c r="I2407" s="2">
        <f t="array" ref="I2407">SUMPRODUCT(B2391:B2410, (ROW(B2391:B2410)-ROW(B2391)+1)) / (20*21/2)</f>
        <v>0.31976190476190475</v>
      </c>
      <c r="J2407" s="2">
        <f t="shared" si="298"/>
        <v>0.3091104181751328</v>
      </c>
      <c r="K2407" s="2">
        <f t="shared" si="292"/>
        <v>0.28384186008070372</v>
      </c>
    </row>
    <row r="2408" spans="1:11" ht="13.5" x14ac:dyDescent="0.25">
      <c r="A2408" s="3">
        <f>TITRES_STAT!B2411</f>
        <v>45812</v>
      </c>
      <c r="B2408" s="5">
        <f>TITRES_STAT!D2411</f>
        <v>0.32</v>
      </c>
      <c r="C2408" s="2">
        <f t="shared" si="293"/>
        <v>0</v>
      </c>
      <c r="D2408" s="2">
        <f t="shared" si="294"/>
        <v>0.32</v>
      </c>
      <c r="E2408" s="2">
        <f t="shared" si="296"/>
        <v>0.32199999999999995</v>
      </c>
      <c r="F2408" s="2">
        <f t="shared" si="297"/>
        <v>0.31450000000000011</v>
      </c>
      <c r="G2408" s="2">
        <f t="shared" si="291"/>
        <v>0.27340000000000003</v>
      </c>
      <c r="H2408" s="2">
        <f t="shared" si="295"/>
        <v>0.24924999999999997</v>
      </c>
      <c r="I2408" s="2">
        <f t="array" ref="I2408">SUMPRODUCT(B2392:B2411, (ROW(B2392:B2411)-ROW(B2392)+1)) / (20*21/2)</f>
        <v>0.31995238095238093</v>
      </c>
      <c r="J2408" s="2">
        <f t="shared" si="298"/>
        <v>0.31014752120607253</v>
      </c>
      <c r="K2408" s="2">
        <f t="shared" si="292"/>
        <v>0.28525982635204872</v>
      </c>
    </row>
    <row r="2409" spans="1:11" ht="13.5" x14ac:dyDescent="0.25">
      <c r="A2409" s="3">
        <f>TITRES_STAT!B2412</f>
        <v>45813</v>
      </c>
      <c r="B2409" s="5">
        <f>TITRES_STAT!D2412</f>
        <v>0.32</v>
      </c>
      <c r="C2409" s="2">
        <f t="shared" si="293"/>
        <v>0</v>
      </c>
      <c r="D2409" s="2">
        <f t="shared" si="294"/>
        <v>0.32</v>
      </c>
      <c r="E2409" s="2">
        <f t="shared" si="296"/>
        <v>0.32199999999999995</v>
      </c>
      <c r="F2409" s="2">
        <f t="shared" si="297"/>
        <v>0.31650000000000011</v>
      </c>
      <c r="G2409" s="2">
        <f t="shared" si="291"/>
        <v>0.27479999999999999</v>
      </c>
      <c r="H2409" s="2">
        <f t="shared" si="295"/>
        <v>0.24959999999999996</v>
      </c>
      <c r="I2409" s="2">
        <f t="array" ref="I2409">SUMPRODUCT(B2393:B2412, (ROW(B2393:B2412)-ROW(B2393)+1)) / (20*21/2)</f>
        <v>0.32004761904761903</v>
      </c>
      <c r="J2409" s="2">
        <f t="shared" si="298"/>
        <v>0.31108585251977994</v>
      </c>
      <c r="K2409" s="2">
        <f t="shared" si="292"/>
        <v>0.28662218610294882</v>
      </c>
    </row>
    <row r="2410" spans="1:11" ht="13.5" x14ac:dyDescent="0.25">
      <c r="A2410" s="3">
        <f>TITRES_STAT!B2413</f>
        <v>45817</v>
      </c>
      <c r="B2410" s="5">
        <f>TITRES_STAT!D2413</f>
        <v>0.32</v>
      </c>
      <c r="C2410" s="2">
        <f t="shared" si="293"/>
        <v>0</v>
      </c>
      <c r="D2410" s="2">
        <f t="shared" si="294"/>
        <v>0.32</v>
      </c>
      <c r="E2410" s="2">
        <f t="shared" si="296"/>
        <v>0.32199999999999995</v>
      </c>
      <c r="F2410" s="2">
        <f t="shared" si="297"/>
        <v>0.31800000000000012</v>
      </c>
      <c r="G2410" s="2">
        <f t="shared" si="291"/>
        <v>0.27639999999999998</v>
      </c>
      <c r="H2410" s="2">
        <f t="shared" si="295"/>
        <v>0.24994999999999998</v>
      </c>
      <c r="I2410" s="2">
        <f t="array" ref="I2410">SUMPRODUCT(B2394:B2413, (ROW(B2394:B2413)-ROW(B2394)+1)) / (20*21/2)</f>
        <v>0.3200952380952381</v>
      </c>
      <c r="J2410" s="2">
        <f t="shared" si="298"/>
        <v>0.31193481894646757</v>
      </c>
      <c r="K2410" s="2">
        <f t="shared" si="292"/>
        <v>0.28793111998126458</v>
      </c>
    </row>
    <row r="2411" spans="1:11" ht="13.5" x14ac:dyDescent="0.25">
      <c r="A2411" s="3">
        <f>TITRES_STAT!B2414</f>
        <v>45818</v>
      </c>
      <c r="B2411" s="5">
        <f>TITRES_STAT!D2414</f>
        <v>0.32</v>
      </c>
      <c r="C2411" s="2">
        <f t="shared" si="293"/>
        <v>0</v>
      </c>
      <c r="D2411" s="2">
        <f t="shared" si="294"/>
        <v>0.32</v>
      </c>
      <c r="E2411" s="2">
        <f t="shared" si="296"/>
        <v>0.32099999999999995</v>
      </c>
      <c r="F2411" s="2">
        <f t="shared" si="297"/>
        <v>0.31900000000000006</v>
      </c>
      <c r="G2411" s="2">
        <f t="shared" si="291"/>
        <v>0.2782</v>
      </c>
      <c r="H2411" s="2">
        <f t="shared" si="295"/>
        <v>0.25035000000000002</v>
      </c>
      <c r="I2411" s="2">
        <f t="array" ref="I2411">SUMPRODUCT(B2395:B2414, (ROW(B2395:B2414)-ROW(B2395)+1)) / (20*21/2)</f>
        <v>0.32014285714285712</v>
      </c>
      <c r="J2411" s="2">
        <f t="shared" si="298"/>
        <v>0.3127029314277564</v>
      </c>
      <c r="K2411" s="2">
        <f t="shared" si="292"/>
        <v>0.28918872311925425</v>
      </c>
    </row>
    <row r="2412" spans="1:11" ht="13.5" x14ac:dyDescent="0.25">
      <c r="A2412" s="3">
        <f>TITRES_STAT!B2415</f>
        <v>45819</v>
      </c>
      <c r="B2412" s="5">
        <f>TITRES_STAT!D2415</f>
        <v>0.32</v>
      </c>
      <c r="C2412" s="2">
        <f t="shared" si="293"/>
        <v>0</v>
      </c>
      <c r="D2412" s="2">
        <f t="shared" si="294"/>
        <v>0.32</v>
      </c>
      <c r="E2412" s="2">
        <f t="shared" si="296"/>
        <v>0.31999999999999995</v>
      </c>
      <c r="F2412" s="2">
        <f t="shared" si="297"/>
        <v>0.31950000000000006</v>
      </c>
      <c r="G2412" s="2">
        <f t="shared" si="291"/>
        <v>0.2802</v>
      </c>
      <c r="H2412" s="2">
        <f t="shared" si="295"/>
        <v>0.25079999999999997</v>
      </c>
      <c r="I2412" s="2">
        <f t="array" ref="I2412">SUMPRODUCT(B2396:B2415, (ROW(B2396:B2415)-ROW(B2396)+1)) / (20*21/2)</f>
        <v>0.32023809523809521</v>
      </c>
      <c r="J2412" s="2">
        <f t="shared" si="298"/>
        <v>0.31339789033939869</v>
      </c>
      <c r="K2412" s="2">
        <f t="shared" si="292"/>
        <v>0.29039700848712668</v>
      </c>
    </row>
    <row r="2413" spans="1:11" ht="13.5" x14ac:dyDescent="0.25">
      <c r="A2413" s="3">
        <f>TITRES_STAT!B2416</f>
        <v>45820</v>
      </c>
      <c r="B2413" s="5">
        <f>TITRES_STAT!D2416</f>
        <v>0.32</v>
      </c>
      <c r="C2413" s="2">
        <f t="shared" si="293"/>
        <v>0</v>
      </c>
      <c r="D2413" s="2">
        <f t="shared" si="294"/>
        <v>0.32</v>
      </c>
      <c r="E2413" s="2">
        <f t="shared" si="296"/>
        <v>0.31999999999999995</v>
      </c>
      <c r="F2413" s="2">
        <f t="shared" si="297"/>
        <v>0.31950000000000006</v>
      </c>
      <c r="G2413" s="2">
        <f t="shared" si="291"/>
        <v>0.28240000000000004</v>
      </c>
      <c r="H2413" s="2">
        <f t="shared" si="295"/>
        <v>0.25129999999999997</v>
      </c>
      <c r="I2413" s="2">
        <f t="array" ref="I2413">SUMPRODUCT(B2397:B2416, (ROW(B2397:B2416)-ROW(B2397)+1)) / (20*21/2)</f>
        <v>0.3203333333333333</v>
      </c>
      <c r="J2413" s="2">
        <f t="shared" si="298"/>
        <v>0.31402666268802742</v>
      </c>
      <c r="K2413" s="2">
        <f t="shared" si="292"/>
        <v>0.29155791011508253</v>
      </c>
    </row>
    <row r="2414" spans="1:11" ht="13.5" x14ac:dyDescent="0.25">
      <c r="A2414" s="3">
        <f>TITRES_STAT!B2417</f>
        <v>45821</v>
      </c>
      <c r="B2414" s="5">
        <f>TITRES_STAT!D2417</f>
        <v>0.32</v>
      </c>
      <c r="C2414" s="2">
        <f t="shared" si="293"/>
        <v>0</v>
      </c>
      <c r="D2414" s="2">
        <f t="shared" si="294"/>
        <v>0.32</v>
      </c>
      <c r="E2414" s="2">
        <f t="shared" si="296"/>
        <v>0.31999999999999995</v>
      </c>
      <c r="F2414" s="2">
        <f t="shared" si="297"/>
        <v>0.31900000000000006</v>
      </c>
      <c r="G2414" s="2">
        <f t="shared" si="291"/>
        <v>0.28460000000000002</v>
      </c>
      <c r="H2414" s="2">
        <f t="shared" si="295"/>
        <v>0.25185000000000002</v>
      </c>
      <c r="I2414" s="2">
        <f t="array" ref="I2414">SUMPRODUCT(B2398:B2417, (ROW(B2398:B2417)-ROW(B2398)+1)) / (20*21/2)</f>
        <v>0.32038095238095232</v>
      </c>
      <c r="J2414" s="2">
        <f t="shared" si="298"/>
        <v>0.31459555195583433</v>
      </c>
      <c r="K2414" s="2">
        <f t="shared" si="292"/>
        <v>0.2926732861890009</v>
      </c>
    </row>
    <row r="2415" spans="1:11" ht="13.5" x14ac:dyDescent="0.25">
      <c r="A2415" s="3">
        <f>TITRES_STAT!B2418</f>
        <v>45824</v>
      </c>
      <c r="B2415" s="5">
        <f>TITRES_STAT!D2418</f>
        <v>0.32</v>
      </c>
      <c r="C2415" s="2">
        <f t="shared" si="293"/>
        <v>0</v>
      </c>
      <c r="D2415" s="2">
        <f t="shared" si="294"/>
        <v>0.32</v>
      </c>
      <c r="E2415" s="2">
        <f t="shared" si="296"/>
        <v>0.31999999999999995</v>
      </c>
      <c r="F2415" s="2">
        <f t="shared" si="297"/>
        <v>0.31900000000000006</v>
      </c>
      <c r="G2415" s="2">
        <f t="shared" si="291"/>
        <v>0.28680000000000005</v>
      </c>
      <c r="H2415" s="2">
        <f t="shared" si="295"/>
        <v>0.25240000000000001</v>
      </c>
      <c r="I2415" s="2">
        <f t="array" ref="I2415">SUMPRODUCT(B2399:B2418, (ROW(B2399:B2418)-ROW(B2399)+1)) / (20*21/2)</f>
        <v>0.31938095238095232</v>
      </c>
      <c r="J2415" s="2">
        <f t="shared" si="298"/>
        <v>0.31511026129337394</v>
      </c>
      <c r="K2415" s="2">
        <f t="shared" si="292"/>
        <v>0.29374492202472641</v>
      </c>
    </row>
    <row r="2416" spans="1:11" ht="13.5" x14ac:dyDescent="0.25">
      <c r="A2416" s="3">
        <f>TITRES_STAT!B2419</f>
        <v>45825</v>
      </c>
      <c r="B2416" s="5">
        <f>TITRES_STAT!D2419</f>
        <v>0.32</v>
      </c>
      <c r="C2416" s="2">
        <f t="shared" si="293"/>
        <v>0</v>
      </c>
      <c r="D2416" s="2">
        <f t="shared" si="294"/>
        <v>0.32</v>
      </c>
      <c r="E2416" s="2">
        <f t="shared" si="296"/>
        <v>0.31999999999999995</v>
      </c>
      <c r="F2416" s="2">
        <f t="shared" si="297"/>
        <v>0.31950000000000006</v>
      </c>
      <c r="G2416" s="2">
        <f t="shared" si="291"/>
        <v>0.28900000000000009</v>
      </c>
      <c r="H2416" s="2">
        <f t="shared" si="295"/>
        <v>0.25295000000000006</v>
      </c>
      <c r="I2416" s="2">
        <f t="array" ref="I2416">SUMPRODUCT(B2400:B2419, (ROW(B2400:B2419)-ROW(B2400)+1)) / (20*21/2)</f>
        <v>0.31742857142857139</v>
      </c>
      <c r="J2416" s="2">
        <f t="shared" si="298"/>
        <v>0.31557595069400501</v>
      </c>
      <c r="K2416" s="2">
        <f t="shared" si="292"/>
        <v>0.29477453292571754</v>
      </c>
    </row>
    <row r="2417" spans="1:11" ht="13.5" x14ac:dyDescent="0.25">
      <c r="A2417" s="3">
        <f>TITRES_STAT!B2420</f>
        <v>45826</v>
      </c>
      <c r="B2417" s="5">
        <f>TITRES_STAT!D2420</f>
        <v>0.32</v>
      </c>
      <c r="C2417" s="2">
        <f t="shared" si="293"/>
        <v>0</v>
      </c>
      <c r="D2417" s="2">
        <f t="shared" si="294"/>
        <v>0.32</v>
      </c>
      <c r="E2417" s="2">
        <f t="shared" si="296"/>
        <v>0.31999999999999995</v>
      </c>
      <c r="F2417" s="2">
        <f t="shared" si="297"/>
        <v>0.32050000000000006</v>
      </c>
      <c r="G2417" s="2">
        <f t="shared" si="291"/>
        <v>0.29100000000000004</v>
      </c>
      <c r="H2417" s="2">
        <f t="shared" si="295"/>
        <v>0.25350000000000006</v>
      </c>
      <c r="I2417" s="2">
        <f t="array" ref="I2417">SUMPRODUCT(B2401:B2420, (ROW(B2401:B2420)-ROW(B2401)+1)) / (20*21/2)</f>
        <v>0.3155714285714285</v>
      </c>
      <c r="J2417" s="2">
        <f t="shared" si="298"/>
        <v>0.31599728872314742</v>
      </c>
      <c r="K2417" s="2">
        <f t="shared" si="292"/>
        <v>0.2957637669286306</v>
      </c>
    </row>
    <row r="2418" spans="1:11" ht="13.5" x14ac:dyDescent="0.25">
      <c r="A2418" s="3">
        <f>TITRES_STAT!B2421</f>
        <v>45827</v>
      </c>
      <c r="B2418" s="5">
        <f>TITRES_STAT!D2421</f>
        <v>0.31</v>
      </c>
      <c r="C2418" s="2">
        <f t="shared" si="293"/>
        <v>-1.0000000000000009E-2</v>
      </c>
      <c r="D2418" s="2">
        <f t="shared" si="294"/>
        <v>0.318</v>
      </c>
      <c r="E2418" s="2">
        <f t="shared" si="296"/>
        <v>0.31900000000000001</v>
      </c>
      <c r="F2418" s="2">
        <f t="shared" si="297"/>
        <v>0.32050000000000006</v>
      </c>
      <c r="G2418" s="2">
        <f t="shared" ref="G2418:G2481" si="299">AVERAGE(B2369:B2418)</f>
        <v>0.29260000000000008</v>
      </c>
      <c r="H2418" s="2">
        <f t="shared" si="295"/>
        <v>0.25400000000000006</v>
      </c>
      <c r="I2418" s="2">
        <f t="array" ref="I2418">SUMPRODUCT(B2402:B2421, (ROW(B2402:B2421)-ROW(B2402)+1)) / (20*21/2)</f>
        <v>0.31380952380952382</v>
      </c>
      <c r="J2418" s="2">
        <f t="shared" si="298"/>
        <v>0.31542611836856194</v>
      </c>
      <c r="K2418" s="2">
        <f t="shared" si="292"/>
        <v>0.29632205057848821</v>
      </c>
    </row>
    <row r="2419" spans="1:11" ht="13.5" x14ac:dyDescent="0.25">
      <c r="A2419" s="3">
        <f>TITRES_STAT!B2422</f>
        <v>45828</v>
      </c>
      <c r="B2419" s="5">
        <f>TITRES_STAT!D2422</f>
        <v>0.3</v>
      </c>
      <c r="C2419" s="2">
        <f t="shared" si="293"/>
        <v>-1.0000000000000009E-2</v>
      </c>
      <c r="D2419" s="2">
        <f t="shared" si="294"/>
        <v>0.314</v>
      </c>
      <c r="E2419" s="2">
        <f t="shared" si="296"/>
        <v>0.317</v>
      </c>
      <c r="F2419" s="2">
        <f t="shared" si="297"/>
        <v>0.31950000000000001</v>
      </c>
      <c r="G2419" s="2">
        <f t="shared" si="299"/>
        <v>0.29400000000000009</v>
      </c>
      <c r="H2419" s="2">
        <f t="shared" si="295"/>
        <v>0.25445000000000007</v>
      </c>
      <c r="I2419" s="2">
        <f t="array" ref="I2419">SUMPRODUCT(B2403:B2422, (ROW(B2403:B2422)-ROW(B2403)+1)) / (20*21/2)</f>
        <v>0.31219047619047618</v>
      </c>
      <c r="J2419" s="2">
        <f t="shared" si="298"/>
        <v>0.31395696423822272</v>
      </c>
      <c r="K2419" s="2">
        <f t="shared" ref="K2419:K2482" si="300">$K$4*B2419+(1-$K$4)*K2418</f>
        <v>0.29646628388913576</v>
      </c>
    </row>
    <row r="2420" spans="1:11" ht="13.5" x14ac:dyDescent="0.25">
      <c r="A2420" s="3">
        <f>TITRES_STAT!B2423</f>
        <v>45831</v>
      </c>
      <c r="B2420" s="5">
        <f>TITRES_STAT!D2423</f>
        <v>0.3</v>
      </c>
      <c r="C2420" s="2">
        <f t="shared" si="293"/>
        <v>0</v>
      </c>
      <c r="D2420" s="2">
        <f t="shared" si="294"/>
        <v>0.31</v>
      </c>
      <c r="E2420" s="2">
        <f t="shared" si="296"/>
        <v>0.315</v>
      </c>
      <c r="F2420" s="2">
        <f t="shared" si="297"/>
        <v>0.31850000000000001</v>
      </c>
      <c r="G2420" s="2">
        <f t="shared" si="299"/>
        <v>0.29560000000000008</v>
      </c>
      <c r="H2420" s="2">
        <f t="shared" si="295"/>
        <v>0.25485000000000002</v>
      </c>
      <c r="I2420" s="2">
        <f t="array" ref="I2420">SUMPRODUCT(B2404:B2423, (ROW(B2404:B2423)-ROW(B2404)+1)) / (20*21/2)</f>
        <v>0.30976190476190474</v>
      </c>
      <c r="J2420" s="2">
        <f t="shared" si="298"/>
        <v>0.31262772954886819</v>
      </c>
      <c r="K2420" s="2">
        <f t="shared" si="300"/>
        <v>0.29660486099152261</v>
      </c>
    </row>
    <row r="2421" spans="1:11" ht="13.5" x14ac:dyDescent="0.25">
      <c r="A2421" s="3">
        <f>TITRES_STAT!B2424</f>
        <v>45832</v>
      </c>
      <c r="B2421" s="5">
        <f>TITRES_STAT!D2424</f>
        <v>0.3</v>
      </c>
      <c r="C2421" s="2">
        <f t="shared" si="293"/>
        <v>0</v>
      </c>
      <c r="D2421" s="2">
        <f t="shared" si="294"/>
        <v>0.30599999999999999</v>
      </c>
      <c r="E2421" s="2">
        <f t="shared" si="296"/>
        <v>0.31299999999999994</v>
      </c>
      <c r="F2421" s="2">
        <f t="shared" si="297"/>
        <v>0.31699999999999995</v>
      </c>
      <c r="G2421" s="2">
        <f t="shared" si="299"/>
        <v>0.29700000000000015</v>
      </c>
      <c r="H2421" s="2">
        <f t="shared" si="295"/>
        <v>0.25519999999999998</v>
      </c>
      <c r="I2421" s="2">
        <f t="array" ref="I2421">SUMPRODUCT(B2405:B2424, (ROW(B2405:B2424)-ROW(B2405)+1)) / (20*21/2)</f>
        <v>0.30747619047619046</v>
      </c>
      <c r="J2421" s="2">
        <f t="shared" si="298"/>
        <v>0.31142508863945217</v>
      </c>
      <c r="K2421" s="2">
        <f t="shared" si="300"/>
        <v>0.29673800369773745</v>
      </c>
    </row>
    <row r="2422" spans="1:11" ht="13.5" x14ac:dyDescent="0.25">
      <c r="A2422" s="3">
        <f>TITRES_STAT!B2425</f>
        <v>45833</v>
      </c>
      <c r="B2422" s="5">
        <f>TITRES_STAT!D2425</f>
        <v>0.3</v>
      </c>
      <c r="C2422" s="2">
        <f t="shared" si="293"/>
        <v>0</v>
      </c>
      <c r="D2422" s="2">
        <f t="shared" si="294"/>
        <v>0.30199999999999999</v>
      </c>
      <c r="E2422" s="2">
        <f t="shared" si="296"/>
        <v>0.31099999999999994</v>
      </c>
      <c r="F2422" s="2">
        <f t="shared" si="297"/>
        <v>0.31549999999999995</v>
      </c>
      <c r="G2422" s="2">
        <f t="shared" si="299"/>
        <v>0.29820000000000013</v>
      </c>
      <c r="H2422" s="2">
        <f t="shared" si="295"/>
        <v>0.25549999999999995</v>
      </c>
      <c r="I2422" s="2">
        <f t="array" ref="I2422">SUMPRODUCT(B2406:B2425, (ROW(B2406:B2425)-ROW(B2406)+1)) / (20*21/2)</f>
        <v>0.30533333333333335</v>
      </c>
      <c r="J2422" s="2">
        <f t="shared" si="298"/>
        <v>0.31033698495950435</v>
      </c>
      <c r="K2422" s="2">
        <f t="shared" si="300"/>
        <v>0.29686592512135562</v>
      </c>
    </row>
    <row r="2423" spans="1:11" ht="13.5" x14ac:dyDescent="0.25">
      <c r="A2423" s="3">
        <f>TITRES_STAT!B2426</f>
        <v>45835</v>
      </c>
      <c r="B2423" s="5">
        <f>TITRES_STAT!D2426</f>
        <v>0.28999999999999998</v>
      </c>
      <c r="C2423" s="2">
        <f t="shared" si="293"/>
        <v>-1.0000000000000009E-2</v>
      </c>
      <c r="D2423" s="2">
        <f t="shared" si="294"/>
        <v>0.29799999999999999</v>
      </c>
      <c r="E2423" s="2">
        <f t="shared" si="296"/>
        <v>0.30799999999999994</v>
      </c>
      <c r="F2423" s="2">
        <f t="shared" si="297"/>
        <v>0.31399999999999995</v>
      </c>
      <c r="G2423" s="2">
        <f t="shared" si="299"/>
        <v>0.29900000000000015</v>
      </c>
      <c r="H2423" s="2">
        <f t="shared" si="295"/>
        <v>0.25574999999999987</v>
      </c>
      <c r="I2423" s="2">
        <f t="array" ref="I2423">SUMPRODUCT(B2407:B2426, (ROW(B2407:B2426)-ROW(B2407)+1)) / (20*21/2)</f>
        <v>0.30333333333333329</v>
      </c>
      <c r="J2423" s="2">
        <f t="shared" si="298"/>
        <v>0.30840012924907534</v>
      </c>
      <c r="K2423" s="2">
        <f t="shared" si="300"/>
        <v>0.29659667315581223</v>
      </c>
    </row>
    <row r="2424" spans="1:11" ht="13.5" x14ac:dyDescent="0.25">
      <c r="A2424" s="3">
        <f>TITRES_STAT!B2427</f>
        <v>45838</v>
      </c>
      <c r="B2424" s="5">
        <f>TITRES_STAT!D2427</f>
        <v>0.28999999999999998</v>
      </c>
      <c r="C2424" s="2">
        <f t="shared" si="293"/>
        <v>0</v>
      </c>
      <c r="D2424" s="2">
        <f t="shared" si="294"/>
        <v>0.29599999999999999</v>
      </c>
      <c r="E2424" s="2">
        <f t="shared" si="296"/>
        <v>0.30499999999999999</v>
      </c>
      <c r="F2424" s="2">
        <f t="shared" si="297"/>
        <v>0.31249999999999989</v>
      </c>
      <c r="G2424" s="2">
        <f t="shared" si="299"/>
        <v>0.29960000000000009</v>
      </c>
      <c r="H2424" s="2">
        <f t="shared" si="295"/>
        <v>0.2559499999999999</v>
      </c>
      <c r="I2424" s="2">
        <f t="array" ref="I2424">SUMPRODUCT(B2408:B2427, (ROW(B2408:B2427)-ROW(B2408)+1)) / (20*21/2)</f>
        <v>0.30147619047619045</v>
      </c>
      <c r="J2424" s="2">
        <f t="shared" si="298"/>
        <v>0.30664773598725864</v>
      </c>
      <c r="K2424" s="2">
        <f t="shared" si="300"/>
        <v>0.29633798009087842</v>
      </c>
    </row>
    <row r="2425" spans="1:11" ht="13.5" x14ac:dyDescent="0.25">
      <c r="A2425" s="3">
        <f>TITRES_STAT!B2428</f>
        <v>45839</v>
      </c>
      <c r="B2425" s="5">
        <f>TITRES_STAT!D2428</f>
        <v>0.28999999999999998</v>
      </c>
      <c r="C2425" s="2">
        <f t="shared" si="293"/>
        <v>0</v>
      </c>
      <c r="D2425" s="2">
        <f t="shared" si="294"/>
        <v>0.29399999999999998</v>
      </c>
      <c r="E2425" s="2">
        <f t="shared" si="296"/>
        <v>0.30199999999999999</v>
      </c>
      <c r="F2425" s="2">
        <f t="shared" si="297"/>
        <v>0.31099999999999994</v>
      </c>
      <c r="G2425" s="2">
        <f t="shared" si="299"/>
        <v>0.30020000000000008</v>
      </c>
      <c r="H2425" s="2">
        <f t="shared" si="295"/>
        <v>0.25614999999999988</v>
      </c>
      <c r="I2425" s="2">
        <f t="array" ref="I2425">SUMPRODUCT(B2409:B2428, (ROW(B2409:B2428)-ROW(B2409)+1)) / (20*21/2)</f>
        <v>0.29976190476190478</v>
      </c>
      <c r="J2425" s="2">
        <f t="shared" si="298"/>
        <v>0.30506223732180543</v>
      </c>
      <c r="K2425" s="2">
        <f t="shared" si="300"/>
        <v>0.29608943185202041</v>
      </c>
    </row>
    <row r="2426" spans="1:11" ht="13.5" x14ac:dyDescent="0.25">
      <c r="A2426" s="3">
        <f>TITRES_STAT!B2429</f>
        <v>45840</v>
      </c>
      <c r="B2426" s="5">
        <f>TITRES_STAT!D2429</f>
        <v>0.28999999999999998</v>
      </c>
      <c r="C2426" s="2">
        <f t="shared" si="293"/>
        <v>0</v>
      </c>
      <c r="D2426" s="2">
        <f t="shared" si="294"/>
        <v>0.29199999999999998</v>
      </c>
      <c r="E2426" s="2">
        <f t="shared" si="296"/>
        <v>0.29900000000000004</v>
      </c>
      <c r="F2426" s="2">
        <f t="shared" si="297"/>
        <v>0.3095</v>
      </c>
      <c r="G2426" s="2">
        <f t="shared" si="299"/>
        <v>0.30080000000000007</v>
      </c>
      <c r="H2426" s="2">
        <f t="shared" si="295"/>
        <v>0.25634999999999986</v>
      </c>
      <c r="I2426" s="2">
        <f t="array" ref="I2426">SUMPRODUCT(B2410:B2429, (ROW(B2410:B2429)-ROW(B2410)+1)) / (20*21/2)</f>
        <v>0.29723809523809525</v>
      </c>
      <c r="J2426" s="2">
        <f t="shared" si="298"/>
        <v>0.30362773852925251</v>
      </c>
      <c r="K2426" s="2">
        <f t="shared" si="300"/>
        <v>0.29585063060292155</v>
      </c>
    </row>
    <row r="2427" spans="1:11" ht="13.5" x14ac:dyDescent="0.25">
      <c r="A2427" s="3">
        <f>TITRES_STAT!B2430</f>
        <v>45841</v>
      </c>
      <c r="B2427" s="5">
        <f>TITRES_STAT!D2430</f>
        <v>0.28999999999999998</v>
      </c>
      <c r="C2427" s="2">
        <f t="shared" si="293"/>
        <v>0</v>
      </c>
      <c r="D2427" s="2">
        <f t="shared" si="294"/>
        <v>0.28999999999999998</v>
      </c>
      <c r="E2427" s="2">
        <f t="shared" si="296"/>
        <v>0.29599999999999999</v>
      </c>
      <c r="F2427" s="2">
        <f t="shared" si="297"/>
        <v>0.30799999999999994</v>
      </c>
      <c r="G2427" s="2">
        <f t="shared" si="299"/>
        <v>0.30140000000000006</v>
      </c>
      <c r="H2427" s="2">
        <f t="shared" si="295"/>
        <v>0.25649999999999989</v>
      </c>
      <c r="I2427" s="2">
        <f t="array" ref="I2427">SUMPRODUCT(B2411:B2430, (ROW(B2411:B2430)-ROW(B2411)+1)) / (20*21/2)</f>
        <v>0.29490476190476189</v>
      </c>
      <c r="J2427" s="2">
        <f t="shared" si="298"/>
        <v>0.30232985866932366</v>
      </c>
      <c r="K2427" s="2">
        <f t="shared" si="300"/>
        <v>0.29562119410868931</v>
      </c>
    </row>
    <row r="2428" spans="1:11" ht="13.5" x14ac:dyDescent="0.25">
      <c r="A2428" s="3">
        <f>TITRES_STAT!B2431</f>
        <v>45842</v>
      </c>
      <c r="B2428" s="5">
        <f>TITRES_STAT!D2431</f>
        <v>0.28999999999999998</v>
      </c>
      <c r="C2428" s="2">
        <f t="shared" si="293"/>
        <v>0</v>
      </c>
      <c r="D2428" s="2">
        <f t="shared" si="294"/>
        <v>0.28999999999999998</v>
      </c>
      <c r="E2428" s="2">
        <f t="shared" si="296"/>
        <v>0.29399999999999998</v>
      </c>
      <c r="F2428" s="2">
        <f t="shared" si="297"/>
        <v>0.30649999999999999</v>
      </c>
      <c r="G2428" s="2">
        <f t="shared" si="299"/>
        <v>0.30200000000000005</v>
      </c>
      <c r="H2428" s="2">
        <f t="shared" si="295"/>
        <v>0.25659999999999988</v>
      </c>
      <c r="I2428" s="2">
        <f t="array" ref="I2428">SUMPRODUCT(B2412:B2431, (ROW(B2412:B2431)-ROW(B2412)+1)) / (20*21/2)</f>
        <v>0.29276190476190478</v>
      </c>
      <c r="J2428" s="2">
        <f t="shared" si="298"/>
        <v>0.30115558641510232</v>
      </c>
      <c r="K2428" s="2">
        <f t="shared" si="300"/>
        <v>0.2954007551240348</v>
      </c>
    </row>
    <row r="2429" spans="1:11" ht="13.5" x14ac:dyDescent="0.25">
      <c r="A2429" s="3">
        <f>TITRES_STAT!B2432</f>
        <v>45845</v>
      </c>
      <c r="B2429" s="5">
        <f>TITRES_STAT!D2432</f>
        <v>0.28000000000000003</v>
      </c>
      <c r="C2429" s="2">
        <f t="shared" si="293"/>
        <v>-9.9999999999999534E-3</v>
      </c>
      <c r="D2429" s="2">
        <f t="shared" si="294"/>
        <v>0.28799999999999998</v>
      </c>
      <c r="E2429" s="2">
        <f t="shared" si="296"/>
        <v>0.29199999999999998</v>
      </c>
      <c r="F2429" s="2">
        <f t="shared" si="297"/>
        <v>0.30449999999999999</v>
      </c>
      <c r="G2429" s="2">
        <f t="shared" si="299"/>
        <v>0.30220000000000002</v>
      </c>
      <c r="H2429" s="2">
        <f t="shared" si="295"/>
        <v>0.25664999999999993</v>
      </c>
      <c r="I2429" s="2">
        <f t="array" ref="I2429">SUMPRODUCT(B2413:B2432, (ROW(B2413:B2432)-ROW(B2413)+1)) / (20*21/2)</f>
        <v>0.2908095238095238</v>
      </c>
      <c r="J2429" s="2">
        <f t="shared" si="298"/>
        <v>0.29914076866128303</v>
      </c>
      <c r="K2429" s="2">
        <f t="shared" si="300"/>
        <v>0.29479680394270014</v>
      </c>
    </row>
    <row r="2430" spans="1:11" ht="13.5" x14ac:dyDescent="0.25">
      <c r="A2430" s="3">
        <f>TITRES_STAT!B2433</f>
        <v>45846</v>
      </c>
      <c r="B2430" s="5">
        <f>TITRES_STAT!D2433</f>
        <v>0.28000000000000003</v>
      </c>
      <c r="C2430" s="2">
        <f t="shared" si="293"/>
        <v>0</v>
      </c>
      <c r="D2430" s="2">
        <f t="shared" si="294"/>
        <v>0.28599999999999998</v>
      </c>
      <c r="E2430" s="2">
        <f t="shared" si="296"/>
        <v>0.29000000000000004</v>
      </c>
      <c r="F2430" s="2">
        <f t="shared" si="297"/>
        <v>0.30249999999999999</v>
      </c>
      <c r="G2430" s="2">
        <f t="shared" si="299"/>
        <v>0.3024</v>
      </c>
      <c r="H2430" s="2">
        <f t="shared" si="295"/>
        <v>0.25669999999999993</v>
      </c>
      <c r="I2430" s="2">
        <f t="array" ref="I2430">SUMPRODUCT(B2414:B2433, (ROW(B2414:B2433)-ROW(B2414)+1)) / (20*21/2)</f>
        <v>0.28904761904761905</v>
      </c>
      <c r="J2430" s="2">
        <f t="shared" si="298"/>
        <v>0.2973178383125894</v>
      </c>
      <c r="K2430" s="2">
        <f t="shared" si="300"/>
        <v>0.29421653712141776</v>
      </c>
    </row>
    <row r="2431" spans="1:11" ht="13.5" x14ac:dyDescent="0.25">
      <c r="A2431" s="3">
        <f>TITRES_STAT!B2434</f>
        <v>45847</v>
      </c>
      <c r="B2431" s="5">
        <f>TITRES_STAT!D2434</f>
        <v>0.28000000000000003</v>
      </c>
      <c r="C2431" s="2">
        <f t="shared" si="293"/>
        <v>0</v>
      </c>
      <c r="D2431" s="2">
        <f t="shared" si="294"/>
        <v>0.28400000000000003</v>
      </c>
      <c r="E2431" s="2">
        <f t="shared" si="296"/>
        <v>0.28800000000000009</v>
      </c>
      <c r="F2431" s="2">
        <f t="shared" si="297"/>
        <v>0.30049999999999999</v>
      </c>
      <c r="G2431" s="2">
        <f t="shared" si="299"/>
        <v>0.30260000000000004</v>
      </c>
      <c r="H2431" s="2">
        <f t="shared" si="295"/>
        <v>0.25674999999999992</v>
      </c>
      <c r="I2431" s="2">
        <f t="array" ref="I2431">SUMPRODUCT(B2415:B2434, (ROW(B2415:B2434)-ROW(B2415)+1)) / (20*21/2)</f>
        <v>0.2874761904761905</v>
      </c>
      <c r="J2431" s="2">
        <f t="shared" si="298"/>
        <v>0.29566852037805708</v>
      </c>
      <c r="K2431" s="2">
        <f t="shared" si="300"/>
        <v>0.29365902586175435</v>
      </c>
    </row>
    <row r="2432" spans="1:11" ht="13.5" x14ac:dyDescent="0.25">
      <c r="A2432" s="3">
        <f>TITRES_STAT!B2435</f>
        <v>45848</v>
      </c>
      <c r="B2432" s="5">
        <f>TITRES_STAT!D2435</f>
        <v>0.28000000000000003</v>
      </c>
      <c r="C2432" s="2">
        <f t="shared" si="293"/>
        <v>0</v>
      </c>
      <c r="D2432" s="2">
        <f t="shared" si="294"/>
        <v>0.28200000000000003</v>
      </c>
      <c r="E2432" s="2">
        <f t="shared" si="296"/>
        <v>0.28600000000000003</v>
      </c>
      <c r="F2432" s="2">
        <f t="shared" si="297"/>
        <v>0.29850000000000004</v>
      </c>
      <c r="G2432" s="2">
        <f t="shared" si="299"/>
        <v>0.30279999999999996</v>
      </c>
      <c r="H2432" s="2">
        <f t="shared" si="295"/>
        <v>0.25679999999999997</v>
      </c>
      <c r="I2432" s="2">
        <f t="array" ref="I2432">SUMPRODUCT(B2416:B2435, (ROW(B2416:B2435)-ROW(B2416)+1)) / (20*21/2)</f>
        <v>0.28609523809523807</v>
      </c>
      <c r="J2432" s="2">
        <f t="shared" si="298"/>
        <v>0.29417628034205162</v>
      </c>
      <c r="K2432" s="2">
        <f t="shared" si="300"/>
        <v>0.29312337778874437</v>
      </c>
    </row>
    <row r="2433" spans="1:11" ht="13.5" x14ac:dyDescent="0.25">
      <c r="A2433" s="3">
        <f>TITRES_STAT!B2436</f>
        <v>45849</v>
      </c>
      <c r="B2433" s="5">
        <f>TITRES_STAT!D2436</f>
        <v>0.28000000000000003</v>
      </c>
      <c r="C2433" s="2">
        <f t="shared" si="293"/>
        <v>0</v>
      </c>
      <c r="D2433" s="2">
        <f t="shared" si="294"/>
        <v>0.28000000000000003</v>
      </c>
      <c r="E2433" s="2">
        <f t="shared" si="296"/>
        <v>0.28500000000000003</v>
      </c>
      <c r="F2433" s="2">
        <f t="shared" si="297"/>
        <v>0.29650000000000004</v>
      </c>
      <c r="G2433" s="2">
        <f t="shared" si="299"/>
        <v>0.30299999999999999</v>
      </c>
      <c r="H2433" s="2">
        <f t="shared" si="295"/>
        <v>0.25684999999999997</v>
      </c>
      <c r="I2433" s="2">
        <f t="array" ref="I2433">SUMPRODUCT(B2417:B2436, (ROW(B2417:B2436)-ROW(B2417)+1)) / (20*21/2)</f>
        <v>0.28395238095238096</v>
      </c>
      <c r="J2433" s="2">
        <f t="shared" si="298"/>
        <v>0.29282615840471338</v>
      </c>
      <c r="K2433" s="2">
        <f t="shared" si="300"/>
        <v>0.29260873552251909</v>
      </c>
    </row>
    <row r="2434" spans="1:11" ht="13.5" x14ac:dyDescent="0.25">
      <c r="A2434" s="3">
        <f>TITRES_STAT!B2437</f>
        <v>45852</v>
      </c>
      <c r="B2434" s="5">
        <f>TITRES_STAT!D2437</f>
        <v>0.28000000000000003</v>
      </c>
      <c r="C2434" s="2">
        <f t="shared" si="293"/>
        <v>0</v>
      </c>
      <c r="D2434" s="2">
        <f t="shared" si="294"/>
        <v>0.28000000000000003</v>
      </c>
      <c r="E2434" s="2">
        <f t="shared" si="296"/>
        <v>0.28400000000000009</v>
      </c>
      <c r="F2434" s="2">
        <f t="shared" si="297"/>
        <v>0.2945000000000001</v>
      </c>
      <c r="G2434" s="2">
        <f t="shared" si="299"/>
        <v>0.30339999999999995</v>
      </c>
      <c r="H2434" s="2">
        <f t="shared" si="295"/>
        <v>0.25684999999999997</v>
      </c>
      <c r="I2434" s="2">
        <f t="array" ref="I2434">SUMPRODUCT(B2418:B2437, (ROW(B2418:B2437)-ROW(B2418)+1)) / (20*21/2)</f>
        <v>0.28204761904761905</v>
      </c>
      <c r="J2434" s="2">
        <f t="shared" si="298"/>
        <v>0.29160461950902639</v>
      </c>
      <c r="K2434" s="2">
        <f t="shared" si="300"/>
        <v>0.29211427530594974</v>
      </c>
    </row>
    <row r="2435" spans="1:11" ht="13.5" x14ac:dyDescent="0.25">
      <c r="A2435" s="3">
        <f>TITRES_STAT!B2438</f>
        <v>45853</v>
      </c>
      <c r="B2435" s="5">
        <f>TITRES_STAT!D2438</f>
        <v>0.28000000000000003</v>
      </c>
      <c r="C2435" s="2">
        <f t="shared" si="293"/>
        <v>0</v>
      </c>
      <c r="D2435" s="2">
        <f t="shared" si="294"/>
        <v>0.28000000000000003</v>
      </c>
      <c r="E2435" s="2">
        <f t="shared" si="296"/>
        <v>0.28300000000000003</v>
      </c>
      <c r="F2435" s="2">
        <f t="shared" si="297"/>
        <v>0.29250000000000009</v>
      </c>
      <c r="G2435" s="2">
        <f t="shared" si="299"/>
        <v>0.30359999999999998</v>
      </c>
      <c r="H2435" s="2">
        <f t="shared" si="295"/>
        <v>0.25680000000000003</v>
      </c>
      <c r="I2435" s="2">
        <f t="array" ref="I2435">SUMPRODUCT(B2419:B2438, (ROW(B2419:B2438)-ROW(B2419)+1)) / (20*21/2)</f>
        <v>0.2803809523809524</v>
      </c>
      <c r="J2435" s="2">
        <f t="shared" si="298"/>
        <v>0.29049941765102388</v>
      </c>
      <c r="K2435" s="2">
        <f t="shared" si="300"/>
        <v>0.29163920568610857</v>
      </c>
    </row>
    <row r="2436" spans="1:11" ht="13.5" x14ac:dyDescent="0.25">
      <c r="A2436" s="3">
        <f>TITRES_STAT!B2439</f>
        <v>45854</v>
      </c>
      <c r="B2436" s="5">
        <f>TITRES_STAT!D2439</f>
        <v>0.27</v>
      </c>
      <c r="C2436" s="2">
        <f t="shared" ref="C2436:C2499" si="301">B2436-B2435</f>
        <v>-1.0000000000000009E-2</v>
      </c>
      <c r="D2436" s="2">
        <f t="shared" si="294"/>
        <v>0.27800000000000002</v>
      </c>
      <c r="E2436" s="2">
        <f t="shared" si="296"/>
        <v>0.28100000000000003</v>
      </c>
      <c r="F2436" s="2">
        <f t="shared" si="297"/>
        <v>0.29000000000000015</v>
      </c>
      <c r="G2436" s="2">
        <f t="shared" si="299"/>
        <v>0.30359999999999998</v>
      </c>
      <c r="H2436" s="2">
        <f t="shared" si="295"/>
        <v>0.25670000000000009</v>
      </c>
      <c r="I2436" s="2">
        <f t="array" ref="I2436">SUMPRODUCT(B2420:B2439, (ROW(B2420:B2439)-ROW(B2420)+1)) / (20*21/2)</f>
        <v>0.27890476190476193</v>
      </c>
      <c r="J2436" s="2">
        <f t="shared" si="298"/>
        <v>0.28854709216045016</v>
      </c>
      <c r="K2436" s="2">
        <f t="shared" si="300"/>
        <v>0.29079060938469259</v>
      </c>
    </row>
    <row r="2437" spans="1:11" ht="13.5" x14ac:dyDescent="0.25">
      <c r="A2437" s="3">
        <f>TITRES_STAT!B2440</f>
        <v>45855</v>
      </c>
      <c r="B2437" s="5">
        <f>TITRES_STAT!D2440</f>
        <v>0.27</v>
      </c>
      <c r="C2437" s="2">
        <f t="shared" si="301"/>
        <v>0</v>
      </c>
      <c r="D2437" s="2">
        <f t="shared" si="294"/>
        <v>0.27600000000000002</v>
      </c>
      <c r="E2437" s="2">
        <f t="shared" si="296"/>
        <v>0.27900000000000003</v>
      </c>
      <c r="F2437" s="2">
        <f t="shared" si="297"/>
        <v>0.28750000000000009</v>
      </c>
      <c r="G2437" s="2">
        <f t="shared" si="299"/>
        <v>0.3037999999999999</v>
      </c>
      <c r="H2437" s="2">
        <f t="shared" si="295"/>
        <v>0.2566500000000001</v>
      </c>
      <c r="I2437" s="2">
        <f t="array" ref="I2437">SUMPRODUCT(B2421:B2440, (ROW(B2421:B2440)-ROW(B2421)+1)) / (20*21/2)</f>
        <v>0.27757142857142858</v>
      </c>
      <c r="J2437" s="2">
        <f t="shared" si="298"/>
        <v>0.28678070243088344</v>
      </c>
      <c r="K2437" s="2">
        <f t="shared" si="300"/>
        <v>0.28997529136960665</v>
      </c>
    </row>
    <row r="2438" spans="1:11" ht="13.5" x14ac:dyDescent="0.25">
      <c r="A2438" s="3">
        <f>TITRES_STAT!B2441</f>
        <v>45856</v>
      </c>
      <c r="B2438" s="5">
        <f>TITRES_STAT!D2441</f>
        <v>0.27</v>
      </c>
      <c r="C2438" s="2">
        <f t="shared" si="301"/>
        <v>0</v>
      </c>
      <c r="D2438" s="2">
        <f t="shared" ref="D2438:D2501" si="302">AVERAGE(B2434:B2438)</f>
        <v>0.27400000000000002</v>
      </c>
      <c r="E2438" s="2">
        <f t="shared" si="296"/>
        <v>0.27700000000000002</v>
      </c>
      <c r="F2438" s="2">
        <f t="shared" si="297"/>
        <v>0.28550000000000003</v>
      </c>
      <c r="G2438" s="2">
        <f t="shared" si="299"/>
        <v>0.3037999999999999</v>
      </c>
      <c r="H2438" s="2">
        <f t="shared" si="295"/>
        <v>0.25660000000000011</v>
      </c>
      <c r="I2438" s="2">
        <f t="array" ref="I2438">SUMPRODUCT(B2422:B2441, (ROW(B2422:B2441)-ROW(B2422)+1)) / (20*21/2)</f>
        <v>0.27638095238095239</v>
      </c>
      <c r="J2438" s="2">
        <f t="shared" si="298"/>
        <v>0.28518254029460882</v>
      </c>
      <c r="K2438" s="2">
        <f t="shared" si="300"/>
        <v>0.28919194661001424</v>
      </c>
    </row>
    <row r="2439" spans="1:11" ht="13.5" x14ac:dyDescent="0.25">
      <c r="A2439" s="3">
        <f>TITRES_STAT!B2442</f>
        <v>45859</v>
      </c>
      <c r="B2439" s="5">
        <f>TITRES_STAT!D2442</f>
        <v>0.27</v>
      </c>
      <c r="C2439" s="2">
        <f t="shared" si="301"/>
        <v>0</v>
      </c>
      <c r="D2439" s="2">
        <f t="shared" si="302"/>
        <v>0.27200000000000002</v>
      </c>
      <c r="E2439" s="2">
        <f t="shared" si="296"/>
        <v>0.27600000000000002</v>
      </c>
      <c r="F2439" s="2">
        <f t="shared" si="297"/>
        <v>0.28399999999999997</v>
      </c>
      <c r="G2439" s="2">
        <f t="shared" si="299"/>
        <v>0.30359999999999993</v>
      </c>
      <c r="H2439" s="2">
        <f t="shared" si="295"/>
        <v>0.25655000000000011</v>
      </c>
      <c r="I2439" s="2">
        <f t="array" ref="I2439">SUMPRODUCT(B2423:B2442, (ROW(B2423:B2442)-ROW(B2423)+1)) / (20*21/2)</f>
        <v>0.27533333333333337</v>
      </c>
      <c r="J2439" s="2">
        <f t="shared" si="298"/>
        <v>0.2837365840760746</v>
      </c>
      <c r="K2439" s="2">
        <f t="shared" si="300"/>
        <v>0.28843932125275884</v>
      </c>
    </row>
    <row r="2440" spans="1:11" ht="13.5" x14ac:dyDescent="0.25">
      <c r="A2440" s="3">
        <f>TITRES_STAT!B2443</f>
        <v>45860</v>
      </c>
      <c r="B2440" s="5">
        <f>TITRES_STAT!D2443</f>
        <v>0.27</v>
      </c>
      <c r="C2440" s="2">
        <f t="shared" si="301"/>
        <v>0</v>
      </c>
      <c r="D2440" s="2">
        <f t="shared" si="302"/>
        <v>0.27</v>
      </c>
      <c r="E2440" s="2">
        <f t="shared" si="296"/>
        <v>0.27500000000000002</v>
      </c>
      <c r="F2440" s="2">
        <f t="shared" si="297"/>
        <v>0.28250000000000003</v>
      </c>
      <c r="G2440" s="2">
        <f t="shared" si="299"/>
        <v>0.30319999999999991</v>
      </c>
      <c r="H2440" s="2">
        <f t="shared" si="295"/>
        <v>0.25650000000000017</v>
      </c>
      <c r="I2440" s="2">
        <f t="array" ref="I2440">SUMPRODUCT(B2424:B2443, (ROW(B2424:B2443)-ROW(B2424)+1)) / (20*21/2)</f>
        <v>0.27442857142857147</v>
      </c>
      <c r="J2440" s="2">
        <f t="shared" si="298"/>
        <v>0.28242833797359129</v>
      </c>
      <c r="K2440" s="2">
        <f t="shared" si="300"/>
        <v>0.28771621061539576</v>
      </c>
    </row>
    <row r="2441" spans="1:11" ht="13.5" x14ac:dyDescent="0.25">
      <c r="A2441" s="3">
        <f>TITRES_STAT!B2444</f>
        <v>45861</v>
      </c>
      <c r="B2441" s="5">
        <f>TITRES_STAT!D2444</f>
        <v>0.27</v>
      </c>
      <c r="C2441" s="2">
        <f t="shared" si="301"/>
        <v>0</v>
      </c>
      <c r="D2441" s="2">
        <f t="shared" si="302"/>
        <v>0.27</v>
      </c>
      <c r="E2441" s="2">
        <f t="shared" si="296"/>
        <v>0.27400000000000002</v>
      </c>
      <c r="F2441" s="2">
        <f t="shared" si="297"/>
        <v>0.28099999999999997</v>
      </c>
      <c r="G2441" s="2">
        <f t="shared" si="299"/>
        <v>0.30259999999999987</v>
      </c>
      <c r="H2441" s="2">
        <f t="shared" si="295"/>
        <v>0.25650000000000017</v>
      </c>
      <c r="I2441" s="2">
        <f t="array" ref="I2441">SUMPRODUCT(B2425:B2444, (ROW(B2425:B2444)-ROW(B2425)+1)) / (20*21/2)</f>
        <v>0.27361904761904765</v>
      </c>
      <c r="J2441" s="2">
        <f t="shared" si="298"/>
        <v>0.28124468673801117</v>
      </c>
      <c r="K2441" s="2">
        <f t="shared" si="300"/>
        <v>0.28702145725792927</v>
      </c>
    </row>
    <row r="2442" spans="1:11" ht="13.5" x14ac:dyDescent="0.25">
      <c r="A2442" s="3">
        <f>TITRES_STAT!B2445</f>
        <v>45862</v>
      </c>
      <c r="B2442" s="5">
        <f>TITRES_STAT!D2445</f>
        <v>0.27</v>
      </c>
      <c r="C2442" s="2">
        <f t="shared" si="301"/>
        <v>0</v>
      </c>
      <c r="D2442" s="2">
        <f t="shared" si="302"/>
        <v>0.27</v>
      </c>
      <c r="E2442" s="2">
        <f t="shared" si="296"/>
        <v>0.27300000000000002</v>
      </c>
      <c r="F2442" s="2">
        <f t="shared" si="297"/>
        <v>0.27949999999999997</v>
      </c>
      <c r="G2442" s="2">
        <f t="shared" si="299"/>
        <v>0.30179999999999985</v>
      </c>
      <c r="H2442" s="2">
        <f t="shared" ref="H2442:H2505" si="303">AVERAGE(B2243:B2442)</f>
        <v>0.25655000000000022</v>
      </c>
      <c r="I2442" s="2">
        <f t="array" ref="I2442">SUMPRODUCT(B2426:B2445, (ROW(B2426:B2445)-ROW(B2426)+1)) / (20*21/2)</f>
        <v>0.27290476190476193</v>
      </c>
      <c r="J2442" s="2">
        <f t="shared" si="298"/>
        <v>0.28017376419153389</v>
      </c>
      <c r="K2442" s="2">
        <f t="shared" si="300"/>
        <v>0.28635394913016732</v>
      </c>
    </row>
    <row r="2443" spans="1:11" ht="13.5" x14ac:dyDescent="0.25">
      <c r="A2443" s="3">
        <f>TITRES_STAT!B2446</f>
        <v>45866</v>
      </c>
      <c r="B2443" s="5">
        <f>TITRES_STAT!D2446</f>
        <v>0.27</v>
      </c>
      <c r="C2443" s="2">
        <f t="shared" si="301"/>
        <v>0</v>
      </c>
      <c r="D2443" s="2">
        <f t="shared" si="302"/>
        <v>0.27</v>
      </c>
      <c r="E2443" s="2">
        <f t="shared" si="296"/>
        <v>0.27200000000000002</v>
      </c>
      <c r="F2443" s="2">
        <f t="shared" si="297"/>
        <v>0.27849999999999991</v>
      </c>
      <c r="G2443" s="2">
        <f t="shared" si="299"/>
        <v>0.30079999999999985</v>
      </c>
      <c r="H2443" s="2">
        <f t="shared" si="303"/>
        <v>0.25655000000000028</v>
      </c>
      <c r="I2443" s="2">
        <f t="array" ref="I2443">SUMPRODUCT(B2427:B2446, (ROW(B2427:B2446)-ROW(B2427)+1)) / (20*21/2)</f>
        <v>0.2722857142857143</v>
      </c>
      <c r="J2443" s="2">
        <f t="shared" si="298"/>
        <v>0.27920483426853066</v>
      </c>
      <c r="K2443" s="2">
        <f t="shared" si="300"/>
        <v>0.28571261779172941</v>
      </c>
    </row>
    <row r="2444" spans="1:11" ht="13.5" x14ac:dyDescent="0.25">
      <c r="A2444" s="3">
        <f>TITRES_STAT!B2447</f>
        <v>45867</v>
      </c>
      <c r="B2444" s="5">
        <f>TITRES_STAT!D2447</f>
        <v>0.27</v>
      </c>
      <c r="C2444" s="2">
        <f t="shared" si="301"/>
        <v>0</v>
      </c>
      <c r="D2444" s="2">
        <f t="shared" si="302"/>
        <v>0.27</v>
      </c>
      <c r="E2444" s="2">
        <f t="shared" ref="E2444:E2507" si="304">AVERAGE(B2435:B2444)</f>
        <v>0.27100000000000002</v>
      </c>
      <c r="F2444" s="2">
        <f t="shared" si="297"/>
        <v>0.27749999999999997</v>
      </c>
      <c r="G2444" s="2">
        <f t="shared" si="299"/>
        <v>0.29959999999999981</v>
      </c>
      <c r="H2444" s="2">
        <f t="shared" si="303"/>
        <v>0.25660000000000027</v>
      </c>
      <c r="I2444" s="2">
        <f t="array" ref="I2444">SUMPRODUCT(B2428:B2447, (ROW(B2428:B2447)-ROW(B2428)+1)) / (20*21/2)</f>
        <v>0.27271428571428574</v>
      </c>
      <c r="J2444" s="2">
        <f t="shared" si="298"/>
        <v>0.27832818338581344</v>
      </c>
      <c r="K2444" s="2">
        <f t="shared" si="300"/>
        <v>0.28509643670185769</v>
      </c>
    </row>
    <row r="2445" spans="1:11" ht="13.5" x14ac:dyDescent="0.25">
      <c r="A2445" s="3">
        <f>TITRES_STAT!B2448</f>
        <v>45868</v>
      </c>
      <c r="B2445" s="5">
        <f>TITRES_STAT!D2448</f>
        <v>0.27</v>
      </c>
      <c r="C2445" s="2">
        <f t="shared" si="301"/>
        <v>0</v>
      </c>
      <c r="D2445" s="2">
        <f t="shared" si="302"/>
        <v>0.27</v>
      </c>
      <c r="E2445" s="2">
        <f t="shared" si="304"/>
        <v>0.27</v>
      </c>
      <c r="F2445" s="2">
        <f t="shared" si="297"/>
        <v>0.27649999999999986</v>
      </c>
      <c r="G2445" s="2">
        <f t="shared" si="299"/>
        <v>0.29859999999999975</v>
      </c>
      <c r="H2445" s="2">
        <f t="shared" si="303"/>
        <v>0.25665000000000027</v>
      </c>
      <c r="I2445" s="2">
        <f t="array" ref="I2445">SUMPRODUCT(B2429:B2448, (ROW(B2429:B2448)-ROW(B2429)+1)) / (20*21/2)</f>
        <v>0.27319047619047621</v>
      </c>
      <c r="J2445" s="2">
        <f t="shared" si="298"/>
        <v>0.27753502306335498</v>
      </c>
      <c r="K2445" s="2">
        <f t="shared" si="300"/>
        <v>0.28450441957629469</v>
      </c>
    </row>
    <row r="2446" spans="1:11" ht="13.5" x14ac:dyDescent="0.25">
      <c r="A2446" s="3">
        <f>TITRES_STAT!B2449</f>
        <v>45869</v>
      </c>
      <c r="B2446" s="5">
        <f>TITRES_STAT!D2449</f>
        <v>0.27</v>
      </c>
      <c r="C2446" s="2">
        <f t="shared" si="301"/>
        <v>0</v>
      </c>
      <c r="D2446" s="2">
        <f t="shared" si="302"/>
        <v>0.27</v>
      </c>
      <c r="E2446" s="2">
        <f t="shared" si="304"/>
        <v>0.27</v>
      </c>
      <c r="F2446" s="2">
        <f t="shared" si="297"/>
        <v>0.27549999999999991</v>
      </c>
      <c r="G2446" s="2">
        <f t="shared" si="299"/>
        <v>0.29779999999999973</v>
      </c>
      <c r="H2446" s="2">
        <f t="shared" si="303"/>
        <v>0.25670000000000026</v>
      </c>
      <c r="I2446" s="2">
        <f t="array" ref="I2446">SUMPRODUCT(B2430:B2449, (ROW(B2430:B2449)-ROW(B2430)+1)) / (20*21/2)</f>
        <v>0.27371428571428574</v>
      </c>
      <c r="J2446" s="2">
        <f t="shared" si="298"/>
        <v>0.27681740181922593</v>
      </c>
      <c r="K2446" s="2">
        <f t="shared" si="300"/>
        <v>0.28393561880859686</v>
      </c>
    </row>
    <row r="2447" spans="1:11" ht="13.5" x14ac:dyDescent="0.25">
      <c r="A2447" s="3">
        <f>TITRES_STAT!B2450</f>
        <v>45870</v>
      </c>
      <c r="B2447" s="5">
        <f>TITRES_STAT!D2450</f>
        <v>0.28000000000000003</v>
      </c>
      <c r="C2447" s="2">
        <f t="shared" si="301"/>
        <v>1.0000000000000009E-2</v>
      </c>
      <c r="D2447" s="2">
        <f t="shared" si="302"/>
        <v>0.27200000000000002</v>
      </c>
      <c r="E2447" s="2">
        <f t="shared" si="304"/>
        <v>0.27100000000000002</v>
      </c>
      <c r="F2447" s="2">
        <f t="shared" si="297"/>
        <v>0.27499999999999997</v>
      </c>
      <c r="G2447" s="2">
        <f t="shared" si="299"/>
        <v>0.29739999999999972</v>
      </c>
      <c r="H2447" s="2">
        <f t="shared" si="303"/>
        <v>0.25675000000000026</v>
      </c>
      <c r="I2447" s="2">
        <f t="array" ref="I2447">SUMPRODUCT(B2431:B2450, (ROW(B2431:B2450)-ROW(B2431)+1)) / (20*21/2)</f>
        <v>0.27423809523809528</v>
      </c>
      <c r="J2447" s="2">
        <f t="shared" si="298"/>
        <v>0.27712050640787106</v>
      </c>
      <c r="K2447" s="2">
        <f t="shared" si="300"/>
        <v>0.28378128081610288</v>
      </c>
    </row>
    <row r="2448" spans="1:11" ht="13.5" x14ac:dyDescent="0.25">
      <c r="A2448" s="3">
        <f>TITRES_STAT!B2451</f>
        <v>45873</v>
      </c>
      <c r="B2448" s="5">
        <f>TITRES_STAT!D2451</f>
        <v>0.28000000000000003</v>
      </c>
      <c r="C2448" s="2">
        <f t="shared" si="301"/>
        <v>0</v>
      </c>
      <c r="D2448" s="2">
        <f t="shared" si="302"/>
        <v>0.27400000000000002</v>
      </c>
      <c r="E2448" s="2">
        <f t="shared" si="304"/>
        <v>0.27200000000000008</v>
      </c>
      <c r="F2448" s="2">
        <f t="shared" si="297"/>
        <v>0.27450000000000002</v>
      </c>
      <c r="G2448" s="2">
        <f t="shared" si="299"/>
        <v>0.29679999999999973</v>
      </c>
      <c r="H2448" s="2">
        <f t="shared" si="303"/>
        <v>0.25680000000000025</v>
      </c>
      <c r="I2448" s="2">
        <f t="array" ref="I2448">SUMPRODUCT(B2432:B2451, (ROW(B2432:B2451)-ROW(B2432)+1)) / (20*21/2)</f>
        <v>0.27476190476190476</v>
      </c>
      <c r="J2448" s="2">
        <f t="shared" si="298"/>
        <v>0.27739474389283575</v>
      </c>
      <c r="K2448" s="2">
        <f t="shared" si="300"/>
        <v>0.28363299529390279</v>
      </c>
    </row>
    <row r="2449" spans="1:11" ht="13.5" x14ac:dyDescent="0.25">
      <c r="A2449" s="3">
        <f>TITRES_STAT!B2452</f>
        <v>45874</v>
      </c>
      <c r="B2449" s="5">
        <f>TITRES_STAT!D2452</f>
        <v>0.28000000000000003</v>
      </c>
      <c r="C2449" s="2">
        <f t="shared" si="301"/>
        <v>0</v>
      </c>
      <c r="D2449" s="2">
        <f t="shared" si="302"/>
        <v>0.27600000000000002</v>
      </c>
      <c r="E2449" s="2">
        <f t="shared" si="304"/>
        <v>0.27300000000000002</v>
      </c>
      <c r="F2449" s="2">
        <f t="shared" si="297"/>
        <v>0.27450000000000008</v>
      </c>
      <c r="G2449" s="2">
        <f t="shared" si="299"/>
        <v>0.29599999999999971</v>
      </c>
      <c r="H2449" s="2">
        <f t="shared" si="303"/>
        <v>0.25685000000000024</v>
      </c>
      <c r="I2449" s="2">
        <f t="array" ref="I2449">SUMPRODUCT(B2433:B2452, (ROW(B2433:B2452)-ROW(B2433)+1)) / (20*21/2)</f>
        <v>0.2752857142857143</v>
      </c>
      <c r="J2449" s="2">
        <f t="shared" si="298"/>
        <v>0.2776428635220895</v>
      </c>
      <c r="K2449" s="2">
        <f t="shared" si="300"/>
        <v>0.28349052489022036</v>
      </c>
    </row>
    <row r="2450" spans="1:11" ht="13.5" x14ac:dyDescent="0.25">
      <c r="A2450" s="3">
        <f>TITRES_STAT!B2453</f>
        <v>45875</v>
      </c>
      <c r="B2450" s="5">
        <f>TITRES_STAT!D2453</f>
        <v>0.28000000000000003</v>
      </c>
      <c r="C2450" s="2">
        <f t="shared" si="301"/>
        <v>0</v>
      </c>
      <c r="D2450" s="2">
        <f t="shared" si="302"/>
        <v>0.27800000000000002</v>
      </c>
      <c r="E2450" s="2">
        <f t="shared" si="304"/>
        <v>0.27400000000000002</v>
      </c>
      <c r="F2450" s="2">
        <f t="shared" si="297"/>
        <v>0.27450000000000002</v>
      </c>
      <c r="G2450" s="2">
        <f t="shared" si="299"/>
        <v>0.29519999999999968</v>
      </c>
      <c r="H2450" s="2">
        <f t="shared" si="303"/>
        <v>0.25690000000000024</v>
      </c>
      <c r="I2450" s="2">
        <f t="array" ref="I2450">SUMPRODUCT(B2434:B2453, (ROW(B2434:B2453)-ROW(B2434)+1)) / (20*21/2)</f>
        <v>0.27580952380952384</v>
      </c>
      <c r="J2450" s="2">
        <f t="shared" si="298"/>
        <v>0.27786735271046192</v>
      </c>
      <c r="K2450" s="2">
        <f t="shared" si="300"/>
        <v>0.28335364156119214</v>
      </c>
    </row>
    <row r="2451" spans="1:11" ht="13.5" x14ac:dyDescent="0.25">
      <c r="A2451" s="3">
        <f>TITRES_STAT!B2454</f>
        <v>45876</v>
      </c>
      <c r="B2451" s="5">
        <f>TITRES_STAT!D2454</f>
        <v>0.28000000000000003</v>
      </c>
      <c r="C2451" s="2">
        <f t="shared" si="301"/>
        <v>0</v>
      </c>
      <c r="D2451" s="2">
        <f t="shared" si="302"/>
        <v>0.28000000000000003</v>
      </c>
      <c r="E2451" s="2">
        <f t="shared" si="304"/>
        <v>0.27500000000000008</v>
      </c>
      <c r="F2451" s="2">
        <f t="shared" si="297"/>
        <v>0.27450000000000008</v>
      </c>
      <c r="G2451" s="2">
        <f t="shared" si="299"/>
        <v>0.29419999999999968</v>
      </c>
      <c r="H2451" s="2">
        <f t="shared" si="303"/>
        <v>0.25695000000000023</v>
      </c>
      <c r="I2451" s="2">
        <f t="array" ref="I2451">SUMPRODUCT(B2435:B2454, (ROW(B2435:B2454)-ROW(B2435)+1)) / (20*21/2)</f>
        <v>0.27633333333333332</v>
      </c>
      <c r="J2451" s="2">
        <f t="shared" si="298"/>
        <v>0.27807046197613222</v>
      </c>
      <c r="K2451" s="2">
        <f t="shared" si="300"/>
        <v>0.2832221262058513</v>
      </c>
    </row>
    <row r="2452" spans="1:11" ht="13.5" x14ac:dyDescent="0.25">
      <c r="A2452" s="3">
        <f>TITRES_STAT!B2455</f>
        <v>45877</v>
      </c>
      <c r="B2452" s="5">
        <f>TITRES_STAT!D2455</f>
        <v>0.28000000000000003</v>
      </c>
      <c r="C2452" s="2">
        <f t="shared" si="301"/>
        <v>0</v>
      </c>
      <c r="D2452" s="2">
        <f t="shared" si="302"/>
        <v>0.28000000000000003</v>
      </c>
      <c r="E2452" s="2">
        <f t="shared" si="304"/>
        <v>0.27600000000000008</v>
      </c>
      <c r="F2452" s="2">
        <f t="shared" ref="F2452:F2508" si="305">AVERAGE(B2433:B2452)</f>
        <v>0.27450000000000008</v>
      </c>
      <c r="G2452" s="2">
        <f t="shared" si="299"/>
        <v>0.29319999999999974</v>
      </c>
      <c r="H2452" s="2">
        <f t="shared" si="303"/>
        <v>0.25700000000000023</v>
      </c>
      <c r="I2452" s="2">
        <f t="array" ref="I2452">SUMPRODUCT(B2436:B2455, (ROW(B2436:B2455)-ROW(B2436)+1)) / (20*21/2)</f>
        <v>0.27685714285714286</v>
      </c>
      <c r="J2452" s="2">
        <f t="shared" si="298"/>
        <v>0.2782542275022149</v>
      </c>
      <c r="K2452" s="2">
        <f t="shared" si="300"/>
        <v>0.28309576831542577</v>
      </c>
    </row>
    <row r="2453" spans="1:11" ht="13.5" x14ac:dyDescent="0.25">
      <c r="A2453" s="3">
        <f>TITRES_STAT!B2456</f>
        <v>45880</v>
      </c>
      <c r="B2453" s="5">
        <f>TITRES_STAT!D2456</f>
        <v>0.28000000000000003</v>
      </c>
      <c r="C2453" s="2">
        <f t="shared" si="301"/>
        <v>0</v>
      </c>
      <c r="D2453" s="2">
        <f t="shared" si="302"/>
        <v>0.28000000000000003</v>
      </c>
      <c r="E2453" s="2">
        <f t="shared" si="304"/>
        <v>0.27700000000000002</v>
      </c>
      <c r="F2453" s="2">
        <f t="shared" si="305"/>
        <v>0.27450000000000008</v>
      </c>
      <c r="G2453" s="2">
        <f t="shared" si="299"/>
        <v>0.29239999999999972</v>
      </c>
      <c r="H2453" s="2">
        <f t="shared" si="303"/>
        <v>0.25700000000000023</v>
      </c>
      <c r="I2453" s="2">
        <f t="array" ref="I2453">SUMPRODUCT(B2437:B2456, (ROW(B2437:B2456)-ROW(B2437)+1)) / (20*21/2)</f>
        <v>0.27738095238095239</v>
      </c>
      <c r="J2453" s="2">
        <f t="shared" ref="J2453:J2508" si="306">$J$4*B2453+J2452*(1-$J$4)</f>
        <v>0.27842049154962301</v>
      </c>
      <c r="K2453" s="2">
        <f t="shared" si="300"/>
        <v>0.2829743656363895</v>
      </c>
    </row>
    <row r="2454" spans="1:11" ht="13.5" x14ac:dyDescent="0.25">
      <c r="A2454" s="3">
        <f>TITRES_STAT!B2457</f>
        <v>45881</v>
      </c>
      <c r="B2454" s="5">
        <f>TITRES_STAT!D2457</f>
        <v>0.28000000000000003</v>
      </c>
      <c r="C2454" s="2">
        <f t="shared" si="301"/>
        <v>0</v>
      </c>
      <c r="D2454" s="2">
        <f t="shared" si="302"/>
        <v>0.28000000000000003</v>
      </c>
      <c r="E2454" s="2">
        <f t="shared" si="304"/>
        <v>0.27800000000000002</v>
      </c>
      <c r="F2454" s="2">
        <f t="shared" si="305"/>
        <v>0.27450000000000008</v>
      </c>
      <c r="G2454" s="2">
        <f t="shared" si="299"/>
        <v>0.29159999999999969</v>
      </c>
      <c r="H2454" s="2">
        <f t="shared" si="303"/>
        <v>0.25700000000000023</v>
      </c>
      <c r="I2454" s="2">
        <f t="array" ref="I2454">SUMPRODUCT(B2438:B2457, (ROW(B2438:B2457)-ROW(B2438)+1)) / (20*21/2)</f>
        <v>0.27785714285714291</v>
      </c>
      <c r="J2454" s="2">
        <f t="shared" si="306"/>
        <v>0.2785709209258494</v>
      </c>
      <c r="K2454" s="2">
        <f t="shared" si="300"/>
        <v>0.28285772384672719</v>
      </c>
    </row>
    <row r="2455" spans="1:11" ht="13.5" x14ac:dyDescent="0.25">
      <c r="A2455" s="3">
        <f>TITRES_STAT!B2458</f>
        <v>45883</v>
      </c>
      <c r="B2455" s="5">
        <f>TITRES_STAT!D2458</f>
        <v>0.28000000000000003</v>
      </c>
      <c r="C2455" s="2">
        <f t="shared" si="301"/>
        <v>0</v>
      </c>
      <c r="D2455" s="2">
        <f t="shared" si="302"/>
        <v>0.28000000000000003</v>
      </c>
      <c r="E2455" s="2">
        <f t="shared" si="304"/>
        <v>0.27900000000000008</v>
      </c>
      <c r="F2455" s="2">
        <f t="shared" si="305"/>
        <v>0.27450000000000008</v>
      </c>
      <c r="G2455" s="2">
        <f t="shared" si="299"/>
        <v>0.29079999999999973</v>
      </c>
      <c r="H2455" s="2">
        <f t="shared" si="303"/>
        <v>0.25695000000000023</v>
      </c>
      <c r="I2455" s="2">
        <f t="array" ref="I2455">SUMPRODUCT(B2439:B2458, (ROW(B2439:B2458)-ROW(B2439)+1)) / (20*21/2)</f>
        <v>0.27828571428571436</v>
      </c>
      <c r="J2455" s="2">
        <f t="shared" si="306"/>
        <v>0.27870702369481615</v>
      </c>
      <c r="K2455" s="2">
        <f t="shared" si="300"/>
        <v>0.28274565624489478</v>
      </c>
    </row>
    <row r="2456" spans="1:11" ht="13.5" x14ac:dyDescent="0.25">
      <c r="A2456" s="3">
        <f>TITRES_STAT!B2459</f>
        <v>45884</v>
      </c>
      <c r="B2456" s="5">
        <f>TITRES_STAT!D2459</f>
        <v>0.28000000000000003</v>
      </c>
      <c r="C2456" s="2">
        <f t="shared" si="301"/>
        <v>0</v>
      </c>
      <c r="D2456" s="2">
        <f t="shared" si="302"/>
        <v>0.28000000000000003</v>
      </c>
      <c r="E2456" s="2">
        <f t="shared" si="304"/>
        <v>0.28000000000000008</v>
      </c>
      <c r="F2456" s="2">
        <f t="shared" si="305"/>
        <v>0.27500000000000013</v>
      </c>
      <c r="G2456" s="2">
        <f t="shared" si="299"/>
        <v>0.28999999999999976</v>
      </c>
      <c r="H2456" s="2">
        <f t="shared" si="303"/>
        <v>0.25690000000000024</v>
      </c>
      <c r="I2456" s="2">
        <f t="array" ref="I2456">SUMPRODUCT(B2440:B2459, (ROW(B2440:B2459)-ROW(B2440)+1)) / (20*21/2)</f>
        <v>0.27866666666666673</v>
      </c>
      <c r="J2456" s="2">
        <f t="shared" si="306"/>
        <v>0.27883016429530988</v>
      </c>
      <c r="K2456" s="2">
        <f t="shared" si="300"/>
        <v>0.28263798345097735</v>
      </c>
    </row>
    <row r="2457" spans="1:11" ht="13.5" x14ac:dyDescent="0.25">
      <c r="A2457" s="3">
        <f>TITRES_STAT!B2460</f>
        <v>45887</v>
      </c>
      <c r="B2457" s="5">
        <f>TITRES_STAT!D2460</f>
        <v>0.28000000000000003</v>
      </c>
      <c r="C2457" s="2">
        <f t="shared" si="301"/>
        <v>0</v>
      </c>
      <c r="D2457" s="2">
        <f t="shared" si="302"/>
        <v>0.28000000000000003</v>
      </c>
      <c r="E2457" s="2">
        <f t="shared" si="304"/>
        <v>0.28000000000000008</v>
      </c>
      <c r="F2457" s="2">
        <f t="shared" si="305"/>
        <v>0.27550000000000013</v>
      </c>
      <c r="G2457" s="2">
        <f t="shared" si="299"/>
        <v>0.28919999999999979</v>
      </c>
      <c r="H2457" s="2">
        <f t="shared" si="303"/>
        <v>0.25685000000000019</v>
      </c>
      <c r="I2457" s="2">
        <f t="array" ref="I2457">SUMPRODUCT(B2441:B2460, (ROW(B2441:B2460)-ROW(B2441)+1)) / (20*21/2)</f>
        <v>0.27900000000000003</v>
      </c>
      <c r="J2457" s="2">
        <f t="shared" si="306"/>
        <v>0.27894157721956608</v>
      </c>
      <c r="K2457" s="2">
        <f t="shared" si="300"/>
        <v>0.2825345331195665</v>
      </c>
    </row>
    <row r="2458" spans="1:11" ht="13.5" x14ac:dyDescent="0.25">
      <c r="A2458" s="3">
        <f>TITRES_STAT!B2461</f>
        <v>45888</v>
      </c>
      <c r="B2458" s="5">
        <f>TITRES_STAT!D2461</f>
        <v>0.28000000000000003</v>
      </c>
      <c r="C2458" s="2">
        <f t="shared" si="301"/>
        <v>0</v>
      </c>
      <c r="D2458" s="2">
        <f t="shared" si="302"/>
        <v>0.28000000000000003</v>
      </c>
      <c r="E2458" s="2">
        <f t="shared" si="304"/>
        <v>0.28000000000000008</v>
      </c>
      <c r="F2458" s="2">
        <f t="shared" si="305"/>
        <v>0.27600000000000013</v>
      </c>
      <c r="G2458" s="2">
        <f t="shared" si="299"/>
        <v>0.28839999999999977</v>
      </c>
      <c r="H2458" s="2">
        <f t="shared" si="303"/>
        <v>0.25680000000000019</v>
      </c>
      <c r="I2458" s="2">
        <f t="array" ref="I2458">SUMPRODUCT(B2442:B2461, (ROW(B2442:B2461)-ROW(B2442)+1)) / (20*21/2)</f>
        <v>0.2792857142857143</v>
      </c>
      <c r="J2458" s="2">
        <f t="shared" si="306"/>
        <v>0.27904237938913123</v>
      </c>
      <c r="K2458" s="2">
        <f t="shared" si="300"/>
        <v>0.28243513966389722</v>
      </c>
    </row>
    <row r="2459" spans="1:11" ht="13.5" x14ac:dyDescent="0.25">
      <c r="A2459" s="3">
        <f>TITRES_STAT!B2462</f>
        <v>45889</v>
      </c>
      <c r="B2459" s="5">
        <f>TITRES_STAT!D2462</f>
        <v>0.28000000000000003</v>
      </c>
      <c r="C2459" s="2">
        <f t="shared" si="301"/>
        <v>0</v>
      </c>
      <c r="D2459" s="2">
        <f t="shared" si="302"/>
        <v>0.28000000000000003</v>
      </c>
      <c r="E2459" s="2">
        <f t="shared" si="304"/>
        <v>0.28000000000000008</v>
      </c>
      <c r="F2459" s="2">
        <f t="shared" si="305"/>
        <v>0.27650000000000013</v>
      </c>
      <c r="G2459" s="2">
        <f t="shared" si="299"/>
        <v>0.28759999999999974</v>
      </c>
      <c r="H2459" s="2">
        <f t="shared" si="303"/>
        <v>0.2567500000000002</v>
      </c>
      <c r="I2459" s="2">
        <f t="array" ref="I2459">SUMPRODUCT(B2443:B2462, (ROW(B2443:B2462)-ROW(B2443)+1)) / (20*21/2)</f>
        <v>0.28047619047619049</v>
      </c>
      <c r="J2459" s="2">
        <f t="shared" si="306"/>
        <v>0.27913358135207111</v>
      </c>
      <c r="K2459" s="2">
        <f t="shared" si="300"/>
        <v>0.28233964399080325</v>
      </c>
    </row>
    <row r="2460" spans="1:11" ht="13.5" x14ac:dyDescent="0.25">
      <c r="A2460" s="3">
        <f>TITRES_STAT!B2463</f>
        <v>45890</v>
      </c>
      <c r="B2460" s="5">
        <f>TITRES_STAT!D2463</f>
        <v>0.28000000000000003</v>
      </c>
      <c r="C2460" s="2">
        <f t="shared" si="301"/>
        <v>0</v>
      </c>
      <c r="D2460" s="2">
        <f t="shared" si="302"/>
        <v>0.28000000000000003</v>
      </c>
      <c r="E2460" s="2">
        <f t="shared" si="304"/>
        <v>0.28000000000000008</v>
      </c>
      <c r="F2460" s="2">
        <f t="shared" si="305"/>
        <v>0.27700000000000014</v>
      </c>
      <c r="G2460" s="2">
        <f t="shared" si="299"/>
        <v>0.28679999999999972</v>
      </c>
      <c r="H2460" s="2">
        <f t="shared" si="303"/>
        <v>0.25670000000000015</v>
      </c>
      <c r="I2460" s="2">
        <f t="array" ref="I2460">SUMPRODUCT(B2444:B2463, (ROW(B2444:B2463)-ROW(B2444)+1)) / (20*21/2)</f>
        <v>0.28061904761904766</v>
      </c>
      <c r="J2460" s="2">
        <f t="shared" si="306"/>
        <v>0.27921609741377862</v>
      </c>
      <c r="K2460" s="2">
        <f t="shared" si="300"/>
        <v>0.28224789324606586</v>
      </c>
    </row>
    <row r="2461" spans="1:11" ht="13.5" x14ac:dyDescent="0.25">
      <c r="A2461" s="3">
        <f>TITRES_STAT!B2464</f>
        <v>45891</v>
      </c>
      <c r="B2461" s="5">
        <f>TITRES_STAT!D2464</f>
        <v>0.28000000000000003</v>
      </c>
      <c r="C2461" s="2">
        <f t="shared" si="301"/>
        <v>0</v>
      </c>
      <c r="D2461" s="2">
        <f t="shared" si="302"/>
        <v>0.28000000000000003</v>
      </c>
      <c r="E2461" s="2">
        <f t="shared" si="304"/>
        <v>0.28000000000000008</v>
      </c>
      <c r="F2461" s="2">
        <f t="shared" si="305"/>
        <v>0.27750000000000019</v>
      </c>
      <c r="G2461" s="2">
        <f t="shared" si="299"/>
        <v>0.28599999999999975</v>
      </c>
      <c r="H2461" s="2">
        <f t="shared" si="303"/>
        <v>0.25665000000000016</v>
      </c>
      <c r="I2461" s="2">
        <f t="array" ref="I2461">SUMPRODUCT(B2445:B2464, (ROW(B2445:B2464)-ROW(B2445)+1)) / (20*21/2)</f>
        <v>0.28071428571428575</v>
      </c>
      <c r="J2461" s="2">
        <f t="shared" si="306"/>
        <v>0.27929075480294258</v>
      </c>
      <c r="K2461" s="2">
        <f t="shared" si="300"/>
        <v>0.28215974056974957</v>
      </c>
    </row>
    <row r="2462" spans="1:11" ht="13.5" x14ac:dyDescent="0.25">
      <c r="A2462" s="3">
        <f>TITRES_STAT!B2465</f>
        <v>45894</v>
      </c>
      <c r="B2462" s="5">
        <f>TITRES_STAT!D2465</f>
        <v>0.28999999999999998</v>
      </c>
      <c r="C2462" s="2">
        <f t="shared" si="301"/>
        <v>9.9999999999999534E-3</v>
      </c>
      <c r="D2462" s="2">
        <f t="shared" si="302"/>
        <v>0.28200000000000003</v>
      </c>
      <c r="E2462" s="2">
        <f t="shared" si="304"/>
        <v>0.28100000000000003</v>
      </c>
      <c r="F2462" s="2">
        <f t="shared" si="305"/>
        <v>0.27850000000000014</v>
      </c>
      <c r="G2462" s="2">
        <f t="shared" si="299"/>
        <v>0.28539999999999976</v>
      </c>
      <c r="H2462" s="2">
        <f t="shared" si="303"/>
        <v>0.25665000000000016</v>
      </c>
      <c r="I2462" s="2">
        <f t="array" ref="I2462">SUMPRODUCT(B2446:B2465, (ROW(B2446:B2465)-ROW(B2446)+1)) / (20*21/2)</f>
        <v>0.28076190476190482</v>
      </c>
      <c r="J2462" s="2">
        <f t="shared" si="306"/>
        <v>0.28031068291694805</v>
      </c>
      <c r="K2462" s="2">
        <f t="shared" si="300"/>
        <v>0.28246720172387701</v>
      </c>
    </row>
    <row r="2463" spans="1:11" ht="13.5" x14ac:dyDescent="0.25">
      <c r="A2463" s="3">
        <f>TITRES_STAT!B2466</f>
        <v>45895</v>
      </c>
      <c r="B2463" s="5">
        <f>TITRES_STAT!D2466</f>
        <v>0.28000000000000003</v>
      </c>
      <c r="C2463" s="2">
        <f t="shared" si="301"/>
        <v>-9.9999999999999534E-3</v>
      </c>
      <c r="D2463" s="2">
        <f t="shared" si="302"/>
        <v>0.28200000000000003</v>
      </c>
      <c r="E2463" s="2">
        <f t="shared" si="304"/>
        <v>0.28100000000000003</v>
      </c>
      <c r="F2463" s="2">
        <f t="shared" si="305"/>
        <v>0.27900000000000014</v>
      </c>
      <c r="G2463" s="2">
        <f t="shared" si="299"/>
        <v>0.28459999999999974</v>
      </c>
      <c r="H2463" s="2">
        <f t="shared" si="303"/>
        <v>0.25660000000000016</v>
      </c>
      <c r="I2463" s="2">
        <f t="array" ref="I2463">SUMPRODUCT(B2447:B2466, (ROW(B2447:B2466)-ROW(B2447)+1)) / (20*21/2)</f>
        <v>0.28076190476190482</v>
      </c>
      <c r="J2463" s="2">
        <f t="shared" si="306"/>
        <v>0.2802810940677149</v>
      </c>
      <c r="K2463" s="2">
        <f t="shared" si="300"/>
        <v>0.28237044871509753</v>
      </c>
    </row>
    <row r="2464" spans="1:11" ht="13.5" x14ac:dyDescent="0.25">
      <c r="A2464" s="3">
        <f>TITRES_STAT!B2467</f>
        <v>45896</v>
      </c>
      <c r="B2464" s="5">
        <f>TITRES_STAT!D2467</f>
        <v>0.28000000000000003</v>
      </c>
      <c r="C2464" s="2">
        <f t="shared" si="301"/>
        <v>0</v>
      </c>
      <c r="D2464" s="2">
        <f t="shared" si="302"/>
        <v>0.28200000000000003</v>
      </c>
      <c r="E2464" s="2">
        <f t="shared" si="304"/>
        <v>0.28100000000000003</v>
      </c>
      <c r="F2464" s="2">
        <f t="shared" si="305"/>
        <v>0.27950000000000014</v>
      </c>
      <c r="G2464" s="2">
        <f t="shared" si="299"/>
        <v>0.28379999999999972</v>
      </c>
      <c r="H2464" s="2">
        <f t="shared" si="303"/>
        <v>0.25655000000000017</v>
      </c>
      <c r="I2464" s="2">
        <f t="array" ref="I2464">SUMPRODUCT(B2448:B2467, (ROW(B2448:B2467)-ROW(B2448)+1)) / (20*21/2)</f>
        <v>0.28166666666666668</v>
      </c>
      <c r="J2464" s="2">
        <f t="shared" si="306"/>
        <v>0.28025432320412302</v>
      </c>
      <c r="K2464" s="2">
        <f t="shared" si="300"/>
        <v>0.28227748994195645</v>
      </c>
    </row>
    <row r="2465" spans="1:11" ht="13.5" x14ac:dyDescent="0.25">
      <c r="A2465" s="3">
        <f>TITRES_STAT!B2468</f>
        <v>45897</v>
      </c>
      <c r="B2465" s="5">
        <f>TITRES_STAT!D2468</f>
        <v>0.28000000000000003</v>
      </c>
      <c r="C2465" s="2">
        <f t="shared" si="301"/>
        <v>0</v>
      </c>
      <c r="D2465" s="2">
        <f t="shared" si="302"/>
        <v>0.28200000000000003</v>
      </c>
      <c r="E2465" s="2">
        <f t="shared" si="304"/>
        <v>0.28100000000000003</v>
      </c>
      <c r="F2465" s="2">
        <f t="shared" si="305"/>
        <v>0.28000000000000014</v>
      </c>
      <c r="G2465" s="2">
        <f t="shared" si="299"/>
        <v>0.2829999999999997</v>
      </c>
      <c r="H2465" s="2">
        <f t="shared" si="303"/>
        <v>0.25650000000000017</v>
      </c>
      <c r="I2465" s="2">
        <f t="array" ref="I2465">SUMPRODUCT(B2449:B2468, (ROW(B2449:B2468)-ROW(B2449)+1)) / (20*21/2)</f>
        <v>0.28252380952380945</v>
      </c>
      <c r="J2465" s="2">
        <f t="shared" si="306"/>
        <v>0.28023010194658748</v>
      </c>
      <c r="K2465" s="2">
        <f t="shared" si="300"/>
        <v>0.28218817661089934</v>
      </c>
    </row>
    <row r="2466" spans="1:11" ht="13.5" x14ac:dyDescent="0.25">
      <c r="A2466" s="3">
        <f>TITRES_STAT!B2469</f>
        <v>45898</v>
      </c>
      <c r="B2466" s="5">
        <f>TITRES_STAT!D2469</f>
        <v>0.28000000000000003</v>
      </c>
      <c r="C2466" s="2">
        <f t="shared" si="301"/>
        <v>0</v>
      </c>
      <c r="D2466" s="2">
        <f t="shared" si="302"/>
        <v>0.28200000000000003</v>
      </c>
      <c r="E2466" s="2">
        <f t="shared" si="304"/>
        <v>0.28100000000000003</v>
      </c>
      <c r="F2466" s="2">
        <f t="shared" si="305"/>
        <v>0.28050000000000014</v>
      </c>
      <c r="G2466" s="2">
        <f t="shared" si="299"/>
        <v>0.28219999999999973</v>
      </c>
      <c r="H2466" s="2">
        <f t="shared" si="303"/>
        <v>0.25645000000000023</v>
      </c>
      <c r="I2466" s="2">
        <f t="array" ref="I2466">SUMPRODUCT(B2450:B2469, (ROW(B2450:B2469)-ROW(B2450)+1)) / (20*21/2)</f>
        <v>0.2823809523809524</v>
      </c>
      <c r="J2466" s="2">
        <f t="shared" si="306"/>
        <v>0.28020818747548393</v>
      </c>
      <c r="K2466" s="2">
        <f t="shared" si="300"/>
        <v>0.28210236576341313</v>
      </c>
    </row>
    <row r="2467" spans="1:11" ht="13.5" x14ac:dyDescent="0.25">
      <c r="A2467" s="3">
        <f>TITRES_STAT!B2470</f>
        <v>45901</v>
      </c>
      <c r="B2467" s="5">
        <f>TITRES_STAT!D2470</f>
        <v>0.28999999999999998</v>
      </c>
      <c r="C2467" s="2">
        <f t="shared" si="301"/>
        <v>9.9999999999999534E-3</v>
      </c>
      <c r="D2467" s="2">
        <f t="shared" si="302"/>
        <v>0.28200000000000003</v>
      </c>
      <c r="E2467" s="2">
        <f t="shared" si="304"/>
        <v>0.28200000000000003</v>
      </c>
      <c r="F2467" s="2">
        <f t="shared" si="305"/>
        <v>0.28100000000000014</v>
      </c>
      <c r="G2467" s="2">
        <f t="shared" si="299"/>
        <v>0.28159999999999968</v>
      </c>
      <c r="H2467" s="2">
        <f t="shared" si="303"/>
        <v>0.25645000000000023</v>
      </c>
      <c r="I2467" s="2">
        <f t="array" ref="I2467">SUMPRODUCT(B2451:B2470, (ROW(B2451:B2470)-ROW(B2451)+1)) / (20*21/2)</f>
        <v>0.28223809523809523</v>
      </c>
      <c r="J2467" s="2">
        <f t="shared" si="306"/>
        <v>0.28114074104924736</v>
      </c>
      <c r="K2467" s="2">
        <f t="shared" si="300"/>
        <v>0.28241207690994596</v>
      </c>
    </row>
    <row r="2468" spans="1:11" ht="13.5" x14ac:dyDescent="0.25">
      <c r="A2468" s="3">
        <f>TITRES_STAT!B2471</f>
        <v>45902</v>
      </c>
      <c r="B2468" s="5">
        <f>TITRES_STAT!D2471</f>
        <v>0.28999999999999998</v>
      </c>
      <c r="C2468" s="2">
        <f t="shared" si="301"/>
        <v>0</v>
      </c>
      <c r="D2468" s="2">
        <f t="shared" si="302"/>
        <v>0.28400000000000003</v>
      </c>
      <c r="E2468" s="2">
        <f t="shared" si="304"/>
        <v>0.28300000000000003</v>
      </c>
      <c r="F2468" s="2">
        <f t="shared" si="305"/>
        <v>0.28150000000000014</v>
      </c>
      <c r="G2468" s="2">
        <f t="shared" si="299"/>
        <v>0.28119999999999967</v>
      </c>
      <c r="H2468" s="2">
        <f t="shared" si="303"/>
        <v>0.25645000000000023</v>
      </c>
      <c r="I2468" s="2">
        <f t="array" ref="I2468">SUMPRODUCT(B2452:B2471, (ROW(B2452:B2471)-ROW(B2452)+1)) / (20*21/2)</f>
        <v>0.28114285714285719</v>
      </c>
      <c r="J2468" s="2">
        <f t="shared" si="306"/>
        <v>0.28198447999693804</v>
      </c>
      <c r="K2468" s="2">
        <f t="shared" si="300"/>
        <v>0.28270964252132064</v>
      </c>
    </row>
    <row r="2469" spans="1:11" ht="13.5" x14ac:dyDescent="0.25">
      <c r="A2469" s="3">
        <f>TITRES_STAT!B2472</f>
        <v>45903</v>
      </c>
      <c r="B2469" s="5">
        <f>TITRES_STAT!D2472</f>
        <v>0.28000000000000003</v>
      </c>
      <c r="C2469" s="2">
        <f t="shared" si="301"/>
        <v>-9.9999999999999534E-3</v>
      </c>
      <c r="D2469" s="2">
        <f t="shared" si="302"/>
        <v>0.28400000000000003</v>
      </c>
      <c r="E2469" s="2">
        <f t="shared" si="304"/>
        <v>0.28300000000000003</v>
      </c>
      <c r="F2469" s="2">
        <f t="shared" si="305"/>
        <v>0.28150000000000014</v>
      </c>
      <c r="G2469" s="2">
        <f t="shared" si="299"/>
        <v>0.28079999999999966</v>
      </c>
      <c r="H2469" s="2">
        <f t="shared" si="303"/>
        <v>0.25640000000000024</v>
      </c>
      <c r="I2469" s="2">
        <f t="array" ref="I2469">SUMPRODUCT(B2453:B2472, (ROW(B2453:B2472)-ROW(B2453)+1)) / (20*21/2)</f>
        <v>0.27914285714285714</v>
      </c>
      <c r="J2469" s="2">
        <f t="shared" si="306"/>
        <v>0.28179548190199155</v>
      </c>
      <c r="K2469" s="2">
        <f t="shared" si="300"/>
        <v>0.28260338203028845</v>
      </c>
    </row>
    <row r="2470" spans="1:11" ht="13.5" x14ac:dyDescent="0.25">
      <c r="A2470" s="3">
        <f>TITRES_STAT!B2473</f>
        <v>45905</v>
      </c>
      <c r="B2470" s="5">
        <f>TITRES_STAT!D2473</f>
        <v>0.28000000000000003</v>
      </c>
      <c r="C2470" s="2">
        <f t="shared" si="301"/>
        <v>0</v>
      </c>
      <c r="D2470" s="2">
        <f t="shared" si="302"/>
        <v>0.28400000000000003</v>
      </c>
      <c r="E2470" s="2">
        <f t="shared" si="304"/>
        <v>0.28300000000000003</v>
      </c>
      <c r="F2470" s="2">
        <f t="shared" si="305"/>
        <v>0.28150000000000014</v>
      </c>
      <c r="G2470" s="2">
        <f t="shared" si="299"/>
        <v>0.28039999999999965</v>
      </c>
      <c r="H2470" s="2">
        <f t="shared" si="303"/>
        <v>0.25635000000000024</v>
      </c>
      <c r="I2470" s="2">
        <f t="array" ref="I2470">SUMPRODUCT(B2454:B2473, (ROW(B2454:B2473)-ROW(B2454)+1)) / (20*21/2)</f>
        <v>0.27628571428571425</v>
      </c>
      <c r="J2470" s="2">
        <f t="shared" si="306"/>
        <v>0.28162448362561143</v>
      </c>
      <c r="K2470" s="2">
        <f t="shared" si="300"/>
        <v>0.28250128861733598</v>
      </c>
    </row>
    <row r="2471" spans="1:11" ht="13.5" x14ac:dyDescent="0.25">
      <c r="A2471" s="3">
        <f>TITRES_STAT!B2474</f>
        <v>45908</v>
      </c>
      <c r="B2471" s="5">
        <f>TITRES_STAT!D2474</f>
        <v>0.27</v>
      </c>
      <c r="C2471" s="2">
        <f t="shared" si="301"/>
        <v>-1.0000000000000009E-2</v>
      </c>
      <c r="D2471" s="2">
        <f t="shared" si="302"/>
        <v>0.28200000000000003</v>
      </c>
      <c r="E2471" s="2">
        <f t="shared" si="304"/>
        <v>0.28200000000000008</v>
      </c>
      <c r="F2471" s="2">
        <f t="shared" si="305"/>
        <v>0.28100000000000014</v>
      </c>
      <c r="G2471" s="2">
        <f t="shared" si="299"/>
        <v>0.27979999999999966</v>
      </c>
      <c r="H2471" s="2">
        <f t="shared" si="303"/>
        <v>0.25625000000000031</v>
      </c>
      <c r="I2471" s="2">
        <f t="array" ref="I2471">SUMPRODUCT(B2455:B2474, (ROW(B2455:B2474)-ROW(B2455)+1)) / (20*21/2)</f>
        <v>0.27261904761904765</v>
      </c>
      <c r="J2471" s="2">
        <f t="shared" si="306"/>
        <v>0.28051738994698178</v>
      </c>
      <c r="K2471" s="2">
        <f t="shared" si="300"/>
        <v>0.28201104200489147</v>
      </c>
    </row>
    <row r="2472" spans="1:11" ht="13.5" x14ac:dyDescent="0.25">
      <c r="A2472" s="3">
        <f>TITRES_STAT!B2475</f>
        <v>45909</v>
      </c>
      <c r="B2472" s="5">
        <f>TITRES_STAT!D2475</f>
        <v>0.26</v>
      </c>
      <c r="C2472" s="2">
        <f t="shared" si="301"/>
        <v>-1.0000000000000009E-2</v>
      </c>
      <c r="D2472" s="2">
        <f t="shared" si="302"/>
        <v>0.27600000000000002</v>
      </c>
      <c r="E2472" s="2">
        <f t="shared" si="304"/>
        <v>0.27900000000000003</v>
      </c>
      <c r="F2472" s="2">
        <f t="shared" si="305"/>
        <v>0.28000000000000008</v>
      </c>
      <c r="G2472" s="2">
        <f t="shared" si="299"/>
        <v>0.27899999999999969</v>
      </c>
      <c r="H2472" s="2">
        <f t="shared" si="303"/>
        <v>0.25610000000000027</v>
      </c>
      <c r="I2472" s="2">
        <f t="array" ref="I2472">SUMPRODUCT(B2456:B2475, (ROW(B2456:B2475)-ROW(B2456)+1)) / (20*21/2)</f>
        <v>0.26819047619047626</v>
      </c>
      <c r="J2472" s="2">
        <f t="shared" si="306"/>
        <v>0.27856335280917399</v>
      </c>
      <c r="K2472" s="2">
        <f t="shared" si="300"/>
        <v>0.2811478638870526</v>
      </c>
    </row>
    <row r="2473" spans="1:11" ht="13.5" x14ac:dyDescent="0.25">
      <c r="A2473" s="3">
        <f>TITRES_STAT!B2476</f>
        <v>45910</v>
      </c>
      <c r="B2473" s="5">
        <f>TITRES_STAT!D2476</f>
        <v>0.25</v>
      </c>
      <c r="C2473" s="2">
        <f t="shared" si="301"/>
        <v>-1.0000000000000009E-2</v>
      </c>
      <c r="D2473" s="2">
        <f t="shared" si="302"/>
        <v>0.26800000000000002</v>
      </c>
      <c r="E2473" s="2">
        <f t="shared" si="304"/>
        <v>0.27599999999999997</v>
      </c>
      <c r="F2473" s="2">
        <f t="shared" si="305"/>
        <v>0.27850000000000008</v>
      </c>
      <c r="G2473" s="2">
        <f t="shared" si="299"/>
        <v>0.27819999999999973</v>
      </c>
      <c r="H2473" s="2">
        <f t="shared" si="303"/>
        <v>0.25590000000000024</v>
      </c>
      <c r="I2473" s="2">
        <f t="array" ref="I2473">SUMPRODUCT(B2457:B2476, (ROW(B2457:B2476)-ROW(B2457)+1)) / (20*21/2)</f>
        <v>0.26304761904761903</v>
      </c>
      <c r="J2473" s="2">
        <f t="shared" si="306"/>
        <v>0.27584303349401451</v>
      </c>
      <c r="K2473" s="2">
        <f t="shared" si="300"/>
        <v>0.27992637902873685</v>
      </c>
    </row>
    <row r="2474" spans="1:11" ht="13.5" x14ac:dyDescent="0.25">
      <c r="A2474" s="3">
        <f>TITRES_STAT!B2477</f>
        <v>45911</v>
      </c>
      <c r="B2474" s="5">
        <f>TITRES_STAT!D2477</f>
        <v>0.24</v>
      </c>
      <c r="C2474" s="2">
        <f t="shared" si="301"/>
        <v>-1.0000000000000009E-2</v>
      </c>
      <c r="D2474" s="2">
        <f t="shared" si="302"/>
        <v>0.26</v>
      </c>
      <c r="E2474" s="2">
        <f t="shared" si="304"/>
        <v>0.27200000000000008</v>
      </c>
      <c r="F2474" s="2">
        <f t="shared" si="305"/>
        <v>0.27650000000000008</v>
      </c>
      <c r="G2474" s="2">
        <f t="shared" si="299"/>
        <v>0.27719999999999972</v>
      </c>
      <c r="H2474" s="2">
        <f t="shared" si="303"/>
        <v>0.25565000000000027</v>
      </c>
      <c r="I2474" s="2">
        <f t="array" ref="I2474">SUMPRODUCT(B2458:B2477, (ROW(B2458:B2477)-ROW(B2458)+1)) / (20*21/2)</f>
        <v>0.25914285714285717</v>
      </c>
      <c r="J2474" s="2">
        <f t="shared" si="306"/>
        <v>0.27242941125648934</v>
      </c>
      <c r="K2474" s="2">
        <f t="shared" si="300"/>
        <v>0.27836063867466876</v>
      </c>
    </row>
    <row r="2475" spans="1:11" ht="13.5" x14ac:dyDescent="0.25">
      <c r="A2475" s="3">
        <f>TITRES_STAT!B2478</f>
        <v>45912</v>
      </c>
      <c r="B2475" s="5">
        <f>TITRES_STAT!D2478</f>
        <v>0.23</v>
      </c>
      <c r="C2475" s="2">
        <f t="shared" si="301"/>
        <v>-9.9999999999999811E-3</v>
      </c>
      <c r="D2475" s="2">
        <f t="shared" si="302"/>
        <v>0.25</v>
      </c>
      <c r="E2475" s="2">
        <f t="shared" si="304"/>
        <v>0.26700000000000002</v>
      </c>
      <c r="F2475" s="2">
        <f t="shared" si="305"/>
        <v>0.27400000000000013</v>
      </c>
      <c r="G2475" s="2">
        <f t="shared" si="299"/>
        <v>0.27599999999999975</v>
      </c>
      <c r="H2475" s="2">
        <f t="shared" si="303"/>
        <v>0.25535000000000024</v>
      </c>
      <c r="I2475" s="2">
        <f t="array" ref="I2475">SUMPRODUCT(B2459:B2478, (ROW(B2459:B2478)-ROW(B2459)+1)) / (20*21/2)</f>
        <v>0.25452380952380949</v>
      </c>
      <c r="J2475" s="2">
        <f t="shared" si="306"/>
        <v>0.26838851494634752</v>
      </c>
      <c r="K2475" s="2">
        <f t="shared" si="300"/>
        <v>0.27646414304036804</v>
      </c>
    </row>
    <row r="2476" spans="1:11" ht="13.5" x14ac:dyDescent="0.25">
      <c r="A2476" s="3">
        <f>TITRES_STAT!B2479</f>
        <v>45915</v>
      </c>
      <c r="B2476" s="5">
        <f>TITRES_STAT!D2479</f>
        <v>0.22</v>
      </c>
      <c r="C2476" s="2">
        <f t="shared" si="301"/>
        <v>-1.0000000000000009E-2</v>
      </c>
      <c r="D2476" s="2">
        <f t="shared" si="302"/>
        <v>0.24</v>
      </c>
      <c r="E2476" s="2">
        <f t="shared" si="304"/>
        <v>0.26100000000000001</v>
      </c>
      <c r="F2476" s="2">
        <f t="shared" si="305"/>
        <v>0.27100000000000002</v>
      </c>
      <c r="G2476" s="2">
        <f t="shared" si="299"/>
        <v>0.27459999999999979</v>
      </c>
      <c r="H2476" s="2">
        <f t="shared" si="303"/>
        <v>0.25500000000000023</v>
      </c>
      <c r="I2476" s="2">
        <f t="array" ref="I2476">SUMPRODUCT(B2460:B2479, (ROW(B2460:B2479)-ROW(B2460)+1)) / (20*21/2)</f>
        <v>0.24923809523809526</v>
      </c>
      <c r="J2476" s="2">
        <f t="shared" si="306"/>
        <v>0.26378008495145727</v>
      </c>
      <c r="K2476" s="2">
        <f t="shared" si="300"/>
        <v>0.2742498629211379</v>
      </c>
    </row>
    <row r="2477" spans="1:11" ht="13.5" x14ac:dyDescent="0.25">
      <c r="A2477" s="3">
        <f>TITRES_STAT!B2480</f>
        <v>45916</v>
      </c>
      <c r="B2477" s="5">
        <f>TITRES_STAT!D2480</f>
        <v>0.23</v>
      </c>
      <c r="C2477" s="2">
        <f t="shared" si="301"/>
        <v>1.0000000000000009E-2</v>
      </c>
      <c r="D2477" s="2">
        <f t="shared" si="302"/>
        <v>0.23399999999999999</v>
      </c>
      <c r="E2477" s="2">
        <f t="shared" si="304"/>
        <v>0.255</v>
      </c>
      <c r="F2477" s="2">
        <f t="shared" si="305"/>
        <v>0.26850000000000007</v>
      </c>
      <c r="G2477" s="2">
        <f t="shared" si="299"/>
        <v>0.27339999999999987</v>
      </c>
      <c r="H2477" s="2">
        <f t="shared" si="303"/>
        <v>0.2547000000000002</v>
      </c>
      <c r="I2477" s="2">
        <f t="array" ref="I2477">SUMPRODUCT(B2461:B2480, (ROW(B2461:B2480)-ROW(B2461)+1)) / (20*21/2)</f>
        <v>0.24333333333333337</v>
      </c>
      <c r="J2477" s="2">
        <f t="shared" si="306"/>
        <v>0.26056293400369945</v>
      </c>
      <c r="K2477" s="2">
        <f t="shared" si="300"/>
        <v>0.2725145741791325</v>
      </c>
    </row>
    <row r="2478" spans="1:11" ht="13.5" x14ac:dyDescent="0.25">
      <c r="A2478" s="3">
        <f>TITRES_STAT!B2481</f>
        <v>45917</v>
      </c>
      <c r="B2478" s="5">
        <f>TITRES_STAT!D2481</f>
        <v>0.22</v>
      </c>
      <c r="C2478" s="2">
        <f t="shared" si="301"/>
        <v>-1.0000000000000009E-2</v>
      </c>
      <c r="D2478" s="2">
        <f t="shared" si="302"/>
        <v>0.22799999999999998</v>
      </c>
      <c r="E2478" s="2">
        <f t="shared" si="304"/>
        <v>0.24800000000000005</v>
      </c>
      <c r="F2478" s="2">
        <f t="shared" si="305"/>
        <v>0.26550000000000007</v>
      </c>
      <c r="G2478" s="2">
        <f t="shared" si="299"/>
        <v>0.27199999999999991</v>
      </c>
      <c r="H2478" s="2">
        <f t="shared" si="303"/>
        <v>0.25435000000000019</v>
      </c>
      <c r="I2478" s="2">
        <f t="array" ref="I2478">SUMPRODUCT(B2462:B2481, (ROW(B2462:B2481)-ROW(B2462)+1)) / (20*21/2)</f>
        <v>0.23685714285714288</v>
      </c>
      <c r="J2478" s="2">
        <f t="shared" si="306"/>
        <v>0.25669979743191856</v>
      </c>
      <c r="K2478" s="2">
        <f t="shared" si="300"/>
        <v>0.27045517911328415</v>
      </c>
    </row>
    <row r="2479" spans="1:11" ht="13.5" x14ac:dyDescent="0.25">
      <c r="A2479" s="3">
        <f>TITRES_STAT!B2482</f>
        <v>45918</v>
      </c>
      <c r="B2479" s="5">
        <f>TITRES_STAT!D2482</f>
        <v>0.21</v>
      </c>
      <c r="C2479" s="2">
        <f t="shared" si="301"/>
        <v>-1.0000000000000009E-2</v>
      </c>
      <c r="D2479" s="2">
        <f t="shared" si="302"/>
        <v>0.22200000000000003</v>
      </c>
      <c r="E2479" s="2">
        <f t="shared" si="304"/>
        <v>0.24100000000000002</v>
      </c>
      <c r="F2479" s="2">
        <f t="shared" si="305"/>
        <v>0.26200000000000007</v>
      </c>
      <c r="G2479" s="2">
        <f t="shared" si="299"/>
        <v>0.27059999999999995</v>
      </c>
      <c r="H2479" s="2">
        <f t="shared" si="303"/>
        <v>0.25395000000000023</v>
      </c>
      <c r="I2479" s="2">
        <f t="array" ref="I2479">SUMPRODUCT(B2463:B2482, (ROW(B2463:B2482)-ROW(B2463)+1)) / (20*21/2)</f>
        <v>0.23080952380952377</v>
      </c>
      <c r="J2479" s="2">
        <f t="shared" si="306"/>
        <v>0.25225219767649776</v>
      </c>
      <c r="K2479" s="2">
        <f t="shared" si="300"/>
        <v>0.2680843877755083</v>
      </c>
    </row>
    <row r="2480" spans="1:11" ht="13.5" x14ac:dyDescent="0.25">
      <c r="A2480" s="3">
        <f>TITRES_STAT!B2483</f>
        <v>45919</v>
      </c>
      <c r="B2480" s="5">
        <f>TITRES_STAT!D2483</f>
        <v>0.2</v>
      </c>
      <c r="C2480" s="2">
        <f t="shared" si="301"/>
        <v>-9.9999999999999811E-3</v>
      </c>
      <c r="D2480" s="2">
        <f t="shared" si="302"/>
        <v>0.21600000000000003</v>
      </c>
      <c r="E2480" s="2">
        <f t="shared" si="304"/>
        <v>0.23300000000000001</v>
      </c>
      <c r="F2480" s="2">
        <f t="shared" si="305"/>
        <v>0.25800000000000006</v>
      </c>
      <c r="G2480" s="2">
        <f t="shared" si="299"/>
        <v>0.26899999999999991</v>
      </c>
      <c r="H2480" s="2">
        <f t="shared" si="303"/>
        <v>0.25355000000000028</v>
      </c>
      <c r="I2480" s="2">
        <f t="array" ref="I2480">SUMPRODUCT(B2464:B2483, (ROW(B2464:B2483)-ROW(B2464)+1)) / (20*21/2)</f>
        <v>0.22619047619047619</v>
      </c>
      <c r="J2480" s="2">
        <f t="shared" si="306"/>
        <v>0.2472757978977837</v>
      </c>
      <c r="K2480" s="2">
        <f t="shared" si="300"/>
        <v>0.26541441178431191</v>
      </c>
    </row>
    <row r="2481" spans="1:11" ht="13.5" x14ac:dyDescent="0.25">
      <c r="A2481" s="3">
        <f>TITRES_STAT!B2484</f>
        <v>45922</v>
      </c>
      <c r="B2481" s="5">
        <f>TITRES_STAT!D2484</f>
        <v>0.19</v>
      </c>
      <c r="C2481" s="2">
        <f t="shared" si="301"/>
        <v>-1.0000000000000009E-2</v>
      </c>
      <c r="D2481" s="2">
        <f t="shared" si="302"/>
        <v>0.21000000000000002</v>
      </c>
      <c r="E2481" s="2">
        <f t="shared" si="304"/>
        <v>0.22500000000000001</v>
      </c>
      <c r="F2481" s="2">
        <f t="shared" si="305"/>
        <v>0.25350000000000011</v>
      </c>
      <c r="G2481" s="2">
        <f t="shared" si="299"/>
        <v>0.26719999999999994</v>
      </c>
      <c r="H2481" s="2">
        <f t="shared" si="303"/>
        <v>0.25315000000000021</v>
      </c>
      <c r="I2481" s="2">
        <f t="array" ref="I2481">SUMPRODUCT(B2465:B2484, (ROW(B2465:B2484)-ROW(B2465)+1)) / (20*21/2)</f>
        <v>0.22195238095238096</v>
      </c>
      <c r="J2481" s="2">
        <f t="shared" si="306"/>
        <v>0.24182096000275666</v>
      </c>
      <c r="K2481" s="2">
        <f t="shared" si="300"/>
        <v>0.26245698387120164</v>
      </c>
    </row>
    <row r="2482" spans="1:11" ht="13.5" x14ac:dyDescent="0.25">
      <c r="A2482" s="3">
        <f>TITRES_STAT!B2485</f>
        <v>45923</v>
      </c>
      <c r="B2482" s="5">
        <f>TITRES_STAT!D2485</f>
        <v>0.19</v>
      </c>
      <c r="C2482" s="2">
        <f t="shared" si="301"/>
        <v>0</v>
      </c>
      <c r="D2482" s="2">
        <f t="shared" si="302"/>
        <v>0.20200000000000001</v>
      </c>
      <c r="E2482" s="2">
        <f t="shared" si="304"/>
        <v>0.21799999999999997</v>
      </c>
      <c r="F2482" s="2">
        <f t="shared" si="305"/>
        <v>0.24850000000000008</v>
      </c>
      <c r="G2482" s="2">
        <f t="shared" ref="G2482:G2508" si="307">AVERAGE(B2433:B2482)</f>
        <v>0.26539999999999997</v>
      </c>
      <c r="H2482" s="2">
        <f t="shared" si="303"/>
        <v>0.25280000000000025</v>
      </c>
      <c r="I2482" s="2">
        <f t="array" ref="I2482">SUMPRODUCT(B2466:B2485, (ROW(B2466:B2485)-ROW(B2466)+1)) / (20*21/2)</f>
        <v>0.21809523809523809</v>
      </c>
      <c r="J2482" s="2">
        <f t="shared" si="306"/>
        <v>0.23688563047868461</v>
      </c>
      <c r="K2482" s="2">
        <f t="shared" si="300"/>
        <v>0.2596155335233114</v>
      </c>
    </row>
    <row r="2483" spans="1:11" ht="13.5" x14ac:dyDescent="0.25">
      <c r="A2483" s="3">
        <f>TITRES_STAT!B2486</f>
        <v>45924</v>
      </c>
      <c r="B2483" s="5">
        <f>TITRES_STAT!D2486</f>
        <v>0.2</v>
      </c>
      <c r="C2483" s="2">
        <f t="shared" si="301"/>
        <v>1.0000000000000009E-2</v>
      </c>
      <c r="D2483" s="2">
        <f t="shared" si="302"/>
        <v>0.19800000000000001</v>
      </c>
      <c r="E2483" s="2">
        <f t="shared" si="304"/>
        <v>0.21299999999999999</v>
      </c>
      <c r="F2483" s="2">
        <f t="shared" si="305"/>
        <v>0.24450000000000008</v>
      </c>
      <c r="G2483" s="2">
        <f t="shared" si="307"/>
        <v>0.26379999999999998</v>
      </c>
      <c r="H2483" s="2">
        <f t="shared" si="303"/>
        <v>0.25255000000000022</v>
      </c>
      <c r="I2483" s="2">
        <f t="array" ref="I2483">SUMPRODUCT(B2467:B2486, (ROW(B2467:B2486)-ROW(B2467)+1)) / (20*21/2)</f>
        <v>0.21461904761904763</v>
      </c>
      <c r="J2483" s="2">
        <f t="shared" si="306"/>
        <v>0.23337271329023845</v>
      </c>
      <c r="K2483" s="2">
        <f t="shared" ref="K2483:K2508" si="308">$K$4*B2483+(1-$K$4)*K2482</f>
        <v>0.25727766946357372</v>
      </c>
    </row>
    <row r="2484" spans="1:11" ht="13.5" x14ac:dyDescent="0.25">
      <c r="A2484" s="3">
        <f>TITRES_STAT!B2487</f>
        <v>45925</v>
      </c>
      <c r="B2484" s="5">
        <f>TITRES_STAT!D2487</f>
        <v>0.2</v>
      </c>
      <c r="C2484" s="2">
        <f t="shared" si="301"/>
        <v>0</v>
      </c>
      <c r="D2484" s="2">
        <f t="shared" si="302"/>
        <v>0.19600000000000001</v>
      </c>
      <c r="E2484" s="2">
        <f t="shared" si="304"/>
        <v>0.20899999999999999</v>
      </c>
      <c r="F2484" s="2">
        <f t="shared" si="305"/>
        <v>0.2405000000000001</v>
      </c>
      <c r="G2484" s="2">
        <f t="shared" si="307"/>
        <v>0.26219999999999993</v>
      </c>
      <c r="H2484" s="2">
        <f t="shared" si="303"/>
        <v>0.25235000000000024</v>
      </c>
      <c r="I2484" s="2">
        <f t="array" ref="I2484">SUMPRODUCT(B2468:B2487, (ROW(B2468:B2487)-ROW(B2468)+1)) / (20*21/2)</f>
        <v>0.21152380952380953</v>
      </c>
      <c r="J2484" s="2">
        <f t="shared" si="306"/>
        <v>0.23019435964354906</v>
      </c>
      <c r="K2484" s="2">
        <f t="shared" si="308"/>
        <v>0.25503148634735517</v>
      </c>
    </row>
    <row r="2485" spans="1:11" ht="13.5" x14ac:dyDescent="0.25">
      <c r="A2485" s="3">
        <f>TITRES_STAT!B2488</f>
        <v>45926</v>
      </c>
      <c r="B2485" s="5">
        <f>TITRES_STAT!D2488</f>
        <v>0.2</v>
      </c>
      <c r="C2485" s="2">
        <f t="shared" si="301"/>
        <v>0</v>
      </c>
      <c r="D2485" s="2">
        <f t="shared" si="302"/>
        <v>0.19600000000000001</v>
      </c>
      <c r="E2485" s="2">
        <f t="shared" si="304"/>
        <v>0.20600000000000002</v>
      </c>
      <c r="F2485" s="2">
        <f t="shared" si="305"/>
        <v>0.23650000000000007</v>
      </c>
      <c r="G2485" s="2">
        <f t="shared" si="307"/>
        <v>0.26059999999999994</v>
      </c>
      <c r="H2485" s="2">
        <f t="shared" si="303"/>
        <v>0.25215000000000026</v>
      </c>
      <c r="I2485" s="2">
        <f t="array" ref="I2485">SUMPRODUCT(B2469:B2488, (ROW(B2469:B2488)-ROW(B2469)+1)) / (20*21/2)</f>
        <v>0.20980952380952381</v>
      </c>
      <c r="J2485" s="2">
        <f t="shared" si="306"/>
        <v>0.22731870634416346</v>
      </c>
      <c r="K2485" s="2">
        <f t="shared" si="308"/>
        <v>0.25287338884353733</v>
      </c>
    </row>
    <row r="2486" spans="1:11" ht="13.5" x14ac:dyDescent="0.25">
      <c r="A2486" s="3">
        <f>TITRES_STAT!B2489</f>
        <v>45929</v>
      </c>
      <c r="B2486" s="5">
        <f>TITRES_STAT!D2489</f>
        <v>0.2</v>
      </c>
      <c r="C2486" s="2">
        <f t="shared" si="301"/>
        <v>0</v>
      </c>
      <c r="D2486" s="2">
        <f t="shared" si="302"/>
        <v>0.19800000000000001</v>
      </c>
      <c r="E2486" s="2">
        <f t="shared" si="304"/>
        <v>0.20400000000000001</v>
      </c>
      <c r="F2486" s="2">
        <f t="shared" si="305"/>
        <v>0.23250000000000007</v>
      </c>
      <c r="G2486" s="2">
        <f t="shared" si="307"/>
        <v>0.25919999999999999</v>
      </c>
      <c r="H2486" s="2">
        <f t="shared" si="303"/>
        <v>0.25195000000000028</v>
      </c>
      <c r="I2486" s="2">
        <f t="array" ref="I2486">SUMPRODUCT(B2470:B2489, (ROW(B2470:B2489)-ROW(B2470)+1)) / (20*21/2)</f>
        <v>0.20847619047619051</v>
      </c>
      <c r="J2486" s="2">
        <f t="shared" si="306"/>
        <v>0.22471692478757649</v>
      </c>
      <c r="K2486" s="2">
        <f t="shared" si="308"/>
        <v>0.250799922614379</v>
      </c>
    </row>
    <row r="2487" spans="1:11" ht="13.5" x14ac:dyDescent="0.25">
      <c r="A2487" s="3">
        <f>TITRES_STAT!B2490</f>
        <v>45930</v>
      </c>
      <c r="B2487" s="5">
        <f>TITRES_STAT!D2490</f>
        <v>0.2</v>
      </c>
      <c r="C2487" s="2">
        <f t="shared" si="301"/>
        <v>0</v>
      </c>
      <c r="D2487" s="2">
        <f t="shared" si="302"/>
        <v>0.2</v>
      </c>
      <c r="E2487" s="2">
        <f t="shared" si="304"/>
        <v>0.20099999999999998</v>
      </c>
      <c r="F2487" s="2">
        <f t="shared" si="305"/>
        <v>0.22800000000000006</v>
      </c>
      <c r="G2487" s="2">
        <f t="shared" si="307"/>
        <v>0.25779999999999997</v>
      </c>
      <c r="H2487" s="2">
        <f t="shared" si="303"/>
        <v>0.25175000000000031</v>
      </c>
      <c r="I2487" s="2">
        <f t="array" ref="I2487">SUMPRODUCT(B2471:B2490, (ROW(B2471:B2490)-ROW(B2471)+1)) / (20*21/2)</f>
        <v>0.20747619047619051</v>
      </c>
      <c r="J2487" s="2">
        <f t="shared" si="306"/>
        <v>0.22236293195066442</v>
      </c>
      <c r="K2487" s="2">
        <f t="shared" si="308"/>
        <v>0.24880776878636415</v>
      </c>
    </row>
    <row r="2488" spans="1:11" ht="13.5" x14ac:dyDescent="0.25">
      <c r="A2488" s="3">
        <f>TITRES_STAT!B2491</f>
        <v>45931</v>
      </c>
      <c r="B2488" s="5">
        <f>TITRES_STAT!D2491</f>
        <v>0.21</v>
      </c>
      <c r="C2488" s="2">
        <f t="shared" si="301"/>
        <v>9.9999999999999811E-3</v>
      </c>
      <c r="D2488" s="2">
        <f t="shared" si="302"/>
        <v>0.20200000000000001</v>
      </c>
      <c r="E2488" s="2">
        <f t="shared" si="304"/>
        <v>0.19999999999999998</v>
      </c>
      <c r="F2488" s="2">
        <f t="shared" si="305"/>
        <v>0.22400000000000006</v>
      </c>
      <c r="G2488" s="2">
        <f t="shared" si="307"/>
        <v>0.25659999999999999</v>
      </c>
      <c r="H2488" s="2">
        <f t="shared" si="303"/>
        <v>0.25165000000000032</v>
      </c>
      <c r="I2488" s="2">
        <f t="array" ref="I2488">SUMPRODUCT(B2472:B2491, (ROW(B2472:B2491)-ROW(B2472)+1)) / (20*21/2)</f>
        <v>0.20680952380952383</v>
      </c>
      <c r="J2488" s="2">
        <f t="shared" si="306"/>
        <v>0.22118550986012495</v>
      </c>
      <c r="K2488" s="2">
        <f t="shared" si="308"/>
        <v>0.24728589550062438</v>
      </c>
    </row>
    <row r="2489" spans="1:11" ht="13.5" x14ac:dyDescent="0.25">
      <c r="A2489" s="3">
        <f>TITRES_STAT!B2492</f>
        <v>45932</v>
      </c>
      <c r="B2489" s="5">
        <f>TITRES_STAT!D2492</f>
        <v>0.21</v>
      </c>
      <c r="C2489" s="2">
        <f t="shared" si="301"/>
        <v>0</v>
      </c>
      <c r="D2489" s="2">
        <f t="shared" si="302"/>
        <v>0.20400000000000001</v>
      </c>
      <c r="E2489" s="2">
        <f t="shared" si="304"/>
        <v>0.19999999999999998</v>
      </c>
      <c r="F2489" s="2">
        <f t="shared" si="305"/>
        <v>0.22050000000000006</v>
      </c>
      <c r="G2489" s="2">
        <f t="shared" si="307"/>
        <v>0.25540000000000002</v>
      </c>
      <c r="H2489" s="2">
        <f t="shared" si="303"/>
        <v>0.25160000000000038</v>
      </c>
      <c r="I2489" s="2">
        <f t="array" ref="I2489">SUMPRODUCT(B2473:B2492, (ROW(B2473:B2492)-ROW(B2473)+1)) / (20*21/2)</f>
        <v>0.20738095238095239</v>
      </c>
      <c r="J2489" s="2">
        <f t="shared" si="306"/>
        <v>0.22012022320677971</v>
      </c>
      <c r="K2489" s="2">
        <f t="shared" si="308"/>
        <v>0.24582370352020774</v>
      </c>
    </row>
    <row r="2490" spans="1:11" ht="13.5" x14ac:dyDescent="0.25">
      <c r="A2490" s="3">
        <f>TITRES_STAT!B2493</f>
        <v>45933</v>
      </c>
      <c r="B2490" s="5">
        <f>TITRES_STAT!D2493</f>
        <v>0.21</v>
      </c>
      <c r="C2490" s="2">
        <f t="shared" si="301"/>
        <v>0</v>
      </c>
      <c r="D2490" s="2">
        <f t="shared" si="302"/>
        <v>0.20600000000000002</v>
      </c>
      <c r="E2490" s="2">
        <f t="shared" si="304"/>
        <v>0.20099999999999998</v>
      </c>
      <c r="F2490" s="2">
        <f t="shared" si="305"/>
        <v>0.21700000000000003</v>
      </c>
      <c r="G2490" s="2">
        <f t="shared" si="307"/>
        <v>0.25420000000000004</v>
      </c>
      <c r="H2490" s="2">
        <f t="shared" si="303"/>
        <v>0.25160000000000038</v>
      </c>
      <c r="I2490" s="2">
        <f t="array" ref="I2490">SUMPRODUCT(B2474:B2493, (ROW(B2474:B2493)-ROW(B2474)+1)) / (20*21/2)</f>
        <v>0.2081428571428571</v>
      </c>
      <c r="J2490" s="2">
        <f t="shared" si="306"/>
        <v>0.21915639242518165</v>
      </c>
      <c r="K2490" s="2">
        <f t="shared" si="308"/>
        <v>0.24441885240176822</v>
      </c>
    </row>
    <row r="2491" spans="1:11" ht="13.5" x14ac:dyDescent="0.25">
      <c r="A2491" s="3">
        <f>TITRES_STAT!B2494</f>
        <v>45936</v>
      </c>
      <c r="B2491" s="5">
        <f>TITRES_STAT!D2494</f>
        <v>0.21</v>
      </c>
      <c r="C2491" s="2">
        <f t="shared" si="301"/>
        <v>0</v>
      </c>
      <c r="D2491" s="2">
        <f t="shared" si="302"/>
        <v>0.20800000000000002</v>
      </c>
      <c r="E2491" s="2">
        <f t="shared" si="304"/>
        <v>0.20299999999999999</v>
      </c>
      <c r="F2491" s="2">
        <f t="shared" si="305"/>
        <v>0.21400000000000005</v>
      </c>
      <c r="G2491" s="2">
        <f t="shared" si="307"/>
        <v>0.25300000000000011</v>
      </c>
      <c r="H2491" s="2">
        <f t="shared" si="303"/>
        <v>0.25160000000000038</v>
      </c>
      <c r="I2491" s="2">
        <f t="array" ref="I2491">SUMPRODUCT(B2475:B2494, (ROW(B2475:B2494)-ROW(B2475)+1)) / (20*21/2)</f>
        <v>0.20904761904761904</v>
      </c>
      <c r="J2491" s="2">
        <f t="shared" si="306"/>
        <v>0.21828435505135482</v>
      </c>
      <c r="K2491" s="2">
        <f t="shared" si="308"/>
        <v>0.24306909348405184</v>
      </c>
    </row>
    <row r="2492" spans="1:11" ht="13.5" x14ac:dyDescent="0.25">
      <c r="A2492" s="3">
        <f>TITRES_STAT!B2495</f>
        <v>45937</v>
      </c>
      <c r="B2492" s="5">
        <f>TITRES_STAT!D2495</f>
        <v>0.22</v>
      </c>
      <c r="C2492" s="2">
        <f t="shared" si="301"/>
        <v>1.0000000000000009E-2</v>
      </c>
      <c r="D2492" s="2">
        <f t="shared" si="302"/>
        <v>0.21200000000000002</v>
      </c>
      <c r="E2492" s="2">
        <f t="shared" si="304"/>
        <v>0.20600000000000002</v>
      </c>
      <c r="F2492" s="2">
        <f t="shared" si="305"/>
        <v>0.21200000000000002</v>
      </c>
      <c r="G2492" s="2">
        <f t="shared" si="307"/>
        <v>0.25200000000000011</v>
      </c>
      <c r="H2492" s="2">
        <f t="shared" si="303"/>
        <v>0.25170000000000042</v>
      </c>
      <c r="I2492" s="2">
        <f t="array" ref="I2492">SUMPRODUCT(B2476:B2495, (ROW(B2476:B2495)-ROW(B2476)+1)) / (20*21/2)</f>
        <v>0.21004761904761904</v>
      </c>
      <c r="J2492" s="2">
        <f t="shared" si="306"/>
        <v>0.21844774980836865</v>
      </c>
      <c r="K2492" s="2">
        <f t="shared" si="308"/>
        <v>0.24216442315134393</v>
      </c>
    </row>
    <row r="2493" spans="1:11" ht="13.5" x14ac:dyDescent="0.25">
      <c r="A2493" s="3">
        <f>TITRES_STAT!B2496</f>
        <v>45938</v>
      </c>
      <c r="B2493" s="5">
        <f>TITRES_STAT!D2496</f>
        <v>0.22</v>
      </c>
      <c r="C2493" s="2">
        <f t="shared" si="301"/>
        <v>0</v>
      </c>
      <c r="D2493" s="2">
        <f t="shared" si="302"/>
        <v>0.21400000000000002</v>
      </c>
      <c r="E2493" s="2">
        <f t="shared" si="304"/>
        <v>0.20800000000000002</v>
      </c>
      <c r="F2493" s="2">
        <f t="shared" si="305"/>
        <v>0.21050000000000005</v>
      </c>
      <c r="G2493" s="2">
        <f t="shared" si="307"/>
        <v>0.25100000000000011</v>
      </c>
      <c r="H2493" s="2">
        <f t="shared" si="303"/>
        <v>0.25180000000000041</v>
      </c>
      <c r="I2493" s="2">
        <f t="array" ref="I2493">SUMPRODUCT(B2477:B2496, (ROW(B2477:B2496)-ROW(B2477)+1)) / (20*21/2)</f>
        <v>0.21014285714285716</v>
      </c>
      <c r="J2493" s="2">
        <f t="shared" si="306"/>
        <v>0.21859558315995259</v>
      </c>
      <c r="K2493" s="2">
        <f t="shared" si="308"/>
        <v>0.24129523008658535</v>
      </c>
    </row>
    <row r="2494" spans="1:11" ht="13.5" x14ac:dyDescent="0.25">
      <c r="A2494" s="3">
        <f>TITRES_STAT!B2497</f>
        <v>45939</v>
      </c>
      <c r="B2494" s="5">
        <f>TITRES_STAT!D2497</f>
        <v>0.22</v>
      </c>
      <c r="C2494" s="2">
        <f t="shared" si="301"/>
        <v>0</v>
      </c>
      <c r="D2494" s="2">
        <f t="shared" si="302"/>
        <v>0.21600000000000003</v>
      </c>
      <c r="E2494" s="2">
        <f t="shared" si="304"/>
        <v>0.21000000000000002</v>
      </c>
      <c r="F2494" s="2">
        <f t="shared" si="305"/>
        <v>0.20950000000000002</v>
      </c>
      <c r="G2494" s="2">
        <f t="shared" si="307"/>
        <v>0.25000000000000017</v>
      </c>
      <c r="H2494" s="2">
        <f t="shared" si="303"/>
        <v>0.2519000000000004</v>
      </c>
      <c r="I2494" s="2">
        <f t="array" ref="I2494">SUMPRODUCT(B2478:B2497, (ROW(B2478:B2497)-ROW(B2478)+1)) / (20*21/2)</f>
        <v>0.21123809523809528</v>
      </c>
      <c r="J2494" s="2">
        <f t="shared" si="306"/>
        <v>0.21872933714471901</v>
      </c>
      <c r="K2494" s="2">
        <f t="shared" si="308"/>
        <v>0.24046012302436634</v>
      </c>
    </row>
    <row r="2495" spans="1:11" ht="13.5" x14ac:dyDescent="0.25">
      <c r="A2495" s="3">
        <f>TITRES_STAT!B2498</f>
        <v>45940</v>
      </c>
      <c r="B2495" s="5">
        <f>TITRES_STAT!D2498</f>
        <v>0.22</v>
      </c>
      <c r="C2495" s="2">
        <f t="shared" si="301"/>
        <v>0</v>
      </c>
      <c r="D2495" s="2">
        <f t="shared" si="302"/>
        <v>0.21800000000000003</v>
      </c>
      <c r="E2495" s="2">
        <f t="shared" si="304"/>
        <v>0.21200000000000002</v>
      </c>
      <c r="F2495" s="2">
        <f t="shared" si="305"/>
        <v>0.20900000000000002</v>
      </c>
      <c r="G2495" s="2">
        <f t="shared" si="307"/>
        <v>0.24900000000000017</v>
      </c>
      <c r="H2495" s="2">
        <f t="shared" si="303"/>
        <v>0.25200000000000045</v>
      </c>
      <c r="I2495" s="2">
        <f t="array" ref="I2495">SUMPRODUCT(B2479:B2498, (ROW(B2479:B2498)-ROW(B2479)+1)) / (20*21/2)</f>
        <v>0.21238095238095239</v>
      </c>
      <c r="J2495" s="2">
        <f t="shared" si="306"/>
        <v>0.21885035265474576</v>
      </c>
      <c r="K2495" s="2">
        <f t="shared" si="308"/>
        <v>0.23965776525870494</v>
      </c>
    </row>
    <row r="2496" spans="1:11" ht="13.5" x14ac:dyDescent="0.25">
      <c r="A2496" s="3">
        <f>TITRES_STAT!B2499</f>
        <v>45943</v>
      </c>
      <c r="B2496" s="5">
        <f>TITRES_STAT!D2499</f>
        <v>0.21</v>
      </c>
      <c r="C2496" s="2">
        <f t="shared" si="301"/>
        <v>-1.0000000000000009E-2</v>
      </c>
      <c r="D2496" s="2">
        <f t="shared" si="302"/>
        <v>0.21800000000000003</v>
      </c>
      <c r="E2496" s="2">
        <f t="shared" si="304"/>
        <v>0.21299999999999999</v>
      </c>
      <c r="F2496" s="2">
        <f t="shared" si="305"/>
        <v>0.20850000000000005</v>
      </c>
      <c r="G2496" s="2">
        <f t="shared" si="307"/>
        <v>0.24780000000000016</v>
      </c>
      <c r="H2496" s="2">
        <f t="shared" si="303"/>
        <v>0.25205000000000038</v>
      </c>
      <c r="I2496" s="2">
        <f t="array" ref="I2496">SUMPRODUCT(B2480:B2499, (ROW(B2480:B2499)-ROW(B2480)+1)) / (20*21/2)</f>
        <v>0.21447619047619051</v>
      </c>
      <c r="J2496" s="2">
        <f t="shared" si="306"/>
        <v>0.21800746192572235</v>
      </c>
      <c r="K2496" s="2">
        <f t="shared" si="308"/>
        <v>0.23849471564071653</v>
      </c>
    </row>
    <row r="2497" spans="1:11" ht="13.5" x14ac:dyDescent="0.25">
      <c r="A2497" s="3">
        <f>TITRES_STAT!B2500</f>
        <v>45944</v>
      </c>
      <c r="B2497" s="5">
        <f>TITRES_STAT!D2500</f>
        <v>0.22</v>
      </c>
      <c r="C2497" s="2">
        <f t="shared" si="301"/>
        <v>1.0000000000000009E-2</v>
      </c>
      <c r="D2497" s="2">
        <f t="shared" si="302"/>
        <v>0.21800000000000003</v>
      </c>
      <c r="E2497" s="2">
        <f t="shared" si="304"/>
        <v>0.215</v>
      </c>
      <c r="F2497" s="2">
        <f t="shared" si="305"/>
        <v>0.20800000000000002</v>
      </c>
      <c r="G2497" s="2">
        <f t="shared" si="307"/>
        <v>0.24660000000000015</v>
      </c>
      <c r="H2497" s="2">
        <f t="shared" si="303"/>
        <v>0.25215000000000043</v>
      </c>
      <c r="I2497" s="2">
        <f t="array" ref="I2497">SUMPRODUCT(B2481:B2500, (ROW(B2481:B2500)-ROW(B2481)+1)) / (20*21/2)</f>
        <v>0.21647619047619049</v>
      </c>
      <c r="J2497" s="2">
        <f t="shared" si="306"/>
        <v>0.21819722745660591</v>
      </c>
      <c r="K2497" s="2">
        <f t="shared" si="308"/>
        <v>0.23776943267441394</v>
      </c>
    </row>
    <row r="2498" spans="1:11" ht="13.5" x14ac:dyDescent="0.25">
      <c r="A2498" s="3">
        <f>TITRES_STAT!B2501</f>
        <v>45946</v>
      </c>
      <c r="B2498" s="5">
        <f>TITRES_STAT!D2501</f>
        <v>0.22</v>
      </c>
      <c r="C2498" s="2">
        <f t="shared" si="301"/>
        <v>0</v>
      </c>
      <c r="D2498" s="2">
        <f t="shared" si="302"/>
        <v>0.21800000000000003</v>
      </c>
      <c r="E2498" s="2">
        <f t="shared" si="304"/>
        <v>0.21600000000000003</v>
      </c>
      <c r="F2498" s="2">
        <f t="shared" si="305"/>
        <v>0.20800000000000005</v>
      </c>
      <c r="G2498" s="2">
        <f t="shared" si="307"/>
        <v>0.24540000000000015</v>
      </c>
      <c r="H2498" s="2">
        <f t="shared" si="303"/>
        <v>0.25225000000000042</v>
      </c>
      <c r="I2498" s="2">
        <f t="array" ref="I2498">SUMPRODUCT(B2482:B2501, (ROW(B2482:B2501)-ROW(B2482)+1)) / (20*21/2)</f>
        <v>0.2183333333333333</v>
      </c>
      <c r="J2498" s="2">
        <f t="shared" si="306"/>
        <v>0.21836892007978628</v>
      </c>
      <c r="K2498" s="2">
        <f t="shared" si="308"/>
        <v>0.23707259217737811</v>
      </c>
    </row>
    <row r="2499" spans="1:11" ht="13.5" x14ac:dyDescent="0.25">
      <c r="A2499" s="3">
        <f>TITRES_STAT!B2502</f>
        <v>45947</v>
      </c>
      <c r="B2499" s="5">
        <f>TITRES_STAT!D2502</f>
        <v>0.23</v>
      </c>
      <c r="C2499" s="2">
        <f t="shared" si="301"/>
        <v>1.0000000000000009E-2</v>
      </c>
      <c r="D2499" s="2">
        <f t="shared" si="302"/>
        <v>0.22000000000000003</v>
      </c>
      <c r="E2499" s="2">
        <f t="shared" si="304"/>
        <v>0.21800000000000003</v>
      </c>
      <c r="F2499" s="2">
        <f t="shared" si="305"/>
        <v>0.20900000000000007</v>
      </c>
      <c r="G2499" s="2">
        <f t="shared" si="307"/>
        <v>0.24440000000000014</v>
      </c>
      <c r="H2499" s="2">
        <f t="shared" si="303"/>
        <v>0.2524000000000004</v>
      </c>
      <c r="I2499" s="2">
        <f t="array" ref="I2499">SUMPRODUCT(B2483:B2502, (ROW(B2483:B2502)-ROW(B2483)+1)) / (20*21/2)</f>
        <v>0.22095238095238096</v>
      </c>
      <c r="J2499" s="2">
        <f t="shared" si="306"/>
        <v>0.21947664197694949</v>
      </c>
      <c r="K2499" s="2">
        <f t="shared" si="308"/>
        <v>0.23679523562140251</v>
      </c>
    </row>
    <row r="2500" spans="1:11" ht="13.5" x14ac:dyDescent="0.25">
      <c r="A2500" s="3">
        <f>TITRES_STAT!B2503</f>
        <v>45950</v>
      </c>
      <c r="B2500" s="5">
        <f>TITRES_STAT!D2503</f>
        <v>0.23</v>
      </c>
      <c r="C2500" s="2">
        <f t="shared" ref="C2500:C2508" si="309">B2500-B2499</f>
        <v>0</v>
      </c>
      <c r="D2500" s="2">
        <f t="shared" si="302"/>
        <v>0.22200000000000003</v>
      </c>
      <c r="E2500" s="2">
        <f t="shared" si="304"/>
        <v>0.22000000000000003</v>
      </c>
      <c r="F2500" s="2">
        <f t="shared" si="305"/>
        <v>0.21050000000000005</v>
      </c>
      <c r="G2500" s="2">
        <f t="shared" si="307"/>
        <v>0.24340000000000014</v>
      </c>
      <c r="H2500" s="2">
        <f t="shared" si="303"/>
        <v>0.25255000000000039</v>
      </c>
      <c r="I2500" s="2">
        <f t="array" ref="I2500">SUMPRODUCT(B2484:B2503, (ROW(B2484:B2503)-ROW(B2484)+1)) / (20*21/2)</f>
        <v>0.22428571428571428</v>
      </c>
      <c r="J2500" s="2">
        <f t="shared" si="306"/>
        <v>0.22047886655057336</v>
      </c>
      <c r="K2500" s="2">
        <f t="shared" si="308"/>
        <v>0.23652875579311222</v>
      </c>
    </row>
    <row r="2501" spans="1:11" ht="13.5" x14ac:dyDescent="0.25">
      <c r="A2501" s="3">
        <f>TITRES_STAT!B2504</f>
        <v>45951</v>
      </c>
      <c r="B2501" s="5">
        <f>TITRES_STAT!D2504</f>
        <v>0.23</v>
      </c>
      <c r="C2501" s="2">
        <f t="shared" si="309"/>
        <v>0</v>
      </c>
      <c r="D2501" s="2">
        <f t="shared" si="302"/>
        <v>0.22600000000000003</v>
      </c>
      <c r="E2501" s="2">
        <f t="shared" si="304"/>
        <v>0.22200000000000003</v>
      </c>
      <c r="F2501" s="2">
        <f t="shared" si="305"/>
        <v>0.21250000000000008</v>
      </c>
      <c r="G2501" s="2">
        <f t="shared" si="307"/>
        <v>0.2424000000000002</v>
      </c>
      <c r="H2501" s="2">
        <f t="shared" si="303"/>
        <v>0.25270000000000037</v>
      </c>
      <c r="I2501" s="2">
        <f t="array" ref="I2501">SUMPRODUCT(B2485:B2504, (ROW(B2485:B2504)-ROW(B2485)+1)) / (20*21/2)</f>
        <v>0.22833333333333336</v>
      </c>
      <c r="J2501" s="2">
        <f t="shared" si="306"/>
        <v>0.22138564116480447</v>
      </c>
      <c r="K2501" s="2">
        <f t="shared" si="308"/>
        <v>0.23627272615416667</v>
      </c>
    </row>
    <row r="2502" spans="1:11" ht="13.5" x14ac:dyDescent="0.25">
      <c r="A2502" s="3">
        <f>TITRES_STAT!B2505</f>
        <v>45952</v>
      </c>
      <c r="B2502" s="5">
        <f>TITRES_STAT!D2505</f>
        <v>0.24</v>
      </c>
      <c r="C2502" s="2">
        <f t="shared" si="309"/>
        <v>9.9999999999999811E-3</v>
      </c>
      <c r="D2502" s="2">
        <f t="shared" ref="D2502:D2508" si="310">AVERAGE(B2498:B2502)</f>
        <v>0.22999999999999998</v>
      </c>
      <c r="E2502" s="2">
        <f t="shared" si="304"/>
        <v>0.22400000000000003</v>
      </c>
      <c r="F2502" s="2">
        <f t="shared" si="305"/>
        <v>0.21500000000000008</v>
      </c>
      <c r="G2502" s="2">
        <f t="shared" si="307"/>
        <v>0.2416000000000002</v>
      </c>
      <c r="H2502" s="2">
        <f t="shared" si="303"/>
        <v>0.25290000000000035</v>
      </c>
      <c r="I2502" s="2">
        <f t="array" ref="I2502">SUMPRODUCT(B2486:B2505, (ROW(B2486:B2505)-ROW(B2486)+1)) / (20*21/2)</f>
        <v>0.23209523809523808</v>
      </c>
      <c r="J2502" s="2">
        <f t="shared" si="306"/>
        <v>0.22315843724434689</v>
      </c>
      <c r="K2502" s="2">
        <f t="shared" si="308"/>
        <v>0.23641889375596406</v>
      </c>
    </row>
    <row r="2503" spans="1:11" ht="13.5" x14ac:dyDescent="0.25">
      <c r="A2503" s="3">
        <f>TITRES_STAT!B2506</f>
        <v>45953</v>
      </c>
      <c r="B2503" s="5">
        <f>TITRES_STAT!D2506</f>
        <v>0.25</v>
      </c>
      <c r="C2503" s="2">
        <f t="shared" si="309"/>
        <v>1.0000000000000009E-2</v>
      </c>
      <c r="D2503" s="2">
        <f t="shared" si="310"/>
        <v>0.23600000000000004</v>
      </c>
      <c r="E2503" s="2">
        <f t="shared" si="304"/>
        <v>0.22700000000000001</v>
      </c>
      <c r="F2503" s="2">
        <f t="shared" si="305"/>
        <v>0.21750000000000003</v>
      </c>
      <c r="G2503" s="2">
        <f t="shared" si="307"/>
        <v>0.24100000000000021</v>
      </c>
      <c r="H2503" s="2">
        <f t="shared" si="303"/>
        <v>0.25320000000000031</v>
      </c>
      <c r="I2503" s="2">
        <f t="array" ref="I2503">SUMPRODUCT(B2487:B2506, (ROW(B2487:B2506)-ROW(B2487)+1)) / (20*21/2)</f>
        <v>0.23557142857142857</v>
      </c>
      <c r="J2503" s="2">
        <f t="shared" si="306"/>
        <v>0.22571477655440908</v>
      </c>
      <c r="K2503" s="2">
        <f t="shared" si="308"/>
        <v>0.23695148615769096</v>
      </c>
    </row>
    <row r="2504" spans="1:11" ht="13.5" x14ac:dyDescent="0.25">
      <c r="A2504" s="3">
        <f>TITRES_STAT!B2507</f>
        <v>45954</v>
      </c>
      <c r="B2504" s="5">
        <f>TITRES_STAT!D2507</f>
        <v>0.26</v>
      </c>
      <c r="C2504" s="2">
        <f t="shared" si="309"/>
        <v>1.0000000000000009E-2</v>
      </c>
      <c r="D2504" s="2">
        <f t="shared" si="310"/>
        <v>0.24199999999999999</v>
      </c>
      <c r="E2504" s="2">
        <f t="shared" si="304"/>
        <v>0.23099999999999996</v>
      </c>
      <c r="F2504" s="2">
        <f t="shared" si="305"/>
        <v>0.2205</v>
      </c>
      <c r="G2504" s="2">
        <f t="shared" si="307"/>
        <v>0.24060000000000023</v>
      </c>
      <c r="H2504" s="2">
        <f t="shared" si="303"/>
        <v>0.25355000000000028</v>
      </c>
      <c r="I2504" s="2">
        <f t="array" ref="I2504">SUMPRODUCT(B2488:B2507, (ROW(B2488:B2507)-ROW(B2488)+1)) / (20*21/2)</f>
        <v>0.23876190476190476</v>
      </c>
      <c r="J2504" s="2">
        <f t="shared" si="306"/>
        <v>0.22898003593017965</v>
      </c>
      <c r="K2504" s="2">
        <f t="shared" si="308"/>
        <v>0.23785534944562464</v>
      </c>
    </row>
    <row r="2505" spans="1:11" ht="13.5" x14ac:dyDescent="0.25">
      <c r="A2505" s="3">
        <f>TITRES_STAT!B2508</f>
        <v>45957</v>
      </c>
      <c r="B2505" s="5">
        <f>TITRES_STAT!D2508</f>
        <v>0.26</v>
      </c>
      <c r="C2505" s="2">
        <f t="shared" si="309"/>
        <v>0</v>
      </c>
      <c r="D2505" s="2">
        <f t="shared" si="310"/>
        <v>0.248</v>
      </c>
      <c r="E2505" s="2">
        <f t="shared" si="304"/>
        <v>0.23499999999999996</v>
      </c>
      <c r="F2505" s="2">
        <f t="shared" si="305"/>
        <v>0.22349999999999998</v>
      </c>
      <c r="G2505" s="2">
        <f t="shared" si="307"/>
        <v>0.24020000000000025</v>
      </c>
      <c r="H2505" s="2">
        <f t="shared" si="303"/>
        <v>0.25390000000000029</v>
      </c>
      <c r="I2505" s="2">
        <f t="array" ref="I2505">SUMPRODUCT(B2489:B2508, (ROW(B2489:B2508)-ROW(B2489)+1)) / (20*21/2)</f>
        <v>0.24166666666666667</v>
      </c>
      <c r="J2505" s="2">
        <f t="shared" si="306"/>
        <v>0.23193431822254351</v>
      </c>
      <c r="K2505" s="2">
        <f t="shared" si="308"/>
        <v>0.23872376711442367</v>
      </c>
    </row>
    <row r="2506" spans="1:11" ht="13.5" x14ac:dyDescent="0.25">
      <c r="A2506" s="3">
        <f>TITRES_STAT!B2509</f>
        <v>45958</v>
      </c>
      <c r="B2506" s="5">
        <f>TITRES_STAT!D2509</f>
        <v>0.26</v>
      </c>
      <c r="C2506" s="2">
        <f t="shared" si="309"/>
        <v>0</v>
      </c>
      <c r="D2506" s="2">
        <f t="shared" si="310"/>
        <v>0.254</v>
      </c>
      <c r="E2506" s="2">
        <f t="shared" si="304"/>
        <v>0.24000000000000005</v>
      </c>
      <c r="F2506" s="2">
        <f t="shared" si="305"/>
        <v>0.22649999999999998</v>
      </c>
      <c r="G2506" s="2">
        <f t="shared" si="307"/>
        <v>0.23980000000000021</v>
      </c>
      <c r="H2506" s="2">
        <f t="shared" ref="H2506:H2508" si="311">AVERAGE(B2307:B2506)</f>
        <v>0.25425000000000031</v>
      </c>
      <c r="I2506" s="2">
        <f t="array" ref="I2506">SUMPRODUCT(B2490:B2508, (ROW(B2490:B2508)-ROW(B2490)+1)) / (20*21/2)</f>
        <v>0.21957142857142861</v>
      </c>
      <c r="J2506" s="2">
        <f t="shared" si="306"/>
        <v>0.234607240296587</v>
      </c>
      <c r="K2506" s="2">
        <f t="shared" si="308"/>
        <v>0.23955812918836783</v>
      </c>
    </row>
    <row r="2507" spans="1:11" ht="13.5" x14ac:dyDescent="0.25">
      <c r="A2507" s="3">
        <f>TITRES_STAT!B2510</f>
        <v>45959</v>
      </c>
      <c r="B2507" s="5">
        <f>TITRES_STAT!D2510</f>
        <v>0.26</v>
      </c>
      <c r="C2507" s="2">
        <f t="shared" si="309"/>
        <v>0</v>
      </c>
      <c r="D2507" s="2">
        <f t="shared" si="310"/>
        <v>0.25800000000000001</v>
      </c>
      <c r="E2507" s="2">
        <f t="shared" si="304"/>
        <v>0.24399999999999994</v>
      </c>
      <c r="F2507" s="2">
        <f t="shared" si="305"/>
        <v>0.22949999999999995</v>
      </c>
      <c r="G2507" s="2">
        <f t="shared" si="307"/>
        <v>0.2394000000000002</v>
      </c>
      <c r="H2507" s="2">
        <f t="shared" si="311"/>
        <v>0.25460000000000027</v>
      </c>
      <c r="I2507" s="2">
        <f t="array" ref="I2507">SUMPRODUCT(B2491:B2508, (ROW(B2491:B2508)-ROW(B2491)+1)) / (20*21/2)</f>
        <v>0.19847619047619047</v>
      </c>
      <c r="J2507" s="2">
        <f t="shared" si="306"/>
        <v>0.23702559836357873</v>
      </c>
      <c r="K2507" s="2">
        <f t="shared" si="308"/>
        <v>0.24035977118098087</v>
      </c>
    </row>
    <row r="2508" spans="1:11" ht="13.5" x14ac:dyDescent="0.25">
      <c r="A2508" s="3">
        <f>TITRES_STAT!B2511</f>
        <v>45960</v>
      </c>
      <c r="B2508" s="5">
        <f>TITRES_STAT!D2511</f>
        <v>0.26</v>
      </c>
      <c r="C2508" s="2">
        <f t="shared" si="309"/>
        <v>0</v>
      </c>
      <c r="D2508" s="2">
        <f t="shared" si="310"/>
        <v>0.26</v>
      </c>
      <c r="E2508" s="2">
        <f t="shared" ref="E2508" si="312">AVERAGE(B2499:B2508)</f>
        <v>0.24800000000000005</v>
      </c>
      <c r="F2508" s="2">
        <f t="shared" si="305"/>
        <v>0.23199999999999993</v>
      </c>
      <c r="G2508" s="2">
        <f t="shared" si="307"/>
        <v>0.23900000000000016</v>
      </c>
      <c r="H2508" s="2">
        <f t="shared" si="311"/>
        <v>0.25500000000000023</v>
      </c>
      <c r="I2508" s="2">
        <f t="array" ref="I2508">SUMPRODUCT(B2492:B2508, (ROW(B2492:B2508)-ROW(B2492)+1)) / (20*21/2)</f>
        <v>0.17838095238095242</v>
      </c>
      <c r="J2508" s="2">
        <f t="shared" si="306"/>
        <v>0.23921363661466646</v>
      </c>
      <c r="K2508" s="2">
        <f t="shared" si="308"/>
        <v>0.2411299762327071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1.44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1.44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1.44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1.44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1.44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1.44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1.44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1.44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1.44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1.4</v>
      </c>
      <c r="C11" s="2">
        <f t="shared" si="0"/>
        <v>-4.0000000000000036E-2</v>
      </c>
      <c r="D11" s="2">
        <f t="shared" si="1"/>
        <v>0</v>
      </c>
      <c r="E11" s="2">
        <f t="shared" si="2"/>
        <v>4.0000000000000036E-2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1.43</v>
      </c>
      <c r="C12" s="2">
        <f t="shared" si="0"/>
        <v>3.0000000000000027E-2</v>
      </c>
      <c r="D12" s="2">
        <f t="shared" si="1"/>
        <v>3.0000000000000027E-2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1.44</v>
      </c>
      <c r="C13" s="2">
        <f t="shared" si="0"/>
        <v>1.0000000000000009E-2</v>
      </c>
      <c r="D13" s="2">
        <f t="shared" si="1"/>
        <v>1.0000000000000009E-2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1.38</v>
      </c>
      <c r="C14" s="2">
        <f t="shared" si="0"/>
        <v>-6.0000000000000053E-2</v>
      </c>
      <c r="D14" s="2">
        <f t="shared" si="1"/>
        <v>0</v>
      </c>
      <c r="E14" s="2">
        <f t="shared" si="2"/>
        <v>6.0000000000000053E-2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1.39</v>
      </c>
      <c r="C15" s="2">
        <f t="shared" si="0"/>
        <v>1.0000000000000009E-2</v>
      </c>
      <c r="D15" s="2">
        <f t="shared" si="1"/>
        <v>1.0000000000000009E-2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1.39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3.5714285714285748E-3</v>
      </c>
      <c r="G16" s="2">
        <f>SUM(E3:E16)/14</f>
        <v>7.1428571428571496E-3</v>
      </c>
      <c r="H16" s="2">
        <f>F16/G16</f>
        <v>0.5</v>
      </c>
      <c r="I16" s="2">
        <f>IF(G16=0,100,100-(100/(1+H16)))</f>
        <v>33.333333333333329</v>
      </c>
    </row>
    <row r="17" spans="1:9" ht="13.5" x14ac:dyDescent="0.25">
      <c r="A17" s="3">
        <f>TITRES_STAT!B20</f>
        <v>42331</v>
      </c>
      <c r="B17" s="5">
        <f>TITRES_STAT!D20</f>
        <v>1.44</v>
      </c>
      <c r="C17" s="2">
        <f t="shared" si="0"/>
        <v>5.0000000000000044E-2</v>
      </c>
      <c r="D17" s="2">
        <f t="shared" si="1"/>
        <v>5.0000000000000044E-2</v>
      </c>
      <c r="E17" s="2">
        <f t="shared" si="2"/>
        <v>0</v>
      </c>
      <c r="F17" s="2">
        <f>((F16*13)+D17)/14</f>
        <v>6.8877551020408226E-3</v>
      </c>
      <c r="G17" s="2">
        <f>((G16*13)+E17)/14</f>
        <v>6.6326530612244956E-3</v>
      </c>
      <c r="H17" s="2">
        <f t="shared" ref="H17:H80" si="3">F17/G17</f>
        <v>1.0384615384615385</v>
      </c>
      <c r="I17" s="2">
        <f t="shared" ref="I17:I80" si="4">IF(G17=0,100,100-(100/(1+H17)))</f>
        <v>50.943396226415089</v>
      </c>
    </row>
    <row r="18" spans="1:9" ht="13.5" x14ac:dyDescent="0.25">
      <c r="A18" s="3">
        <f>TITRES_STAT!B21</f>
        <v>42332</v>
      </c>
      <c r="B18" s="5">
        <f>TITRES_STAT!D21</f>
        <v>1.45</v>
      </c>
      <c r="C18" s="2">
        <f t="shared" si="0"/>
        <v>1.0000000000000009E-2</v>
      </c>
      <c r="D18" s="2">
        <f t="shared" si="1"/>
        <v>1.0000000000000009E-2</v>
      </c>
      <c r="E18" s="2">
        <f t="shared" si="2"/>
        <v>0</v>
      </c>
      <c r="F18" s="2">
        <f t="shared" ref="F18:G27" si="5">((F17*13)+D18)/14</f>
        <v>7.1100583090379071E-3</v>
      </c>
      <c r="G18" s="2">
        <f t="shared" si="5"/>
        <v>6.1588921282798885E-3</v>
      </c>
      <c r="H18" s="2">
        <f t="shared" si="3"/>
        <v>1.1544378698224853</v>
      </c>
      <c r="I18" s="2">
        <f t="shared" si="4"/>
        <v>53.584180170282892</v>
      </c>
    </row>
    <row r="19" spans="1:9" ht="13.5" x14ac:dyDescent="0.25">
      <c r="A19" s="3">
        <f>TITRES_STAT!B22</f>
        <v>42333</v>
      </c>
      <c r="B19" s="5">
        <f>TITRES_STAT!D22</f>
        <v>1.45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6.6021970012494846E-3</v>
      </c>
      <c r="G19" s="2">
        <f t="shared" si="5"/>
        <v>5.7189712619741817E-3</v>
      </c>
      <c r="H19" s="2">
        <f t="shared" si="3"/>
        <v>1.1544378698224853</v>
      </c>
      <c r="I19" s="2">
        <f t="shared" si="4"/>
        <v>53.584180170282892</v>
      </c>
    </row>
    <row r="20" spans="1:9" ht="13.5" x14ac:dyDescent="0.25">
      <c r="A20" s="3">
        <f>TITRES_STAT!B23</f>
        <v>42334</v>
      </c>
      <c r="B20" s="5">
        <f>TITRES_STAT!D23</f>
        <v>1.45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6.1306115011602351E-3</v>
      </c>
      <c r="G20" s="2">
        <f t="shared" si="5"/>
        <v>5.3104733146903116E-3</v>
      </c>
      <c r="H20" s="2">
        <f t="shared" si="3"/>
        <v>1.1544378698224851</v>
      </c>
      <c r="I20" s="2">
        <f t="shared" si="4"/>
        <v>53.584180170282885</v>
      </c>
    </row>
    <row r="21" spans="1:9" ht="13.5" x14ac:dyDescent="0.25">
      <c r="A21" s="3">
        <f>TITRES_STAT!B24</f>
        <v>42335</v>
      </c>
      <c r="B21" s="5">
        <f>TITRES_STAT!D24</f>
        <v>1.45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5.6927106796487896E-3</v>
      </c>
      <c r="G21" s="2">
        <f t="shared" si="5"/>
        <v>4.9311537922124326E-3</v>
      </c>
      <c r="H21" s="2">
        <f t="shared" si="3"/>
        <v>1.1544378698224851</v>
      </c>
      <c r="I21" s="2">
        <f t="shared" si="4"/>
        <v>53.584180170282885</v>
      </c>
    </row>
    <row r="22" spans="1:9" ht="13.5" x14ac:dyDescent="0.25">
      <c r="A22" s="3">
        <f>TITRES_STAT!B25</f>
        <v>42338</v>
      </c>
      <c r="B22" s="5">
        <f>TITRES_STAT!D25</f>
        <v>1.45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5.2860884882453048E-3</v>
      </c>
      <c r="G22" s="2">
        <f t="shared" si="5"/>
        <v>4.5789285213401155E-3</v>
      </c>
      <c r="H22" s="2">
        <f t="shared" si="3"/>
        <v>1.1544378698224851</v>
      </c>
      <c r="I22" s="2">
        <f t="shared" si="4"/>
        <v>53.584180170282885</v>
      </c>
    </row>
    <row r="23" spans="1:9" ht="13.5" x14ac:dyDescent="0.25">
      <c r="A23" s="3">
        <f>TITRES_STAT!B26</f>
        <v>42339</v>
      </c>
      <c r="B23" s="5">
        <f>TITRES_STAT!D26</f>
        <v>1.48</v>
      </c>
      <c r="C23" s="2">
        <f t="shared" si="0"/>
        <v>3.0000000000000027E-2</v>
      </c>
      <c r="D23" s="2">
        <f t="shared" si="1"/>
        <v>3.0000000000000027E-2</v>
      </c>
      <c r="E23" s="2">
        <f t="shared" si="2"/>
        <v>0</v>
      </c>
      <c r="F23" s="2">
        <f t="shared" si="5"/>
        <v>7.0513678819420708E-3</v>
      </c>
      <c r="G23" s="2">
        <f t="shared" si="5"/>
        <v>4.2518621983872506E-3</v>
      </c>
      <c r="H23" s="2">
        <f t="shared" si="3"/>
        <v>1.6584187240632315</v>
      </c>
      <c r="I23" s="2">
        <f t="shared" si="4"/>
        <v>62.383653449763528</v>
      </c>
    </row>
    <row r="24" spans="1:9" ht="13.5" x14ac:dyDescent="0.25">
      <c r="A24" s="3">
        <f>TITRES_STAT!B27</f>
        <v>42340</v>
      </c>
      <c r="B24" s="5">
        <f>TITRES_STAT!D27</f>
        <v>1.48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6.5476987475176374E-3</v>
      </c>
      <c r="G24" s="2">
        <f t="shared" si="5"/>
        <v>3.948157755645304E-3</v>
      </c>
      <c r="H24" s="2">
        <f t="shared" si="3"/>
        <v>1.6584187240632315</v>
      </c>
      <c r="I24" s="2">
        <f t="shared" si="4"/>
        <v>62.383653449763528</v>
      </c>
    </row>
    <row r="25" spans="1:9" ht="13.5" x14ac:dyDescent="0.25">
      <c r="A25" s="3">
        <f>TITRES_STAT!B28</f>
        <v>42341</v>
      </c>
      <c r="B25" s="5">
        <f>TITRES_STAT!D28</f>
        <v>1.48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6.0800059798378067E-3</v>
      </c>
      <c r="G25" s="2">
        <f t="shared" si="5"/>
        <v>3.6661464873849253E-3</v>
      </c>
      <c r="H25" s="2">
        <f t="shared" si="3"/>
        <v>1.6584187240632318</v>
      </c>
      <c r="I25" s="2">
        <f t="shared" si="4"/>
        <v>62.383653449763528</v>
      </c>
    </row>
    <row r="26" spans="1:9" ht="13.5" x14ac:dyDescent="0.25">
      <c r="A26" s="3">
        <f>TITRES_STAT!B29</f>
        <v>42342</v>
      </c>
      <c r="B26" s="5">
        <f>TITRES_STAT!D29</f>
        <v>1.48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5.6457198384208202E-3</v>
      </c>
      <c r="G26" s="2">
        <f t="shared" si="5"/>
        <v>3.4042788811431447E-3</v>
      </c>
      <c r="H26" s="2">
        <f t="shared" si="3"/>
        <v>1.6584187240632318</v>
      </c>
      <c r="I26" s="2">
        <f t="shared" si="4"/>
        <v>62.383653449763528</v>
      </c>
    </row>
    <row r="27" spans="1:9" ht="13.5" x14ac:dyDescent="0.25">
      <c r="A27" s="3">
        <f>TITRES_STAT!B30</f>
        <v>42345</v>
      </c>
      <c r="B27" s="5">
        <f>TITRES_STAT!D30</f>
        <v>1.44</v>
      </c>
      <c r="C27" s="2">
        <f t="shared" si="0"/>
        <v>-4.0000000000000036E-2</v>
      </c>
      <c r="D27" s="2">
        <f t="shared" si="1"/>
        <v>0</v>
      </c>
      <c r="E27" s="2">
        <f t="shared" si="2"/>
        <v>4.0000000000000036E-2</v>
      </c>
      <c r="F27" s="2">
        <f t="shared" si="5"/>
        <v>5.2424541356764758E-3</v>
      </c>
      <c r="G27" s="2">
        <f t="shared" si="5"/>
        <v>6.0182589610614937E-3</v>
      </c>
      <c r="H27" s="2">
        <f t="shared" si="3"/>
        <v>0.87109148502839062</v>
      </c>
      <c r="I27" s="2">
        <f t="shared" si="4"/>
        <v>46.555258895594477</v>
      </c>
    </row>
    <row r="28" spans="1:9" ht="13.5" x14ac:dyDescent="0.25">
      <c r="A28" s="3">
        <f>TITRES_STAT!B31</f>
        <v>42346</v>
      </c>
      <c r="B28" s="5">
        <f>TITRES_STAT!D31</f>
        <v>1.44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4.8679931259852987E-3</v>
      </c>
      <c r="G28" s="2">
        <f>((G27*13)+E28)/14</f>
        <v>5.5883833209856727E-3</v>
      </c>
      <c r="H28" s="2">
        <f t="shared" si="3"/>
        <v>0.87109148502839062</v>
      </c>
      <c r="I28" s="2">
        <f t="shared" si="4"/>
        <v>46.555258895594477</v>
      </c>
    </row>
    <row r="29" spans="1:9" ht="13.5" x14ac:dyDescent="0.25">
      <c r="A29" s="3">
        <f>TITRES_STAT!B32</f>
        <v>42347</v>
      </c>
      <c r="B29" s="5">
        <f>TITRES_STAT!D32</f>
        <v>1.44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4.520279331272063E-3</v>
      </c>
      <c r="G29" s="2">
        <f t="shared" si="6"/>
        <v>5.1892130837724107E-3</v>
      </c>
      <c r="H29" s="2">
        <f t="shared" si="3"/>
        <v>0.87109148502839051</v>
      </c>
      <c r="I29" s="2">
        <f t="shared" si="4"/>
        <v>46.555258895594477</v>
      </c>
    </row>
    <row r="30" spans="1:9" ht="13.5" x14ac:dyDescent="0.25">
      <c r="A30" s="3">
        <f>TITRES_STAT!B33</f>
        <v>42348</v>
      </c>
      <c r="B30" s="5">
        <f>TITRES_STAT!D33</f>
        <v>1.44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4.1974022361812016E-3</v>
      </c>
      <c r="G30" s="2">
        <f t="shared" si="6"/>
        <v>4.8185550063600951E-3</v>
      </c>
      <c r="H30" s="2">
        <f t="shared" si="3"/>
        <v>0.87109148502839062</v>
      </c>
      <c r="I30" s="2">
        <f t="shared" si="4"/>
        <v>46.555258895594477</v>
      </c>
    </row>
    <row r="31" spans="1:9" ht="13.5" x14ac:dyDescent="0.25">
      <c r="A31" s="3">
        <f>TITRES_STAT!B34</f>
        <v>42349</v>
      </c>
      <c r="B31" s="5">
        <f>TITRES_STAT!D34</f>
        <v>1.44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3.8975877907396869E-3</v>
      </c>
      <c r="G31" s="2">
        <f t="shared" si="6"/>
        <v>4.4743725059058024E-3</v>
      </c>
      <c r="H31" s="2">
        <f t="shared" si="3"/>
        <v>0.87109148502839062</v>
      </c>
      <c r="I31" s="2">
        <f t="shared" si="4"/>
        <v>46.555258895594477</v>
      </c>
    </row>
    <row r="32" spans="1:9" ht="13.5" x14ac:dyDescent="0.25">
      <c r="A32" s="3">
        <f>TITRES_STAT!B35</f>
        <v>42352</v>
      </c>
      <c r="B32" s="5">
        <f>TITRES_STAT!D35</f>
        <v>1.44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3.6191886628297093E-3</v>
      </c>
      <c r="G32" s="2">
        <f t="shared" si="6"/>
        <v>4.1547744697696736E-3</v>
      </c>
      <c r="H32" s="2">
        <f t="shared" si="3"/>
        <v>0.87109148502839062</v>
      </c>
      <c r="I32" s="2">
        <f t="shared" si="4"/>
        <v>46.555258895594477</v>
      </c>
    </row>
    <row r="33" spans="1:9" ht="13.5" x14ac:dyDescent="0.25">
      <c r="A33" s="3">
        <f>TITRES_STAT!B36</f>
        <v>42353</v>
      </c>
      <c r="B33" s="5">
        <f>TITRES_STAT!D36</f>
        <v>1.44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3.3606751869133013E-3</v>
      </c>
      <c r="G33" s="2">
        <f t="shared" si="6"/>
        <v>3.8580048647861255E-3</v>
      </c>
      <c r="H33" s="2">
        <f t="shared" si="3"/>
        <v>0.87109148502839062</v>
      </c>
      <c r="I33" s="2">
        <f t="shared" si="4"/>
        <v>46.555258895594477</v>
      </c>
    </row>
    <row r="34" spans="1:9" ht="13.5" x14ac:dyDescent="0.25">
      <c r="A34" s="3">
        <f>TITRES_STAT!B37</f>
        <v>42354</v>
      </c>
      <c r="B34" s="5">
        <f>TITRES_STAT!D37</f>
        <v>1.44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3.1206269592766365E-3</v>
      </c>
      <c r="G34" s="2">
        <f t="shared" si="6"/>
        <v>3.5824330887299738E-3</v>
      </c>
      <c r="H34" s="2">
        <f t="shared" si="3"/>
        <v>0.8710914850283904</v>
      </c>
      <c r="I34" s="2">
        <f t="shared" si="4"/>
        <v>46.55525889559447</v>
      </c>
    </row>
    <row r="35" spans="1:9" ht="13.5" x14ac:dyDescent="0.25">
      <c r="A35" s="3">
        <f>TITRES_STAT!B38</f>
        <v>42355</v>
      </c>
      <c r="B35" s="5">
        <f>TITRES_STAT!D38</f>
        <v>1.4</v>
      </c>
      <c r="C35" s="2">
        <f t="shared" si="0"/>
        <v>-4.0000000000000036E-2</v>
      </c>
      <c r="D35" s="2">
        <f t="shared" si="1"/>
        <v>0</v>
      </c>
      <c r="E35" s="2">
        <f t="shared" si="2"/>
        <v>4.0000000000000036E-2</v>
      </c>
      <c r="F35" s="2">
        <f t="shared" si="6"/>
        <v>2.8977250336140194E-3</v>
      </c>
      <c r="G35" s="2">
        <f t="shared" si="6"/>
        <v>6.1836878681064073E-3</v>
      </c>
      <c r="H35" s="2">
        <f t="shared" si="3"/>
        <v>0.46860790767910671</v>
      </c>
      <c r="I35" s="2">
        <f t="shared" si="4"/>
        <v>31.908306174087301</v>
      </c>
    </row>
    <row r="36" spans="1:9" ht="13.5" x14ac:dyDescent="0.25">
      <c r="A36" s="3">
        <f>TITRES_STAT!B39</f>
        <v>42356</v>
      </c>
      <c r="B36" s="5">
        <f>TITRES_STAT!D39</f>
        <v>1.37</v>
      </c>
      <c r="C36" s="2">
        <f t="shared" si="0"/>
        <v>-2.9999999999999805E-2</v>
      </c>
      <c r="D36" s="2">
        <f t="shared" si="1"/>
        <v>0</v>
      </c>
      <c r="E36" s="2">
        <f t="shared" si="2"/>
        <v>2.9999999999999805E-2</v>
      </c>
      <c r="F36" s="2">
        <f t="shared" si="6"/>
        <v>2.6907446740701605E-3</v>
      </c>
      <c r="G36" s="2">
        <f t="shared" si="6"/>
        <v>7.8848530203845073E-3</v>
      </c>
      <c r="H36" s="2">
        <f t="shared" si="3"/>
        <v>0.34125489303527251</v>
      </c>
      <c r="I36" s="2">
        <f t="shared" si="4"/>
        <v>25.442956056101281</v>
      </c>
    </row>
    <row r="37" spans="1:9" ht="13.5" x14ac:dyDescent="0.25">
      <c r="A37" s="3">
        <f>TITRES_STAT!B40</f>
        <v>42359</v>
      </c>
      <c r="B37" s="5">
        <f>TITRES_STAT!D40</f>
        <v>1.41</v>
      </c>
      <c r="C37" s="2">
        <f t="shared" si="0"/>
        <v>3.9999999999999813E-2</v>
      </c>
      <c r="D37" s="2">
        <f t="shared" si="1"/>
        <v>3.9999999999999813E-2</v>
      </c>
      <c r="E37" s="2">
        <f t="shared" si="2"/>
        <v>0</v>
      </c>
      <c r="F37" s="2">
        <f t="shared" si="6"/>
        <v>5.3556914830651349E-3</v>
      </c>
      <c r="G37" s="2">
        <f t="shared" si="6"/>
        <v>7.3216492332141853E-3</v>
      </c>
      <c r="H37" s="2">
        <f t="shared" si="3"/>
        <v>0.73148703420117278</v>
      </c>
      <c r="I37" s="2">
        <f t="shared" si="4"/>
        <v>42.246174516614083</v>
      </c>
    </row>
    <row r="38" spans="1:9" ht="13.5" x14ac:dyDescent="0.25">
      <c r="A38" s="3">
        <f>TITRES_STAT!B41</f>
        <v>42360</v>
      </c>
      <c r="B38" s="5">
        <f>TITRES_STAT!D41</f>
        <v>1.36</v>
      </c>
      <c r="C38" s="2">
        <f t="shared" si="0"/>
        <v>-4.9999999999999822E-2</v>
      </c>
      <c r="D38" s="2">
        <f t="shared" si="1"/>
        <v>0</v>
      </c>
      <c r="E38" s="2">
        <f t="shared" si="2"/>
        <v>4.9999999999999822E-2</v>
      </c>
      <c r="F38" s="2">
        <f t="shared" si="6"/>
        <v>4.973142091417625E-3</v>
      </c>
      <c r="G38" s="2">
        <f t="shared" si="6"/>
        <v>1.037010285941316E-2</v>
      </c>
      <c r="H38" s="2">
        <f t="shared" si="3"/>
        <v>0.4795653581105418</v>
      </c>
      <c r="I38" s="2">
        <f t="shared" si="4"/>
        <v>32.412583565957775</v>
      </c>
    </row>
    <row r="39" spans="1:9" ht="13.5" x14ac:dyDescent="0.25">
      <c r="A39" s="3">
        <f>TITRES_STAT!B42</f>
        <v>42361</v>
      </c>
      <c r="B39" s="5">
        <f>TITRES_STAT!D42</f>
        <v>1.4</v>
      </c>
      <c r="C39" s="2">
        <f t="shared" si="0"/>
        <v>3.9999999999999813E-2</v>
      </c>
      <c r="D39" s="2">
        <f t="shared" si="1"/>
        <v>3.9999999999999813E-2</v>
      </c>
      <c r="E39" s="2">
        <f t="shared" si="2"/>
        <v>0</v>
      </c>
      <c r="F39" s="2">
        <f t="shared" si="6"/>
        <v>7.4750605134592104E-3</v>
      </c>
      <c r="G39" s="2">
        <f t="shared" si="6"/>
        <v>9.6293812265979325E-3</v>
      </c>
      <c r="H39" s="2">
        <f t="shared" si="3"/>
        <v>0.77627630868034025</v>
      </c>
      <c r="I39" s="2">
        <f t="shared" si="4"/>
        <v>43.702452421777998</v>
      </c>
    </row>
    <row r="40" spans="1:9" ht="13.5" x14ac:dyDescent="0.25">
      <c r="A40" s="3">
        <f>TITRES_STAT!B43</f>
        <v>42363</v>
      </c>
      <c r="B40" s="5">
        <f>TITRES_STAT!D43</f>
        <v>1.41</v>
      </c>
      <c r="C40" s="2">
        <f t="shared" si="0"/>
        <v>1.0000000000000009E-2</v>
      </c>
      <c r="D40" s="2">
        <f t="shared" si="1"/>
        <v>1.0000000000000009E-2</v>
      </c>
      <c r="E40" s="2">
        <f t="shared" si="2"/>
        <v>0</v>
      </c>
      <c r="F40" s="2">
        <f t="shared" si="6"/>
        <v>7.6554133339264098E-3</v>
      </c>
      <c r="G40" s="2">
        <f t="shared" si="6"/>
        <v>8.9415682818409364E-3</v>
      </c>
      <c r="H40" s="2">
        <f t="shared" si="3"/>
        <v>0.85616002614144027</v>
      </c>
      <c r="I40" s="2">
        <f t="shared" si="4"/>
        <v>46.125334781679022</v>
      </c>
    </row>
    <row r="41" spans="1:9" ht="13.5" x14ac:dyDescent="0.25">
      <c r="A41" s="3">
        <f>TITRES_STAT!B44</f>
        <v>42366</v>
      </c>
      <c r="B41" s="5">
        <f>TITRES_STAT!D44</f>
        <v>1.41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7.108598095788809E-3</v>
      </c>
      <c r="G41" s="2">
        <f t="shared" si="6"/>
        <v>8.3028848331380117E-3</v>
      </c>
      <c r="H41" s="2">
        <f t="shared" si="3"/>
        <v>0.85616002614144038</v>
      </c>
      <c r="I41" s="2">
        <f t="shared" si="4"/>
        <v>46.12533478167903</v>
      </c>
    </row>
    <row r="42" spans="1:9" ht="13.5" x14ac:dyDescent="0.25">
      <c r="A42" s="3">
        <f>TITRES_STAT!B45</f>
        <v>42367</v>
      </c>
      <c r="B42" s="5">
        <f>TITRES_STAT!D45</f>
        <v>1.41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6.6008410889467507E-3</v>
      </c>
      <c r="G42" s="2">
        <f t="shared" si="6"/>
        <v>7.7098216307710105E-3</v>
      </c>
      <c r="H42" s="2">
        <f t="shared" si="3"/>
        <v>0.85616002614144038</v>
      </c>
      <c r="I42" s="2">
        <f t="shared" si="4"/>
        <v>46.12533478167903</v>
      </c>
    </row>
    <row r="43" spans="1:9" ht="13.5" x14ac:dyDescent="0.25">
      <c r="A43" s="3">
        <f>TITRES_STAT!B46</f>
        <v>42368</v>
      </c>
      <c r="B43" s="5">
        <f>TITRES_STAT!D46</f>
        <v>1.37</v>
      </c>
      <c r="C43" s="2">
        <f t="shared" si="0"/>
        <v>-3.9999999999999813E-2</v>
      </c>
      <c r="D43" s="2">
        <f t="shared" si="1"/>
        <v>0</v>
      </c>
      <c r="E43" s="2">
        <f t="shared" si="2"/>
        <v>3.9999999999999813E-2</v>
      </c>
      <c r="F43" s="2">
        <f t="shared" si="6"/>
        <v>6.1293524397362685E-3</v>
      </c>
      <c r="G43" s="2">
        <f t="shared" si="6"/>
        <v>1.001626294285878E-2</v>
      </c>
      <c r="H43" s="2">
        <f t="shared" si="3"/>
        <v>0.6119400493680397</v>
      </c>
      <c r="I43" s="2">
        <f t="shared" si="4"/>
        <v>37.96295337459668</v>
      </c>
    </row>
    <row r="44" spans="1:9" ht="13.5" x14ac:dyDescent="0.25">
      <c r="A44" s="3">
        <f>TITRES_STAT!B47</f>
        <v>42369</v>
      </c>
      <c r="B44" s="5">
        <f>TITRES_STAT!D47</f>
        <v>1.37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5.6915415511836773E-3</v>
      </c>
      <c r="G44" s="2">
        <f t="shared" si="6"/>
        <v>9.3008155897974388E-3</v>
      </c>
      <c r="H44" s="2">
        <f t="shared" si="3"/>
        <v>0.61194004936803958</v>
      </c>
      <c r="I44" s="2">
        <f t="shared" si="4"/>
        <v>37.96295337459668</v>
      </c>
    </row>
    <row r="45" spans="1:9" ht="13.5" x14ac:dyDescent="0.25">
      <c r="A45" s="3">
        <f>TITRES_STAT!B48</f>
        <v>42373</v>
      </c>
      <c r="B45" s="5">
        <f>TITRES_STAT!D48</f>
        <v>1.4</v>
      </c>
      <c r="C45" s="2">
        <f t="shared" si="0"/>
        <v>2.9999999999999805E-2</v>
      </c>
      <c r="D45" s="2">
        <f t="shared" si="1"/>
        <v>2.9999999999999805E-2</v>
      </c>
      <c r="E45" s="2">
        <f t="shared" si="2"/>
        <v>0</v>
      </c>
      <c r="F45" s="2">
        <f t="shared" ref="F45:G60" si="7">((F44*13)+D45)/14</f>
        <v>7.4278600118134006E-3</v>
      </c>
      <c r="G45" s="2">
        <f t="shared" si="7"/>
        <v>8.6364716190976219E-3</v>
      </c>
      <c r="H45" s="2">
        <f t="shared" si="3"/>
        <v>0.86005724784509829</v>
      </c>
      <c r="I45" s="2">
        <f t="shared" si="4"/>
        <v>46.238213842153854</v>
      </c>
    </row>
    <row r="46" spans="1:9" ht="13.5" x14ac:dyDescent="0.25">
      <c r="A46" s="3">
        <f>TITRES_STAT!B49</f>
        <v>42374</v>
      </c>
      <c r="B46" s="5">
        <f>TITRES_STAT!D49</f>
        <v>1.43</v>
      </c>
      <c r="C46" s="2">
        <f t="shared" si="0"/>
        <v>3.0000000000000027E-2</v>
      </c>
      <c r="D46" s="2">
        <f t="shared" si="1"/>
        <v>3.0000000000000027E-2</v>
      </c>
      <c r="E46" s="2">
        <f t="shared" si="2"/>
        <v>0</v>
      </c>
      <c r="F46" s="2">
        <f t="shared" si="7"/>
        <v>9.0401557252553031E-3</v>
      </c>
      <c r="G46" s="2">
        <f t="shared" si="7"/>
        <v>8.0195807891620778E-3</v>
      </c>
      <c r="H46" s="2">
        <f t="shared" si="3"/>
        <v>1.1272603846665481</v>
      </c>
      <c r="I46" s="2">
        <f t="shared" si="4"/>
        <v>52.991180242528145</v>
      </c>
    </row>
    <row r="47" spans="1:9" ht="13.5" x14ac:dyDescent="0.25">
      <c r="A47" s="3">
        <f>TITRES_STAT!B50</f>
        <v>42375</v>
      </c>
      <c r="B47" s="5">
        <f>TITRES_STAT!D50</f>
        <v>1.43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8.3944303163084964E-3</v>
      </c>
      <c r="G47" s="2">
        <f t="shared" si="7"/>
        <v>7.4467535899362157E-3</v>
      </c>
      <c r="H47" s="2">
        <f t="shared" si="3"/>
        <v>1.1272603846665481</v>
      </c>
      <c r="I47" s="2">
        <f t="shared" si="4"/>
        <v>52.991180242528145</v>
      </c>
    </row>
    <row r="48" spans="1:9" ht="13.5" x14ac:dyDescent="0.25">
      <c r="A48" s="3">
        <f>TITRES_STAT!B51</f>
        <v>42376</v>
      </c>
      <c r="B48" s="5">
        <f>TITRES_STAT!D51</f>
        <v>1.43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7.7948281508578897E-3</v>
      </c>
      <c r="G48" s="2">
        <f t="shared" si="7"/>
        <v>6.9148426192264861E-3</v>
      </c>
      <c r="H48" s="2">
        <f t="shared" si="3"/>
        <v>1.1272603846665481</v>
      </c>
      <c r="I48" s="2">
        <f t="shared" si="4"/>
        <v>52.991180242528145</v>
      </c>
    </row>
    <row r="49" spans="1:9" ht="13.5" x14ac:dyDescent="0.25">
      <c r="A49" s="3">
        <f>TITRES_STAT!B52</f>
        <v>42377</v>
      </c>
      <c r="B49" s="5">
        <f>TITRES_STAT!D52</f>
        <v>1.43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7.2380547115108978E-3</v>
      </c>
      <c r="G49" s="2">
        <f t="shared" si="7"/>
        <v>6.4209252892817375E-3</v>
      </c>
      <c r="H49" s="2">
        <f t="shared" si="3"/>
        <v>1.1272603846665481</v>
      </c>
      <c r="I49" s="2">
        <f t="shared" si="4"/>
        <v>52.991180242528145</v>
      </c>
    </row>
    <row r="50" spans="1:9" ht="13.5" x14ac:dyDescent="0.25">
      <c r="A50" s="3">
        <f>TITRES_STAT!B53</f>
        <v>42380</v>
      </c>
      <c r="B50" s="5">
        <f>TITRES_STAT!D53</f>
        <v>1.43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6.7210508035458333E-3</v>
      </c>
      <c r="G50" s="2">
        <f t="shared" si="7"/>
        <v>5.9622877686187565E-3</v>
      </c>
      <c r="H50" s="2">
        <f t="shared" si="3"/>
        <v>1.1272603846665479</v>
      </c>
      <c r="I50" s="2">
        <f t="shared" si="4"/>
        <v>52.991180242528145</v>
      </c>
    </row>
    <row r="51" spans="1:9" ht="13.5" x14ac:dyDescent="0.25">
      <c r="A51" s="3">
        <f>TITRES_STAT!B54</f>
        <v>42381</v>
      </c>
      <c r="B51" s="5">
        <f>TITRES_STAT!D54</f>
        <v>1.37</v>
      </c>
      <c r="C51" s="2">
        <f t="shared" si="0"/>
        <v>-5.9999999999999831E-2</v>
      </c>
      <c r="D51" s="2">
        <f t="shared" si="1"/>
        <v>0</v>
      </c>
      <c r="E51" s="2">
        <f t="shared" si="2"/>
        <v>5.9999999999999831E-2</v>
      </c>
      <c r="F51" s="2">
        <f t="shared" si="7"/>
        <v>6.2409757461497021E-3</v>
      </c>
      <c r="G51" s="2">
        <f t="shared" si="7"/>
        <v>9.8221243565745475E-3</v>
      </c>
      <c r="H51" s="2">
        <f t="shared" si="3"/>
        <v>0.63539978924948515</v>
      </c>
      <c r="I51" s="2">
        <f t="shared" si="4"/>
        <v>38.852872149450484</v>
      </c>
    </row>
    <row r="52" spans="1:9" ht="13.5" x14ac:dyDescent="0.25">
      <c r="A52" s="3">
        <f>TITRES_STAT!B55</f>
        <v>42382</v>
      </c>
      <c r="B52" s="5">
        <f>TITRES_STAT!D55</f>
        <v>1.39</v>
      </c>
      <c r="C52" s="2">
        <f t="shared" si="0"/>
        <v>1.9999999999999796E-2</v>
      </c>
      <c r="D52" s="2">
        <f t="shared" si="1"/>
        <v>1.9999999999999796E-2</v>
      </c>
      <c r="E52" s="2">
        <f t="shared" si="2"/>
        <v>0</v>
      </c>
      <c r="F52" s="2">
        <f t="shared" si="7"/>
        <v>7.2237631928532805E-3</v>
      </c>
      <c r="G52" s="2">
        <f t="shared" si="7"/>
        <v>9.1205440453906526E-3</v>
      </c>
      <c r="H52" s="2">
        <f t="shared" si="3"/>
        <v>0.79203204950301531</v>
      </c>
      <c r="I52" s="2">
        <f t="shared" si="4"/>
        <v>44.197426587469224</v>
      </c>
    </row>
    <row r="53" spans="1:9" ht="13.5" x14ac:dyDescent="0.25">
      <c r="A53" s="3">
        <f>TITRES_STAT!B56</f>
        <v>42384</v>
      </c>
      <c r="B53" s="5">
        <f>TITRES_STAT!D56</f>
        <v>1.37</v>
      </c>
      <c r="C53" s="2">
        <f t="shared" si="0"/>
        <v>-1.9999999999999796E-2</v>
      </c>
      <c r="D53" s="2">
        <f t="shared" si="1"/>
        <v>0</v>
      </c>
      <c r="E53" s="2">
        <f t="shared" si="2"/>
        <v>1.9999999999999796E-2</v>
      </c>
      <c r="F53" s="2">
        <f t="shared" si="7"/>
        <v>6.7077801076494753E-3</v>
      </c>
      <c r="G53" s="2">
        <f t="shared" si="7"/>
        <v>9.8976480421484481E-3</v>
      </c>
      <c r="H53" s="2">
        <f t="shared" si="3"/>
        <v>0.6777145518899903</v>
      </c>
      <c r="I53" s="2">
        <f t="shared" si="4"/>
        <v>40.39510482438903</v>
      </c>
    </row>
    <row r="54" spans="1:9" ht="13.5" x14ac:dyDescent="0.25">
      <c r="A54" s="3">
        <f>TITRES_STAT!B57</f>
        <v>42387</v>
      </c>
      <c r="B54" s="5">
        <f>TITRES_STAT!D57</f>
        <v>1.37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6.2286529571030846E-3</v>
      </c>
      <c r="G54" s="2">
        <f t="shared" si="7"/>
        <v>9.1906731819949867E-3</v>
      </c>
      <c r="H54" s="2">
        <f t="shared" si="3"/>
        <v>0.67771455188999041</v>
      </c>
      <c r="I54" s="2">
        <f t="shared" si="4"/>
        <v>40.395104824389037</v>
      </c>
    </row>
    <row r="55" spans="1:9" ht="13.5" x14ac:dyDescent="0.25">
      <c r="A55" s="3">
        <f>TITRES_STAT!B58</f>
        <v>42388</v>
      </c>
      <c r="B55" s="5">
        <f>TITRES_STAT!D58</f>
        <v>1.37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5.7837491744528648E-3</v>
      </c>
      <c r="G55" s="2">
        <f t="shared" si="7"/>
        <v>8.5341965261382016E-3</v>
      </c>
      <c r="H55" s="2">
        <f t="shared" si="3"/>
        <v>0.67771455188999052</v>
      </c>
      <c r="I55" s="2">
        <f t="shared" si="4"/>
        <v>40.395104824389037</v>
      </c>
    </row>
    <row r="56" spans="1:9" ht="13.5" x14ac:dyDescent="0.25">
      <c r="A56" s="3">
        <f>TITRES_STAT!B59</f>
        <v>42389</v>
      </c>
      <c r="B56" s="5">
        <f>TITRES_STAT!D59</f>
        <v>1.39</v>
      </c>
      <c r="C56" s="2">
        <f t="shared" si="0"/>
        <v>1.9999999999999796E-2</v>
      </c>
      <c r="D56" s="2">
        <f t="shared" si="1"/>
        <v>1.9999999999999796E-2</v>
      </c>
      <c r="E56" s="2">
        <f t="shared" si="2"/>
        <v>0</v>
      </c>
      <c r="F56" s="2">
        <f t="shared" si="7"/>
        <v>6.7991956619919318E-3</v>
      </c>
      <c r="G56" s="2">
        <f t="shared" si="7"/>
        <v>7.924611059985473E-3</v>
      </c>
      <c r="H56" s="2">
        <f t="shared" si="3"/>
        <v>0.85798477812037832</v>
      </c>
      <c r="I56" s="2">
        <f t="shared" si="4"/>
        <v>46.178245819018748</v>
      </c>
    </row>
    <row r="57" spans="1:9" ht="13.5" x14ac:dyDescent="0.25">
      <c r="A57" s="3">
        <f>TITRES_STAT!B60</f>
        <v>42390</v>
      </c>
      <c r="B57" s="5">
        <f>TITRES_STAT!D60</f>
        <v>1.39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6.3135388289925079E-3</v>
      </c>
      <c r="G57" s="2">
        <f t="shared" si="7"/>
        <v>7.3585674128436532E-3</v>
      </c>
      <c r="H57" s="2">
        <f t="shared" si="3"/>
        <v>0.85798477812037832</v>
      </c>
      <c r="I57" s="2">
        <f t="shared" si="4"/>
        <v>46.178245819018748</v>
      </c>
    </row>
    <row r="58" spans="1:9" ht="13.5" x14ac:dyDescent="0.25">
      <c r="A58" s="3">
        <f>TITRES_STAT!B61</f>
        <v>42391</v>
      </c>
      <c r="B58" s="5">
        <f>TITRES_STAT!D61</f>
        <v>1.39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5.8625717697787577E-3</v>
      </c>
      <c r="G58" s="2">
        <f t="shared" si="7"/>
        <v>6.8329554547833923E-3</v>
      </c>
      <c r="H58" s="2">
        <f t="shared" si="3"/>
        <v>0.85798477812037832</v>
      </c>
      <c r="I58" s="2">
        <f t="shared" si="4"/>
        <v>46.178245819018748</v>
      </c>
    </row>
    <row r="59" spans="1:9" ht="13.5" x14ac:dyDescent="0.25">
      <c r="A59" s="3">
        <f>TITRES_STAT!B62</f>
        <v>42394</v>
      </c>
      <c r="B59" s="5">
        <f>TITRES_STAT!D62</f>
        <v>1.39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5.4438166433659896E-3</v>
      </c>
      <c r="G59" s="2">
        <f t="shared" si="7"/>
        <v>6.3448872080131497E-3</v>
      </c>
      <c r="H59" s="2">
        <f t="shared" si="3"/>
        <v>0.85798477812037843</v>
      </c>
      <c r="I59" s="2">
        <f t="shared" si="4"/>
        <v>46.178245819018748</v>
      </c>
    </row>
    <row r="60" spans="1:9" ht="13.5" x14ac:dyDescent="0.25">
      <c r="A60" s="3">
        <f>TITRES_STAT!B63</f>
        <v>42395</v>
      </c>
      <c r="B60" s="5">
        <f>TITRES_STAT!D63</f>
        <v>1.39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5.0549725974112763E-3</v>
      </c>
      <c r="G60" s="2">
        <f t="shared" si="7"/>
        <v>5.8916809788693526E-3</v>
      </c>
      <c r="H60" s="2">
        <f t="shared" si="3"/>
        <v>0.85798477812037854</v>
      </c>
      <c r="I60" s="2">
        <f t="shared" si="4"/>
        <v>46.178245819018748</v>
      </c>
    </row>
    <row r="61" spans="1:9" ht="13.5" x14ac:dyDescent="0.25">
      <c r="A61" s="3">
        <f>TITRES_STAT!B64</f>
        <v>42396</v>
      </c>
      <c r="B61" s="5">
        <f>TITRES_STAT!D64</f>
        <v>1.39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4.693903126167613E-3</v>
      </c>
      <c r="G61" s="2">
        <f t="shared" si="8"/>
        <v>5.4708466232358272E-3</v>
      </c>
      <c r="H61" s="2">
        <f t="shared" si="3"/>
        <v>0.85798477812037843</v>
      </c>
      <c r="I61" s="2">
        <f t="shared" si="4"/>
        <v>46.178245819018748</v>
      </c>
    </row>
    <row r="62" spans="1:9" ht="13.5" x14ac:dyDescent="0.25">
      <c r="A62" s="3">
        <f>TITRES_STAT!B65</f>
        <v>42397</v>
      </c>
      <c r="B62" s="5">
        <f>TITRES_STAT!D65</f>
        <v>1.33</v>
      </c>
      <c r="C62" s="2">
        <f t="shared" si="0"/>
        <v>-5.9999999999999831E-2</v>
      </c>
      <c r="D62" s="2">
        <f t="shared" si="1"/>
        <v>0</v>
      </c>
      <c r="E62" s="2">
        <f t="shared" si="2"/>
        <v>5.9999999999999831E-2</v>
      </c>
      <c r="F62" s="2">
        <f t="shared" si="8"/>
        <v>4.3586243314413546E-3</v>
      </c>
      <c r="G62" s="2">
        <f t="shared" si="8"/>
        <v>9.3657861501475429E-3</v>
      </c>
      <c r="H62" s="2">
        <f t="shared" si="3"/>
        <v>0.4653773064605678</v>
      </c>
      <c r="I62" s="2">
        <f t="shared" si="4"/>
        <v>31.758189812876751</v>
      </c>
    </row>
    <row r="63" spans="1:9" ht="13.5" x14ac:dyDescent="0.25">
      <c r="A63" s="3">
        <f>TITRES_STAT!B66</f>
        <v>42398</v>
      </c>
      <c r="B63" s="5">
        <f>TITRES_STAT!D66</f>
        <v>1.33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4.0472940220526868E-3</v>
      </c>
      <c r="G63" s="2">
        <f t="shared" si="8"/>
        <v>8.6968014251370043E-3</v>
      </c>
      <c r="H63" s="2">
        <f t="shared" si="3"/>
        <v>0.46537730646056785</v>
      </c>
      <c r="I63" s="2">
        <f t="shared" si="4"/>
        <v>31.758189812876751</v>
      </c>
    </row>
    <row r="64" spans="1:9" ht="13.5" x14ac:dyDescent="0.25">
      <c r="A64" s="3">
        <f>TITRES_STAT!B67</f>
        <v>42401</v>
      </c>
      <c r="B64" s="5">
        <f>TITRES_STAT!D67</f>
        <v>1.3</v>
      </c>
      <c r="C64" s="2">
        <f t="shared" si="0"/>
        <v>-3.0000000000000027E-2</v>
      </c>
      <c r="D64" s="2">
        <f t="shared" si="1"/>
        <v>0</v>
      </c>
      <c r="E64" s="2">
        <f t="shared" si="2"/>
        <v>3.0000000000000027E-2</v>
      </c>
      <c r="F64" s="2">
        <f t="shared" si="8"/>
        <v>3.7582015919060663E-3</v>
      </c>
      <c r="G64" s="2">
        <f t="shared" si="8"/>
        <v>1.0218458466198649E-2</v>
      </c>
      <c r="H64" s="2">
        <f t="shared" si="3"/>
        <v>0.36778557199578737</v>
      </c>
      <c r="I64" s="2">
        <f t="shared" si="4"/>
        <v>26.889124986099802</v>
      </c>
    </row>
    <row r="65" spans="1:9" ht="13.5" x14ac:dyDescent="0.25">
      <c r="A65" s="3">
        <f>TITRES_STAT!B68</f>
        <v>42402</v>
      </c>
      <c r="B65" s="5">
        <f>TITRES_STAT!D68</f>
        <v>1.3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3.4897586210556331E-3</v>
      </c>
      <c r="G65" s="2">
        <f t="shared" si="8"/>
        <v>9.4885685757558885E-3</v>
      </c>
      <c r="H65" s="2">
        <f t="shared" si="3"/>
        <v>0.36778557199578737</v>
      </c>
      <c r="I65" s="2">
        <f t="shared" si="4"/>
        <v>26.889124986099802</v>
      </c>
    </row>
    <row r="66" spans="1:9" ht="13.5" x14ac:dyDescent="0.25">
      <c r="A66" s="3">
        <f>TITRES_STAT!B69</f>
        <v>42403</v>
      </c>
      <c r="B66" s="5">
        <f>TITRES_STAT!D69</f>
        <v>1.25</v>
      </c>
      <c r="C66" s="2">
        <f t="shared" si="0"/>
        <v>-5.0000000000000044E-2</v>
      </c>
      <c r="D66" s="2">
        <f t="shared" si="1"/>
        <v>0</v>
      </c>
      <c r="E66" s="2">
        <f t="shared" si="2"/>
        <v>5.0000000000000044E-2</v>
      </c>
      <c r="F66" s="2">
        <f t="shared" si="8"/>
        <v>3.240490148123088E-3</v>
      </c>
      <c r="G66" s="2">
        <f t="shared" si="8"/>
        <v>1.2382242248916184E-2</v>
      </c>
      <c r="H66" s="2">
        <f t="shared" si="3"/>
        <v>0.26170463176059472</v>
      </c>
      <c r="I66" s="2">
        <f t="shared" si="4"/>
        <v>20.742147185067353</v>
      </c>
    </row>
    <row r="67" spans="1:9" ht="13.5" x14ac:dyDescent="0.25">
      <c r="A67" s="3">
        <f>TITRES_STAT!B70</f>
        <v>42404</v>
      </c>
      <c r="B67" s="5">
        <f>TITRES_STAT!D70</f>
        <v>1.28</v>
      </c>
      <c r="C67" s="2">
        <f t="shared" ref="C67:C130" si="9">B67-B66</f>
        <v>3.0000000000000027E-2</v>
      </c>
      <c r="D67" s="2">
        <f t="shared" ref="D67:D130" si="10">IF(C67&gt;0,C67,0)</f>
        <v>3.0000000000000027E-2</v>
      </c>
      <c r="E67" s="2">
        <f t="shared" ref="E67:E130" si="11">IF(C67&lt;0,-C67,0)</f>
        <v>0</v>
      </c>
      <c r="F67" s="2">
        <f t="shared" si="8"/>
        <v>5.1518837089714409E-3</v>
      </c>
      <c r="G67" s="2">
        <f t="shared" si="8"/>
        <v>1.1497796373993601E-2</v>
      </c>
      <c r="H67" s="2">
        <f t="shared" si="3"/>
        <v>0.44807574785584808</v>
      </c>
      <c r="I67" s="2">
        <f t="shared" si="4"/>
        <v>30.94283904134916</v>
      </c>
    </row>
    <row r="68" spans="1:9" ht="13.5" x14ac:dyDescent="0.25">
      <c r="A68" s="3">
        <f>TITRES_STAT!B71</f>
        <v>42405</v>
      </c>
      <c r="B68" s="5">
        <f>TITRES_STAT!D71</f>
        <v>1.25</v>
      </c>
      <c r="C68" s="2">
        <f t="shared" si="9"/>
        <v>-3.0000000000000027E-2</v>
      </c>
      <c r="D68" s="2">
        <f t="shared" si="10"/>
        <v>0</v>
      </c>
      <c r="E68" s="2">
        <f t="shared" si="11"/>
        <v>3.0000000000000027E-2</v>
      </c>
      <c r="F68" s="2">
        <f t="shared" si="8"/>
        <v>4.7838920154734807E-3</v>
      </c>
      <c r="G68" s="2">
        <f t="shared" si="8"/>
        <v>1.2819382347279775E-2</v>
      </c>
      <c r="H68" s="2">
        <f t="shared" si="3"/>
        <v>0.37317648275687826</v>
      </c>
      <c r="I68" s="2">
        <f t="shared" si="4"/>
        <v>27.176148691948526</v>
      </c>
    </row>
    <row r="69" spans="1:9" ht="13.5" x14ac:dyDescent="0.25">
      <c r="A69" s="3">
        <f>TITRES_STAT!B72</f>
        <v>42408</v>
      </c>
      <c r="B69" s="5">
        <f>TITRES_STAT!D72</f>
        <v>1.25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4.4421854429396602E-3</v>
      </c>
      <c r="G69" s="2">
        <f t="shared" si="8"/>
        <v>1.1903712179616933E-2</v>
      </c>
      <c r="H69" s="2">
        <f t="shared" si="3"/>
        <v>0.37317648275687826</v>
      </c>
      <c r="I69" s="2">
        <f t="shared" si="4"/>
        <v>27.176148691948526</v>
      </c>
    </row>
    <row r="70" spans="1:9" ht="13.5" x14ac:dyDescent="0.25">
      <c r="A70" s="3">
        <f>TITRES_STAT!B73</f>
        <v>42409</v>
      </c>
      <c r="B70" s="5">
        <f>TITRES_STAT!D73</f>
        <v>1.25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4.1248864827296847E-3</v>
      </c>
      <c r="G70" s="2">
        <f t="shared" si="8"/>
        <v>1.1053447023930008E-2</v>
      </c>
      <c r="H70" s="2">
        <f t="shared" si="3"/>
        <v>0.37317648275687831</v>
      </c>
      <c r="I70" s="2">
        <f t="shared" si="4"/>
        <v>27.176148691948541</v>
      </c>
    </row>
    <row r="71" spans="1:9" ht="13.5" x14ac:dyDescent="0.25">
      <c r="A71" s="3">
        <f>TITRES_STAT!B74</f>
        <v>42410</v>
      </c>
      <c r="B71" s="5">
        <f>TITRES_STAT!D74</f>
        <v>1.25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3.8302517339632788E-3</v>
      </c>
      <c r="G71" s="2">
        <f t="shared" si="8"/>
        <v>1.0263915093649293E-2</v>
      </c>
      <c r="H71" s="2">
        <f t="shared" si="3"/>
        <v>0.37317648275687831</v>
      </c>
      <c r="I71" s="2">
        <f t="shared" si="4"/>
        <v>27.176148691948541</v>
      </c>
    </row>
    <row r="72" spans="1:9" ht="13.5" x14ac:dyDescent="0.25">
      <c r="A72" s="3">
        <f>TITRES_STAT!B75</f>
        <v>42411</v>
      </c>
      <c r="B72" s="5">
        <f>TITRES_STAT!D75</f>
        <v>1.25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3.556662324394473E-3</v>
      </c>
      <c r="G72" s="2">
        <f t="shared" si="8"/>
        <v>9.5307783012457715E-3</v>
      </c>
      <c r="H72" s="2">
        <f t="shared" si="3"/>
        <v>0.37317648275687837</v>
      </c>
      <c r="I72" s="2">
        <f t="shared" si="4"/>
        <v>27.176148691948541</v>
      </c>
    </row>
    <row r="73" spans="1:9" ht="13.5" x14ac:dyDescent="0.25">
      <c r="A73" s="3">
        <f>TITRES_STAT!B76</f>
        <v>42412</v>
      </c>
      <c r="B73" s="5">
        <f>TITRES_STAT!D76</f>
        <v>1.22</v>
      </c>
      <c r="C73" s="2">
        <f t="shared" si="9"/>
        <v>-3.0000000000000027E-2</v>
      </c>
      <c r="D73" s="2">
        <f t="shared" si="10"/>
        <v>0</v>
      </c>
      <c r="E73" s="2">
        <f t="shared" si="11"/>
        <v>3.0000000000000027E-2</v>
      </c>
      <c r="F73" s="2">
        <f t="shared" si="8"/>
        <v>3.3026150155091535E-3</v>
      </c>
      <c r="G73" s="2">
        <f t="shared" si="8"/>
        <v>1.0992865565442505E-2</v>
      </c>
      <c r="H73" s="2">
        <f t="shared" si="3"/>
        <v>0.30043258473853723</v>
      </c>
      <c r="I73" s="2">
        <f t="shared" si="4"/>
        <v>23.102511292343664</v>
      </c>
    </row>
    <row r="74" spans="1:9" ht="13.5" x14ac:dyDescent="0.25">
      <c r="A74" s="3">
        <f>TITRES_STAT!B77</f>
        <v>42415</v>
      </c>
      <c r="B74" s="5">
        <f>TITRES_STAT!D77</f>
        <v>1.22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3.0667139429727854E-3</v>
      </c>
      <c r="G74" s="2">
        <f t="shared" si="8"/>
        <v>1.0207660882196611E-2</v>
      </c>
      <c r="H74" s="2">
        <f t="shared" si="3"/>
        <v>0.30043258473853723</v>
      </c>
      <c r="I74" s="2">
        <f t="shared" si="4"/>
        <v>23.102511292343664</v>
      </c>
    </row>
    <row r="75" spans="1:9" ht="13.5" x14ac:dyDescent="0.25">
      <c r="A75" s="3">
        <f>TITRES_STAT!B78</f>
        <v>42416</v>
      </c>
      <c r="B75" s="5">
        <f>TITRES_STAT!D78</f>
        <v>1.19</v>
      </c>
      <c r="C75" s="2">
        <f t="shared" si="9"/>
        <v>-3.0000000000000027E-2</v>
      </c>
      <c r="D75" s="2">
        <f t="shared" si="10"/>
        <v>0</v>
      </c>
      <c r="E75" s="2">
        <f t="shared" si="11"/>
        <v>3.0000000000000027E-2</v>
      </c>
      <c r="F75" s="2">
        <f t="shared" si="8"/>
        <v>2.8476629470461576E-3</v>
      </c>
      <c r="G75" s="2">
        <f t="shared" si="8"/>
        <v>1.1621399390611142E-2</v>
      </c>
      <c r="H75" s="2">
        <f t="shared" si="3"/>
        <v>0.24503614851639702</v>
      </c>
      <c r="I75" s="2">
        <f t="shared" si="4"/>
        <v>19.681046916459863</v>
      </c>
    </row>
    <row r="76" spans="1:9" ht="13.5" x14ac:dyDescent="0.25">
      <c r="A76" s="3">
        <f>TITRES_STAT!B79</f>
        <v>42417</v>
      </c>
      <c r="B76" s="5">
        <f>TITRES_STAT!D79</f>
        <v>1.2</v>
      </c>
      <c r="C76" s="2">
        <f t="shared" si="9"/>
        <v>1.0000000000000009E-2</v>
      </c>
      <c r="D76" s="2">
        <f t="shared" si="10"/>
        <v>1.0000000000000009E-2</v>
      </c>
      <c r="E76" s="2">
        <f t="shared" si="11"/>
        <v>0</v>
      </c>
      <c r="F76" s="2">
        <f t="shared" si="8"/>
        <v>3.3585441651142896E-3</v>
      </c>
      <c r="G76" s="2">
        <f t="shared" si="8"/>
        <v>1.0791299434138918E-2</v>
      </c>
      <c r="H76" s="2">
        <f t="shared" si="3"/>
        <v>0.31122703856120748</v>
      </c>
      <c r="I76" s="2">
        <f t="shared" si="4"/>
        <v>23.735556803550423</v>
      </c>
    </row>
    <row r="77" spans="1:9" ht="13.5" x14ac:dyDescent="0.25">
      <c r="A77" s="3">
        <f>TITRES_STAT!B80</f>
        <v>42418</v>
      </c>
      <c r="B77" s="5">
        <f>TITRES_STAT!D80</f>
        <v>1.2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3.1186481533204114E-3</v>
      </c>
      <c r="G77" s="2">
        <f t="shared" si="12"/>
        <v>1.0020492331700425E-2</v>
      </c>
      <c r="H77" s="2">
        <f t="shared" si="3"/>
        <v>0.31122703856120743</v>
      </c>
      <c r="I77" s="2">
        <f t="shared" si="4"/>
        <v>23.735556803550423</v>
      </c>
    </row>
    <row r="78" spans="1:9" ht="13.5" x14ac:dyDescent="0.25">
      <c r="A78" s="3">
        <f>TITRES_STAT!B81</f>
        <v>42419</v>
      </c>
      <c r="B78" s="5">
        <f>TITRES_STAT!D81</f>
        <v>1.2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2.895887570940382E-3</v>
      </c>
      <c r="G78" s="2">
        <f t="shared" si="12"/>
        <v>9.3047428794361085E-3</v>
      </c>
      <c r="H78" s="2">
        <f t="shared" si="3"/>
        <v>0.31122703856120743</v>
      </c>
      <c r="I78" s="2">
        <f t="shared" si="4"/>
        <v>23.735556803550423</v>
      </c>
    </row>
    <row r="79" spans="1:9" ht="13.5" x14ac:dyDescent="0.25">
      <c r="A79" s="3">
        <f>TITRES_STAT!B82</f>
        <v>42422</v>
      </c>
      <c r="B79" s="5">
        <f>TITRES_STAT!D82</f>
        <v>1.2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2.6890384587303544E-3</v>
      </c>
      <c r="G79" s="2">
        <f t="shared" si="12"/>
        <v>8.6401183880478148E-3</v>
      </c>
      <c r="H79" s="2">
        <f t="shared" si="3"/>
        <v>0.31122703856120743</v>
      </c>
      <c r="I79" s="2">
        <f t="shared" si="4"/>
        <v>23.735556803550423</v>
      </c>
    </row>
    <row r="80" spans="1:9" ht="13.5" x14ac:dyDescent="0.25">
      <c r="A80" s="3">
        <f>TITRES_STAT!B83</f>
        <v>42423</v>
      </c>
      <c r="B80" s="5">
        <f>TITRES_STAT!D83</f>
        <v>1.2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2.4969642831067576E-3</v>
      </c>
      <c r="G80" s="2">
        <f t="shared" si="12"/>
        <v>8.022967074615828E-3</v>
      </c>
      <c r="H80" s="2">
        <f t="shared" si="3"/>
        <v>0.31122703856120737</v>
      </c>
      <c r="I80" s="2">
        <f t="shared" si="4"/>
        <v>23.735556803550409</v>
      </c>
    </row>
    <row r="81" spans="1:9" ht="13.5" x14ac:dyDescent="0.25">
      <c r="A81" s="3">
        <f>TITRES_STAT!B84</f>
        <v>42424</v>
      </c>
      <c r="B81" s="5">
        <f>TITRES_STAT!D84</f>
        <v>1.2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2.3186096914562747E-3</v>
      </c>
      <c r="G81" s="2">
        <f t="shared" si="12"/>
        <v>7.4498979978575549E-3</v>
      </c>
      <c r="H81" s="2">
        <f t="shared" ref="H81:H144" si="13">F81/G81</f>
        <v>0.31122703856120737</v>
      </c>
      <c r="I81" s="2">
        <f t="shared" ref="I81:I144" si="14">IF(G81=0,100,100-(100/(1+H81)))</f>
        <v>23.735556803550409</v>
      </c>
    </row>
    <row r="82" spans="1:9" ht="13.5" x14ac:dyDescent="0.25">
      <c r="A82" s="3">
        <f>TITRES_STAT!B85</f>
        <v>42425</v>
      </c>
      <c r="B82" s="5">
        <f>TITRES_STAT!D85</f>
        <v>1.17</v>
      </c>
      <c r="C82" s="2">
        <f t="shared" si="9"/>
        <v>-3.0000000000000027E-2</v>
      </c>
      <c r="D82" s="2">
        <f t="shared" si="10"/>
        <v>0</v>
      </c>
      <c r="E82" s="2">
        <f t="shared" si="11"/>
        <v>3.0000000000000027E-2</v>
      </c>
      <c r="F82" s="2">
        <f t="shared" si="12"/>
        <v>2.1529947134951125E-3</v>
      </c>
      <c r="G82" s="2">
        <f t="shared" si="12"/>
        <v>9.0606195694391597E-3</v>
      </c>
      <c r="H82" s="2">
        <f t="shared" si="13"/>
        <v>0.23762113583898986</v>
      </c>
      <c r="I82" s="2">
        <f t="shared" si="14"/>
        <v>19.199828522474718</v>
      </c>
    </row>
    <row r="83" spans="1:9" ht="13.5" x14ac:dyDescent="0.25">
      <c r="A83" s="3">
        <f>TITRES_STAT!B86</f>
        <v>42426</v>
      </c>
      <c r="B83" s="5">
        <f>TITRES_STAT!D86</f>
        <v>1.1200000000000001</v>
      </c>
      <c r="C83" s="2">
        <f t="shared" si="9"/>
        <v>-4.9999999999999822E-2</v>
      </c>
      <c r="D83" s="2">
        <f t="shared" si="10"/>
        <v>0</v>
      </c>
      <c r="E83" s="2">
        <f t="shared" si="11"/>
        <v>4.9999999999999822E-2</v>
      </c>
      <c r="F83" s="2">
        <f t="shared" si="12"/>
        <v>1.9992093768168902E-3</v>
      </c>
      <c r="G83" s="2">
        <f t="shared" si="12"/>
        <v>1.198486102876492E-2</v>
      </c>
      <c r="H83" s="2">
        <f t="shared" si="13"/>
        <v>0.16681122726567948</v>
      </c>
      <c r="I83" s="2">
        <f t="shared" si="14"/>
        <v>14.296333748569339</v>
      </c>
    </row>
    <row r="84" spans="1:9" ht="13.5" x14ac:dyDescent="0.25">
      <c r="A84" s="3">
        <f>TITRES_STAT!B87</f>
        <v>42429</v>
      </c>
      <c r="B84" s="5">
        <f>TITRES_STAT!D87</f>
        <v>1.07</v>
      </c>
      <c r="C84" s="2">
        <f t="shared" si="9"/>
        <v>-5.0000000000000044E-2</v>
      </c>
      <c r="D84" s="2">
        <f t="shared" si="10"/>
        <v>0</v>
      </c>
      <c r="E84" s="2">
        <f t="shared" si="11"/>
        <v>5.0000000000000044E-2</v>
      </c>
      <c r="F84" s="2">
        <f t="shared" si="12"/>
        <v>1.8564087070442553E-3</v>
      </c>
      <c r="G84" s="2">
        <f t="shared" si="12"/>
        <v>1.4700228098138857E-2</v>
      </c>
      <c r="H84" s="2">
        <f t="shared" si="13"/>
        <v>0.12628434706256622</v>
      </c>
      <c r="I84" s="2">
        <f t="shared" si="14"/>
        <v>11.212474664317696</v>
      </c>
    </row>
    <row r="85" spans="1:9" ht="13.5" x14ac:dyDescent="0.25">
      <c r="A85" s="3">
        <f>TITRES_STAT!B88</f>
        <v>42430</v>
      </c>
      <c r="B85" s="5">
        <f>TITRES_STAT!D88</f>
        <v>1.07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1.7238080851125228E-3</v>
      </c>
      <c r="G85" s="2">
        <f t="shared" si="12"/>
        <v>1.3650211805414652E-2</v>
      </c>
      <c r="H85" s="2">
        <f t="shared" si="13"/>
        <v>0.12628434706256622</v>
      </c>
      <c r="I85" s="2">
        <f t="shared" si="14"/>
        <v>11.212474664317696</v>
      </c>
    </row>
    <row r="86" spans="1:9" ht="13.5" x14ac:dyDescent="0.25">
      <c r="A86" s="3">
        <f>TITRES_STAT!B89</f>
        <v>42431</v>
      </c>
      <c r="B86" s="5">
        <f>TITRES_STAT!D89</f>
        <v>1.03</v>
      </c>
      <c r="C86" s="2">
        <f t="shared" si="9"/>
        <v>-4.0000000000000036E-2</v>
      </c>
      <c r="D86" s="2">
        <f t="shared" si="10"/>
        <v>0</v>
      </c>
      <c r="E86" s="2">
        <f t="shared" si="11"/>
        <v>4.0000000000000036E-2</v>
      </c>
      <c r="F86" s="2">
        <f t="shared" si="12"/>
        <v>1.600678936175914E-3</v>
      </c>
      <c r="G86" s="2">
        <f t="shared" si="12"/>
        <v>1.5532339533599322E-2</v>
      </c>
      <c r="H86" s="2">
        <f t="shared" si="13"/>
        <v>0.10305459346374379</v>
      </c>
      <c r="I86" s="2">
        <f t="shared" si="14"/>
        <v>9.3426557556084333</v>
      </c>
    </row>
    <row r="87" spans="1:9" ht="13.5" x14ac:dyDescent="0.25">
      <c r="A87" s="3">
        <f>TITRES_STAT!B90</f>
        <v>42432</v>
      </c>
      <c r="B87" s="5">
        <f>TITRES_STAT!D90</f>
        <v>1</v>
      </c>
      <c r="C87" s="2">
        <f t="shared" si="9"/>
        <v>-3.0000000000000027E-2</v>
      </c>
      <c r="D87" s="2">
        <f t="shared" si="10"/>
        <v>0</v>
      </c>
      <c r="E87" s="2">
        <f t="shared" si="11"/>
        <v>3.0000000000000027E-2</v>
      </c>
      <c r="F87" s="2">
        <f t="shared" si="12"/>
        <v>1.4863447264490631E-3</v>
      </c>
      <c r="G87" s="2">
        <f t="shared" si="12"/>
        <v>1.6565743852627945E-2</v>
      </c>
      <c r="H87" s="2">
        <f t="shared" si="13"/>
        <v>8.9723995473543039E-2</v>
      </c>
      <c r="I87" s="2">
        <f t="shared" si="14"/>
        <v>8.2336441012802624</v>
      </c>
    </row>
    <row r="88" spans="1:9" ht="13.5" x14ac:dyDescent="0.25">
      <c r="A88" s="3">
        <f>TITRES_STAT!B91</f>
        <v>42433</v>
      </c>
      <c r="B88" s="5">
        <f>TITRES_STAT!D91</f>
        <v>0.96</v>
      </c>
      <c r="C88" s="2">
        <f t="shared" si="9"/>
        <v>-4.0000000000000036E-2</v>
      </c>
      <c r="D88" s="2">
        <f t="shared" si="10"/>
        <v>0</v>
      </c>
      <c r="E88" s="2">
        <f t="shared" si="11"/>
        <v>4.0000000000000036E-2</v>
      </c>
      <c r="F88" s="2">
        <f t="shared" si="12"/>
        <v>1.3801772459884156E-3</v>
      </c>
      <c r="G88" s="2">
        <f t="shared" si="12"/>
        <v>1.8239619291725954E-2</v>
      </c>
      <c r="H88" s="2">
        <f t="shared" si="13"/>
        <v>7.5669191550204448E-2</v>
      </c>
      <c r="I88" s="2">
        <f t="shared" si="14"/>
        <v>7.0346154881644765</v>
      </c>
    </row>
    <row r="89" spans="1:9" ht="13.5" x14ac:dyDescent="0.25">
      <c r="A89" s="3">
        <f>TITRES_STAT!B92</f>
        <v>42436</v>
      </c>
      <c r="B89" s="5">
        <f>TITRES_STAT!D92</f>
        <v>0.92</v>
      </c>
      <c r="C89" s="2">
        <f t="shared" si="9"/>
        <v>-3.9999999999999925E-2</v>
      </c>
      <c r="D89" s="2">
        <f t="shared" si="10"/>
        <v>0</v>
      </c>
      <c r="E89" s="2">
        <f t="shared" si="11"/>
        <v>3.9999999999999925E-2</v>
      </c>
      <c r="F89" s="2">
        <f t="shared" si="12"/>
        <v>1.2815931569892431E-3</v>
      </c>
      <c r="G89" s="2">
        <f t="shared" si="12"/>
        <v>1.9793932199459813E-2</v>
      </c>
      <c r="H89" s="2">
        <f t="shared" si="13"/>
        <v>6.474676906411847E-2</v>
      </c>
      <c r="I89" s="2">
        <f t="shared" si="14"/>
        <v>6.0809547345261308</v>
      </c>
    </row>
    <row r="90" spans="1:9" ht="13.5" x14ac:dyDescent="0.25">
      <c r="A90" s="3">
        <f>TITRES_STAT!B93</f>
        <v>42437</v>
      </c>
      <c r="B90" s="5">
        <f>TITRES_STAT!D93</f>
        <v>0.9</v>
      </c>
      <c r="C90" s="2">
        <f t="shared" si="9"/>
        <v>-2.0000000000000018E-2</v>
      </c>
      <c r="D90" s="2">
        <f t="shared" si="10"/>
        <v>0</v>
      </c>
      <c r="E90" s="2">
        <f t="shared" si="11"/>
        <v>2.0000000000000018E-2</v>
      </c>
      <c r="F90" s="2">
        <f t="shared" si="12"/>
        <v>1.1900507886328686E-3</v>
      </c>
      <c r="G90" s="2">
        <f t="shared" si="12"/>
        <v>1.9808651328069828E-2</v>
      </c>
      <c r="H90" s="2">
        <f t="shared" si="13"/>
        <v>6.0077325251644387E-2</v>
      </c>
      <c r="I90" s="2">
        <f t="shared" si="14"/>
        <v>5.6672587763711562</v>
      </c>
    </row>
    <row r="91" spans="1:9" ht="13.5" x14ac:dyDescent="0.25">
      <c r="A91" s="3">
        <f>TITRES_STAT!B94</f>
        <v>42438</v>
      </c>
      <c r="B91" s="5">
        <f>TITRES_STAT!D94</f>
        <v>0.9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1.105047160873378E-3</v>
      </c>
      <c r="G91" s="2">
        <f t="shared" si="12"/>
        <v>1.8393747661779127E-2</v>
      </c>
      <c r="H91" s="2">
        <f t="shared" si="13"/>
        <v>6.0077325251644387E-2</v>
      </c>
      <c r="I91" s="2">
        <f t="shared" si="14"/>
        <v>5.6672587763711562</v>
      </c>
    </row>
    <row r="92" spans="1:9" ht="13.5" x14ac:dyDescent="0.25">
      <c r="A92" s="3">
        <f>TITRES_STAT!B95</f>
        <v>42439</v>
      </c>
      <c r="B92" s="5">
        <f>TITRES_STAT!D95</f>
        <v>0.88</v>
      </c>
      <c r="C92" s="2">
        <f t="shared" si="9"/>
        <v>-2.0000000000000018E-2</v>
      </c>
      <c r="D92" s="2">
        <f t="shared" si="10"/>
        <v>0</v>
      </c>
      <c r="E92" s="2">
        <f t="shared" si="11"/>
        <v>2.0000000000000018E-2</v>
      </c>
      <c r="F92" s="2">
        <f t="shared" si="12"/>
        <v>1.026115220810994E-3</v>
      </c>
      <c r="G92" s="2">
        <f t="shared" si="12"/>
        <v>1.8508479971652048E-2</v>
      </c>
      <c r="H92" s="2">
        <f t="shared" si="13"/>
        <v>5.5440275072972618E-2</v>
      </c>
      <c r="I92" s="2">
        <f t="shared" si="14"/>
        <v>5.2528102614939058</v>
      </c>
    </row>
    <row r="93" spans="1:9" ht="13.5" x14ac:dyDescent="0.25">
      <c r="A93" s="3">
        <f>TITRES_STAT!B96</f>
        <v>42440</v>
      </c>
      <c r="B93" s="5">
        <f>TITRES_STAT!D96</f>
        <v>0.91</v>
      </c>
      <c r="C93" s="2">
        <f t="shared" si="9"/>
        <v>3.0000000000000027E-2</v>
      </c>
      <c r="D93" s="2">
        <f t="shared" si="10"/>
        <v>3.0000000000000027E-2</v>
      </c>
      <c r="E93" s="2">
        <f t="shared" si="11"/>
        <v>0</v>
      </c>
      <c r="F93" s="2">
        <f t="shared" ref="F93:G108" si="15">((F92*13)+D93)/14</f>
        <v>3.0956784193244963E-3</v>
      </c>
      <c r="G93" s="2">
        <f t="shared" si="15"/>
        <v>1.7186445687962616E-2</v>
      </c>
      <c r="H93" s="2">
        <f t="shared" si="13"/>
        <v>0.18012324802519866</v>
      </c>
      <c r="I93" s="2">
        <f t="shared" si="14"/>
        <v>15.263087844986899</v>
      </c>
    </row>
    <row r="94" spans="1:9" ht="13.5" x14ac:dyDescent="0.25">
      <c r="A94" s="3">
        <f>TITRES_STAT!B97</f>
        <v>42443</v>
      </c>
      <c r="B94" s="5">
        <f>TITRES_STAT!D97</f>
        <v>0.93</v>
      </c>
      <c r="C94" s="2">
        <f t="shared" si="9"/>
        <v>2.0000000000000018E-2</v>
      </c>
      <c r="D94" s="2">
        <f t="shared" si="10"/>
        <v>2.0000000000000018E-2</v>
      </c>
      <c r="E94" s="2">
        <f t="shared" si="11"/>
        <v>0</v>
      </c>
      <c r="F94" s="2">
        <f t="shared" si="15"/>
        <v>4.3031299608013189E-3</v>
      </c>
      <c r="G94" s="2">
        <f t="shared" si="15"/>
        <v>1.5958842424536716E-2</v>
      </c>
      <c r="H94" s="2">
        <f t="shared" si="13"/>
        <v>0.26963922860628398</v>
      </c>
      <c r="I94" s="2">
        <f t="shared" si="14"/>
        <v>21.237468292648288</v>
      </c>
    </row>
    <row r="95" spans="1:9" ht="13.5" x14ac:dyDescent="0.25">
      <c r="A95" s="3">
        <f>TITRES_STAT!B98</f>
        <v>42444</v>
      </c>
      <c r="B95" s="5">
        <f>TITRES_STAT!D98</f>
        <v>0.97</v>
      </c>
      <c r="C95" s="2">
        <f t="shared" si="9"/>
        <v>3.9999999999999925E-2</v>
      </c>
      <c r="D95" s="2">
        <f t="shared" si="10"/>
        <v>3.9999999999999925E-2</v>
      </c>
      <c r="E95" s="2">
        <f t="shared" si="11"/>
        <v>0</v>
      </c>
      <c r="F95" s="2">
        <f t="shared" si="15"/>
        <v>6.8529063921726474E-3</v>
      </c>
      <c r="G95" s="2">
        <f t="shared" si="15"/>
        <v>1.4818925108498379E-2</v>
      </c>
      <c r="H95" s="2">
        <f t="shared" si="13"/>
        <v>0.46244287908862114</v>
      </c>
      <c r="I95" s="2">
        <f t="shared" si="14"/>
        <v>31.621260953235364</v>
      </c>
    </row>
    <row r="96" spans="1:9" ht="13.5" x14ac:dyDescent="0.25">
      <c r="A96" s="3">
        <f>TITRES_STAT!B99</f>
        <v>42445</v>
      </c>
      <c r="B96" s="5">
        <f>TITRES_STAT!D99</f>
        <v>1.01</v>
      </c>
      <c r="C96" s="2">
        <f t="shared" si="9"/>
        <v>4.0000000000000036E-2</v>
      </c>
      <c r="D96" s="2">
        <f t="shared" si="10"/>
        <v>4.0000000000000036E-2</v>
      </c>
      <c r="E96" s="2">
        <f t="shared" si="11"/>
        <v>0</v>
      </c>
      <c r="F96" s="2">
        <f t="shared" si="15"/>
        <v>9.2205559355888894E-3</v>
      </c>
      <c r="G96" s="2">
        <f t="shared" si="15"/>
        <v>1.3760430457891352E-2</v>
      </c>
      <c r="H96" s="2">
        <f t="shared" si="13"/>
        <v>0.67007757960806169</v>
      </c>
      <c r="I96" s="2">
        <f t="shared" si="14"/>
        <v>40.12254207767505</v>
      </c>
    </row>
    <row r="97" spans="1:9" ht="13.5" x14ac:dyDescent="0.25">
      <c r="A97" s="3">
        <f>TITRES_STAT!B100</f>
        <v>42446</v>
      </c>
      <c r="B97" s="5">
        <f>TITRES_STAT!D100</f>
        <v>1.07</v>
      </c>
      <c r="C97" s="2">
        <f t="shared" si="9"/>
        <v>6.0000000000000053E-2</v>
      </c>
      <c r="D97" s="2">
        <f t="shared" si="10"/>
        <v>6.0000000000000053E-2</v>
      </c>
      <c r="E97" s="2">
        <f t="shared" si="11"/>
        <v>0</v>
      </c>
      <c r="F97" s="2">
        <f t="shared" si="15"/>
        <v>1.2847659083046831E-2</v>
      </c>
      <c r="G97" s="2">
        <f t="shared" si="15"/>
        <v>1.2777542568041969E-2</v>
      </c>
      <c r="H97" s="2">
        <f t="shared" si="13"/>
        <v>1.0054874804471583</v>
      </c>
      <c r="I97" s="2">
        <f t="shared" si="14"/>
        <v>50.136811635591329</v>
      </c>
    </row>
    <row r="98" spans="1:9" ht="13.5" x14ac:dyDescent="0.25">
      <c r="A98" s="3">
        <f>TITRES_STAT!B101</f>
        <v>42447</v>
      </c>
      <c r="B98" s="5">
        <f>TITRES_STAT!D101</f>
        <v>1.1100000000000001</v>
      </c>
      <c r="C98" s="2">
        <f t="shared" si="9"/>
        <v>4.0000000000000036E-2</v>
      </c>
      <c r="D98" s="2">
        <f t="shared" si="10"/>
        <v>4.0000000000000036E-2</v>
      </c>
      <c r="E98" s="2">
        <f t="shared" si="11"/>
        <v>0</v>
      </c>
      <c r="F98" s="2">
        <f t="shared" si="15"/>
        <v>1.4787112005686345E-2</v>
      </c>
      <c r="G98" s="2">
        <f t="shared" si="15"/>
        <v>1.1864860956038972E-2</v>
      </c>
      <c r="H98" s="2">
        <f t="shared" si="13"/>
        <v>1.2462945887418939</v>
      </c>
      <c r="I98" s="2">
        <f t="shared" si="14"/>
        <v>55.482241509557277</v>
      </c>
    </row>
    <row r="99" spans="1:9" ht="13.5" x14ac:dyDescent="0.25">
      <c r="A99" s="3">
        <f>TITRES_STAT!B102</f>
        <v>42450</v>
      </c>
      <c r="B99" s="5">
        <f>TITRES_STAT!D102</f>
        <v>1.1499999999999999</v>
      </c>
      <c r="C99" s="2">
        <f t="shared" si="9"/>
        <v>3.9999999999999813E-2</v>
      </c>
      <c r="D99" s="2">
        <f t="shared" si="10"/>
        <v>3.9999999999999813E-2</v>
      </c>
      <c r="E99" s="2">
        <f t="shared" si="11"/>
        <v>0</v>
      </c>
      <c r="F99" s="2">
        <f t="shared" si="15"/>
        <v>1.6588032576708735E-2</v>
      </c>
      <c r="G99" s="2">
        <f t="shared" si="15"/>
        <v>1.1017370887750472E-2</v>
      </c>
      <c r="H99" s="2">
        <f t="shared" si="13"/>
        <v>1.5056253207516082</v>
      </c>
      <c r="I99" s="2">
        <f t="shared" si="14"/>
        <v>60.089803063610816</v>
      </c>
    </row>
    <row r="100" spans="1:9" ht="13.5" x14ac:dyDescent="0.25">
      <c r="A100" s="3">
        <f>TITRES_STAT!B103</f>
        <v>42451</v>
      </c>
      <c r="B100" s="5">
        <f>TITRES_STAT!D103</f>
        <v>1.22</v>
      </c>
      <c r="C100" s="2">
        <f t="shared" si="9"/>
        <v>7.0000000000000062E-2</v>
      </c>
      <c r="D100" s="2">
        <f t="shared" si="10"/>
        <v>7.0000000000000062E-2</v>
      </c>
      <c r="E100" s="2">
        <f t="shared" si="11"/>
        <v>0</v>
      </c>
      <c r="F100" s="2">
        <f t="shared" si="15"/>
        <v>2.0403173106943832E-2</v>
      </c>
      <c r="G100" s="2">
        <f t="shared" si="15"/>
        <v>1.0230415824339725E-2</v>
      </c>
      <c r="H100" s="2">
        <f t="shared" si="13"/>
        <v>1.9943640080006877</v>
      </c>
      <c r="I100" s="2">
        <f t="shared" si="14"/>
        <v>66.603926665960302</v>
      </c>
    </row>
    <row r="101" spans="1:9" ht="13.5" x14ac:dyDescent="0.25">
      <c r="A101" s="3">
        <f>TITRES_STAT!B104</f>
        <v>42452</v>
      </c>
      <c r="B101" s="5">
        <f>TITRES_STAT!D104</f>
        <v>1.27</v>
      </c>
      <c r="C101" s="2">
        <f t="shared" si="9"/>
        <v>5.0000000000000044E-2</v>
      </c>
      <c r="D101" s="2">
        <f t="shared" si="10"/>
        <v>5.0000000000000044E-2</v>
      </c>
      <c r="E101" s="2">
        <f t="shared" si="11"/>
        <v>0</v>
      </c>
      <c r="F101" s="2">
        <f t="shared" si="15"/>
        <v>2.2517232170733561E-2</v>
      </c>
      <c r="G101" s="2">
        <f t="shared" si="15"/>
        <v>9.4996718368868856E-3</v>
      </c>
      <c r="H101" s="2">
        <f t="shared" si="13"/>
        <v>2.3703168443461338</v>
      </c>
      <c r="I101" s="2">
        <f t="shared" si="14"/>
        <v>70.329199117360517</v>
      </c>
    </row>
    <row r="102" spans="1:9" ht="13.5" x14ac:dyDescent="0.25">
      <c r="A102" s="3">
        <f>TITRES_STAT!B105</f>
        <v>42453</v>
      </c>
      <c r="B102" s="5">
        <f>TITRES_STAT!D105</f>
        <v>1.32</v>
      </c>
      <c r="C102" s="2">
        <f t="shared" si="9"/>
        <v>5.0000000000000044E-2</v>
      </c>
      <c r="D102" s="2">
        <f t="shared" si="10"/>
        <v>5.0000000000000044E-2</v>
      </c>
      <c r="E102" s="2">
        <f t="shared" si="11"/>
        <v>0</v>
      </c>
      <c r="F102" s="2">
        <f t="shared" si="15"/>
        <v>2.4480287015681168E-2</v>
      </c>
      <c r="G102" s="2">
        <f t="shared" si="15"/>
        <v>8.8211238485378218E-3</v>
      </c>
      <c r="H102" s="2">
        <f t="shared" si="13"/>
        <v>2.7751891296412294</v>
      </c>
      <c r="I102" s="2">
        <f t="shared" si="14"/>
        <v>73.511260875689317</v>
      </c>
    </row>
    <row r="103" spans="1:9" ht="13.5" x14ac:dyDescent="0.25">
      <c r="A103" s="3">
        <f>TITRES_STAT!B106</f>
        <v>42454</v>
      </c>
      <c r="B103" s="5">
        <f>TITRES_STAT!D106</f>
        <v>1.37</v>
      </c>
      <c r="C103" s="2">
        <f t="shared" si="9"/>
        <v>5.0000000000000044E-2</v>
      </c>
      <c r="D103" s="2">
        <f t="shared" si="10"/>
        <v>5.0000000000000044E-2</v>
      </c>
      <c r="E103" s="2">
        <f t="shared" si="11"/>
        <v>0</v>
      </c>
      <c r="F103" s="2">
        <f t="shared" si="15"/>
        <v>2.6303123657418232E-2</v>
      </c>
      <c r="G103" s="2">
        <f t="shared" si="15"/>
        <v>8.1910435736422624E-3</v>
      </c>
      <c r="H103" s="2">
        <f t="shared" si="13"/>
        <v>3.2112054368821017</v>
      </c>
      <c r="I103" s="2">
        <f t="shared" si="14"/>
        <v>76.25383004965957</v>
      </c>
    </row>
    <row r="104" spans="1:9" ht="13.5" x14ac:dyDescent="0.25">
      <c r="A104" s="3">
        <f>TITRES_STAT!B107</f>
        <v>42457</v>
      </c>
      <c r="B104" s="5">
        <f>TITRES_STAT!D107</f>
        <v>1.45</v>
      </c>
      <c r="C104" s="2">
        <f t="shared" si="9"/>
        <v>7.9999999999999849E-2</v>
      </c>
      <c r="D104" s="2">
        <f t="shared" si="10"/>
        <v>7.9999999999999849E-2</v>
      </c>
      <c r="E104" s="2">
        <f t="shared" si="11"/>
        <v>0</v>
      </c>
      <c r="F104" s="2">
        <f t="shared" si="15"/>
        <v>3.0138614824745492E-2</v>
      </c>
      <c r="G104" s="2">
        <f t="shared" si="15"/>
        <v>7.6059690326678153E-3</v>
      </c>
      <c r="H104" s="2">
        <f t="shared" si="13"/>
        <v>3.9624950739740634</v>
      </c>
      <c r="I104" s="2">
        <f t="shared" si="14"/>
        <v>79.848846495696762</v>
      </c>
    </row>
    <row r="105" spans="1:9" ht="13.5" x14ac:dyDescent="0.25">
      <c r="A105" s="3">
        <f>TITRES_STAT!B108</f>
        <v>42458</v>
      </c>
      <c r="B105" s="5">
        <f>TITRES_STAT!D108</f>
        <v>1.53</v>
      </c>
      <c r="C105" s="2">
        <f t="shared" si="9"/>
        <v>8.0000000000000071E-2</v>
      </c>
      <c r="D105" s="2">
        <f t="shared" si="10"/>
        <v>8.0000000000000071E-2</v>
      </c>
      <c r="E105" s="2">
        <f t="shared" si="11"/>
        <v>0</v>
      </c>
      <c r="F105" s="2">
        <f t="shared" si="15"/>
        <v>3.3700142337263678E-2</v>
      </c>
      <c r="G105" s="2">
        <f t="shared" si="15"/>
        <v>7.0626855303343996E-3</v>
      </c>
      <c r="H105" s="2">
        <f t="shared" si="13"/>
        <v>4.7715762216115634</v>
      </c>
      <c r="I105" s="2">
        <f t="shared" si="14"/>
        <v>82.673710584371776</v>
      </c>
    </row>
    <row r="106" spans="1:9" ht="13.5" x14ac:dyDescent="0.25">
      <c r="A106" s="3">
        <f>TITRES_STAT!B109</f>
        <v>42459</v>
      </c>
      <c r="B106" s="5">
        <f>TITRES_STAT!D109</f>
        <v>1.59</v>
      </c>
      <c r="C106" s="2">
        <f t="shared" si="9"/>
        <v>6.0000000000000053E-2</v>
      </c>
      <c r="D106" s="2">
        <f t="shared" si="10"/>
        <v>6.0000000000000053E-2</v>
      </c>
      <c r="E106" s="2">
        <f t="shared" si="11"/>
        <v>0</v>
      </c>
      <c r="F106" s="2">
        <f t="shared" si="15"/>
        <v>3.5578703598887707E-2</v>
      </c>
      <c r="G106" s="2">
        <f t="shared" si="15"/>
        <v>6.5582079924533711E-3</v>
      </c>
      <c r="H106" s="2">
        <f t="shared" si="13"/>
        <v>5.4250648408572371</v>
      </c>
      <c r="I106" s="2">
        <f t="shared" si="14"/>
        <v>84.435954737126366</v>
      </c>
    </row>
    <row r="107" spans="1:9" ht="13.5" x14ac:dyDescent="0.25">
      <c r="A107" s="3">
        <f>TITRES_STAT!B110</f>
        <v>42460</v>
      </c>
      <c r="B107" s="5">
        <f>TITRES_STAT!D110</f>
        <v>1.66</v>
      </c>
      <c r="C107" s="2">
        <f t="shared" si="9"/>
        <v>6.999999999999984E-2</v>
      </c>
      <c r="D107" s="2">
        <f t="shared" si="10"/>
        <v>6.999999999999984E-2</v>
      </c>
      <c r="E107" s="2">
        <f t="shared" si="11"/>
        <v>0</v>
      </c>
      <c r="F107" s="2">
        <f t="shared" si="15"/>
        <v>3.8037367627538572E-2</v>
      </c>
      <c r="G107" s="2">
        <f t="shared" si="15"/>
        <v>6.0897645644209875E-3</v>
      </c>
      <c r="H107" s="2">
        <f t="shared" si="13"/>
        <v>6.2461146445248739</v>
      </c>
      <c r="I107" s="2">
        <f t="shared" si="14"/>
        <v>86.19950071096936</v>
      </c>
    </row>
    <row r="108" spans="1:9" ht="13.5" x14ac:dyDescent="0.25">
      <c r="A108" s="3">
        <f>TITRES_STAT!B111</f>
        <v>42461</v>
      </c>
      <c r="B108" s="5">
        <f>TITRES_STAT!D111</f>
        <v>1.73</v>
      </c>
      <c r="C108" s="2">
        <f t="shared" si="9"/>
        <v>7.0000000000000062E-2</v>
      </c>
      <c r="D108" s="2">
        <f t="shared" si="10"/>
        <v>7.0000000000000062E-2</v>
      </c>
      <c r="E108" s="2">
        <f t="shared" si="11"/>
        <v>0</v>
      </c>
      <c r="F108" s="2">
        <f t="shared" si="15"/>
        <v>4.0320412797000112E-2</v>
      </c>
      <c r="G108" s="2">
        <f t="shared" si="15"/>
        <v>5.6547813812480594E-3</v>
      </c>
      <c r="H108" s="2">
        <f t="shared" si="13"/>
        <v>7.1303221253977194</v>
      </c>
      <c r="I108" s="2">
        <f t="shared" si="14"/>
        <v>87.70036433272216</v>
      </c>
    </row>
    <row r="109" spans="1:9" ht="13.5" x14ac:dyDescent="0.25">
      <c r="A109" s="3">
        <f>TITRES_STAT!B112</f>
        <v>42464</v>
      </c>
      <c r="B109" s="5">
        <f>TITRES_STAT!D112</f>
        <v>1.63</v>
      </c>
      <c r="C109" s="2">
        <f t="shared" si="9"/>
        <v>-0.10000000000000009</v>
      </c>
      <c r="D109" s="2">
        <f t="shared" si="10"/>
        <v>0</v>
      </c>
      <c r="E109" s="2">
        <f t="shared" si="11"/>
        <v>0.10000000000000009</v>
      </c>
      <c r="F109" s="2">
        <f t="shared" ref="F109:G124" si="16">((F108*13)+D109)/14</f>
        <v>3.7440383311500104E-2</v>
      </c>
      <c r="G109" s="2">
        <f t="shared" si="16"/>
        <v>1.2393725568301777E-2</v>
      </c>
      <c r="H109" s="2">
        <f t="shared" si="13"/>
        <v>3.0209143413065171</v>
      </c>
      <c r="I109" s="2">
        <f t="shared" si="14"/>
        <v>75.130034735455979</v>
      </c>
    </row>
    <row r="110" spans="1:9" ht="13.5" x14ac:dyDescent="0.25">
      <c r="A110" s="3">
        <f>TITRES_STAT!B113</f>
        <v>42465</v>
      </c>
      <c r="B110" s="5">
        <f>TITRES_STAT!D113</f>
        <v>1.67</v>
      </c>
      <c r="C110" s="2">
        <f t="shared" si="9"/>
        <v>4.0000000000000036E-2</v>
      </c>
      <c r="D110" s="2">
        <f t="shared" si="10"/>
        <v>4.0000000000000036E-2</v>
      </c>
      <c r="E110" s="2">
        <f t="shared" si="11"/>
        <v>0</v>
      </c>
      <c r="F110" s="2">
        <f t="shared" si="16"/>
        <v>3.7623213074964378E-2</v>
      </c>
      <c r="G110" s="2">
        <f t="shared" si="16"/>
        <v>1.1508459456280221E-2</v>
      </c>
      <c r="H110" s="2">
        <f t="shared" si="13"/>
        <v>3.2691789216351812</v>
      </c>
      <c r="I110" s="2">
        <f t="shared" si="14"/>
        <v>76.576292107781228</v>
      </c>
    </row>
    <row r="111" spans="1:9" ht="13.5" x14ac:dyDescent="0.25">
      <c r="A111" s="3">
        <f>TITRES_STAT!B114</f>
        <v>42466</v>
      </c>
      <c r="B111" s="5">
        <f>TITRES_STAT!D114</f>
        <v>1.67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3.4935840712466922E-2</v>
      </c>
      <c r="G111" s="2">
        <f t="shared" si="16"/>
        <v>1.068642663797449E-2</v>
      </c>
      <c r="H111" s="2">
        <f t="shared" si="13"/>
        <v>3.2691789216351816</v>
      </c>
      <c r="I111" s="2">
        <f t="shared" si="14"/>
        <v>76.576292107781228</v>
      </c>
    </row>
    <row r="112" spans="1:9" ht="13.5" x14ac:dyDescent="0.25">
      <c r="A112" s="3">
        <f>TITRES_STAT!B115</f>
        <v>42467</v>
      </c>
      <c r="B112" s="5">
        <f>TITRES_STAT!D115</f>
        <v>1.61</v>
      </c>
      <c r="C112" s="2">
        <f t="shared" si="9"/>
        <v>-5.9999999999999831E-2</v>
      </c>
      <c r="D112" s="2">
        <f t="shared" si="10"/>
        <v>0</v>
      </c>
      <c r="E112" s="2">
        <f t="shared" si="11"/>
        <v>5.9999999999999831E-2</v>
      </c>
      <c r="F112" s="2">
        <f t="shared" si="16"/>
        <v>3.2440423518719286E-2</v>
      </c>
      <c r="G112" s="2">
        <f t="shared" si="16"/>
        <v>1.4208824735262015E-2</v>
      </c>
      <c r="H112" s="2">
        <f t="shared" si="13"/>
        <v>2.2831180004783889</v>
      </c>
      <c r="I112" s="2">
        <f t="shared" si="14"/>
        <v>69.541149606737008</v>
      </c>
    </row>
    <row r="113" spans="1:9" ht="13.5" x14ac:dyDescent="0.25">
      <c r="A113" s="3">
        <f>TITRES_STAT!B116</f>
        <v>42468</v>
      </c>
      <c r="B113" s="5">
        <f>TITRES_STAT!D116</f>
        <v>1.54</v>
      </c>
      <c r="C113" s="2">
        <f t="shared" si="9"/>
        <v>-7.0000000000000062E-2</v>
      </c>
      <c r="D113" s="2">
        <f t="shared" si="10"/>
        <v>0</v>
      </c>
      <c r="E113" s="2">
        <f t="shared" si="11"/>
        <v>7.0000000000000062E-2</v>
      </c>
      <c r="F113" s="2">
        <f t="shared" si="16"/>
        <v>3.0123250410239336E-2</v>
      </c>
      <c r="G113" s="2">
        <f t="shared" si="16"/>
        <v>1.8193908682743305E-2</v>
      </c>
      <c r="H113" s="2">
        <f t="shared" si="13"/>
        <v>1.6556777840053063</v>
      </c>
      <c r="I113" s="2">
        <f t="shared" si="14"/>
        <v>62.344829405779976</v>
      </c>
    </row>
    <row r="114" spans="1:9" ht="13.5" x14ac:dyDescent="0.25">
      <c r="A114" s="3">
        <f>TITRES_STAT!B117</f>
        <v>42471</v>
      </c>
      <c r="B114" s="5">
        <f>TITRES_STAT!D117</f>
        <v>1.5</v>
      </c>
      <c r="C114" s="2">
        <f t="shared" si="9"/>
        <v>-4.0000000000000036E-2</v>
      </c>
      <c r="D114" s="2">
        <f t="shared" si="10"/>
        <v>0</v>
      </c>
      <c r="E114" s="2">
        <f t="shared" si="11"/>
        <v>4.0000000000000036E-2</v>
      </c>
      <c r="F114" s="2">
        <f t="shared" si="16"/>
        <v>2.7971589666650813E-2</v>
      </c>
      <c r="G114" s="2">
        <f t="shared" si="16"/>
        <v>1.9751486633975929E-2</v>
      </c>
      <c r="H114" s="2">
        <f t="shared" si="13"/>
        <v>1.4161764218058859</v>
      </c>
      <c r="I114" s="2">
        <f t="shared" si="14"/>
        <v>58.612293747466289</v>
      </c>
    </row>
    <row r="115" spans="1:9" ht="13.5" x14ac:dyDescent="0.25">
      <c r="A115" s="3">
        <f>TITRES_STAT!B118</f>
        <v>42472</v>
      </c>
      <c r="B115" s="5">
        <f>TITRES_STAT!D118</f>
        <v>1.42</v>
      </c>
      <c r="C115" s="2">
        <f t="shared" si="9"/>
        <v>-8.0000000000000071E-2</v>
      </c>
      <c r="D115" s="2">
        <f t="shared" si="10"/>
        <v>0</v>
      </c>
      <c r="E115" s="2">
        <f t="shared" si="11"/>
        <v>8.0000000000000071E-2</v>
      </c>
      <c r="F115" s="2">
        <f t="shared" si="16"/>
        <v>2.5973618976175755E-2</v>
      </c>
      <c r="G115" s="2">
        <f t="shared" si="16"/>
        <v>2.4054951874406226E-2</v>
      </c>
      <c r="H115" s="2">
        <f t="shared" si="13"/>
        <v>1.0797618349763125</v>
      </c>
      <c r="I115" s="2">
        <f t="shared" si="14"/>
        <v>51.917571368868323</v>
      </c>
    </row>
    <row r="116" spans="1:9" ht="13.5" x14ac:dyDescent="0.25">
      <c r="A116" s="3">
        <f>TITRES_STAT!B119</f>
        <v>42473</v>
      </c>
      <c r="B116" s="5">
        <f>TITRES_STAT!D119</f>
        <v>1.42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2.4118360477877489E-2</v>
      </c>
      <c r="G116" s="2">
        <f t="shared" si="16"/>
        <v>2.2336741026234352E-2</v>
      </c>
      <c r="H116" s="2">
        <f t="shared" si="13"/>
        <v>1.0797618349763127</v>
      </c>
      <c r="I116" s="2">
        <f t="shared" si="14"/>
        <v>51.917571368868323</v>
      </c>
    </row>
    <row r="117" spans="1:9" ht="13.5" x14ac:dyDescent="0.25">
      <c r="A117" s="3">
        <f>TITRES_STAT!B120</f>
        <v>42474</v>
      </c>
      <c r="B117" s="5">
        <f>TITRES_STAT!D120</f>
        <v>1.42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2.2395620443743384E-2</v>
      </c>
      <c r="G117" s="2">
        <f t="shared" si="16"/>
        <v>2.0741259524360466E-2</v>
      </c>
      <c r="H117" s="2">
        <f t="shared" si="13"/>
        <v>1.079761834976313</v>
      </c>
      <c r="I117" s="2">
        <f t="shared" si="14"/>
        <v>51.917571368868337</v>
      </c>
    </row>
    <row r="118" spans="1:9" ht="13.5" x14ac:dyDescent="0.25">
      <c r="A118" s="3">
        <f>TITRES_STAT!B121</f>
        <v>42475</v>
      </c>
      <c r="B118" s="5">
        <f>TITRES_STAT!D121</f>
        <v>1.42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2.0795933269190287E-2</v>
      </c>
      <c r="G118" s="2">
        <f t="shared" si="16"/>
        <v>1.9259740986906144E-2</v>
      </c>
      <c r="H118" s="2">
        <f t="shared" si="13"/>
        <v>1.0797618349763132</v>
      </c>
      <c r="I118" s="2">
        <f t="shared" si="14"/>
        <v>51.917571368868344</v>
      </c>
    </row>
    <row r="119" spans="1:9" ht="13.5" x14ac:dyDescent="0.25">
      <c r="A119" s="3">
        <f>TITRES_STAT!B122</f>
        <v>42478</v>
      </c>
      <c r="B119" s="5">
        <f>TITRES_STAT!D122</f>
        <v>1.46</v>
      </c>
      <c r="C119" s="2">
        <f t="shared" si="9"/>
        <v>4.0000000000000036E-2</v>
      </c>
      <c r="D119" s="2">
        <f t="shared" si="10"/>
        <v>4.0000000000000036E-2</v>
      </c>
      <c r="E119" s="2">
        <f t="shared" si="11"/>
        <v>0</v>
      </c>
      <c r="F119" s="2">
        <f t="shared" si="16"/>
        <v>2.2167652321390983E-2</v>
      </c>
      <c r="G119" s="2">
        <f t="shared" si="16"/>
        <v>1.7884045202127136E-2</v>
      </c>
      <c r="H119" s="2">
        <f t="shared" si="13"/>
        <v>1.2395211525608509</v>
      </c>
      <c r="I119" s="2">
        <f t="shared" si="14"/>
        <v>55.347597460442891</v>
      </c>
    </row>
    <row r="120" spans="1:9" ht="13.5" x14ac:dyDescent="0.25">
      <c r="A120" s="3">
        <f>TITRES_STAT!B123</f>
        <v>42479</v>
      </c>
      <c r="B120" s="5">
        <f>TITRES_STAT!D123</f>
        <v>1.42</v>
      </c>
      <c r="C120" s="2">
        <f t="shared" si="9"/>
        <v>-4.0000000000000036E-2</v>
      </c>
      <c r="D120" s="2">
        <f t="shared" si="10"/>
        <v>0</v>
      </c>
      <c r="E120" s="2">
        <f t="shared" si="11"/>
        <v>4.0000000000000036E-2</v>
      </c>
      <c r="F120" s="2">
        <f t="shared" si="16"/>
        <v>2.0584248584148767E-2</v>
      </c>
      <c r="G120" s="2">
        <f t="shared" si="16"/>
        <v>1.9463756259118059E-2</v>
      </c>
      <c r="H120" s="2">
        <f t="shared" si="13"/>
        <v>1.0575681440988964</v>
      </c>
      <c r="I120" s="2">
        <f t="shared" si="14"/>
        <v>51.398936513087101</v>
      </c>
    </row>
    <row r="121" spans="1:9" ht="13.5" x14ac:dyDescent="0.25">
      <c r="A121" s="3">
        <f>TITRES_STAT!B124</f>
        <v>42480</v>
      </c>
      <c r="B121" s="5">
        <f>TITRES_STAT!D124</f>
        <v>1.46</v>
      </c>
      <c r="C121" s="2">
        <f t="shared" si="9"/>
        <v>4.0000000000000036E-2</v>
      </c>
      <c r="D121" s="2">
        <f t="shared" si="10"/>
        <v>4.0000000000000036E-2</v>
      </c>
      <c r="E121" s="2">
        <f t="shared" si="11"/>
        <v>0</v>
      </c>
      <c r="F121" s="2">
        <f t="shared" si="16"/>
        <v>2.1971087970995284E-2</v>
      </c>
      <c r="G121" s="2">
        <f t="shared" si="16"/>
        <v>1.8073487954895339E-2</v>
      </c>
      <c r="H121" s="2">
        <f t="shared" si="13"/>
        <v>1.2156528958785873</v>
      </c>
      <c r="I121" s="2">
        <f t="shared" si="14"/>
        <v>54.866576716049039</v>
      </c>
    </row>
    <row r="122" spans="1:9" ht="13.5" x14ac:dyDescent="0.25">
      <c r="A122" s="3">
        <f>TITRES_STAT!B125</f>
        <v>42481</v>
      </c>
      <c r="B122" s="5">
        <f>TITRES_STAT!D125</f>
        <v>1.54</v>
      </c>
      <c r="C122" s="2">
        <f t="shared" si="9"/>
        <v>8.0000000000000071E-2</v>
      </c>
      <c r="D122" s="2">
        <f t="shared" si="10"/>
        <v>8.0000000000000071E-2</v>
      </c>
      <c r="E122" s="2">
        <f t="shared" si="11"/>
        <v>0</v>
      </c>
      <c r="F122" s="2">
        <f t="shared" si="16"/>
        <v>2.6116010258781342E-2</v>
      </c>
      <c r="G122" s="2">
        <f t="shared" si="16"/>
        <v>1.6782524529545671E-2</v>
      </c>
      <c r="H122" s="2">
        <f t="shared" si="13"/>
        <v>1.5561431304809983</v>
      </c>
      <c r="I122" s="2">
        <f t="shared" si="14"/>
        <v>60.878560043238792</v>
      </c>
    </row>
    <row r="123" spans="1:9" ht="13.5" x14ac:dyDescent="0.25">
      <c r="A123" s="3">
        <f>TITRES_STAT!B126</f>
        <v>42482</v>
      </c>
      <c r="B123" s="5">
        <f>TITRES_STAT!D126</f>
        <v>1.58</v>
      </c>
      <c r="C123" s="2">
        <f t="shared" si="9"/>
        <v>4.0000000000000036E-2</v>
      </c>
      <c r="D123" s="2">
        <f t="shared" si="10"/>
        <v>4.0000000000000036E-2</v>
      </c>
      <c r="E123" s="2">
        <f t="shared" si="11"/>
        <v>0</v>
      </c>
      <c r="F123" s="2">
        <f t="shared" si="16"/>
        <v>2.7107723811725538E-2</v>
      </c>
      <c r="G123" s="2">
        <f t="shared" si="16"/>
        <v>1.5583772777435266E-2</v>
      </c>
      <c r="H123" s="2">
        <f t="shared" si="13"/>
        <v>1.7394840260361426</v>
      </c>
      <c r="I123" s="2">
        <f t="shared" si="14"/>
        <v>63.496775652058254</v>
      </c>
    </row>
    <row r="124" spans="1:9" ht="13.5" x14ac:dyDescent="0.25">
      <c r="A124" s="3">
        <f>TITRES_STAT!B127</f>
        <v>42485</v>
      </c>
      <c r="B124" s="5">
        <f>TITRES_STAT!D127</f>
        <v>1.63</v>
      </c>
      <c r="C124" s="2">
        <f t="shared" si="9"/>
        <v>4.9999999999999822E-2</v>
      </c>
      <c r="D124" s="2">
        <f t="shared" si="10"/>
        <v>4.9999999999999822E-2</v>
      </c>
      <c r="E124" s="2">
        <f t="shared" si="11"/>
        <v>0</v>
      </c>
      <c r="F124" s="2">
        <f t="shared" si="16"/>
        <v>2.8742886396602274E-2</v>
      </c>
      <c r="G124" s="2">
        <f t="shared" si="16"/>
        <v>1.4470646150475604E-2</v>
      </c>
      <c r="H124" s="2">
        <f t="shared" si="13"/>
        <v>1.9862890777449898</v>
      </c>
      <c r="I124" s="2">
        <f t="shared" si="14"/>
        <v>66.513623632340341</v>
      </c>
    </row>
    <row r="125" spans="1:9" ht="13.5" x14ac:dyDescent="0.25">
      <c r="A125" s="3">
        <f>TITRES_STAT!B128</f>
        <v>42486</v>
      </c>
      <c r="B125" s="5">
        <f>TITRES_STAT!D128</f>
        <v>1.63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2.6689823082559256E-2</v>
      </c>
      <c r="G125" s="2">
        <f t="shared" si="17"/>
        <v>1.3437028568298775E-2</v>
      </c>
      <c r="H125" s="2">
        <f t="shared" si="13"/>
        <v>1.98628907774499</v>
      </c>
      <c r="I125" s="2">
        <f t="shared" si="14"/>
        <v>66.513623632340341</v>
      </c>
    </row>
    <row r="126" spans="1:9" ht="13.5" x14ac:dyDescent="0.25">
      <c r="A126" s="3">
        <f>TITRES_STAT!B129</f>
        <v>42487</v>
      </c>
      <c r="B126" s="5">
        <f>TITRES_STAT!D129</f>
        <v>1.63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2.4783407148090738E-2</v>
      </c>
      <c r="G126" s="2">
        <f t="shared" si="17"/>
        <v>1.247724081342029E-2</v>
      </c>
      <c r="H126" s="2">
        <f t="shared" si="13"/>
        <v>1.9862890777449902</v>
      </c>
      <c r="I126" s="2">
        <f t="shared" si="14"/>
        <v>66.513623632340341</v>
      </c>
    </row>
    <row r="127" spans="1:9" ht="13.5" x14ac:dyDescent="0.25">
      <c r="A127" s="3">
        <f>TITRES_STAT!B130</f>
        <v>42488</v>
      </c>
      <c r="B127" s="5">
        <f>TITRES_STAT!D130</f>
        <v>1.56</v>
      </c>
      <c r="C127" s="2">
        <f t="shared" si="9"/>
        <v>-6.999999999999984E-2</v>
      </c>
      <c r="D127" s="2">
        <f t="shared" si="10"/>
        <v>0</v>
      </c>
      <c r="E127" s="2">
        <f t="shared" si="11"/>
        <v>6.999999999999984E-2</v>
      </c>
      <c r="F127" s="2">
        <f t="shared" si="17"/>
        <v>2.301316378036997E-2</v>
      </c>
      <c r="G127" s="2">
        <f t="shared" si="17"/>
        <v>1.6586009326747399E-2</v>
      </c>
      <c r="H127" s="2">
        <f t="shared" si="13"/>
        <v>1.3875045724988126</v>
      </c>
      <c r="I127" s="2">
        <f t="shared" si="14"/>
        <v>58.115263462998151</v>
      </c>
    </row>
    <row r="128" spans="1:9" ht="13.5" x14ac:dyDescent="0.25">
      <c r="A128" s="3">
        <f>TITRES_STAT!B131</f>
        <v>42489</v>
      </c>
      <c r="B128" s="5">
        <f>TITRES_STAT!D131</f>
        <v>1.49</v>
      </c>
      <c r="C128" s="2">
        <f t="shared" si="9"/>
        <v>-7.0000000000000062E-2</v>
      </c>
      <c r="D128" s="2">
        <f t="shared" si="10"/>
        <v>0</v>
      </c>
      <c r="E128" s="2">
        <f t="shared" si="11"/>
        <v>7.0000000000000062E-2</v>
      </c>
      <c r="F128" s="2">
        <f t="shared" si="17"/>
        <v>2.13693663674864E-2</v>
      </c>
      <c r="G128" s="2">
        <f t="shared" si="17"/>
        <v>2.0401294374836874E-2</v>
      </c>
      <c r="H128" s="2">
        <f t="shared" si="13"/>
        <v>1.0474514986580241</v>
      </c>
      <c r="I128" s="2">
        <f t="shared" si="14"/>
        <v>51.158794205604515</v>
      </c>
    </row>
    <row r="129" spans="1:9" ht="13.5" x14ac:dyDescent="0.25">
      <c r="A129" s="3">
        <f>TITRES_STAT!B132</f>
        <v>42492</v>
      </c>
      <c r="B129" s="5">
        <f>TITRES_STAT!D132</f>
        <v>1.45</v>
      </c>
      <c r="C129" s="2">
        <f t="shared" si="9"/>
        <v>-4.0000000000000036E-2</v>
      </c>
      <c r="D129" s="2">
        <f t="shared" si="10"/>
        <v>0</v>
      </c>
      <c r="E129" s="2">
        <f t="shared" si="11"/>
        <v>4.0000000000000036E-2</v>
      </c>
      <c r="F129" s="2">
        <f t="shared" si="17"/>
        <v>1.9842983055523088E-2</v>
      </c>
      <c r="G129" s="2">
        <f t="shared" si="17"/>
        <v>2.1801201919491385E-2</v>
      </c>
      <c r="H129" s="2">
        <f t="shared" si="13"/>
        <v>0.91017839882407814</v>
      </c>
      <c r="I129" s="2">
        <f t="shared" si="14"/>
        <v>47.648868785470071</v>
      </c>
    </row>
    <row r="130" spans="1:9" ht="13.5" x14ac:dyDescent="0.25">
      <c r="A130" s="3">
        <f>TITRES_STAT!B133</f>
        <v>42493</v>
      </c>
      <c r="B130" s="5">
        <f>TITRES_STAT!D133</f>
        <v>1.41</v>
      </c>
      <c r="C130" s="2">
        <f t="shared" si="9"/>
        <v>-4.0000000000000036E-2</v>
      </c>
      <c r="D130" s="2">
        <f t="shared" si="10"/>
        <v>0</v>
      </c>
      <c r="E130" s="2">
        <f t="shared" si="11"/>
        <v>4.0000000000000036E-2</v>
      </c>
      <c r="F130" s="2">
        <f t="shared" si="17"/>
        <v>1.8425627122985726E-2</v>
      </c>
      <c r="G130" s="2">
        <f t="shared" si="17"/>
        <v>2.3101116068099146E-2</v>
      </c>
      <c r="H130" s="2">
        <f t="shared" si="13"/>
        <v>0.79760765967623926</v>
      </c>
      <c r="I130" s="2">
        <f t="shared" si="14"/>
        <v>44.370508513514764</v>
      </c>
    </row>
    <row r="131" spans="1:9" ht="13.5" x14ac:dyDescent="0.25">
      <c r="A131" s="3">
        <f>TITRES_STAT!B134</f>
        <v>42494</v>
      </c>
      <c r="B131" s="5">
        <f>TITRES_STAT!D134</f>
        <v>1.33</v>
      </c>
      <c r="C131" s="2">
        <f t="shared" ref="C131:C194" si="18">B131-B130</f>
        <v>-7.9999999999999849E-2</v>
      </c>
      <c r="D131" s="2">
        <f t="shared" ref="D131:D194" si="19">IF(C131&gt;0,C131,0)</f>
        <v>0</v>
      </c>
      <c r="E131" s="2">
        <f t="shared" ref="E131:E194" si="20">IF(C131&lt;0,-C131,0)</f>
        <v>7.9999999999999849E-2</v>
      </c>
      <c r="F131" s="2">
        <f t="shared" si="17"/>
        <v>1.7109510899915317E-2</v>
      </c>
      <c r="G131" s="2">
        <f t="shared" si="17"/>
        <v>2.7165322063234909E-2</v>
      </c>
      <c r="H131" s="2">
        <f t="shared" si="13"/>
        <v>0.62982912037958283</v>
      </c>
      <c r="I131" s="2">
        <f t="shared" si="14"/>
        <v>38.64387453286497</v>
      </c>
    </row>
    <row r="132" spans="1:9" ht="13.5" x14ac:dyDescent="0.25">
      <c r="A132" s="3">
        <f>TITRES_STAT!B135</f>
        <v>42495</v>
      </c>
      <c r="B132" s="5">
        <f>TITRES_STAT!D135</f>
        <v>1.41</v>
      </c>
      <c r="C132" s="2">
        <f t="shared" si="18"/>
        <v>7.9999999999999849E-2</v>
      </c>
      <c r="D132" s="2">
        <f t="shared" si="19"/>
        <v>7.9999999999999849E-2</v>
      </c>
      <c r="E132" s="2">
        <f t="shared" si="20"/>
        <v>0</v>
      </c>
      <c r="F132" s="2">
        <f t="shared" si="17"/>
        <v>2.1601688692778499E-2</v>
      </c>
      <c r="G132" s="2">
        <f t="shared" si="17"/>
        <v>2.5224941915860988E-2</v>
      </c>
      <c r="H132" s="2">
        <f t="shared" si="13"/>
        <v>0.85636227686200328</v>
      </c>
      <c r="I132" s="2">
        <f t="shared" si="14"/>
        <v>46.131204427920125</v>
      </c>
    </row>
    <row r="133" spans="1:9" ht="13.5" x14ac:dyDescent="0.25">
      <c r="A133" s="3">
        <f>TITRES_STAT!B136</f>
        <v>42496</v>
      </c>
      <c r="B133" s="5">
        <f>TITRES_STAT!D136</f>
        <v>1.45</v>
      </c>
      <c r="C133" s="2">
        <f t="shared" si="18"/>
        <v>4.0000000000000036E-2</v>
      </c>
      <c r="D133" s="2">
        <f t="shared" si="19"/>
        <v>4.0000000000000036E-2</v>
      </c>
      <c r="E133" s="2">
        <f t="shared" si="20"/>
        <v>0</v>
      </c>
      <c r="F133" s="2">
        <f t="shared" si="17"/>
        <v>2.2915853786151467E-2</v>
      </c>
      <c r="G133" s="2">
        <f t="shared" si="17"/>
        <v>2.3423160350442347E-2</v>
      </c>
      <c r="H133" s="2">
        <f t="shared" si="13"/>
        <v>0.97834166881407614</v>
      </c>
      <c r="I133" s="2">
        <f t="shared" si="14"/>
        <v>49.45261398656919</v>
      </c>
    </row>
    <row r="134" spans="1:9" ht="13.5" x14ac:dyDescent="0.25">
      <c r="A134" s="3">
        <f>TITRES_STAT!B137</f>
        <v>42499</v>
      </c>
      <c r="B134" s="5">
        <f>TITRES_STAT!D137</f>
        <v>1.47</v>
      </c>
      <c r="C134" s="2">
        <f t="shared" si="18"/>
        <v>2.0000000000000018E-2</v>
      </c>
      <c r="D134" s="2">
        <f t="shared" si="19"/>
        <v>2.0000000000000018E-2</v>
      </c>
      <c r="E134" s="2">
        <f t="shared" si="20"/>
        <v>0</v>
      </c>
      <c r="F134" s="2">
        <f t="shared" si="17"/>
        <v>2.270757851571208E-2</v>
      </c>
      <c r="G134" s="2">
        <f t="shared" si="17"/>
        <v>2.1750077468267896E-2</v>
      </c>
      <c r="H134" s="2">
        <f t="shared" si="13"/>
        <v>1.0440228798651923</v>
      </c>
      <c r="I134" s="2">
        <f t="shared" si="14"/>
        <v>51.076868568812095</v>
      </c>
    </row>
    <row r="135" spans="1:9" ht="13.5" x14ac:dyDescent="0.25">
      <c r="A135" s="3">
        <f>TITRES_STAT!B138</f>
        <v>42500</v>
      </c>
      <c r="B135" s="5">
        <f>TITRES_STAT!D138</f>
        <v>1.46</v>
      </c>
      <c r="C135" s="2">
        <f t="shared" si="18"/>
        <v>-1.0000000000000009E-2</v>
      </c>
      <c r="D135" s="2">
        <f t="shared" si="19"/>
        <v>0</v>
      </c>
      <c r="E135" s="2">
        <f t="shared" si="20"/>
        <v>1.0000000000000009E-2</v>
      </c>
      <c r="F135" s="2">
        <f t="shared" si="17"/>
        <v>2.1085608621732647E-2</v>
      </c>
      <c r="G135" s="2">
        <f t="shared" si="17"/>
        <v>2.0910786220534473E-2</v>
      </c>
      <c r="H135" s="2">
        <f t="shared" si="13"/>
        <v>1.0083603935000061</v>
      </c>
      <c r="I135" s="2">
        <f t="shared" si="14"/>
        <v>50.208139772300434</v>
      </c>
    </row>
    <row r="136" spans="1:9" ht="13.5" x14ac:dyDescent="0.25">
      <c r="A136" s="3">
        <f>TITRES_STAT!B139</f>
        <v>42501</v>
      </c>
      <c r="B136" s="5">
        <f>TITRES_STAT!D139</f>
        <v>1.49</v>
      </c>
      <c r="C136" s="2">
        <f t="shared" si="18"/>
        <v>3.0000000000000027E-2</v>
      </c>
      <c r="D136" s="2">
        <f t="shared" si="19"/>
        <v>3.0000000000000027E-2</v>
      </c>
      <c r="E136" s="2">
        <f t="shared" si="20"/>
        <v>0</v>
      </c>
      <c r="F136" s="2">
        <f t="shared" si="17"/>
        <v>2.1722350863037459E-2</v>
      </c>
      <c r="G136" s="2">
        <f t="shared" si="17"/>
        <v>1.9417158633353439E-2</v>
      </c>
      <c r="H136" s="2">
        <f t="shared" si="13"/>
        <v>1.1187193385609118</v>
      </c>
      <c r="I136" s="2">
        <f t="shared" si="14"/>
        <v>52.801676852620531</v>
      </c>
    </row>
    <row r="137" spans="1:9" ht="13.5" x14ac:dyDescent="0.25">
      <c r="A137" s="3">
        <f>TITRES_STAT!B140</f>
        <v>42502</v>
      </c>
      <c r="B137" s="5">
        <f>TITRES_STAT!D140</f>
        <v>1.45</v>
      </c>
      <c r="C137" s="2">
        <f t="shared" si="18"/>
        <v>-4.0000000000000036E-2</v>
      </c>
      <c r="D137" s="2">
        <f t="shared" si="19"/>
        <v>0</v>
      </c>
      <c r="E137" s="2">
        <f t="shared" si="20"/>
        <v>4.0000000000000036E-2</v>
      </c>
      <c r="F137" s="2">
        <f t="shared" si="17"/>
        <v>2.0170754372820499E-2</v>
      </c>
      <c r="G137" s="2">
        <f t="shared" si="17"/>
        <v>2.0887361588113912E-2</v>
      </c>
      <c r="H137" s="2">
        <f t="shared" si="13"/>
        <v>0.96569182698013889</v>
      </c>
      <c r="I137" s="2">
        <f t="shared" si="14"/>
        <v>49.127325744835389</v>
      </c>
    </row>
    <row r="138" spans="1:9" ht="13.5" x14ac:dyDescent="0.25">
      <c r="A138" s="3">
        <f>TITRES_STAT!B141</f>
        <v>42503</v>
      </c>
      <c r="B138" s="5">
        <f>TITRES_STAT!D141</f>
        <v>1.47</v>
      </c>
      <c r="C138" s="2">
        <f t="shared" si="18"/>
        <v>2.0000000000000018E-2</v>
      </c>
      <c r="D138" s="2">
        <f t="shared" si="19"/>
        <v>2.0000000000000018E-2</v>
      </c>
      <c r="E138" s="2">
        <f t="shared" si="20"/>
        <v>0</v>
      </c>
      <c r="F138" s="2">
        <f t="shared" si="17"/>
        <v>2.0158557631904751E-2</v>
      </c>
      <c r="G138" s="2">
        <f t="shared" si="17"/>
        <v>1.9395407188962915E-2</v>
      </c>
      <c r="H138" s="2">
        <f t="shared" si="13"/>
        <v>1.0393469668105815</v>
      </c>
      <c r="I138" s="2">
        <f t="shared" si="14"/>
        <v>50.964695254190069</v>
      </c>
    </row>
    <row r="139" spans="1:9" ht="13.5" x14ac:dyDescent="0.25">
      <c r="A139" s="3">
        <f>TITRES_STAT!B142</f>
        <v>42506</v>
      </c>
      <c r="B139" s="5">
        <f>TITRES_STAT!D142</f>
        <v>1.44</v>
      </c>
      <c r="C139" s="2">
        <f t="shared" si="18"/>
        <v>-3.0000000000000027E-2</v>
      </c>
      <c r="D139" s="2">
        <f t="shared" si="19"/>
        <v>0</v>
      </c>
      <c r="E139" s="2">
        <f t="shared" si="20"/>
        <v>3.0000000000000027E-2</v>
      </c>
      <c r="F139" s="2">
        <f t="shared" si="17"/>
        <v>1.8718660658197269E-2</v>
      </c>
      <c r="G139" s="2">
        <f t="shared" si="17"/>
        <v>2.0152878104036993E-2</v>
      </c>
      <c r="H139" s="2">
        <f t="shared" si="13"/>
        <v>0.92883312058775247</v>
      </c>
      <c r="I139" s="2">
        <f t="shared" si="14"/>
        <v>48.155183083164765</v>
      </c>
    </row>
    <row r="140" spans="1:9" ht="13.5" x14ac:dyDescent="0.25">
      <c r="A140" s="3">
        <f>TITRES_STAT!B143</f>
        <v>42507</v>
      </c>
      <c r="B140" s="5">
        <f>TITRES_STAT!D143</f>
        <v>1.4</v>
      </c>
      <c r="C140" s="2">
        <f t="shared" si="18"/>
        <v>-4.0000000000000036E-2</v>
      </c>
      <c r="D140" s="2">
        <f t="shared" si="19"/>
        <v>0</v>
      </c>
      <c r="E140" s="2">
        <f t="shared" si="20"/>
        <v>4.0000000000000036E-2</v>
      </c>
      <c r="F140" s="2">
        <f t="shared" si="17"/>
        <v>1.7381613468326035E-2</v>
      </c>
      <c r="G140" s="2">
        <f t="shared" si="17"/>
        <v>2.1570529668034355E-2</v>
      </c>
      <c r="H140" s="2">
        <f t="shared" si="13"/>
        <v>0.80580373944567851</v>
      </c>
      <c r="I140" s="2">
        <f t="shared" si="14"/>
        <v>44.622996499776512</v>
      </c>
    </row>
    <row r="141" spans="1:9" ht="13.5" x14ac:dyDescent="0.25">
      <c r="A141" s="3">
        <f>TITRES_STAT!B144</f>
        <v>42508</v>
      </c>
      <c r="B141" s="5">
        <f>TITRES_STAT!D144</f>
        <v>1.34</v>
      </c>
      <c r="C141" s="2">
        <f t="shared" si="18"/>
        <v>-5.9999999999999831E-2</v>
      </c>
      <c r="D141" s="2">
        <f t="shared" si="19"/>
        <v>0</v>
      </c>
      <c r="E141" s="2">
        <f t="shared" si="20"/>
        <v>5.9999999999999831E-2</v>
      </c>
      <c r="F141" s="2">
        <f t="shared" ref="F141:G156" si="21">((F140*13)+D141)/14</f>
        <v>1.6140069649159889E-2</v>
      </c>
      <c r="G141" s="2">
        <f t="shared" si="21"/>
        <v>2.4315491834603319E-2</v>
      </c>
      <c r="H141" s="2">
        <f t="shared" si="13"/>
        <v>0.6637772231360336</v>
      </c>
      <c r="I141" s="2">
        <f t="shared" si="14"/>
        <v>39.89579938381943</v>
      </c>
    </row>
    <row r="142" spans="1:9" ht="13.5" x14ac:dyDescent="0.25">
      <c r="A142" s="3">
        <f>TITRES_STAT!B145</f>
        <v>42509</v>
      </c>
      <c r="B142" s="5">
        <f>TITRES_STAT!D145</f>
        <v>1.28</v>
      </c>
      <c r="C142" s="2">
        <f t="shared" si="18"/>
        <v>-6.0000000000000053E-2</v>
      </c>
      <c r="D142" s="2">
        <f t="shared" si="19"/>
        <v>0</v>
      </c>
      <c r="E142" s="2">
        <f t="shared" si="20"/>
        <v>6.0000000000000053E-2</v>
      </c>
      <c r="F142" s="2">
        <f t="shared" si="21"/>
        <v>1.4987207531362753E-2</v>
      </c>
      <c r="G142" s="2">
        <f t="shared" si="21"/>
        <v>2.68643852749888E-2</v>
      </c>
      <c r="H142" s="2">
        <f t="shared" si="13"/>
        <v>0.55788388150150969</v>
      </c>
      <c r="I142" s="2">
        <f t="shared" si="14"/>
        <v>35.810363540305303</v>
      </c>
    </row>
    <row r="143" spans="1:9" ht="13.5" x14ac:dyDescent="0.25">
      <c r="A143" s="3">
        <f>TITRES_STAT!B146</f>
        <v>42510</v>
      </c>
      <c r="B143" s="5">
        <f>TITRES_STAT!D146</f>
        <v>1.27</v>
      </c>
      <c r="C143" s="2">
        <f t="shared" si="18"/>
        <v>-1.0000000000000009E-2</v>
      </c>
      <c r="D143" s="2">
        <f t="shared" si="19"/>
        <v>0</v>
      </c>
      <c r="E143" s="2">
        <f t="shared" si="20"/>
        <v>1.0000000000000009E-2</v>
      </c>
      <c r="F143" s="2">
        <f t="shared" si="21"/>
        <v>1.3916692707693985E-2</v>
      </c>
      <c r="G143" s="2">
        <f t="shared" si="21"/>
        <v>2.5659786326775316E-2</v>
      </c>
      <c r="H143" s="2">
        <f t="shared" si="13"/>
        <v>0.54235419307339594</v>
      </c>
      <c r="I143" s="2">
        <f t="shared" si="14"/>
        <v>35.1640495749336</v>
      </c>
    </row>
    <row r="144" spans="1:9" ht="13.5" x14ac:dyDescent="0.25">
      <c r="A144" s="3">
        <f>TITRES_STAT!B147</f>
        <v>42513</v>
      </c>
      <c r="B144" s="5">
        <f>TITRES_STAT!D147</f>
        <v>1.22</v>
      </c>
      <c r="C144" s="2">
        <f t="shared" si="18"/>
        <v>-5.0000000000000044E-2</v>
      </c>
      <c r="D144" s="2">
        <f t="shared" si="19"/>
        <v>0</v>
      </c>
      <c r="E144" s="2">
        <f t="shared" si="20"/>
        <v>5.0000000000000044E-2</v>
      </c>
      <c r="F144" s="2">
        <f t="shared" si="21"/>
        <v>1.2922643228572986E-2</v>
      </c>
      <c r="G144" s="2">
        <f t="shared" si="21"/>
        <v>2.739837301771994E-2</v>
      </c>
      <c r="H144" s="2">
        <f t="shared" si="13"/>
        <v>0.47165732141157601</v>
      </c>
      <c r="I144" s="2">
        <f t="shared" si="14"/>
        <v>32.049398630326138</v>
      </c>
    </row>
    <row r="145" spans="1:9" ht="13.5" x14ac:dyDescent="0.25">
      <c r="A145" s="3">
        <f>TITRES_STAT!B148</f>
        <v>42514</v>
      </c>
      <c r="B145" s="5">
        <f>TITRES_STAT!D148</f>
        <v>1.19</v>
      </c>
      <c r="C145" s="2">
        <f t="shared" si="18"/>
        <v>-3.0000000000000027E-2</v>
      </c>
      <c r="D145" s="2">
        <f t="shared" si="19"/>
        <v>0</v>
      </c>
      <c r="E145" s="2">
        <f t="shared" si="20"/>
        <v>3.0000000000000027E-2</v>
      </c>
      <c r="F145" s="2">
        <f t="shared" si="21"/>
        <v>1.1999597283674916E-2</v>
      </c>
      <c r="G145" s="2">
        <f t="shared" si="21"/>
        <v>2.7584203516454235E-2</v>
      </c>
      <c r="H145" s="2">
        <f t="shared" ref="H145:H208" si="22">F145/G145</f>
        <v>0.43501699356724383</v>
      </c>
      <c r="I145" s="2">
        <f t="shared" ref="I145:I208" si="23">IF(G145=0,100,100-(100/(1+H145)))</f>
        <v>30.314414081317238</v>
      </c>
    </row>
    <row r="146" spans="1:9" ht="13.5" x14ac:dyDescent="0.25">
      <c r="A146" s="3">
        <f>TITRES_STAT!B149</f>
        <v>42515</v>
      </c>
      <c r="B146" s="5">
        <f>TITRES_STAT!D149</f>
        <v>1.19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1.1142483191983851E-2</v>
      </c>
      <c r="G146" s="2">
        <f t="shared" si="21"/>
        <v>2.5613903265278931E-2</v>
      </c>
      <c r="H146" s="2">
        <f t="shared" si="22"/>
        <v>0.43501699356724383</v>
      </c>
      <c r="I146" s="2">
        <f t="shared" si="23"/>
        <v>30.314414081317238</v>
      </c>
    </row>
    <row r="147" spans="1:9" ht="13.5" x14ac:dyDescent="0.25">
      <c r="A147" s="3">
        <f>TITRES_STAT!B150</f>
        <v>42516</v>
      </c>
      <c r="B147" s="5">
        <f>TITRES_STAT!D150</f>
        <v>1.19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1.0346591535413575E-2</v>
      </c>
      <c r="G147" s="2">
        <f t="shared" si="21"/>
        <v>2.3784338746330434E-2</v>
      </c>
      <c r="H147" s="2">
        <f t="shared" si="22"/>
        <v>0.43501699356724388</v>
      </c>
      <c r="I147" s="2">
        <f t="shared" si="23"/>
        <v>30.314414081317238</v>
      </c>
    </row>
    <row r="148" spans="1:9" ht="13.5" x14ac:dyDescent="0.25">
      <c r="A148" s="3">
        <f>TITRES_STAT!B151</f>
        <v>42517</v>
      </c>
      <c r="B148" s="5">
        <f>TITRES_STAT!D151</f>
        <v>1.19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9.6075492828840339E-3</v>
      </c>
      <c r="G148" s="2">
        <f t="shared" si="21"/>
        <v>2.208545740730683E-2</v>
      </c>
      <c r="H148" s="2">
        <f t="shared" si="22"/>
        <v>0.43501699356724388</v>
      </c>
      <c r="I148" s="2">
        <f t="shared" si="23"/>
        <v>30.314414081317238</v>
      </c>
    </row>
    <row r="149" spans="1:9" ht="13.5" x14ac:dyDescent="0.25">
      <c r="A149" s="3">
        <f>TITRES_STAT!B152</f>
        <v>42520</v>
      </c>
      <c r="B149" s="5">
        <f>TITRES_STAT!D152</f>
        <v>1.19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8.9212957626780311E-3</v>
      </c>
      <c r="G149" s="2">
        <f t="shared" si="21"/>
        <v>2.0507924735356342E-2</v>
      </c>
      <c r="H149" s="2">
        <f t="shared" si="22"/>
        <v>0.43501699356724388</v>
      </c>
      <c r="I149" s="2">
        <f t="shared" si="23"/>
        <v>30.314414081317238</v>
      </c>
    </row>
    <row r="150" spans="1:9" ht="13.5" x14ac:dyDescent="0.25">
      <c r="A150" s="3">
        <f>TITRES_STAT!B153</f>
        <v>42521</v>
      </c>
      <c r="B150" s="5">
        <f>TITRES_STAT!D153</f>
        <v>1.19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8.2840603510581715E-3</v>
      </c>
      <c r="G150" s="2">
        <f t="shared" si="21"/>
        <v>1.9043072968545176E-2</v>
      </c>
      <c r="H150" s="2">
        <f t="shared" si="22"/>
        <v>0.43501699356724383</v>
      </c>
      <c r="I150" s="2">
        <f t="shared" si="23"/>
        <v>30.314414081317238</v>
      </c>
    </row>
    <row r="151" spans="1:9" ht="13.5" x14ac:dyDescent="0.25">
      <c r="A151" s="3">
        <f>TITRES_STAT!B154</f>
        <v>42522</v>
      </c>
      <c r="B151" s="5">
        <f>TITRES_STAT!D154</f>
        <v>1.1599999999999999</v>
      </c>
      <c r="C151" s="2">
        <f t="shared" si="18"/>
        <v>-3.0000000000000027E-2</v>
      </c>
      <c r="D151" s="2">
        <f t="shared" si="19"/>
        <v>0</v>
      </c>
      <c r="E151" s="2">
        <f t="shared" si="20"/>
        <v>3.0000000000000027E-2</v>
      </c>
      <c r="F151" s="2">
        <f t="shared" si="21"/>
        <v>7.6923417545540157E-3</v>
      </c>
      <c r="G151" s="2">
        <f t="shared" si="21"/>
        <v>1.9825710613649097E-2</v>
      </c>
      <c r="H151" s="2">
        <f t="shared" si="22"/>
        <v>0.38799828689409949</v>
      </c>
      <c r="I151" s="2">
        <f t="shared" si="23"/>
        <v>27.953801568611212</v>
      </c>
    </row>
    <row r="152" spans="1:9" ht="13.5" x14ac:dyDescent="0.25">
      <c r="A152" s="3">
        <f>TITRES_STAT!B155</f>
        <v>42523</v>
      </c>
      <c r="B152" s="5">
        <f>TITRES_STAT!D155</f>
        <v>1.1599999999999999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7.1428887720858718E-3</v>
      </c>
      <c r="G152" s="2">
        <f t="shared" si="21"/>
        <v>1.8409588426959878E-2</v>
      </c>
      <c r="H152" s="2">
        <f t="shared" si="22"/>
        <v>0.38799828689409943</v>
      </c>
      <c r="I152" s="2">
        <f t="shared" si="23"/>
        <v>27.953801568611212</v>
      </c>
    </row>
    <row r="153" spans="1:9" ht="13.5" x14ac:dyDescent="0.25">
      <c r="A153" s="3">
        <f>TITRES_STAT!B156</f>
        <v>42524</v>
      </c>
      <c r="B153" s="5">
        <f>TITRES_STAT!D156</f>
        <v>1.1499999999999999</v>
      </c>
      <c r="C153" s="2">
        <f t="shared" si="18"/>
        <v>-1.0000000000000009E-2</v>
      </c>
      <c r="D153" s="2">
        <f t="shared" si="19"/>
        <v>0</v>
      </c>
      <c r="E153" s="2">
        <f t="shared" si="20"/>
        <v>1.0000000000000009E-2</v>
      </c>
      <c r="F153" s="2">
        <f t="shared" si="21"/>
        <v>6.6326824312225949E-3</v>
      </c>
      <c r="G153" s="2">
        <f t="shared" si="21"/>
        <v>1.7808903539319888E-2</v>
      </c>
      <c r="H153" s="2">
        <f t="shared" si="22"/>
        <v>0.37243631628294471</v>
      </c>
      <c r="I153" s="2">
        <f t="shared" si="23"/>
        <v>27.136874175090128</v>
      </c>
    </row>
    <row r="154" spans="1:9" ht="13.5" x14ac:dyDescent="0.25">
      <c r="A154" s="3">
        <f>TITRES_STAT!B157</f>
        <v>42527</v>
      </c>
      <c r="B154" s="5">
        <f>TITRES_STAT!D157</f>
        <v>1.18</v>
      </c>
      <c r="C154" s="2">
        <f t="shared" si="18"/>
        <v>3.0000000000000027E-2</v>
      </c>
      <c r="D154" s="2">
        <f t="shared" si="19"/>
        <v>3.0000000000000027E-2</v>
      </c>
      <c r="E154" s="2">
        <f t="shared" si="20"/>
        <v>0</v>
      </c>
      <c r="F154" s="2">
        <f t="shared" si="21"/>
        <v>8.3017765432781259E-3</v>
      </c>
      <c r="G154" s="2">
        <f t="shared" si="21"/>
        <v>1.6536839000797037E-2</v>
      </c>
      <c r="H154" s="2">
        <f t="shared" si="22"/>
        <v>0.50201713537139714</v>
      </c>
      <c r="I154" s="2">
        <f t="shared" si="23"/>
        <v>33.422863398110678</v>
      </c>
    </row>
    <row r="155" spans="1:9" ht="13.5" x14ac:dyDescent="0.25">
      <c r="A155" s="3">
        <f>TITRES_STAT!B158</f>
        <v>42528</v>
      </c>
      <c r="B155" s="5">
        <f>TITRES_STAT!D158</f>
        <v>1.17</v>
      </c>
      <c r="C155" s="2">
        <f t="shared" si="18"/>
        <v>-1.0000000000000009E-2</v>
      </c>
      <c r="D155" s="2">
        <f t="shared" si="19"/>
        <v>0</v>
      </c>
      <c r="E155" s="2">
        <f t="shared" si="20"/>
        <v>1.0000000000000009E-2</v>
      </c>
      <c r="F155" s="2">
        <f t="shared" si="21"/>
        <v>7.7087925044725452E-3</v>
      </c>
      <c r="G155" s="2">
        <f t="shared" si="21"/>
        <v>1.6069921929311535E-2</v>
      </c>
      <c r="H155" s="2">
        <f t="shared" si="22"/>
        <v>0.47970317082945557</v>
      </c>
      <c r="I155" s="2">
        <f t="shared" si="23"/>
        <v>32.418878345753328</v>
      </c>
    </row>
    <row r="156" spans="1:9" ht="13.5" x14ac:dyDescent="0.25">
      <c r="A156" s="3">
        <f>TITRES_STAT!B159</f>
        <v>42529</v>
      </c>
      <c r="B156" s="5">
        <f>TITRES_STAT!D159</f>
        <v>1.17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7.1581644684387919E-3</v>
      </c>
      <c r="G156" s="2">
        <f t="shared" si="21"/>
        <v>1.492207036293214E-2</v>
      </c>
      <c r="H156" s="2">
        <f t="shared" si="22"/>
        <v>0.47970317082945552</v>
      </c>
      <c r="I156" s="2">
        <f t="shared" si="23"/>
        <v>32.418878345753313</v>
      </c>
    </row>
    <row r="157" spans="1:9" ht="13.5" x14ac:dyDescent="0.25">
      <c r="A157" s="3">
        <f>TITRES_STAT!B160</f>
        <v>42530</v>
      </c>
      <c r="B157" s="5">
        <f>TITRES_STAT!D160</f>
        <v>1.1599999999999999</v>
      </c>
      <c r="C157" s="2">
        <f t="shared" si="18"/>
        <v>-1.0000000000000009E-2</v>
      </c>
      <c r="D157" s="2">
        <f t="shared" si="19"/>
        <v>0</v>
      </c>
      <c r="E157" s="2">
        <f t="shared" si="20"/>
        <v>1.0000000000000009E-2</v>
      </c>
      <c r="F157" s="2">
        <f t="shared" ref="F157:G172" si="24">((F156*13)+D157)/14</f>
        <v>6.64686700640745E-3</v>
      </c>
      <c r="G157" s="2">
        <f t="shared" si="24"/>
        <v>1.4570493908436987E-2</v>
      </c>
      <c r="H157" s="2">
        <f t="shared" si="22"/>
        <v>0.4561868010911152</v>
      </c>
      <c r="I157" s="2">
        <f t="shared" si="23"/>
        <v>31.327491826549732</v>
      </c>
    </row>
    <row r="158" spans="1:9" ht="13.5" x14ac:dyDescent="0.25">
      <c r="A158" s="3">
        <f>TITRES_STAT!B161</f>
        <v>42531</v>
      </c>
      <c r="B158" s="5">
        <f>TITRES_STAT!D161</f>
        <v>1.17</v>
      </c>
      <c r="C158" s="2">
        <f t="shared" si="18"/>
        <v>1.0000000000000009E-2</v>
      </c>
      <c r="D158" s="2">
        <f t="shared" si="19"/>
        <v>1.0000000000000009E-2</v>
      </c>
      <c r="E158" s="2">
        <f t="shared" si="20"/>
        <v>0</v>
      </c>
      <c r="F158" s="2">
        <f t="shared" si="24"/>
        <v>6.8863765059497756E-3</v>
      </c>
      <c r="G158" s="2">
        <f t="shared" si="24"/>
        <v>1.352974434354863E-2</v>
      </c>
      <c r="H158" s="2">
        <f t="shared" si="22"/>
        <v>0.50898053437598012</v>
      </c>
      <c r="I158" s="2">
        <f t="shared" si="23"/>
        <v>33.730092786548937</v>
      </c>
    </row>
    <row r="159" spans="1:9" ht="13.5" x14ac:dyDescent="0.25">
      <c r="A159" s="3">
        <f>TITRES_STAT!B162</f>
        <v>42534</v>
      </c>
      <c r="B159" s="5">
        <f>TITRES_STAT!D162</f>
        <v>1.1200000000000001</v>
      </c>
      <c r="C159" s="2">
        <f t="shared" si="18"/>
        <v>-4.9999999999999822E-2</v>
      </c>
      <c r="D159" s="2">
        <f t="shared" si="19"/>
        <v>0</v>
      </c>
      <c r="E159" s="2">
        <f t="shared" si="20"/>
        <v>4.9999999999999822E-2</v>
      </c>
      <c r="F159" s="2">
        <f t="shared" si="24"/>
        <v>6.3944924698105055E-3</v>
      </c>
      <c r="G159" s="2">
        <f t="shared" si="24"/>
        <v>1.6134762604723716E-2</v>
      </c>
      <c r="H159" s="2">
        <f t="shared" si="22"/>
        <v>0.39631772877392152</v>
      </c>
      <c r="I159" s="2">
        <f t="shared" si="23"/>
        <v>28.383062150325927</v>
      </c>
    </row>
    <row r="160" spans="1:9" ht="13.5" x14ac:dyDescent="0.25">
      <c r="A160" s="3">
        <f>TITRES_STAT!B163</f>
        <v>42535</v>
      </c>
      <c r="B160" s="5">
        <f>TITRES_STAT!D163</f>
        <v>1.1000000000000001</v>
      </c>
      <c r="C160" s="2">
        <f t="shared" si="18"/>
        <v>-2.0000000000000018E-2</v>
      </c>
      <c r="D160" s="2">
        <f t="shared" si="19"/>
        <v>0</v>
      </c>
      <c r="E160" s="2">
        <f t="shared" si="20"/>
        <v>2.0000000000000018E-2</v>
      </c>
      <c r="F160" s="2">
        <f t="shared" si="24"/>
        <v>5.9377430076811835E-3</v>
      </c>
      <c r="G160" s="2">
        <f t="shared" si="24"/>
        <v>1.6410850990100596E-2</v>
      </c>
      <c r="H160" s="2">
        <f t="shared" si="22"/>
        <v>0.36181810506127726</v>
      </c>
      <c r="I160" s="2">
        <f t="shared" si="23"/>
        <v>26.568754205613729</v>
      </c>
    </row>
    <row r="161" spans="1:9" ht="13.5" x14ac:dyDescent="0.25">
      <c r="A161" s="3">
        <f>TITRES_STAT!B164</f>
        <v>42536</v>
      </c>
      <c r="B161" s="5">
        <f>TITRES_STAT!D164</f>
        <v>1.1399999999999999</v>
      </c>
      <c r="C161" s="2">
        <f t="shared" si="18"/>
        <v>3.9999999999999813E-2</v>
      </c>
      <c r="D161" s="2">
        <f t="shared" si="19"/>
        <v>3.9999999999999813E-2</v>
      </c>
      <c r="E161" s="2">
        <f t="shared" si="20"/>
        <v>0</v>
      </c>
      <c r="F161" s="2">
        <f t="shared" si="24"/>
        <v>8.3707613642753712E-3</v>
      </c>
      <c r="G161" s="2">
        <f t="shared" si="24"/>
        <v>1.5238647347950553E-2</v>
      </c>
      <c r="H161" s="2">
        <f t="shared" si="22"/>
        <v>0.54931131176817705</v>
      </c>
      <c r="I161" s="2">
        <f t="shared" si="23"/>
        <v>35.455192742462216</v>
      </c>
    </row>
    <row r="162" spans="1:9" ht="13.5" x14ac:dyDescent="0.25">
      <c r="A162" s="3">
        <f>TITRES_STAT!B165</f>
        <v>42537</v>
      </c>
      <c r="B162" s="5">
        <f>TITRES_STAT!D165</f>
        <v>1.1399999999999999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7.772849838255701E-3</v>
      </c>
      <c r="G162" s="2">
        <f t="shared" si="24"/>
        <v>1.4150172537382657E-2</v>
      </c>
      <c r="H162" s="2">
        <f t="shared" si="22"/>
        <v>0.54931131176817705</v>
      </c>
      <c r="I162" s="2">
        <f t="shared" si="23"/>
        <v>35.455192742462216</v>
      </c>
    </row>
    <row r="163" spans="1:9" ht="13.5" x14ac:dyDescent="0.25">
      <c r="A163" s="3">
        <f>TITRES_STAT!B166</f>
        <v>42538</v>
      </c>
      <c r="B163" s="5">
        <f>TITRES_STAT!D166</f>
        <v>1.1599999999999999</v>
      </c>
      <c r="C163" s="2">
        <f t="shared" si="18"/>
        <v>2.0000000000000018E-2</v>
      </c>
      <c r="D163" s="2">
        <f t="shared" si="19"/>
        <v>2.0000000000000018E-2</v>
      </c>
      <c r="E163" s="2">
        <f t="shared" si="20"/>
        <v>0</v>
      </c>
      <c r="F163" s="2">
        <f t="shared" si="24"/>
        <v>8.646217706951724E-3</v>
      </c>
      <c r="G163" s="2">
        <f t="shared" si="24"/>
        <v>1.3139445927569609E-2</v>
      </c>
      <c r="H163" s="2">
        <f t="shared" si="22"/>
        <v>0.65803518311300713</v>
      </c>
      <c r="I163" s="2">
        <f t="shared" si="23"/>
        <v>39.68764896035124</v>
      </c>
    </row>
    <row r="164" spans="1:9" ht="13.5" x14ac:dyDescent="0.25">
      <c r="A164" s="3">
        <f>TITRES_STAT!B167</f>
        <v>42541</v>
      </c>
      <c r="B164" s="5">
        <f>TITRES_STAT!D167</f>
        <v>1.1299999999999999</v>
      </c>
      <c r="C164" s="2">
        <f t="shared" si="18"/>
        <v>-3.0000000000000027E-2</v>
      </c>
      <c r="D164" s="2">
        <f t="shared" si="19"/>
        <v>0</v>
      </c>
      <c r="E164" s="2">
        <f t="shared" si="20"/>
        <v>3.0000000000000027E-2</v>
      </c>
      <c r="F164" s="2">
        <f t="shared" si="24"/>
        <v>8.0286307278837447E-3</v>
      </c>
      <c r="G164" s="2">
        <f t="shared" si="24"/>
        <v>1.4343771218457495E-2</v>
      </c>
      <c r="H164" s="2">
        <f t="shared" si="22"/>
        <v>0.55972941882623883</v>
      </c>
      <c r="I164" s="2">
        <f t="shared" si="23"/>
        <v>35.886315412801437</v>
      </c>
    </row>
    <row r="165" spans="1:9" ht="13.5" x14ac:dyDescent="0.25">
      <c r="A165" s="3">
        <f>TITRES_STAT!B168</f>
        <v>42542</v>
      </c>
      <c r="B165" s="5">
        <f>TITRES_STAT!D168</f>
        <v>1.1000000000000001</v>
      </c>
      <c r="C165" s="2">
        <f t="shared" si="18"/>
        <v>-2.9999999999999805E-2</v>
      </c>
      <c r="D165" s="2">
        <f t="shared" si="19"/>
        <v>0</v>
      </c>
      <c r="E165" s="2">
        <f t="shared" si="20"/>
        <v>2.9999999999999805E-2</v>
      </c>
      <c r="F165" s="2">
        <f t="shared" si="24"/>
        <v>7.4551571044634774E-3</v>
      </c>
      <c r="G165" s="2">
        <f t="shared" si="24"/>
        <v>1.5462073274281946E-2</v>
      </c>
      <c r="H165" s="2">
        <f t="shared" si="22"/>
        <v>0.48215766231451213</v>
      </c>
      <c r="I165" s="2">
        <f t="shared" si="23"/>
        <v>32.530794433945914</v>
      </c>
    </row>
    <row r="166" spans="1:9" ht="13.5" x14ac:dyDescent="0.25">
      <c r="A166" s="3">
        <f>TITRES_STAT!B169</f>
        <v>42543</v>
      </c>
      <c r="B166" s="5">
        <f>TITRES_STAT!D169</f>
        <v>1.06</v>
      </c>
      <c r="C166" s="2">
        <f t="shared" si="18"/>
        <v>-4.0000000000000036E-2</v>
      </c>
      <c r="D166" s="2">
        <f t="shared" si="19"/>
        <v>0</v>
      </c>
      <c r="E166" s="2">
        <f t="shared" si="20"/>
        <v>4.0000000000000036E-2</v>
      </c>
      <c r="F166" s="2">
        <f t="shared" si="24"/>
        <v>6.9226458827160858E-3</v>
      </c>
      <c r="G166" s="2">
        <f t="shared" si="24"/>
        <v>1.7214782326118953E-2</v>
      </c>
      <c r="H166" s="2">
        <f t="shared" si="22"/>
        <v>0.40213380288943718</v>
      </c>
      <c r="I166" s="2">
        <f t="shared" si="23"/>
        <v>28.680130388465273</v>
      </c>
    </row>
    <row r="167" spans="1:9" ht="13.5" x14ac:dyDescent="0.25">
      <c r="A167" s="3">
        <f>TITRES_STAT!B170</f>
        <v>42544</v>
      </c>
      <c r="B167" s="5">
        <f>TITRES_STAT!D170</f>
        <v>1.02</v>
      </c>
      <c r="C167" s="2">
        <f t="shared" si="18"/>
        <v>-4.0000000000000036E-2</v>
      </c>
      <c r="D167" s="2">
        <f t="shared" si="19"/>
        <v>0</v>
      </c>
      <c r="E167" s="2">
        <f t="shared" si="20"/>
        <v>4.0000000000000036E-2</v>
      </c>
      <c r="F167" s="2">
        <f t="shared" si="24"/>
        <v>6.428171176807794E-3</v>
      </c>
      <c r="G167" s="2">
        <f t="shared" si="24"/>
        <v>1.8842297874253316E-2</v>
      </c>
      <c r="H167" s="2">
        <f t="shared" si="22"/>
        <v>0.34115643536192264</v>
      </c>
      <c r="I167" s="2">
        <f t="shared" si="23"/>
        <v>25.437482635637409</v>
      </c>
    </row>
    <row r="168" spans="1:9" ht="13.5" x14ac:dyDescent="0.25">
      <c r="A168" s="3">
        <f>TITRES_STAT!B171</f>
        <v>42545</v>
      </c>
      <c r="B168" s="5">
        <f>TITRES_STAT!D171</f>
        <v>1.03</v>
      </c>
      <c r="C168" s="2">
        <f t="shared" si="18"/>
        <v>1.0000000000000009E-2</v>
      </c>
      <c r="D168" s="2">
        <f t="shared" si="19"/>
        <v>1.0000000000000009E-2</v>
      </c>
      <c r="E168" s="2">
        <f t="shared" si="20"/>
        <v>0</v>
      </c>
      <c r="F168" s="2">
        <f t="shared" si="24"/>
        <v>6.6833018070358097E-3</v>
      </c>
      <c r="G168" s="2">
        <f t="shared" si="24"/>
        <v>1.7496419454663795E-2</v>
      </c>
      <c r="H168" s="2">
        <f t="shared" si="22"/>
        <v>0.38198111472769519</v>
      </c>
      <c r="I168" s="2">
        <f t="shared" si="23"/>
        <v>27.640111044712839</v>
      </c>
    </row>
    <row r="169" spans="1:9" ht="13.5" x14ac:dyDescent="0.25">
      <c r="A169" s="3">
        <f>TITRES_STAT!B172</f>
        <v>42548</v>
      </c>
      <c r="B169" s="5">
        <f>TITRES_STAT!D172</f>
        <v>1.0900000000000001</v>
      </c>
      <c r="C169" s="2">
        <f t="shared" si="18"/>
        <v>6.0000000000000053E-2</v>
      </c>
      <c r="D169" s="2">
        <f t="shared" si="19"/>
        <v>6.0000000000000053E-2</v>
      </c>
      <c r="E169" s="2">
        <f t="shared" si="20"/>
        <v>0</v>
      </c>
      <c r="F169" s="2">
        <f t="shared" si="24"/>
        <v>1.0491637392247542E-2</v>
      </c>
      <c r="G169" s="2">
        <f t="shared" si="24"/>
        <v>1.6246675207902097E-2</v>
      </c>
      <c r="H169" s="2">
        <f t="shared" si="22"/>
        <v>0.64577135062961033</v>
      </c>
      <c r="I169" s="2">
        <f t="shared" si="23"/>
        <v>39.238218017500579</v>
      </c>
    </row>
    <row r="170" spans="1:9" ht="13.5" x14ac:dyDescent="0.25">
      <c r="A170" s="3">
        <f>TITRES_STAT!B173</f>
        <v>42549</v>
      </c>
      <c r="B170" s="5">
        <f>TITRES_STAT!D173</f>
        <v>1.1200000000000001</v>
      </c>
      <c r="C170" s="2">
        <f t="shared" si="18"/>
        <v>3.0000000000000027E-2</v>
      </c>
      <c r="D170" s="2">
        <f t="shared" si="19"/>
        <v>3.0000000000000027E-2</v>
      </c>
      <c r="E170" s="2">
        <f t="shared" si="20"/>
        <v>0</v>
      </c>
      <c r="F170" s="2">
        <f t="shared" si="24"/>
        <v>1.1885091864229863E-2</v>
      </c>
      <c r="G170" s="2">
        <f t="shared" si="24"/>
        <v>1.508619840733766E-2</v>
      </c>
      <c r="H170" s="2">
        <f t="shared" si="22"/>
        <v>0.78781224688448781</v>
      </c>
      <c r="I170" s="2">
        <f t="shared" si="23"/>
        <v>44.065714856655696</v>
      </c>
    </row>
    <row r="171" spans="1:9" ht="13.5" x14ac:dyDescent="0.25">
      <c r="A171" s="3">
        <f>TITRES_STAT!B174</f>
        <v>42550</v>
      </c>
      <c r="B171" s="5">
        <f>TITRES_STAT!D174</f>
        <v>1.1200000000000001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1.1036156731070588E-2</v>
      </c>
      <c r="G171" s="2">
        <f t="shared" si="24"/>
        <v>1.4008612806813541E-2</v>
      </c>
      <c r="H171" s="2">
        <f t="shared" si="22"/>
        <v>0.78781224688448781</v>
      </c>
      <c r="I171" s="2">
        <f t="shared" si="23"/>
        <v>44.065714856655696</v>
      </c>
    </row>
    <row r="172" spans="1:9" ht="13.5" x14ac:dyDescent="0.25">
      <c r="A172" s="3">
        <f>TITRES_STAT!B175</f>
        <v>42551</v>
      </c>
      <c r="B172" s="5">
        <f>TITRES_STAT!D175</f>
        <v>1.07</v>
      </c>
      <c r="C172" s="2">
        <f t="shared" si="18"/>
        <v>-5.0000000000000044E-2</v>
      </c>
      <c r="D172" s="2">
        <f t="shared" si="19"/>
        <v>0</v>
      </c>
      <c r="E172" s="2">
        <f t="shared" si="20"/>
        <v>5.0000000000000044E-2</v>
      </c>
      <c r="F172" s="2">
        <f t="shared" si="24"/>
        <v>1.0247859821708404E-2</v>
      </c>
      <c r="G172" s="2">
        <f t="shared" si="24"/>
        <v>1.6579426177755433E-2</v>
      </c>
      <c r="H172" s="2">
        <f t="shared" si="22"/>
        <v>0.61810702685584662</v>
      </c>
      <c r="I172" s="2">
        <f t="shared" si="23"/>
        <v>38.199390806484168</v>
      </c>
    </row>
    <row r="173" spans="1:9" ht="13.5" x14ac:dyDescent="0.25">
      <c r="A173" s="3">
        <f>TITRES_STAT!B176</f>
        <v>42552</v>
      </c>
      <c r="B173" s="5">
        <f>TITRES_STAT!D176</f>
        <v>1.04</v>
      </c>
      <c r="C173" s="2">
        <f t="shared" si="18"/>
        <v>-3.0000000000000027E-2</v>
      </c>
      <c r="D173" s="2">
        <f t="shared" si="19"/>
        <v>0</v>
      </c>
      <c r="E173" s="2">
        <f t="shared" si="20"/>
        <v>3.0000000000000027E-2</v>
      </c>
      <c r="F173" s="2">
        <f t="shared" ref="F173:G188" si="25">((F172*13)+D173)/14</f>
        <v>9.5158698344435192E-3</v>
      </c>
      <c r="G173" s="2">
        <f t="shared" si="25"/>
        <v>1.7538038593630047E-2</v>
      </c>
      <c r="H173" s="2">
        <f t="shared" si="22"/>
        <v>0.54258461022544202</v>
      </c>
      <c r="I173" s="2">
        <f t="shared" si="23"/>
        <v>35.173734175018481</v>
      </c>
    </row>
    <row r="174" spans="1:9" ht="13.5" x14ac:dyDescent="0.25">
      <c r="A174" s="3">
        <f>TITRES_STAT!B177</f>
        <v>42555</v>
      </c>
      <c r="B174" s="5">
        <f>TITRES_STAT!D177</f>
        <v>1.01</v>
      </c>
      <c r="C174" s="2">
        <f t="shared" si="18"/>
        <v>-3.0000000000000027E-2</v>
      </c>
      <c r="D174" s="2">
        <f t="shared" si="19"/>
        <v>0</v>
      </c>
      <c r="E174" s="2">
        <f t="shared" si="20"/>
        <v>3.0000000000000027E-2</v>
      </c>
      <c r="F174" s="2">
        <f t="shared" si="25"/>
        <v>8.8361648462689825E-3</v>
      </c>
      <c r="G174" s="2">
        <f t="shared" si="25"/>
        <v>1.8428178694085046E-2</v>
      </c>
      <c r="H174" s="2">
        <f t="shared" si="22"/>
        <v>0.47949203190140305</v>
      </c>
      <c r="I174" s="2">
        <f t="shared" si="23"/>
        <v>32.409233815553094</v>
      </c>
    </row>
    <row r="175" spans="1:9" ht="13.5" x14ac:dyDescent="0.25">
      <c r="A175" s="3">
        <f>TITRES_STAT!B178</f>
        <v>42559</v>
      </c>
      <c r="B175" s="5">
        <f>TITRES_STAT!D178</f>
        <v>1.02</v>
      </c>
      <c r="C175" s="2">
        <f t="shared" si="18"/>
        <v>1.0000000000000009E-2</v>
      </c>
      <c r="D175" s="2">
        <f t="shared" si="19"/>
        <v>1.0000000000000009E-2</v>
      </c>
      <c r="E175" s="2">
        <f t="shared" si="20"/>
        <v>0</v>
      </c>
      <c r="F175" s="2">
        <f t="shared" si="25"/>
        <v>8.9192959286783415E-3</v>
      </c>
      <c r="G175" s="2">
        <f t="shared" si="25"/>
        <v>1.7111880215936116E-2</v>
      </c>
      <c r="H175" s="2">
        <f t="shared" si="22"/>
        <v>0.52123412600632246</v>
      </c>
      <c r="I175" s="2">
        <f t="shared" si="23"/>
        <v>34.263899099786315</v>
      </c>
    </row>
    <row r="176" spans="1:9" ht="13.5" x14ac:dyDescent="0.25">
      <c r="A176" s="3">
        <f>TITRES_STAT!B179</f>
        <v>42562</v>
      </c>
      <c r="B176" s="5">
        <f>TITRES_STAT!D179</f>
        <v>0.99</v>
      </c>
      <c r="C176" s="2">
        <f t="shared" si="18"/>
        <v>-3.0000000000000027E-2</v>
      </c>
      <c r="D176" s="2">
        <f t="shared" si="19"/>
        <v>0</v>
      </c>
      <c r="E176" s="2">
        <f t="shared" si="20"/>
        <v>3.0000000000000027E-2</v>
      </c>
      <c r="F176" s="2">
        <f t="shared" si="25"/>
        <v>8.2822033623441739E-3</v>
      </c>
      <c r="G176" s="2">
        <f t="shared" si="25"/>
        <v>1.8032460200512111E-2</v>
      </c>
      <c r="H176" s="2">
        <f t="shared" si="22"/>
        <v>0.45929414346407177</v>
      </c>
      <c r="I176" s="2">
        <f t="shared" si="23"/>
        <v>31.473719367762257</v>
      </c>
    </row>
    <row r="177" spans="1:9" ht="13.5" x14ac:dyDescent="0.25">
      <c r="A177" s="3">
        <f>TITRES_STAT!B180</f>
        <v>42563</v>
      </c>
      <c r="B177" s="5">
        <f>TITRES_STAT!D180</f>
        <v>1.01</v>
      </c>
      <c r="C177" s="2">
        <f t="shared" si="18"/>
        <v>2.0000000000000018E-2</v>
      </c>
      <c r="D177" s="2">
        <f t="shared" si="19"/>
        <v>2.0000000000000018E-2</v>
      </c>
      <c r="E177" s="2">
        <f t="shared" si="20"/>
        <v>0</v>
      </c>
      <c r="F177" s="2">
        <f t="shared" si="25"/>
        <v>9.1191888364624465E-3</v>
      </c>
      <c r="G177" s="2">
        <f t="shared" si="25"/>
        <v>1.6744427329046959E-2</v>
      </c>
      <c r="H177" s="2">
        <f t="shared" si="22"/>
        <v>0.54461037438068549</v>
      </c>
      <c r="I177" s="2">
        <f t="shared" si="23"/>
        <v>35.258754143681585</v>
      </c>
    </row>
    <row r="178" spans="1:9" ht="13.5" x14ac:dyDescent="0.25">
      <c r="A178" s="3">
        <f>TITRES_STAT!B181</f>
        <v>42564</v>
      </c>
      <c r="B178" s="5">
        <f>TITRES_STAT!D181</f>
        <v>1.01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8.4678182052865571E-3</v>
      </c>
      <c r="G178" s="2">
        <f t="shared" si="25"/>
        <v>1.5548396805543605E-2</v>
      </c>
      <c r="H178" s="2">
        <f t="shared" si="22"/>
        <v>0.54461037438068549</v>
      </c>
      <c r="I178" s="2">
        <f t="shared" si="23"/>
        <v>35.258754143681585</v>
      </c>
    </row>
    <row r="179" spans="1:9" ht="13.5" x14ac:dyDescent="0.25">
      <c r="A179" s="3">
        <f>TITRES_STAT!B182</f>
        <v>42565</v>
      </c>
      <c r="B179" s="5">
        <f>TITRES_STAT!D182</f>
        <v>1</v>
      </c>
      <c r="C179" s="2">
        <f t="shared" si="18"/>
        <v>-1.0000000000000009E-2</v>
      </c>
      <c r="D179" s="2">
        <f t="shared" si="19"/>
        <v>0</v>
      </c>
      <c r="E179" s="2">
        <f t="shared" si="20"/>
        <v>1.0000000000000009E-2</v>
      </c>
      <c r="F179" s="2">
        <f t="shared" si="25"/>
        <v>7.862974047766088E-3</v>
      </c>
      <c r="G179" s="2">
        <f t="shared" si="25"/>
        <v>1.5152082748004777E-2</v>
      </c>
      <c r="H179" s="2">
        <f t="shared" si="22"/>
        <v>0.51893684706820142</v>
      </c>
      <c r="I179" s="2">
        <f t="shared" si="23"/>
        <v>34.164478139419359</v>
      </c>
    </row>
    <row r="180" spans="1:9" ht="13.5" x14ac:dyDescent="0.25">
      <c r="A180" s="3">
        <f>TITRES_STAT!B183</f>
        <v>42566</v>
      </c>
      <c r="B180" s="5">
        <f>TITRES_STAT!D183</f>
        <v>1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7.3013330443542244E-3</v>
      </c>
      <c r="G180" s="2">
        <f t="shared" si="25"/>
        <v>1.4069791123147293E-2</v>
      </c>
      <c r="H180" s="2">
        <f t="shared" si="22"/>
        <v>0.51893684706820142</v>
      </c>
      <c r="I180" s="2">
        <f t="shared" si="23"/>
        <v>34.164478139419359</v>
      </c>
    </row>
    <row r="181" spans="1:9" ht="13.5" x14ac:dyDescent="0.25">
      <c r="A181" s="3">
        <f>TITRES_STAT!B184</f>
        <v>42569</v>
      </c>
      <c r="B181" s="5">
        <f>TITRES_STAT!D184</f>
        <v>1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6.7798092554717795E-3</v>
      </c>
      <c r="G181" s="2">
        <f t="shared" si="25"/>
        <v>1.3064806042922485E-2</v>
      </c>
      <c r="H181" s="2">
        <f t="shared" si="22"/>
        <v>0.51893684706820142</v>
      </c>
      <c r="I181" s="2">
        <f t="shared" si="23"/>
        <v>34.164478139419359</v>
      </c>
    </row>
    <row r="182" spans="1:9" ht="13.5" x14ac:dyDescent="0.25">
      <c r="A182" s="3">
        <f>TITRES_STAT!B185</f>
        <v>42570</v>
      </c>
      <c r="B182" s="5">
        <f>TITRES_STAT!D185</f>
        <v>1.02</v>
      </c>
      <c r="C182" s="2">
        <f t="shared" si="18"/>
        <v>2.0000000000000018E-2</v>
      </c>
      <c r="D182" s="2">
        <f t="shared" si="19"/>
        <v>2.0000000000000018E-2</v>
      </c>
      <c r="E182" s="2">
        <f t="shared" si="20"/>
        <v>0</v>
      </c>
      <c r="F182" s="2">
        <f t="shared" si="25"/>
        <v>7.7241085943666535E-3</v>
      </c>
      <c r="G182" s="2">
        <f t="shared" si="25"/>
        <v>1.2131605611285165E-2</v>
      </c>
      <c r="H182" s="2">
        <f t="shared" si="22"/>
        <v>0.63669301837355041</v>
      </c>
      <c r="I182" s="2">
        <f t="shared" si="23"/>
        <v>38.90118740814686</v>
      </c>
    </row>
    <row r="183" spans="1:9" ht="13.5" x14ac:dyDescent="0.25">
      <c r="A183" s="3">
        <f>TITRES_STAT!B186</f>
        <v>42571</v>
      </c>
      <c r="B183" s="5">
        <f>TITRES_STAT!D186</f>
        <v>1.02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7.1723865519118923E-3</v>
      </c>
      <c r="G183" s="2">
        <f t="shared" si="25"/>
        <v>1.1265062353336226E-2</v>
      </c>
      <c r="H183" s="2">
        <f t="shared" si="22"/>
        <v>0.63669301837355041</v>
      </c>
      <c r="I183" s="2">
        <f t="shared" si="23"/>
        <v>38.90118740814686</v>
      </c>
    </row>
    <row r="184" spans="1:9" ht="13.5" x14ac:dyDescent="0.25">
      <c r="A184" s="3">
        <f>TITRES_STAT!B187</f>
        <v>42572</v>
      </c>
      <c r="B184" s="5">
        <f>TITRES_STAT!D187</f>
        <v>1.02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6.6600732267753284E-3</v>
      </c>
      <c r="G184" s="2">
        <f t="shared" si="25"/>
        <v>1.0460415042383639E-2</v>
      </c>
      <c r="H184" s="2">
        <f t="shared" si="22"/>
        <v>0.6366930183735503</v>
      </c>
      <c r="I184" s="2">
        <f t="shared" si="23"/>
        <v>38.90118740814686</v>
      </c>
    </row>
    <row r="185" spans="1:9" ht="13.5" x14ac:dyDescent="0.25">
      <c r="A185" s="3">
        <f>TITRES_STAT!B188</f>
        <v>42573</v>
      </c>
      <c r="B185" s="5">
        <f>TITRES_STAT!D188</f>
        <v>1.02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6.1843537105770912E-3</v>
      </c>
      <c r="G185" s="2">
        <f t="shared" si="25"/>
        <v>9.7132425393562372E-3</v>
      </c>
      <c r="H185" s="2">
        <f t="shared" si="22"/>
        <v>0.6366930183735503</v>
      </c>
      <c r="I185" s="2">
        <f t="shared" si="23"/>
        <v>38.90118740814686</v>
      </c>
    </row>
    <row r="186" spans="1:9" ht="13.5" x14ac:dyDescent="0.25">
      <c r="A186" s="3">
        <f>TITRES_STAT!B189</f>
        <v>42577</v>
      </c>
      <c r="B186" s="5">
        <f>TITRES_STAT!D189</f>
        <v>1.02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5.7426141598215848E-3</v>
      </c>
      <c r="G186" s="2">
        <f t="shared" si="25"/>
        <v>9.0194395008307924E-3</v>
      </c>
      <c r="H186" s="2">
        <f t="shared" si="22"/>
        <v>0.6366930183735503</v>
      </c>
      <c r="I186" s="2">
        <f t="shared" si="23"/>
        <v>38.90118740814686</v>
      </c>
    </row>
    <row r="187" spans="1:9" ht="13.5" x14ac:dyDescent="0.25">
      <c r="A187" s="3">
        <f>TITRES_STAT!B190</f>
        <v>42578</v>
      </c>
      <c r="B187" s="5">
        <f>TITRES_STAT!D190</f>
        <v>1.02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5.3324274341200436E-3</v>
      </c>
      <c r="G187" s="2">
        <f t="shared" si="25"/>
        <v>8.3751938222000211E-3</v>
      </c>
      <c r="H187" s="2">
        <f t="shared" si="22"/>
        <v>0.63669301837355041</v>
      </c>
      <c r="I187" s="2">
        <f t="shared" si="23"/>
        <v>38.90118740814686</v>
      </c>
    </row>
    <row r="188" spans="1:9" ht="13.5" x14ac:dyDescent="0.25">
      <c r="A188" s="3">
        <f>TITRES_STAT!B191</f>
        <v>42579</v>
      </c>
      <c r="B188" s="5">
        <f>TITRES_STAT!D191</f>
        <v>1.02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4.951539760254327E-3</v>
      </c>
      <c r="G188" s="2">
        <f t="shared" si="25"/>
        <v>7.7769656920428773E-3</v>
      </c>
      <c r="H188" s="2">
        <f t="shared" si="22"/>
        <v>0.63669301837355041</v>
      </c>
      <c r="I188" s="2">
        <f t="shared" si="23"/>
        <v>38.90118740814686</v>
      </c>
    </row>
    <row r="189" spans="1:9" ht="13.5" x14ac:dyDescent="0.25">
      <c r="A189" s="3">
        <f>TITRES_STAT!B192</f>
        <v>42580</v>
      </c>
      <c r="B189" s="5">
        <f>TITRES_STAT!D192</f>
        <v>1.02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4.5978583488075894E-3</v>
      </c>
      <c r="G189" s="2">
        <f t="shared" si="26"/>
        <v>7.2214681426112431E-3</v>
      </c>
      <c r="H189" s="2">
        <f t="shared" si="22"/>
        <v>0.63669301837355041</v>
      </c>
      <c r="I189" s="2">
        <f t="shared" si="23"/>
        <v>38.90118740814686</v>
      </c>
    </row>
    <row r="190" spans="1:9" ht="13.5" x14ac:dyDescent="0.25">
      <c r="A190" s="3">
        <f>TITRES_STAT!B193</f>
        <v>42583</v>
      </c>
      <c r="B190" s="5">
        <f>TITRES_STAT!D193</f>
        <v>1.02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4.2694398953213326E-3</v>
      </c>
      <c r="G190" s="2">
        <f t="shared" si="26"/>
        <v>6.7056489895675831E-3</v>
      </c>
      <c r="H190" s="2">
        <f t="shared" si="22"/>
        <v>0.63669301837355041</v>
      </c>
      <c r="I190" s="2">
        <f t="shared" si="23"/>
        <v>38.90118740814686</v>
      </c>
    </row>
    <row r="191" spans="1:9" ht="13.5" x14ac:dyDescent="0.25">
      <c r="A191" s="3">
        <f>TITRES_STAT!B194</f>
        <v>42584</v>
      </c>
      <c r="B191" s="5">
        <f>TITRES_STAT!D194</f>
        <v>1.02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3.9644799027983802E-3</v>
      </c>
      <c r="G191" s="2">
        <f t="shared" si="26"/>
        <v>6.2266740617413271E-3</v>
      </c>
      <c r="H191" s="2">
        <f t="shared" si="22"/>
        <v>0.63669301837355041</v>
      </c>
      <c r="I191" s="2">
        <f t="shared" si="23"/>
        <v>38.90118740814686</v>
      </c>
    </row>
    <row r="192" spans="1:9" ht="13.5" x14ac:dyDescent="0.25">
      <c r="A192" s="3">
        <f>TITRES_STAT!B195</f>
        <v>42585</v>
      </c>
      <c r="B192" s="5">
        <f>TITRES_STAT!D195</f>
        <v>1.02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3.6813027668842102E-3</v>
      </c>
      <c r="G192" s="2">
        <f t="shared" si="26"/>
        <v>5.7819116287598036E-3</v>
      </c>
      <c r="H192" s="2">
        <f t="shared" si="22"/>
        <v>0.63669301837355041</v>
      </c>
      <c r="I192" s="2">
        <f t="shared" si="23"/>
        <v>38.90118740814686</v>
      </c>
    </row>
    <row r="193" spans="1:9" ht="13.5" x14ac:dyDescent="0.25">
      <c r="A193" s="3">
        <f>TITRES_STAT!B196</f>
        <v>42586</v>
      </c>
      <c r="B193" s="5">
        <f>TITRES_STAT!D196</f>
        <v>1</v>
      </c>
      <c r="C193" s="2">
        <f t="shared" si="18"/>
        <v>-2.0000000000000018E-2</v>
      </c>
      <c r="D193" s="2">
        <f t="shared" si="19"/>
        <v>0</v>
      </c>
      <c r="E193" s="2">
        <f t="shared" si="20"/>
        <v>2.0000000000000018E-2</v>
      </c>
      <c r="F193" s="2">
        <f t="shared" si="26"/>
        <v>3.4183525692496235E-3</v>
      </c>
      <c r="G193" s="2">
        <f t="shared" si="26"/>
        <v>6.7974893695626759E-3</v>
      </c>
      <c r="H193" s="2">
        <f t="shared" si="22"/>
        <v>0.50288457743767634</v>
      </c>
      <c r="I193" s="2">
        <f t="shared" si="23"/>
        <v>33.46129070637366</v>
      </c>
    </row>
    <row r="194" spans="1:9" ht="13.5" x14ac:dyDescent="0.25">
      <c r="A194" s="3">
        <f>TITRES_STAT!B197</f>
        <v>42587</v>
      </c>
      <c r="B194" s="5">
        <f>TITRES_STAT!D197</f>
        <v>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3.1741845285889361E-3</v>
      </c>
      <c r="G194" s="2">
        <f t="shared" si="26"/>
        <v>6.3119544145939137E-3</v>
      </c>
      <c r="H194" s="2">
        <f t="shared" si="22"/>
        <v>0.50288457743767634</v>
      </c>
      <c r="I194" s="2">
        <f t="shared" si="23"/>
        <v>33.46129070637366</v>
      </c>
    </row>
    <row r="195" spans="1:9" ht="13.5" x14ac:dyDescent="0.25">
      <c r="A195" s="3">
        <f>TITRES_STAT!B198</f>
        <v>42590</v>
      </c>
      <c r="B195" s="5">
        <f>TITRES_STAT!D198</f>
        <v>0.97</v>
      </c>
      <c r="C195" s="2">
        <f t="shared" ref="C195:C258" si="27">B195-B194</f>
        <v>-3.0000000000000027E-2</v>
      </c>
      <c r="D195" s="2">
        <f t="shared" ref="D195:D258" si="28">IF(C195&gt;0,C195,0)</f>
        <v>0</v>
      </c>
      <c r="E195" s="2">
        <f t="shared" ref="E195:E258" si="29">IF(C195&lt;0,-C195,0)</f>
        <v>3.0000000000000027E-2</v>
      </c>
      <c r="F195" s="2">
        <f t="shared" si="26"/>
        <v>2.9474570622611551E-3</v>
      </c>
      <c r="G195" s="2">
        <f t="shared" si="26"/>
        <v>8.0039576706943498E-3</v>
      </c>
      <c r="H195" s="2">
        <f t="shared" si="22"/>
        <v>0.36824995627512619</v>
      </c>
      <c r="I195" s="2">
        <f t="shared" si="23"/>
        <v>26.913938830126952</v>
      </c>
    </row>
    <row r="196" spans="1:9" ht="13.5" x14ac:dyDescent="0.25">
      <c r="A196" s="3">
        <f>TITRES_STAT!B199</f>
        <v>42591</v>
      </c>
      <c r="B196" s="5">
        <f>TITRES_STAT!D199</f>
        <v>0.93</v>
      </c>
      <c r="C196" s="2">
        <f t="shared" si="27"/>
        <v>-3.9999999999999925E-2</v>
      </c>
      <c r="D196" s="2">
        <f t="shared" si="28"/>
        <v>0</v>
      </c>
      <c r="E196" s="2">
        <f t="shared" si="29"/>
        <v>3.9999999999999925E-2</v>
      </c>
      <c r="F196" s="2">
        <f t="shared" si="26"/>
        <v>2.7369244149567868E-3</v>
      </c>
      <c r="G196" s="2">
        <f t="shared" si="26"/>
        <v>1.0289389265644749E-2</v>
      </c>
      <c r="H196" s="2">
        <f t="shared" si="22"/>
        <v>0.26599483645692229</v>
      </c>
      <c r="I196" s="2">
        <f t="shared" si="23"/>
        <v>21.010736283992202</v>
      </c>
    </row>
    <row r="197" spans="1:9" ht="13.5" x14ac:dyDescent="0.25">
      <c r="A197" s="3">
        <f>TITRES_STAT!B200</f>
        <v>42592</v>
      </c>
      <c r="B197" s="5">
        <f>TITRES_STAT!D200</f>
        <v>0.93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2.5414298138884449E-3</v>
      </c>
      <c r="G197" s="2">
        <f t="shared" si="26"/>
        <v>9.5544328895272677E-3</v>
      </c>
      <c r="H197" s="2">
        <f t="shared" si="22"/>
        <v>0.26599483645692229</v>
      </c>
      <c r="I197" s="2">
        <f t="shared" si="23"/>
        <v>21.010736283992202</v>
      </c>
    </row>
    <row r="198" spans="1:9" ht="13.5" x14ac:dyDescent="0.25">
      <c r="A198" s="3">
        <f>TITRES_STAT!B201</f>
        <v>42593</v>
      </c>
      <c r="B198" s="5">
        <f>TITRES_STAT!D201</f>
        <v>0.93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2.3598991128964131E-3</v>
      </c>
      <c r="G198" s="2">
        <f t="shared" si="26"/>
        <v>8.8719733974181765E-3</v>
      </c>
      <c r="H198" s="2">
        <f t="shared" si="22"/>
        <v>0.26599483645692229</v>
      </c>
      <c r="I198" s="2">
        <f t="shared" si="23"/>
        <v>21.010736283992202</v>
      </c>
    </row>
    <row r="199" spans="1:9" ht="13.5" x14ac:dyDescent="0.25">
      <c r="A199" s="3">
        <f>TITRES_STAT!B202</f>
        <v>42594</v>
      </c>
      <c r="B199" s="5">
        <f>TITRES_STAT!D202</f>
        <v>0.92</v>
      </c>
      <c r="C199" s="2">
        <f t="shared" si="27"/>
        <v>-1.0000000000000009E-2</v>
      </c>
      <c r="D199" s="2">
        <f t="shared" si="28"/>
        <v>0</v>
      </c>
      <c r="E199" s="2">
        <f t="shared" si="29"/>
        <v>1.0000000000000009E-2</v>
      </c>
      <c r="F199" s="2">
        <f t="shared" si="26"/>
        <v>2.1913348905466695E-3</v>
      </c>
      <c r="G199" s="2">
        <f t="shared" si="26"/>
        <v>8.9525467261740207E-3</v>
      </c>
      <c r="H199" s="2">
        <f t="shared" si="22"/>
        <v>0.24477223717135102</v>
      </c>
      <c r="I199" s="2">
        <f t="shared" si="23"/>
        <v>19.664018031730606</v>
      </c>
    </row>
    <row r="200" spans="1:9" ht="13.5" x14ac:dyDescent="0.25">
      <c r="A200" s="3">
        <f>TITRES_STAT!B203</f>
        <v>42597</v>
      </c>
      <c r="B200" s="5">
        <f>TITRES_STAT!D203</f>
        <v>0.93</v>
      </c>
      <c r="C200" s="2">
        <f t="shared" si="27"/>
        <v>1.0000000000000009E-2</v>
      </c>
      <c r="D200" s="2">
        <f t="shared" si="28"/>
        <v>1.0000000000000009E-2</v>
      </c>
      <c r="E200" s="2">
        <f t="shared" si="29"/>
        <v>0</v>
      </c>
      <c r="F200" s="2">
        <f t="shared" si="26"/>
        <v>2.7490966840790507E-3</v>
      </c>
      <c r="G200" s="2">
        <f t="shared" si="26"/>
        <v>8.3130791028758772E-3</v>
      </c>
      <c r="H200" s="2">
        <f t="shared" si="22"/>
        <v>0.33069535969265723</v>
      </c>
      <c r="I200" s="2">
        <f t="shared" si="23"/>
        <v>24.851319821918963</v>
      </c>
    </row>
    <row r="201" spans="1:9" ht="13.5" x14ac:dyDescent="0.25">
      <c r="A201" s="3">
        <f>TITRES_STAT!B204</f>
        <v>42598</v>
      </c>
      <c r="B201" s="5">
        <f>TITRES_STAT!D204</f>
        <v>0.95</v>
      </c>
      <c r="C201" s="2">
        <f t="shared" si="27"/>
        <v>1.9999999999999907E-2</v>
      </c>
      <c r="D201" s="2">
        <f t="shared" si="28"/>
        <v>1.9999999999999907E-2</v>
      </c>
      <c r="E201" s="2">
        <f t="shared" si="29"/>
        <v>0</v>
      </c>
      <c r="F201" s="2">
        <f t="shared" si="26"/>
        <v>3.9813040637876832E-3</v>
      </c>
      <c r="G201" s="2">
        <f t="shared" si="26"/>
        <v>7.7192877383847431E-3</v>
      </c>
      <c r="H201" s="2">
        <f t="shared" si="22"/>
        <v>0.51576054666162363</v>
      </c>
      <c r="I201" s="2">
        <f t="shared" si="23"/>
        <v>34.02651875308122</v>
      </c>
    </row>
    <row r="202" spans="1:9" ht="13.5" x14ac:dyDescent="0.25">
      <c r="A202" s="3">
        <f>TITRES_STAT!B205</f>
        <v>42599</v>
      </c>
      <c r="B202" s="5">
        <f>TITRES_STAT!D205</f>
        <v>0.98</v>
      </c>
      <c r="C202" s="2">
        <f t="shared" si="27"/>
        <v>3.0000000000000027E-2</v>
      </c>
      <c r="D202" s="2">
        <f t="shared" si="28"/>
        <v>3.0000000000000027E-2</v>
      </c>
      <c r="E202" s="2">
        <f t="shared" si="29"/>
        <v>0</v>
      </c>
      <c r="F202" s="2">
        <f t="shared" si="26"/>
        <v>5.8397823449457074E-3</v>
      </c>
      <c r="G202" s="2">
        <f t="shared" si="26"/>
        <v>7.1679100427858326E-3</v>
      </c>
      <c r="H202" s="2">
        <f t="shared" si="22"/>
        <v>0.81471200253457088</v>
      </c>
      <c r="I202" s="2">
        <f t="shared" si="23"/>
        <v>44.89483738448191</v>
      </c>
    </row>
    <row r="203" spans="1:9" ht="13.5" x14ac:dyDescent="0.25">
      <c r="A203" s="3">
        <f>TITRES_STAT!B206</f>
        <v>42600</v>
      </c>
      <c r="B203" s="5">
        <f>TITRES_STAT!D206</f>
        <v>0.98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5.4226550345924428E-3</v>
      </c>
      <c r="G203" s="2">
        <f t="shared" si="26"/>
        <v>6.6559164683011301E-3</v>
      </c>
      <c r="H203" s="2">
        <f t="shared" si="22"/>
        <v>0.81471200253457099</v>
      </c>
      <c r="I203" s="2">
        <f t="shared" si="23"/>
        <v>44.89483738448191</v>
      </c>
    </row>
    <row r="204" spans="1:9" ht="13.5" x14ac:dyDescent="0.25">
      <c r="A204" s="3">
        <f>TITRES_STAT!B207</f>
        <v>42601</v>
      </c>
      <c r="B204" s="5">
        <f>TITRES_STAT!D207</f>
        <v>0.98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5.0353225321215543E-3</v>
      </c>
      <c r="G204" s="2">
        <f t="shared" si="26"/>
        <v>6.1804938634224772E-3</v>
      </c>
      <c r="H204" s="2">
        <f t="shared" si="22"/>
        <v>0.8147120025345711</v>
      </c>
      <c r="I204" s="2">
        <f t="shared" si="23"/>
        <v>44.894837384481917</v>
      </c>
    </row>
    <row r="205" spans="1:9" ht="13.5" x14ac:dyDescent="0.25">
      <c r="A205" s="3">
        <f>TITRES_STAT!B208</f>
        <v>42604</v>
      </c>
      <c r="B205" s="5">
        <f>TITRES_STAT!D208</f>
        <v>0.98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4.6756566369700143E-3</v>
      </c>
      <c r="G205" s="2">
        <f t="shared" si="30"/>
        <v>5.7390300160351576E-3</v>
      </c>
      <c r="H205" s="2">
        <f t="shared" si="22"/>
        <v>0.81471200253457099</v>
      </c>
      <c r="I205" s="2">
        <f t="shared" si="23"/>
        <v>44.89483738448191</v>
      </c>
    </row>
    <row r="206" spans="1:9" ht="13.5" x14ac:dyDescent="0.25">
      <c r="A206" s="3">
        <f>TITRES_STAT!B209</f>
        <v>42605</v>
      </c>
      <c r="B206" s="5">
        <f>TITRES_STAT!D209</f>
        <v>1.02</v>
      </c>
      <c r="C206" s="2">
        <f t="shared" si="27"/>
        <v>4.0000000000000036E-2</v>
      </c>
      <c r="D206" s="2">
        <f t="shared" si="28"/>
        <v>4.0000000000000036E-2</v>
      </c>
      <c r="E206" s="2">
        <f t="shared" si="29"/>
        <v>0</v>
      </c>
      <c r="F206" s="2">
        <f t="shared" si="30"/>
        <v>7.198824020043587E-3</v>
      </c>
      <c r="G206" s="2">
        <f t="shared" si="30"/>
        <v>5.329099300604075E-3</v>
      </c>
      <c r="H206" s="2">
        <f t="shared" si="22"/>
        <v>1.350851919615679</v>
      </c>
      <c r="I206" s="2">
        <f t="shared" si="23"/>
        <v>57.462229260127899</v>
      </c>
    </row>
    <row r="207" spans="1:9" ht="13.5" x14ac:dyDescent="0.25">
      <c r="A207" s="3">
        <f>TITRES_STAT!B210</f>
        <v>42606</v>
      </c>
      <c r="B207" s="5">
        <f>TITRES_STAT!D210</f>
        <v>1.02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6.6846223043261878E-3</v>
      </c>
      <c r="G207" s="2">
        <f t="shared" si="30"/>
        <v>4.9484493505609272E-3</v>
      </c>
      <c r="H207" s="2">
        <f t="shared" si="22"/>
        <v>1.3508519196156787</v>
      </c>
      <c r="I207" s="2">
        <f t="shared" si="23"/>
        <v>57.462229260127891</v>
      </c>
    </row>
    <row r="208" spans="1:9" ht="13.5" x14ac:dyDescent="0.25">
      <c r="A208" s="3">
        <f>TITRES_STAT!B211</f>
        <v>42607</v>
      </c>
      <c r="B208" s="5">
        <f>TITRES_STAT!D211</f>
        <v>1.02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6.207149282588603E-3</v>
      </c>
      <c r="G208" s="2">
        <f t="shared" si="30"/>
        <v>4.5949886826637185E-3</v>
      </c>
      <c r="H208" s="2">
        <f t="shared" si="22"/>
        <v>1.3508519196156787</v>
      </c>
      <c r="I208" s="2">
        <f t="shared" si="23"/>
        <v>57.462229260127891</v>
      </c>
    </row>
    <row r="209" spans="1:9" ht="13.5" x14ac:dyDescent="0.25">
      <c r="A209" s="3">
        <f>TITRES_STAT!B212</f>
        <v>42608</v>
      </c>
      <c r="B209" s="5">
        <f>TITRES_STAT!D212</f>
        <v>1.02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5.763781476689417E-3</v>
      </c>
      <c r="G209" s="2">
        <f t="shared" si="30"/>
        <v>4.2667752053305958E-3</v>
      </c>
      <c r="H209" s="2">
        <f t="shared" ref="H209:H272" si="31">F209/G209</f>
        <v>1.3508519196156787</v>
      </c>
      <c r="I209" s="2">
        <f t="shared" ref="I209:I272" si="32">IF(G209=0,100,100-(100/(1+H209)))</f>
        <v>57.462229260127891</v>
      </c>
    </row>
    <row r="210" spans="1:9" ht="13.5" x14ac:dyDescent="0.25">
      <c r="A210" s="3">
        <f>TITRES_STAT!B213</f>
        <v>42611</v>
      </c>
      <c r="B210" s="5">
        <f>TITRES_STAT!D213</f>
        <v>1.05</v>
      </c>
      <c r="C210" s="2">
        <f t="shared" si="27"/>
        <v>3.0000000000000027E-2</v>
      </c>
      <c r="D210" s="2">
        <f t="shared" si="28"/>
        <v>3.0000000000000027E-2</v>
      </c>
      <c r="E210" s="2">
        <f t="shared" si="29"/>
        <v>0</v>
      </c>
      <c r="F210" s="2">
        <f t="shared" si="30"/>
        <v>7.4949399426401751E-3</v>
      </c>
      <c r="G210" s="2">
        <f t="shared" si="30"/>
        <v>3.9620055478069823E-3</v>
      </c>
      <c r="H210" s="2">
        <f t="shared" si="31"/>
        <v>1.891703545642109</v>
      </c>
      <c r="I210" s="2">
        <f t="shared" si="32"/>
        <v>65.418308474012406</v>
      </c>
    </row>
    <row r="211" spans="1:9" ht="13.5" x14ac:dyDescent="0.25">
      <c r="A211" s="3">
        <f>TITRES_STAT!B214</f>
        <v>42612</v>
      </c>
      <c r="B211" s="5">
        <f>TITRES_STAT!D214</f>
        <v>1.08</v>
      </c>
      <c r="C211" s="2">
        <f t="shared" si="27"/>
        <v>3.0000000000000027E-2</v>
      </c>
      <c r="D211" s="2">
        <f t="shared" si="28"/>
        <v>3.0000000000000027E-2</v>
      </c>
      <c r="E211" s="2">
        <f t="shared" si="29"/>
        <v>0</v>
      </c>
      <c r="F211" s="2">
        <f t="shared" si="30"/>
        <v>9.1024442324515922E-3</v>
      </c>
      <c r="G211" s="2">
        <f t="shared" si="30"/>
        <v>3.6790051515350549E-3</v>
      </c>
      <c r="H211" s="2">
        <f t="shared" si="31"/>
        <v>2.4741591429013416</v>
      </c>
      <c r="I211" s="2">
        <f t="shared" si="32"/>
        <v>71.216056637955873</v>
      </c>
    </row>
    <row r="212" spans="1:9" ht="13.5" x14ac:dyDescent="0.25">
      <c r="A212" s="3">
        <f>TITRES_STAT!B215</f>
        <v>42613</v>
      </c>
      <c r="B212" s="5">
        <f>TITRES_STAT!D215</f>
        <v>1.1100000000000001</v>
      </c>
      <c r="C212" s="2">
        <f t="shared" si="27"/>
        <v>3.0000000000000027E-2</v>
      </c>
      <c r="D212" s="2">
        <f t="shared" si="28"/>
        <v>3.0000000000000027E-2</v>
      </c>
      <c r="E212" s="2">
        <f t="shared" si="29"/>
        <v>0</v>
      </c>
      <c r="F212" s="2">
        <f t="shared" si="30"/>
        <v>1.059512678727648E-2</v>
      </c>
      <c r="G212" s="2">
        <f t="shared" si="30"/>
        <v>3.4162190692825509E-3</v>
      </c>
      <c r="H212" s="2">
        <f t="shared" si="31"/>
        <v>3.1014190168728231</v>
      </c>
      <c r="I212" s="2">
        <f t="shared" si="32"/>
        <v>75.618194681252973</v>
      </c>
    </row>
    <row r="213" spans="1:9" ht="13.5" x14ac:dyDescent="0.25">
      <c r="A213" s="3">
        <f>TITRES_STAT!B216</f>
        <v>42614</v>
      </c>
      <c r="B213" s="5">
        <f>TITRES_STAT!D216</f>
        <v>1.1100000000000001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9.8383320167567314E-3</v>
      </c>
      <c r="G213" s="2">
        <f t="shared" si="30"/>
        <v>3.1722034214766545E-3</v>
      </c>
      <c r="H213" s="2">
        <f t="shared" si="31"/>
        <v>3.1014190168728231</v>
      </c>
      <c r="I213" s="2">
        <f t="shared" si="32"/>
        <v>75.618194681252973</v>
      </c>
    </row>
    <row r="214" spans="1:9" ht="13.5" x14ac:dyDescent="0.25">
      <c r="A214" s="3">
        <f>TITRES_STAT!B217</f>
        <v>42615</v>
      </c>
      <c r="B214" s="5">
        <f>TITRES_STAT!D217</f>
        <v>1.08</v>
      </c>
      <c r="C214" s="2">
        <f t="shared" si="27"/>
        <v>-3.0000000000000027E-2</v>
      </c>
      <c r="D214" s="2">
        <f t="shared" si="28"/>
        <v>0</v>
      </c>
      <c r="E214" s="2">
        <f t="shared" si="29"/>
        <v>3.0000000000000027E-2</v>
      </c>
      <c r="F214" s="2">
        <f t="shared" si="30"/>
        <v>9.1355940155598229E-3</v>
      </c>
      <c r="G214" s="2">
        <f t="shared" si="30"/>
        <v>5.0884746056568952E-3</v>
      </c>
      <c r="H214" s="2">
        <f t="shared" si="31"/>
        <v>1.7953502225212472</v>
      </c>
      <c r="I214" s="2">
        <f t="shared" si="32"/>
        <v>64.226307246107552</v>
      </c>
    </row>
    <row r="215" spans="1:9" ht="13.5" x14ac:dyDescent="0.25">
      <c r="A215" s="3">
        <f>TITRES_STAT!B218</f>
        <v>42618</v>
      </c>
      <c r="B215" s="5">
        <f>TITRES_STAT!D218</f>
        <v>1.08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8.483051585876979E-3</v>
      </c>
      <c r="G215" s="2">
        <f t="shared" si="30"/>
        <v>4.7250121338242596E-3</v>
      </c>
      <c r="H215" s="2">
        <f t="shared" si="31"/>
        <v>1.7953502225212474</v>
      </c>
      <c r="I215" s="2">
        <f t="shared" si="32"/>
        <v>64.226307246107552</v>
      </c>
    </row>
    <row r="216" spans="1:9" ht="13.5" x14ac:dyDescent="0.25">
      <c r="A216" s="3">
        <f>TITRES_STAT!B219</f>
        <v>42619</v>
      </c>
      <c r="B216" s="5">
        <f>TITRES_STAT!D219</f>
        <v>1.1000000000000001</v>
      </c>
      <c r="C216" s="2">
        <f t="shared" si="27"/>
        <v>2.0000000000000018E-2</v>
      </c>
      <c r="D216" s="2">
        <f t="shared" si="28"/>
        <v>2.0000000000000018E-2</v>
      </c>
      <c r="E216" s="2">
        <f t="shared" si="29"/>
        <v>0</v>
      </c>
      <c r="F216" s="2">
        <f t="shared" si="30"/>
        <v>9.3056907583143385E-3</v>
      </c>
      <c r="G216" s="2">
        <f t="shared" si="30"/>
        <v>4.3875112671225265E-3</v>
      </c>
      <c r="H216" s="2">
        <f t="shared" si="31"/>
        <v>2.1209497119804128</v>
      </c>
      <c r="I216" s="2">
        <f t="shared" si="32"/>
        <v>67.958471225560203</v>
      </c>
    </row>
    <row r="217" spans="1:9" ht="13.5" x14ac:dyDescent="0.25">
      <c r="A217" s="3">
        <f>TITRES_STAT!B220</f>
        <v>42620</v>
      </c>
      <c r="B217" s="5">
        <f>TITRES_STAT!D220</f>
        <v>1.1000000000000001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8.6409985612918867E-3</v>
      </c>
      <c r="G217" s="2">
        <f t="shared" si="30"/>
        <v>4.0741176051852035E-3</v>
      </c>
      <c r="H217" s="2">
        <f t="shared" si="31"/>
        <v>2.1209497119804128</v>
      </c>
      <c r="I217" s="2">
        <f t="shared" si="32"/>
        <v>67.958471225560203</v>
      </c>
    </row>
    <row r="218" spans="1:9" ht="13.5" x14ac:dyDescent="0.25">
      <c r="A218" s="3">
        <f>TITRES_STAT!B221</f>
        <v>42621</v>
      </c>
      <c r="B218" s="5">
        <f>TITRES_STAT!D221</f>
        <v>1.07</v>
      </c>
      <c r="C218" s="2">
        <f t="shared" si="27"/>
        <v>-3.0000000000000027E-2</v>
      </c>
      <c r="D218" s="2">
        <f t="shared" si="28"/>
        <v>0</v>
      </c>
      <c r="E218" s="2">
        <f t="shared" si="29"/>
        <v>3.0000000000000027E-2</v>
      </c>
      <c r="F218" s="2">
        <f t="shared" si="30"/>
        <v>8.0237843783424658E-3</v>
      </c>
      <c r="G218" s="2">
        <f t="shared" si="30"/>
        <v>5.9259663476719775E-3</v>
      </c>
      <c r="H218" s="2">
        <f t="shared" si="31"/>
        <v>1.3540043779517275</v>
      </c>
      <c r="I218" s="2">
        <f t="shared" si="32"/>
        <v>57.519195403106146</v>
      </c>
    </row>
    <row r="219" spans="1:9" ht="13.5" x14ac:dyDescent="0.25">
      <c r="A219" s="3">
        <f>TITRES_STAT!B222</f>
        <v>42622</v>
      </c>
      <c r="B219" s="5">
        <f>TITRES_STAT!D222</f>
        <v>1.07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7.4506569227465753E-3</v>
      </c>
      <c r="G219" s="2">
        <f t="shared" si="30"/>
        <v>5.5026830371239788E-3</v>
      </c>
      <c r="H219" s="2">
        <f t="shared" si="31"/>
        <v>1.3540043779517275</v>
      </c>
      <c r="I219" s="2">
        <f t="shared" si="32"/>
        <v>57.519195403106146</v>
      </c>
    </row>
    <row r="220" spans="1:9" ht="13.5" x14ac:dyDescent="0.25">
      <c r="A220" s="3">
        <f>TITRES_STAT!B223</f>
        <v>42627</v>
      </c>
      <c r="B220" s="5">
        <f>TITRES_STAT!D223</f>
        <v>1.07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6.9184671425503918E-3</v>
      </c>
      <c r="G220" s="2">
        <f t="shared" si="30"/>
        <v>5.1096342487579804E-3</v>
      </c>
      <c r="H220" s="2">
        <f t="shared" si="31"/>
        <v>1.3540043779517275</v>
      </c>
      <c r="I220" s="2">
        <f t="shared" si="32"/>
        <v>57.519195403106146</v>
      </c>
    </row>
    <row r="221" spans="1:9" ht="13.5" x14ac:dyDescent="0.25">
      <c r="A221" s="3">
        <f>TITRES_STAT!B224</f>
        <v>42628</v>
      </c>
      <c r="B221" s="5">
        <f>TITRES_STAT!D224</f>
        <v>1.07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6.4242909180825068E-3</v>
      </c>
      <c r="G221" s="2">
        <f t="shared" si="33"/>
        <v>4.7446603738466962E-3</v>
      </c>
      <c r="H221" s="2">
        <f t="shared" si="31"/>
        <v>1.3540043779517275</v>
      </c>
      <c r="I221" s="2">
        <f t="shared" si="32"/>
        <v>57.519195403106146</v>
      </c>
    </row>
    <row r="222" spans="1:9" ht="13.5" x14ac:dyDescent="0.25">
      <c r="A222" s="3">
        <f>TITRES_STAT!B225</f>
        <v>42629</v>
      </c>
      <c r="B222" s="5">
        <f>TITRES_STAT!D225</f>
        <v>1.07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5.9654129953623279E-3</v>
      </c>
      <c r="G222" s="2">
        <f t="shared" si="33"/>
        <v>4.4057560614290748E-3</v>
      </c>
      <c r="H222" s="2">
        <f t="shared" si="31"/>
        <v>1.3540043779517277</v>
      </c>
      <c r="I222" s="2">
        <f t="shared" si="32"/>
        <v>57.519195403106146</v>
      </c>
    </row>
    <row r="223" spans="1:9" ht="13.5" x14ac:dyDescent="0.25">
      <c r="A223" s="3">
        <f>TITRES_STAT!B226</f>
        <v>42632</v>
      </c>
      <c r="B223" s="5">
        <f>TITRES_STAT!D226</f>
        <v>1.07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5.5393120671221614E-3</v>
      </c>
      <c r="G223" s="2">
        <f t="shared" si="33"/>
        <v>4.091059199898427E-3</v>
      </c>
      <c r="H223" s="2">
        <f t="shared" si="31"/>
        <v>1.3540043779517275</v>
      </c>
      <c r="I223" s="2">
        <f t="shared" si="32"/>
        <v>57.519195403106146</v>
      </c>
    </row>
    <row r="224" spans="1:9" ht="13.5" x14ac:dyDescent="0.25">
      <c r="A224" s="3">
        <f>TITRES_STAT!B227</f>
        <v>42633</v>
      </c>
      <c r="B224" s="5">
        <f>TITRES_STAT!D227</f>
        <v>1.07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5.1436469194705787E-3</v>
      </c>
      <c r="G224" s="2">
        <f t="shared" si="33"/>
        <v>3.7988406856199679E-3</v>
      </c>
      <c r="H224" s="2">
        <f t="shared" si="31"/>
        <v>1.3540043779517275</v>
      </c>
      <c r="I224" s="2">
        <f t="shared" si="32"/>
        <v>57.519195403106146</v>
      </c>
    </row>
    <row r="225" spans="1:9" ht="13.5" x14ac:dyDescent="0.25">
      <c r="A225" s="3">
        <f>TITRES_STAT!B228</f>
        <v>42634</v>
      </c>
      <c r="B225" s="5">
        <f>TITRES_STAT!D228</f>
        <v>1.07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4.7762435680798231E-3</v>
      </c>
      <c r="G225" s="2">
        <f t="shared" si="33"/>
        <v>3.5274949223613986E-3</v>
      </c>
      <c r="H225" s="2">
        <f t="shared" si="31"/>
        <v>1.3540043779517277</v>
      </c>
      <c r="I225" s="2">
        <f t="shared" si="32"/>
        <v>57.519195403106146</v>
      </c>
    </row>
    <row r="226" spans="1:9" ht="13.5" x14ac:dyDescent="0.25">
      <c r="A226" s="3">
        <f>TITRES_STAT!B229</f>
        <v>42635</v>
      </c>
      <c r="B226" s="5">
        <f>TITRES_STAT!D229</f>
        <v>1.07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4.4350833132169786E-3</v>
      </c>
      <c r="G226" s="2">
        <f t="shared" si="33"/>
        <v>3.2755309993355844E-3</v>
      </c>
      <c r="H226" s="2">
        <f t="shared" si="31"/>
        <v>1.3540043779517277</v>
      </c>
      <c r="I226" s="2">
        <f t="shared" si="32"/>
        <v>57.519195403106146</v>
      </c>
    </row>
    <row r="227" spans="1:9" ht="13.5" x14ac:dyDescent="0.25">
      <c r="A227" s="3">
        <f>TITRES_STAT!B230</f>
        <v>42636</v>
      </c>
      <c r="B227" s="5">
        <f>TITRES_STAT!D230</f>
        <v>1.07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4.1182916479871939E-3</v>
      </c>
      <c r="G227" s="2">
        <f t="shared" si="33"/>
        <v>3.0415644993830424E-3</v>
      </c>
      <c r="H227" s="2">
        <f t="shared" si="31"/>
        <v>1.3540043779517275</v>
      </c>
      <c r="I227" s="2">
        <f t="shared" si="32"/>
        <v>57.519195403106146</v>
      </c>
    </row>
    <row r="228" spans="1:9" ht="13.5" x14ac:dyDescent="0.25">
      <c r="A228" s="3">
        <f>TITRES_STAT!B231</f>
        <v>42639</v>
      </c>
      <c r="B228" s="5">
        <f>TITRES_STAT!D231</f>
        <v>1.07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3.8241279588452511E-3</v>
      </c>
      <c r="G228" s="2">
        <f t="shared" si="33"/>
        <v>2.8243098922842535E-3</v>
      </c>
      <c r="H228" s="2">
        <f t="shared" si="31"/>
        <v>1.3540043779517275</v>
      </c>
      <c r="I228" s="2">
        <f t="shared" si="32"/>
        <v>57.519195403106146</v>
      </c>
    </row>
    <row r="229" spans="1:9" ht="13.5" x14ac:dyDescent="0.25">
      <c r="A229" s="3">
        <f>TITRES_STAT!B232</f>
        <v>42640</v>
      </c>
      <c r="B229" s="5">
        <f>TITRES_STAT!D232</f>
        <v>1.07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3.5509759617848758E-3</v>
      </c>
      <c r="G229" s="2">
        <f t="shared" si="33"/>
        <v>2.6225734714068068E-3</v>
      </c>
      <c r="H229" s="2">
        <f t="shared" si="31"/>
        <v>1.3540043779517275</v>
      </c>
      <c r="I229" s="2">
        <f t="shared" si="32"/>
        <v>57.519195403106146</v>
      </c>
    </row>
    <row r="230" spans="1:9" ht="13.5" x14ac:dyDescent="0.25">
      <c r="A230" s="3">
        <f>TITRES_STAT!B233</f>
        <v>42641</v>
      </c>
      <c r="B230" s="5">
        <f>TITRES_STAT!D233</f>
        <v>1.04</v>
      </c>
      <c r="C230" s="2">
        <f t="shared" si="27"/>
        <v>-3.0000000000000027E-2</v>
      </c>
      <c r="D230" s="2">
        <f t="shared" si="28"/>
        <v>0</v>
      </c>
      <c r="E230" s="2">
        <f t="shared" si="29"/>
        <v>3.0000000000000027E-2</v>
      </c>
      <c r="F230" s="2">
        <f t="shared" si="33"/>
        <v>3.2973348216573843E-3</v>
      </c>
      <c r="G230" s="2">
        <f t="shared" si="33"/>
        <v>4.5781039377348941E-3</v>
      </c>
      <c r="H230" s="2">
        <f t="shared" si="31"/>
        <v>0.72024027119157208</v>
      </c>
      <c r="I230" s="2">
        <f t="shared" si="32"/>
        <v>41.868585641974171</v>
      </c>
    </row>
    <row r="231" spans="1:9" ht="13.5" x14ac:dyDescent="0.25">
      <c r="A231" s="3">
        <f>TITRES_STAT!B234</f>
        <v>42642</v>
      </c>
      <c r="B231" s="5">
        <f>TITRES_STAT!D234</f>
        <v>1.04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3.0618109058247142E-3</v>
      </c>
      <c r="G231" s="2">
        <f t="shared" si="33"/>
        <v>4.2510965136109734E-3</v>
      </c>
      <c r="H231" s="2">
        <f t="shared" si="31"/>
        <v>0.72024027119157208</v>
      </c>
      <c r="I231" s="2">
        <f t="shared" si="32"/>
        <v>41.868585641974171</v>
      </c>
    </row>
    <row r="232" spans="1:9" ht="13.5" x14ac:dyDescent="0.25">
      <c r="A232" s="3">
        <f>TITRES_STAT!B235</f>
        <v>42643</v>
      </c>
      <c r="B232" s="5">
        <f>TITRES_STAT!D235</f>
        <v>1.04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2.8431101268372345E-3</v>
      </c>
      <c r="G232" s="2">
        <f t="shared" si="33"/>
        <v>3.9474467626387606E-3</v>
      </c>
      <c r="H232" s="2">
        <f t="shared" si="31"/>
        <v>0.72024027119157219</v>
      </c>
      <c r="I232" s="2">
        <f t="shared" si="32"/>
        <v>41.868585641974178</v>
      </c>
    </row>
    <row r="233" spans="1:9" ht="13.5" x14ac:dyDescent="0.25">
      <c r="A233" s="3">
        <f>TITRES_STAT!B236</f>
        <v>42647</v>
      </c>
      <c r="B233" s="5">
        <f>TITRES_STAT!D236</f>
        <v>1.05</v>
      </c>
      <c r="C233" s="2">
        <f t="shared" si="27"/>
        <v>1.0000000000000009E-2</v>
      </c>
      <c r="D233" s="2">
        <f t="shared" si="28"/>
        <v>1.0000000000000009E-2</v>
      </c>
      <c r="E233" s="2">
        <f t="shared" si="29"/>
        <v>0</v>
      </c>
      <c r="F233" s="2">
        <f t="shared" si="33"/>
        <v>3.3543165463488611E-3</v>
      </c>
      <c r="G233" s="2">
        <f t="shared" si="33"/>
        <v>3.665486279593135E-3</v>
      </c>
      <c r="H233" s="2">
        <f t="shared" si="31"/>
        <v>0.91510819861019543</v>
      </c>
      <c r="I233" s="2">
        <f t="shared" si="32"/>
        <v>47.783629106402159</v>
      </c>
    </row>
    <row r="234" spans="1:9" ht="13.5" x14ac:dyDescent="0.25">
      <c r="A234" s="3">
        <f>TITRES_STAT!B237</f>
        <v>42648</v>
      </c>
      <c r="B234" s="5">
        <f>TITRES_STAT!D237</f>
        <v>1.02</v>
      </c>
      <c r="C234" s="2">
        <f t="shared" si="27"/>
        <v>-3.0000000000000027E-2</v>
      </c>
      <c r="D234" s="2">
        <f t="shared" si="28"/>
        <v>0</v>
      </c>
      <c r="E234" s="2">
        <f t="shared" si="29"/>
        <v>3.0000000000000027E-2</v>
      </c>
      <c r="F234" s="2">
        <f t="shared" si="33"/>
        <v>3.1147225073239427E-3</v>
      </c>
      <c r="G234" s="2">
        <f t="shared" si="33"/>
        <v>5.5465229739079126E-3</v>
      </c>
      <c r="H234" s="2">
        <f t="shared" si="31"/>
        <v>0.56156307689994178</v>
      </c>
      <c r="I234" s="2">
        <f t="shared" si="32"/>
        <v>35.961600604361905</v>
      </c>
    </row>
    <row r="235" spans="1:9" ht="13.5" x14ac:dyDescent="0.25">
      <c r="A235" s="3">
        <f>TITRES_STAT!B238</f>
        <v>42649</v>
      </c>
      <c r="B235" s="5">
        <f>TITRES_STAT!D238</f>
        <v>1.02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2.8922423282293753E-3</v>
      </c>
      <c r="G235" s="2">
        <f t="shared" si="33"/>
        <v>5.1503427614859191E-3</v>
      </c>
      <c r="H235" s="2">
        <f t="shared" si="31"/>
        <v>0.56156307689994167</v>
      </c>
      <c r="I235" s="2">
        <f t="shared" si="32"/>
        <v>35.961600604361891</v>
      </c>
    </row>
    <row r="236" spans="1:9" ht="13.5" x14ac:dyDescent="0.25">
      <c r="A236" s="3">
        <f>TITRES_STAT!B239</f>
        <v>42650</v>
      </c>
      <c r="B236" s="5">
        <f>TITRES_STAT!D239</f>
        <v>1.02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2.6856535904987056E-3</v>
      </c>
      <c r="G236" s="2">
        <f t="shared" si="33"/>
        <v>4.7824611356654962E-3</v>
      </c>
      <c r="H236" s="2">
        <f t="shared" si="31"/>
        <v>0.56156307689994167</v>
      </c>
      <c r="I236" s="2">
        <f t="shared" si="32"/>
        <v>35.961600604361891</v>
      </c>
    </row>
    <row r="237" spans="1:9" ht="13.5" x14ac:dyDescent="0.25">
      <c r="A237" s="3">
        <f>TITRES_STAT!B240</f>
        <v>42653</v>
      </c>
      <c r="B237" s="5">
        <f>TITRES_STAT!D240</f>
        <v>1.02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2.4938211911773693E-3</v>
      </c>
      <c r="G237" s="2">
        <f t="shared" si="34"/>
        <v>4.4408567688322461E-3</v>
      </c>
      <c r="H237" s="2">
        <f t="shared" si="31"/>
        <v>0.56156307689994167</v>
      </c>
      <c r="I237" s="2">
        <f t="shared" si="32"/>
        <v>35.961600604361891</v>
      </c>
    </row>
    <row r="238" spans="1:9" ht="13.5" x14ac:dyDescent="0.25">
      <c r="A238" s="3">
        <f>TITRES_STAT!B241</f>
        <v>42654</v>
      </c>
      <c r="B238" s="5">
        <f>TITRES_STAT!D241</f>
        <v>1.04</v>
      </c>
      <c r="C238" s="2">
        <f t="shared" si="27"/>
        <v>2.0000000000000018E-2</v>
      </c>
      <c r="D238" s="2">
        <f t="shared" si="28"/>
        <v>2.0000000000000018E-2</v>
      </c>
      <c r="E238" s="2">
        <f t="shared" si="29"/>
        <v>0</v>
      </c>
      <c r="F238" s="2">
        <f t="shared" si="34"/>
        <v>3.7442625346647018E-3</v>
      </c>
      <c r="G238" s="2">
        <f t="shared" si="34"/>
        <v>4.1236527139156568E-3</v>
      </c>
      <c r="H238" s="2">
        <f t="shared" si="31"/>
        <v>0.90799657353038798</v>
      </c>
      <c r="I238" s="2">
        <f t="shared" si="32"/>
        <v>47.589004410543119</v>
      </c>
    </row>
    <row r="239" spans="1:9" ht="13.5" x14ac:dyDescent="0.25">
      <c r="A239" s="3">
        <f>TITRES_STAT!B242</f>
        <v>42655</v>
      </c>
      <c r="B239" s="5">
        <f>TITRES_STAT!D242</f>
        <v>1.04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3.4768152107600802E-3</v>
      </c>
      <c r="G239" s="2">
        <f t="shared" si="34"/>
        <v>3.8291060914931101E-3</v>
      </c>
      <c r="H239" s="2">
        <f t="shared" si="31"/>
        <v>0.90799657353038798</v>
      </c>
      <c r="I239" s="2">
        <f t="shared" si="32"/>
        <v>47.589004410543119</v>
      </c>
    </row>
    <row r="240" spans="1:9" ht="13.5" x14ac:dyDescent="0.25">
      <c r="A240" s="3">
        <f>TITRES_STAT!B243</f>
        <v>42656</v>
      </c>
      <c r="B240" s="5">
        <f>TITRES_STAT!D243</f>
        <v>1.04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3.2284712671343603E-3</v>
      </c>
      <c r="G240" s="2">
        <f t="shared" si="34"/>
        <v>3.5555985135293164E-3</v>
      </c>
      <c r="H240" s="2">
        <f t="shared" si="31"/>
        <v>0.90799657353038798</v>
      </c>
      <c r="I240" s="2">
        <f t="shared" si="32"/>
        <v>47.589004410543119</v>
      </c>
    </row>
    <row r="241" spans="1:9" ht="13.5" x14ac:dyDescent="0.25">
      <c r="A241" s="3">
        <f>TITRES_STAT!B244</f>
        <v>42657</v>
      </c>
      <c r="B241" s="5">
        <f>TITRES_STAT!D244</f>
        <v>1.06</v>
      </c>
      <c r="C241" s="2">
        <f t="shared" si="27"/>
        <v>2.0000000000000018E-2</v>
      </c>
      <c r="D241" s="2">
        <f t="shared" si="28"/>
        <v>2.0000000000000018E-2</v>
      </c>
      <c r="E241" s="2">
        <f t="shared" si="29"/>
        <v>0</v>
      </c>
      <c r="F241" s="2">
        <f t="shared" si="34"/>
        <v>4.4264376051961927E-3</v>
      </c>
      <c r="G241" s="2">
        <f t="shared" si="34"/>
        <v>3.3016271911343654E-3</v>
      </c>
      <c r="H241" s="2">
        <f t="shared" si="31"/>
        <v>1.3406836535276314</v>
      </c>
      <c r="I241" s="2">
        <f t="shared" si="32"/>
        <v>57.277439072430589</v>
      </c>
    </row>
    <row r="242" spans="1:9" ht="13.5" x14ac:dyDescent="0.25">
      <c r="A242" s="3">
        <f>TITRES_STAT!B245</f>
        <v>42660</v>
      </c>
      <c r="B242" s="5">
        <f>TITRES_STAT!D245</f>
        <v>1.06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4.1102634905393221E-3</v>
      </c>
      <c r="G242" s="2">
        <f t="shared" si="34"/>
        <v>3.0657966774819108E-3</v>
      </c>
      <c r="H242" s="2">
        <f t="shared" si="31"/>
        <v>1.3406836535276316</v>
      </c>
      <c r="I242" s="2">
        <f t="shared" si="32"/>
        <v>57.277439072430589</v>
      </c>
    </row>
    <row r="243" spans="1:9" ht="13.5" x14ac:dyDescent="0.25">
      <c r="A243" s="3">
        <f>TITRES_STAT!B246</f>
        <v>42661</v>
      </c>
      <c r="B243" s="5">
        <f>TITRES_STAT!D246</f>
        <v>1.07</v>
      </c>
      <c r="C243" s="2">
        <f t="shared" si="27"/>
        <v>1.0000000000000009E-2</v>
      </c>
      <c r="D243" s="2">
        <f t="shared" si="28"/>
        <v>1.0000000000000009E-2</v>
      </c>
      <c r="E243" s="2">
        <f t="shared" si="29"/>
        <v>0</v>
      </c>
      <c r="F243" s="2">
        <f t="shared" si="34"/>
        <v>4.530958955500799E-3</v>
      </c>
      <c r="G243" s="2">
        <f t="shared" si="34"/>
        <v>2.8468112005189173E-3</v>
      </c>
      <c r="H243" s="2">
        <f t="shared" si="31"/>
        <v>1.5915909543544351</v>
      </c>
      <c r="I243" s="2">
        <f t="shared" si="32"/>
        <v>61.413663745052702</v>
      </c>
    </row>
    <row r="244" spans="1:9" ht="13.5" x14ac:dyDescent="0.25">
      <c r="A244" s="3">
        <f>TITRES_STAT!B247</f>
        <v>42662</v>
      </c>
      <c r="B244" s="5">
        <f>TITRES_STAT!D247</f>
        <v>1.07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4.2073190301078851E-3</v>
      </c>
      <c r="G244" s="2">
        <f t="shared" si="34"/>
        <v>2.6434675433389949E-3</v>
      </c>
      <c r="H244" s="2">
        <f t="shared" si="31"/>
        <v>1.5915909543544351</v>
      </c>
      <c r="I244" s="2">
        <f t="shared" si="32"/>
        <v>61.413663745052702</v>
      </c>
    </row>
    <row r="245" spans="1:9" ht="13.5" x14ac:dyDescent="0.25">
      <c r="A245" s="3">
        <f>TITRES_STAT!B248</f>
        <v>42663</v>
      </c>
      <c r="B245" s="5">
        <f>TITRES_STAT!D248</f>
        <v>1.03</v>
      </c>
      <c r="C245" s="2">
        <f t="shared" si="27"/>
        <v>-4.0000000000000036E-2</v>
      </c>
      <c r="D245" s="2">
        <f t="shared" si="28"/>
        <v>0</v>
      </c>
      <c r="E245" s="2">
        <f t="shared" si="29"/>
        <v>4.0000000000000036E-2</v>
      </c>
      <c r="F245" s="2">
        <f t="shared" si="34"/>
        <v>3.9067962422430361E-3</v>
      </c>
      <c r="G245" s="2">
        <f t="shared" si="34"/>
        <v>5.3117912902433551E-3</v>
      </c>
      <c r="H245" s="2">
        <f t="shared" si="31"/>
        <v>0.73549505783839819</v>
      </c>
      <c r="I245" s="2">
        <f t="shared" si="32"/>
        <v>42.37955357559332</v>
      </c>
    </row>
    <row r="246" spans="1:9" ht="13.5" x14ac:dyDescent="0.25">
      <c r="A246" s="3">
        <f>TITRES_STAT!B249</f>
        <v>42664</v>
      </c>
      <c r="B246" s="5">
        <f>TITRES_STAT!D249</f>
        <v>0.99</v>
      </c>
      <c r="C246" s="2">
        <f t="shared" si="27"/>
        <v>-4.0000000000000036E-2</v>
      </c>
      <c r="D246" s="2">
        <f t="shared" si="28"/>
        <v>0</v>
      </c>
      <c r="E246" s="2">
        <f t="shared" si="29"/>
        <v>4.0000000000000036E-2</v>
      </c>
      <c r="F246" s="2">
        <f t="shared" si="34"/>
        <v>3.6277393677971053E-3</v>
      </c>
      <c r="G246" s="2">
        <f t="shared" si="34"/>
        <v>7.7895204837974043E-3</v>
      </c>
      <c r="H246" s="2">
        <f t="shared" si="31"/>
        <v>0.46572049914278885</v>
      </c>
      <c r="I246" s="2">
        <f t="shared" si="32"/>
        <v>31.774168363965742</v>
      </c>
    </row>
    <row r="247" spans="1:9" ht="13.5" x14ac:dyDescent="0.25">
      <c r="A247" s="3">
        <f>TITRES_STAT!B250</f>
        <v>42667</v>
      </c>
      <c r="B247" s="5">
        <f>TITRES_STAT!D250</f>
        <v>1</v>
      </c>
      <c r="C247" s="2">
        <f t="shared" si="27"/>
        <v>1.0000000000000009E-2</v>
      </c>
      <c r="D247" s="2">
        <f t="shared" si="28"/>
        <v>1.0000000000000009E-2</v>
      </c>
      <c r="E247" s="2">
        <f t="shared" si="29"/>
        <v>0</v>
      </c>
      <c r="F247" s="2">
        <f t="shared" si="34"/>
        <v>4.0829008415258841E-3</v>
      </c>
      <c r="G247" s="2">
        <f t="shared" si="34"/>
        <v>7.2331261635261617E-3</v>
      </c>
      <c r="H247" s="2">
        <f t="shared" si="31"/>
        <v>0.56447250458790044</v>
      </c>
      <c r="I247" s="2">
        <f t="shared" si="32"/>
        <v>36.080691922200884</v>
      </c>
    </row>
    <row r="248" spans="1:9" ht="13.5" x14ac:dyDescent="0.25">
      <c r="A248" s="3">
        <f>TITRES_STAT!B251</f>
        <v>42668</v>
      </c>
      <c r="B248" s="5">
        <f>TITRES_STAT!D251</f>
        <v>0.96</v>
      </c>
      <c r="C248" s="2">
        <f t="shared" si="27"/>
        <v>-4.0000000000000036E-2</v>
      </c>
      <c r="D248" s="2">
        <f t="shared" si="28"/>
        <v>0</v>
      </c>
      <c r="E248" s="2">
        <f t="shared" si="29"/>
        <v>4.0000000000000036E-2</v>
      </c>
      <c r="F248" s="2">
        <f t="shared" si="34"/>
        <v>3.791265067131178E-3</v>
      </c>
      <c r="G248" s="2">
        <f t="shared" si="34"/>
        <v>9.5736171518457248E-3</v>
      </c>
      <c r="H248" s="2">
        <f t="shared" si="31"/>
        <v>0.39601176932380772</v>
      </c>
      <c r="I248" s="2">
        <f t="shared" si="32"/>
        <v>28.367366094314917</v>
      </c>
    </row>
    <row r="249" spans="1:9" ht="13.5" x14ac:dyDescent="0.25">
      <c r="A249" s="3">
        <f>TITRES_STAT!B252</f>
        <v>42669</v>
      </c>
      <c r="B249" s="5">
        <f>TITRES_STAT!D252</f>
        <v>1</v>
      </c>
      <c r="C249" s="2">
        <f t="shared" si="27"/>
        <v>4.0000000000000036E-2</v>
      </c>
      <c r="D249" s="2">
        <f t="shared" si="28"/>
        <v>4.0000000000000036E-2</v>
      </c>
      <c r="E249" s="2">
        <f t="shared" si="29"/>
        <v>0</v>
      </c>
      <c r="F249" s="2">
        <f t="shared" si="34"/>
        <v>6.3776032766218104E-3</v>
      </c>
      <c r="G249" s="2">
        <f t="shared" si="34"/>
        <v>8.8897873552853165E-3</v>
      </c>
      <c r="H249" s="2">
        <f t="shared" si="31"/>
        <v>0.71740785484931568</v>
      </c>
      <c r="I249" s="2">
        <f t="shared" si="32"/>
        <v>41.77271303514916</v>
      </c>
    </row>
    <row r="250" spans="1:9" ht="13.5" x14ac:dyDescent="0.25">
      <c r="A250" s="3">
        <f>TITRES_STAT!B253</f>
        <v>42670</v>
      </c>
      <c r="B250" s="5">
        <f>TITRES_STAT!D253</f>
        <v>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5.9220601854345382E-3</v>
      </c>
      <c r="G250" s="2">
        <f t="shared" si="34"/>
        <v>8.2548025441935083E-3</v>
      </c>
      <c r="H250" s="2">
        <f t="shared" si="31"/>
        <v>0.71740785484931568</v>
      </c>
      <c r="I250" s="2">
        <f t="shared" si="32"/>
        <v>41.77271303514916</v>
      </c>
    </row>
    <row r="251" spans="1:9" ht="13.5" x14ac:dyDescent="0.25">
      <c r="A251" s="3">
        <f>TITRES_STAT!B254</f>
        <v>42671</v>
      </c>
      <c r="B251" s="5">
        <f>TITRES_STAT!D254</f>
        <v>1.03</v>
      </c>
      <c r="C251" s="2">
        <f t="shared" si="27"/>
        <v>3.0000000000000027E-2</v>
      </c>
      <c r="D251" s="2">
        <f t="shared" si="28"/>
        <v>3.0000000000000027E-2</v>
      </c>
      <c r="E251" s="2">
        <f t="shared" si="29"/>
        <v>0</v>
      </c>
      <c r="F251" s="2">
        <f t="shared" si="34"/>
        <v>7.6419130293320725E-3</v>
      </c>
      <c r="G251" s="2">
        <f t="shared" si="34"/>
        <v>7.6651737910368289E-3</v>
      </c>
      <c r="H251" s="2">
        <f t="shared" si="31"/>
        <v>0.99696539669694695</v>
      </c>
      <c r="I251" s="2">
        <f t="shared" si="32"/>
        <v>49.92401963228626</v>
      </c>
    </row>
    <row r="252" spans="1:9" ht="13.5" x14ac:dyDescent="0.25">
      <c r="A252" s="3">
        <f>TITRES_STAT!B255</f>
        <v>42674</v>
      </c>
      <c r="B252" s="5">
        <f>TITRES_STAT!D255</f>
        <v>1.03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7.0960620986654952E-3</v>
      </c>
      <c r="G252" s="2">
        <f t="shared" si="34"/>
        <v>7.1176613773913404E-3</v>
      </c>
      <c r="H252" s="2">
        <f t="shared" si="31"/>
        <v>0.99696539669694695</v>
      </c>
      <c r="I252" s="2">
        <f t="shared" si="32"/>
        <v>49.92401963228626</v>
      </c>
    </row>
    <row r="253" spans="1:9" ht="13.5" x14ac:dyDescent="0.25">
      <c r="A253" s="3">
        <f>TITRES_STAT!B256</f>
        <v>42675</v>
      </c>
      <c r="B253" s="5">
        <f>TITRES_STAT!D256</f>
        <v>1.03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6.589200520189388E-3</v>
      </c>
      <c r="G253" s="2">
        <f t="shared" si="35"/>
        <v>6.6092569932919582E-3</v>
      </c>
      <c r="H253" s="2">
        <f t="shared" si="31"/>
        <v>0.99696539669694695</v>
      </c>
      <c r="I253" s="2">
        <f t="shared" si="32"/>
        <v>49.92401963228626</v>
      </c>
    </row>
    <row r="254" spans="1:9" ht="13.5" x14ac:dyDescent="0.25">
      <c r="A254" s="3">
        <f>TITRES_STAT!B257</f>
        <v>42676</v>
      </c>
      <c r="B254" s="5">
        <f>TITRES_STAT!D257</f>
        <v>1</v>
      </c>
      <c r="C254" s="2">
        <f t="shared" si="27"/>
        <v>-3.0000000000000027E-2</v>
      </c>
      <c r="D254" s="2">
        <f t="shared" si="28"/>
        <v>0</v>
      </c>
      <c r="E254" s="2">
        <f t="shared" si="29"/>
        <v>3.0000000000000027E-2</v>
      </c>
      <c r="F254" s="2">
        <f t="shared" si="35"/>
        <v>6.1185433401758594E-3</v>
      </c>
      <c r="G254" s="2">
        <f t="shared" si="35"/>
        <v>8.2800243509139632E-3</v>
      </c>
      <c r="H254" s="2">
        <f t="shared" si="31"/>
        <v>0.73895233647476943</v>
      </c>
      <c r="I254" s="2">
        <f t="shared" si="32"/>
        <v>42.494111021627241</v>
      </c>
    </row>
    <row r="255" spans="1:9" ht="13.5" x14ac:dyDescent="0.25">
      <c r="A255" s="3">
        <f>TITRES_STAT!B258</f>
        <v>42677</v>
      </c>
      <c r="B255" s="5">
        <f>TITRES_STAT!D258</f>
        <v>0.98</v>
      </c>
      <c r="C255" s="2">
        <f t="shared" si="27"/>
        <v>-2.0000000000000018E-2</v>
      </c>
      <c r="D255" s="2">
        <f t="shared" si="28"/>
        <v>0</v>
      </c>
      <c r="E255" s="2">
        <f t="shared" si="29"/>
        <v>2.0000000000000018E-2</v>
      </c>
      <c r="F255" s="2">
        <f t="shared" si="35"/>
        <v>5.6815045301632982E-3</v>
      </c>
      <c r="G255" s="2">
        <f t="shared" si="35"/>
        <v>9.1171654687058241E-3</v>
      </c>
      <c r="H255" s="2">
        <f t="shared" si="31"/>
        <v>0.62316567025845415</v>
      </c>
      <c r="I255" s="2">
        <f t="shared" si="32"/>
        <v>38.391994217030756</v>
      </c>
    </row>
    <row r="256" spans="1:9" ht="13.5" x14ac:dyDescent="0.25">
      <c r="A256" s="3">
        <f>TITRES_STAT!B259</f>
        <v>42678</v>
      </c>
      <c r="B256" s="5">
        <f>TITRES_STAT!D259</f>
        <v>0.96</v>
      </c>
      <c r="C256" s="2">
        <f t="shared" si="27"/>
        <v>-2.0000000000000018E-2</v>
      </c>
      <c r="D256" s="2">
        <f t="shared" si="28"/>
        <v>0</v>
      </c>
      <c r="E256" s="2">
        <f t="shared" si="29"/>
        <v>2.0000000000000018E-2</v>
      </c>
      <c r="F256" s="2">
        <f t="shared" si="35"/>
        <v>5.2756827780087775E-3</v>
      </c>
      <c r="G256" s="2">
        <f t="shared" si="35"/>
        <v>9.8945107923696946E-3</v>
      </c>
      <c r="H256" s="2">
        <f t="shared" si="31"/>
        <v>0.53319288732063463</v>
      </c>
      <c r="I256" s="2">
        <f t="shared" si="32"/>
        <v>34.776634546774332</v>
      </c>
    </row>
    <row r="257" spans="1:9" ht="13.5" x14ac:dyDescent="0.25">
      <c r="A257" s="3">
        <f>TITRES_STAT!B260</f>
        <v>42681</v>
      </c>
      <c r="B257" s="5">
        <f>TITRES_STAT!D260</f>
        <v>0.96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4.8988482938652931E-3</v>
      </c>
      <c r="G257" s="2">
        <f t="shared" si="35"/>
        <v>9.1877600214861459E-3</v>
      </c>
      <c r="H257" s="2">
        <f t="shared" si="31"/>
        <v>0.53319288732063452</v>
      </c>
      <c r="I257" s="2">
        <f t="shared" si="32"/>
        <v>34.776634546774318</v>
      </c>
    </row>
    <row r="258" spans="1:9" ht="13.5" x14ac:dyDescent="0.25">
      <c r="A258" s="3">
        <f>TITRES_STAT!B261</f>
        <v>42682</v>
      </c>
      <c r="B258" s="5">
        <f>TITRES_STAT!D261</f>
        <v>0.96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4.5489305585892006E-3</v>
      </c>
      <c r="G258" s="2">
        <f t="shared" si="35"/>
        <v>8.5314914485228495E-3</v>
      </c>
      <c r="H258" s="2">
        <f t="shared" si="31"/>
        <v>0.53319288732063452</v>
      </c>
      <c r="I258" s="2">
        <f t="shared" si="32"/>
        <v>34.776634546774318</v>
      </c>
    </row>
    <row r="259" spans="1:9" ht="13.5" x14ac:dyDescent="0.25">
      <c r="A259" s="3">
        <f>TITRES_STAT!B262</f>
        <v>42683</v>
      </c>
      <c r="B259" s="5">
        <f>TITRES_STAT!D262</f>
        <v>0.98</v>
      </c>
      <c r="C259" s="2">
        <f t="shared" ref="C259:C322" si="36">B259-B258</f>
        <v>2.0000000000000018E-2</v>
      </c>
      <c r="D259" s="2">
        <f t="shared" ref="D259:D322" si="37">IF(C259&gt;0,C259,0)</f>
        <v>2.0000000000000018E-2</v>
      </c>
      <c r="E259" s="2">
        <f t="shared" ref="E259:E322" si="38">IF(C259&lt;0,-C259,0)</f>
        <v>0</v>
      </c>
      <c r="F259" s="2">
        <f t="shared" si="35"/>
        <v>5.6525783758328303E-3</v>
      </c>
      <c r="G259" s="2">
        <f t="shared" si="35"/>
        <v>7.9220992021997883E-3</v>
      </c>
      <c r="H259" s="2">
        <f t="shared" si="31"/>
        <v>0.7135202717814032</v>
      </c>
      <c r="I259" s="2">
        <f t="shared" si="32"/>
        <v>41.640608724145174</v>
      </c>
    </row>
    <row r="260" spans="1:9" ht="13.5" x14ac:dyDescent="0.25">
      <c r="A260" s="3">
        <f>TITRES_STAT!B263</f>
        <v>42684</v>
      </c>
      <c r="B260" s="5">
        <f>TITRES_STAT!D263</f>
        <v>0.96</v>
      </c>
      <c r="C260" s="2">
        <f t="shared" si="36"/>
        <v>-2.0000000000000018E-2</v>
      </c>
      <c r="D260" s="2">
        <f t="shared" si="37"/>
        <v>0</v>
      </c>
      <c r="E260" s="2">
        <f t="shared" si="38"/>
        <v>2.0000000000000018E-2</v>
      </c>
      <c r="F260" s="2">
        <f t="shared" si="35"/>
        <v>5.2488227775590573E-3</v>
      </c>
      <c r="G260" s="2">
        <f t="shared" si="35"/>
        <v>8.7848064020426622E-3</v>
      </c>
      <c r="H260" s="2">
        <f t="shared" si="31"/>
        <v>0.5974887251173332</v>
      </c>
      <c r="I260" s="2">
        <f t="shared" si="32"/>
        <v>37.401749115534351</v>
      </c>
    </row>
    <row r="261" spans="1:9" ht="13.5" x14ac:dyDescent="0.25">
      <c r="A261" s="3">
        <f>TITRES_STAT!B264</f>
        <v>42685</v>
      </c>
      <c r="B261" s="5">
        <f>TITRES_STAT!D264</f>
        <v>0.96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4.8739068648762669E-3</v>
      </c>
      <c r="G261" s="2">
        <f t="shared" si="35"/>
        <v>8.1573202304681854E-3</v>
      </c>
      <c r="H261" s="2">
        <f t="shared" si="31"/>
        <v>0.5974887251173332</v>
      </c>
      <c r="I261" s="2">
        <f t="shared" si="32"/>
        <v>37.401749115534351</v>
      </c>
    </row>
    <row r="262" spans="1:9" ht="13.5" x14ac:dyDescent="0.25">
      <c r="A262" s="3">
        <f>TITRES_STAT!B265</f>
        <v>42688</v>
      </c>
      <c r="B262" s="5">
        <f>TITRES_STAT!D265</f>
        <v>0.94</v>
      </c>
      <c r="C262" s="2">
        <f t="shared" si="36"/>
        <v>-2.0000000000000018E-2</v>
      </c>
      <c r="D262" s="2">
        <f t="shared" si="37"/>
        <v>0</v>
      </c>
      <c r="E262" s="2">
        <f t="shared" si="38"/>
        <v>2.0000000000000018E-2</v>
      </c>
      <c r="F262" s="2">
        <f t="shared" si="35"/>
        <v>4.5257706602422482E-3</v>
      </c>
      <c r="G262" s="2">
        <f t="shared" si="35"/>
        <v>9.0032259282918879E-3</v>
      </c>
      <c r="H262" s="2">
        <f t="shared" si="31"/>
        <v>0.50268322668882393</v>
      </c>
      <c r="I262" s="2">
        <f t="shared" si="32"/>
        <v>33.45237490914775</v>
      </c>
    </row>
    <row r="263" spans="1:9" ht="13.5" x14ac:dyDescent="0.25">
      <c r="A263" s="3">
        <f>TITRES_STAT!B266</f>
        <v>42689</v>
      </c>
      <c r="B263" s="5">
        <f>TITRES_STAT!D266</f>
        <v>0.94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4.2025013273678021E-3</v>
      </c>
      <c r="G263" s="2">
        <f t="shared" si="35"/>
        <v>8.360138361985325E-3</v>
      </c>
      <c r="H263" s="2">
        <f t="shared" si="31"/>
        <v>0.50268322668882393</v>
      </c>
      <c r="I263" s="2">
        <f t="shared" si="32"/>
        <v>33.45237490914775</v>
      </c>
    </row>
    <row r="264" spans="1:9" ht="13.5" x14ac:dyDescent="0.25">
      <c r="A264" s="3">
        <f>TITRES_STAT!B267</f>
        <v>42690</v>
      </c>
      <c r="B264" s="5">
        <f>TITRES_STAT!D267</f>
        <v>0.94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3.9023226611272451E-3</v>
      </c>
      <c r="G264" s="2">
        <f t="shared" si="35"/>
        <v>7.7629856218435159E-3</v>
      </c>
      <c r="H264" s="2">
        <f t="shared" si="31"/>
        <v>0.50268322668882393</v>
      </c>
      <c r="I264" s="2">
        <f t="shared" si="32"/>
        <v>33.45237490914775</v>
      </c>
    </row>
    <row r="265" spans="1:9" ht="13.5" x14ac:dyDescent="0.25">
      <c r="A265" s="3">
        <f>TITRES_STAT!B268</f>
        <v>42691</v>
      </c>
      <c r="B265" s="5">
        <f>TITRES_STAT!D268</f>
        <v>0.94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3.6235853281895848E-3</v>
      </c>
      <c r="G265" s="2">
        <f t="shared" si="35"/>
        <v>7.2084866488546931E-3</v>
      </c>
      <c r="H265" s="2">
        <f t="shared" si="31"/>
        <v>0.50268322668882393</v>
      </c>
      <c r="I265" s="2">
        <f t="shared" si="32"/>
        <v>33.45237490914775</v>
      </c>
    </row>
    <row r="266" spans="1:9" ht="13.5" x14ac:dyDescent="0.25">
      <c r="A266" s="3">
        <f>TITRES_STAT!B269</f>
        <v>42692</v>
      </c>
      <c r="B266" s="5">
        <f>TITRES_STAT!D269</f>
        <v>0.94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3.3647578047474717E-3</v>
      </c>
      <c r="G266" s="2">
        <f t="shared" si="35"/>
        <v>6.6935947453650724E-3</v>
      </c>
      <c r="H266" s="2">
        <f t="shared" si="31"/>
        <v>0.50268322668882393</v>
      </c>
      <c r="I266" s="2">
        <f t="shared" si="32"/>
        <v>33.45237490914775</v>
      </c>
    </row>
    <row r="267" spans="1:9" ht="13.5" x14ac:dyDescent="0.25">
      <c r="A267" s="3">
        <f>TITRES_STAT!B270</f>
        <v>42695</v>
      </c>
      <c r="B267" s="5">
        <f>TITRES_STAT!D270</f>
        <v>0.96</v>
      </c>
      <c r="C267" s="2">
        <f t="shared" si="36"/>
        <v>2.0000000000000018E-2</v>
      </c>
      <c r="D267" s="2">
        <f t="shared" si="37"/>
        <v>2.0000000000000018E-2</v>
      </c>
      <c r="E267" s="2">
        <f t="shared" si="38"/>
        <v>0</v>
      </c>
      <c r="F267" s="2">
        <f t="shared" si="35"/>
        <v>4.5529893901226541E-3</v>
      </c>
      <c r="G267" s="2">
        <f t="shared" si="35"/>
        <v>6.2154808349818525E-3</v>
      </c>
      <c r="H267" s="2">
        <f t="shared" si="31"/>
        <v>0.73252408156382764</v>
      </c>
      <c r="I267" s="2">
        <f t="shared" si="32"/>
        <v>42.280744571390294</v>
      </c>
    </row>
    <row r="268" spans="1:9" ht="13.5" x14ac:dyDescent="0.25">
      <c r="A268" s="3">
        <f>TITRES_STAT!B271</f>
        <v>42696</v>
      </c>
      <c r="B268" s="5">
        <f>TITRES_STAT!D271</f>
        <v>0.96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4.22777586225675E-3</v>
      </c>
      <c r="G268" s="2">
        <f t="shared" si="35"/>
        <v>5.7715179181974342E-3</v>
      </c>
      <c r="H268" s="2">
        <f t="shared" si="31"/>
        <v>0.73252408156382764</v>
      </c>
      <c r="I268" s="2">
        <f t="shared" si="32"/>
        <v>42.280744571390294</v>
      </c>
    </row>
    <row r="269" spans="1:9" ht="13.5" x14ac:dyDescent="0.25">
      <c r="A269" s="3">
        <f>TITRES_STAT!B272</f>
        <v>42697</v>
      </c>
      <c r="B269" s="5">
        <f>TITRES_STAT!D272</f>
        <v>0.96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3.9257918720955534E-3</v>
      </c>
      <c r="G269" s="2">
        <f t="shared" si="39"/>
        <v>5.3592666383261893E-3</v>
      </c>
      <c r="H269" s="2">
        <f t="shared" si="31"/>
        <v>0.73252408156382753</v>
      </c>
      <c r="I269" s="2">
        <f t="shared" si="32"/>
        <v>42.280744571390287</v>
      </c>
    </row>
    <row r="270" spans="1:9" ht="13.5" x14ac:dyDescent="0.25">
      <c r="A270" s="3">
        <f>TITRES_STAT!B273</f>
        <v>42698</v>
      </c>
      <c r="B270" s="5">
        <f>TITRES_STAT!D273</f>
        <v>0.96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3.6453781669458711E-3</v>
      </c>
      <c r="G270" s="2">
        <f t="shared" si="39"/>
        <v>4.9764618784457473E-3</v>
      </c>
      <c r="H270" s="2">
        <f t="shared" si="31"/>
        <v>0.73252408156382753</v>
      </c>
      <c r="I270" s="2">
        <f t="shared" si="32"/>
        <v>42.280744571390287</v>
      </c>
    </row>
    <row r="271" spans="1:9" ht="13.5" x14ac:dyDescent="0.25">
      <c r="A271" s="3">
        <f>TITRES_STAT!B274</f>
        <v>42699</v>
      </c>
      <c r="B271" s="5">
        <f>TITRES_STAT!D274</f>
        <v>0.96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3.3849940121640229E-3</v>
      </c>
      <c r="G271" s="2">
        <f t="shared" si="39"/>
        <v>4.6210003156996219E-3</v>
      </c>
      <c r="H271" s="2">
        <f t="shared" si="31"/>
        <v>0.73252408156382764</v>
      </c>
      <c r="I271" s="2">
        <f t="shared" si="32"/>
        <v>42.280744571390294</v>
      </c>
    </row>
    <row r="272" spans="1:9" ht="13.5" x14ac:dyDescent="0.25">
      <c r="A272" s="3">
        <f>TITRES_STAT!B275</f>
        <v>42702</v>
      </c>
      <c r="B272" s="5">
        <f>TITRES_STAT!D275</f>
        <v>0.96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3.1432087255808786E-3</v>
      </c>
      <c r="G272" s="2">
        <f t="shared" si="39"/>
        <v>4.2909288645782201E-3</v>
      </c>
      <c r="H272" s="2">
        <f t="shared" si="31"/>
        <v>0.73252408156382764</v>
      </c>
      <c r="I272" s="2">
        <f t="shared" si="32"/>
        <v>42.280744571390294</v>
      </c>
    </row>
    <row r="273" spans="1:9" ht="13.5" x14ac:dyDescent="0.25">
      <c r="A273" s="3">
        <f>TITRES_STAT!B276</f>
        <v>42703</v>
      </c>
      <c r="B273" s="5">
        <f>TITRES_STAT!D276</f>
        <v>0.94</v>
      </c>
      <c r="C273" s="2">
        <f t="shared" si="36"/>
        <v>-2.0000000000000018E-2</v>
      </c>
      <c r="D273" s="2">
        <f t="shared" si="37"/>
        <v>0</v>
      </c>
      <c r="E273" s="2">
        <f t="shared" si="38"/>
        <v>2.0000000000000018E-2</v>
      </c>
      <c r="F273" s="2">
        <f t="shared" si="39"/>
        <v>2.9186938166108158E-3</v>
      </c>
      <c r="G273" s="2">
        <f t="shared" si="39"/>
        <v>5.4130053742512058E-3</v>
      </c>
      <c r="H273" s="2">
        <f t="shared" ref="H273:H336" si="40">F273/G273</f>
        <v>0.53920024363814079</v>
      </c>
      <c r="I273" s="2">
        <f t="shared" ref="I273:I336" si="41">IF(G273=0,100,100-(100/(1+H273)))</f>
        <v>35.03119531502</v>
      </c>
    </row>
    <row r="274" spans="1:9" ht="13.5" x14ac:dyDescent="0.25">
      <c r="A274" s="3">
        <f>TITRES_STAT!B277</f>
        <v>42704</v>
      </c>
      <c r="B274" s="5">
        <f>TITRES_STAT!D277</f>
        <v>0.96</v>
      </c>
      <c r="C274" s="2">
        <f t="shared" si="36"/>
        <v>2.0000000000000018E-2</v>
      </c>
      <c r="D274" s="2">
        <f t="shared" si="37"/>
        <v>2.0000000000000018E-2</v>
      </c>
      <c r="E274" s="2">
        <f t="shared" si="38"/>
        <v>0</v>
      </c>
      <c r="F274" s="2">
        <f t="shared" si="39"/>
        <v>4.1387871154243304E-3</v>
      </c>
      <c r="G274" s="2">
        <f t="shared" si="39"/>
        <v>5.0263621332332625E-3</v>
      </c>
      <c r="H274" s="2">
        <f t="shared" si="40"/>
        <v>0.82341602250652213</v>
      </c>
      <c r="I274" s="2">
        <f t="shared" si="41"/>
        <v>45.157880173424708</v>
      </c>
    </row>
    <row r="275" spans="1:9" ht="13.5" x14ac:dyDescent="0.25">
      <c r="A275" s="3">
        <f>TITRES_STAT!B278</f>
        <v>42705</v>
      </c>
      <c r="B275" s="5">
        <f>TITRES_STAT!D278</f>
        <v>0.96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3.8431594643225926E-3</v>
      </c>
      <c r="G275" s="2">
        <f t="shared" si="39"/>
        <v>4.6673362665737433E-3</v>
      </c>
      <c r="H275" s="2">
        <f t="shared" si="40"/>
        <v>0.82341602250652213</v>
      </c>
      <c r="I275" s="2">
        <f t="shared" si="41"/>
        <v>45.157880173424708</v>
      </c>
    </row>
    <row r="276" spans="1:9" ht="13.5" x14ac:dyDescent="0.25">
      <c r="A276" s="3">
        <f>TITRES_STAT!B279</f>
        <v>42706</v>
      </c>
      <c r="B276" s="5">
        <f>TITRES_STAT!D279</f>
        <v>0.96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3.5686480740138361E-3</v>
      </c>
      <c r="G276" s="2">
        <f t="shared" si="39"/>
        <v>4.3339551046756184E-3</v>
      </c>
      <c r="H276" s="2">
        <f t="shared" si="40"/>
        <v>0.82341602250652224</v>
      </c>
      <c r="I276" s="2">
        <f t="shared" si="41"/>
        <v>45.157880173424715</v>
      </c>
    </row>
    <row r="277" spans="1:9" ht="13.5" x14ac:dyDescent="0.25">
      <c r="A277" s="3">
        <f>TITRES_STAT!B280</f>
        <v>42709</v>
      </c>
      <c r="B277" s="5">
        <f>TITRES_STAT!D280</f>
        <v>0.94</v>
      </c>
      <c r="C277" s="2">
        <f t="shared" si="36"/>
        <v>-2.0000000000000018E-2</v>
      </c>
      <c r="D277" s="2">
        <f t="shared" si="37"/>
        <v>0</v>
      </c>
      <c r="E277" s="2">
        <f t="shared" si="38"/>
        <v>2.0000000000000018E-2</v>
      </c>
      <c r="F277" s="2">
        <f t="shared" si="39"/>
        <v>3.3137446401557053E-3</v>
      </c>
      <c r="G277" s="2">
        <f t="shared" si="39"/>
        <v>5.4529583114845048E-3</v>
      </c>
      <c r="H277" s="2">
        <f t="shared" si="40"/>
        <v>0.60769667598166122</v>
      </c>
      <c r="I277" s="2">
        <f t="shared" si="41"/>
        <v>37.79921206906775</v>
      </c>
    </row>
    <row r="278" spans="1:9" ht="13.5" x14ac:dyDescent="0.25">
      <c r="A278" s="3">
        <f>TITRES_STAT!B281</f>
        <v>42710</v>
      </c>
      <c r="B278" s="5">
        <f>TITRES_STAT!D281</f>
        <v>0.96</v>
      </c>
      <c r="C278" s="2">
        <f t="shared" si="36"/>
        <v>2.0000000000000018E-2</v>
      </c>
      <c r="D278" s="2">
        <f t="shared" si="37"/>
        <v>2.0000000000000018E-2</v>
      </c>
      <c r="E278" s="2">
        <f t="shared" si="38"/>
        <v>0</v>
      </c>
      <c r="F278" s="2">
        <f t="shared" si="39"/>
        <v>4.5056200230017274E-3</v>
      </c>
      <c r="G278" s="2">
        <f t="shared" si="39"/>
        <v>5.063461289235612E-3</v>
      </c>
      <c r="H278" s="2">
        <f t="shared" si="40"/>
        <v>0.88983005213848543</v>
      </c>
      <c r="I278" s="2">
        <f t="shared" si="41"/>
        <v>47.085189016418461</v>
      </c>
    </row>
    <row r="279" spans="1:9" ht="13.5" x14ac:dyDescent="0.25">
      <c r="A279" s="3">
        <f>TITRES_STAT!B282</f>
        <v>42711</v>
      </c>
      <c r="B279" s="5">
        <f>TITRES_STAT!D282</f>
        <v>0.95</v>
      </c>
      <c r="C279" s="2">
        <f t="shared" si="36"/>
        <v>-1.0000000000000009E-2</v>
      </c>
      <c r="D279" s="2">
        <f t="shared" si="37"/>
        <v>0</v>
      </c>
      <c r="E279" s="2">
        <f t="shared" si="38"/>
        <v>1.0000000000000009E-2</v>
      </c>
      <c r="F279" s="2">
        <f t="shared" si="39"/>
        <v>4.183790021358747E-3</v>
      </c>
      <c r="G279" s="2">
        <f t="shared" si="39"/>
        <v>5.4160711971473546E-3</v>
      </c>
      <c r="H279" s="2">
        <f t="shared" si="40"/>
        <v>0.77247692452092387</v>
      </c>
      <c r="I279" s="2">
        <f t="shared" si="41"/>
        <v>43.581776091652863</v>
      </c>
    </row>
    <row r="280" spans="1:9" ht="13.5" x14ac:dyDescent="0.25">
      <c r="A280" s="3">
        <f>TITRES_STAT!B283</f>
        <v>42712</v>
      </c>
      <c r="B280" s="5">
        <f>TITRES_STAT!D283</f>
        <v>0.95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3.884947876975979E-3</v>
      </c>
      <c r="G280" s="2">
        <f t="shared" si="39"/>
        <v>5.029208968779687E-3</v>
      </c>
      <c r="H280" s="2">
        <f t="shared" si="40"/>
        <v>0.77247692452092376</v>
      </c>
      <c r="I280" s="2">
        <f t="shared" si="41"/>
        <v>43.581776091652856</v>
      </c>
    </row>
    <row r="281" spans="1:9" ht="13.5" x14ac:dyDescent="0.25">
      <c r="A281" s="3">
        <f>TITRES_STAT!B284</f>
        <v>42713</v>
      </c>
      <c r="B281" s="5">
        <f>TITRES_STAT!D284</f>
        <v>0.95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3.607451600049123E-3</v>
      </c>
      <c r="G281" s="2">
        <f t="shared" si="39"/>
        <v>4.6699797567239945E-3</v>
      </c>
      <c r="H281" s="2">
        <f t="shared" si="40"/>
        <v>0.77247692452092376</v>
      </c>
      <c r="I281" s="2">
        <f t="shared" si="41"/>
        <v>43.581776091652856</v>
      </c>
    </row>
    <row r="282" spans="1:9" ht="13.5" x14ac:dyDescent="0.25">
      <c r="A282" s="3">
        <f>TITRES_STAT!B285</f>
        <v>42717</v>
      </c>
      <c r="B282" s="5">
        <f>TITRES_STAT!D285</f>
        <v>0.95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3.3497764857598998E-3</v>
      </c>
      <c r="G282" s="2">
        <f t="shared" si="39"/>
        <v>4.3364097741008523E-3</v>
      </c>
      <c r="H282" s="2">
        <f t="shared" si="40"/>
        <v>0.77247692452092365</v>
      </c>
      <c r="I282" s="2">
        <f t="shared" si="41"/>
        <v>43.581776091652848</v>
      </c>
    </row>
    <row r="283" spans="1:9" ht="13.5" x14ac:dyDescent="0.25">
      <c r="A283" s="3">
        <f>TITRES_STAT!B286</f>
        <v>42718</v>
      </c>
      <c r="B283" s="5">
        <f>TITRES_STAT!D286</f>
        <v>0.95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3.1105067367770503E-3</v>
      </c>
      <c r="G283" s="2">
        <f t="shared" si="39"/>
        <v>4.0266662188079344E-3</v>
      </c>
      <c r="H283" s="2">
        <f t="shared" si="40"/>
        <v>0.77247692452092376</v>
      </c>
      <c r="I283" s="2">
        <f t="shared" si="41"/>
        <v>43.581776091652856</v>
      </c>
    </row>
    <row r="284" spans="1:9" ht="13.5" x14ac:dyDescent="0.25">
      <c r="A284" s="3">
        <f>TITRES_STAT!B287</f>
        <v>42719</v>
      </c>
      <c r="B284" s="5">
        <f>TITRES_STAT!D287</f>
        <v>0.94</v>
      </c>
      <c r="C284" s="2">
        <f t="shared" si="36"/>
        <v>-1.0000000000000009E-2</v>
      </c>
      <c r="D284" s="2">
        <f t="shared" si="37"/>
        <v>0</v>
      </c>
      <c r="E284" s="2">
        <f t="shared" si="38"/>
        <v>1.0000000000000009E-2</v>
      </c>
      <c r="F284" s="2">
        <f t="shared" si="39"/>
        <v>2.8883276841501181E-3</v>
      </c>
      <c r="G284" s="2">
        <f t="shared" si="39"/>
        <v>4.4533329174645106E-3</v>
      </c>
      <c r="H284" s="2">
        <f t="shared" si="40"/>
        <v>0.64857663634870966</v>
      </c>
      <c r="I284" s="2">
        <f t="shared" si="41"/>
        <v>39.341612761490182</v>
      </c>
    </row>
    <row r="285" spans="1:9" ht="13.5" x14ac:dyDescent="0.25">
      <c r="A285" s="3">
        <f>TITRES_STAT!B288</f>
        <v>42720</v>
      </c>
      <c r="B285" s="5">
        <f>TITRES_STAT!D288</f>
        <v>0.94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2.6820185638536812E-3</v>
      </c>
      <c r="G285" s="2">
        <f t="shared" si="42"/>
        <v>4.1352377090741882E-3</v>
      </c>
      <c r="H285" s="2">
        <f t="shared" si="40"/>
        <v>0.64857663634870966</v>
      </c>
      <c r="I285" s="2">
        <f t="shared" si="41"/>
        <v>39.341612761490182</v>
      </c>
    </row>
    <row r="286" spans="1:9" ht="13.5" x14ac:dyDescent="0.25">
      <c r="A286" s="3">
        <f>TITRES_STAT!B289</f>
        <v>42723</v>
      </c>
      <c r="B286" s="5">
        <f>TITRES_STAT!D289</f>
        <v>0.95</v>
      </c>
      <c r="C286" s="2">
        <f t="shared" si="36"/>
        <v>1.0000000000000009E-2</v>
      </c>
      <c r="D286" s="2">
        <f t="shared" si="37"/>
        <v>1.0000000000000009E-2</v>
      </c>
      <c r="E286" s="2">
        <f t="shared" si="38"/>
        <v>0</v>
      </c>
      <c r="F286" s="2">
        <f t="shared" si="42"/>
        <v>3.2047315235784191E-3</v>
      </c>
      <c r="G286" s="2">
        <f t="shared" si="42"/>
        <v>3.8398635869974604E-3</v>
      </c>
      <c r="H286" s="2">
        <f t="shared" si="40"/>
        <v>0.83459514927308243</v>
      </c>
      <c r="I286" s="2">
        <f t="shared" si="41"/>
        <v>45.49206126505743</v>
      </c>
    </row>
    <row r="287" spans="1:9" ht="13.5" x14ac:dyDescent="0.25">
      <c r="A287" s="3">
        <f>TITRES_STAT!B290</f>
        <v>42724</v>
      </c>
      <c r="B287" s="5">
        <f>TITRES_STAT!D290</f>
        <v>0.95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2.9758221290371034E-3</v>
      </c>
      <c r="G287" s="2">
        <f t="shared" si="42"/>
        <v>3.5655876164976418E-3</v>
      </c>
      <c r="H287" s="2">
        <f t="shared" si="40"/>
        <v>0.83459514927308243</v>
      </c>
      <c r="I287" s="2">
        <f t="shared" si="41"/>
        <v>45.49206126505743</v>
      </c>
    </row>
    <row r="288" spans="1:9" ht="13.5" x14ac:dyDescent="0.25">
      <c r="A288" s="3">
        <f>TITRES_STAT!B291</f>
        <v>42725</v>
      </c>
      <c r="B288" s="5">
        <f>TITRES_STAT!D291</f>
        <v>0.91</v>
      </c>
      <c r="C288" s="2">
        <f t="shared" si="36"/>
        <v>-3.9999999999999925E-2</v>
      </c>
      <c r="D288" s="2">
        <f t="shared" si="37"/>
        <v>0</v>
      </c>
      <c r="E288" s="2">
        <f t="shared" si="38"/>
        <v>3.9999999999999925E-2</v>
      </c>
      <c r="F288" s="2">
        <f t="shared" si="42"/>
        <v>2.763263405534453E-3</v>
      </c>
      <c r="G288" s="2">
        <f t="shared" si="42"/>
        <v>6.1680456438906617E-3</v>
      </c>
      <c r="H288" s="2">
        <f t="shared" si="40"/>
        <v>0.44799658839610174</v>
      </c>
      <c r="I288" s="2">
        <f t="shared" si="41"/>
        <v>30.939063806243681</v>
      </c>
    </row>
    <row r="289" spans="1:9" ht="13.5" x14ac:dyDescent="0.25">
      <c r="A289" s="3">
        <f>TITRES_STAT!B292</f>
        <v>42726</v>
      </c>
      <c r="B289" s="5">
        <f>TITRES_STAT!D292</f>
        <v>0.88</v>
      </c>
      <c r="C289" s="2">
        <f t="shared" si="36"/>
        <v>-3.0000000000000027E-2</v>
      </c>
      <c r="D289" s="2">
        <f t="shared" si="37"/>
        <v>0</v>
      </c>
      <c r="E289" s="2">
        <f t="shared" si="38"/>
        <v>3.0000000000000027E-2</v>
      </c>
      <c r="F289" s="2">
        <f t="shared" si="42"/>
        <v>2.5658874479962779E-3</v>
      </c>
      <c r="G289" s="2">
        <f t="shared" si="42"/>
        <v>7.8703280978984734E-3</v>
      </c>
      <c r="H289" s="2">
        <f t="shared" si="40"/>
        <v>0.32602039153633483</v>
      </c>
      <c r="I289" s="2">
        <f t="shared" si="41"/>
        <v>24.586378431074181</v>
      </c>
    </row>
    <row r="290" spans="1:9" ht="13.5" x14ac:dyDescent="0.25">
      <c r="A290" s="3">
        <f>TITRES_STAT!B293</f>
        <v>42727</v>
      </c>
      <c r="B290" s="5">
        <f>TITRES_STAT!D293</f>
        <v>0.9</v>
      </c>
      <c r="C290" s="2">
        <f t="shared" si="36"/>
        <v>2.0000000000000018E-2</v>
      </c>
      <c r="D290" s="2">
        <f t="shared" si="37"/>
        <v>2.0000000000000018E-2</v>
      </c>
      <c r="E290" s="2">
        <f t="shared" si="38"/>
        <v>0</v>
      </c>
      <c r="F290" s="2">
        <f t="shared" si="42"/>
        <v>3.8111812017108311E-3</v>
      </c>
      <c r="G290" s="2">
        <f t="shared" si="42"/>
        <v>7.3081618051914401E-3</v>
      </c>
      <c r="H290" s="2">
        <f t="shared" si="40"/>
        <v>0.5214965545786785</v>
      </c>
      <c r="I290" s="2">
        <f t="shared" si="41"/>
        <v>34.275237299047802</v>
      </c>
    </row>
    <row r="291" spans="1:9" ht="13.5" x14ac:dyDescent="0.25">
      <c r="A291" s="3">
        <f>TITRES_STAT!B294</f>
        <v>42730</v>
      </c>
      <c r="B291" s="5">
        <f>TITRES_STAT!D294</f>
        <v>0.9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3.5389539730172003E-3</v>
      </c>
      <c r="G291" s="2">
        <f t="shared" si="42"/>
        <v>6.7861502476777658E-3</v>
      </c>
      <c r="H291" s="2">
        <f t="shared" si="40"/>
        <v>0.5214965545786785</v>
      </c>
      <c r="I291" s="2">
        <f t="shared" si="41"/>
        <v>34.275237299047802</v>
      </c>
    </row>
    <row r="292" spans="1:9" ht="13.5" x14ac:dyDescent="0.25">
      <c r="A292" s="3">
        <f>TITRES_STAT!B295</f>
        <v>42731</v>
      </c>
      <c r="B292" s="5">
        <f>TITRES_STAT!D295</f>
        <v>0.89</v>
      </c>
      <c r="C292" s="2">
        <f t="shared" si="36"/>
        <v>-1.0000000000000009E-2</v>
      </c>
      <c r="D292" s="2">
        <f t="shared" si="37"/>
        <v>0</v>
      </c>
      <c r="E292" s="2">
        <f t="shared" si="38"/>
        <v>1.0000000000000009E-2</v>
      </c>
      <c r="F292" s="2">
        <f t="shared" si="42"/>
        <v>3.2861715463731143E-3</v>
      </c>
      <c r="G292" s="2">
        <f t="shared" si="42"/>
        <v>7.0157109442722113E-3</v>
      </c>
      <c r="H292" s="2">
        <f t="shared" si="40"/>
        <v>0.46840178742769051</v>
      </c>
      <c r="I292" s="2">
        <f t="shared" si="41"/>
        <v>31.898748110912138</v>
      </c>
    </row>
    <row r="293" spans="1:9" ht="13.5" x14ac:dyDescent="0.25">
      <c r="A293" s="3">
        <f>TITRES_STAT!B296</f>
        <v>42732</v>
      </c>
      <c r="B293" s="5">
        <f>TITRES_STAT!D296</f>
        <v>0.9</v>
      </c>
      <c r="C293" s="2">
        <f t="shared" si="36"/>
        <v>1.0000000000000009E-2</v>
      </c>
      <c r="D293" s="2">
        <f t="shared" si="37"/>
        <v>1.0000000000000009E-2</v>
      </c>
      <c r="E293" s="2">
        <f t="shared" si="38"/>
        <v>0</v>
      </c>
      <c r="F293" s="2">
        <f t="shared" si="42"/>
        <v>3.7657307216321786E-3</v>
      </c>
      <c r="G293" s="2">
        <f t="shared" si="42"/>
        <v>6.5145887339670538E-3</v>
      </c>
      <c r="H293" s="2">
        <f t="shared" si="40"/>
        <v>0.57804581001371058</v>
      </c>
      <c r="I293" s="2">
        <f t="shared" si="41"/>
        <v>36.630483497097487</v>
      </c>
    </row>
    <row r="294" spans="1:9" ht="13.5" x14ac:dyDescent="0.25">
      <c r="A294" s="3">
        <f>TITRES_STAT!B297</f>
        <v>42733</v>
      </c>
      <c r="B294" s="5">
        <f>TITRES_STAT!D297</f>
        <v>0.9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3.4967499558013087E-3</v>
      </c>
      <c r="G294" s="2">
        <f t="shared" si="42"/>
        <v>6.0492609672551214E-3</v>
      </c>
      <c r="H294" s="2">
        <f t="shared" si="40"/>
        <v>0.57804581001371058</v>
      </c>
      <c r="I294" s="2">
        <f t="shared" si="41"/>
        <v>36.630483497097487</v>
      </c>
    </row>
    <row r="295" spans="1:9" ht="13.5" x14ac:dyDescent="0.25">
      <c r="A295" s="3">
        <f>TITRES_STAT!B298</f>
        <v>42734</v>
      </c>
      <c r="B295" s="5">
        <f>TITRES_STAT!D298</f>
        <v>0.9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3.2469821018155007E-3</v>
      </c>
      <c r="G295" s="2">
        <f t="shared" si="42"/>
        <v>5.6171708981654703E-3</v>
      </c>
      <c r="H295" s="2">
        <f t="shared" si="40"/>
        <v>0.57804581001371047</v>
      </c>
      <c r="I295" s="2">
        <f t="shared" si="41"/>
        <v>36.63048349709748</v>
      </c>
    </row>
    <row r="296" spans="1:9" ht="13.5" x14ac:dyDescent="0.25">
      <c r="A296" s="3">
        <f>TITRES_STAT!B299</f>
        <v>42737</v>
      </c>
      <c r="B296" s="5">
        <f>TITRES_STAT!D299</f>
        <v>0.92</v>
      </c>
      <c r="C296" s="2">
        <f t="shared" si="36"/>
        <v>2.0000000000000018E-2</v>
      </c>
      <c r="D296" s="2">
        <f t="shared" si="37"/>
        <v>2.0000000000000018E-2</v>
      </c>
      <c r="E296" s="2">
        <f t="shared" si="38"/>
        <v>0</v>
      </c>
      <c r="F296" s="2">
        <f t="shared" si="42"/>
        <v>4.4436262374001091E-3</v>
      </c>
      <c r="G296" s="2">
        <f t="shared" si="42"/>
        <v>5.2159444054393645E-3</v>
      </c>
      <c r="H296" s="2">
        <f t="shared" si="40"/>
        <v>0.85193128837150645</v>
      </c>
      <c r="I296" s="2">
        <f t="shared" si="41"/>
        <v>46.002316269555074</v>
      </c>
    </row>
    <row r="297" spans="1:9" ht="13.5" x14ac:dyDescent="0.25">
      <c r="A297" s="3">
        <f>TITRES_STAT!B300</f>
        <v>42738</v>
      </c>
      <c r="B297" s="5">
        <f>TITRES_STAT!D300</f>
        <v>0.91</v>
      </c>
      <c r="C297" s="2">
        <f t="shared" si="36"/>
        <v>-1.0000000000000009E-2</v>
      </c>
      <c r="D297" s="2">
        <f t="shared" si="37"/>
        <v>0</v>
      </c>
      <c r="E297" s="2">
        <f t="shared" si="38"/>
        <v>1.0000000000000009E-2</v>
      </c>
      <c r="F297" s="2">
        <f t="shared" si="42"/>
        <v>4.1262243633001013E-3</v>
      </c>
      <c r="G297" s="2">
        <f t="shared" si="42"/>
        <v>5.5576626621936962E-3</v>
      </c>
      <c r="H297" s="2">
        <f t="shared" si="40"/>
        <v>0.7424387938060667</v>
      </c>
      <c r="I297" s="2">
        <f t="shared" si="41"/>
        <v>42.609174936029348</v>
      </c>
    </row>
    <row r="298" spans="1:9" ht="13.5" x14ac:dyDescent="0.25">
      <c r="A298" s="3">
        <f>TITRES_STAT!B301</f>
        <v>42739</v>
      </c>
      <c r="B298" s="5">
        <f>TITRES_STAT!D301</f>
        <v>0.9</v>
      </c>
      <c r="C298" s="2">
        <f t="shared" si="36"/>
        <v>-1.0000000000000009E-2</v>
      </c>
      <c r="D298" s="2">
        <f t="shared" si="37"/>
        <v>0</v>
      </c>
      <c r="E298" s="2">
        <f t="shared" si="38"/>
        <v>1.0000000000000009E-2</v>
      </c>
      <c r="F298" s="2">
        <f t="shared" si="42"/>
        <v>3.8314940516358084E-3</v>
      </c>
      <c r="G298" s="2">
        <f t="shared" si="42"/>
        <v>5.8749724720370041E-3</v>
      </c>
      <c r="H298" s="2">
        <f t="shared" si="40"/>
        <v>0.65217225610375174</v>
      </c>
      <c r="I298" s="2">
        <f t="shared" si="41"/>
        <v>39.473623509557179</v>
      </c>
    </row>
    <row r="299" spans="1:9" ht="13.5" x14ac:dyDescent="0.25">
      <c r="A299" s="3">
        <f>TITRES_STAT!B302</f>
        <v>42740</v>
      </c>
      <c r="B299" s="5">
        <f>TITRES_STAT!D302</f>
        <v>0.92</v>
      </c>
      <c r="C299" s="2">
        <f t="shared" si="36"/>
        <v>2.0000000000000018E-2</v>
      </c>
      <c r="D299" s="2">
        <f t="shared" si="37"/>
        <v>2.0000000000000018E-2</v>
      </c>
      <c r="E299" s="2">
        <f t="shared" si="38"/>
        <v>0</v>
      </c>
      <c r="F299" s="2">
        <f t="shared" si="42"/>
        <v>4.9863873336618231E-3</v>
      </c>
      <c r="G299" s="2">
        <f t="shared" si="42"/>
        <v>5.4553315811772182E-3</v>
      </c>
      <c r="H299" s="2">
        <f t="shared" si="40"/>
        <v>0.91403927689135978</v>
      </c>
      <c r="I299" s="2">
        <f t="shared" si="41"/>
        <v>47.754468151556139</v>
      </c>
    </row>
    <row r="300" spans="1:9" ht="13.5" x14ac:dyDescent="0.25">
      <c r="A300" s="3">
        <f>TITRES_STAT!B303</f>
        <v>42741</v>
      </c>
      <c r="B300" s="5">
        <f>TITRES_STAT!D303</f>
        <v>0.92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4.6302168098288354E-3</v>
      </c>
      <c r="G300" s="2">
        <f t="shared" si="42"/>
        <v>5.0656650396645603E-3</v>
      </c>
      <c r="H300" s="2">
        <f t="shared" si="40"/>
        <v>0.91403927689135966</v>
      </c>
      <c r="I300" s="2">
        <f t="shared" si="41"/>
        <v>47.754468151556132</v>
      </c>
    </row>
    <row r="301" spans="1:9" ht="13.5" x14ac:dyDescent="0.25">
      <c r="A301" s="3">
        <f>TITRES_STAT!B304</f>
        <v>42744</v>
      </c>
      <c r="B301" s="5">
        <f>TITRES_STAT!D304</f>
        <v>0.92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4.2994870376982042E-3</v>
      </c>
      <c r="G301" s="2">
        <f t="shared" si="43"/>
        <v>4.703831822545663E-3</v>
      </c>
      <c r="H301" s="2">
        <f t="shared" si="40"/>
        <v>0.91403927689135966</v>
      </c>
      <c r="I301" s="2">
        <f t="shared" si="41"/>
        <v>47.754468151556132</v>
      </c>
    </row>
    <row r="302" spans="1:9" ht="13.5" x14ac:dyDescent="0.25">
      <c r="A302" s="3">
        <f>TITRES_STAT!B305</f>
        <v>42745</v>
      </c>
      <c r="B302" s="5">
        <f>TITRES_STAT!D305</f>
        <v>0.92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3.9923808207197615E-3</v>
      </c>
      <c r="G302" s="2">
        <f t="shared" si="43"/>
        <v>4.3678438352209728E-3</v>
      </c>
      <c r="H302" s="2">
        <f t="shared" si="40"/>
        <v>0.91403927689135978</v>
      </c>
      <c r="I302" s="2">
        <f t="shared" si="41"/>
        <v>47.754468151556139</v>
      </c>
    </row>
    <row r="303" spans="1:9" ht="13.5" x14ac:dyDescent="0.25">
      <c r="A303" s="3">
        <f>TITRES_STAT!B306</f>
        <v>42746</v>
      </c>
      <c r="B303" s="5">
        <f>TITRES_STAT!D306</f>
        <v>0.91</v>
      </c>
      <c r="C303" s="2">
        <f t="shared" si="36"/>
        <v>-1.0000000000000009E-2</v>
      </c>
      <c r="D303" s="2">
        <f t="shared" si="37"/>
        <v>0</v>
      </c>
      <c r="E303" s="2">
        <f t="shared" si="38"/>
        <v>1.0000000000000009E-2</v>
      </c>
      <c r="F303" s="2">
        <f t="shared" si="43"/>
        <v>3.7072107620969214E-3</v>
      </c>
      <c r="G303" s="2">
        <f t="shared" si="43"/>
        <v>4.7701407041337617E-3</v>
      </c>
      <c r="H303" s="2">
        <f t="shared" si="40"/>
        <v>0.77717010713840906</v>
      </c>
      <c r="I303" s="2">
        <f t="shared" si="41"/>
        <v>43.730766346830173</v>
      </c>
    </row>
    <row r="304" spans="1:9" ht="13.5" x14ac:dyDescent="0.25">
      <c r="A304" s="3">
        <f>TITRES_STAT!B307</f>
        <v>42747</v>
      </c>
      <c r="B304" s="5">
        <f>TITRES_STAT!D307</f>
        <v>0.91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3.4424099933757129E-3</v>
      </c>
      <c r="G304" s="2">
        <f t="shared" si="43"/>
        <v>4.4294163681242076E-3</v>
      </c>
      <c r="H304" s="2">
        <f t="shared" si="40"/>
        <v>0.77717010713840895</v>
      </c>
      <c r="I304" s="2">
        <f t="shared" si="41"/>
        <v>43.730766346830166</v>
      </c>
    </row>
    <row r="305" spans="1:9" ht="13.5" x14ac:dyDescent="0.25">
      <c r="A305" s="3">
        <f>TITRES_STAT!B308</f>
        <v>42748</v>
      </c>
      <c r="B305" s="5">
        <f>TITRES_STAT!D308</f>
        <v>0.91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3.1965235652774474E-3</v>
      </c>
      <c r="G305" s="2">
        <f t="shared" si="43"/>
        <v>4.1130294846867645E-3</v>
      </c>
      <c r="H305" s="2">
        <f t="shared" si="40"/>
        <v>0.77717010713840884</v>
      </c>
      <c r="I305" s="2">
        <f t="shared" si="41"/>
        <v>43.730766346830158</v>
      </c>
    </row>
    <row r="306" spans="1:9" ht="13.5" x14ac:dyDescent="0.25">
      <c r="A306" s="3">
        <f>TITRES_STAT!B309</f>
        <v>42751</v>
      </c>
      <c r="B306" s="5">
        <f>TITRES_STAT!D309</f>
        <v>0.91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2.9682004534719157E-3</v>
      </c>
      <c r="G306" s="2">
        <f t="shared" si="43"/>
        <v>3.8192416643519954E-3</v>
      </c>
      <c r="H306" s="2">
        <f t="shared" si="40"/>
        <v>0.77717010713840895</v>
      </c>
      <c r="I306" s="2">
        <f t="shared" si="41"/>
        <v>43.730766346830166</v>
      </c>
    </row>
    <row r="307" spans="1:9" ht="13.5" x14ac:dyDescent="0.25">
      <c r="A307" s="3">
        <f>TITRES_STAT!B310</f>
        <v>42752</v>
      </c>
      <c r="B307" s="5">
        <f>TITRES_STAT!D310</f>
        <v>0.91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2.7561861353667789E-3</v>
      </c>
      <c r="G307" s="2">
        <f t="shared" si="43"/>
        <v>3.5464386883268528E-3</v>
      </c>
      <c r="H307" s="2">
        <f t="shared" si="40"/>
        <v>0.77717010713840895</v>
      </c>
      <c r="I307" s="2">
        <f t="shared" si="41"/>
        <v>43.730766346830166</v>
      </c>
    </row>
    <row r="308" spans="1:9" ht="13.5" x14ac:dyDescent="0.25">
      <c r="A308" s="3">
        <f>TITRES_STAT!B311</f>
        <v>42753</v>
      </c>
      <c r="B308" s="5">
        <f>TITRES_STAT!D311</f>
        <v>0.89</v>
      </c>
      <c r="C308" s="2">
        <f t="shared" si="36"/>
        <v>-2.0000000000000018E-2</v>
      </c>
      <c r="D308" s="2">
        <f t="shared" si="37"/>
        <v>0</v>
      </c>
      <c r="E308" s="2">
        <f t="shared" si="38"/>
        <v>2.0000000000000018E-2</v>
      </c>
      <c r="F308" s="2">
        <f t="shared" si="43"/>
        <v>2.5593156971262946E-3</v>
      </c>
      <c r="G308" s="2">
        <f t="shared" si="43"/>
        <v>4.7216930677320785E-3</v>
      </c>
      <c r="H308" s="2">
        <f t="shared" si="40"/>
        <v>0.54203347409779512</v>
      </c>
      <c r="I308" s="2">
        <f t="shared" si="41"/>
        <v>35.150564705797024</v>
      </c>
    </row>
    <row r="309" spans="1:9" ht="13.5" x14ac:dyDescent="0.25">
      <c r="A309" s="3">
        <f>TITRES_STAT!B312</f>
        <v>42754</v>
      </c>
      <c r="B309" s="5">
        <f>TITRES_STAT!D312</f>
        <v>0.9</v>
      </c>
      <c r="C309" s="2">
        <f t="shared" si="36"/>
        <v>1.0000000000000009E-2</v>
      </c>
      <c r="D309" s="2">
        <f t="shared" si="37"/>
        <v>1.0000000000000009E-2</v>
      </c>
      <c r="E309" s="2">
        <f t="shared" si="38"/>
        <v>0</v>
      </c>
      <c r="F309" s="2">
        <f t="shared" si="43"/>
        <v>3.0907931473315602E-3</v>
      </c>
      <c r="G309" s="2">
        <f t="shared" si="43"/>
        <v>4.3844292771797874E-3</v>
      </c>
      <c r="H309" s="2">
        <f t="shared" si="40"/>
        <v>0.7049476572512221</v>
      </c>
      <c r="I309" s="2">
        <f t="shared" si="41"/>
        <v>41.347172991091355</v>
      </c>
    </row>
    <row r="310" spans="1:9" ht="13.5" x14ac:dyDescent="0.25">
      <c r="A310" s="3">
        <f>TITRES_STAT!B313</f>
        <v>42755</v>
      </c>
      <c r="B310" s="5">
        <f>TITRES_STAT!D313</f>
        <v>0.9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2.8700222082364488E-3</v>
      </c>
      <c r="G310" s="2">
        <f t="shared" si="43"/>
        <v>4.0712557573812308E-3</v>
      </c>
      <c r="H310" s="2">
        <f t="shared" si="40"/>
        <v>0.7049476572512221</v>
      </c>
      <c r="I310" s="2">
        <f t="shared" si="41"/>
        <v>41.347172991091355</v>
      </c>
    </row>
    <row r="311" spans="1:9" ht="13.5" x14ac:dyDescent="0.25">
      <c r="A311" s="3">
        <f>TITRES_STAT!B314</f>
        <v>42758</v>
      </c>
      <c r="B311" s="5">
        <f>TITRES_STAT!D314</f>
        <v>0.9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2.6650206219338453E-3</v>
      </c>
      <c r="G311" s="2">
        <f t="shared" si="43"/>
        <v>3.7804517747111431E-3</v>
      </c>
      <c r="H311" s="2">
        <f t="shared" si="40"/>
        <v>0.7049476572512221</v>
      </c>
      <c r="I311" s="2">
        <f t="shared" si="41"/>
        <v>41.347172991091355</v>
      </c>
    </row>
    <row r="312" spans="1:9" ht="13.5" x14ac:dyDescent="0.25">
      <c r="A312" s="3">
        <f>TITRES_STAT!B315</f>
        <v>42759</v>
      </c>
      <c r="B312" s="5">
        <f>TITRES_STAT!D315</f>
        <v>0.89</v>
      </c>
      <c r="C312" s="2">
        <f t="shared" si="36"/>
        <v>-1.0000000000000009E-2</v>
      </c>
      <c r="D312" s="2">
        <f t="shared" si="37"/>
        <v>0</v>
      </c>
      <c r="E312" s="2">
        <f t="shared" si="38"/>
        <v>1.0000000000000009E-2</v>
      </c>
      <c r="F312" s="2">
        <f t="shared" si="43"/>
        <v>2.4746620060814273E-3</v>
      </c>
      <c r="G312" s="2">
        <f t="shared" si="43"/>
        <v>4.2247052193746335E-3</v>
      </c>
      <c r="H312" s="2">
        <f t="shared" si="40"/>
        <v>0.58575968679010981</v>
      </c>
      <c r="I312" s="2">
        <f t="shared" si="41"/>
        <v>36.938742463292336</v>
      </c>
    </row>
    <row r="313" spans="1:9" ht="13.5" x14ac:dyDescent="0.25">
      <c r="A313" s="3">
        <f>TITRES_STAT!B316</f>
        <v>42760</v>
      </c>
      <c r="B313" s="5">
        <f>TITRES_STAT!D316</f>
        <v>0.88</v>
      </c>
      <c r="C313" s="2">
        <f t="shared" si="36"/>
        <v>-1.0000000000000009E-2</v>
      </c>
      <c r="D313" s="2">
        <f t="shared" si="37"/>
        <v>0</v>
      </c>
      <c r="E313" s="2">
        <f t="shared" si="38"/>
        <v>1.0000000000000009E-2</v>
      </c>
      <c r="F313" s="2">
        <f t="shared" si="43"/>
        <v>2.2979004342184683E-3</v>
      </c>
      <c r="G313" s="2">
        <f t="shared" si="43"/>
        <v>4.637226275133589E-3</v>
      </c>
      <c r="H313" s="2">
        <f t="shared" si="40"/>
        <v>0.49553338523517931</v>
      </c>
      <c r="I313" s="2">
        <f t="shared" si="41"/>
        <v>33.134224225777118</v>
      </c>
    </row>
    <row r="314" spans="1:9" ht="13.5" x14ac:dyDescent="0.25">
      <c r="A314" s="3">
        <f>TITRES_STAT!B317</f>
        <v>42761</v>
      </c>
      <c r="B314" s="5">
        <f>TITRES_STAT!D317</f>
        <v>0.89</v>
      </c>
      <c r="C314" s="2">
        <f t="shared" si="36"/>
        <v>1.0000000000000009E-2</v>
      </c>
      <c r="D314" s="2">
        <f t="shared" si="37"/>
        <v>1.0000000000000009E-2</v>
      </c>
      <c r="E314" s="2">
        <f t="shared" si="38"/>
        <v>0</v>
      </c>
      <c r="F314" s="2">
        <f t="shared" si="43"/>
        <v>2.8480504032028639E-3</v>
      </c>
      <c r="G314" s="2">
        <f t="shared" si="43"/>
        <v>4.3059958269097611E-3</v>
      </c>
      <c r="H314" s="2">
        <f t="shared" si="40"/>
        <v>0.6614150402572021</v>
      </c>
      <c r="I314" s="2">
        <f t="shared" si="41"/>
        <v>39.810343847303145</v>
      </c>
    </row>
    <row r="315" spans="1:9" ht="13.5" x14ac:dyDescent="0.25">
      <c r="A315" s="3">
        <f>TITRES_STAT!B318</f>
        <v>42762</v>
      </c>
      <c r="B315" s="5">
        <f>TITRES_STAT!D318</f>
        <v>0.89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2.6446182315455163E-3</v>
      </c>
      <c r="G315" s="2">
        <f t="shared" si="43"/>
        <v>3.9984246964162072E-3</v>
      </c>
      <c r="H315" s="2">
        <f t="shared" si="40"/>
        <v>0.66141504025720199</v>
      </c>
      <c r="I315" s="2">
        <f t="shared" si="41"/>
        <v>39.810343847303137</v>
      </c>
    </row>
    <row r="316" spans="1:9" ht="13.5" x14ac:dyDescent="0.25">
      <c r="A316" s="3">
        <f>TITRES_STAT!B319</f>
        <v>42765</v>
      </c>
      <c r="B316" s="5">
        <f>TITRES_STAT!D319</f>
        <v>0.88</v>
      </c>
      <c r="C316" s="2">
        <f t="shared" si="36"/>
        <v>-1.0000000000000009E-2</v>
      </c>
      <c r="D316" s="2">
        <f t="shared" si="37"/>
        <v>0</v>
      </c>
      <c r="E316" s="2">
        <f t="shared" si="38"/>
        <v>1.0000000000000009E-2</v>
      </c>
      <c r="F316" s="2">
        <f t="shared" si="43"/>
        <v>2.4557169292922652E-3</v>
      </c>
      <c r="G316" s="2">
        <f t="shared" si="43"/>
        <v>4.4271086466721931E-3</v>
      </c>
      <c r="H316" s="2">
        <f t="shared" si="40"/>
        <v>0.55469994646239362</v>
      </c>
      <c r="I316" s="2">
        <f t="shared" si="41"/>
        <v>35.678906899339182</v>
      </c>
    </row>
    <row r="317" spans="1:9" ht="13.5" x14ac:dyDescent="0.25">
      <c r="A317" s="3">
        <f>TITRES_STAT!B320</f>
        <v>42766</v>
      </c>
      <c r="B317" s="5">
        <f>TITRES_STAT!D320</f>
        <v>0.88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2.2803085771999606E-3</v>
      </c>
      <c r="G317" s="2">
        <f t="shared" si="44"/>
        <v>4.110886600481322E-3</v>
      </c>
      <c r="H317" s="2">
        <f t="shared" si="40"/>
        <v>0.55469994646239362</v>
      </c>
      <c r="I317" s="2">
        <f t="shared" si="41"/>
        <v>35.678906899339182</v>
      </c>
    </row>
    <row r="318" spans="1:9" ht="13.5" x14ac:dyDescent="0.25">
      <c r="A318" s="3">
        <f>TITRES_STAT!B321</f>
        <v>42767</v>
      </c>
      <c r="B318" s="5">
        <f>TITRES_STAT!D321</f>
        <v>0.88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2.1174293931142492E-3</v>
      </c>
      <c r="G318" s="2">
        <f t="shared" si="44"/>
        <v>3.8172518433040848E-3</v>
      </c>
      <c r="H318" s="2">
        <f t="shared" si="40"/>
        <v>0.55469994646239362</v>
      </c>
      <c r="I318" s="2">
        <f t="shared" si="41"/>
        <v>35.678906899339182</v>
      </c>
    </row>
    <row r="319" spans="1:9" ht="13.5" x14ac:dyDescent="0.25">
      <c r="A319" s="3">
        <f>TITRES_STAT!B322</f>
        <v>42768</v>
      </c>
      <c r="B319" s="5">
        <f>TITRES_STAT!D322</f>
        <v>0.87</v>
      </c>
      <c r="C319" s="2">
        <f t="shared" si="36"/>
        <v>-1.0000000000000009E-2</v>
      </c>
      <c r="D319" s="2">
        <f t="shared" si="37"/>
        <v>0</v>
      </c>
      <c r="E319" s="2">
        <f t="shared" si="38"/>
        <v>1.0000000000000009E-2</v>
      </c>
      <c r="F319" s="2">
        <f t="shared" si="44"/>
        <v>1.9661844364632316E-3</v>
      </c>
      <c r="G319" s="2">
        <f t="shared" si="44"/>
        <v>4.2588767116395077E-3</v>
      </c>
      <c r="H319" s="2">
        <f t="shared" si="40"/>
        <v>0.46166737606882363</v>
      </c>
      <c r="I319" s="2">
        <f t="shared" si="41"/>
        <v>31.584981893109287</v>
      </c>
    </row>
    <row r="320" spans="1:9" ht="13.5" x14ac:dyDescent="0.25">
      <c r="A320" s="3">
        <f>TITRES_STAT!B323</f>
        <v>42769</v>
      </c>
      <c r="B320" s="5">
        <f>TITRES_STAT!D323</f>
        <v>0.9</v>
      </c>
      <c r="C320" s="2">
        <f t="shared" si="36"/>
        <v>3.0000000000000027E-2</v>
      </c>
      <c r="D320" s="2">
        <f t="shared" si="37"/>
        <v>3.0000000000000027E-2</v>
      </c>
      <c r="E320" s="2">
        <f t="shared" si="38"/>
        <v>0</v>
      </c>
      <c r="F320" s="2">
        <f t="shared" si="44"/>
        <v>3.9685998338587171E-3</v>
      </c>
      <c r="G320" s="2">
        <f t="shared" si="44"/>
        <v>3.9546712322366855E-3</v>
      </c>
      <c r="H320" s="2">
        <f t="shared" si="40"/>
        <v>1.0035220631005914</v>
      </c>
      <c r="I320" s="2">
        <f t="shared" si="41"/>
        <v>50.087896788497076</v>
      </c>
    </row>
    <row r="321" spans="1:9" ht="13.5" x14ac:dyDescent="0.25">
      <c r="A321" s="3">
        <f>TITRES_STAT!B324</f>
        <v>42772</v>
      </c>
      <c r="B321" s="5">
        <f>TITRES_STAT!D324</f>
        <v>0.9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3.6851284171545229E-3</v>
      </c>
      <c r="G321" s="2">
        <f t="shared" si="44"/>
        <v>3.6721947156483506E-3</v>
      </c>
      <c r="H321" s="2">
        <f t="shared" si="40"/>
        <v>1.0035220631005914</v>
      </c>
      <c r="I321" s="2">
        <f t="shared" si="41"/>
        <v>50.087896788497076</v>
      </c>
    </row>
    <row r="322" spans="1:9" ht="13.5" x14ac:dyDescent="0.25">
      <c r="A322" s="3">
        <f>TITRES_STAT!B325</f>
        <v>42773</v>
      </c>
      <c r="B322" s="5">
        <f>TITRES_STAT!D325</f>
        <v>0.88</v>
      </c>
      <c r="C322" s="2">
        <f t="shared" si="36"/>
        <v>-2.0000000000000018E-2</v>
      </c>
      <c r="D322" s="2">
        <f t="shared" si="37"/>
        <v>0</v>
      </c>
      <c r="E322" s="2">
        <f t="shared" si="38"/>
        <v>2.0000000000000018E-2</v>
      </c>
      <c r="F322" s="2">
        <f t="shared" si="44"/>
        <v>3.4219049587863428E-3</v>
      </c>
      <c r="G322" s="2">
        <f t="shared" si="44"/>
        <v>4.8384665216734696E-3</v>
      </c>
      <c r="H322" s="2">
        <f t="shared" si="40"/>
        <v>0.70722923129843551</v>
      </c>
      <c r="I322" s="2">
        <f t="shared" si="41"/>
        <v>41.425557759490289</v>
      </c>
    </row>
    <row r="323" spans="1:9" ht="13.5" x14ac:dyDescent="0.25">
      <c r="A323" s="3">
        <f>TITRES_STAT!B326</f>
        <v>42774</v>
      </c>
      <c r="B323" s="5">
        <f>TITRES_STAT!D326</f>
        <v>0.9</v>
      </c>
      <c r="C323" s="2">
        <f t="shared" ref="C323:C386" si="45">B323-B322</f>
        <v>2.0000000000000018E-2</v>
      </c>
      <c r="D323" s="2">
        <f t="shared" ref="D323:D386" si="46">IF(C323&gt;0,C323,0)</f>
        <v>2.0000000000000018E-2</v>
      </c>
      <c r="E323" s="2">
        <f t="shared" ref="E323:E386" si="47">IF(C323&lt;0,-C323,0)</f>
        <v>0</v>
      </c>
      <c r="F323" s="2">
        <f t="shared" si="44"/>
        <v>4.6060546045873186E-3</v>
      </c>
      <c r="G323" s="2">
        <f t="shared" si="44"/>
        <v>4.4928617701253653E-3</v>
      </c>
      <c r="H323" s="2">
        <f t="shared" si="40"/>
        <v>1.0251939276686883</v>
      </c>
      <c r="I323" s="2">
        <f t="shared" si="41"/>
        <v>50.622012719979132</v>
      </c>
    </row>
    <row r="324" spans="1:9" ht="13.5" x14ac:dyDescent="0.25">
      <c r="A324" s="3">
        <f>TITRES_STAT!B327</f>
        <v>42775</v>
      </c>
      <c r="B324" s="5">
        <f>TITRES_STAT!D327</f>
        <v>0.9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4.2770507042596533E-3</v>
      </c>
      <c r="G324" s="2">
        <f t="shared" si="44"/>
        <v>4.171943072259268E-3</v>
      </c>
      <c r="H324" s="2">
        <f t="shared" si="40"/>
        <v>1.0251939276686883</v>
      </c>
      <c r="I324" s="2">
        <f t="shared" si="41"/>
        <v>50.622012719979132</v>
      </c>
    </row>
    <row r="325" spans="1:9" ht="13.5" x14ac:dyDescent="0.25">
      <c r="A325" s="3">
        <f>TITRES_STAT!B328</f>
        <v>42776</v>
      </c>
      <c r="B325" s="5">
        <f>TITRES_STAT!D328</f>
        <v>0.9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3.9715470825268211E-3</v>
      </c>
      <c r="G325" s="2">
        <f t="shared" si="44"/>
        <v>3.8739471385264633E-3</v>
      </c>
      <c r="H325" s="2">
        <f t="shared" si="40"/>
        <v>1.0251939276686883</v>
      </c>
      <c r="I325" s="2">
        <f t="shared" si="41"/>
        <v>50.622012719979132</v>
      </c>
    </row>
    <row r="326" spans="1:9" ht="13.5" x14ac:dyDescent="0.25">
      <c r="A326" s="3">
        <f>TITRES_STAT!B329</f>
        <v>42779</v>
      </c>
      <c r="B326" s="5">
        <f>TITRES_STAT!D329</f>
        <v>0.9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3.68786514806062E-3</v>
      </c>
      <c r="G326" s="2">
        <f t="shared" si="44"/>
        <v>3.5972366286317159E-3</v>
      </c>
      <c r="H326" s="2">
        <f t="shared" si="40"/>
        <v>1.0251939276686883</v>
      </c>
      <c r="I326" s="2">
        <f t="shared" si="41"/>
        <v>50.622012719979132</v>
      </c>
    </row>
    <row r="327" spans="1:9" ht="13.5" x14ac:dyDescent="0.25">
      <c r="A327" s="3">
        <f>TITRES_STAT!B330</f>
        <v>42780</v>
      </c>
      <c r="B327" s="5">
        <f>TITRES_STAT!D330</f>
        <v>0.9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3.4244462089134328E-3</v>
      </c>
      <c r="G327" s="2">
        <f t="shared" si="44"/>
        <v>3.3402911551580219E-3</v>
      </c>
      <c r="H327" s="2">
        <f t="shared" si="40"/>
        <v>1.0251939276686883</v>
      </c>
      <c r="I327" s="2">
        <f t="shared" si="41"/>
        <v>50.622012719979132</v>
      </c>
    </row>
    <row r="328" spans="1:9" ht="13.5" x14ac:dyDescent="0.25">
      <c r="A328" s="3">
        <f>TITRES_STAT!B331</f>
        <v>42781</v>
      </c>
      <c r="B328" s="5">
        <f>TITRES_STAT!D331</f>
        <v>0.89</v>
      </c>
      <c r="C328" s="2">
        <f t="shared" si="45"/>
        <v>-1.0000000000000009E-2</v>
      </c>
      <c r="D328" s="2">
        <f t="shared" si="46"/>
        <v>0</v>
      </c>
      <c r="E328" s="2">
        <f t="shared" si="47"/>
        <v>1.0000000000000009E-2</v>
      </c>
      <c r="F328" s="2">
        <f t="shared" si="44"/>
        <v>3.1798429082767589E-3</v>
      </c>
      <c r="G328" s="2">
        <f t="shared" si="44"/>
        <v>3.8159846440753062E-3</v>
      </c>
      <c r="H328" s="2">
        <f t="shared" si="40"/>
        <v>0.83329551999476192</v>
      </c>
      <c r="I328" s="2">
        <f t="shared" si="41"/>
        <v>45.453420406391594</v>
      </c>
    </row>
    <row r="329" spans="1:9" ht="13.5" x14ac:dyDescent="0.25">
      <c r="A329" s="3">
        <f>TITRES_STAT!B332</f>
        <v>42782</v>
      </c>
      <c r="B329" s="5">
        <f>TITRES_STAT!D332</f>
        <v>0.85</v>
      </c>
      <c r="C329" s="2">
        <f t="shared" si="45"/>
        <v>-4.0000000000000036E-2</v>
      </c>
      <c r="D329" s="2">
        <f t="shared" si="46"/>
        <v>0</v>
      </c>
      <c r="E329" s="2">
        <f t="shared" si="47"/>
        <v>4.0000000000000036E-2</v>
      </c>
      <c r="F329" s="2">
        <f t="shared" si="44"/>
        <v>2.952711271971276E-3</v>
      </c>
      <c r="G329" s="2">
        <f t="shared" si="44"/>
        <v>6.4005571694985015E-3</v>
      </c>
      <c r="H329" s="2">
        <f t="shared" si="40"/>
        <v>0.46132097468674399</v>
      </c>
      <c r="I329" s="2">
        <f t="shared" si="41"/>
        <v>31.568764335681621</v>
      </c>
    </row>
    <row r="330" spans="1:9" ht="13.5" x14ac:dyDescent="0.25">
      <c r="A330" s="3">
        <f>TITRES_STAT!B333</f>
        <v>42783</v>
      </c>
      <c r="B330" s="5">
        <f>TITRES_STAT!D333</f>
        <v>0.88</v>
      </c>
      <c r="C330" s="2">
        <f t="shared" si="45"/>
        <v>3.0000000000000027E-2</v>
      </c>
      <c r="D330" s="2">
        <f t="shared" si="46"/>
        <v>3.0000000000000027E-2</v>
      </c>
      <c r="E330" s="2">
        <f t="shared" si="47"/>
        <v>0</v>
      </c>
      <c r="F330" s="2">
        <f t="shared" si="44"/>
        <v>4.8846604668304717E-3</v>
      </c>
      <c r="G330" s="2">
        <f t="shared" si="44"/>
        <v>5.9433745145343235E-3</v>
      </c>
      <c r="H330" s="2">
        <f t="shared" si="40"/>
        <v>0.82186650948635287</v>
      </c>
      <c r="I330" s="2">
        <f t="shared" si="41"/>
        <v>45.111236482307667</v>
      </c>
    </row>
    <row r="331" spans="1:9" ht="13.5" x14ac:dyDescent="0.25">
      <c r="A331" s="3">
        <f>TITRES_STAT!B334</f>
        <v>42786</v>
      </c>
      <c r="B331" s="5">
        <f>TITRES_STAT!D334</f>
        <v>0.88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4.5357561477711522E-3</v>
      </c>
      <c r="G331" s="2">
        <f t="shared" si="44"/>
        <v>5.5188477634961573E-3</v>
      </c>
      <c r="H331" s="2">
        <f t="shared" si="40"/>
        <v>0.82186650948635298</v>
      </c>
      <c r="I331" s="2">
        <f t="shared" si="41"/>
        <v>45.111236482307675</v>
      </c>
    </row>
    <row r="332" spans="1:9" ht="13.5" x14ac:dyDescent="0.25">
      <c r="A332" s="3">
        <f>TITRES_STAT!B335</f>
        <v>42787</v>
      </c>
      <c r="B332" s="5">
        <f>TITRES_STAT!D335</f>
        <v>0.9</v>
      </c>
      <c r="C332" s="2">
        <f t="shared" si="45"/>
        <v>2.0000000000000018E-2</v>
      </c>
      <c r="D332" s="2">
        <f t="shared" si="46"/>
        <v>2.0000000000000018E-2</v>
      </c>
      <c r="E332" s="2">
        <f t="shared" si="47"/>
        <v>0</v>
      </c>
      <c r="F332" s="2">
        <f t="shared" si="44"/>
        <v>5.6403449943589279E-3</v>
      </c>
      <c r="G332" s="2">
        <f t="shared" si="44"/>
        <v>5.1246443518178598E-3</v>
      </c>
      <c r="H332" s="2">
        <f t="shared" si="40"/>
        <v>1.1006314989172143</v>
      </c>
      <c r="I332" s="2">
        <f t="shared" si="41"/>
        <v>52.395267779453114</v>
      </c>
    </row>
    <row r="333" spans="1:9" ht="13.5" x14ac:dyDescent="0.25">
      <c r="A333" s="3">
        <f>TITRES_STAT!B336</f>
        <v>42788</v>
      </c>
      <c r="B333" s="5">
        <f>TITRES_STAT!D336</f>
        <v>0.88</v>
      </c>
      <c r="C333" s="2">
        <f t="shared" si="45"/>
        <v>-2.0000000000000018E-2</v>
      </c>
      <c r="D333" s="2">
        <f t="shared" si="46"/>
        <v>0</v>
      </c>
      <c r="E333" s="2">
        <f t="shared" si="47"/>
        <v>2.0000000000000018E-2</v>
      </c>
      <c r="F333" s="2">
        <f t="shared" ref="F333:G348" si="48">((F332*13)+D333)/14</f>
        <v>5.2374632090475756E-3</v>
      </c>
      <c r="G333" s="2">
        <f t="shared" si="48"/>
        <v>6.1871697552594428E-3</v>
      </c>
      <c r="H333" s="2">
        <f t="shared" si="40"/>
        <v>0.84650388080841599</v>
      </c>
      <c r="I333" s="2">
        <f t="shared" si="41"/>
        <v>45.84360150046416</v>
      </c>
    </row>
    <row r="334" spans="1:9" ht="13.5" x14ac:dyDescent="0.25">
      <c r="A334" s="3">
        <f>TITRES_STAT!B337</f>
        <v>42789</v>
      </c>
      <c r="B334" s="5">
        <f>TITRES_STAT!D337</f>
        <v>0.89</v>
      </c>
      <c r="C334" s="2">
        <f t="shared" si="45"/>
        <v>1.0000000000000009E-2</v>
      </c>
      <c r="D334" s="2">
        <f t="shared" si="46"/>
        <v>1.0000000000000009E-2</v>
      </c>
      <c r="E334" s="2">
        <f t="shared" si="47"/>
        <v>0</v>
      </c>
      <c r="F334" s="2">
        <f t="shared" si="48"/>
        <v>5.5776444084013211E-3</v>
      </c>
      <c r="G334" s="2">
        <f t="shared" si="48"/>
        <v>5.7452290584551965E-3</v>
      </c>
      <c r="H334" s="2">
        <f t="shared" si="40"/>
        <v>0.97083064080669812</v>
      </c>
      <c r="I334" s="2">
        <f t="shared" si="41"/>
        <v>49.259972962939067</v>
      </c>
    </row>
    <row r="335" spans="1:9" ht="13.5" x14ac:dyDescent="0.25">
      <c r="A335" s="3">
        <f>TITRES_STAT!B338</f>
        <v>42790</v>
      </c>
      <c r="B335" s="5">
        <f>TITRES_STAT!D338</f>
        <v>0.9</v>
      </c>
      <c r="C335" s="2">
        <f t="shared" si="45"/>
        <v>1.0000000000000009E-2</v>
      </c>
      <c r="D335" s="2">
        <f t="shared" si="46"/>
        <v>1.0000000000000009E-2</v>
      </c>
      <c r="E335" s="2">
        <f t="shared" si="47"/>
        <v>0</v>
      </c>
      <c r="F335" s="2">
        <f t="shared" si="48"/>
        <v>5.8935269506583702E-3</v>
      </c>
      <c r="G335" s="2">
        <f t="shared" si="48"/>
        <v>5.3348555542798255E-3</v>
      </c>
      <c r="H335" s="2">
        <f t="shared" si="40"/>
        <v>1.1047209977279249</v>
      </c>
      <c r="I335" s="2">
        <f t="shared" si="41"/>
        <v>52.487764360239964</v>
      </c>
    </row>
    <row r="336" spans="1:9" ht="13.5" x14ac:dyDescent="0.25">
      <c r="A336" s="3">
        <f>TITRES_STAT!B339</f>
        <v>42793</v>
      </c>
      <c r="B336" s="5">
        <f>TITRES_STAT!D339</f>
        <v>0.89</v>
      </c>
      <c r="C336" s="2">
        <f t="shared" si="45"/>
        <v>-1.0000000000000009E-2</v>
      </c>
      <c r="D336" s="2">
        <f t="shared" si="46"/>
        <v>0</v>
      </c>
      <c r="E336" s="2">
        <f t="shared" si="47"/>
        <v>1.0000000000000009E-2</v>
      </c>
      <c r="F336" s="2">
        <f t="shared" si="48"/>
        <v>5.4725607398970573E-3</v>
      </c>
      <c r="G336" s="2">
        <f t="shared" si="48"/>
        <v>5.6680801575455528E-3</v>
      </c>
      <c r="H336" s="2">
        <f t="shared" si="40"/>
        <v>0.96550517772967392</v>
      </c>
      <c r="I336" s="2">
        <f t="shared" si="41"/>
        <v>49.122494749411686</v>
      </c>
    </row>
    <row r="337" spans="1:9" ht="13.5" x14ac:dyDescent="0.25">
      <c r="A337" s="3">
        <f>TITRES_STAT!B340</f>
        <v>42794</v>
      </c>
      <c r="B337" s="5">
        <f>TITRES_STAT!D340</f>
        <v>0.89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5.0816635441901245E-3</v>
      </c>
      <c r="G337" s="2">
        <f t="shared" si="48"/>
        <v>5.263217289149442E-3</v>
      </c>
      <c r="H337" s="2">
        <f t="shared" ref="H337:H400" si="49">F337/G337</f>
        <v>0.96550517772967392</v>
      </c>
      <c r="I337" s="2">
        <f t="shared" ref="I337:I400" si="50">IF(G337=0,100,100-(100/(1+H337)))</f>
        <v>49.122494749411686</v>
      </c>
    </row>
    <row r="338" spans="1:9" ht="13.5" x14ac:dyDescent="0.25">
      <c r="A338" s="3">
        <f>TITRES_STAT!B341</f>
        <v>42795</v>
      </c>
      <c r="B338" s="5">
        <f>TITRES_STAT!D341</f>
        <v>0.88</v>
      </c>
      <c r="C338" s="2">
        <f t="shared" si="45"/>
        <v>-1.0000000000000009E-2</v>
      </c>
      <c r="D338" s="2">
        <f t="shared" si="46"/>
        <v>0</v>
      </c>
      <c r="E338" s="2">
        <f t="shared" si="47"/>
        <v>1.0000000000000009E-2</v>
      </c>
      <c r="F338" s="2">
        <f t="shared" si="48"/>
        <v>4.7186875767479732E-3</v>
      </c>
      <c r="G338" s="2">
        <f t="shared" si="48"/>
        <v>5.6015589113530542E-3</v>
      </c>
      <c r="H338" s="2">
        <f t="shared" si="49"/>
        <v>0.84238828001688837</v>
      </c>
      <c r="I338" s="2">
        <f t="shared" si="50"/>
        <v>45.722624766651613</v>
      </c>
    </row>
    <row r="339" spans="1:9" ht="13.5" x14ac:dyDescent="0.25">
      <c r="A339" s="3">
        <f>TITRES_STAT!B342</f>
        <v>42796</v>
      </c>
      <c r="B339" s="5">
        <f>TITRES_STAT!D342</f>
        <v>0.88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4.3816384641231177E-3</v>
      </c>
      <c r="G339" s="2">
        <f t="shared" si="48"/>
        <v>5.2014475605421219E-3</v>
      </c>
      <c r="H339" s="2">
        <f t="shared" si="49"/>
        <v>0.84238828001688837</v>
      </c>
      <c r="I339" s="2">
        <f t="shared" si="50"/>
        <v>45.722624766651613</v>
      </c>
    </row>
    <row r="340" spans="1:9" ht="13.5" x14ac:dyDescent="0.25">
      <c r="A340" s="3">
        <f>TITRES_STAT!B343</f>
        <v>42797</v>
      </c>
      <c r="B340" s="5">
        <f>TITRES_STAT!D343</f>
        <v>0.88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4.0686642881143237E-3</v>
      </c>
      <c r="G340" s="2">
        <f t="shared" si="48"/>
        <v>4.8299155919319711E-3</v>
      </c>
      <c r="H340" s="2">
        <f t="shared" si="49"/>
        <v>0.84238828001688826</v>
      </c>
      <c r="I340" s="2">
        <f t="shared" si="50"/>
        <v>45.722624766651606</v>
      </c>
    </row>
    <row r="341" spans="1:9" ht="13.5" x14ac:dyDescent="0.25">
      <c r="A341" s="3">
        <f>TITRES_STAT!B344</f>
        <v>42800</v>
      </c>
      <c r="B341" s="5">
        <f>TITRES_STAT!D344</f>
        <v>0.88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3.7780454103918718E-3</v>
      </c>
      <c r="G341" s="2">
        <f t="shared" si="48"/>
        <v>4.4849216210796879E-3</v>
      </c>
      <c r="H341" s="2">
        <f t="shared" si="49"/>
        <v>0.84238828001688815</v>
      </c>
      <c r="I341" s="2">
        <f t="shared" si="50"/>
        <v>45.722624766651599</v>
      </c>
    </row>
    <row r="342" spans="1:9" ht="13.5" x14ac:dyDescent="0.25">
      <c r="A342" s="3">
        <f>TITRES_STAT!B345</f>
        <v>42801</v>
      </c>
      <c r="B342" s="5">
        <f>TITRES_STAT!D345</f>
        <v>0.88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3.5081850239353095E-3</v>
      </c>
      <c r="G342" s="2">
        <f t="shared" si="48"/>
        <v>4.1645700767168527E-3</v>
      </c>
      <c r="H342" s="2">
        <f t="shared" si="49"/>
        <v>0.84238828001688815</v>
      </c>
      <c r="I342" s="2">
        <f t="shared" si="50"/>
        <v>45.722624766651599</v>
      </c>
    </row>
    <row r="343" spans="1:9" ht="13.5" x14ac:dyDescent="0.25">
      <c r="A343" s="3">
        <f>TITRES_STAT!B346</f>
        <v>42802</v>
      </c>
      <c r="B343" s="5">
        <f>TITRES_STAT!D346</f>
        <v>0.88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3.2576003793685017E-3</v>
      </c>
      <c r="G343" s="2">
        <f t="shared" si="48"/>
        <v>3.8671007855227918E-3</v>
      </c>
      <c r="H343" s="2">
        <f t="shared" si="49"/>
        <v>0.84238828001688815</v>
      </c>
      <c r="I343" s="2">
        <f t="shared" si="50"/>
        <v>45.722624766651599</v>
      </c>
    </row>
    <row r="344" spans="1:9" ht="13.5" x14ac:dyDescent="0.25">
      <c r="A344" s="3">
        <f>TITRES_STAT!B347</f>
        <v>42803</v>
      </c>
      <c r="B344" s="5">
        <f>TITRES_STAT!D347</f>
        <v>0.88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3.0249146379850373E-3</v>
      </c>
      <c r="G344" s="2">
        <f t="shared" si="48"/>
        <v>3.5908793008425925E-3</v>
      </c>
      <c r="H344" s="2">
        <f t="shared" si="49"/>
        <v>0.84238828001688815</v>
      </c>
      <c r="I344" s="2">
        <f t="shared" si="50"/>
        <v>45.722624766651599</v>
      </c>
    </row>
    <row r="345" spans="1:9" ht="13.5" x14ac:dyDescent="0.25">
      <c r="A345" s="3">
        <f>TITRES_STAT!B348</f>
        <v>42804</v>
      </c>
      <c r="B345" s="5">
        <f>TITRES_STAT!D348</f>
        <v>0.88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2.8088493067003921E-3</v>
      </c>
      <c r="G345" s="2">
        <f t="shared" si="48"/>
        <v>3.3343879222109789E-3</v>
      </c>
      <c r="H345" s="2">
        <f t="shared" si="49"/>
        <v>0.84238828001688815</v>
      </c>
      <c r="I345" s="2">
        <f t="shared" si="50"/>
        <v>45.722624766651599</v>
      </c>
    </row>
    <row r="346" spans="1:9" ht="13.5" x14ac:dyDescent="0.25">
      <c r="A346" s="3">
        <f>TITRES_STAT!B349</f>
        <v>42807</v>
      </c>
      <c r="B346" s="5">
        <f>TITRES_STAT!D349</f>
        <v>0.88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2.6082172133646496E-3</v>
      </c>
      <c r="G346" s="2">
        <f t="shared" si="48"/>
        <v>3.0962173563387663E-3</v>
      </c>
      <c r="H346" s="2">
        <f t="shared" si="49"/>
        <v>0.84238828001688815</v>
      </c>
      <c r="I346" s="2">
        <f t="shared" si="50"/>
        <v>45.722624766651599</v>
      </c>
    </row>
    <row r="347" spans="1:9" ht="13.5" x14ac:dyDescent="0.25">
      <c r="A347" s="3">
        <f>TITRES_STAT!B350</f>
        <v>42808</v>
      </c>
      <c r="B347" s="5">
        <f>TITRES_STAT!D350</f>
        <v>0.87</v>
      </c>
      <c r="C347" s="2">
        <f t="shared" si="45"/>
        <v>-1.0000000000000009E-2</v>
      </c>
      <c r="D347" s="2">
        <f t="shared" si="46"/>
        <v>0</v>
      </c>
      <c r="E347" s="2">
        <f t="shared" si="47"/>
        <v>1.0000000000000009E-2</v>
      </c>
      <c r="F347" s="2">
        <f t="shared" si="48"/>
        <v>2.4219159838386032E-3</v>
      </c>
      <c r="G347" s="2">
        <f t="shared" si="48"/>
        <v>3.5893446880288548E-3</v>
      </c>
      <c r="H347" s="2">
        <f t="shared" si="49"/>
        <v>0.67475157566119304</v>
      </c>
      <c r="I347" s="2">
        <f t="shared" si="50"/>
        <v>40.28965163951559</v>
      </c>
    </row>
    <row r="348" spans="1:9" ht="13.5" x14ac:dyDescent="0.25">
      <c r="A348" s="3">
        <f>TITRES_STAT!B351</f>
        <v>42809</v>
      </c>
      <c r="B348" s="5">
        <f>TITRES_STAT!D351</f>
        <v>0.85</v>
      </c>
      <c r="C348" s="2">
        <f t="shared" si="45"/>
        <v>-2.0000000000000018E-2</v>
      </c>
      <c r="D348" s="2">
        <f t="shared" si="46"/>
        <v>0</v>
      </c>
      <c r="E348" s="2">
        <f t="shared" si="47"/>
        <v>2.0000000000000018E-2</v>
      </c>
      <c r="F348" s="2">
        <f t="shared" si="48"/>
        <v>2.2489219849929887E-3</v>
      </c>
      <c r="G348" s="2">
        <f t="shared" si="48"/>
        <v>4.7615343531696519E-3</v>
      </c>
      <c r="H348" s="2">
        <f t="shared" si="49"/>
        <v>0.47231035590364467</v>
      </c>
      <c r="I348" s="2">
        <f t="shared" si="50"/>
        <v>32.079537714978542</v>
      </c>
    </row>
    <row r="349" spans="1:9" ht="13.5" x14ac:dyDescent="0.25">
      <c r="A349" s="3">
        <f>TITRES_STAT!B352</f>
        <v>42810</v>
      </c>
      <c r="B349" s="5">
        <f>TITRES_STAT!D352</f>
        <v>0.84</v>
      </c>
      <c r="C349" s="2">
        <f t="shared" si="45"/>
        <v>-1.0000000000000009E-2</v>
      </c>
      <c r="D349" s="2">
        <f t="shared" si="46"/>
        <v>0</v>
      </c>
      <c r="E349" s="2">
        <f t="shared" si="47"/>
        <v>1.0000000000000009E-2</v>
      </c>
      <c r="F349" s="2">
        <f t="shared" ref="F349:G364" si="51">((F348*13)+D349)/14</f>
        <v>2.0882847003506322E-3</v>
      </c>
      <c r="G349" s="2">
        <f t="shared" si="51"/>
        <v>5.1357104708003925E-3</v>
      </c>
      <c r="H349" s="2">
        <f t="shared" si="49"/>
        <v>0.40662041059825871</v>
      </c>
      <c r="I349" s="2">
        <f t="shared" si="50"/>
        <v>28.907614842963667</v>
      </c>
    </row>
    <row r="350" spans="1:9" ht="13.5" x14ac:dyDescent="0.25">
      <c r="A350" s="3">
        <f>TITRES_STAT!B353</f>
        <v>42811</v>
      </c>
      <c r="B350" s="5">
        <f>TITRES_STAT!D353</f>
        <v>0.85</v>
      </c>
      <c r="C350" s="2">
        <f t="shared" si="45"/>
        <v>1.0000000000000009E-2</v>
      </c>
      <c r="D350" s="2">
        <f t="shared" si="46"/>
        <v>1.0000000000000009E-2</v>
      </c>
      <c r="E350" s="2">
        <f t="shared" si="47"/>
        <v>0</v>
      </c>
      <c r="F350" s="2">
        <f t="shared" si="51"/>
        <v>2.6534072217541593E-3</v>
      </c>
      <c r="G350" s="2">
        <f t="shared" si="51"/>
        <v>4.7688740086003645E-3</v>
      </c>
      <c r="H350" s="2">
        <f t="shared" si="49"/>
        <v>0.55640120015100125</v>
      </c>
      <c r="I350" s="2">
        <f t="shared" si="50"/>
        <v>35.749214283374968</v>
      </c>
    </row>
    <row r="351" spans="1:9" ht="13.5" x14ac:dyDescent="0.25">
      <c r="A351" s="3">
        <f>TITRES_STAT!B354</f>
        <v>42815</v>
      </c>
      <c r="B351" s="5">
        <f>TITRES_STAT!D354</f>
        <v>0.85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2.4638781344860049E-3</v>
      </c>
      <c r="G351" s="2">
        <f t="shared" si="51"/>
        <v>4.4282401508431955E-3</v>
      </c>
      <c r="H351" s="2">
        <f t="shared" si="49"/>
        <v>0.55640120015100125</v>
      </c>
      <c r="I351" s="2">
        <f t="shared" si="50"/>
        <v>35.749214283374968</v>
      </c>
    </row>
    <row r="352" spans="1:9" ht="13.5" x14ac:dyDescent="0.25">
      <c r="A352" s="3">
        <f>TITRES_STAT!B355</f>
        <v>42816</v>
      </c>
      <c r="B352" s="5">
        <f>TITRES_STAT!D355</f>
        <v>0.85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2.2878868391655763E-3</v>
      </c>
      <c r="G352" s="2">
        <f t="shared" si="51"/>
        <v>4.1119372829258247E-3</v>
      </c>
      <c r="H352" s="2">
        <f t="shared" si="49"/>
        <v>0.55640120015100136</v>
      </c>
      <c r="I352" s="2">
        <f t="shared" si="50"/>
        <v>35.749214283374968</v>
      </c>
    </row>
    <row r="353" spans="1:9" ht="13.5" x14ac:dyDescent="0.25">
      <c r="A353" s="3">
        <f>TITRES_STAT!B356</f>
        <v>42817</v>
      </c>
      <c r="B353" s="5">
        <f>TITRES_STAT!D356</f>
        <v>0.85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2.1244663506537493E-3</v>
      </c>
      <c r="G353" s="2">
        <f t="shared" si="51"/>
        <v>3.8182274770025516E-3</v>
      </c>
      <c r="H353" s="2">
        <f t="shared" si="49"/>
        <v>0.55640120015100125</v>
      </c>
      <c r="I353" s="2">
        <f t="shared" si="50"/>
        <v>35.749214283374968</v>
      </c>
    </row>
    <row r="354" spans="1:9" ht="13.5" x14ac:dyDescent="0.25">
      <c r="A354" s="3">
        <f>TITRES_STAT!B357</f>
        <v>42818</v>
      </c>
      <c r="B354" s="5">
        <f>TITRES_STAT!D357</f>
        <v>0.85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1.9727187541784814E-3</v>
      </c>
      <c r="G354" s="2">
        <f t="shared" si="51"/>
        <v>3.5454969429309408E-3</v>
      </c>
      <c r="H354" s="2">
        <f t="shared" si="49"/>
        <v>0.55640120015100125</v>
      </c>
      <c r="I354" s="2">
        <f t="shared" si="50"/>
        <v>35.749214283374968</v>
      </c>
    </row>
    <row r="355" spans="1:9" ht="13.5" x14ac:dyDescent="0.25">
      <c r="A355" s="3">
        <f>TITRES_STAT!B358</f>
        <v>42821</v>
      </c>
      <c r="B355" s="5">
        <f>TITRES_STAT!D358</f>
        <v>0.85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1.8318102717371613E-3</v>
      </c>
      <c r="G355" s="2">
        <f t="shared" si="51"/>
        <v>3.2922471612930162E-3</v>
      </c>
      <c r="H355" s="2">
        <f t="shared" si="49"/>
        <v>0.55640120015100125</v>
      </c>
      <c r="I355" s="2">
        <f t="shared" si="50"/>
        <v>35.749214283374968</v>
      </c>
    </row>
    <row r="356" spans="1:9" ht="13.5" x14ac:dyDescent="0.25">
      <c r="A356" s="3">
        <f>TITRES_STAT!B359</f>
        <v>42822</v>
      </c>
      <c r="B356" s="5">
        <f>TITRES_STAT!D359</f>
        <v>0.84</v>
      </c>
      <c r="C356" s="2">
        <f t="shared" si="45"/>
        <v>-1.0000000000000009E-2</v>
      </c>
      <c r="D356" s="2">
        <f t="shared" si="46"/>
        <v>0</v>
      </c>
      <c r="E356" s="2">
        <f t="shared" si="47"/>
        <v>1.0000000000000009E-2</v>
      </c>
      <c r="F356" s="2">
        <f t="shared" si="51"/>
        <v>1.7009666808987926E-3</v>
      </c>
      <c r="G356" s="2">
        <f t="shared" si="51"/>
        <v>3.7713723640578011E-3</v>
      </c>
      <c r="H356" s="2">
        <f t="shared" si="49"/>
        <v>0.45102061443453983</v>
      </c>
      <c r="I356" s="2">
        <f t="shared" si="50"/>
        <v>31.08299151286019</v>
      </c>
    </row>
    <row r="357" spans="1:9" ht="13.5" x14ac:dyDescent="0.25">
      <c r="A357" s="3">
        <f>TITRES_STAT!B360</f>
        <v>42823</v>
      </c>
      <c r="B357" s="5">
        <f>TITRES_STAT!D360</f>
        <v>0.84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1.579469060834593E-3</v>
      </c>
      <c r="G357" s="2">
        <f t="shared" si="51"/>
        <v>3.501988623767958E-3</v>
      </c>
      <c r="H357" s="2">
        <f t="shared" si="49"/>
        <v>0.45102061443453983</v>
      </c>
      <c r="I357" s="2">
        <f t="shared" si="50"/>
        <v>31.08299151286019</v>
      </c>
    </row>
    <row r="358" spans="1:9" ht="13.5" x14ac:dyDescent="0.25">
      <c r="A358" s="3">
        <f>TITRES_STAT!B361</f>
        <v>42824</v>
      </c>
      <c r="B358" s="5">
        <f>TITRES_STAT!D361</f>
        <v>0.84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1.4666498422035506E-3</v>
      </c>
      <c r="G358" s="2">
        <f t="shared" si="51"/>
        <v>3.2518465792131038E-3</v>
      </c>
      <c r="H358" s="2">
        <f t="shared" si="49"/>
        <v>0.45102061443453983</v>
      </c>
      <c r="I358" s="2">
        <f t="shared" si="50"/>
        <v>31.08299151286019</v>
      </c>
    </row>
    <row r="359" spans="1:9" ht="13.5" x14ac:dyDescent="0.25">
      <c r="A359" s="3">
        <f>TITRES_STAT!B362</f>
        <v>42825</v>
      </c>
      <c r="B359" s="5">
        <f>TITRES_STAT!D362</f>
        <v>0.84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1.3618891391890113E-3</v>
      </c>
      <c r="G359" s="2">
        <f t="shared" si="51"/>
        <v>3.0195718235550249E-3</v>
      </c>
      <c r="H359" s="2">
        <f t="shared" si="49"/>
        <v>0.45102061443453983</v>
      </c>
      <c r="I359" s="2">
        <f t="shared" si="50"/>
        <v>31.08299151286019</v>
      </c>
    </row>
    <row r="360" spans="1:9" ht="13.5" x14ac:dyDescent="0.25">
      <c r="A360" s="3">
        <f>TITRES_STAT!B363</f>
        <v>42828</v>
      </c>
      <c r="B360" s="5">
        <f>TITRES_STAT!D363</f>
        <v>0.84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1.2646113435326532E-3</v>
      </c>
      <c r="G360" s="2">
        <f t="shared" si="51"/>
        <v>2.8038881218725234E-3</v>
      </c>
      <c r="H360" s="2">
        <f t="shared" si="49"/>
        <v>0.45102061443453978</v>
      </c>
      <c r="I360" s="2">
        <f t="shared" si="50"/>
        <v>31.08299151286019</v>
      </c>
    </row>
    <row r="361" spans="1:9" ht="13.5" x14ac:dyDescent="0.25">
      <c r="A361" s="3">
        <f>TITRES_STAT!B364</f>
        <v>42829</v>
      </c>
      <c r="B361" s="5">
        <f>TITRES_STAT!D364</f>
        <v>0.83</v>
      </c>
      <c r="C361" s="2">
        <f t="shared" si="45"/>
        <v>-1.0000000000000009E-2</v>
      </c>
      <c r="D361" s="2">
        <f t="shared" si="46"/>
        <v>0</v>
      </c>
      <c r="E361" s="2">
        <f t="shared" si="47"/>
        <v>1.0000000000000009E-2</v>
      </c>
      <c r="F361" s="2">
        <f t="shared" si="51"/>
        <v>1.1742819618517492E-3</v>
      </c>
      <c r="G361" s="2">
        <f t="shared" si="51"/>
        <v>3.3178961131673439E-3</v>
      </c>
      <c r="H361" s="2">
        <f t="shared" si="49"/>
        <v>0.35392366783019957</v>
      </c>
      <c r="I361" s="2">
        <f t="shared" si="50"/>
        <v>26.140592430694284</v>
      </c>
    </row>
    <row r="362" spans="1:9" ht="13.5" x14ac:dyDescent="0.25">
      <c r="A362" s="3">
        <f>TITRES_STAT!B365</f>
        <v>42830</v>
      </c>
      <c r="B362" s="5">
        <f>TITRES_STAT!D365</f>
        <v>0.81</v>
      </c>
      <c r="C362" s="2">
        <f t="shared" si="45"/>
        <v>-1.9999999999999907E-2</v>
      </c>
      <c r="D362" s="2">
        <f t="shared" si="46"/>
        <v>0</v>
      </c>
      <c r="E362" s="2">
        <f t="shared" si="47"/>
        <v>1.9999999999999907E-2</v>
      </c>
      <c r="F362" s="2">
        <f t="shared" si="51"/>
        <v>1.0904046788623386E-3</v>
      </c>
      <c r="G362" s="2">
        <f t="shared" si="51"/>
        <v>4.5094749622268124E-3</v>
      </c>
      <c r="H362" s="2">
        <f t="shared" si="49"/>
        <v>0.24180302318917604</v>
      </c>
      <c r="I362" s="2">
        <f t="shared" si="50"/>
        <v>19.471930626177894</v>
      </c>
    </row>
    <row r="363" spans="1:9" ht="13.5" x14ac:dyDescent="0.25">
      <c r="A363" s="3">
        <f>TITRES_STAT!B366</f>
        <v>42831</v>
      </c>
      <c r="B363" s="5">
        <f>TITRES_STAT!D366</f>
        <v>0.82</v>
      </c>
      <c r="C363" s="2">
        <f t="shared" si="45"/>
        <v>9.9999999999998979E-3</v>
      </c>
      <c r="D363" s="2">
        <f t="shared" si="46"/>
        <v>9.9999999999998979E-3</v>
      </c>
      <c r="E363" s="2">
        <f t="shared" si="47"/>
        <v>0</v>
      </c>
      <c r="F363" s="2">
        <f t="shared" si="51"/>
        <v>1.7268043446578786E-3</v>
      </c>
      <c r="G363" s="2">
        <f t="shared" si="51"/>
        <v>4.1873696077820407E-3</v>
      </c>
      <c r="H363" s="2">
        <f t="shared" si="49"/>
        <v>0.4123840277793222</v>
      </c>
      <c r="I363" s="2">
        <f t="shared" si="50"/>
        <v>29.197726657084175</v>
      </c>
    </row>
    <row r="364" spans="1:9" ht="13.5" x14ac:dyDescent="0.25">
      <c r="A364" s="3">
        <f>TITRES_STAT!B367</f>
        <v>42832</v>
      </c>
      <c r="B364" s="5">
        <f>TITRES_STAT!D367</f>
        <v>0.82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1.6034611771823159E-3</v>
      </c>
      <c r="G364" s="2">
        <f t="shared" si="51"/>
        <v>3.8882717786547518E-3</v>
      </c>
      <c r="H364" s="2">
        <f t="shared" si="49"/>
        <v>0.41238402777932226</v>
      </c>
      <c r="I364" s="2">
        <f t="shared" si="50"/>
        <v>29.197726657084175</v>
      </c>
    </row>
    <row r="365" spans="1:9" ht="13.5" x14ac:dyDescent="0.25">
      <c r="A365" s="3">
        <f>TITRES_STAT!B368</f>
        <v>42835</v>
      </c>
      <c r="B365" s="5">
        <f>TITRES_STAT!D368</f>
        <v>0.84</v>
      </c>
      <c r="C365" s="2">
        <f t="shared" si="45"/>
        <v>2.0000000000000018E-2</v>
      </c>
      <c r="D365" s="2">
        <f t="shared" si="46"/>
        <v>2.0000000000000018E-2</v>
      </c>
      <c r="E365" s="2">
        <f t="shared" si="47"/>
        <v>0</v>
      </c>
      <c r="F365" s="2">
        <f t="shared" ref="F365:G380" si="52">((F364*13)+D365)/14</f>
        <v>2.9174996645264378E-3</v>
      </c>
      <c r="G365" s="2">
        <f t="shared" si="52"/>
        <v>3.6105380801794121E-3</v>
      </c>
      <c r="H365" s="2">
        <f t="shared" si="49"/>
        <v>0.80805121002392633</v>
      </c>
      <c r="I365" s="2">
        <f t="shared" si="50"/>
        <v>44.691832042369711</v>
      </c>
    </row>
    <row r="366" spans="1:9" ht="13.5" x14ac:dyDescent="0.25">
      <c r="A366" s="3">
        <f>TITRES_STAT!B369</f>
        <v>42836</v>
      </c>
      <c r="B366" s="5">
        <f>TITRES_STAT!D369</f>
        <v>0.84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2.7091068313459779E-3</v>
      </c>
      <c r="G366" s="2">
        <f t="shared" si="52"/>
        <v>3.3526425030237397E-3</v>
      </c>
      <c r="H366" s="2">
        <f t="shared" si="49"/>
        <v>0.80805121002392633</v>
      </c>
      <c r="I366" s="2">
        <f t="shared" si="50"/>
        <v>44.691832042369711</v>
      </c>
    </row>
    <row r="367" spans="1:9" ht="13.5" x14ac:dyDescent="0.25">
      <c r="A367" s="3">
        <f>TITRES_STAT!B370</f>
        <v>42837</v>
      </c>
      <c r="B367" s="5">
        <f>TITRES_STAT!D370</f>
        <v>0.84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2.5155992005355507E-3</v>
      </c>
      <c r="G367" s="2">
        <f t="shared" si="52"/>
        <v>3.113168038522044E-3</v>
      </c>
      <c r="H367" s="2">
        <f t="shared" si="49"/>
        <v>0.80805121002392621</v>
      </c>
      <c r="I367" s="2">
        <f t="shared" si="50"/>
        <v>44.691832042369704</v>
      </c>
    </row>
    <row r="368" spans="1:9" ht="13.5" x14ac:dyDescent="0.25">
      <c r="A368" s="3">
        <f>TITRES_STAT!B371</f>
        <v>42838</v>
      </c>
      <c r="B368" s="5">
        <f>TITRES_STAT!D371</f>
        <v>0.84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2.3359135433544398E-3</v>
      </c>
      <c r="G368" s="2">
        <f t="shared" si="52"/>
        <v>2.8907988929133266E-3</v>
      </c>
      <c r="H368" s="2">
        <f t="shared" si="49"/>
        <v>0.80805121002392621</v>
      </c>
      <c r="I368" s="2">
        <f t="shared" si="50"/>
        <v>44.691832042369704</v>
      </c>
    </row>
    <row r="369" spans="1:9" ht="13.5" x14ac:dyDescent="0.25">
      <c r="A369" s="3">
        <f>TITRES_STAT!B372</f>
        <v>42839</v>
      </c>
      <c r="B369" s="5">
        <f>TITRES_STAT!D372</f>
        <v>0.81</v>
      </c>
      <c r="C369" s="2">
        <f t="shared" si="45"/>
        <v>-2.9999999999999916E-2</v>
      </c>
      <c r="D369" s="2">
        <f t="shared" si="46"/>
        <v>0</v>
      </c>
      <c r="E369" s="2">
        <f t="shared" si="47"/>
        <v>2.9999999999999916E-2</v>
      </c>
      <c r="F369" s="2">
        <f t="shared" si="52"/>
        <v>2.16906257597198E-3</v>
      </c>
      <c r="G369" s="2">
        <f t="shared" si="52"/>
        <v>4.8271704005623684E-3</v>
      </c>
      <c r="H369" s="2">
        <f t="shared" si="49"/>
        <v>0.44934452194173274</v>
      </c>
      <c r="I369" s="2">
        <f t="shared" si="50"/>
        <v>31.003292532525776</v>
      </c>
    </row>
    <row r="370" spans="1:9" ht="13.5" x14ac:dyDescent="0.25">
      <c r="A370" s="3">
        <f>TITRES_STAT!B373</f>
        <v>42842</v>
      </c>
      <c r="B370" s="5">
        <f>TITRES_STAT!D373</f>
        <v>0.83</v>
      </c>
      <c r="C370" s="2">
        <f t="shared" si="45"/>
        <v>1.9999999999999907E-2</v>
      </c>
      <c r="D370" s="2">
        <f t="shared" si="46"/>
        <v>1.9999999999999907E-2</v>
      </c>
      <c r="E370" s="2">
        <f t="shared" si="47"/>
        <v>0</v>
      </c>
      <c r="F370" s="2">
        <f t="shared" si="52"/>
        <v>3.442700963402546E-3</v>
      </c>
      <c r="G370" s="2">
        <f t="shared" si="52"/>
        <v>4.4823725148079143E-3</v>
      </c>
      <c r="H370" s="2">
        <f t="shared" si="49"/>
        <v>0.76805329142753731</v>
      </c>
      <c r="I370" s="2">
        <f t="shared" si="50"/>
        <v>43.44061885190159</v>
      </c>
    </row>
    <row r="371" spans="1:9" ht="13.5" x14ac:dyDescent="0.25">
      <c r="A371" s="3">
        <f>TITRES_STAT!B374</f>
        <v>42843</v>
      </c>
      <c r="B371" s="5">
        <f>TITRES_STAT!D374</f>
        <v>0.83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3.1967937517309356E-3</v>
      </c>
      <c r="G371" s="2">
        <f t="shared" si="52"/>
        <v>4.1622030494644921E-3</v>
      </c>
      <c r="H371" s="2">
        <f t="shared" si="49"/>
        <v>0.7680532914275372</v>
      </c>
      <c r="I371" s="2">
        <f t="shared" si="50"/>
        <v>43.44061885190159</v>
      </c>
    </row>
    <row r="372" spans="1:9" ht="13.5" x14ac:dyDescent="0.25">
      <c r="A372" s="3">
        <f>TITRES_STAT!B375</f>
        <v>42844</v>
      </c>
      <c r="B372" s="5">
        <f>TITRES_STAT!D375</f>
        <v>0.83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2.9684513408930117E-3</v>
      </c>
      <c r="G372" s="2">
        <f t="shared" si="52"/>
        <v>3.8649028316456E-3</v>
      </c>
      <c r="H372" s="2">
        <f t="shared" si="49"/>
        <v>0.7680532914275372</v>
      </c>
      <c r="I372" s="2">
        <f t="shared" si="50"/>
        <v>43.44061885190159</v>
      </c>
    </row>
    <row r="373" spans="1:9" ht="13.5" x14ac:dyDescent="0.25">
      <c r="A373" s="3">
        <f>TITRES_STAT!B376</f>
        <v>42845</v>
      </c>
      <c r="B373" s="5">
        <f>TITRES_STAT!D376</f>
        <v>0.83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2.7564191022577964E-3</v>
      </c>
      <c r="G373" s="2">
        <f t="shared" si="52"/>
        <v>3.5888383436709142E-3</v>
      </c>
      <c r="H373" s="2">
        <f t="shared" si="49"/>
        <v>0.7680532914275372</v>
      </c>
      <c r="I373" s="2">
        <f t="shared" si="50"/>
        <v>43.44061885190159</v>
      </c>
    </row>
    <row r="374" spans="1:9" ht="13.5" x14ac:dyDescent="0.25">
      <c r="A374" s="3">
        <f>TITRES_STAT!B377</f>
        <v>42846</v>
      </c>
      <c r="B374" s="5">
        <f>TITRES_STAT!D377</f>
        <v>0.83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2.559532023525097E-3</v>
      </c>
      <c r="G374" s="2">
        <f t="shared" si="52"/>
        <v>3.3324927476944201E-3</v>
      </c>
      <c r="H374" s="2">
        <f t="shared" si="49"/>
        <v>0.76805329142753731</v>
      </c>
      <c r="I374" s="2">
        <f t="shared" si="50"/>
        <v>43.44061885190159</v>
      </c>
    </row>
    <row r="375" spans="1:9" ht="13.5" x14ac:dyDescent="0.25">
      <c r="A375" s="3">
        <f>TITRES_STAT!B378</f>
        <v>42849</v>
      </c>
      <c r="B375" s="5">
        <f>TITRES_STAT!D378</f>
        <v>0.83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2.3767083075590186E-3</v>
      </c>
      <c r="G375" s="2">
        <f t="shared" si="52"/>
        <v>3.0944575514305329E-3</v>
      </c>
      <c r="H375" s="2">
        <f t="shared" si="49"/>
        <v>0.76805329142753731</v>
      </c>
      <c r="I375" s="2">
        <f t="shared" si="50"/>
        <v>43.44061885190159</v>
      </c>
    </row>
    <row r="376" spans="1:9" ht="13.5" x14ac:dyDescent="0.25">
      <c r="A376" s="3">
        <f>TITRES_STAT!B379</f>
        <v>42850</v>
      </c>
      <c r="B376" s="5">
        <f>TITRES_STAT!D379</f>
        <v>0.8</v>
      </c>
      <c r="C376" s="2">
        <f t="shared" si="45"/>
        <v>-2.9999999999999916E-2</v>
      </c>
      <c r="D376" s="2">
        <f t="shared" si="46"/>
        <v>0</v>
      </c>
      <c r="E376" s="2">
        <f t="shared" si="47"/>
        <v>2.9999999999999916E-2</v>
      </c>
      <c r="F376" s="2">
        <f t="shared" si="52"/>
        <v>2.20694342844766E-3</v>
      </c>
      <c r="G376" s="2">
        <f t="shared" si="52"/>
        <v>5.016282012042632E-3</v>
      </c>
      <c r="H376" s="2">
        <f t="shared" si="49"/>
        <v>0.43995601187282368</v>
      </c>
      <c r="I376" s="2">
        <f t="shared" si="50"/>
        <v>30.553434149742657</v>
      </c>
    </row>
    <row r="377" spans="1:9" ht="13.5" x14ac:dyDescent="0.25">
      <c r="A377" s="3">
        <f>TITRES_STAT!B380</f>
        <v>42851</v>
      </c>
      <c r="B377" s="5">
        <f>TITRES_STAT!D380</f>
        <v>0.83</v>
      </c>
      <c r="C377" s="2">
        <f t="shared" si="45"/>
        <v>2.9999999999999916E-2</v>
      </c>
      <c r="D377" s="2">
        <f t="shared" si="46"/>
        <v>2.9999999999999916E-2</v>
      </c>
      <c r="E377" s="2">
        <f t="shared" si="47"/>
        <v>0</v>
      </c>
      <c r="F377" s="2">
        <f t="shared" si="52"/>
        <v>4.1921617549871065E-3</v>
      </c>
      <c r="G377" s="2">
        <f t="shared" si="52"/>
        <v>4.6579761540395869E-3</v>
      </c>
      <c r="H377" s="2">
        <f t="shared" si="49"/>
        <v>0.89999639679380772</v>
      </c>
      <c r="I377" s="2">
        <f t="shared" si="50"/>
        <v>47.368321240636419</v>
      </c>
    </row>
    <row r="378" spans="1:9" ht="13.5" x14ac:dyDescent="0.25">
      <c r="A378" s="3">
        <f>TITRES_STAT!B381</f>
        <v>42852</v>
      </c>
      <c r="B378" s="5">
        <f>TITRES_STAT!D381</f>
        <v>0.83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3.8927216296308844E-3</v>
      </c>
      <c r="G378" s="2">
        <f t="shared" si="52"/>
        <v>4.3252635716081881E-3</v>
      </c>
      <c r="H378" s="2">
        <f t="shared" si="49"/>
        <v>0.89999639679380761</v>
      </c>
      <c r="I378" s="2">
        <f t="shared" si="50"/>
        <v>47.368321240636412</v>
      </c>
    </row>
    <row r="379" spans="1:9" ht="13.5" x14ac:dyDescent="0.25">
      <c r="A379" s="3">
        <f>TITRES_STAT!B382</f>
        <v>42853</v>
      </c>
      <c r="B379" s="5">
        <f>TITRES_STAT!D382</f>
        <v>0.83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3.6146700846572499E-3</v>
      </c>
      <c r="G379" s="2">
        <f t="shared" si="52"/>
        <v>4.0163161736361747E-3</v>
      </c>
      <c r="H379" s="2">
        <f t="shared" si="49"/>
        <v>0.89999639679380761</v>
      </c>
      <c r="I379" s="2">
        <f t="shared" si="50"/>
        <v>47.368321240636412</v>
      </c>
    </row>
    <row r="380" spans="1:9" ht="13.5" x14ac:dyDescent="0.25">
      <c r="A380" s="3">
        <f>TITRES_STAT!B383</f>
        <v>42857</v>
      </c>
      <c r="B380" s="5">
        <f>TITRES_STAT!D383</f>
        <v>0.83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3.3564793643245895E-3</v>
      </c>
      <c r="G380" s="2">
        <f t="shared" si="52"/>
        <v>3.7294364469478767E-3</v>
      </c>
      <c r="H380" s="2">
        <f t="shared" si="49"/>
        <v>0.89999639679380761</v>
      </c>
      <c r="I380" s="2">
        <f t="shared" si="50"/>
        <v>47.368321240636412</v>
      </c>
    </row>
    <row r="381" spans="1:9" ht="13.5" x14ac:dyDescent="0.25">
      <c r="A381" s="3">
        <f>TITRES_STAT!B384</f>
        <v>42858</v>
      </c>
      <c r="B381" s="5">
        <f>TITRES_STAT!D384</f>
        <v>0.82</v>
      </c>
      <c r="C381" s="2">
        <f t="shared" si="45"/>
        <v>-1.0000000000000009E-2</v>
      </c>
      <c r="D381" s="2">
        <f t="shared" si="46"/>
        <v>0</v>
      </c>
      <c r="E381" s="2">
        <f t="shared" si="47"/>
        <v>1.0000000000000009E-2</v>
      </c>
      <c r="F381" s="2">
        <f t="shared" ref="F381:G396" si="53">((F380*13)+D381)/14</f>
        <v>3.1167308383014047E-3</v>
      </c>
      <c r="G381" s="2">
        <f t="shared" si="53"/>
        <v>4.1773338435944574E-3</v>
      </c>
      <c r="H381" s="2">
        <f t="shared" si="49"/>
        <v>0.74610528030471246</v>
      </c>
      <c r="I381" s="2">
        <f t="shared" si="50"/>
        <v>42.729684671391048</v>
      </c>
    </row>
    <row r="382" spans="1:9" ht="13.5" x14ac:dyDescent="0.25">
      <c r="A382" s="3">
        <f>TITRES_STAT!B385</f>
        <v>42859</v>
      </c>
      <c r="B382" s="5">
        <f>TITRES_STAT!D385</f>
        <v>0.82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2.8941072069941613E-3</v>
      </c>
      <c r="G382" s="2">
        <f t="shared" si="53"/>
        <v>3.8789528547662822E-3</v>
      </c>
      <c r="H382" s="2">
        <f t="shared" si="49"/>
        <v>0.74610528030471235</v>
      </c>
      <c r="I382" s="2">
        <f t="shared" si="50"/>
        <v>42.729684671391048</v>
      </c>
    </row>
    <row r="383" spans="1:9" ht="13.5" x14ac:dyDescent="0.25">
      <c r="A383" s="3">
        <f>TITRES_STAT!B386</f>
        <v>42860</v>
      </c>
      <c r="B383" s="5">
        <f>TITRES_STAT!D386</f>
        <v>0.82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2.6873852636374357E-3</v>
      </c>
      <c r="G383" s="2">
        <f t="shared" si="53"/>
        <v>3.601884793711548E-3</v>
      </c>
      <c r="H383" s="2">
        <f t="shared" si="49"/>
        <v>0.74610528030471246</v>
      </c>
      <c r="I383" s="2">
        <f t="shared" si="50"/>
        <v>42.729684671391048</v>
      </c>
    </row>
    <row r="384" spans="1:9" ht="13.5" x14ac:dyDescent="0.25">
      <c r="A384" s="3">
        <f>TITRES_STAT!B387</f>
        <v>42863</v>
      </c>
      <c r="B384" s="5">
        <f>TITRES_STAT!D387</f>
        <v>0.82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2.4954291733776186E-3</v>
      </c>
      <c r="G384" s="2">
        <f t="shared" si="53"/>
        <v>3.3446073084464375E-3</v>
      </c>
      <c r="H384" s="2">
        <f t="shared" si="49"/>
        <v>0.74610528030471235</v>
      </c>
      <c r="I384" s="2">
        <f t="shared" si="50"/>
        <v>42.729684671391048</v>
      </c>
    </row>
    <row r="385" spans="1:9" ht="13.5" x14ac:dyDescent="0.25">
      <c r="A385" s="3">
        <f>TITRES_STAT!B388</f>
        <v>42864</v>
      </c>
      <c r="B385" s="5">
        <f>TITRES_STAT!D388</f>
        <v>0.83</v>
      </c>
      <c r="C385" s="2">
        <f t="shared" si="45"/>
        <v>1.0000000000000009E-2</v>
      </c>
      <c r="D385" s="2">
        <f t="shared" si="46"/>
        <v>1.0000000000000009E-2</v>
      </c>
      <c r="E385" s="2">
        <f t="shared" si="47"/>
        <v>0</v>
      </c>
      <c r="F385" s="2">
        <f t="shared" si="53"/>
        <v>3.0314699467077896E-3</v>
      </c>
      <c r="G385" s="2">
        <f t="shared" si="53"/>
        <v>3.1057067864145491E-3</v>
      </c>
      <c r="H385" s="2">
        <f t="shared" si="49"/>
        <v>0.97609663602774821</v>
      </c>
      <c r="I385" s="2">
        <f t="shared" si="50"/>
        <v>49.395187372508737</v>
      </c>
    </row>
    <row r="386" spans="1:9" ht="13.5" x14ac:dyDescent="0.25">
      <c r="A386" s="3">
        <f>TITRES_STAT!B389</f>
        <v>42865</v>
      </c>
      <c r="B386" s="5">
        <f>TITRES_STAT!D389</f>
        <v>0.83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2.8149363790858045E-3</v>
      </c>
      <c r="G386" s="2">
        <f t="shared" si="53"/>
        <v>2.8838705873849386E-3</v>
      </c>
      <c r="H386" s="2">
        <f t="shared" si="49"/>
        <v>0.9760966360277481</v>
      </c>
      <c r="I386" s="2">
        <f t="shared" si="50"/>
        <v>49.395187372508737</v>
      </c>
    </row>
    <row r="387" spans="1:9" ht="13.5" x14ac:dyDescent="0.25">
      <c r="A387" s="3">
        <f>TITRES_STAT!B390</f>
        <v>42866</v>
      </c>
      <c r="B387" s="5">
        <f>TITRES_STAT!D390</f>
        <v>0.83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2.61386949486539E-3</v>
      </c>
      <c r="G387" s="2">
        <f t="shared" si="53"/>
        <v>2.6778798311431575E-3</v>
      </c>
      <c r="H387" s="2">
        <f t="shared" si="49"/>
        <v>0.97609663602774799</v>
      </c>
      <c r="I387" s="2">
        <f t="shared" si="50"/>
        <v>49.39518737250873</v>
      </c>
    </row>
    <row r="388" spans="1:9" ht="13.5" x14ac:dyDescent="0.25">
      <c r="A388" s="3">
        <f>TITRES_STAT!B391</f>
        <v>42867</v>
      </c>
      <c r="B388" s="5">
        <f>TITRES_STAT!D391</f>
        <v>0.81</v>
      </c>
      <c r="C388" s="2">
        <f t="shared" si="54"/>
        <v>-1.9999999999999907E-2</v>
      </c>
      <c r="D388" s="2">
        <f t="shared" si="55"/>
        <v>0</v>
      </c>
      <c r="E388" s="2">
        <f t="shared" si="56"/>
        <v>1.9999999999999907E-2</v>
      </c>
      <c r="F388" s="2">
        <f t="shared" si="53"/>
        <v>2.4271645309464338E-3</v>
      </c>
      <c r="G388" s="2">
        <f t="shared" si="53"/>
        <v>3.9151741289186392E-3</v>
      </c>
      <c r="H388" s="2">
        <f t="shared" si="49"/>
        <v>0.6199378242256649</v>
      </c>
      <c r="I388" s="2">
        <f t="shared" si="50"/>
        <v>38.269235704894847</v>
      </c>
    </row>
    <row r="389" spans="1:9" ht="13.5" x14ac:dyDescent="0.25">
      <c r="A389" s="3">
        <f>TITRES_STAT!B392</f>
        <v>42870</v>
      </c>
      <c r="B389" s="5">
        <f>TITRES_STAT!D392</f>
        <v>0.82</v>
      </c>
      <c r="C389" s="2">
        <f t="shared" si="54"/>
        <v>9.9999999999998979E-3</v>
      </c>
      <c r="D389" s="2">
        <f t="shared" si="55"/>
        <v>9.9999999999998979E-3</v>
      </c>
      <c r="E389" s="2">
        <f t="shared" si="56"/>
        <v>0</v>
      </c>
      <c r="F389" s="2">
        <f t="shared" si="53"/>
        <v>2.9680813501645384E-3</v>
      </c>
      <c r="G389" s="2">
        <f t="shared" si="53"/>
        <v>3.6355188339958792E-3</v>
      </c>
      <c r="H389" s="2">
        <f t="shared" si="49"/>
        <v>0.81641204067213002</v>
      </c>
      <c r="I389" s="2">
        <f t="shared" si="50"/>
        <v>44.946412069038679</v>
      </c>
    </row>
    <row r="390" spans="1:9" ht="13.5" x14ac:dyDescent="0.25">
      <c r="A390" s="3">
        <f>TITRES_STAT!B393</f>
        <v>42871</v>
      </c>
      <c r="B390" s="5">
        <f>TITRES_STAT!D393</f>
        <v>0.82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2.7560755394385001E-3</v>
      </c>
      <c r="G390" s="2">
        <f t="shared" si="53"/>
        <v>3.375838917281888E-3</v>
      </c>
      <c r="H390" s="2">
        <f t="shared" si="49"/>
        <v>0.81641204067213002</v>
      </c>
      <c r="I390" s="2">
        <f t="shared" si="50"/>
        <v>44.946412069038679</v>
      </c>
    </row>
    <row r="391" spans="1:9" ht="13.5" x14ac:dyDescent="0.25">
      <c r="A391" s="3">
        <f>TITRES_STAT!B394</f>
        <v>42872</v>
      </c>
      <c r="B391" s="5">
        <f>TITRES_STAT!D394</f>
        <v>0.8</v>
      </c>
      <c r="C391" s="2">
        <f t="shared" si="54"/>
        <v>-1.9999999999999907E-2</v>
      </c>
      <c r="D391" s="2">
        <f t="shared" si="55"/>
        <v>0</v>
      </c>
      <c r="E391" s="2">
        <f t="shared" si="56"/>
        <v>1.9999999999999907E-2</v>
      </c>
      <c r="F391" s="2">
        <f t="shared" si="53"/>
        <v>2.5592130009071787E-3</v>
      </c>
      <c r="G391" s="2">
        <f t="shared" si="53"/>
        <v>4.5632789946188895E-3</v>
      </c>
      <c r="H391" s="2">
        <f t="shared" si="49"/>
        <v>0.56082764256252016</v>
      </c>
      <c r="I391" s="2">
        <f t="shared" si="50"/>
        <v>35.931426844912238</v>
      </c>
    </row>
    <row r="392" spans="1:9" ht="13.5" x14ac:dyDescent="0.25">
      <c r="A392" s="3">
        <f>TITRES_STAT!B395</f>
        <v>42873</v>
      </c>
      <c r="B392" s="5">
        <f>TITRES_STAT!D395</f>
        <v>0.8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2.3764120722709514E-3</v>
      </c>
      <c r="G392" s="2">
        <f t="shared" si="53"/>
        <v>4.2373304950032546E-3</v>
      </c>
      <c r="H392" s="2">
        <f t="shared" si="49"/>
        <v>0.56082764256252005</v>
      </c>
      <c r="I392" s="2">
        <f t="shared" si="50"/>
        <v>35.931426844912224</v>
      </c>
    </row>
    <row r="393" spans="1:9" ht="13.5" x14ac:dyDescent="0.25">
      <c r="A393" s="3">
        <f>TITRES_STAT!B396</f>
        <v>42874</v>
      </c>
      <c r="B393" s="5">
        <f>TITRES_STAT!D396</f>
        <v>0.8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2.2066683528230266E-3</v>
      </c>
      <c r="G393" s="2">
        <f t="shared" si="53"/>
        <v>3.9346640310744512E-3</v>
      </c>
      <c r="H393" s="2">
        <f t="shared" si="49"/>
        <v>0.56082764256252005</v>
      </c>
      <c r="I393" s="2">
        <f t="shared" si="50"/>
        <v>35.931426844912224</v>
      </c>
    </row>
    <row r="394" spans="1:9" ht="13.5" x14ac:dyDescent="0.25">
      <c r="A394" s="3">
        <f>TITRES_STAT!B397</f>
        <v>42877</v>
      </c>
      <c r="B394" s="5">
        <f>TITRES_STAT!D397</f>
        <v>0.8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2.0490491847642389E-3</v>
      </c>
      <c r="G394" s="2">
        <f t="shared" si="53"/>
        <v>3.653616600283419E-3</v>
      </c>
      <c r="H394" s="2">
        <f t="shared" si="49"/>
        <v>0.56082764256252005</v>
      </c>
      <c r="I394" s="2">
        <f t="shared" si="50"/>
        <v>35.931426844912224</v>
      </c>
    </row>
    <row r="395" spans="1:9" ht="13.5" x14ac:dyDescent="0.25">
      <c r="A395" s="3">
        <f>TITRES_STAT!B398</f>
        <v>42878</v>
      </c>
      <c r="B395" s="5">
        <f>TITRES_STAT!D398</f>
        <v>0.8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1.9026885287096503E-3</v>
      </c>
      <c r="G395" s="2">
        <f t="shared" si="53"/>
        <v>3.3926439859774606E-3</v>
      </c>
      <c r="H395" s="2">
        <f t="shared" si="49"/>
        <v>0.56082764256251993</v>
      </c>
      <c r="I395" s="2">
        <f t="shared" si="50"/>
        <v>35.931426844912224</v>
      </c>
    </row>
    <row r="396" spans="1:9" ht="13.5" x14ac:dyDescent="0.25">
      <c r="A396" s="3">
        <f>TITRES_STAT!B399</f>
        <v>42879</v>
      </c>
      <c r="B396" s="5">
        <f>TITRES_STAT!D399</f>
        <v>0.8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1.7667822052303897E-3</v>
      </c>
      <c r="G396" s="2">
        <f t="shared" si="53"/>
        <v>3.1503122726933563E-3</v>
      </c>
      <c r="H396" s="2">
        <f t="shared" si="49"/>
        <v>0.56082764256252005</v>
      </c>
      <c r="I396" s="2">
        <f t="shared" si="50"/>
        <v>35.931426844912224</v>
      </c>
    </row>
    <row r="397" spans="1:9" ht="13.5" x14ac:dyDescent="0.25">
      <c r="A397" s="3">
        <f>TITRES_STAT!B400</f>
        <v>42880</v>
      </c>
      <c r="B397" s="5">
        <f>TITRES_STAT!D400</f>
        <v>0.78</v>
      </c>
      <c r="C397" s="2">
        <f t="shared" si="54"/>
        <v>-2.0000000000000018E-2</v>
      </c>
      <c r="D397" s="2">
        <f t="shared" si="55"/>
        <v>0</v>
      </c>
      <c r="E397" s="2">
        <f t="shared" si="56"/>
        <v>2.0000000000000018E-2</v>
      </c>
      <c r="F397" s="2">
        <f t="shared" ref="F397:G412" si="57">((F396*13)+D397)/14</f>
        <v>1.6405834762853618E-3</v>
      </c>
      <c r="G397" s="2">
        <f t="shared" si="57"/>
        <v>4.3538613960724037E-3</v>
      </c>
      <c r="H397" s="2">
        <f t="shared" si="49"/>
        <v>0.3768111400526723</v>
      </c>
      <c r="I397" s="2">
        <f t="shared" si="50"/>
        <v>27.368397094626701</v>
      </c>
    </row>
    <row r="398" spans="1:9" ht="13.5" x14ac:dyDescent="0.25">
      <c r="A398" s="3">
        <f>TITRES_STAT!B401</f>
        <v>42881</v>
      </c>
      <c r="B398" s="5">
        <f>TITRES_STAT!D401</f>
        <v>0.8</v>
      </c>
      <c r="C398" s="2">
        <f t="shared" si="54"/>
        <v>2.0000000000000018E-2</v>
      </c>
      <c r="D398" s="2">
        <f t="shared" si="55"/>
        <v>2.0000000000000018E-2</v>
      </c>
      <c r="E398" s="2">
        <f t="shared" si="56"/>
        <v>0</v>
      </c>
      <c r="F398" s="2">
        <f t="shared" si="57"/>
        <v>2.9519703708364084E-3</v>
      </c>
      <c r="G398" s="2">
        <f t="shared" si="57"/>
        <v>4.0428712963529465E-3</v>
      </c>
      <c r="H398" s="2">
        <f t="shared" si="49"/>
        <v>0.73016679346170776</v>
      </c>
      <c r="I398" s="2">
        <f t="shared" si="50"/>
        <v>42.202104226078355</v>
      </c>
    </row>
    <row r="399" spans="1:9" ht="13.5" x14ac:dyDescent="0.25">
      <c r="A399" s="3">
        <f>TITRES_STAT!B402</f>
        <v>42884</v>
      </c>
      <c r="B399" s="5">
        <f>TITRES_STAT!D402</f>
        <v>0.81</v>
      </c>
      <c r="C399" s="2">
        <f t="shared" si="54"/>
        <v>1.0000000000000009E-2</v>
      </c>
      <c r="D399" s="2">
        <f t="shared" si="55"/>
        <v>1.0000000000000009E-2</v>
      </c>
      <c r="E399" s="2">
        <f t="shared" si="56"/>
        <v>0</v>
      </c>
      <c r="F399" s="2">
        <f t="shared" si="57"/>
        <v>3.4554010586338086E-3</v>
      </c>
      <c r="G399" s="2">
        <f t="shared" si="57"/>
        <v>3.7540947751848789E-3</v>
      </c>
      <c r="H399" s="2">
        <f t="shared" si="49"/>
        <v>0.92043522222041918</v>
      </c>
      <c r="I399" s="2">
        <f t="shared" si="50"/>
        <v>47.928470149396986</v>
      </c>
    </row>
    <row r="400" spans="1:9" ht="13.5" x14ac:dyDescent="0.25">
      <c r="A400" s="3">
        <f>TITRES_STAT!B403</f>
        <v>42885</v>
      </c>
      <c r="B400" s="5">
        <f>TITRES_STAT!D403</f>
        <v>0.81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3.2085866973028225E-3</v>
      </c>
      <c r="G400" s="2">
        <f t="shared" si="57"/>
        <v>3.4859451483859592E-3</v>
      </c>
      <c r="H400" s="2">
        <f t="shared" si="49"/>
        <v>0.92043522222041918</v>
      </c>
      <c r="I400" s="2">
        <f t="shared" si="50"/>
        <v>47.928470149396986</v>
      </c>
    </row>
    <row r="401" spans="1:9" ht="13.5" x14ac:dyDescent="0.25">
      <c r="A401" s="3">
        <f>TITRES_STAT!B404</f>
        <v>42886</v>
      </c>
      <c r="B401" s="5">
        <f>TITRES_STAT!D404</f>
        <v>0.81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2.9794019332097638E-3</v>
      </c>
      <c r="G401" s="2">
        <f t="shared" si="57"/>
        <v>3.2369490663583908E-3</v>
      </c>
      <c r="H401" s="2">
        <f t="shared" ref="H401:H464" si="58">F401/G401</f>
        <v>0.92043522222041918</v>
      </c>
      <c r="I401" s="2">
        <f t="shared" ref="I401:I464" si="59">IF(G401=0,100,100-(100/(1+H401)))</f>
        <v>47.928470149396986</v>
      </c>
    </row>
    <row r="402" spans="1:9" ht="13.5" x14ac:dyDescent="0.25">
      <c r="A402" s="3">
        <f>TITRES_STAT!B405</f>
        <v>42887</v>
      </c>
      <c r="B402" s="5">
        <f>TITRES_STAT!D405</f>
        <v>0.83</v>
      </c>
      <c r="C402" s="2">
        <f t="shared" si="54"/>
        <v>1.9999999999999907E-2</v>
      </c>
      <c r="D402" s="2">
        <f t="shared" si="55"/>
        <v>1.9999999999999907E-2</v>
      </c>
      <c r="E402" s="2">
        <f t="shared" si="56"/>
        <v>0</v>
      </c>
      <c r="F402" s="2">
        <f t="shared" si="57"/>
        <v>4.1951589379804885E-3</v>
      </c>
      <c r="G402" s="2">
        <f t="shared" si="57"/>
        <v>3.0057384187613628E-3</v>
      </c>
      <c r="H402" s="2">
        <f t="shared" si="58"/>
        <v>1.3957165772626599</v>
      </c>
      <c r="I402" s="2">
        <f t="shared" si="59"/>
        <v>58.258835394352133</v>
      </c>
    </row>
    <row r="403" spans="1:9" ht="13.5" x14ac:dyDescent="0.25">
      <c r="A403" s="3">
        <f>TITRES_STAT!B406</f>
        <v>42888</v>
      </c>
      <c r="B403" s="5">
        <f>TITRES_STAT!D406</f>
        <v>0.83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3.895504728124739E-3</v>
      </c>
      <c r="G403" s="2">
        <f t="shared" si="57"/>
        <v>2.7910428174212657E-3</v>
      </c>
      <c r="H403" s="2">
        <f t="shared" si="58"/>
        <v>1.3957165772626596</v>
      </c>
      <c r="I403" s="2">
        <f t="shared" si="59"/>
        <v>58.258835394352126</v>
      </c>
    </row>
    <row r="404" spans="1:9" ht="13.5" x14ac:dyDescent="0.25">
      <c r="A404" s="3">
        <f>TITRES_STAT!B407</f>
        <v>42891</v>
      </c>
      <c r="B404" s="5">
        <f>TITRES_STAT!D407</f>
        <v>0.83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3.6172543904015434E-3</v>
      </c>
      <c r="G404" s="2">
        <f t="shared" si="57"/>
        <v>2.5916826161768896E-3</v>
      </c>
      <c r="H404" s="2">
        <f t="shared" si="58"/>
        <v>1.3957165772626596</v>
      </c>
      <c r="I404" s="2">
        <f t="shared" si="59"/>
        <v>58.258835394352126</v>
      </c>
    </row>
    <row r="405" spans="1:9" ht="13.5" x14ac:dyDescent="0.25">
      <c r="A405" s="3">
        <f>TITRES_STAT!B408</f>
        <v>42892</v>
      </c>
      <c r="B405" s="5">
        <f>TITRES_STAT!D408</f>
        <v>0.84</v>
      </c>
      <c r="C405" s="2">
        <f t="shared" si="54"/>
        <v>1.0000000000000009E-2</v>
      </c>
      <c r="D405" s="2">
        <f t="shared" si="55"/>
        <v>1.0000000000000009E-2</v>
      </c>
      <c r="E405" s="2">
        <f t="shared" si="56"/>
        <v>0</v>
      </c>
      <c r="F405" s="2">
        <f t="shared" si="57"/>
        <v>4.0731647910871487E-3</v>
      </c>
      <c r="G405" s="2">
        <f t="shared" si="57"/>
        <v>2.4065624293071117E-3</v>
      </c>
      <c r="H405" s="2">
        <f t="shared" si="58"/>
        <v>1.6925240506891313</v>
      </c>
      <c r="I405" s="2">
        <f t="shared" si="59"/>
        <v>62.860127479861973</v>
      </c>
    </row>
    <row r="406" spans="1:9" ht="13.5" x14ac:dyDescent="0.25">
      <c r="A406" s="3">
        <f>TITRES_STAT!B409</f>
        <v>42893</v>
      </c>
      <c r="B406" s="5">
        <f>TITRES_STAT!D409</f>
        <v>0.84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3.7822244488666381E-3</v>
      </c>
      <c r="G406" s="2">
        <f t="shared" si="57"/>
        <v>2.2346651129280322E-3</v>
      </c>
      <c r="H406" s="2">
        <f t="shared" si="58"/>
        <v>1.6925240506891313</v>
      </c>
      <c r="I406" s="2">
        <f t="shared" si="59"/>
        <v>62.860127479861973</v>
      </c>
    </row>
    <row r="407" spans="1:9" ht="13.5" x14ac:dyDescent="0.25">
      <c r="A407" s="3">
        <f>TITRES_STAT!B410</f>
        <v>42894</v>
      </c>
      <c r="B407" s="5">
        <f>TITRES_STAT!D410</f>
        <v>0.84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3.512065559661878E-3</v>
      </c>
      <c r="G407" s="2">
        <f t="shared" si="57"/>
        <v>2.0750461762903158E-3</v>
      </c>
      <c r="H407" s="2">
        <f t="shared" si="58"/>
        <v>1.692524050689131</v>
      </c>
      <c r="I407" s="2">
        <f t="shared" si="59"/>
        <v>62.860127479861966</v>
      </c>
    </row>
    <row r="408" spans="1:9" ht="13.5" x14ac:dyDescent="0.25">
      <c r="A408" s="3">
        <f>TITRES_STAT!B411</f>
        <v>42895</v>
      </c>
      <c r="B408" s="5">
        <f>TITRES_STAT!D411</f>
        <v>0.8</v>
      </c>
      <c r="C408" s="2">
        <f t="shared" si="54"/>
        <v>-3.9999999999999925E-2</v>
      </c>
      <c r="D408" s="2">
        <f t="shared" si="55"/>
        <v>0</v>
      </c>
      <c r="E408" s="2">
        <f t="shared" si="56"/>
        <v>3.9999999999999925E-2</v>
      </c>
      <c r="F408" s="2">
        <f t="shared" si="57"/>
        <v>3.2612037339717439E-3</v>
      </c>
      <c r="G408" s="2">
        <f t="shared" si="57"/>
        <v>4.7839714494124306E-3</v>
      </c>
      <c r="H408" s="2">
        <f t="shared" si="58"/>
        <v>0.68169381202563117</v>
      </c>
      <c r="I408" s="2">
        <f t="shared" si="59"/>
        <v>40.536143211737127</v>
      </c>
    </row>
    <row r="409" spans="1:9" ht="13.5" x14ac:dyDescent="0.25">
      <c r="A409" s="3">
        <f>TITRES_STAT!B412</f>
        <v>42898</v>
      </c>
      <c r="B409" s="5">
        <f>TITRES_STAT!D412</f>
        <v>0.82</v>
      </c>
      <c r="C409" s="2">
        <f t="shared" si="54"/>
        <v>1.9999999999999907E-2</v>
      </c>
      <c r="D409" s="2">
        <f t="shared" si="55"/>
        <v>1.9999999999999907E-2</v>
      </c>
      <c r="E409" s="2">
        <f t="shared" si="56"/>
        <v>0</v>
      </c>
      <c r="F409" s="2">
        <f t="shared" si="57"/>
        <v>4.4568320386880415E-3</v>
      </c>
      <c r="G409" s="2">
        <f t="shared" si="57"/>
        <v>4.4422592030258284E-3</v>
      </c>
      <c r="H409" s="2">
        <f t="shared" si="58"/>
        <v>1.0032805009784855</v>
      </c>
      <c r="I409" s="2">
        <f t="shared" si="59"/>
        <v>50.081878223665711</v>
      </c>
    </row>
    <row r="410" spans="1:9" ht="13.5" x14ac:dyDescent="0.25">
      <c r="A410" s="3">
        <f>TITRES_STAT!B413</f>
        <v>42899</v>
      </c>
      <c r="B410" s="5">
        <f>TITRES_STAT!D413</f>
        <v>0.82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4.1384868930674666E-3</v>
      </c>
      <c r="G410" s="2">
        <f t="shared" si="57"/>
        <v>4.1249549742382692E-3</v>
      </c>
      <c r="H410" s="2">
        <f t="shared" si="58"/>
        <v>1.0032805009784855</v>
      </c>
      <c r="I410" s="2">
        <f t="shared" si="59"/>
        <v>50.081878223665711</v>
      </c>
    </row>
    <row r="411" spans="1:9" ht="13.5" x14ac:dyDescent="0.25">
      <c r="A411" s="3">
        <f>TITRES_STAT!B414</f>
        <v>42900</v>
      </c>
      <c r="B411" s="5">
        <f>TITRES_STAT!D414</f>
        <v>0.82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3.8428806864197903E-3</v>
      </c>
      <c r="G411" s="2">
        <f t="shared" si="57"/>
        <v>3.83031533322125E-3</v>
      </c>
      <c r="H411" s="2">
        <f t="shared" si="58"/>
        <v>1.0032805009784855</v>
      </c>
      <c r="I411" s="2">
        <f t="shared" si="59"/>
        <v>50.081878223665711</v>
      </c>
    </row>
    <row r="412" spans="1:9" ht="13.5" x14ac:dyDescent="0.25">
      <c r="A412" s="3">
        <f>TITRES_STAT!B415</f>
        <v>42901</v>
      </c>
      <c r="B412" s="5">
        <f>TITRES_STAT!D415</f>
        <v>0.82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3.5683892088183766E-3</v>
      </c>
      <c r="G412" s="2">
        <f t="shared" si="57"/>
        <v>3.5567213808483035E-3</v>
      </c>
      <c r="H412" s="2">
        <f t="shared" si="58"/>
        <v>1.0032805009784855</v>
      </c>
      <c r="I412" s="2">
        <f t="shared" si="59"/>
        <v>50.081878223665711</v>
      </c>
    </row>
    <row r="413" spans="1:9" ht="13.5" x14ac:dyDescent="0.25">
      <c r="A413" s="3">
        <f>TITRES_STAT!B416</f>
        <v>42902</v>
      </c>
      <c r="B413" s="5">
        <f>TITRES_STAT!D416</f>
        <v>0.82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3.3135042653313494E-3</v>
      </c>
      <c r="G413" s="2">
        <f t="shared" si="60"/>
        <v>3.3026698536448534E-3</v>
      </c>
      <c r="H413" s="2">
        <f t="shared" si="58"/>
        <v>1.0032805009784853</v>
      </c>
      <c r="I413" s="2">
        <f t="shared" si="59"/>
        <v>50.081878223665711</v>
      </c>
    </row>
    <row r="414" spans="1:9" ht="13.5" x14ac:dyDescent="0.25">
      <c r="A414" s="3">
        <f>TITRES_STAT!B417</f>
        <v>42905</v>
      </c>
      <c r="B414" s="5">
        <f>TITRES_STAT!D417</f>
        <v>0.82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3.0768253892362531E-3</v>
      </c>
      <c r="G414" s="2">
        <f t="shared" si="60"/>
        <v>3.0667648640987926E-3</v>
      </c>
      <c r="H414" s="2">
        <f t="shared" si="58"/>
        <v>1.0032805009784853</v>
      </c>
      <c r="I414" s="2">
        <f t="shared" si="59"/>
        <v>50.081878223665711</v>
      </c>
    </row>
    <row r="415" spans="1:9" ht="13.5" x14ac:dyDescent="0.25">
      <c r="A415" s="3">
        <f>TITRES_STAT!B418</f>
        <v>42906</v>
      </c>
      <c r="B415" s="5">
        <f>TITRES_STAT!D418</f>
        <v>0.82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2.8570521471479493E-3</v>
      </c>
      <c r="G415" s="2">
        <f t="shared" si="60"/>
        <v>2.8477102309488788E-3</v>
      </c>
      <c r="H415" s="2">
        <f t="shared" si="58"/>
        <v>1.0032805009784853</v>
      </c>
      <c r="I415" s="2">
        <f t="shared" si="59"/>
        <v>50.081878223665711</v>
      </c>
    </row>
    <row r="416" spans="1:9" ht="13.5" x14ac:dyDescent="0.25">
      <c r="A416" s="3">
        <f>TITRES_STAT!B419</f>
        <v>42907</v>
      </c>
      <c r="B416" s="5">
        <f>TITRES_STAT!D419</f>
        <v>0.82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2.6529769937802387E-3</v>
      </c>
      <c r="G416" s="2">
        <f t="shared" si="60"/>
        <v>2.644302357309673E-3</v>
      </c>
      <c r="H416" s="2">
        <f t="shared" si="58"/>
        <v>1.0032805009784853</v>
      </c>
      <c r="I416" s="2">
        <f t="shared" si="59"/>
        <v>50.081878223665711</v>
      </c>
    </row>
    <row r="417" spans="1:9" ht="13.5" x14ac:dyDescent="0.25">
      <c r="A417" s="3">
        <f>TITRES_STAT!B420</f>
        <v>42908</v>
      </c>
      <c r="B417" s="5">
        <f>TITRES_STAT!D420</f>
        <v>0.82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2.4634786370816503E-3</v>
      </c>
      <c r="G417" s="2">
        <f t="shared" si="60"/>
        <v>2.4554236175018391E-3</v>
      </c>
      <c r="H417" s="2">
        <f t="shared" si="58"/>
        <v>1.0032805009784855</v>
      </c>
      <c r="I417" s="2">
        <f t="shared" si="59"/>
        <v>50.081878223665711</v>
      </c>
    </row>
    <row r="418" spans="1:9" ht="13.5" x14ac:dyDescent="0.25">
      <c r="A418" s="3">
        <f>TITRES_STAT!B421</f>
        <v>42909</v>
      </c>
      <c r="B418" s="5">
        <f>TITRES_STAT!D421</f>
        <v>0.8</v>
      </c>
      <c r="C418" s="2">
        <f t="shared" si="54"/>
        <v>-1.9999999999999907E-2</v>
      </c>
      <c r="D418" s="2">
        <f t="shared" si="55"/>
        <v>0</v>
      </c>
      <c r="E418" s="2">
        <f t="shared" si="56"/>
        <v>1.9999999999999907E-2</v>
      </c>
      <c r="F418" s="2">
        <f t="shared" si="60"/>
        <v>2.2875158772901042E-3</v>
      </c>
      <c r="G418" s="2">
        <f t="shared" si="60"/>
        <v>3.7086076448231294E-3</v>
      </c>
      <c r="H418" s="2">
        <f t="shared" si="58"/>
        <v>0.61681258746345491</v>
      </c>
      <c r="I418" s="2">
        <f t="shared" si="59"/>
        <v>38.149912503535404</v>
      </c>
    </row>
    <row r="419" spans="1:9" ht="13.5" x14ac:dyDescent="0.25">
      <c r="A419" s="3">
        <f>TITRES_STAT!B422</f>
        <v>42914</v>
      </c>
      <c r="B419" s="5">
        <f>TITRES_STAT!D422</f>
        <v>0.82</v>
      </c>
      <c r="C419" s="2">
        <f t="shared" si="54"/>
        <v>1.9999999999999907E-2</v>
      </c>
      <c r="D419" s="2">
        <f t="shared" si="55"/>
        <v>1.9999999999999907E-2</v>
      </c>
      <c r="E419" s="2">
        <f t="shared" si="56"/>
        <v>0</v>
      </c>
      <c r="F419" s="2">
        <f t="shared" si="60"/>
        <v>3.5526933146265188E-3</v>
      </c>
      <c r="G419" s="2">
        <f t="shared" si="60"/>
        <v>3.4437070987643342E-3</v>
      </c>
      <c r="H419" s="2">
        <f t="shared" si="58"/>
        <v>1.0316479342570368</v>
      </c>
      <c r="I419" s="2">
        <f t="shared" si="59"/>
        <v>50.778873487955238</v>
      </c>
    </row>
    <row r="420" spans="1:9" ht="13.5" x14ac:dyDescent="0.25">
      <c r="A420" s="3">
        <f>TITRES_STAT!B423</f>
        <v>42915</v>
      </c>
      <c r="B420" s="5">
        <f>TITRES_STAT!D423</f>
        <v>0.82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3.2989295064389103E-3</v>
      </c>
      <c r="G420" s="2">
        <f t="shared" si="60"/>
        <v>3.1977280202811673E-3</v>
      </c>
      <c r="H420" s="2">
        <f t="shared" si="58"/>
        <v>1.0316479342570368</v>
      </c>
      <c r="I420" s="2">
        <f t="shared" si="59"/>
        <v>50.778873487955238</v>
      </c>
    </row>
    <row r="421" spans="1:9" ht="13.5" x14ac:dyDescent="0.25">
      <c r="A421" s="3">
        <f>TITRES_STAT!B424</f>
        <v>42916</v>
      </c>
      <c r="B421" s="5">
        <f>TITRES_STAT!D424</f>
        <v>0.82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3.0632916845504165E-3</v>
      </c>
      <c r="G421" s="2">
        <f t="shared" si="60"/>
        <v>2.9693188759753698E-3</v>
      </c>
      <c r="H421" s="2">
        <f t="shared" si="58"/>
        <v>1.0316479342570366</v>
      </c>
      <c r="I421" s="2">
        <f t="shared" si="59"/>
        <v>50.778873487955238</v>
      </c>
    </row>
    <row r="422" spans="1:9" ht="13.5" x14ac:dyDescent="0.25">
      <c r="A422" s="3">
        <f>TITRES_STAT!B425</f>
        <v>42919</v>
      </c>
      <c r="B422" s="5">
        <f>TITRES_STAT!D425</f>
        <v>0.82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2.844485135653958E-3</v>
      </c>
      <c r="G422" s="2">
        <f t="shared" si="60"/>
        <v>2.7572246705485576E-3</v>
      </c>
      <c r="H422" s="2">
        <f t="shared" si="58"/>
        <v>1.0316479342570366</v>
      </c>
      <c r="I422" s="2">
        <f t="shared" si="59"/>
        <v>50.778873487955238</v>
      </c>
    </row>
    <row r="423" spans="1:9" ht="13.5" x14ac:dyDescent="0.25">
      <c r="A423" s="3">
        <f>TITRES_STAT!B426</f>
        <v>42920</v>
      </c>
      <c r="B423" s="5">
        <f>TITRES_STAT!D426</f>
        <v>0.82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2.6413076259643896E-3</v>
      </c>
      <c r="G423" s="2">
        <f t="shared" si="60"/>
        <v>2.560280051223661E-3</v>
      </c>
      <c r="H423" s="2">
        <f t="shared" si="58"/>
        <v>1.0316479342570366</v>
      </c>
      <c r="I423" s="2">
        <f t="shared" si="59"/>
        <v>50.778873487955238</v>
      </c>
    </row>
    <row r="424" spans="1:9" ht="13.5" x14ac:dyDescent="0.25">
      <c r="A424" s="3">
        <f>TITRES_STAT!B427</f>
        <v>42921</v>
      </c>
      <c r="B424" s="5">
        <f>TITRES_STAT!D427</f>
        <v>0.82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2.4526427955383619E-3</v>
      </c>
      <c r="G424" s="2">
        <f t="shared" si="60"/>
        <v>2.3774029047076853E-3</v>
      </c>
      <c r="H424" s="2">
        <f t="shared" si="58"/>
        <v>1.0316479342570366</v>
      </c>
      <c r="I424" s="2">
        <f t="shared" si="59"/>
        <v>50.778873487955238</v>
      </c>
    </row>
    <row r="425" spans="1:9" ht="13.5" x14ac:dyDescent="0.25">
      <c r="A425" s="3">
        <f>TITRES_STAT!B428</f>
        <v>42922</v>
      </c>
      <c r="B425" s="5">
        <f>TITRES_STAT!D428</f>
        <v>0.82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2.2774540244284787E-3</v>
      </c>
      <c r="G425" s="2">
        <f t="shared" si="60"/>
        <v>2.2075884115142792E-3</v>
      </c>
      <c r="H425" s="2">
        <f t="shared" si="58"/>
        <v>1.0316479342570366</v>
      </c>
      <c r="I425" s="2">
        <f t="shared" si="59"/>
        <v>50.778873487955238</v>
      </c>
    </row>
    <row r="426" spans="1:9" ht="13.5" x14ac:dyDescent="0.25">
      <c r="A426" s="3">
        <f>TITRES_STAT!B429</f>
        <v>42923</v>
      </c>
      <c r="B426" s="5">
        <f>TITRES_STAT!D429</f>
        <v>0.84</v>
      </c>
      <c r="C426" s="2">
        <f t="shared" si="54"/>
        <v>2.0000000000000018E-2</v>
      </c>
      <c r="D426" s="2">
        <f t="shared" si="55"/>
        <v>2.0000000000000018E-2</v>
      </c>
      <c r="E426" s="2">
        <f t="shared" si="56"/>
        <v>0</v>
      </c>
      <c r="F426" s="2">
        <f t="shared" si="60"/>
        <v>3.5433501655407315E-3</v>
      </c>
      <c r="G426" s="2">
        <f t="shared" si="60"/>
        <v>2.049903524977545E-3</v>
      </c>
      <c r="H426" s="2">
        <f t="shared" si="58"/>
        <v>1.7285448424113257</v>
      </c>
      <c r="I426" s="2">
        <f t="shared" si="59"/>
        <v>63.35042824085459</v>
      </c>
    </row>
    <row r="427" spans="1:9" ht="13.5" x14ac:dyDescent="0.25">
      <c r="A427" s="3">
        <f>TITRES_STAT!B430</f>
        <v>42926</v>
      </c>
      <c r="B427" s="5">
        <f>TITRES_STAT!D430</f>
        <v>0.84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3.2902537251449648E-3</v>
      </c>
      <c r="G427" s="2">
        <f t="shared" si="60"/>
        <v>1.9034818446220061E-3</v>
      </c>
      <c r="H427" s="2">
        <f t="shared" si="58"/>
        <v>1.7285448424113257</v>
      </c>
      <c r="I427" s="2">
        <f t="shared" si="59"/>
        <v>63.35042824085459</v>
      </c>
    </row>
    <row r="428" spans="1:9" ht="13.5" x14ac:dyDescent="0.25">
      <c r="A428" s="3">
        <f>TITRES_STAT!B431</f>
        <v>42927</v>
      </c>
      <c r="B428" s="5">
        <f>TITRES_STAT!D431</f>
        <v>0.84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3.0552356019203247E-3</v>
      </c>
      <c r="G428" s="2">
        <f t="shared" si="60"/>
        <v>1.7675188557204342E-3</v>
      </c>
      <c r="H428" s="2">
        <f t="shared" si="58"/>
        <v>1.7285448424113257</v>
      </c>
      <c r="I428" s="2">
        <f t="shared" si="59"/>
        <v>63.35042824085459</v>
      </c>
    </row>
    <row r="429" spans="1:9" ht="13.5" x14ac:dyDescent="0.25">
      <c r="A429" s="3">
        <f>TITRES_STAT!B432</f>
        <v>42928</v>
      </c>
      <c r="B429" s="5">
        <f>TITRES_STAT!D432</f>
        <v>0.84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2.8370044874974445E-3</v>
      </c>
      <c r="G429" s="2">
        <f t="shared" si="61"/>
        <v>1.6412675088832603E-3</v>
      </c>
      <c r="H429" s="2">
        <f t="shared" si="58"/>
        <v>1.7285448424113259</v>
      </c>
      <c r="I429" s="2">
        <f t="shared" si="59"/>
        <v>63.35042824085459</v>
      </c>
    </row>
    <row r="430" spans="1:9" ht="13.5" x14ac:dyDescent="0.25">
      <c r="A430" s="3">
        <f>TITRES_STAT!B433</f>
        <v>42929</v>
      </c>
      <c r="B430" s="5">
        <f>TITRES_STAT!D433</f>
        <v>0.84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2.6343613098190554E-3</v>
      </c>
      <c r="G430" s="2">
        <f t="shared" si="61"/>
        <v>1.5240341153915989E-3</v>
      </c>
      <c r="H430" s="2">
        <f t="shared" si="58"/>
        <v>1.7285448424113257</v>
      </c>
      <c r="I430" s="2">
        <f t="shared" si="59"/>
        <v>63.35042824085459</v>
      </c>
    </row>
    <row r="431" spans="1:9" ht="13.5" x14ac:dyDescent="0.25">
      <c r="A431" s="3">
        <f>TITRES_STAT!B434</f>
        <v>42930</v>
      </c>
      <c r="B431" s="5">
        <f>TITRES_STAT!D434</f>
        <v>0.84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2.4461926448319797E-3</v>
      </c>
      <c r="G431" s="2">
        <f t="shared" si="61"/>
        <v>1.4151745357207704E-3</v>
      </c>
      <c r="H431" s="2">
        <f t="shared" si="58"/>
        <v>1.7285448424113254</v>
      </c>
      <c r="I431" s="2">
        <f t="shared" si="59"/>
        <v>63.350428240854583</v>
      </c>
    </row>
    <row r="432" spans="1:9" ht="13.5" x14ac:dyDescent="0.25">
      <c r="A432" s="3">
        <f>TITRES_STAT!B435</f>
        <v>42933</v>
      </c>
      <c r="B432" s="5">
        <f>TITRES_STAT!D435</f>
        <v>0.84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2.2714645987725528E-3</v>
      </c>
      <c r="G432" s="2">
        <f t="shared" si="61"/>
        <v>1.314090640312144E-3</v>
      </c>
      <c r="H432" s="2">
        <f t="shared" si="58"/>
        <v>1.7285448424113254</v>
      </c>
      <c r="I432" s="2">
        <f t="shared" si="59"/>
        <v>63.350428240854583</v>
      </c>
    </row>
    <row r="433" spans="1:9" ht="13.5" x14ac:dyDescent="0.25">
      <c r="A433" s="3">
        <f>TITRES_STAT!B436</f>
        <v>42934</v>
      </c>
      <c r="B433" s="5">
        <f>TITRES_STAT!D436</f>
        <v>0.81</v>
      </c>
      <c r="C433" s="2">
        <f t="shared" si="54"/>
        <v>-2.9999999999999916E-2</v>
      </c>
      <c r="D433" s="2">
        <f t="shared" si="55"/>
        <v>0</v>
      </c>
      <c r="E433" s="2">
        <f t="shared" si="56"/>
        <v>2.9999999999999916E-2</v>
      </c>
      <c r="F433" s="2">
        <f t="shared" si="61"/>
        <v>2.109217127431656E-3</v>
      </c>
      <c r="G433" s="2">
        <f t="shared" si="61"/>
        <v>3.3630841660041272E-3</v>
      </c>
      <c r="H433" s="2">
        <f t="shared" si="58"/>
        <v>0.6271675115219425</v>
      </c>
      <c r="I433" s="2">
        <f t="shared" si="59"/>
        <v>38.543512396909428</v>
      </c>
    </row>
    <row r="434" spans="1:9" ht="13.5" x14ac:dyDescent="0.25">
      <c r="A434" s="3">
        <f>TITRES_STAT!B437</f>
        <v>42935</v>
      </c>
      <c r="B434" s="5">
        <f>TITRES_STAT!D437</f>
        <v>0.81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1.9585587611865378E-3</v>
      </c>
      <c r="G434" s="2">
        <f t="shared" si="61"/>
        <v>3.1228638684324037E-3</v>
      </c>
      <c r="H434" s="2">
        <f t="shared" si="58"/>
        <v>0.62716751152194261</v>
      </c>
      <c r="I434" s="2">
        <f t="shared" si="59"/>
        <v>38.543512396909428</v>
      </c>
    </row>
    <row r="435" spans="1:9" ht="13.5" x14ac:dyDescent="0.25">
      <c r="A435" s="3">
        <f>TITRES_STAT!B438</f>
        <v>42936</v>
      </c>
      <c r="B435" s="5">
        <f>TITRES_STAT!D438</f>
        <v>0.81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1.8186617068160708E-3</v>
      </c>
      <c r="G435" s="2">
        <f t="shared" si="61"/>
        <v>2.899802163544375E-3</v>
      </c>
      <c r="H435" s="2">
        <f t="shared" si="58"/>
        <v>0.62716751152194261</v>
      </c>
      <c r="I435" s="2">
        <f t="shared" si="59"/>
        <v>38.543512396909428</v>
      </c>
    </row>
    <row r="436" spans="1:9" ht="13.5" x14ac:dyDescent="0.25">
      <c r="A436" s="3">
        <f>TITRES_STAT!B439</f>
        <v>42937</v>
      </c>
      <c r="B436" s="5">
        <f>TITRES_STAT!D439</f>
        <v>0.78</v>
      </c>
      <c r="C436" s="2">
        <f t="shared" si="54"/>
        <v>-3.0000000000000027E-2</v>
      </c>
      <c r="D436" s="2">
        <f t="shared" si="55"/>
        <v>0</v>
      </c>
      <c r="E436" s="2">
        <f t="shared" si="56"/>
        <v>3.0000000000000027E-2</v>
      </c>
      <c r="F436" s="2">
        <f t="shared" si="61"/>
        <v>1.6887572991863514E-3</v>
      </c>
      <c r="G436" s="2">
        <f t="shared" si="61"/>
        <v>4.8355305804340647E-3</v>
      </c>
      <c r="H436" s="2">
        <f t="shared" si="58"/>
        <v>0.34923929672155213</v>
      </c>
      <c r="I436" s="2">
        <f t="shared" si="59"/>
        <v>25.884162844215325</v>
      </c>
    </row>
    <row r="437" spans="1:9" ht="13.5" x14ac:dyDescent="0.25">
      <c r="A437" s="3">
        <f>TITRES_STAT!B440</f>
        <v>42940</v>
      </c>
      <c r="B437" s="5">
        <f>TITRES_STAT!D440</f>
        <v>0.8</v>
      </c>
      <c r="C437" s="2">
        <f t="shared" si="54"/>
        <v>2.0000000000000018E-2</v>
      </c>
      <c r="D437" s="2">
        <f t="shared" si="55"/>
        <v>2.0000000000000018E-2</v>
      </c>
      <c r="E437" s="2">
        <f t="shared" si="56"/>
        <v>0</v>
      </c>
      <c r="F437" s="2">
        <f t="shared" si="61"/>
        <v>2.9967032063873272E-3</v>
      </c>
      <c r="G437" s="2">
        <f t="shared" si="61"/>
        <v>4.4901355389744884E-3</v>
      </c>
      <c r="H437" s="2">
        <f t="shared" si="58"/>
        <v>0.66739704856921767</v>
      </c>
      <c r="I437" s="2">
        <f t="shared" si="59"/>
        <v>40.026282230852374</v>
      </c>
    </row>
    <row r="438" spans="1:9" ht="13.5" x14ac:dyDescent="0.25">
      <c r="A438" s="3">
        <f>TITRES_STAT!B441</f>
        <v>42942</v>
      </c>
      <c r="B438" s="5">
        <f>TITRES_STAT!D441</f>
        <v>0.82</v>
      </c>
      <c r="C438" s="2">
        <f t="shared" si="54"/>
        <v>1.9999999999999907E-2</v>
      </c>
      <c r="D438" s="2">
        <f t="shared" si="55"/>
        <v>1.9999999999999907E-2</v>
      </c>
      <c r="E438" s="2">
        <f t="shared" si="56"/>
        <v>0</v>
      </c>
      <c r="F438" s="2">
        <f t="shared" si="61"/>
        <v>4.2112244059310825E-3</v>
      </c>
      <c r="G438" s="2">
        <f t="shared" si="61"/>
        <v>4.1694115719048816E-3</v>
      </c>
      <c r="H438" s="2">
        <f t="shared" si="58"/>
        <v>1.0100284736359328</v>
      </c>
      <c r="I438" s="2">
        <f t="shared" si="59"/>
        <v>50.24946098444547</v>
      </c>
    </row>
    <row r="439" spans="1:9" ht="13.5" x14ac:dyDescent="0.25">
      <c r="A439" s="3">
        <f>TITRES_STAT!B442</f>
        <v>42943</v>
      </c>
      <c r="B439" s="5">
        <f>TITRES_STAT!D442</f>
        <v>0.82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3.9104226626502907E-3</v>
      </c>
      <c r="G439" s="2">
        <f t="shared" si="61"/>
        <v>3.8715964596259611E-3</v>
      </c>
      <c r="H439" s="2">
        <f t="shared" si="58"/>
        <v>1.0100284736359328</v>
      </c>
      <c r="I439" s="2">
        <f t="shared" si="59"/>
        <v>50.24946098444547</v>
      </c>
    </row>
    <row r="440" spans="1:9" ht="13.5" x14ac:dyDescent="0.25">
      <c r="A440" s="3">
        <f>TITRES_STAT!B443</f>
        <v>42944</v>
      </c>
      <c r="B440" s="5">
        <f>TITRES_STAT!D443</f>
        <v>0.82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3.6311067581752702E-3</v>
      </c>
      <c r="G440" s="2">
        <f t="shared" si="61"/>
        <v>3.5950538553669643E-3</v>
      </c>
      <c r="H440" s="2">
        <f t="shared" si="58"/>
        <v>1.0100284736359328</v>
      </c>
      <c r="I440" s="2">
        <f t="shared" si="59"/>
        <v>50.24946098444547</v>
      </c>
    </row>
    <row r="441" spans="1:9" ht="13.5" x14ac:dyDescent="0.25">
      <c r="A441" s="3">
        <f>TITRES_STAT!B444</f>
        <v>42947</v>
      </c>
      <c r="B441" s="5">
        <f>TITRES_STAT!D444</f>
        <v>0.83</v>
      </c>
      <c r="C441" s="2">
        <f t="shared" si="54"/>
        <v>1.0000000000000009E-2</v>
      </c>
      <c r="D441" s="2">
        <f t="shared" si="55"/>
        <v>1.0000000000000009E-2</v>
      </c>
      <c r="E441" s="2">
        <f t="shared" si="56"/>
        <v>0</v>
      </c>
      <c r="F441" s="2">
        <f t="shared" si="61"/>
        <v>4.0860277040198944E-3</v>
      </c>
      <c r="G441" s="2">
        <f t="shared" si="61"/>
        <v>3.3382642942693243E-3</v>
      </c>
      <c r="H441" s="2">
        <f t="shared" si="58"/>
        <v>1.2239976658032223</v>
      </c>
      <c r="I441" s="2">
        <f t="shared" si="59"/>
        <v>55.035924031024621</v>
      </c>
    </row>
    <row r="442" spans="1:9" ht="13.5" x14ac:dyDescent="0.25">
      <c r="A442" s="3">
        <f>TITRES_STAT!B445</f>
        <v>42948</v>
      </c>
      <c r="B442" s="5">
        <f>TITRES_STAT!D445</f>
        <v>0.81</v>
      </c>
      <c r="C442" s="2">
        <f t="shared" si="54"/>
        <v>-1.9999999999999907E-2</v>
      </c>
      <c r="D442" s="2">
        <f t="shared" si="55"/>
        <v>0</v>
      </c>
      <c r="E442" s="2">
        <f t="shared" si="56"/>
        <v>1.9999999999999907E-2</v>
      </c>
      <c r="F442" s="2">
        <f t="shared" si="61"/>
        <v>3.7941685823041876E-3</v>
      </c>
      <c r="G442" s="2">
        <f t="shared" si="61"/>
        <v>4.5283882732500792E-3</v>
      </c>
      <c r="H442" s="2">
        <f t="shared" si="58"/>
        <v>0.83786291134021218</v>
      </c>
      <c r="I442" s="2">
        <f t="shared" si="59"/>
        <v>45.588977620165537</v>
      </c>
    </row>
    <row r="443" spans="1:9" ht="13.5" x14ac:dyDescent="0.25">
      <c r="A443" s="3">
        <f>TITRES_STAT!B446</f>
        <v>42949</v>
      </c>
      <c r="B443" s="5">
        <f>TITRES_STAT!D446</f>
        <v>0.81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3.5231565407110314E-3</v>
      </c>
      <c r="G443" s="2">
        <f t="shared" si="61"/>
        <v>4.2049319680179309E-3</v>
      </c>
      <c r="H443" s="2">
        <f t="shared" si="58"/>
        <v>0.83786291134021218</v>
      </c>
      <c r="I443" s="2">
        <f t="shared" si="59"/>
        <v>45.588977620165537</v>
      </c>
    </row>
    <row r="444" spans="1:9" ht="13.5" x14ac:dyDescent="0.25">
      <c r="A444" s="3">
        <f>TITRES_STAT!B447</f>
        <v>42950</v>
      </c>
      <c r="B444" s="5">
        <f>TITRES_STAT!D447</f>
        <v>0.83</v>
      </c>
      <c r="C444" s="2">
        <f t="shared" si="54"/>
        <v>1.9999999999999907E-2</v>
      </c>
      <c r="D444" s="2">
        <f t="shared" si="55"/>
        <v>1.9999999999999907E-2</v>
      </c>
      <c r="E444" s="2">
        <f t="shared" si="56"/>
        <v>0</v>
      </c>
      <c r="F444" s="2">
        <f t="shared" si="61"/>
        <v>4.7000739306602363E-3</v>
      </c>
      <c r="G444" s="2">
        <f t="shared" si="61"/>
        <v>3.9045796845880785E-3</v>
      </c>
      <c r="H444" s="2">
        <f t="shared" si="58"/>
        <v>1.2037336436523718</v>
      </c>
      <c r="I444" s="2">
        <f t="shared" si="59"/>
        <v>54.622465247540369</v>
      </c>
    </row>
    <row r="445" spans="1:9" ht="13.5" x14ac:dyDescent="0.25">
      <c r="A445" s="3">
        <f>TITRES_STAT!B448</f>
        <v>42951</v>
      </c>
      <c r="B445" s="5">
        <f>TITRES_STAT!D448</f>
        <v>0.83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4.3643543641845054E-3</v>
      </c>
      <c r="G445" s="2">
        <f t="shared" si="62"/>
        <v>3.6256811356889301E-3</v>
      </c>
      <c r="H445" s="2">
        <f t="shared" si="58"/>
        <v>1.2037336436523718</v>
      </c>
      <c r="I445" s="2">
        <f t="shared" si="59"/>
        <v>54.622465247540369</v>
      </c>
    </row>
    <row r="446" spans="1:9" ht="13.5" x14ac:dyDescent="0.25">
      <c r="A446" s="3">
        <f>TITRES_STAT!B449</f>
        <v>42954</v>
      </c>
      <c r="B446" s="5">
        <f>TITRES_STAT!D449</f>
        <v>0.81</v>
      </c>
      <c r="C446" s="2">
        <f t="shared" si="54"/>
        <v>-1.9999999999999907E-2</v>
      </c>
      <c r="D446" s="2">
        <f t="shared" si="55"/>
        <v>0</v>
      </c>
      <c r="E446" s="2">
        <f t="shared" si="56"/>
        <v>1.9999999999999907E-2</v>
      </c>
      <c r="F446" s="2">
        <f t="shared" si="62"/>
        <v>4.0526147667427547E-3</v>
      </c>
      <c r="G446" s="2">
        <f t="shared" si="62"/>
        <v>4.795275340282572E-3</v>
      </c>
      <c r="H446" s="2">
        <f t="shared" si="58"/>
        <v>0.84512660465998302</v>
      </c>
      <c r="I446" s="2">
        <f t="shared" si="59"/>
        <v>45.803177002898487</v>
      </c>
    </row>
    <row r="447" spans="1:9" ht="13.5" x14ac:dyDescent="0.25">
      <c r="A447" s="3">
        <f>TITRES_STAT!B450</f>
        <v>42955</v>
      </c>
      <c r="B447" s="5">
        <f>TITRES_STAT!D450</f>
        <v>0.83</v>
      </c>
      <c r="C447" s="2">
        <f t="shared" si="54"/>
        <v>1.9999999999999907E-2</v>
      </c>
      <c r="D447" s="2">
        <f t="shared" si="55"/>
        <v>1.9999999999999907E-2</v>
      </c>
      <c r="E447" s="2">
        <f t="shared" si="56"/>
        <v>0</v>
      </c>
      <c r="F447" s="2">
        <f t="shared" si="62"/>
        <v>5.191713711975408E-3</v>
      </c>
      <c r="G447" s="2">
        <f t="shared" si="62"/>
        <v>4.4527556731195307E-3</v>
      </c>
      <c r="H447" s="2">
        <f t="shared" si="58"/>
        <v>1.1659552180949051</v>
      </c>
      <c r="I447" s="2">
        <f t="shared" si="59"/>
        <v>53.830993750666579</v>
      </c>
    </row>
    <row r="448" spans="1:9" ht="13.5" x14ac:dyDescent="0.25">
      <c r="A448" s="3">
        <f>TITRES_STAT!B451</f>
        <v>42956</v>
      </c>
      <c r="B448" s="5">
        <f>TITRES_STAT!D451</f>
        <v>0.83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4.8208770182628785E-3</v>
      </c>
      <c r="G448" s="2">
        <f t="shared" si="62"/>
        <v>4.1347016964681359E-3</v>
      </c>
      <c r="H448" s="2">
        <f t="shared" si="58"/>
        <v>1.1659552180949049</v>
      </c>
      <c r="I448" s="2">
        <f t="shared" si="59"/>
        <v>53.830993750666579</v>
      </c>
    </row>
    <row r="449" spans="1:9" ht="13.5" x14ac:dyDescent="0.25">
      <c r="A449" s="3">
        <f>TITRES_STAT!B452</f>
        <v>42957</v>
      </c>
      <c r="B449" s="5">
        <f>TITRES_STAT!D452</f>
        <v>0.83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4.4765286598155299E-3</v>
      </c>
      <c r="G449" s="2">
        <f t="shared" si="62"/>
        <v>3.8393658610061262E-3</v>
      </c>
      <c r="H449" s="2">
        <f t="shared" si="58"/>
        <v>1.1659552180949049</v>
      </c>
      <c r="I449" s="2">
        <f t="shared" si="59"/>
        <v>53.830993750666579</v>
      </c>
    </row>
    <row r="450" spans="1:9" ht="13.5" x14ac:dyDescent="0.25">
      <c r="A450" s="3">
        <f>TITRES_STAT!B453</f>
        <v>42958</v>
      </c>
      <c r="B450" s="5">
        <f>TITRES_STAT!D453</f>
        <v>0.83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4.1567766126858492E-3</v>
      </c>
      <c r="G450" s="2">
        <f t="shared" si="62"/>
        <v>3.5651254423628314E-3</v>
      </c>
      <c r="H450" s="2">
        <f t="shared" si="58"/>
        <v>1.1659552180949049</v>
      </c>
      <c r="I450" s="2">
        <f t="shared" si="59"/>
        <v>53.830993750666579</v>
      </c>
    </row>
    <row r="451" spans="1:9" ht="13.5" x14ac:dyDescent="0.25">
      <c r="A451" s="3">
        <f>TITRES_STAT!B454</f>
        <v>42961</v>
      </c>
      <c r="B451" s="5">
        <f>TITRES_STAT!D454</f>
        <v>0.83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3.8598639974940026E-3</v>
      </c>
      <c r="G451" s="2">
        <f t="shared" si="62"/>
        <v>3.3104736250512004E-3</v>
      </c>
      <c r="H451" s="2">
        <f t="shared" si="58"/>
        <v>1.1659552180949049</v>
      </c>
      <c r="I451" s="2">
        <f t="shared" si="59"/>
        <v>53.830993750666579</v>
      </c>
    </row>
    <row r="452" spans="1:9" ht="13.5" x14ac:dyDescent="0.25">
      <c r="A452" s="3">
        <f>TITRES_STAT!B455</f>
        <v>42962</v>
      </c>
      <c r="B452" s="5">
        <f>TITRES_STAT!D455</f>
        <v>0.83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3.5841594262444312E-3</v>
      </c>
      <c r="G452" s="2">
        <f t="shared" si="62"/>
        <v>3.0740112232618294E-3</v>
      </c>
      <c r="H452" s="2">
        <f t="shared" si="58"/>
        <v>1.1659552180949047</v>
      </c>
      <c r="I452" s="2">
        <f t="shared" si="59"/>
        <v>53.830993750666572</v>
      </c>
    </row>
    <row r="453" spans="1:9" ht="13.5" x14ac:dyDescent="0.25">
      <c r="A453" s="3">
        <f>TITRES_STAT!B456</f>
        <v>42963</v>
      </c>
      <c r="B453" s="5">
        <f>TITRES_STAT!D456</f>
        <v>0.83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3.3281480386555431E-3</v>
      </c>
      <c r="G453" s="2">
        <f t="shared" si="62"/>
        <v>2.8544389930288414E-3</v>
      </c>
      <c r="H453" s="2">
        <f t="shared" si="58"/>
        <v>1.1659552180949049</v>
      </c>
      <c r="I453" s="2">
        <f t="shared" si="59"/>
        <v>53.830993750666579</v>
      </c>
    </row>
    <row r="454" spans="1:9" ht="13.5" x14ac:dyDescent="0.25">
      <c r="A454" s="3">
        <f>TITRES_STAT!B457</f>
        <v>42964</v>
      </c>
      <c r="B454" s="5">
        <f>TITRES_STAT!D457</f>
        <v>0.81</v>
      </c>
      <c r="C454" s="2">
        <f t="shared" si="63"/>
        <v>-1.9999999999999907E-2</v>
      </c>
      <c r="D454" s="2">
        <f t="shared" si="64"/>
        <v>0</v>
      </c>
      <c r="E454" s="2">
        <f t="shared" si="65"/>
        <v>1.9999999999999907E-2</v>
      </c>
      <c r="F454" s="2">
        <f t="shared" si="62"/>
        <v>3.0904231787515757E-3</v>
      </c>
      <c r="G454" s="2">
        <f t="shared" si="62"/>
        <v>4.0791219220982031E-3</v>
      </c>
      <c r="H454" s="2">
        <f t="shared" si="58"/>
        <v>0.7576197127155091</v>
      </c>
      <c r="I454" s="2">
        <f t="shared" si="59"/>
        <v>43.104871163796425</v>
      </c>
    </row>
    <row r="455" spans="1:9" ht="13.5" x14ac:dyDescent="0.25">
      <c r="A455" s="3">
        <f>TITRES_STAT!B458</f>
        <v>42965</v>
      </c>
      <c r="B455" s="5">
        <f>TITRES_STAT!D458</f>
        <v>0.81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2.869678665983606E-3</v>
      </c>
      <c r="G455" s="2">
        <f t="shared" si="62"/>
        <v>3.7877560705197599E-3</v>
      </c>
      <c r="H455" s="2">
        <f t="shared" si="58"/>
        <v>0.7576197127155091</v>
      </c>
      <c r="I455" s="2">
        <f t="shared" si="59"/>
        <v>43.104871163796425</v>
      </c>
    </row>
    <row r="456" spans="1:9" ht="13.5" x14ac:dyDescent="0.25">
      <c r="A456" s="3">
        <f>TITRES_STAT!B459</f>
        <v>42968</v>
      </c>
      <c r="B456" s="5">
        <f>TITRES_STAT!D459</f>
        <v>0.83</v>
      </c>
      <c r="C456" s="2">
        <f t="shared" si="63"/>
        <v>1.9999999999999907E-2</v>
      </c>
      <c r="D456" s="2">
        <f t="shared" si="64"/>
        <v>1.9999999999999907E-2</v>
      </c>
      <c r="E456" s="2">
        <f t="shared" si="65"/>
        <v>0</v>
      </c>
      <c r="F456" s="2">
        <f t="shared" si="62"/>
        <v>4.0932730469847699E-3</v>
      </c>
      <c r="G456" s="2">
        <f t="shared" si="62"/>
        <v>3.5172020654826342E-3</v>
      </c>
      <c r="H456" s="2">
        <f t="shared" si="58"/>
        <v>1.1637867176172849</v>
      </c>
      <c r="I456" s="2">
        <f t="shared" si="59"/>
        <v>53.78472416629036</v>
      </c>
    </row>
    <row r="457" spans="1:9" ht="13.5" x14ac:dyDescent="0.25">
      <c r="A457" s="3">
        <f>TITRES_STAT!B460</f>
        <v>42969</v>
      </c>
      <c r="B457" s="5">
        <f>TITRES_STAT!D460</f>
        <v>0.83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3.8008964007715724E-3</v>
      </c>
      <c r="G457" s="2">
        <f t="shared" si="62"/>
        <v>3.2659733465195888E-3</v>
      </c>
      <c r="H457" s="2">
        <f t="shared" si="58"/>
        <v>1.1637867176172851</v>
      </c>
      <c r="I457" s="2">
        <f t="shared" si="59"/>
        <v>53.784724166290367</v>
      </c>
    </row>
    <row r="458" spans="1:9" ht="13.5" x14ac:dyDescent="0.25">
      <c r="A458" s="3">
        <f>TITRES_STAT!B461</f>
        <v>42970</v>
      </c>
      <c r="B458" s="5">
        <f>TITRES_STAT!D461</f>
        <v>0.81</v>
      </c>
      <c r="C458" s="2">
        <f t="shared" si="63"/>
        <v>-1.9999999999999907E-2</v>
      </c>
      <c r="D458" s="2">
        <f t="shared" si="64"/>
        <v>0</v>
      </c>
      <c r="E458" s="2">
        <f t="shared" si="65"/>
        <v>1.9999999999999907E-2</v>
      </c>
      <c r="F458" s="2">
        <f t="shared" si="62"/>
        <v>3.5294038007164601E-3</v>
      </c>
      <c r="G458" s="2">
        <f t="shared" si="62"/>
        <v>4.4612609646253257E-3</v>
      </c>
      <c r="H458" s="2">
        <f t="shared" si="58"/>
        <v>0.79112247158419113</v>
      </c>
      <c r="I458" s="2">
        <f t="shared" si="59"/>
        <v>44.169088609807254</v>
      </c>
    </row>
    <row r="459" spans="1:9" ht="13.5" x14ac:dyDescent="0.25">
      <c r="A459" s="3">
        <f>TITRES_STAT!B462</f>
        <v>42971</v>
      </c>
      <c r="B459" s="5">
        <f>TITRES_STAT!D462</f>
        <v>0.81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3.2773035292367127E-3</v>
      </c>
      <c r="G459" s="2">
        <f t="shared" si="62"/>
        <v>4.1425994671520881E-3</v>
      </c>
      <c r="H459" s="2">
        <f t="shared" si="58"/>
        <v>0.79112247158419102</v>
      </c>
      <c r="I459" s="2">
        <f t="shared" si="59"/>
        <v>44.169088609807247</v>
      </c>
    </row>
    <row r="460" spans="1:9" ht="13.5" x14ac:dyDescent="0.25">
      <c r="A460" s="3">
        <f>TITRES_STAT!B463</f>
        <v>42972</v>
      </c>
      <c r="B460" s="5">
        <f>TITRES_STAT!D463</f>
        <v>0.81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3.0432104200055188E-3</v>
      </c>
      <c r="G460" s="2">
        <f t="shared" si="62"/>
        <v>3.8466995052126537E-3</v>
      </c>
      <c r="H460" s="2">
        <f t="shared" si="58"/>
        <v>0.79112247158419091</v>
      </c>
      <c r="I460" s="2">
        <f t="shared" si="59"/>
        <v>44.169088609807247</v>
      </c>
    </row>
    <row r="461" spans="1:9" ht="13.5" x14ac:dyDescent="0.25">
      <c r="A461" s="3">
        <f>TITRES_STAT!B464</f>
        <v>42975</v>
      </c>
      <c r="B461" s="5">
        <f>TITRES_STAT!D464</f>
        <v>0.81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2.825838247147982E-3</v>
      </c>
      <c r="G461" s="2">
        <f t="shared" si="66"/>
        <v>3.5719352548403212E-3</v>
      </c>
      <c r="H461" s="2">
        <f t="shared" si="58"/>
        <v>0.79112247158419102</v>
      </c>
      <c r="I461" s="2">
        <f t="shared" si="59"/>
        <v>44.169088609807247</v>
      </c>
    </row>
    <row r="462" spans="1:9" ht="13.5" x14ac:dyDescent="0.25">
      <c r="A462" s="3">
        <f>TITRES_STAT!B465</f>
        <v>42976</v>
      </c>
      <c r="B462" s="5">
        <f>TITRES_STAT!D465</f>
        <v>0.8</v>
      </c>
      <c r="C462" s="2">
        <f t="shared" si="63"/>
        <v>-1.0000000000000009E-2</v>
      </c>
      <c r="D462" s="2">
        <f t="shared" si="64"/>
        <v>0</v>
      </c>
      <c r="E462" s="2">
        <f t="shared" si="65"/>
        <v>1.0000000000000009E-2</v>
      </c>
      <c r="F462" s="2">
        <f t="shared" si="66"/>
        <v>2.6239926580659831E-3</v>
      </c>
      <c r="G462" s="2">
        <f t="shared" si="66"/>
        <v>4.0310827366374421E-3</v>
      </c>
      <c r="H462" s="2">
        <f t="shared" si="58"/>
        <v>0.65093991602236534</v>
      </c>
      <c r="I462" s="2">
        <f t="shared" si="59"/>
        <v>39.428443743166909</v>
      </c>
    </row>
    <row r="463" spans="1:9" ht="13.5" x14ac:dyDescent="0.25">
      <c r="A463" s="3">
        <f>TITRES_STAT!B466</f>
        <v>42977</v>
      </c>
      <c r="B463" s="5">
        <f>TITRES_STAT!D466</f>
        <v>0.8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2.4365646110612702E-3</v>
      </c>
      <c r="G463" s="2">
        <f t="shared" si="66"/>
        <v>3.7431482554490534E-3</v>
      </c>
      <c r="H463" s="2">
        <f t="shared" si="58"/>
        <v>0.65093991602236534</v>
      </c>
      <c r="I463" s="2">
        <f t="shared" si="59"/>
        <v>39.428443743166909</v>
      </c>
    </row>
    <row r="464" spans="1:9" ht="13.5" x14ac:dyDescent="0.25">
      <c r="A464" s="3">
        <f>TITRES_STAT!B467</f>
        <v>42978</v>
      </c>
      <c r="B464" s="5">
        <f>TITRES_STAT!D467</f>
        <v>0.82</v>
      </c>
      <c r="C464" s="2">
        <f t="shared" si="63"/>
        <v>1.9999999999999907E-2</v>
      </c>
      <c r="D464" s="2">
        <f t="shared" si="64"/>
        <v>1.9999999999999907E-2</v>
      </c>
      <c r="E464" s="2">
        <f t="shared" si="65"/>
        <v>0</v>
      </c>
      <c r="F464" s="2">
        <f t="shared" si="66"/>
        <v>3.6910957102711727E-3</v>
      </c>
      <c r="G464" s="2">
        <f t="shared" si="66"/>
        <v>3.4757805229169783E-3</v>
      </c>
      <c r="H464" s="2">
        <f t="shared" si="58"/>
        <v>1.0619472909565346</v>
      </c>
      <c r="I464" s="2">
        <f t="shared" si="59"/>
        <v>51.502155055762778</v>
      </c>
    </row>
    <row r="465" spans="1:9" ht="13.5" x14ac:dyDescent="0.25">
      <c r="A465" s="3">
        <f>TITRES_STAT!B468</f>
        <v>42982</v>
      </c>
      <c r="B465" s="5">
        <f>TITRES_STAT!D468</f>
        <v>0.82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3.4274460166803743E-3</v>
      </c>
      <c r="G465" s="2">
        <f t="shared" si="66"/>
        <v>3.2275104855657654E-3</v>
      </c>
      <c r="H465" s="2">
        <f t="shared" ref="H465:H528" si="67">F465/G465</f>
        <v>1.0619472909565346</v>
      </c>
      <c r="I465" s="2">
        <f t="shared" ref="I465:I528" si="68">IF(G465=0,100,100-(100/(1+H465)))</f>
        <v>51.502155055762778</v>
      </c>
    </row>
    <row r="466" spans="1:9" ht="13.5" x14ac:dyDescent="0.25">
      <c r="A466" s="3">
        <f>TITRES_STAT!B469</f>
        <v>42983</v>
      </c>
      <c r="B466" s="5">
        <f>TITRES_STAT!D469</f>
        <v>0.82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3.1826284440603474E-3</v>
      </c>
      <c r="G466" s="2">
        <f t="shared" si="66"/>
        <v>2.9969740223110678E-3</v>
      </c>
      <c r="H466" s="2">
        <f t="shared" si="67"/>
        <v>1.0619472909565346</v>
      </c>
      <c r="I466" s="2">
        <f t="shared" si="68"/>
        <v>51.502155055762778</v>
      </c>
    </row>
    <row r="467" spans="1:9" ht="13.5" x14ac:dyDescent="0.25">
      <c r="A467" s="3">
        <f>TITRES_STAT!B470</f>
        <v>42984</v>
      </c>
      <c r="B467" s="5">
        <f>TITRES_STAT!D470</f>
        <v>0.8</v>
      </c>
      <c r="C467" s="2">
        <f t="shared" si="63"/>
        <v>-1.9999999999999907E-2</v>
      </c>
      <c r="D467" s="2">
        <f t="shared" si="64"/>
        <v>0</v>
      </c>
      <c r="E467" s="2">
        <f t="shared" si="65"/>
        <v>1.9999999999999907E-2</v>
      </c>
      <c r="F467" s="2">
        <f t="shared" si="66"/>
        <v>2.9552978409131798E-3</v>
      </c>
      <c r="G467" s="2">
        <f t="shared" si="66"/>
        <v>4.2114758778602707E-3</v>
      </c>
      <c r="H467" s="2">
        <f t="shared" si="67"/>
        <v>0.7017249835026198</v>
      </c>
      <c r="I467" s="2">
        <f t="shared" si="68"/>
        <v>41.236098094903447</v>
      </c>
    </row>
    <row r="468" spans="1:9" ht="13.5" x14ac:dyDescent="0.25">
      <c r="A468" s="3">
        <f>TITRES_STAT!B471</f>
        <v>42985</v>
      </c>
      <c r="B468" s="5">
        <f>TITRES_STAT!D471</f>
        <v>0.8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2.7442051379908097E-3</v>
      </c>
      <c r="G468" s="2">
        <f t="shared" si="66"/>
        <v>3.910656172298823E-3</v>
      </c>
      <c r="H468" s="2">
        <f t="shared" si="67"/>
        <v>0.7017249835026198</v>
      </c>
      <c r="I468" s="2">
        <f t="shared" si="68"/>
        <v>41.236098094903447</v>
      </c>
    </row>
    <row r="469" spans="1:9" ht="13.5" x14ac:dyDescent="0.25">
      <c r="A469" s="3">
        <f>TITRES_STAT!B472</f>
        <v>42986</v>
      </c>
      <c r="B469" s="5">
        <f>TITRES_STAT!D472</f>
        <v>0.8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2.5481904852771805E-3</v>
      </c>
      <c r="G469" s="2">
        <f t="shared" si="66"/>
        <v>3.6313235885631931E-3</v>
      </c>
      <c r="H469" s="2">
        <f t="shared" si="67"/>
        <v>0.70172498350261969</v>
      </c>
      <c r="I469" s="2">
        <f t="shared" si="68"/>
        <v>41.236098094903447</v>
      </c>
    </row>
    <row r="470" spans="1:9" ht="13.5" x14ac:dyDescent="0.25">
      <c r="A470" s="3">
        <f>TITRES_STAT!B473</f>
        <v>42989</v>
      </c>
      <c r="B470" s="5">
        <f>TITRES_STAT!D473</f>
        <v>0.8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2.3661768791859534E-3</v>
      </c>
      <c r="G470" s="2">
        <f t="shared" si="66"/>
        <v>3.3719433322372508E-3</v>
      </c>
      <c r="H470" s="2">
        <f t="shared" si="67"/>
        <v>0.70172498350261969</v>
      </c>
      <c r="I470" s="2">
        <f t="shared" si="68"/>
        <v>41.236098094903447</v>
      </c>
    </row>
    <row r="471" spans="1:9" ht="13.5" x14ac:dyDescent="0.25">
      <c r="A471" s="3">
        <f>TITRES_STAT!B474</f>
        <v>42990</v>
      </c>
      <c r="B471" s="5">
        <f>TITRES_STAT!D474</f>
        <v>0.82</v>
      </c>
      <c r="C471" s="2">
        <f t="shared" si="63"/>
        <v>1.9999999999999907E-2</v>
      </c>
      <c r="D471" s="2">
        <f t="shared" si="64"/>
        <v>1.9999999999999907E-2</v>
      </c>
      <c r="E471" s="2">
        <f t="shared" si="65"/>
        <v>0</v>
      </c>
      <c r="F471" s="2">
        <f t="shared" si="66"/>
        <v>3.6257356735298072E-3</v>
      </c>
      <c r="G471" s="2">
        <f t="shared" si="66"/>
        <v>3.1310902370774471E-3</v>
      </c>
      <c r="H471" s="2">
        <f t="shared" si="67"/>
        <v>1.1579786588693339</v>
      </c>
      <c r="I471" s="2">
        <f t="shared" si="68"/>
        <v>53.66033876702253</v>
      </c>
    </row>
    <row r="472" spans="1:9" ht="13.5" x14ac:dyDescent="0.25">
      <c r="A472" s="3">
        <f>TITRES_STAT!B475</f>
        <v>42991</v>
      </c>
      <c r="B472" s="5">
        <f>TITRES_STAT!D475</f>
        <v>0.82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3.3667545539919639E-3</v>
      </c>
      <c r="G472" s="2">
        <f t="shared" si="66"/>
        <v>2.9074409344290583E-3</v>
      </c>
      <c r="H472" s="2">
        <f t="shared" si="67"/>
        <v>1.1579786588693339</v>
      </c>
      <c r="I472" s="2">
        <f t="shared" si="68"/>
        <v>53.66033876702253</v>
      </c>
    </row>
    <row r="473" spans="1:9" ht="13.5" x14ac:dyDescent="0.25">
      <c r="A473" s="3">
        <f>TITRES_STAT!B476</f>
        <v>42992</v>
      </c>
      <c r="B473" s="5">
        <f>TITRES_STAT!D476</f>
        <v>0.82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3.1262720858496809E-3</v>
      </c>
      <c r="G473" s="2">
        <f t="shared" si="66"/>
        <v>2.6997665819698397E-3</v>
      </c>
      <c r="H473" s="2">
        <f t="shared" si="67"/>
        <v>1.1579786588693342</v>
      </c>
      <c r="I473" s="2">
        <f t="shared" si="68"/>
        <v>53.66033876702253</v>
      </c>
    </row>
    <row r="474" spans="1:9" ht="13.5" x14ac:dyDescent="0.25">
      <c r="A474" s="3">
        <f>TITRES_STAT!B477</f>
        <v>42993</v>
      </c>
      <c r="B474" s="5">
        <f>TITRES_STAT!D477</f>
        <v>0.82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2.9029669368604181E-3</v>
      </c>
      <c r="G474" s="2">
        <f t="shared" si="66"/>
        <v>2.5069261118291367E-3</v>
      </c>
      <c r="H474" s="2">
        <f t="shared" si="67"/>
        <v>1.1579786588693342</v>
      </c>
      <c r="I474" s="2">
        <f t="shared" si="68"/>
        <v>53.66033876702253</v>
      </c>
    </row>
    <row r="475" spans="1:9" ht="13.5" x14ac:dyDescent="0.25">
      <c r="A475" s="3">
        <f>TITRES_STAT!B478</f>
        <v>42996</v>
      </c>
      <c r="B475" s="5">
        <f>TITRES_STAT!D478</f>
        <v>0.82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2.6956121556561026E-3</v>
      </c>
      <c r="G475" s="2">
        <f t="shared" si="66"/>
        <v>2.3278599609841987E-3</v>
      </c>
      <c r="H475" s="2">
        <f t="shared" si="67"/>
        <v>1.1579786588693339</v>
      </c>
      <c r="I475" s="2">
        <f t="shared" si="68"/>
        <v>53.66033876702253</v>
      </c>
    </row>
    <row r="476" spans="1:9" ht="13.5" x14ac:dyDescent="0.25">
      <c r="A476" s="3">
        <f>TITRES_STAT!B479</f>
        <v>42997</v>
      </c>
      <c r="B476" s="5">
        <f>TITRES_STAT!D479</f>
        <v>0.82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2.503068430252095E-3</v>
      </c>
      <c r="G476" s="2">
        <f t="shared" si="66"/>
        <v>2.1615842494853272E-3</v>
      </c>
      <c r="H476" s="2">
        <f t="shared" si="67"/>
        <v>1.1579786588693339</v>
      </c>
      <c r="I476" s="2">
        <f t="shared" si="68"/>
        <v>53.66033876702253</v>
      </c>
    </row>
    <row r="477" spans="1:9" ht="13.5" x14ac:dyDescent="0.25">
      <c r="A477" s="3">
        <f>TITRES_STAT!B480</f>
        <v>42998</v>
      </c>
      <c r="B477" s="5">
        <f>TITRES_STAT!D480</f>
        <v>0.82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2.324277828091231E-3</v>
      </c>
      <c r="G477" s="2">
        <f t="shared" si="69"/>
        <v>2.0071853745220894E-3</v>
      </c>
      <c r="H477" s="2">
        <f t="shared" si="67"/>
        <v>1.1579786588693339</v>
      </c>
      <c r="I477" s="2">
        <f t="shared" si="68"/>
        <v>53.66033876702253</v>
      </c>
    </row>
    <row r="478" spans="1:9" ht="13.5" x14ac:dyDescent="0.25">
      <c r="A478" s="3">
        <f>TITRES_STAT!B481</f>
        <v>43000</v>
      </c>
      <c r="B478" s="5">
        <f>TITRES_STAT!D481</f>
        <v>0.84</v>
      </c>
      <c r="C478" s="2">
        <f t="shared" si="63"/>
        <v>2.0000000000000018E-2</v>
      </c>
      <c r="D478" s="2">
        <f t="shared" si="64"/>
        <v>2.0000000000000018E-2</v>
      </c>
      <c r="E478" s="2">
        <f t="shared" si="65"/>
        <v>0</v>
      </c>
      <c r="F478" s="2">
        <f t="shared" si="69"/>
        <v>3.5868294117990013E-3</v>
      </c>
      <c r="G478" s="2">
        <f t="shared" si="69"/>
        <v>1.8638149906276544E-3</v>
      </c>
      <c r="H478" s="2">
        <f t="shared" si="67"/>
        <v>1.9244557157419944</v>
      </c>
      <c r="I478" s="2">
        <f t="shared" si="68"/>
        <v>65.805602915540149</v>
      </c>
    </row>
    <row r="479" spans="1:9" ht="13.5" x14ac:dyDescent="0.25">
      <c r="A479" s="3">
        <f>TITRES_STAT!B482</f>
        <v>43003</v>
      </c>
      <c r="B479" s="5">
        <f>TITRES_STAT!D482</f>
        <v>0.84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3.3306273109562153E-3</v>
      </c>
      <c r="G479" s="2">
        <f t="shared" si="69"/>
        <v>1.7306853484399649E-3</v>
      </c>
      <c r="H479" s="2">
        <f t="shared" si="67"/>
        <v>1.9244557157419941</v>
      </c>
      <c r="I479" s="2">
        <f t="shared" si="68"/>
        <v>65.805602915540149</v>
      </c>
    </row>
    <row r="480" spans="1:9" ht="13.5" x14ac:dyDescent="0.25">
      <c r="A480" s="3">
        <f>TITRES_STAT!B483</f>
        <v>43004</v>
      </c>
      <c r="B480" s="5">
        <f>TITRES_STAT!D483</f>
        <v>0.81</v>
      </c>
      <c r="C480" s="2">
        <f t="shared" si="63"/>
        <v>-2.9999999999999916E-2</v>
      </c>
      <c r="D480" s="2">
        <f t="shared" si="64"/>
        <v>0</v>
      </c>
      <c r="E480" s="2">
        <f t="shared" si="65"/>
        <v>2.9999999999999916E-2</v>
      </c>
      <c r="F480" s="2">
        <f t="shared" si="69"/>
        <v>3.0927253601736285E-3</v>
      </c>
      <c r="G480" s="2">
        <f t="shared" si="69"/>
        <v>3.7499221092656757E-3</v>
      </c>
      <c r="H480" s="2">
        <f t="shared" si="67"/>
        <v>0.82474389335496301</v>
      </c>
      <c r="I480" s="2">
        <f t="shared" si="68"/>
        <v>45.197788925797909</v>
      </c>
    </row>
    <row r="481" spans="1:9" ht="13.5" x14ac:dyDescent="0.25">
      <c r="A481" s="3">
        <f>TITRES_STAT!B484</f>
        <v>43005</v>
      </c>
      <c r="B481" s="5">
        <f>TITRES_STAT!D484</f>
        <v>0.8</v>
      </c>
      <c r="C481" s="2">
        <f t="shared" si="63"/>
        <v>-1.0000000000000009E-2</v>
      </c>
      <c r="D481" s="2">
        <f t="shared" si="64"/>
        <v>0</v>
      </c>
      <c r="E481" s="2">
        <f t="shared" si="65"/>
        <v>1.0000000000000009E-2</v>
      </c>
      <c r="F481" s="2">
        <f t="shared" si="69"/>
        <v>2.8718164058755121E-3</v>
      </c>
      <c r="G481" s="2">
        <f t="shared" si="69"/>
        <v>4.1963562443181283E-3</v>
      </c>
      <c r="H481" s="2">
        <f t="shared" si="67"/>
        <v>0.68435953448040909</v>
      </c>
      <c r="I481" s="2">
        <f t="shared" si="68"/>
        <v>40.63025265514468</v>
      </c>
    </row>
    <row r="482" spans="1:9" ht="13.5" x14ac:dyDescent="0.25">
      <c r="A482" s="3">
        <f>TITRES_STAT!B485</f>
        <v>43006</v>
      </c>
      <c r="B482" s="5">
        <f>TITRES_STAT!D485</f>
        <v>0.8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2.6666866625986896E-3</v>
      </c>
      <c r="G482" s="2">
        <f t="shared" si="69"/>
        <v>3.8966165125811189E-3</v>
      </c>
      <c r="H482" s="2">
        <f t="shared" si="67"/>
        <v>0.68435953448040909</v>
      </c>
      <c r="I482" s="2">
        <f t="shared" si="68"/>
        <v>40.63025265514468</v>
      </c>
    </row>
    <row r="483" spans="1:9" ht="13.5" x14ac:dyDescent="0.25">
      <c r="A483" s="3">
        <f>TITRES_STAT!B486</f>
        <v>43007</v>
      </c>
      <c r="B483" s="5">
        <f>TITRES_STAT!D486</f>
        <v>0.8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2.47620904384164E-3</v>
      </c>
      <c r="G483" s="2">
        <f t="shared" si="69"/>
        <v>3.6182867616824676E-3</v>
      </c>
      <c r="H483" s="2">
        <f t="shared" si="67"/>
        <v>0.68435953448040898</v>
      </c>
      <c r="I483" s="2">
        <f t="shared" si="68"/>
        <v>40.63025265514468</v>
      </c>
    </row>
    <row r="484" spans="1:9" ht="13.5" x14ac:dyDescent="0.25">
      <c r="A484" s="3">
        <f>TITRES_STAT!B487</f>
        <v>43010</v>
      </c>
      <c r="B484" s="5">
        <f>TITRES_STAT!D487</f>
        <v>0.8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2.2993369692815226E-3</v>
      </c>
      <c r="G484" s="2">
        <f t="shared" si="69"/>
        <v>3.3598377072765772E-3</v>
      </c>
      <c r="H484" s="2">
        <f t="shared" si="67"/>
        <v>0.68435953448040887</v>
      </c>
      <c r="I484" s="2">
        <f t="shared" si="68"/>
        <v>40.63025265514468</v>
      </c>
    </row>
    <row r="485" spans="1:9" ht="13.5" x14ac:dyDescent="0.25">
      <c r="A485" s="3">
        <f>TITRES_STAT!B488</f>
        <v>43011</v>
      </c>
      <c r="B485" s="5">
        <f>TITRES_STAT!D488</f>
        <v>0.8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2.1350986143328426E-3</v>
      </c>
      <c r="G485" s="2">
        <f t="shared" si="69"/>
        <v>3.1198492996139643E-3</v>
      </c>
      <c r="H485" s="2">
        <f t="shared" si="67"/>
        <v>0.68435953448040898</v>
      </c>
      <c r="I485" s="2">
        <f t="shared" si="68"/>
        <v>40.63025265514468</v>
      </c>
    </row>
    <row r="486" spans="1:9" ht="13.5" x14ac:dyDescent="0.25">
      <c r="A486" s="3">
        <f>TITRES_STAT!B489</f>
        <v>43012</v>
      </c>
      <c r="B486" s="5">
        <f>TITRES_STAT!D489</f>
        <v>0.78</v>
      </c>
      <c r="C486" s="2">
        <f t="shared" si="63"/>
        <v>-2.0000000000000018E-2</v>
      </c>
      <c r="D486" s="2">
        <f t="shared" si="64"/>
        <v>0</v>
      </c>
      <c r="E486" s="2">
        <f t="shared" si="65"/>
        <v>2.0000000000000018E-2</v>
      </c>
      <c r="F486" s="2">
        <f t="shared" si="69"/>
        <v>1.9825915704519254E-3</v>
      </c>
      <c r="G486" s="2">
        <f t="shared" si="69"/>
        <v>4.3255743496415392E-3</v>
      </c>
      <c r="H486" s="2">
        <f t="shared" si="67"/>
        <v>0.45834180855456175</v>
      </c>
      <c r="I486" s="2">
        <f t="shared" si="68"/>
        <v>31.428969934616916</v>
      </c>
    </row>
    <row r="487" spans="1:9" ht="13.5" x14ac:dyDescent="0.25">
      <c r="A487" s="3">
        <f>TITRES_STAT!B490</f>
        <v>43013</v>
      </c>
      <c r="B487" s="5">
        <f>TITRES_STAT!D490</f>
        <v>0.78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1.8409778868482165E-3</v>
      </c>
      <c r="G487" s="2">
        <f t="shared" si="69"/>
        <v>4.0166047532385722E-3</v>
      </c>
      <c r="H487" s="2">
        <f t="shared" si="67"/>
        <v>0.4583418085545618</v>
      </c>
      <c r="I487" s="2">
        <f t="shared" si="68"/>
        <v>31.428969934616916</v>
      </c>
    </row>
    <row r="488" spans="1:9" ht="13.5" x14ac:dyDescent="0.25">
      <c r="A488" s="3">
        <f>TITRES_STAT!B491</f>
        <v>43014</v>
      </c>
      <c r="B488" s="5">
        <f>TITRES_STAT!D491</f>
        <v>0.75</v>
      </c>
      <c r="C488" s="2">
        <f t="shared" si="63"/>
        <v>-3.0000000000000027E-2</v>
      </c>
      <c r="D488" s="2">
        <f t="shared" si="64"/>
        <v>0</v>
      </c>
      <c r="E488" s="2">
        <f t="shared" si="65"/>
        <v>3.0000000000000027E-2</v>
      </c>
      <c r="F488" s="2">
        <f t="shared" si="69"/>
        <v>1.7094794663590582E-3</v>
      </c>
      <c r="G488" s="2">
        <f t="shared" si="69"/>
        <v>5.8725615565786765E-3</v>
      </c>
      <c r="H488" s="2">
        <f t="shared" si="67"/>
        <v>0.29109604895397501</v>
      </c>
      <c r="I488" s="2">
        <f t="shared" si="68"/>
        <v>22.546428609228286</v>
      </c>
    </row>
    <row r="489" spans="1:9" ht="13.5" x14ac:dyDescent="0.25">
      <c r="A489" s="3">
        <f>TITRES_STAT!B492</f>
        <v>43017</v>
      </c>
      <c r="B489" s="5">
        <f>TITRES_STAT!D492</f>
        <v>0.76</v>
      </c>
      <c r="C489" s="2">
        <f t="shared" si="63"/>
        <v>1.0000000000000009E-2</v>
      </c>
      <c r="D489" s="2">
        <f t="shared" si="64"/>
        <v>1.0000000000000009E-2</v>
      </c>
      <c r="E489" s="2">
        <f t="shared" si="65"/>
        <v>0</v>
      </c>
      <c r="F489" s="2">
        <f t="shared" si="69"/>
        <v>2.3016595044762687E-3</v>
      </c>
      <c r="G489" s="2">
        <f t="shared" si="69"/>
        <v>5.4530928739659141E-3</v>
      </c>
      <c r="H489" s="2">
        <f t="shared" si="67"/>
        <v>0.42208331265818372</v>
      </c>
      <c r="I489" s="2">
        <f t="shared" si="68"/>
        <v>29.680631851956548</v>
      </c>
    </row>
    <row r="490" spans="1:9" ht="13.5" x14ac:dyDescent="0.25">
      <c r="A490" s="3">
        <f>TITRES_STAT!B493</f>
        <v>43018</v>
      </c>
      <c r="B490" s="5">
        <f>TITRES_STAT!D493</f>
        <v>0.76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2.137255254156535E-3</v>
      </c>
      <c r="G490" s="2">
        <f t="shared" si="69"/>
        <v>5.0635862401112054E-3</v>
      </c>
      <c r="H490" s="2">
        <f t="shared" si="67"/>
        <v>0.42208331265818377</v>
      </c>
      <c r="I490" s="2">
        <f t="shared" si="68"/>
        <v>29.680631851956548</v>
      </c>
    </row>
    <row r="491" spans="1:9" ht="13.5" x14ac:dyDescent="0.25">
      <c r="A491" s="3">
        <f>TITRES_STAT!B494</f>
        <v>43019</v>
      </c>
      <c r="B491" s="5">
        <f>TITRES_STAT!D494</f>
        <v>0.76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1.9845941645739253E-3</v>
      </c>
      <c r="G491" s="2">
        <f t="shared" si="69"/>
        <v>4.7019015086746914E-3</v>
      </c>
      <c r="H491" s="2">
        <f t="shared" si="67"/>
        <v>0.42208331265818366</v>
      </c>
      <c r="I491" s="2">
        <f t="shared" si="68"/>
        <v>29.680631851956548</v>
      </c>
    </row>
    <row r="492" spans="1:9" ht="13.5" x14ac:dyDescent="0.25">
      <c r="A492" s="3">
        <f>TITRES_STAT!B495</f>
        <v>43020</v>
      </c>
      <c r="B492" s="5">
        <f>TITRES_STAT!D495</f>
        <v>0.76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1.8428374385329306E-3</v>
      </c>
      <c r="G492" s="2">
        <f t="shared" si="69"/>
        <v>4.3660514009122133E-3</v>
      </c>
      <c r="H492" s="2">
        <f t="shared" si="67"/>
        <v>0.42208331265818366</v>
      </c>
      <c r="I492" s="2">
        <f t="shared" si="68"/>
        <v>29.680631851956548</v>
      </c>
    </row>
    <row r="493" spans="1:9" ht="13.5" x14ac:dyDescent="0.25">
      <c r="A493" s="3">
        <f>TITRES_STAT!B496</f>
        <v>43021</v>
      </c>
      <c r="B493" s="5">
        <f>TITRES_STAT!D496</f>
        <v>0.74</v>
      </c>
      <c r="C493" s="2">
        <f t="shared" si="63"/>
        <v>-2.0000000000000018E-2</v>
      </c>
      <c r="D493" s="2">
        <f t="shared" si="64"/>
        <v>0</v>
      </c>
      <c r="E493" s="2">
        <f t="shared" si="65"/>
        <v>2.0000000000000018E-2</v>
      </c>
      <c r="F493" s="2">
        <f t="shared" ref="F493:G508" si="70">((F492*13)+D493)/14</f>
        <v>1.7112061929234355E-3</v>
      </c>
      <c r="G493" s="2">
        <f t="shared" si="70"/>
        <v>5.4827620151327704E-3</v>
      </c>
      <c r="H493" s="2">
        <f t="shared" si="67"/>
        <v>0.31210659667525203</v>
      </c>
      <c r="I493" s="2">
        <f t="shared" si="68"/>
        <v>23.786679943999914</v>
      </c>
    </row>
    <row r="494" spans="1:9" ht="13.5" x14ac:dyDescent="0.25">
      <c r="A494" s="3">
        <f>TITRES_STAT!B497</f>
        <v>43024</v>
      </c>
      <c r="B494" s="5">
        <f>TITRES_STAT!D497</f>
        <v>0.74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1.5889771791431902E-3</v>
      </c>
      <c r="G494" s="2">
        <f t="shared" si="70"/>
        <v>5.091136156909001E-3</v>
      </c>
      <c r="H494" s="2">
        <f t="shared" si="67"/>
        <v>0.31210659667525203</v>
      </c>
      <c r="I494" s="2">
        <f t="shared" si="68"/>
        <v>23.786679943999914</v>
      </c>
    </row>
    <row r="495" spans="1:9" ht="13.5" x14ac:dyDescent="0.25">
      <c r="A495" s="3">
        <f>TITRES_STAT!B498</f>
        <v>43025</v>
      </c>
      <c r="B495" s="5">
        <f>TITRES_STAT!D498</f>
        <v>0.72</v>
      </c>
      <c r="C495" s="2">
        <f t="shared" si="63"/>
        <v>-2.0000000000000018E-2</v>
      </c>
      <c r="D495" s="2">
        <f t="shared" si="64"/>
        <v>0</v>
      </c>
      <c r="E495" s="2">
        <f t="shared" si="65"/>
        <v>2.0000000000000018E-2</v>
      </c>
      <c r="F495" s="2">
        <f t="shared" si="70"/>
        <v>1.4754788092043909E-3</v>
      </c>
      <c r="G495" s="2">
        <f t="shared" si="70"/>
        <v>6.1560550028440736E-3</v>
      </c>
      <c r="H495" s="2">
        <f t="shared" si="67"/>
        <v>0.2396792765046325</v>
      </c>
      <c r="I495" s="2">
        <f t="shared" si="68"/>
        <v>19.33397460514351</v>
      </c>
    </row>
    <row r="496" spans="1:9" ht="13.5" x14ac:dyDescent="0.25">
      <c r="A496" s="3">
        <f>TITRES_STAT!B499</f>
        <v>43026</v>
      </c>
      <c r="B496" s="5">
        <f>TITRES_STAT!D499</f>
        <v>0.7</v>
      </c>
      <c r="C496" s="2">
        <f t="shared" si="63"/>
        <v>-2.0000000000000018E-2</v>
      </c>
      <c r="D496" s="2">
        <f t="shared" si="64"/>
        <v>0</v>
      </c>
      <c r="E496" s="2">
        <f t="shared" si="65"/>
        <v>2.0000000000000018E-2</v>
      </c>
      <c r="F496" s="2">
        <f t="shared" si="70"/>
        <v>1.3700874656897915E-3</v>
      </c>
      <c r="G496" s="2">
        <f t="shared" si="70"/>
        <v>7.1449082169266409E-3</v>
      </c>
      <c r="H496" s="2">
        <f t="shared" si="67"/>
        <v>0.19175718205084658</v>
      </c>
      <c r="I496" s="2">
        <f t="shared" si="68"/>
        <v>16.090289610913814</v>
      </c>
    </row>
    <row r="497" spans="1:9" ht="13.5" x14ac:dyDescent="0.25">
      <c r="A497" s="3">
        <f>TITRES_STAT!B500</f>
        <v>43027</v>
      </c>
      <c r="B497" s="5">
        <f>TITRES_STAT!D500</f>
        <v>0.7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1.2722240752833778E-3</v>
      </c>
      <c r="G497" s="2">
        <f t="shared" si="70"/>
        <v>6.6345576300033101E-3</v>
      </c>
      <c r="H497" s="2">
        <f t="shared" si="67"/>
        <v>0.19175718205084655</v>
      </c>
      <c r="I497" s="2">
        <f t="shared" si="68"/>
        <v>16.090289610913814</v>
      </c>
    </row>
    <row r="498" spans="1:9" ht="13.5" x14ac:dyDescent="0.25">
      <c r="A498" s="3">
        <f>TITRES_STAT!B501</f>
        <v>43028</v>
      </c>
      <c r="B498" s="5">
        <f>TITRES_STAT!D501</f>
        <v>0.7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1.1813509270488507E-3</v>
      </c>
      <c r="G498" s="2">
        <f t="shared" si="70"/>
        <v>6.1606606564316452E-3</v>
      </c>
      <c r="H498" s="2">
        <f t="shared" si="67"/>
        <v>0.19175718205084655</v>
      </c>
      <c r="I498" s="2">
        <f t="shared" si="68"/>
        <v>16.090289610913814</v>
      </c>
    </row>
    <row r="499" spans="1:9" ht="13.5" x14ac:dyDescent="0.25">
      <c r="A499" s="3">
        <f>TITRES_STAT!B502</f>
        <v>43031</v>
      </c>
      <c r="B499" s="5">
        <f>TITRES_STAT!D502</f>
        <v>0.7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1.0969687179739327E-3</v>
      </c>
      <c r="G499" s="2">
        <f t="shared" si="70"/>
        <v>5.7206134666865282E-3</v>
      </c>
      <c r="H499" s="2">
        <f t="shared" si="67"/>
        <v>0.19175718205084649</v>
      </c>
      <c r="I499" s="2">
        <f t="shared" si="68"/>
        <v>16.090289610913814</v>
      </c>
    </row>
    <row r="500" spans="1:9" ht="13.5" x14ac:dyDescent="0.25">
      <c r="A500" s="3">
        <f>TITRES_STAT!B503</f>
        <v>43032</v>
      </c>
      <c r="B500" s="5">
        <f>TITRES_STAT!D503</f>
        <v>0.7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1.0186138095472231E-3</v>
      </c>
      <c r="G500" s="2">
        <f t="shared" si="70"/>
        <v>5.3119982190660622E-3</v>
      </c>
      <c r="H500" s="2">
        <f t="shared" si="67"/>
        <v>0.19175718205084646</v>
      </c>
      <c r="I500" s="2">
        <f t="shared" si="68"/>
        <v>16.0902896109138</v>
      </c>
    </row>
    <row r="501" spans="1:9" ht="13.5" x14ac:dyDescent="0.25">
      <c r="A501" s="3">
        <f>TITRES_STAT!B504</f>
        <v>43033</v>
      </c>
      <c r="B501" s="5">
        <f>TITRES_STAT!D504</f>
        <v>0.69</v>
      </c>
      <c r="C501" s="2">
        <f t="shared" si="63"/>
        <v>-1.0000000000000009E-2</v>
      </c>
      <c r="D501" s="2">
        <f t="shared" si="64"/>
        <v>0</v>
      </c>
      <c r="E501" s="2">
        <f t="shared" si="65"/>
        <v>1.0000000000000009E-2</v>
      </c>
      <c r="F501" s="2">
        <f t="shared" si="70"/>
        <v>9.4585568029385001E-4</v>
      </c>
      <c r="G501" s="2">
        <f t="shared" si="70"/>
        <v>5.6468554891327726E-3</v>
      </c>
      <c r="H501" s="2">
        <f t="shared" si="67"/>
        <v>0.16750130796053217</v>
      </c>
      <c r="I501" s="2">
        <f t="shared" si="68"/>
        <v>14.346991032766752</v>
      </c>
    </row>
    <row r="502" spans="1:9" ht="13.5" x14ac:dyDescent="0.25">
      <c r="A502" s="3">
        <f>TITRES_STAT!B505</f>
        <v>43034</v>
      </c>
      <c r="B502" s="5">
        <f>TITRES_STAT!D505</f>
        <v>0.7</v>
      </c>
      <c r="C502" s="2">
        <f t="shared" si="63"/>
        <v>1.0000000000000009E-2</v>
      </c>
      <c r="D502" s="2">
        <f t="shared" si="64"/>
        <v>1.0000000000000009E-2</v>
      </c>
      <c r="E502" s="2">
        <f t="shared" si="65"/>
        <v>0</v>
      </c>
      <c r="F502" s="2">
        <f t="shared" si="70"/>
        <v>1.5925802745585754E-3</v>
      </c>
      <c r="G502" s="2">
        <f t="shared" si="70"/>
        <v>5.2435086684804316E-3</v>
      </c>
      <c r="H502" s="2">
        <f t="shared" si="67"/>
        <v>0.30372416167285654</v>
      </c>
      <c r="I502" s="2">
        <f t="shared" si="68"/>
        <v>23.296658189040301</v>
      </c>
    </row>
    <row r="503" spans="1:9" ht="13.5" x14ac:dyDescent="0.25">
      <c r="A503" s="3">
        <f>TITRES_STAT!B506</f>
        <v>43035</v>
      </c>
      <c r="B503" s="5">
        <f>TITRES_STAT!D506</f>
        <v>0.7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1.4788245406615343E-3</v>
      </c>
      <c r="G503" s="2">
        <f t="shared" si="70"/>
        <v>4.8689723350175433E-3</v>
      </c>
      <c r="H503" s="2">
        <f t="shared" si="67"/>
        <v>0.3037241616728566</v>
      </c>
      <c r="I503" s="2">
        <f t="shared" si="68"/>
        <v>23.296658189040301</v>
      </c>
    </row>
    <row r="504" spans="1:9" ht="13.5" x14ac:dyDescent="0.25">
      <c r="A504" s="3">
        <f>TITRES_STAT!B507</f>
        <v>43038</v>
      </c>
      <c r="B504" s="5">
        <f>TITRES_STAT!D507</f>
        <v>0.68</v>
      </c>
      <c r="C504" s="2">
        <f t="shared" si="63"/>
        <v>-1.9999999999999907E-2</v>
      </c>
      <c r="D504" s="2">
        <f t="shared" si="64"/>
        <v>0</v>
      </c>
      <c r="E504" s="2">
        <f t="shared" si="65"/>
        <v>1.9999999999999907E-2</v>
      </c>
      <c r="F504" s="2">
        <f t="shared" si="70"/>
        <v>1.3731942163285676E-3</v>
      </c>
      <c r="G504" s="2">
        <f t="shared" si="70"/>
        <v>5.9497600253734257E-3</v>
      </c>
      <c r="H504" s="2">
        <f t="shared" si="67"/>
        <v>0.23079825244588442</v>
      </c>
      <c r="I504" s="2">
        <f t="shared" si="68"/>
        <v>18.751915838947141</v>
      </c>
    </row>
    <row r="505" spans="1:9" ht="13.5" x14ac:dyDescent="0.25">
      <c r="A505" s="3">
        <f>TITRES_STAT!B508</f>
        <v>43039</v>
      </c>
      <c r="B505" s="5">
        <f>TITRES_STAT!D508</f>
        <v>0.65</v>
      </c>
      <c r="C505" s="2">
        <f t="shared" si="63"/>
        <v>-3.0000000000000027E-2</v>
      </c>
      <c r="D505" s="2">
        <f t="shared" si="64"/>
        <v>0</v>
      </c>
      <c r="E505" s="2">
        <f t="shared" si="65"/>
        <v>3.0000000000000027E-2</v>
      </c>
      <c r="F505" s="2">
        <f t="shared" si="70"/>
        <v>1.2751089151622414E-3</v>
      </c>
      <c r="G505" s="2">
        <f t="shared" si="70"/>
        <v>7.6676343092753263E-3</v>
      </c>
      <c r="H505" s="2">
        <f t="shared" si="67"/>
        <v>0.16629756502860044</v>
      </c>
      <c r="I505" s="2">
        <f t="shared" si="68"/>
        <v>14.258588032336533</v>
      </c>
    </row>
    <row r="506" spans="1:9" ht="13.5" x14ac:dyDescent="0.25">
      <c r="A506" s="3">
        <f>TITRES_STAT!B509</f>
        <v>43040</v>
      </c>
      <c r="B506" s="5">
        <f>TITRES_STAT!D509</f>
        <v>0.65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1.1840297069363669E-3</v>
      </c>
      <c r="G506" s="2">
        <f t="shared" si="70"/>
        <v>7.1199461443270887E-3</v>
      </c>
      <c r="H506" s="2">
        <f t="shared" si="67"/>
        <v>0.16629756502860044</v>
      </c>
      <c r="I506" s="2">
        <f t="shared" si="68"/>
        <v>14.258588032336533</v>
      </c>
    </row>
    <row r="507" spans="1:9" ht="13.5" x14ac:dyDescent="0.25">
      <c r="A507" s="3">
        <f>TITRES_STAT!B510</f>
        <v>43041</v>
      </c>
      <c r="B507" s="5">
        <f>TITRES_STAT!D510</f>
        <v>0.64</v>
      </c>
      <c r="C507" s="2">
        <f t="shared" si="63"/>
        <v>-1.0000000000000009E-2</v>
      </c>
      <c r="D507" s="2">
        <f t="shared" si="64"/>
        <v>0</v>
      </c>
      <c r="E507" s="2">
        <f t="shared" si="65"/>
        <v>1.0000000000000009E-2</v>
      </c>
      <c r="F507" s="2">
        <f t="shared" si="70"/>
        <v>1.0994561564409123E-3</v>
      </c>
      <c r="G507" s="2">
        <f t="shared" si="70"/>
        <v>7.3256642768751547E-3</v>
      </c>
      <c r="H507" s="2">
        <f t="shared" si="67"/>
        <v>0.15008279316205544</v>
      </c>
      <c r="I507" s="2">
        <f t="shared" si="68"/>
        <v>13.049738162712217</v>
      </c>
    </row>
    <row r="508" spans="1:9" ht="13.5" x14ac:dyDescent="0.25">
      <c r="A508" s="3">
        <f>TITRES_STAT!B511</f>
        <v>43042</v>
      </c>
      <c r="B508" s="5">
        <f>TITRES_STAT!D511</f>
        <v>0.64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1.0209235738379899E-3</v>
      </c>
      <c r="G508" s="2">
        <f t="shared" si="70"/>
        <v>6.8024025428126437E-3</v>
      </c>
      <c r="H508" s="2">
        <f t="shared" si="67"/>
        <v>0.15008279316205542</v>
      </c>
      <c r="I508" s="2">
        <f t="shared" si="68"/>
        <v>13.049738162712217</v>
      </c>
    </row>
    <row r="509" spans="1:9" ht="13.5" x14ac:dyDescent="0.25">
      <c r="A509" s="3">
        <f>TITRES_STAT!B512</f>
        <v>43045</v>
      </c>
      <c r="B509" s="5">
        <f>TITRES_STAT!D512</f>
        <v>0.63</v>
      </c>
      <c r="C509" s="2">
        <f t="shared" si="63"/>
        <v>-1.0000000000000009E-2</v>
      </c>
      <c r="D509" s="2">
        <f t="shared" si="64"/>
        <v>0</v>
      </c>
      <c r="E509" s="2">
        <f t="shared" si="65"/>
        <v>1.0000000000000009E-2</v>
      </c>
      <c r="F509" s="2">
        <f t="shared" ref="F509:G524" si="71">((F508*13)+D509)/14</f>
        <v>9.4800046142099067E-4</v>
      </c>
      <c r="G509" s="2">
        <f t="shared" si="71"/>
        <v>7.0308023611831694E-3</v>
      </c>
      <c r="H509" s="2">
        <f t="shared" si="67"/>
        <v>0.13483531647182551</v>
      </c>
      <c r="I509" s="2">
        <f t="shared" si="68"/>
        <v>11.881487517591992</v>
      </c>
    </row>
    <row r="510" spans="1:9" ht="13.5" x14ac:dyDescent="0.25">
      <c r="A510" s="3">
        <f>TITRES_STAT!B513</f>
        <v>43046</v>
      </c>
      <c r="B510" s="5">
        <f>TITRES_STAT!D513</f>
        <v>0.63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8.802861427480627E-4</v>
      </c>
      <c r="G510" s="2">
        <f t="shared" si="71"/>
        <v>6.5286021925272291E-3</v>
      </c>
      <c r="H510" s="2">
        <f t="shared" si="67"/>
        <v>0.13483531647182548</v>
      </c>
      <c r="I510" s="2">
        <f t="shared" si="68"/>
        <v>11.881487517591992</v>
      </c>
    </row>
    <row r="511" spans="1:9" ht="13.5" x14ac:dyDescent="0.25">
      <c r="A511" s="3">
        <f>TITRES_STAT!B514</f>
        <v>43047</v>
      </c>
      <c r="B511" s="5">
        <f>TITRES_STAT!D514</f>
        <v>0.63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8.1740856112320112E-4</v>
      </c>
      <c r="G511" s="2">
        <f t="shared" si="71"/>
        <v>6.06227346448957E-3</v>
      </c>
      <c r="H511" s="2">
        <f t="shared" si="67"/>
        <v>0.13483531647182551</v>
      </c>
      <c r="I511" s="2">
        <f t="shared" si="68"/>
        <v>11.881487517591992</v>
      </c>
    </row>
    <row r="512" spans="1:9" ht="13.5" x14ac:dyDescent="0.25">
      <c r="A512" s="3">
        <f>TITRES_STAT!B515</f>
        <v>43048</v>
      </c>
      <c r="B512" s="5">
        <f>TITRES_STAT!D515</f>
        <v>0.62</v>
      </c>
      <c r="C512" s="2">
        <f t="shared" si="63"/>
        <v>-1.0000000000000009E-2</v>
      </c>
      <c r="D512" s="2">
        <f t="shared" si="64"/>
        <v>0</v>
      </c>
      <c r="E512" s="2">
        <f t="shared" si="65"/>
        <v>1.0000000000000009E-2</v>
      </c>
      <c r="F512" s="2">
        <f t="shared" si="71"/>
        <v>7.5902223532868681E-4</v>
      </c>
      <c r="G512" s="2">
        <f t="shared" si="71"/>
        <v>6.3435396455974588E-3</v>
      </c>
      <c r="H512" s="2">
        <f t="shared" si="67"/>
        <v>0.11965279287809971</v>
      </c>
      <c r="I512" s="2">
        <f t="shared" si="68"/>
        <v>10.686597991733564</v>
      </c>
    </row>
    <row r="513" spans="1:9" ht="13.5" x14ac:dyDescent="0.25">
      <c r="A513" s="3">
        <f>TITRES_STAT!B516</f>
        <v>43049</v>
      </c>
      <c r="B513" s="5">
        <f>TITRES_STAT!D516</f>
        <v>0.6</v>
      </c>
      <c r="C513" s="2">
        <f t="shared" si="63"/>
        <v>-2.0000000000000018E-2</v>
      </c>
      <c r="D513" s="2">
        <f t="shared" si="64"/>
        <v>0</v>
      </c>
      <c r="E513" s="2">
        <f t="shared" si="65"/>
        <v>2.0000000000000018E-2</v>
      </c>
      <c r="F513" s="2">
        <f t="shared" si="71"/>
        <v>7.0480636137663769E-4</v>
      </c>
      <c r="G513" s="2">
        <f t="shared" si="71"/>
        <v>7.3190010994833559E-3</v>
      </c>
      <c r="H513" s="2">
        <f t="shared" si="67"/>
        <v>9.6298163068508025E-2</v>
      </c>
      <c r="I513" s="2">
        <f t="shared" si="68"/>
        <v>8.7839391063989467</v>
      </c>
    </row>
    <row r="514" spans="1:9" ht="13.5" x14ac:dyDescent="0.25">
      <c r="A514" s="3">
        <f>TITRES_STAT!B517</f>
        <v>43052</v>
      </c>
      <c r="B514" s="5">
        <f>TITRES_STAT!D517</f>
        <v>0.59</v>
      </c>
      <c r="C514" s="2">
        <f t="shared" si="63"/>
        <v>-1.0000000000000009E-2</v>
      </c>
      <c r="D514" s="2">
        <f t="shared" si="64"/>
        <v>0</v>
      </c>
      <c r="E514" s="2">
        <f t="shared" si="65"/>
        <v>1.0000000000000009E-2</v>
      </c>
      <c r="F514" s="2">
        <f t="shared" si="71"/>
        <v>6.54463049849735E-4</v>
      </c>
      <c r="G514" s="2">
        <f t="shared" si="71"/>
        <v>7.5105010209488305E-3</v>
      </c>
      <c r="H514" s="2">
        <f t="shared" si="67"/>
        <v>8.7139732492447511E-2</v>
      </c>
      <c r="I514" s="2">
        <f t="shared" si="68"/>
        <v>8.0155043448430661</v>
      </c>
    </row>
    <row r="515" spans="1:9" ht="13.5" x14ac:dyDescent="0.25">
      <c r="A515" s="3">
        <f>TITRES_STAT!B518</f>
        <v>43053</v>
      </c>
      <c r="B515" s="5">
        <f>TITRES_STAT!D518</f>
        <v>0.56999999999999995</v>
      </c>
      <c r="C515" s="2">
        <f t="shared" ref="C515:C578" si="72">B515-B514</f>
        <v>-2.0000000000000018E-2</v>
      </c>
      <c r="D515" s="2">
        <f t="shared" ref="D515:D578" si="73">IF(C515&gt;0,C515,0)</f>
        <v>0</v>
      </c>
      <c r="E515" s="2">
        <f t="shared" ref="E515:E578" si="74">IF(C515&lt;0,-C515,0)</f>
        <v>2.0000000000000018E-2</v>
      </c>
      <c r="F515" s="2">
        <f t="shared" si="71"/>
        <v>6.0771568914618249E-4</v>
      </c>
      <c r="G515" s="2">
        <f t="shared" si="71"/>
        <v>8.4026080908810585E-3</v>
      </c>
      <c r="H515" s="2">
        <f t="shared" si="67"/>
        <v>7.2324649986437756E-2</v>
      </c>
      <c r="I515" s="2">
        <f t="shared" si="68"/>
        <v>6.7446598366784372</v>
      </c>
    </row>
    <row r="516" spans="1:9" ht="13.5" x14ac:dyDescent="0.25">
      <c r="A516" s="3">
        <f>TITRES_STAT!B519</f>
        <v>43054</v>
      </c>
      <c r="B516" s="5">
        <f>TITRES_STAT!D519</f>
        <v>0.57999999999999996</v>
      </c>
      <c r="C516" s="2">
        <f t="shared" si="72"/>
        <v>1.0000000000000009E-2</v>
      </c>
      <c r="D516" s="2">
        <f t="shared" si="73"/>
        <v>1.0000000000000009E-2</v>
      </c>
      <c r="E516" s="2">
        <f t="shared" si="74"/>
        <v>0</v>
      </c>
      <c r="F516" s="2">
        <f t="shared" si="71"/>
        <v>1.2785931399214559E-3</v>
      </c>
      <c r="G516" s="2">
        <f t="shared" si="71"/>
        <v>7.8024217986752686E-3</v>
      </c>
      <c r="H516" s="2">
        <f t="shared" si="67"/>
        <v>0.16387131751048647</v>
      </c>
      <c r="I516" s="2">
        <f t="shared" si="68"/>
        <v>14.079848437283104</v>
      </c>
    </row>
    <row r="517" spans="1:9" ht="13.5" x14ac:dyDescent="0.25">
      <c r="A517" s="3">
        <f>TITRES_STAT!B520</f>
        <v>43055</v>
      </c>
      <c r="B517" s="5">
        <f>TITRES_STAT!D520</f>
        <v>0.57999999999999996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1.1872650584984947E-3</v>
      </c>
      <c r="G517" s="2">
        <f t="shared" si="71"/>
        <v>7.2451059559127491E-3</v>
      </c>
      <c r="H517" s="2">
        <f t="shared" si="67"/>
        <v>0.16387131751048647</v>
      </c>
      <c r="I517" s="2">
        <f t="shared" si="68"/>
        <v>14.079848437283104</v>
      </c>
    </row>
    <row r="518" spans="1:9" ht="13.5" x14ac:dyDescent="0.25">
      <c r="A518" s="3">
        <f>TITRES_STAT!B521</f>
        <v>43056</v>
      </c>
      <c r="B518" s="5">
        <f>TITRES_STAT!D521</f>
        <v>0.56000000000000005</v>
      </c>
      <c r="C518" s="2">
        <f t="shared" si="72"/>
        <v>-1.9999999999999907E-2</v>
      </c>
      <c r="D518" s="2">
        <f t="shared" si="73"/>
        <v>0</v>
      </c>
      <c r="E518" s="2">
        <f t="shared" si="74"/>
        <v>1.9999999999999907E-2</v>
      </c>
      <c r="F518" s="2">
        <f t="shared" si="71"/>
        <v>1.1024604114628881E-3</v>
      </c>
      <c r="G518" s="2">
        <f t="shared" si="71"/>
        <v>8.1561698162046885E-3</v>
      </c>
      <c r="H518" s="2">
        <f t="shared" si="67"/>
        <v>0.1351688888665018</v>
      </c>
      <c r="I518" s="2">
        <f t="shared" si="68"/>
        <v>11.907381376657696</v>
      </c>
    </row>
    <row r="519" spans="1:9" ht="13.5" x14ac:dyDescent="0.25">
      <c r="A519" s="3">
        <f>TITRES_STAT!B522</f>
        <v>43059</v>
      </c>
      <c r="B519" s="5">
        <f>TITRES_STAT!D522</f>
        <v>0.54</v>
      </c>
      <c r="C519" s="2">
        <f t="shared" si="72"/>
        <v>-2.0000000000000018E-2</v>
      </c>
      <c r="D519" s="2">
        <f t="shared" si="73"/>
        <v>0</v>
      </c>
      <c r="E519" s="2">
        <f t="shared" si="74"/>
        <v>2.0000000000000018E-2</v>
      </c>
      <c r="F519" s="2">
        <f t="shared" si="71"/>
        <v>1.023713239215539E-3</v>
      </c>
      <c r="G519" s="2">
        <f t="shared" si="71"/>
        <v>9.0021576864757844E-3</v>
      </c>
      <c r="H519" s="2">
        <f t="shared" si="67"/>
        <v>0.11371865222417671</v>
      </c>
      <c r="I519" s="2">
        <f t="shared" si="68"/>
        <v>10.210716323828493</v>
      </c>
    </row>
    <row r="520" spans="1:9" ht="13.5" x14ac:dyDescent="0.25">
      <c r="A520" s="3">
        <f>TITRES_STAT!B523</f>
        <v>43060</v>
      </c>
      <c r="B520" s="5">
        <f>TITRES_STAT!D523</f>
        <v>0.53</v>
      </c>
      <c r="C520" s="2">
        <f t="shared" si="72"/>
        <v>-1.0000000000000009E-2</v>
      </c>
      <c r="D520" s="2">
        <f t="shared" si="73"/>
        <v>0</v>
      </c>
      <c r="E520" s="2">
        <f t="shared" si="74"/>
        <v>1.0000000000000009E-2</v>
      </c>
      <c r="F520" s="2">
        <f t="shared" si="71"/>
        <v>9.5059086498585764E-4</v>
      </c>
      <c r="G520" s="2">
        <f t="shared" si="71"/>
        <v>9.0734321374418003E-3</v>
      </c>
      <c r="H520" s="2">
        <f t="shared" si="67"/>
        <v>0.10476640488258185</v>
      </c>
      <c r="I520" s="2">
        <f t="shared" si="68"/>
        <v>9.4831273307696904</v>
      </c>
    </row>
    <row r="521" spans="1:9" ht="13.5" x14ac:dyDescent="0.25">
      <c r="A521" s="3">
        <f>TITRES_STAT!B524</f>
        <v>43061</v>
      </c>
      <c r="B521" s="5">
        <f>TITRES_STAT!D524</f>
        <v>0.52</v>
      </c>
      <c r="C521" s="2">
        <f t="shared" si="72"/>
        <v>-1.0000000000000009E-2</v>
      </c>
      <c r="D521" s="2">
        <f t="shared" si="73"/>
        <v>0</v>
      </c>
      <c r="E521" s="2">
        <f t="shared" si="74"/>
        <v>1.0000000000000009E-2</v>
      </c>
      <c r="F521" s="2">
        <f t="shared" si="71"/>
        <v>8.8269151748686782E-4</v>
      </c>
      <c r="G521" s="2">
        <f t="shared" si="71"/>
        <v>9.1396155561959576E-3</v>
      </c>
      <c r="H521" s="2">
        <f t="shared" si="67"/>
        <v>9.6578626536262868E-2</v>
      </c>
      <c r="I521" s="2">
        <f t="shared" si="68"/>
        <v>8.8072687356057173</v>
      </c>
    </row>
    <row r="522" spans="1:9" ht="13.5" x14ac:dyDescent="0.25">
      <c r="A522" s="3">
        <f>TITRES_STAT!B525</f>
        <v>43062</v>
      </c>
      <c r="B522" s="5">
        <f>TITRES_STAT!D525</f>
        <v>0.51</v>
      </c>
      <c r="C522" s="2">
        <f t="shared" si="72"/>
        <v>-1.0000000000000009E-2</v>
      </c>
      <c r="D522" s="2">
        <f t="shared" si="73"/>
        <v>0</v>
      </c>
      <c r="E522" s="2">
        <f t="shared" si="74"/>
        <v>1.0000000000000009E-2</v>
      </c>
      <c r="F522" s="2">
        <f t="shared" si="71"/>
        <v>8.1964212338066298E-4</v>
      </c>
      <c r="G522" s="2">
        <f t="shared" si="71"/>
        <v>9.2010715878962472E-3</v>
      </c>
      <c r="H522" s="2">
        <f t="shared" si="67"/>
        <v>8.9081159248763947E-2</v>
      </c>
      <c r="I522" s="2">
        <f t="shared" si="68"/>
        <v>8.1794784982058673</v>
      </c>
    </row>
    <row r="523" spans="1:9" ht="13.5" x14ac:dyDescent="0.25">
      <c r="A523" s="3">
        <f>TITRES_STAT!B526</f>
        <v>43063</v>
      </c>
      <c r="B523" s="5">
        <f>TITRES_STAT!D526</f>
        <v>0.51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7.6109625742490133E-4</v>
      </c>
      <c r="G523" s="2">
        <f t="shared" si="71"/>
        <v>8.5438521887608015E-3</v>
      </c>
      <c r="H523" s="2">
        <f t="shared" si="67"/>
        <v>8.9081159248763947E-2</v>
      </c>
      <c r="I523" s="2">
        <f t="shared" si="68"/>
        <v>8.1794784982058673</v>
      </c>
    </row>
    <row r="524" spans="1:9" ht="13.5" x14ac:dyDescent="0.25">
      <c r="A524" s="3">
        <f>TITRES_STAT!B527</f>
        <v>43066</v>
      </c>
      <c r="B524" s="5">
        <f>TITRES_STAT!D527</f>
        <v>0.5</v>
      </c>
      <c r="C524" s="2">
        <f t="shared" si="72"/>
        <v>-1.0000000000000009E-2</v>
      </c>
      <c r="D524" s="2">
        <f t="shared" si="73"/>
        <v>0</v>
      </c>
      <c r="E524" s="2">
        <f t="shared" si="74"/>
        <v>1.0000000000000009E-2</v>
      </c>
      <c r="F524" s="2">
        <f t="shared" si="71"/>
        <v>7.0673223903740842E-4</v>
      </c>
      <c r="G524" s="2">
        <f t="shared" si="71"/>
        <v>8.647862746706458E-3</v>
      </c>
      <c r="H524" s="2">
        <f t="shared" si="67"/>
        <v>8.1723341331540869E-2</v>
      </c>
      <c r="I524" s="2">
        <f t="shared" si="68"/>
        <v>7.5549207647626417</v>
      </c>
    </row>
    <row r="525" spans="1:9" ht="13.5" x14ac:dyDescent="0.25">
      <c r="A525" s="3">
        <f>TITRES_STAT!B528</f>
        <v>43067</v>
      </c>
      <c r="B525" s="5">
        <f>TITRES_STAT!D528</f>
        <v>0.5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6.5625136482045071E-4</v>
      </c>
      <c r="G525" s="2">
        <f t="shared" si="75"/>
        <v>8.0301582647988538E-3</v>
      </c>
      <c r="H525" s="2">
        <f t="shared" si="67"/>
        <v>8.1723341331540869E-2</v>
      </c>
      <c r="I525" s="2">
        <f t="shared" si="68"/>
        <v>7.5549207647626417</v>
      </c>
    </row>
    <row r="526" spans="1:9" ht="13.5" x14ac:dyDescent="0.25">
      <c r="A526" s="3">
        <f>TITRES_STAT!B529</f>
        <v>43068</v>
      </c>
      <c r="B526" s="5">
        <f>TITRES_STAT!D529</f>
        <v>0.49</v>
      </c>
      <c r="C526" s="2">
        <f t="shared" si="72"/>
        <v>-1.0000000000000009E-2</v>
      </c>
      <c r="D526" s="2">
        <f t="shared" si="73"/>
        <v>0</v>
      </c>
      <c r="E526" s="2">
        <f t="shared" si="74"/>
        <v>1.0000000000000009E-2</v>
      </c>
      <c r="F526" s="2">
        <f t="shared" si="75"/>
        <v>6.0937626733327565E-4</v>
      </c>
      <c r="G526" s="2">
        <f t="shared" si="75"/>
        <v>8.1708612458846509E-3</v>
      </c>
      <c r="H526" s="2">
        <f t="shared" si="67"/>
        <v>7.4579196610417911E-2</v>
      </c>
      <c r="I526" s="2">
        <f t="shared" si="68"/>
        <v>6.9403164369518464</v>
      </c>
    </row>
    <row r="527" spans="1:9" ht="13.5" x14ac:dyDescent="0.25">
      <c r="A527" s="3">
        <f>TITRES_STAT!B530</f>
        <v>43069</v>
      </c>
      <c r="B527" s="5">
        <f>TITRES_STAT!D530</f>
        <v>0.49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5.6584939109518445E-4</v>
      </c>
      <c r="G527" s="2">
        <f t="shared" si="75"/>
        <v>7.5872282997500326E-3</v>
      </c>
      <c r="H527" s="2">
        <f t="shared" si="67"/>
        <v>7.4579196610417911E-2</v>
      </c>
      <c r="I527" s="2">
        <f t="shared" si="68"/>
        <v>6.9403164369518464</v>
      </c>
    </row>
    <row r="528" spans="1:9" ht="13.5" x14ac:dyDescent="0.25">
      <c r="A528" s="3">
        <f>TITRES_STAT!B531</f>
        <v>43073</v>
      </c>
      <c r="B528" s="5">
        <f>TITRES_STAT!D531</f>
        <v>0.49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5.2543157744552838E-4</v>
      </c>
      <c r="G528" s="2">
        <f t="shared" si="75"/>
        <v>7.0452834211964591E-3</v>
      </c>
      <c r="H528" s="2">
        <f t="shared" si="67"/>
        <v>7.4579196610417897E-2</v>
      </c>
      <c r="I528" s="2">
        <f t="shared" si="68"/>
        <v>6.9403164369518464</v>
      </c>
    </row>
    <row r="529" spans="1:9" ht="13.5" x14ac:dyDescent="0.25">
      <c r="A529" s="3">
        <f>TITRES_STAT!B532</f>
        <v>43074</v>
      </c>
      <c r="B529" s="5">
        <f>TITRES_STAT!D532</f>
        <v>0.51</v>
      </c>
      <c r="C529" s="2">
        <f t="shared" si="72"/>
        <v>2.0000000000000018E-2</v>
      </c>
      <c r="D529" s="2">
        <f t="shared" si="73"/>
        <v>2.0000000000000018E-2</v>
      </c>
      <c r="E529" s="2">
        <f t="shared" si="74"/>
        <v>0</v>
      </c>
      <c r="F529" s="2">
        <f t="shared" si="75"/>
        <v>1.9164721790565634E-3</v>
      </c>
      <c r="G529" s="2">
        <f t="shared" si="75"/>
        <v>6.5420488911109975E-3</v>
      </c>
      <c r="H529" s="2">
        <f t="shared" ref="H529:H592" si="76">F529/G529</f>
        <v>0.29294678333275193</v>
      </c>
      <c r="I529" s="2">
        <f t="shared" ref="I529:I592" si="77">IF(G529=0,100,100-(100/(1+H529)))</f>
        <v>22.657296271517097</v>
      </c>
    </row>
    <row r="530" spans="1:9" ht="13.5" x14ac:dyDescent="0.25">
      <c r="A530" s="3">
        <f>TITRES_STAT!B533</f>
        <v>43075</v>
      </c>
      <c r="B530" s="5">
        <f>TITRES_STAT!D533</f>
        <v>0.51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1.7795813091239516E-3</v>
      </c>
      <c r="G530" s="2">
        <f t="shared" si="75"/>
        <v>6.0747596846030686E-3</v>
      </c>
      <c r="H530" s="2">
        <f t="shared" si="76"/>
        <v>0.29294678333275193</v>
      </c>
      <c r="I530" s="2">
        <f t="shared" si="77"/>
        <v>22.657296271517097</v>
      </c>
    </row>
    <row r="531" spans="1:9" ht="13.5" x14ac:dyDescent="0.25">
      <c r="A531" s="3">
        <f>TITRES_STAT!B534</f>
        <v>43076</v>
      </c>
      <c r="B531" s="5">
        <f>TITRES_STAT!D534</f>
        <v>0.51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1.6524683584722406E-3</v>
      </c>
      <c r="G531" s="2">
        <f t="shared" si="75"/>
        <v>5.6408482785599923E-3</v>
      </c>
      <c r="H531" s="2">
        <f t="shared" si="76"/>
        <v>0.29294678333275193</v>
      </c>
      <c r="I531" s="2">
        <f t="shared" si="77"/>
        <v>22.657296271517097</v>
      </c>
    </row>
    <row r="532" spans="1:9" ht="13.5" x14ac:dyDescent="0.25">
      <c r="A532" s="3">
        <f>TITRES_STAT!B535</f>
        <v>43077</v>
      </c>
      <c r="B532" s="5">
        <f>TITRES_STAT!D535</f>
        <v>0.5</v>
      </c>
      <c r="C532" s="2">
        <f t="shared" si="72"/>
        <v>-1.0000000000000009E-2</v>
      </c>
      <c r="D532" s="2">
        <f t="shared" si="73"/>
        <v>0</v>
      </c>
      <c r="E532" s="2">
        <f t="shared" si="74"/>
        <v>1.0000000000000009E-2</v>
      </c>
      <c r="F532" s="2">
        <f t="shared" si="75"/>
        <v>1.5344349042956519E-3</v>
      </c>
      <c r="G532" s="2">
        <f t="shared" si="75"/>
        <v>5.9522162586628504E-3</v>
      </c>
      <c r="H532" s="2">
        <f t="shared" si="76"/>
        <v>0.25779219665657083</v>
      </c>
      <c r="I532" s="2">
        <f t="shared" si="77"/>
        <v>20.495611066901759</v>
      </c>
    </row>
    <row r="533" spans="1:9" ht="13.5" x14ac:dyDescent="0.25">
      <c r="A533" s="3">
        <f>TITRES_STAT!B536</f>
        <v>43080</v>
      </c>
      <c r="B533" s="5">
        <f>TITRES_STAT!D536</f>
        <v>0.5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1.4248324111316767E-3</v>
      </c>
      <c r="G533" s="2">
        <f t="shared" si="75"/>
        <v>5.5270579544726469E-3</v>
      </c>
      <c r="H533" s="2">
        <f t="shared" si="76"/>
        <v>0.25779219665657083</v>
      </c>
      <c r="I533" s="2">
        <f t="shared" si="77"/>
        <v>20.495611066901759</v>
      </c>
    </row>
    <row r="534" spans="1:9" ht="13.5" x14ac:dyDescent="0.25">
      <c r="A534" s="3">
        <f>TITRES_STAT!B537</f>
        <v>43081</v>
      </c>
      <c r="B534" s="5">
        <f>TITRES_STAT!D537</f>
        <v>0.48</v>
      </c>
      <c r="C534" s="2">
        <f t="shared" si="72"/>
        <v>-2.0000000000000018E-2</v>
      </c>
      <c r="D534" s="2">
        <f t="shared" si="73"/>
        <v>0</v>
      </c>
      <c r="E534" s="2">
        <f t="shared" si="74"/>
        <v>2.0000000000000018E-2</v>
      </c>
      <c r="F534" s="2">
        <f t="shared" si="75"/>
        <v>1.323058667479414E-3</v>
      </c>
      <c r="G534" s="2">
        <f t="shared" si="75"/>
        <v>6.5608395291531733E-3</v>
      </c>
      <c r="H534" s="2">
        <f t="shared" si="76"/>
        <v>0.20165996464330305</v>
      </c>
      <c r="I534" s="2">
        <f t="shared" si="77"/>
        <v>16.781782748596697</v>
      </c>
    </row>
    <row r="535" spans="1:9" ht="13.5" x14ac:dyDescent="0.25">
      <c r="A535" s="3">
        <f>TITRES_STAT!B538</f>
        <v>43082</v>
      </c>
      <c r="B535" s="5">
        <f>TITRES_STAT!D538</f>
        <v>0.47</v>
      </c>
      <c r="C535" s="2">
        <f t="shared" si="72"/>
        <v>-1.0000000000000009E-2</v>
      </c>
      <c r="D535" s="2">
        <f t="shared" si="73"/>
        <v>0</v>
      </c>
      <c r="E535" s="2">
        <f t="shared" si="74"/>
        <v>1.0000000000000009E-2</v>
      </c>
      <c r="F535" s="2">
        <f t="shared" si="75"/>
        <v>1.2285544769451702E-3</v>
      </c>
      <c r="G535" s="2">
        <f t="shared" si="75"/>
        <v>6.8064938484993761E-3</v>
      </c>
      <c r="H535" s="2">
        <f t="shared" si="76"/>
        <v>0.18049740502094613</v>
      </c>
      <c r="I535" s="2">
        <f t="shared" si="77"/>
        <v>15.289945090370054</v>
      </c>
    </row>
    <row r="536" spans="1:9" ht="13.5" x14ac:dyDescent="0.25">
      <c r="A536" s="3">
        <f>TITRES_STAT!B539</f>
        <v>43083</v>
      </c>
      <c r="B536" s="5">
        <f>TITRES_STAT!D539</f>
        <v>0.46</v>
      </c>
      <c r="C536" s="2">
        <f t="shared" si="72"/>
        <v>-9.9999999999999534E-3</v>
      </c>
      <c r="D536" s="2">
        <f t="shared" si="73"/>
        <v>0</v>
      </c>
      <c r="E536" s="2">
        <f t="shared" si="74"/>
        <v>9.9999999999999534E-3</v>
      </c>
      <c r="F536" s="2">
        <f t="shared" si="75"/>
        <v>1.1408005857348007E-3</v>
      </c>
      <c r="G536" s="2">
        <f t="shared" si="75"/>
        <v>7.0346014307494176E-3</v>
      </c>
      <c r="H536" s="2">
        <f t="shared" si="76"/>
        <v>0.16216989647034882</v>
      </c>
      <c r="I536" s="2">
        <f t="shared" si="77"/>
        <v>13.954061016627477</v>
      </c>
    </row>
    <row r="537" spans="1:9" ht="13.5" x14ac:dyDescent="0.25">
      <c r="A537" s="3">
        <f>TITRES_STAT!B540</f>
        <v>43084</v>
      </c>
      <c r="B537" s="5">
        <f>TITRES_STAT!D540</f>
        <v>0.46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1.0593148296108863E-3</v>
      </c>
      <c r="G537" s="2">
        <f t="shared" si="75"/>
        <v>6.5321298999816016E-3</v>
      </c>
      <c r="H537" s="2">
        <f t="shared" si="76"/>
        <v>0.16216989647034882</v>
      </c>
      <c r="I537" s="2">
        <f t="shared" si="77"/>
        <v>13.954061016627477</v>
      </c>
    </row>
    <row r="538" spans="1:9" ht="13.5" x14ac:dyDescent="0.25">
      <c r="A538" s="3">
        <f>TITRES_STAT!B541</f>
        <v>43087</v>
      </c>
      <c r="B538" s="5">
        <f>TITRES_STAT!D541</f>
        <v>0.46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9.8364948463868017E-4</v>
      </c>
      <c r="G538" s="2">
        <f t="shared" si="75"/>
        <v>6.065549192840059E-3</v>
      </c>
      <c r="H538" s="2">
        <f t="shared" si="76"/>
        <v>0.16216989647034882</v>
      </c>
      <c r="I538" s="2">
        <f t="shared" si="77"/>
        <v>13.954061016627477</v>
      </c>
    </row>
    <row r="539" spans="1:9" ht="13.5" x14ac:dyDescent="0.25">
      <c r="A539" s="3">
        <f>TITRES_STAT!B542</f>
        <v>43088</v>
      </c>
      <c r="B539" s="5">
        <f>TITRES_STAT!D542</f>
        <v>0.45</v>
      </c>
      <c r="C539" s="2">
        <f t="shared" si="72"/>
        <v>-1.0000000000000009E-2</v>
      </c>
      <c r="D539" s="2">
        <f t="shared" si="73"/>
        <v>0</v>
      </c>
      <c r="E539" s="2">
        <f t="shared" si="74"/>
        <v>1.0000000000000009E-2</v>
      </c>
      <c r="F539" s="2">
        <f t="shared" si="75"/>
        <v>9.1338880716448879E-4</v>
      </c>
      <c r="G539" s="2">
        <f t="shared" si="75"/>
        <v>6.3465813933514846E-3</v>
      </c>
      <c r="H539" s="2">
        <f t="shared" si="76"/>
        <v>0.14391823732400744</v>
      </c>
      <c r="I539" s="2">
        <f t="shared" si="77"/>
        <v>12.581164687143925</v>
      </c>
    </row>
    <row r="540" spans="1:9" ht="13.5" x14ac:dyDescent="0.25">
      <c r="A540" s="3">
        <f>TITRES_STAT!B543</f>
        <v>43089</v>
      </c>
      <c r="B540" s="5">
        <f>TITRES_STAT!D543</f>
        <v>0.45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8.4814674950988247E-4</v>
      </c>
      <c r="G540" s="2">
        <f t="shared" si="75"/>
        <v>5.8932541509692359E-3</v>
      </c>
      <c r="H540" s="2">
        <f t="shared" si="76"/>
        <v>0.14391823732400744</v>
      </c>
      <c r="I540" s="2">
        <f t="shared" si="77"/>
        <v>12.581164687143925</v>
      </c>
    </row>
    <row r="541" spans="1:9" ht="13.5" x14ac:dyDescent="0.25">
      <c r="A541" s="3">
        <f>TITRES_STAT!B544</f>
        <v>43090</v>
      </c>
      <c r="B541" s="5">
        <f>TITRES_STAT!D544</f>
        <v>0.45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7.8756483883060517E-4</v>
      </c>
      <c r="G541" s="2">
        <f t="shared" si="78"/>
        <v>5.4723074259000045E-3</v>
      </c>
      <c r="H541" s="2">
        <f t="shared" si="76"/>
        <v>0.14391823732400744</v>
      </c>
      <c r="I541" s="2">
        <f t="shared" si="77"/>
        <v>12.581164687143925</v>
      </c>
    </row>
    <row r="542" spans="1:9" ht="13.5" x14ac:dyDescent="0.25">
      <c r="A542" s="3">
        <f>TITRES_STAT!B545</f>
        <v>43091</v>
      </c>
      <c r="B542" s="5">
        <f>TITRES_STAT!D545</f>
        <v>0.44</v>
      </c>
      <c r="C542" s="2">
        <f t="shared" si="72"/>
        <v>-1.0000000000000009E-2</v>
      </c>
      <c r="D542" s="2">
        <f t="shared" si="73"/>
        <v>0</v>
      </c>
      <c r="E542" s="2">
        <f t="shared" si="74"/>
        <v>1.0000000000000009E-2</v>
      </c>
      <c r="F542" s="2">
        <f t="shared" si="78"/>
        <v>7.3131020748556203E-4</v>
      </c>
      <c r="G542" s="2">
        <f t="shared" si="78"/>
        <v>5.7957140383357187E-3</v>
      </c>
      <c r="H542" s="2">
        <f t="shared" si="76"/>
        <v>0.12618120953661874</v>
      </c>
      <c r="I542" s="2">
        <f t="shared" si="77"/>
        <v>11.204343356833107</v>
      </c>
    </row>
    <row r="543" spans="1:9" ht="13.5" x14ac:dyDescent="0.25">
      <c r="A543" s="3">
        <f>TITRES_STAT!B546</f>
        <v>43094</v>
      </c>
      <c r="B543" s="5">
        <f>TITRES_STAT!D546</f>
        <v>0.44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6.7907376409373618E-4</v>
      </c>
      <c r="G543" s="2">
        <f t="shared" si="78"/>
        <v>5.3817344641688821E-3</v>
      </c>
      <c r="H543" s="2">
        <f t="shared" si="76"/>
        <v>0.12618120953661871</v>
      </c>
      <c r="I543" s="2">
        <f t="shared" si="77"/>
        <v>11.204343356833078</v>
      </c>
    </row>
    <row r="544" spans="1:9" ht="13.5" x14ac:dyDescent="0.25">
      <c r="A544" s="3">
        <f>TITRES_STAT!B547</f>
        <v>43095</v>
      </c>
      <c r="B544" s="5">
        <f>TITRES_STAT!D547</f>
        <v>0.44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6.3056849522989786E-4</v>
      </c>
      <c r="G544" s="2">
        <f t="shared" si="78"/>
        <v>4.9973248595853908E-3</v>
      </c>
      <c r="H544" s="2">
        <f t="shared" si="76"/>
        <v>0.12618120953661871</v>
      </c>
      <c r="I544" s="2">
        <f t="shared" si="77"/>
        <v>11.204343356833078</v>
      </c>
    </row>
    <row r="545" spans="1:9" ht="13.5" x14ac:dyDescent="0.25">
      <c r="A545" s="3">
        <f>TITRES_STAT!B548</f>
        <v>43096</v>
      </c>
      <c r="B545" s="5">
        <f>TITRES_STAT!D548</f>
        <v>0.45</v>
      </c>
      <c r="C545" s="2">
        <f t="shared" si="72"/>
        <v>1.0000000000000009E-2</v>
      </c>
      <c r="D545" s="2">
        <f t="shared" si="73"/>
        <v>1.0000000000000009E-2</v>
      </c>
      <c r="E545" s="2">
        <f t="shared" si="74"/>
        <v>0</v>
      </c>
      <c r="F545" s="2">
        <f t="shared" si="78"/>
        <v>1.2998136027134771E-3</v>
      </c>
      <c r="G545" s="2">
        <f t="shared" si="78"/>
        <v>4.6403730839007203E-3</v>
      </c>
      <c r="H545" s="2">
        <f t="shared" si="76"/>
        <v>0.28010971945834312</v>
      </c>
      <c r="I545" s="2">
        <f t="shared" si="77"/>
        <v>21.881696170299122</v>
      </c>
    </row>
    <row r="546" spans="1:9" ht="13.5" x14ac:dyDescent="0.25">
      <c r="A546" s="3">
        <f>TITRES_STAT!B549</f>
        <v>43097</v>
      </c>
      <c r="B546" s="5">
        <f>TITRES_STAT!D549</f>
        <v>0.47</v>
      </c>
      <c r="C546" s="2">
        <f t="shared" si="72"/>
        <v>1.9999999999999962E-2</v>
      </c>
      <c r="D546" s="2">
        <f t="shared" si="73"/>
        <v>1.9999999999999962E-2</v>
      </c>
      <c r="E546" s="2">
        <f t="shared" si="74"/>
        <v>0</v>
      </c>
      <c r="F546" s="2">
        <f t="shared" si="78"/>
        <v>2.6355412025196551E-3</v>
      </c>
      <c r="G546" s="2">
        <f t="shared" si="78"/>
        <v>4.3089178636220972E-3</v>
      </c>
      <c r="H546" s="2">
        <f t="shared" si="76"/>
        <v>0.61164804852051791</v>
      </c>
      <c r="I546" s="2">
        <f t="shared" si="77"/>
        <v>37.951713408023963</v>
      </c>
    </row>
    <row r="547" spans="1:9" ht="13.5" x14ac:dyDescent="0.25">
      <c r="A547" s="3">
        <f>TITRES_STAT!B550</f>
        <v>43098</v>
      </c>
      <c r="B547" s="5">
        <f>TITRES_STAT!D550</f>
        <v>0.49</v>
      </c>
      <c r="C547" s="2">
        <f t="shared" si="72"/>
        <v>2.0000000000000018E-2</v>
      </c>
      <c r="D547" s="2">
        <f t="shared" si="73"/>
        <v>2.0000000000000018E-2</v>
      </c>
      <c r="E547" s="2">
        <f t="shared" si="74"/>
        <v>0</v>
      </c>
      <c r="F547" s="2">
        <f t="shared" si="78"/>
        <v>3.8758596880539668E-3</v>
      </c>
      <c r="G547" s="2">
        <f t="shared" si="78"/>
        <v>4.0011380162205184E-3</v>
      </c>
      <c r="H547" s="2">
        <f t="shared" si="76"/>
        <v>0.9686893259720919</v>
      </c>
      <c r="I547" s="2">
        <f t="shared" si="77"/>
        <v>49.204783771242127</v>
      </c>
    </row>
    <row r="548" spans="1:9" ht="13.5" x14ac:dyDescent="0.25">
      <c r="A548" s="3">
        <f>TITRES_STAT!B551</f>
        <v>43102</v>
      </c>
      <c r="B548" s="5">
        <f>TITRES_STAT!D551</f>
        <v>0.51</v>
      </c>
      <c r="C548" s="2">
        <f t="shared" si="72"/>
        <v>2.0000000000000018E-2</v>
      </c>
      <c r="D548" s="2">
        <f t="shared" si="73"/>
        <v>2.0000000000000018E-2</v>
      </c>
      <c r="E548" s="2">
        <f t="shared" si="74"/>
        <v>0</v>
      </c>
      <c r="F548" s="2">
        <f t="shared" si="78"/>
        <v>5.0275839960501134E-3</v>
      </c>
      <c r="G548" s="2">
        <f t="shared" si="78"/>
        <v>3.7153424436333383E-3</v>
      </c>
      <c r="H548" s="2">
        <f t="shared" si="76"/>
        <v>1.3531953170737869</v>
      </c>
      <c r="I548" s="2">
        <f t="shared" si="77"/>
        <v>57.504589918889259</v>
      </c>
    </row>
    <row r="549" spans="1:9" ht="13.5" x14ac:dyDescent="0.25">
      <c r="A549" s="3">
        <f>TITRES_STAT!B552</f>
        <v>43103</v>
      </c>
      <c r="B549" s="5">
        <f>TITRES_STAT!D552</f>
        <v>0.53</v>
      </c>
      <c r="C549" s="2">
        <f t="shared" si="72"/>
        <v>2.0000000000000018E-2</v>
      </c>
      <c r="D549" s="2">
        <f t="shared" si="73"/>
        <v>2.0000000000000018E-2</v>
      </c>
      <c r="E549" s="2">
        <f t="shared" si="74"/>
        <v>0</v>
      </c>
      <c r="F549" s="2">
        <f t="shared" si="78"/>
        <v>6.097042282046535E-3</v>
      </c>
      <c r="G549" s="2">
        <f t="shared" si="78"/>
        <v>3.4499608405166712E-3</v>
      </c>
      <c r="H549" s="2">
        <f t="shared" si="76"/>
        <v>1.7672786921063814</v>
      </c>
      <c r="I549" s="2">
        <f t="shared" si="77"/>
        <v>63.863415605645926</v>
      </c>
    </row>
    <row r="550" spans="1:9" ht="13.5" x14ac:dyDescent="0.25">
      <c r="A550" s="3">
        <f>TITRES_STAT!B553</f>
        <v>43104</v>
      </c>
      <c r="B550" s="5">
        <f>TITRES_STAT!D553</f>
        <v>0.55000000000000004</v>
      </c>
      <c r="C550" s="2">
        <f t="shared" si="72"/>
        <v>2.0000000000000018E-2</v>
      </c>
      <c r="D550" s="2">
        <f t="shared" si="73"/>
        <v>2.0000000000000018E-2</v>
      </c>
      <c r="E550" s="2">
        <f t="shared" si="74"/>
        <v>0</v>
      </c>
      <c r="F550" s="2">
        <f t="shared" si="78"/>
        <v>7.0901106904717832E-3</v>
      </c>
      <c r="G550" s="2">
        <f t="shared" si="78"/>
        <v>3.2035350661940515E-3</v>
      </c>
      <c r="H550" s="2">
        <f t="shared" si="76"/>
        <v>2.2132146344491757</v>
      </c>
      <c r="I550" s="2">
        <f t="shared" si="77"/>
        <v>68.878518438236085</v>
      </c>
    </row>
    <row r="551" spans="1:9" ht="13.5" x14ac:dyDescent="0.25">
      <c r="A551" s="3">
        <f>TITRES_STAT!B554</f>
        <v>43105</v>
      </c>
      <c r="B551" s="5">
        <f>TITRES_STAT!D554</f>
        <v>0.56000000000000005</v>
      </c>
      <c r="C551" s="2">
        <f t="shared" si="72"/>
        <v>1.0000000000000009E-2</v>
      </c>
      <c r="D551" s="2">
        <f t="shared" si="73"/>
        <v>1.0000000000000009E-2</v>
      </c>
      <c r="E551" s="2">
        <f t="shared" si="74"/>
        <v>0</v>
      </c>
      <c r="F551" s="2">
        <f t="shared" si="78"/>
        <v>7.2979599268666569E-3</v>
      </c>
      <c r="G551" s="2">
        <f t="shared" si="78"/>
        <v>2.9747111328944768E-3</v>
      </c>
      <c r="H551" s="2">
        <f t="shared" si="76"/>
        <v>2.4533339880183722</v>
      </c>
      <c r="I551" s="2">
        <f t="shared" si="77"/>
        <v>71.042476532255989</v>
      </c>
    </row>
    <row r="552" spans="1:9" ht="13.5" x14ac:dyDescent="0.25">
      <c r="A552" s="3">
        <f>TITRES_STAT!B555</f>
        <v>43108</v>
      </c>
      <c r="B552" s="5">
        <f>TITRES_STAT!D555</f>
        <v>0.57999999999999996</v>
      </c>
      <c r="C552" s="2">
        <f t="shared" si="72"/>
        <v>1.9999999999999907E-2</v>
      </c>
      <c r="D552" s="2">
        <f t="shared" si="73"/>
        <v>1.9999999999999907E-2</v>
      </c>
      <c r="E552" s="2">
        <f t="shared" si="74"/>
        <v>0</v>
      </c>
      <c r="F552" s="2">
        <f t="shared" si="78"/>
        <v>8.2052485035190321E-3</v>
      </c>
      <c r="G552" s="2">
        <f t="shared" si="78"/>
        <v>2.7622317662591572E-3</v>
      </c>
      <c r="H552" s="2">
        <f t="shared" si="76"/>
        <v>2.9705141341674084</v>
      </c>
      <c r="I552" s="2">
        <f t="shared" si="77"/>
        <v>74.814344787373642</v>
      </c>
    </row>
    <row r="553" spans="1:9" ht="13.5" x14ac:dyDescent="0.25">
      <c r="A553" s="3">
        <f>TITRES_STAT!B556</f>
        <v>43109</v>
      </c>
      <c r="B553" s="5">
        <f>TITRES_STAT!D556</f>
        <v>0.57999999999999996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7.6191593246962442E-3</v>
      </c>
      <c r="G553" s="2">
        <f t="shared" si="78"/>
        <v>2.5649294972406459E-3</v>
      </c>
      <c r="H553" s="2">
        <f t="shared" si="76"/>
        <v>2.9705141341674088</v>
      </c>
      <c r="I553" s="2">
        <f t="shared" si="77"/>
        <v>74.814344787373642</v>
      </c>
    </row>
    <row r="554" spans="1:9" ht="13.5" x14ac:dyDescent="0.25">
      <c r="A554" s="3">
        <f>TITRES_STAT!B557</f>
        <v>43110</v>
      </c>
      <c r="B554" s="5">
        <f>TITRES_STAT!D557</f>
        <v>0.59</v>
      </c>
      <c r="C554" s="2">
        <f t="shared" si="72"/>
        <v>1.0000000000000009E-2</v>
      </c>
      <c r="D554" s="2">
        <f t="shared" si="73"/>
        <v>1.0000000000000009E-2</v>
      </c>
      <c r="E554" s="2">
        <f t="shared" si="74"/>
        <v>0</v>
      </c>
      <c r="F554" s="2">
        <f t="shared" si="78"/>
        <v>7.7892193729322276E-3</v>
      </c>
      <c r="G554" s="2">
        <f t="shared" si="78"/>
        <v>2.381720247437743E-3</v>
      </c>
      <c r="H554" s="2">
        <f t="shared" si="76"/>
        <v>3.2704174141828277</v>
      </c>
      <c r="I554" s="2">
        <f t="shared" si="77"/>
        <v>76.583085375241794</v>
      </c>
    </row>
    <row r="555" spans="1:9" ht="13.5" x14ac:dyDescent="0.25">
      <c r="A555" s="3">
        <f>TITRES_STAT!B558</f>
        <v>43111</v>
      </c>
      <c r="B555" s="5">
        <f>TITRES_STAT!D558</f>
        <v>0.6</v>
      </c>
      <c r="C555" s="2">
        <f t="shared" si="72"/>
        <v>1.0000000000000009E-2</v>
      </c>
      <c r="D555" s="2">
        <f t="shared" si="73"/>
        <v>1.0000000000000009E-2</v>
      </c>
      <c r="E555" s="2">
        <f t="shared" si="74"/>
        <v>0</v>
      </c>
      <c r="F555" s="2">
        <f t="shared" si="78"/>
        <v>7.9471322748656415E-3</v>
      </c>
      <c r="G555" s="2">
        <f t="shared" si="78"/>
        <v>2.2115973726207611E-3</v>
      </c>
      <c r="H555" s="2">
        <f t="shared" si="76"/>
        <v>3.5933901772763566</v>
      </c>
      <c r="I555" s="2">
        <f t="shared" si="77"/>
        <v>78.229587267656228</v>
      </c>
    </row>
    <row r="556" spans="1:9" ht="13.5" x14ac:dyDescent="0.25">
      <c r="A556" s="3">
        <f>TITRES_STAT!B559</f>
        <v>43112</v>
      </c>
      <c r="B556" s="5">
        <f>TITRES_STAT!D559</f>
        <v>0.61</v>
      </c>
      <c r="C556" s="2">
        <f t="shared" si="72"/>
        <v>1.0000000000000009E-2</v>
      </c>
      <c r="D556" s="2">
        <f t="shared" si="73"/>
        <v>1.0000000000000009E-2</v>
      </c>
      <c r="E556" s="2">
        <f t="shared" si="74"/>
        <v>0</v>
      </c>
      <c r="F556" s="2">
        <f t="shared" si="78"/>
        <v>8.0937656838038115E-3</v>
      </c>
      <c r="G556" s="2">
        <f t="shared" si="78"/>
        <v>2.0536261317192781E-3</v>
      </c>
      <c r="H556" s="2">
        <f t="shared" si="76"/>
        <v>3.9412069990693879</v>
      </c>
      <c r="I556" s="2">
        <f t="shared" si="77"/>
        <v>79.762029799837634</v>
      </c>
    </row>
    <row r="557" spans="1:9" ht="13.5" x14ac:dyDescent="0.25">
      <c r="A557" s="3">
        <f>TITRES_STAT!B560</f>
        <v>43115</v>
      </c>
      <c r="B557" s="5">
        <f>TITRES_STAT!D560</f>
        <v>0.64</v>
      </c>
      <c r="C557" s="2">
        <f t="shared" si="72"/>
        <v>3.0000000000000027E-2</v>
      </c>
      <c r="D557" s="2">
        <f t="shared" si="73"/>
        <v>3.0000000000000027E-2</v>
      </c>
      <c r="E557" s="2">
        <f t="shared" si="74"/>
        <v>0</v>
      </c>
      <c r="F557" s="2">
        <f t="shared" ref="F557:G572" si="79">((F556*13)+D557)/14</f>
        <v>9.6584967063892552E-3</v>
      </c>
      <c r="G557" s="2">
        <f t="shared" si="79"/>
        <v>1.9069385508821868E-3</v>
      </c>
      <c r="H557" s="2">
        <f t="shared" si="76"/>
        <v>5.0649228848622556</v>
      </c>
      <c r="I557" s="2">
        <f t="shared" si="77"/>
        <v>83.511744188933548</v>
      </c>
    </row>
    <row r="558" spans="1:9" ht="13.5" x14ac:dyDescent="0.25">
      <c r="A558" s="3">
        <f>TITRES_STAT!B561</f>
        <v>43116</v>
      </c>
      <c r="B558" s="5">
        <f>TITRES_STAT!D561</f>
        <v>0.67</v>
      </c>
      <c r="C558" s="2">
        <f t="shared" si="72"/>
        <v>3.0000000000000027E-2</v>
      </c>
      <c r="D558" s="2">
        <f t="shared" si="73"/>
        <v>3.0000000000000027E-2</v>
      </c>
      <c r="E558" s="2">
        <f t="shared" si="74"/>
        <v>0</v>
      </c>
      <c r="F558" s="2">
        <f t="shared" si="79"/>
        <v>1.1111461227361452E-2</v>
      </c>
      <c r="G558" s="2">
        <f t="shared" si="79"/>
        <v>1.7707286543906021E-3</v>
      </c>
      <c r="H558" s="2">
        <f t="shared" si="76"/>
        <v>6.2750784541776516</v>
      </c>
      <c r="I558" s="2">
        <f t="shared" si="77"/>
        <v>86.254443765815907</v>
      </c>
    </row>
    <row r="559" spans="1:9" ht="13.5" x14ac:dyDescent="0.25">
      <c r="A559" s="3">
        <f>TITRES_STAT!B562</f>
        <v>43117</v>
      </c>
      <c r="B559" s="5">
        <f>TITRES_STAT!D562</f>
        <v>0.7</v>
      </c>
      <c r="C559" s="2">
        <f t="shared" si="72"/>
        <v>2.9999999999999916E-2</v>
      </c>
      <c r="D559" s="2">
        <f t="shared" si="73"/>
        <v>2.9999999999999916E-2</v>
      </c>
      <c r="E559" s="2">
        <f t="shared" si="74"/>
        <v>0</v>
      </c>
      <c r="F559" s="2">
        <f t="shared" si="79"/>
        <v>1.2460642568264199E-2</v>
      </c>
      <c r="G559" s="2">
        <f t="shared" si="79"/>
        <v>1.6442480362198447E-3</v>
      </c>
      <c r="H559" s="2">
        <f t="shared" si="76"/>
        <v>7.5783229134403811</v>
      </c>
      <c r="I559" s="2">
        <f t="shared" si="77"/>
        <v>88.342709757017701</v>
      </c>
    </row>
    <row r="560" spans="1:9" ht="13.5" x14ac:dyDescent="0.25">
      <c r="A560" s="3">
        <f>TITRES_STAT!B563</f>
        <v>43118</v>
      </c>
      <c r="B560" s="5">
        <f>TITRES_STAT!D563</f>
        <v>0.73</v>
      </c>
      <c r="C560" s="2">
        <f t="shared" si="72"/>
        <v>3.0000000000000027E-2</v>
      </c>
      <c r="D560" s="2">
        <f t="shared" si="73"/>
        <v>3.0000000000000027E-2</v>
      </c>
      <c r="E560" s="2">
        <f t="shared" si="74"/>
        <v>0</v>
      </c>
      <c r="F560" s="2">
        <f t="shared" si="79"/>
        <v>1.3713453813388187E-2</v>
      </c>
      <c r="G560" s="2">
        <f t="shared" si="79"/>
        <v>1.526801747918427E-3</v>
      </c>
      <c r="H560" s="2">
        <f t="shared" si="76"/>
        <v>8.9818169464925592</v>
      </c>
      <c r="I560" s="2">
        <f t="shared" si="77"/>
        <v>89.981783823922129</v>
      </c>
    </row>
    <row r="561" spans="1:9" ht="13.5" x14ac:dyDescent="0.25">
      <c r="A561" s="3">
        <f>TITRES_STAT!B564</f>
        <v>43119</v>
      </c>
      <c r="B561" s="5">
        <f>TITRES_STAT!D564</f>
        <v>0.77</v>
      </c>
      <c r="C561" s="2">
        <f t="shared" si="72"/>
        <v>4.0000000000000036E-2</v>
      </c>
      <c r="D561" s="2">
        <f t="shared" si="73"/>
        <v>4.0000000000000036E-2</v>
      </c>
      <c r="E561" s="2">
        <f t="shared" si="74"/>
        <v>0</v>
      </c>
      <c r="F561" s="2">
        <f t="shared" si="79"/>
        <v>1.5591064255289033E-2</v>
      </c>
      <c r="G561" s="2">
        <f t="shared" si="79"/>
        <v>1.4177444802099678E-3</v>
      </c>
      <c r="H561" s="2">
        <f t="shared" si="76"/>
        <v>10.99709042984953</v>
      </c>
      <c r="I561" s="2">
        <f t="shared" si="77"/>
        <v>91.66464564181382</v>
      </c>
    </row>
    <row r="562" spans="1:9" ht="13.5" x14ac:dyDescent="0.25">
      <c r="A562" s="3">
        <f>TITRES_STAT!B565</f>
        <v>43122</v>
      </c>
      <c r="B562" s="5">
        <f>TITRES_STAT!D565</f>
        <v>0.81</v>
      </c>
      <c r="C562" s="2">
        <f t="shared" si="72"/>
        <v>4.0000000000000036E-2</v>
      </c>
      <c r="D562" s="2">
        <f t="shared" si="73"/>
        <v>4.0000000000000036E-2</v>
      </c>
      <c r="E562" s="2">
        <f t="shared" si="74"/>
        <v>0</v>
      </c>
      <c r="F562" s="2">
        <f t="shared" si="79"/>
        <v>1.7334559665625533E-2</v>
      </c>
      <c r="G562" s="2">
        <f t="shared" si="79"/>
        <v>1.3164770173378273E-3</v>
      </c>
      <c r="H562" s="2">
        <f t="shared" si="76"/>
        <v>13.167384950387806</v>
      </c>
      <c r="I562" s="2">
        <f t="shared" si="77"/>
        <v>92.94153435159798</v>
      </c>
    </row>
    <row r="563" spans="1:9" ht="13.5" x14ac:dyDescent="0.25">
      <c r="A563" s="3">
        <f>TITRES_STAT!B566</f>
        <v>43123</v>
      </c>
      <c r="B563" s="5">
        <f>TITRES_STAT!D566</f>
        <v>0.84</v>
      </c>
      <c r="C563" s="2">
        <f t="shared" si="72"/>
        <v>2.9999999999999916E-2</v>
      </c>
      <c r="D563" s="2">
        <f t="shared" si="73"/>
        <v>2.9999999999999916E-2</v>
      </c>
      <c r="E563" s="2">
        <f t="shared" si="74"/>
        <v>0</v>
      </c>
      <c r="F563" s="2">
        <f t="shared" si="79"/>
        <v>1.8239233975223701E-2</v>
      </c>
      <c r="G563" s="2">
        <f t="shared" si="79"/>
        <v>1.2224429446708398E-3</v>
      </c>
      <c r="H563" s="2">
        <f t="shared" si="76"/>
        <v>14.920315140053326</v>
      </c>
      <c r="I563" s="2">
        <f t="shared" si="77"/>
        <v>93.718717304256515</v>
      </c>
    </row>
    <row r="564" spans="1:9" ht="13.5" x14ac:dyDescent="0.25">
      <c r="A564" s="3">
        <f>TITRES_STAT!B567</f>
        <v>43124</v>
      </c>
      <c r="B564" s="5">
        <f>TITRES_STAT!D567</f>
        <v>0.79</v>
      </c>
      <c r="C564" s="2">
        <f t="shared" si="72"/>
        <v>-4.9999999999999933E-2</v>
      </c>
      <c r="D564" s="2">
        <f t="shared" si="73"/>
        <v>0</v>
      </c>
      <c r="E564" s="2">
        <f t="shared" si="74"/>
        <v>4.9999999999999933E-2</v>
      </c>
      <c r="F564" s="2">
        <f t="shared" si="79"/>
        <v>1.6936431548422008E-2</v>
      </c>
      <c r="G564" s="2">
        <f t="shared" si="79"/>
        <v>4.7065541629086327E-3</v>
      </c>
      <c r="H564" s="2">
        <f t="shared" si="76"/>
        <v>3.5984779866966106</v>
      </c>
      <c r="I564" s="2">
        <f t="shared" si="77"/>
        <v>78.253674304998341</v>
      </c>
    </row>
    <row r="565" spans="1:9" ht="13.5" x14ac:dyDescent="0.25">
      <c r="A565" s="3">
        <f>TITRES_STAT!B568</f>
        <v>43125</v>
      </c>
      <c r="B565" s="5">
        <f>TITRES_STAT!D568</f>
        <v>0.76</v>
      </c>
      <c r="C565" s="2">
        <f t="shared" si="72"/>
        <v>-3.0000000000000027E-2</v>
      </c>
      <c r="D565" s="2">
        <f t="shared" si="73"/>
        <v>0</v>
      </c>
      <c r="E565" s="2">
        <f t="shared" si="74"/>
        <v>3.0000000000000027E-2</v>
      </c>
      <c r="F565" s="2">
        <f t="shared" si="79"/>
        <v>1.5726686437820436E-2</v>
      </c>
      <c r="G565" s="2">
        <f t="shared" si="79"/>
        <v>6.5132288655580179E-3</v>
      </c>
      <c r="H565" s="2">
        <f t="shared" si="76"/>
        <v>2.4145760516697368</v>
      </c>
      <c r="I565" s="2">
        <f t="shared" si="77"/>
        <v>70.713787455078148</v>
      </c>
    </row>
    <row r="566" spans="1:9" ht="13.5" x14ac:dyDescent="0.25">
      <c r="A566" s="3">
        <f>TITRES_STAT!B569</f>
        <v>43126</v>
      </c>
      <c r="B566" s="5">
        <f>TITRES_STAT!D569</f>
        <v>0.73</v>
      </c>
      <c r="C566" s="2">
        <f t="shared" si="72"/>
        <v>-3.0000000000000027E-2</v>
      </c>
      <c r="D566" s="2">
        <f t="shared" si="73"/>
        <v>0</v>
      </c>
      <c r="E566" s="2">
        <f t="shared" si="74"/>
        <v>3.0000000000000027E-2</v>
      </c>
      <c r="F566" s="2">
        <f t="shared" si="79"/>
        <v>1.4603351692261833E-2</v>
      </c>
      <c r="G566" s="2">
        <f t="shared" si="79"/>
        <v>8.1908553751610189E-3</v>
      </c>
      <c r="H566" s="2">
        <f t="shared" si="76"/>
        <v>1.7828848176891117</v>
      </c>
      <c r="I566" s="2">
        <f t="shared" si="77"/>
        <v>64.066065773056579</v>
      </c>
    </row>
    <row r="567" spans="1:9" ht="13.5" x14ac:dyDescent="0.25">
      <c r="A567" s="3">
        <f>TITRES_STAT!B570</f>
        <v>43129</v>
      </c>
      <c r="B567" s="5">
        <f>TITRES_STAT!D570</f>
        <v>0.72</v>
      </c>
      <c r="C567" s="2">
        <f t="shared" si="72"/>
        <v>-1.0000000000000009E-2</v>
      </c>
      <c r="D567" s="2">
        <f t="shared" si="73"/>
        <v>0</v>
      </c>
      <c r="E567" s="2">
        <f t="shared" si="74"/>
        <v>1.0000000000000009E-2</v>
      </c>
      <c r="F567" s="2">
        <f t="shared" si="79"/>
        <v>1.3560255142814559E-2</v>
      </c>
      <c r="G567" s="2">
        <f t="shared" si="79"/>
        <v>8.3200799912209467E-3</v>
      </c>
      <c r="H567" s="2">
        <f t="shared" si="76"/>
        <v>1.6298226888591048</v>
      </c>
      <c r="I567" s="2">
        <f t="shared" si="77"/>
        <v>61.974622690861729</v>
      </c>
    </row>
    <row r="568" spans="1:9" ht="13.5" x14ac:dyDescent="0.25">
      <c r="A568" s="3">
        <f>TITRES_STAT!B571</f>
        <v>43130</v>
      </c>
      <c r="B568" s="5">
        <f>TITRES_STAT!D571</f>
        <v>0.68</v>
      </c>
      <c r="C568" s="2">
        <f t="shared" si="72"/>
        <v>-3.9999999999999925E-2</v>
      </c>
      <c r="D568" s="2">
        <f t="shared" si="73"/>
        <v>0</v>
      </c>
      <c r="E568" s="2">
        <f t="shared" si="74"/>
        <v>3.9999999999999925E-2</v>
      </c>
      <c r="F568" s="2">
        <f t="shared" si="79"/>
        <v>1.2591665489756376E-2</v>
      </c>
      <c r="G568" s="2">
        <f t="shared" si="79"/>
        <v>1.0582931420419444E-2</v>
      </c>
      <c r="H568" s="2">
        <f t="shared" si="76"/>
        <v>1.1898088525322144</v>
      </c>
      <c r="I568" s="2">
        <f t="shared" si="77"/>
        <v>54.333913718376067</v>
      </c>
    </row>
    <row r="569" spans="1:9" ht="13.5" x14ac:dyDescent="0.25">
      <c r="A569" s="3">
        <f>TITRES_STAT!B572</f>
        <v>43131</v>
      </c>
      <c r="B569" s="5">
        <f>TITRES_STAT!D572</f>
        <v>0.65</v>
      </c>
      <c r="C569" s="2">
        <f t="shared" si="72"/>
        <v>-3.0000000000000027E-2</v>
      </c>
      <c r="D569" s="2">
        <f t="shared" si="73"/>
        <v>0</v>
      </c>
      <c r="E569" s="2">
        <f t="shared" si="74"/>
        <v>3.0000000000000027E-2</v>
      </c>
      <c r="F569" s="2">
        <f t="shared" si="79"/>
        <v>1.1692260811916636E-2</v>
      </c>
      <c r="G569" s="2">
        <f t="shared" si="79"/>
        <v>1.1969864890389485E-2</v>
      </c>
      <c r="H569" s="2">
        <f t="shared" si="76"/>
        <v>0.97680808588777512</v>
      </c>
      <c r="I569" s="2">
        <f t="shared" si="77"/>
        <v>49.413399958301731</v>
      </c>
    </row>
    <row r="570" spans="1:9" ht="13.5" x14ac:dyDescent="0.25">
      <c r="A570" s="3">
        <f>TITRES_STAT!B573</f>
        <v>43132</v>
      </c>
      <c r="B570" s="5">
        <f>TITRES_STAT!D573</f>
        <v>0.66</v>
      </c>
      <c r="C570" s="2">
        <f t="shared" si="72"/>
        <v>1.0000000000000009E-2</v>
      </c>
      <c r="D570" s="2">
        <f t="shared" si="73"/>
        <v>1.0000000000000009E-2</v>
      </c>
      <c r="E570" s="2">
        <f t="shared" si="74"/>
        <v>0</v>
      </c>
      <c r="F570" s="2">
        <f t="shared" si="79"/>
        <v>1.1571385039636877E-2</v>
      </c>
      <c r="G570" s="2">
        <f t="shared" si="79"/>
        <v>1.111487454107595E-2</v>
      </c>
      <c r="H570" s="2">
        <f t="shared" si="76"/>
        <v>1.041072033415569</v>
      </c>
      <c r="I570" s="2">
        <f t="shared" si="77"/>
        <v>51.006138753144299</v>
      </c>
    </row>
    <row r="571" spans="1:9" ht="13.5" x14ac:dyDescent="0.25">
      <c r="A571" s="3">
        <f>TITRES_STAT!B574</f>
        <v>43133</v>
      </c>
      <c r="B571" s="5">
        <f>TITRES_STAT!D574</f>
        <v>0.67</v>
      </c>
      <c r="C571" s="2">
        <f t="shared" si="72"/>
        <v>1.0000000000000009E-2</v>
      </c>
      <c r="D571" s="2">
        <f t="shared" si="73"/>
        <v>1.0000000000000009E-2</v>
      </c>
      <c r="E571" s="2">
        <f t="shared" si="74"/>
        <v>0</v>
      </c>
      <c r="F571" s="2">
        <f t="shared" si="79"/>
        <v>1.1459143251091387E-2</v>
      </c>
      <c r="G571" s="2">
        <f t="shared" si="79"/>
        <v>1.0320954930999096E-2</v>
      </c>
      <c r="H571" s="2">
        <f t="shared" si="76"/>
        <v>1.1102793615224238</v>
      </c>
      <c r="I571" s="2">
        <f t="shared" si="77"/>
        <v>52.612909066287429</v>
      </c>
    </row>
    <row r="572" spans="1:9" ht="13.5" x14ac:dyDescent="0.25">
      <c r="A572" s="3">
        <f>TITRES_STAT!B575</f>
        <v>43136</v>
      </c>
      <c r="B572" s="5">
        <f>TITRES_STAT!D575</f>
        <v>0.69</v>
      </c>
      <c r="C572" s="2">
        <f t="shared" si="72"/>
        <v>1.9999999999999907E-2</v>
      </c>
      <c r="D572" s="2">
        <f t="shared" si="73"/>
        <v>1.9999999999999907E-2</v>
      </c>
      <c r="E572" s="2">
        <f t="shared" si="74"/>
        <v>0</v>
      </c>
      <c r="F572" s="2">
        <f t="shared" si="79"/>
        <v>1.2069204447441997E-2</v>
      </c>
      <c r="G572" s="2">
        <f t="shared" si="79"/>
        <v>9.5837438644991602E-3</v>
      </c>
      <c r="H572" s="2">
        <f t="shared" si="76"/>
        <v>1.259341298983341</v>
      </c>
      <c r="I572" s="2">
        <f t="shared" si="77"/>
        <v>55.739312141552929</v>
      </c>
    </row>
    <row r="573" spans="1:9" ht="13.5" x14ac:dyDescent="0.25">
      <c r="A573" s="3">
        <f>TITRES_STAT!B576</f>
        <v>43137</v>
      </c>
      <c r="B573" s="5">
        <f>TITRES_STAT!D576</f>
        <v>0.72</v>
      </c>
      <c r="C573" s="2">
        <f t="shared" si="72"/>
        <v>3.0000000000000027E-2</v>
      </c>
      <c r="D573" s="2">
        <f t="shared" si="73"/>
        <v>3.0000000000000027E-2</v>
      </c>
      <c r="E573" s="2">
        <f t="shared" si="74"/>
        <v>0</v>
      </c>
      <c r="F573" s="2">
        <f t="shared" ref="F573:G588" si="80">((F572*13)+D573)/14</f>
        <v>1.3349975558338998E-2</v>
      </c>
      <c r="G573" s="2">
        <f t="shared" si="80"/>
        <v>8.8991907313206494E-3</v>
      </c>
      <c r="H573" s="2">
        <f t="shared" si="76"/>
        <v>1.5001336594971313</v>
      </c>
      <c r="I573" s="2">
        <f t="shared" si="77"/>
        <v>60.002138437625106</v>
      </c>
    </row>
    <row r="574" spans="1:9" ht="13.5" x14ac:dyDescent="0.25">
      <c r="A574" s="3">
        <f>TITRES_STAT!B577</f>
        <v>43138</v>
      </c>
      <c r="B574" s="5">
        <f>TITRES_STAT!D577</f>
        <v>0.72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1.2396405875600498E-2</v>
      </c>
      <c r="G574" s="2">
        <f t="shared" si="80"/>
        <v>8.2635342505120325E-3</v>
      </c>
      <c r="H574" s="2">
        <f t="shared" si="76"/>
        <v>1.5001336594971311</v>
      </c>
      <c r="I574" s="2">
        <f t="shared" si="77"/>
        <v>60.002138437625099</v>
      </c>
    </row>
    <row r="575" spans="1:9" ht="13.5" x14ac:dyDescent="0.25">
      <c r="A575" s="3">
        <f>TITRES_STAT!B578</f>
        <v>43139</v>
      </c>
      <c r="B575" s="5">
        <f>TITRES_STAT!D578</f>
        <v>0.72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1.1510948313057604E-2</v>
      </c>
      <c r="G575" s="2">
        <f t="shared" si="80"/>
        <v>7.6732818040468878E-3</v>
      </c>
      <c r="H575" s="2">
        <f t="shared" si="76"/>
        <v>1.5001336594971308</v>
      </c>
      <c r="I575" s="2">
        <f t="shared" si="77"/>
        <v>60.002138437625092</v>
      </c>
    </row>
    <row r="576" spans="1:9" ht="13.5" x14ac:dyDescent="0.25">
      <c r="A576" s="3">
        <f>TITRES_STAT!B579</f>
        <v>43140</v>
      </c>
      <c r="B576" s="5">
        <f>TITRES_STAT!D579</f>
        <v>0.72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1.0688737719267776E-2</v>
      </c>
      <c r="G576" s="2">
        <f t="shared" si="80"/>
        <v>7.1251902466149672E-3</v>
      </c>
      <c r="H576" s="2">
        <f t="shared" si="76"/>
        <v>1.5001336594971311</v>
      </c>
      <c r="I576" s="2">
        <f t="shared" si="77"/>
        <v>60.002138437625099</v>
      </c>
    </row>
    <row r="577" spans="1:9" ht="13.5" x14ac:dyDescent="0.25">
      <c r="A577" s="3">
        <f>TITRES_STAT!B580</f>
        <v>43143</v>
      </c>
      <c r="B577" s="5">
        <f>TITRES_STAT!D580</f>
        <v>0.72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9.9252564536057904E-3</v>
      </c>
      <c r="G577" s="2">
        <f t="shared" si="80"/>
        <v>6.6162480861424689E-3</v>
      </c>
      <c r="H577" s="2">
        <f t="shared" si="76"/>
        <v>1.5001336594971308</v>
      </c>
      <c r="I577" s="2">
        <f t="shared" si="77"/>
        <v>60.002138437625092</v>
      </c>
    </row>
    <row r="578" spans="1:9" ht="13.5" x14ac:dyDescent="0.25">
      <c r="A578" s="3">
        <f>TITRES_STAT!B581</f>
        <v>43144</v>
      </c>
      <c r="B578" s="5">
        <f>TITRES_STAT!D581</f>
        <v>0.7</v>
      </c>
      <c r="C578" s="2">
        <f t="shared" si="72"/>
        <v>-2.0000000000000018E-2</v>
      </c>
      <c r="D578" s="2">
        <f t="shared" si="73"/>
        <v>0</v>
      </c>
      <c r="E578" s="2">
        <f t="shared" si="74"/>
        <v>2.0000000000000018E-2</v>
      </c>
      <c r="F578" s="2">
        <f t="shared" si="80"/>
        <v>9.2163095640625196E-3</v>
      </c>
      <c r="G578" s="2">
        <f t="shared" si="80"/>
        <v>7.5722303657037226E-3</v>
      </c>
      <c r="H578" s="2">
        <f t="shared" si="76"/>
        <v>1.2171195432464903</v>
      </c>
      <c r="I578" s="2">
        <f t="shared" si="77"/>
        <v>54.896432939483404</v>
      </c>
    </row>
    <row r="579" spans="1:9" ht="13.5" x14ac:dyDescent="0.25">
      <c r="A579" s="3">
        <f>TITRES_STAT!B582</f>
        <v>43145</v>
      </c>
      <c r="B579" s="5">
        <f>TITRES_STAT!D582</f>
        <v>0.68</v>
      </c>
      <c r="C579" s="2">
        <f t="shared" ref="C579:C642" si="81">B579-B578</f>
        <v>-1.9999999999999907E-2</v>
      </c>
      <c r="D579" s="2">
        <f t="shared" ref="D579:D642" si="82">IF(C579&gt;0,C579,0)</f>
        <v>0</v>
      </c>
      <c r="E579" s="2">
        <f t="shared" ref="E579:E642" si="83">IF(C579&lt;0,-C579,0)</f>
        <v>1.9999999999999907E-2</v>
      </c>
      <c r="F579" s="2">
        <f t="shared" si="80"/>
        <v>8.558001738058053E-3</v>
      </c>
      <c r="G579" s="2">
        <f t="shared" si="80"/>
        <v>8.4599281967248797E-3</v>
      </c>
      <c r="H579" s="2">
        <f t="shared" si="76"/>
        <v>1.0115927155706996</v>
      </c>
      <c r="I579" s="2">
        <f t="shared" si="77"/>
        <v>50.288147682206407</v>
      </c>
    </row>
    <row r="580" spans="1:9" ht="13.5" x14ac:dyDescent="0.25">
      <c r="A580" s="3">
        <f>TITRES_STAT!B583</f>
        <v>43146</v>
      </c>
      <c r="B580" s="5">
        <f>TITRES_STAT!D583</f>
        <v>0.66</v>
      </c>
      <c r="C580" s="2">
        <f t="shared" si="81"/>
        <v>-2.0000000000000018E-2</v>
      </c>
      <c r="D580" s="2">
        <f t="shared" si="82"/>
        <v>0</v>
      </c>
      <c r="E580" s="2">
        <f t="shared" si="83"/>
        <v>2.0000000000000018E-2</v>
      </c>
      <c r="F580" s="2">
        <f t="shared" si="80"/>
        <v>7.9467158996253343E-3</v>
      </c>
      <c r="G580" s="2">
        <f t="shared" si="80"/>
        <v>9.2842190398159628E-3</v>
      </c>
      <c r="H580" s="2">
        <f t="shared" si="76"/>
        <v>0.85593800249060681</v>
      </c>
      <c r="I580" s="2">
        <f t="shared" si="77"/>
        <v>46.118889819701231</v>
      </c>
    </row>
    <row r="581" spans="1:9" ht="13.5" x14ac:dyDescent="0.25">
      <c r="A581" s="3">
        <f>TITRES_STAT!B584</f>
        <v>43147</v>
      </c>
      <c r="B581" s="5">
        <f>TITRES_STAT!D584</f>
        <v>0.65</v>
      </c>
      <c r="C581" s="2">
        <f t="shared" si="81"/>
        <v>-1.0000000000000009E-2</v>
      </c>
      <c r="D581" s="2">
        <f t="shared" si="82"/>
        <v>0</v>
      </c>
      <c r="E581" s="2">
        <f t="shared" si="83"/>
        <v>1.0000000000000009E-2</v>
      </c>
      <c r="F581" s="2">
        <f t="shared" si="80"/>
        <v>7.379093335366382E-3</v>
      </c>
      <c r="G581" s="2">
        <f t="shared" si="80"/>
        <v>9.3353462512576792E-3</v>
      </c>
      <c r="H581" s="2">
        <f t="shared" si="76"/>
        <v>0.79044666761795301</v>
      </c>
      <c r="I581" s="2">
        <f t="shared" si="77"/>
        <v>44.148015236308574</v>
      </c>
    </row>
    <row r="582" spans="1:9" ht="13.5" x14ac:dyDescent="0.25">
      <c r="A582" s="3">
        <f>TITRES_STAT!B585</f>
        <v>43150</v>
      </c>
      <c r="B582" s="5">
        <f>TITRES_STAT!D585</f>
        <v>0.66</v>
      </c>
      <c r="C582" s="2">
        <f t="shared" si="81"/>
        <v>1.0000000000000009E-2</v>
      </c>
      <c r="D582" s="2">
        <f t="shared" si="82"/>
        <v>1.0000000000000009E-2</v>
      </c>
      <c r="E582" s="2">
        <f t="shared" si="83"/>
        <v>0</v>
      </c>
      <c r="F582" s="2">
        <f t="shared" si="80"/>
        <v>7.5663009542687844E-3</v>
      </c>
      <c r="G582" s="2">
        <f t="shared" si="80"/>
        <v>8.6685358047392733E-3</v>
      </c>
      <c r="H582" s="2">
        <f t="shared" si="76"/>
        <v>0.8728464788865643</v>
      </c>
      <c r="I582" s="2">
        <f t="shared" si="77"/>
        <v>46.605340519180444</v>
      </c>
    </row>
    <row r="583" spans="1:9" ht="13.5" x14ac:dyDescent="0.25">
      <c r="A583" s="3">
        <f>TITRES_STAT!B586</f>
        <v>43151</v>
      </c>
      <c r="B583" s="5">
        <f>TITRES_STAT!D586</f>
        <v>0.65</v>
      </c>
      <c r="C583" s="2">
        <f t="shared" si="81"/>
        <v>-1.0000000000000009E-2</v>
      </c>
      <c r="D583" s="2">
        <f t="shared" si="82"/>
        <v>0</v>
      </c>
      <c r="E583" s="2">
        <f t="shared" si="83"/>
        <v>1.0000000000000009E-2</v>
      </c>
      <c r="F583" s="2">
        <f t="shared" si="80"/>
        <v>7.0258508861067289E-3</v>
      </c>
      <c r="G583" s="2">
        <f t="shared" si="80"/>
        <v>8.7636403901150406E-3</v>
      </c>
      <c r="H583" s="2">
        <f t="shared" si="76"/>
        <v>0.80170460828487966</v>
      </c>
      <c r="I583" s="2">
        <f t="shared" si="77"/>
        <v>44.497006035193358</v>
      </c>
    </row>
    <row r="584" spans="1:9" ht="13.5" x14ac:dyDescent="0.25">
      <c r="A584" s="3">
        <f>TITRES_STAT!B587</f>
        <v>43152</v>
      </c>
      <c r="B584" s="5">
        <f>TITRES_STAT!D587</f>
        <v>0.64</v>
      </c>
      <c r="C584" s="2">
        <f t="shared" si="81"/>
        <v>-1.0000000000000009E-2</v>
      </c>
      <c r="D584" s="2">
        <f t="shared" si="82"/>
        <v>0</v>
      </c>
      <c r="E584" s="2">
        <f t="shared" si="83"/>
        <v>1.0000000000000009E-2</v>
      </c>
      <c r="F584" s="2">
        <f t="shared" si="80"/>
        <v>6.5240043942419628E-3</v>
      </c>
      <c r="G584" s="2">
        <f t="shared" si="80"/>
        <v>8.8519517908211102E-3</v>
      </c>
      <c r="H584" s="2">
        <f t="shared" si="76"/>
        <v>0.73701309591483821</v>
      </c>
      <c r="I584" s="2">
        <f t="shared" si="77"/>
        <v>42.429910151406958</v>
      </c>
    </row>
    <row r="585" spans="1:9" ht="13.5" x14ac:dyDescent="0.25">
      <c r="A585" s="3">
        <f>TITRES_STAT!B588</f>
        <v>43153</v>
      </c>
      <c r="B585" s="5">
        <f>TITRES_STAT!D588</f>
        <v>0.64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6.0580040803675369E-3</v>
      </c>
      <c r="G585" s="2">
        <f t="shared" si="80"/>
        <v>8.2196695200481736E-3</v>
      </c>
      <c r="H585" s="2">
        <f t="shared" si="76"/>
        <v>0.73701309591483821</v>
      </c>
      <c r="I585" s="2">
        <f t="shared" si="77"/>
        <v>42.429910151406958</v>
      </c>
    </row>
    <row r="586" spans="1:9" ht="13.5" x14ac:dyDescent="0.25">
      <c r="A586" s="3">
        <f>TITRES_STAT!B589</f>
        <v>43154</v>
      </c>
      <c r="B586" s="5">
        <f>TITRES_STAT!D589</f>
        <v>0.65</v>
      </c>
      <c r="C586" s="2">
        <f t="shared" si="81"/>
        <v>1.0000000000000009E-2</v>
      </c>
      <c r="D586" s="2">
        <f t="shared" si="82"/>
        <v>1.0000000000000009E-2</v>
      </c>
      <c r="E586" s="2">
        <f t="shared" si="83"/>
        <v>0</v>
      </c>
      <c r="F586" s="2">
        <f t="shared" si="80"/>
        <v>6.3395752174841419E-3</v>
      </c>
      <c r="G586" s="2">
        <f t="shared" si="80"/>
        <v>7.6325502686161607E-3</v>
      </c>
      <c r="H586" s="2">
        <f t="shared" si="76"/>
        <v>0.83059724395808732</v>
      </c>
      <c r="I586" s="2">
        <f t="shared" si="77"/>
        <v>45.373019472168743</v>
      </c>
    </row>
    <row r="587" spans="1:9" ht="13.5" x14ac:dyDescent="0.25">
      <c r="A587" s="3">
        <f>TITRES_STAT!B590</f>
        <v>43157</v>
      </c>
      <c r="B587" s="5">
        <f>TITRES_STAT!D590</f>
        <v>0.64</v>
      </c>
      <c r="C587" s="2">
        <f t="shared" si="81"/>
        <v>-1.0000000000000009E-2</v>
      </c>
      <c r="D587" s="2">
        <f t="shared" si="82"/>
        <v>0</v>
      </c>
      <c r="E587" s="2">
        <f t="shared" si="83"/>
        <v>1.0000000000000009E-2</v>
      </c>
      <c r="F587" s="2">
        <f t="shared" si="80"/>
        <v>5.8867484162352744E-3</v>
      </c>
      <c r="G587" s="2">
        <f t="shared" si="80"/>
        <v>7.8016538208578647E-3</v>
      </c>
      <c r="H587" s="2">
        <f t="shared" si="76"/>
        <v>0.75455134916355093</v>
      </c>
      <c r="I587" s="2">
        <f t="shared" si="77"/>
        <v>43.005372827832538</v>
      </c>
    </row>
    <row r="588" spans="1:9" ht="13.5" x14ac:dyDescent="0.25">
      <c r="A588" s="3">
        <f>TITRES_STAT!B591</f>
        <v>43158</v>
      </c>
      <c r="B588" s="5">
        <f>TITRES_STAT!D591</f>
        <v>0.64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5.4662663865041828E-3</v>
      </c>
      <c r="G588" s="2">
        <f t="shared" si="80"/>
        <v>7.2443928336537317E-3</v>
      </c>
      <c r="H588" s="2">
        <f t="shared" si="76"/>
        <v>0.75455134916355093</v>
      </c>
      <c r="I588" s="2">
        <f t="shared" si="77"/>
        <v>43.005372827832538</v>
      </c>
    </row>
    <row r="589" spans="1:9" ht="13.5" x14ac:dyDescent="0.25">
      <c r="A589" s="3">
        <f>TITRES_STAT!B592</f>
        <v>43159</v>
      </c>
      <c r="B589" s="5">
        <f>TITRES_STAT!D592</f>
        <v>0.64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5.0758187874681698E-3</v>
      </c>
      <c r="G589" s="2">
        <f t="shared" si="84"/>
        <v>6.7269362026784654E-3</v>
      </c>
      <c r="H589" s="2">
        <f t="shared" si="76"/>
        <v>0.75455134916355093</v>
      </c>
      <c r="I589" s="2">
        <f t="shared" si="77"/>
        <v>43.005372827832538</v>
      </c>
    </row>
    <row r="590" spans="1:9" ht="13.5" x14ac:dyDescent="0.25">
      <c r="A590" s="3">
        <f>TITRES_STAT!B593</f>
        <v>43160</v>
      </c>
      <c r="B590" s="5">
        <f>TITRES_STAT!D593</f>
        <v>0.63</v>
      </c>
      <c r="C590" s="2">
        <f t="shared" si="81"/>
        <v>-1.0000000000000009E-2</v>
      </c>
      <c r="D590" s="2">
        <f t="shared" si="82"/>
        <v>0</v>
      </c>
      <c r="E590" s="2">
        <f t="shared" si="83"/>
        <v>1.0000000000000009E-2</v>
      </c>
      <c r="F590" s="2">
        <f t="shared" si="84"/>
        <v>4.7132603026490147E-3</v>
      </c>
      <c r="G590" s="2">
        <f t="shared" si="84"/>
        <v>6.9607264739157187E-3</v>
      </c>
      <c r="H590" s="2">
        <f t="shared" si="76"/>
        <v>0.67712189529516098</v>
      </c>
      <c r="I590" s="2">
        <f t="shared" si="77"/>
        <v>40.374041815010266</v>
      </c>
    </row>
    <row r="591" spans="1:9" ht="13.5" x14ac:dyDescent="0.25">
      <c r="A591" s="3">
        <f>TITRES_STAT!B594</f>
        <v>43161</v>
      </c>
      <c r="B591" s="5">
        <f>TITRES_STAT!D594</f>
        <v>0.62</v>
      </c>
      <c r="C591" s="2">
        <f t="shared" si="81"/>
        <v>-1.0000000000000009E-2</v>
      </c>
      <c r="D591" s="2">
        <f t="shared" si="82"/>
        <v>0</v>
      </c>
      <c r="E591" s="2">
        <f t="shared" si="83"/>
        <v>1.0000000000000009E-2</v>
      </c>
      <c r="F591" s="2">
        <f t="shared" si="84"/>
        <v>4.3765988524597996E-3</v>
      </c>
      <c r="G591" s="2">
        <f t="shared" si="84"/>
        <v>7.1778174400645971E-3</v>
      </c>
      <c r="H591" s="2">
        <f t="shared" si="76"/>
        <v>0.6097395049407125</v>
      </c>
      <c r="I591" s="2">
        <f t="shared" si="77"/>
        <v>37.878147555505855</v>
      </c>
    </row>
    <row r="592" spans="1:9" ht="13.5" x14ac:dyDescent="0.25">
      <c r="A592" s="3">
        <f>TITRES_STAT!B595</f>
        <v>43164</v>
      </c>
      <c r="B592" s="5">
        <f>TITRES_STAT!D595</f>
        <v>0.62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4.0639846487126709E-3</v>
      </c>
      <c r="G592" s="2">
        <f t="shared" si="84"/>
        <v>6.6651161943456971E-3</v>
      </c>
      <c r="H592" s="2">
        <f t="shared" si="76"/>
        <v>0.6097395049407125</v>
      </c>
      <c r="I592" s="2">
        <f t="shared" si="77"/>
        <v>37.878147555505855</v>
      </c>
    </row>
    <row r="593" spans="1:9" ht="13.5" x14ac:dyDescent="0.25">
      <c r="A593" s="3">
        <f>TITRES_STAT!B596</f>
        <v>43165</v>
      </c>
      <c r="B593" s="5">
        <f>TITRES_STAT!D596</f>
        <v>0.64</v>
      </c>
      <c r="C593" s="2">
        <f t="shared" si="81"/>
        <v>2.0000000000000018E-2</v>
      </c>
      <c r="D593" s="2">
        <f t="shared" si="82"/>
        <v>2.0000000000000018E-2</v>
      </c>
      <c r="E593" s="2">
        <f t="shared" si="83"/>
        <v>0</v>
      </c>
      <c r="F593" s="2">
        <f t="shared" si="84"/>
        <v>5.2022714595189095E-3</v>
      </c>
      <c r="G593" s="2">
        <f t="shared" si="84"/>
        <v>6.1890364661781475E-3</v>
      </c>
      <c r="H593" s="2">
        <f t="shared" ref="H593:H656" si="85">F593/G593</f>
        <v>0.84056241839069579</v>
      </c>
      <c r="I593" s="2">
        <f t="shared" ref="I593:I656" si="86">IF(G593=0,100,100-(100/(1+H593)))</f>
        <v>45.66878091130674</v>
      </c>
    </row>
    <row r="594" spans="1:9" ht="13.5" x14ac:dyDescent="0.25">
      <c r="A594" s="3">
        <f>TITRES_STAT!B597</f>
        <v>43166</v>
      </c>
      <c r="B594" s="5">
        <f>TITRES_STAT!D597</f>
        <v>0.64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4.8306806409818452E-3</v>
      </c>
      <c r="G594" s="2">
        <f t="shared" si="84"/>
        <v>5.7469624328797082E-3</v>
      </c>
      <c r="H594" s="2">
        <f t="shared" si="85"/>
        <v>0.84056241839069601</v>
      </c>
      <c r="I594" s="2">
        <f t="shared" si="86"/>
        <v>45.668780911306747</v>
      </c>
    </row>
    <row r="595" spans="1:9" ht="13.5" x14ac:dyDescent="0.25">
      <c r="A595" s="3">
        <f>TITRES_STAT!B598</f>
        <v>43167</v>
      </c>
      <c r="B595" s="5">
        <f>TITRES_STAT!D598</f>
        <v>0.64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4.4856320237688565E-3</v>
      </c>
      <c r="G595" s="2">
        <f t="shared" si="84"/>
        <v>5.3364651162454433E-3</v>
      </c>
      <c r="H595" s="2">
        <f t="shared" si="85"/>
        <v>0.84056241839069601</v>
      </c>
      <c r="I595" s="2">
        <f t="shared" si="86"/>
        <v>45.668780911306747</v>
      </c>
    </row>
    <row r="596" spans="1:9" ht="13.5" x14ac:dyDescent="0.25">
      <c r="A596" s="3">
        <f>TITRES_STAT!B599</f>
        <v>43168</v>
      </c>
      <c r="B596" s="5">
        <f>TITRES_STAT!D599</f>
        <v>0.64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4.1652297363567953E-3</v>
      </c>
      <c r="G596" s="2">
        <f t="shared" si="84"/>
        <v>4.9552890365136262E-3</v>
      </c>
      <c r="H596" s="2">
        <f t="shared" si="85"/>
        <v>0.84056241839069601</v>
      </c>
      <c r="I596" s="2">
        <f t="shared" si="86"/>
        <v>45.668780911306747</v>
      </c>
    </row>
    <row r="597" spans="1:9" ht="13.5" x14ac:dyDescent="0.25">
      <c r="A597" s="3">
        <f>TITRES_STAT!B600</f>
        <v>43171</v>
      </c>
      <c r="B597" s="5">
        <f>TITRES_STAT!D600</f>
        <v>0.64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3.8677133266170243E-3</v>
      </c>
      <c r="G597" s="2">
        <f t="shared" si="84"/>
        <v>4.6013398196197959E-3</v>
      </c>
      <c r="H597" s="2">
        <f t="shared" si="85"/>
        <v>0.8405624183906959</v>
      </c>
      <c r="I597" s="2">
        <f t="shared" si="86"/>
        <v>45.668780911306747</v>
      </c>
    </row>
    <row r="598" spans="1:9" ht="13.5" x14ac:dyDescent="0.25">
      <c r="A598" s="3">
        <f>TITRES_STAT!B601</f>
        <v>43172</v>
      </c>
      <c r="B598" s="5">
        <f>TITRES_STAT!D601</f>
        <v>0.63</v>
      </c>
      <c r="C598" s="2">
        <f t="shared" si="81"/>
        <v>-1.0000000000000009E-2</v>
      </c>
      <c r="D598" s="2">
        <f t="shared" si="82"/>
        <v>0</v>
      </c>
      <c r="E598" s="2">
        <f t="shared" si="83"/>
        <v>1.0000000000000009E-2</v>
      </c>
      <c r="F598" s="2">
        <f t="shared" si="84"/>
        <v>3.5914480890015224E-3</v>
      </c>
      <c r="G598" s="2">
        <f t="shared" si="84"/>
        <v>4.9869584039326691E-3</v>
      </c>
      <c r="H598" s="2">
        <f t="shared" si="85"/>
        <v>0.72016804595148409</v>
      </c>
      <c r="I598" s="2">
        <f t="shared" si="86"/>
        <v>41.866144859883988</v>
      </c>
    </row>
    <row r="599" spans="1:9" ht="13.5" x14ac:dyDescent="0.25">
      <c r="A599" s="3">
        <f>TITRES_STAT!B602</f>
        <v>43173</v>
      </c>
      <c r="B599" s="5">
        <f>TITRES_STAT!D602</f>
        <v>0.63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3.3349160826442706E-3</v>
      </c>
      <c r="G599" s="2">
        <f t="shared" si="84"/>
        <v>4.6307470893660494E-3</v>
      </c>
      <c r="H599" s="2">
        <f t="shared" si="85"/>
        <v>0.7201680459514842</v>
      </c>
      <c r="I599" s="2">
        <f t="shared" si="86"/>
        <v>41.866144859883988</v>
      </c>
    </row>
    <row r="600" spans="1:9" ht="13.5" x14ac:dyDescent="0.25">
      <c r="A600" s="3">
        <f>TITRES_STAT!B603</f>
        <v>43174</v>
      </c>
      <c r="B600" s="5">
        <f>TITRES_STAT!D603</f>
        <v>0.62</v>
      </c>
      <c r="C600" s="2">
        <f t="shared" si="81"/>
        <v>-1.0000000000000009E-2</v>
      </c>
      <c r="D600" s="2">
        <f t="shared" si="82"/>
        <v>0</v>
      </c>
      <c r="E600" s="2">
        <f t="shared" si="83"/>
        <v>1.0000000000000009E-2</v>
      </c>
      <c r="F600" s="2">
        <f t="shared" si="84"/>
        <v>3.0967077910268224E-3</v>
      </c>
      <c r="G600" s="2">
        <f t="shared" si="84"/>
        <v>5.0142651544113331E-3</v>
      </c>
      <c r="H600" s="2">
        <f t="shared" si="85"/>
        <v>0.6175795845783052</v>
      </c>
      <c r="I600" s="2">
        <f t="shared" si="86"/>
        <v>38.179239554343475</v>
      </c>
    </row>
    <row r="601" spans="1:9" ht="13.5" x14ac:dyDescent="0.25">
      <c r="A601" s="3">
        <f>TITRES_STAT!B604</f>
        <v>43175</v>
      </c>
      <c r="B601" s="5">
        <f>TITRES_STAT!D604</f>
        <v>0.6</v>
      </c>
      <c r="C601" s="2">
        <f t="shared" si="81"/>
        <v>-2.0000000000000018E-2</v>
      </c>
      <c r="D601" s="2">
        <f t="shared" si="82"/>
        <v>0</v>
      </c>
      <c r="E601" s="2">
        <f t="shared" si="83"/>
        <v>2.0000000000000018E-2</v>
      </c>
      <c r="F601" s="2">
        <f t="shared" si="84"/>
        <v>2.8755143773820492E-3</v>
      </c>
      <c r="G601" s="2">
        <f t="shared" si="84"/>
        <v>6.0846747862390955E-3</v>
      </c>
      <c r="H601" s="2">
        <f t="shared" si="85"/>
        <v>0.47258308428993112</v>
      </c>
      <c r="I601" s="2">
        <f t="shared" si="86"/>
        <v>32.092116861291217</v>
      </c>
    </row>
    <row r="602" spans="1:9" ht="13.5" x14ac:dyDescent="0.25">
      <c r="A602" s="3">
        <f>TITRES_STAT!B605</f>
        <v>43178</v>
      </c>
      <c r="B602" s="5">
        <f>TITRES_STAT!D605</f>
        <v>0.62</v>
      </c>
      <c r="C602" s="2">
        <f t="shared" si="81"/>
        <v>2.0000000000000018E-2</v>
      </c>
      <c r="D602" s="2">
        <f t="shared" si="82"/>
        <v>2.0000000000000018E-2</v>
      </c>
      <c r="E602" s="2">
        <f t="shared" si="83"/>
        <v>0</v>
      </c>
      <c r="F602" s="2">
        <f t="shared" si="84"/>
        <v>4.0986919218547616E-3</v>
      </c>
      <c r="G602" s="2">
        <f t="shared" si="84"/>
        <v>5.6500551586505885E-3</v>
      </c>
      <c r="H602" s="2">
        <f t="shared" si="85"/>
        <v>0.72542511652818242</v>
      </c>
      <c r="I602" s="2">
        <f t="shared" si="86"/>
        <v>42.043268617061052</v>
      </c>
    </row>
    <row r="603" spans="1:9" ht="13.5" x14ac:dyDescent="0.25">
      <c r="A603" s="3">
        <f>TITRES_STAT!B606</f>
        <v>43180</v>
      </c>
      <c r="B603" s="5">
        <f>TITRES_STAT!D606</f>
        <v>0.6</v>
      </c>
      <c r="C603" s="2">
        <f t="shared" si="81"/>
        <v>-2.0000000000000018E-2</v>
      </c>
      <c r="D603" s="2">
        <f t="shared" si="82"/>
        <v>0</v>
      </c>
      <c r="E603" s="2">
        <f t="shared" si="83"/>
        <v>2.0000000000000018E-2</v>
      </c>
      <c r="F603" s="2">
        <f t="shared" si="84"/>
        <v>3.8059282131508504E-3</v>
      </c>
      <c r="G603" s="2">
        <f t="shared" si="84"/>
        <v>6.6750512187469758E-3</v>
      </c>
      <c r="H603" s="2">
        <f t="shared" si="85"/>
        <v>0.57017213627692431</v>
      </c>
      <c r="I603" s="2">
        <f t="shared" si="86"/>
        <v>36.312715217891601</v>
      </c>
    </row>
    <row r="604" spans="1:9" ht="13.5" x14ac:dyDescent="0.25">
      <c r="A604" s="3">
        <f>TITRES_STAT!B607</f>
        <v>43181</v>
      </c>
      <c r="B604" s="5">
        <f>TITRES_STAT!D607</f>
        <v>0.57999999999999996</v>
      </c>
      <c r="C604" s="2">
        <f t="shared" si="81"/>
        <v>-2.0000000000000018E-2</v>
      </c>
      <c r="D604" s="2">
        <f t="shared" si="82"/>
        <v>0</v>
      </c>
      <c r="E604" s="2">
        <f t="shared" si="83"/>
        <v>2.0000000000000018E-2</v>
      </c>
      <c r="F604" s="2">
        <f t="shared" si="84"/>
        <v>3.5340761979257896E-3</v>
      </c>
      <c r="G604" s="2">
        <f t="shared" si="84"/>
        <v>7.6268332745507645E-3</v>
      </c>
      <c r="H604" s="2">
        <f t="shared" si="85"/>
        <v>0.46337399425241188</v>
      </c>
      <c r="I604" s="2">
        <f t="shared" si="86"/>
        <v>31.664768956696804</v>
      </c>
    </row>
    <row r="605" spans="1:9" ht="13.5" x14ac:dyDescent="0.25">
      <c r="A605" s="3">
        <f>TITRES_STAT!B608</f>
        <v>43182</v>
      </c>
      <c r="B605" s="5">
        <f>TITRES_STAT!D608</f>
        <v>0.59</v>
      </c>
      <c r="C605" s="2">
        <f t="shared" si="81"/>
        <v>1.0000000000000009E-2</v>
      </c>
      <c r="D605" s="2">
        <f t="shared" si="82"/>
        <v>1.0000000000000009E-2</v>
      </c>
      <c r="E605" s="2">
        <f t="shared" si="83"/>
        <v>0</v>
      </c>
      <c r="F605" s="2">
        <f t="shared" ref="F605:G620" si="87">((F604*13)+D605)/14</f>
        <v>3.9959278980739484E-3</v>
      </c>
      <c r="G605" s="2">
        <f t="shared" si="87"/>
        <v>7.0820594692257094E-3</v>
      </c>
      <c r="H605" s="2">
        <f t="shared" si="85"/>
        <v>0.56423246873847954</v>
      </c>
      <c r="I605" s="2">
        <f t="shared" si="86"/>
        <v>36.070883325514984</v>
      </c>
    </row>
    <row r="606" spans="1:9" ht="13.5" x14ac:dyDescent="0.25">
      <c r="A606" s="3">
        <f>TITRES_STAT!B609</f>
        <v>43185</v>
      </c>
      <c r="B606" s="5">
        <f>TITRES_STAT!D609</f>
        <v>0.6</v>
      </c>
      <c r="C606" s="2">
        <f t="shared" si="81"/>
        <v>1.0000000000000009E-2</v>
      </c>
      <c r="D606" s="2">
        <f t="shared" si="82"/>
        <v>1.0000000000000009E-2</v>
      </c>
      <c r="E606" s="2">
        <f t="shared" si="83"/>
        <v>0</v>
      </c>
      <c r="F606" s="2">
        <f t="shared" si="87"/>
        <v>4.4247901910686666E-3</v>
      </c>
      <c r="G606" s="2">
        <f t="shared" si="87"/>
        <v>6.5761980785667296E-3</v>
      </c>
      <c r="H606" s="2">
        <f t="shared" si="85"/>
        <v>0.6728492874157832</v>
      </c>
      <c r="I606" s="2">
        <f t="shared" si="86"/>
        <v>40.221751742812437</v>
      </c>
    </row>
    <row r="607" spans="1:9" ht="13.5" x14ac:dyDescent="0.25">
      <c r="A607" s="3">
        <f>TITRES_STAT!B610</f>
        <v>43186</v>
      </c>
      <c r="B607" s="5">
        <f>TITRES_STAT!D610</f>
        <v>0.61</v>
      </c>
      <c r="C607" s="2">
        <f t="shared" si="81"/>
        <v>1.0000000000000009E-2</v>
      </c>
      <c r="D607" s="2">
        <f t="shared" si="82"/>
        <v>1.0000000000000009E-2</v>
      </c>
      <c r="E607" s="2">
        <f t="shared" si="83"/>
        <v>0</v>
      </c>
      <c r="F607" s="2">
        <f t="shared" si="87"/>
        <v>4.8230194631351904E-3</v>
      </c>
      <c r="G607" s="2">
        <f t="shared" si="87"/>
        <v>6.1064696443833919E-3</v>
      </c>
      <c r="H607" s="2">
        <f t="shared" si="85"/>
        <v>0.78982124599134085</v>
      </c>
      <c r="I607" s="2">
        <f t="shared" si="86"/>
        <v>44.128498740324041</v>
      </c>
    </row>
    <row r="608" spans="1:9" ht="13.5" x14ac:dyDescent="0.25">
      <c r="A608" s="3">
        <f>TITRES_STAT!B611</f>
        <v>43187</v>
      </c>
      <c r="B608" s="5">
        <f>TITRES_STAT!D611</f>
        <v>0.62</v>
      </c>
      <c r="C608" s="2">
        <f t="shared" si="81"/>
        <v>1.0000000000000009E-2</v>
      </c>
      <c r="D608" s="2">
        <f t="shared" si="82"/>
        <v>1.0000000000000009E-2</v>
      </c>
      <c r="E608" s="2">
        <f t="shared" si="83"/>
        <v>0</v>
      </c>
      <c r="F608" s="2">
        <f t="shared" si="87"/>
        <v>5.1928037871969632E-3</v>
      </c>
      <c r="G608" s="2">
        <f t="shared" si="87"/>
        <v>5.6702932412131491E-3</v>
      </c>
      <c r="H608" s="2">
        <f t="shared" si="85"/>
        <v>0.91579104753424923</v>
      </c>
      <c r="I608" s="2">
        <f t="shared" si="86"/>
        <v>47.80224068344684</v>
      </c>
    </row>
    <row r="609" spans="1:9" ht="13.5" x14ac:dyDescent="0.25">
      <c r="A609" s="3">
        <f>TITRES_STAT!B612</f>
        <v>43188</v>
      </c>
      <c r="B609" s="5">
        <f>TITRES_STAT!D612</f>
        <v>0.62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4.821889230968609E-3</v>
      </c>
      <c r="G609" s="2">
        <f t="shared" si="87"/>
        <v>5.26527229541221E-3</v>
      </c>
      <c r="H609" s="2">
        <f t="shared" si="85"/>
        <v>0.91579104753424934</v>
      </c>
      <c r="I609" s="2">
        <f t="shared" si="86"/>
        <v>47.802240683446847</v>
      </c>
    </row>
    <row r="610" spans="1:9" ht="13.5" x14ac:dyDescent="0.25">
      <c r="A610" s="3">
        <f>TITRES_STAT!B613</f>
        <v>43189</v>
      </c>
      <c r="B610" s="5">
        <f>TITRES_STAT!D613</f>
        <v>0.63</v>
      </c>
      <c r="C610" s="2">
        <f t="shared" si="81"/>
        <v>1.0000000000000009E-2</v>
      </c>
      <c r="D610" s="2">
        <f t="shared" si="82"/>
        <v>1.0000000000000009E-2</v>
      </c>
      <c r="E610" s="2">
        <f t="shared" si="83"/>
        <v>0</v>
      </c>
      <c r="F610" s="2">
        <f t="shared" si="87"/>
        <v>5.1917542858994229E-3</v>
      </c>
      <c r="G610" s="2">
        <f t="shared" si="87"/>
        <v>4.8891814171684806E-3</v>
      </c>
      <c r="H610" s="2">
        <f t="shared" si="85"/>
        <v>1.0618862019863795</v>
      </c>
      <c r="I610" s="2">
        <f t="shared" si="86"/>
        <v>51.500718175589896</v>
      </c>
    </row>
    <row r="611" spans="1:9" ht="13.5" x14ac:dyDescent="0.25">
      <c r="A611" s="3">
        <f>TITRES_STAT!B614</f>
        <v>43192</v>
      </c>
      <c r="B611" s="5">
        <f>TITRES_STAT!D614</f>
        <v>0.63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4.8209146940494645E-3</v>
      </c>
      <c r="G611" s="2">
        <f t="shared" si="87"/>
        <v>4.5399541730850174E-3</v>
      </c>
      <c r="H611" s="2">
        <f t="shared" si="85"/>
        <v>1.0618862019863797</v>
      </c>
      <c r="I611" s="2">
        <f t="shared" si="86"/>
        <v>51.500718175589903</v>
      </c>
    </row>
    <row r="612" spans="1:9" ht="13.5" x14ac:dyDescent="0.25">
      <c r="A612" s="3">
        <f>TITRES_STAT!B615</f>
        <v>43193</v>
      </c>
      <c r="B612" s="5">
        <f>TITRES_STAT!D615</f>
        <v>0.62</v>
      </c>
      <c r="C612" s="2">
        <f t="shared" si="81"/>
        <v>-1.0000000000000009E-2</v>
      </c>
      <c r="D612" s="2">
        <f t="shared" si="82"/>
        <v>0</v>
      </c>
      <c r="E612" s="2">
        <f t="shared" si="83"/>
        <v>1.0000000000000009E-2</v>
      </c>
      <c r="F612" s="2">
        <f t="shared" si="87"/>
        <v>4.4765636444745027E-3</v>
      </c>
      <c r="G612" s="2">
        <f t="shared" si="87"/>
        <v>4.9299574464360882E-3</v>
      </c>
      <c r="H612" s="2">
        <f t="shared" si="85"/>
        <v>0.90803291775077122</v>
      </c>
      <c r="I612" s="2">
        <f t="shared" si="86"/>
        <v>47.590002735444379</v>
      </c>
    </row>
    <row r="613" spans="1:9" ht="13.5" x14ac:dyDescent="0.25">
      <c r="A613" s="3">
        <f>TITRES_STAT!B616</f>
        <v>43194</v>
      </c>
      <c r="B613" s="5">
        <f>TITRES_STAT!D616</f>
        <v>0.62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4.1568090984406099E-3</v>
      </c>
      <c r="G613" s="2">
        <f t="shared" si="87"/>
        <v>4.577817628833511E-3</v>
      </c>
      <c r="H613" s="2">
        <f t="shared" si="85"/>
        <v>0.90803291775077122</v>
      </c>
      <c r="I613" s="2">
        <f t="shared" si="86"/>
        <v>47.590002735444379</v>
      </c>
    </row>
    <row r="614" spans="1:9" ht="13.5" x14ac:dyDescent="0.25">
      <c r="A614" s="3">
        <f>TITRES_STAT!B617</f>
        <v>43195</v>
      </c>
      <c r="B614" s="5">
        <f>TITRES_STAT!D617</f>
        <v>0.62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3.859894162837709E-3</v>
      </c>
      <c r="G614" s="2">
        <f t="shared" si="87"/>
        <v>4.2508306553454027E-3</v>
      </c>
      <c r="H614" s="2">
        <f t="shared" si="85"/>
        <v>0.90803291775077122</v>
      </c>
      <c r="I614" s="2">
        <f t="shared" si="86"/>
        <v>47.590002735444379</v>
      </c>
    </row>
    <row r="615" spans="1:9" ht="13.5" x14ac:dyDescent="0.25">
      <c r="A615" s="3">
        <f>TITRES_STAT!B618</f>
        <v>43196</v>
      </c>
      <c r="B615" s="5">
        <f>TITRES_STAT!D618</f>
        <v>0.63</v>
      </c>
      <c r="C615" s="2">
        <f t="shared" si="81"/>
        <v>1.0000000000000009E-2</v>
      </c>
      <c r="D615" s="2">
        <f t="shared" si="82"/>
        <v>1.0000000000000009E-2</v>
      </c>
      <c r="E615" s="2">
        <f t="shared" si="83"/>
        <v>0</v>
      </c>
      <c r="F615" s="2">
        <f t="shared" si="87"/>
        <v>4.2984731512064446E-3</v>
      </c>
      <c r="G615" s="2">
        <f t="shared" si="87"/>
        <v>3.9471998942493024E-3</v>
      </c>
      <c r="H615" s="2">
        <f t="shared" si="85"/>
        <v>1.0889930245156609</v>
      </c>
      <c r="I615" s="2">
        <f t="shared" si="86"/>
        <v>52.13004599515822</v>
      </c>
    </row>
    <row r="616" spans="1:9" ht="13.5" x14ac:dyDescent="0.25">
      <c r="A616" s="3">
        <f>TITRES_STAT!B619</f>
        <v>43200</v>
      </c>
      <c r="B616" s="5">
        <f>TITRES_STAT!D619</f>
        <v>0.63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3.9914393546916982E-3</v>
      </c>
      <c r="G616" s="2">
        <f t="shared" si="87"/>
        <v>3.6652570446600663E-3</v>
      </c>
      <c r="H616" s="2">
        <f t="shared" si="85"/>
        <v>1.0889930245156609</v>
      </c>
      <c r="I616" s="2">
        <f t="shared" si="86"/>
        <v>52.13004599515822</v>
      </c>
    </row>
    <row r="617" spans="1:9" ht="13.5" x14ac:dyDescent="0.25">
      <c r="A617" s="3">
        <f>TITRES_STAT!B620</f>
        <v>43201</v>
      </c>
      <c r="B617" s="5">
        <f>TITRES_STAT!D620</f>
        <v>0.63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3.7063365436422911E-3</v>
      </c>
      <c r="G617" s="2">
        <f t="shared" si="87"/>
        <v>3.4034529700414902E-3</v>
      </c>
      <c r="H617" s="2">
        <f t="shared" si="85"/>
        <v>1.0889930245156607</v>
      </c>
      <c r="I617" s="2">
        <f t="shared" si="86"/>
        <v>52.13004599515822</v>
      </c>
    </row>
    <row r="618" spans="1:9" ht="13.5" x14ac:dyDescent="0.25">
      <c r="A618" s="3">
        <f>TITRES_STAT!B621</f>
        <v>43202</v>
      </c>
      <c r="B618" s="5">
        <f>TITRES_STAT!D621</f>
        <v>0.63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3.441598219096413E-3</v>
      </c>
      <c r="G618" s="2">
        <f t="shared" si="87"/>
        <v>3.1603491864670981E-3</v>
      </c>
      <c r="H618" s="2">
        <f t="shared" si="85"/>
        <v>1.0889930245156607</v>
      </c>
      <c r="I618" s="2">
        <f t="shared" si="86"/>
        <v>52.13004599515822</v>
      </c>
    </row>
    <row r="619" spans="1:9" ht="13.5" x14ac:dyDescent="0.25">
      <c r="A619" s="3">
        <f>TITRES_STAT!B622</f>
        <v>43203</v>
      </c>
      <c r="B619" s="5">
        <f>TITRES_STAT!D622</f>
        <v>0.63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3.1957697748752406E-3</v>
      </c>
      <c r="G619" s="2">
        <f t="shared" si="87"/>
        <v>2.9346099588623054E-3</v>
      </c>
      <c r="H619" s="2">
        <f t="shared" si="85"/>
        <v>1.0889930245156607</v>
      </c>
      <c r="I619" s="2">
        <f t="shared" si="86"/>
        <v>52.13004599515822</v>
      </c>
    </row>
    <row r="620" spans="1:9" ht="13.5" x14ac:dyDescent="0.25">
      <c r="A620" s="3">
        <f>TITRES_STAT!B623</f>
        <v>43206</v>
      </c>
      <c r="B620" s="5">
        <f>TITRES_STAT!D623</f>
        <v>0.62</v>
      </c>
      <c r="C620" s="2">
        <f t="shared" si="81"/>
        <v>-1.0000000000000009E-2</v>
      </c>
      <c r="D620" s="2">
        <f t="shared" si="82"/>
        <v>0</v>
      </c>
      <c r="E620" s="2">
        <f t="shared" si="83"/>
        <v>1.0000000000000009E-2</v>
      </c>
      <c r="F620" s="2">
        <f t="shared" si="87"/>
        <v>2.9675005052412946E-3</v>
      </c>
      <c r="G620" s="2">
        <f t="shared" si="87"/>
        <v>3.4392806760864271E-3</v>
      </c>
      <c r="H620" s="2">
        <f t="shared" si="85"/>
        <v>0.86282591760380156</v>
      </c>
      <c r="I620" s="2">
        <f t="shared" si="86"/>
        <v>46.318118588003948</v>
      </c>
    </row>
    <row r="621" spans="1:9" ht="13.5" x14ac:dyDescent="0.25">
      <c r="A621" s="3">
        <f>TITRES_STAT!B624</f>
        <v>43207</v>
      </c>
      <c r="B621" s="5">
        <f>TITRES_STAT!D624</f>
        <v>0.63</v>
      </c>
      <c r="C621" s="2">
        <f t="shared" si="81"/>
        <v>1.0000000000000009E-2</v>
      </c>
      <c r="D621" s="2">
        <f t="shared" si="82"/>
        <v>1.0000000000000009E-2</v>
      </c>
      <c r="E621" s="2">
        <f t="shared" si="83"/>
        <v>0</v>
      </c>
      <c r="F621" s="2">
        <f t="shared" ref="F621:G636" si="88">((F620*13)+D621)/14</f>
        <v>3.4698218977240597E-3</v>
      </c>
      <c r="G621" s="2">
        <f t="shared" si="88"/>
        <v>3.1936177706516819E-3</v>
      </c>
      <c r="H621" s="2">
        <f t="shared" si="85"/>
        <v>1.0864862819873451</v>
      </c>
      <c r="I621" s="2">
        <f t="shared" si="86"/>
        <v>52.072534162672966</v>
      </c>
    </row>
    <row r="622" spans="1:9" ht="13.5" x14ac:dyDescent="0.25">
      <c r="A622" s="3">
        <f>TITRES_STAT!B625</f>
        <v>43208</v>
      </c>
      <c r="B622" s="5">
        <f>TITRES_STAT!D625</f>
        <v>0.63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3.2219774764580553E-3</v>
      </c>
      <c r="G622" s="2">
        <f t="shared" si="88"/>
        <v>2.9655022156051332E-3</v>
      </c>
      <c r="H622" s="2">
        <f t="shared" si="85"/>
        <v>1.0864862819873451</v>
      </c>
      <c r="I622" s="2">
        <f t="shared" si="86"/>
        <v>52.072534162672966</v>
      </c>
    </row>
    <row r="623" spans="1:9" ht="13.5" x14ac:dyDescent="0.25">
      <c r="A623" s="3">
        <f>TITRES_STAT!B626</f>
        <v>43209</v>
      </c>
      <c r="B623" s="5">
        <f>TITRES_STAT!D626</f>
        <v>0.63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2.991836228139623E-3</v>
      </c>
      <c r="G623" s="2">
        <f t="shared" si="88"/>
        <v>2.7536806287761953E-3</v>
      </c>
      <c r="H623" s="2">
        <f t="shared" si="85"/>
        <v>1.0864862819873451</v>
      </c>
      <c r="I623" s="2">
        <f t="shared" si="86"/>
        <v>52.072534162672966</v>
      </c>
    </row>
    <row r="624" spans="1:9" ht="13.5" x14ac:dyDescent="0.25">
      <c r="A624" s="3">
        <f>TITRES_STAT!B627</f>
        <v>43210</v>
      </c>
      <c r="B624" s="5">
        <f>TITRES_STAT!D627</f>
        <v>0.61</v>
      </c>
      <c r="C624" s="2">
        <f t="shared" si="81"/>
        <v>-2.0000000000000018E-2</v>
      </c>
      <c r="D624" s="2">
        <f t="shared" si="82"/>
        <v>0</v>
      </c>
      <c r="E624" s="2">
        <f t="shared" si="83"/>
        <v>2.0000000000000018E-2</v>
      </c>
      <c r="F624" s="2">
        <f t="shared" si="88"/>
        <v>2.7781336404153643E-3</v>
      </c>
      <c r="G624" s="2">
        <f t="shared" si="88"/>
        <v>3.9855605838636111E-3</v>
      </c>
      <c r="H624" s="2">
        <f t="shared" si="85"/>
        <v>0.69704965762237525</v>
      </c>
      <c r="I624" s="2">
        <f t="shared" si="86"/>
        <v>41.074205135456417</v>
      </c>
    </row>
    <row r="625" spans="1:9" ht="13.5" x14ac:dyDescent="0.25">
      <c r="A625" s="3">
        <f>TITRES_STAT!B628</f>
        <v>43213</v>
      </c>
      <c r="B625" s="5">
        <f>TITRES_STAT!D628</f>
        <v>0.61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2.5796955232428383E-3</v>
      </c>
      <c r="G625" s="2">
        <f t="shared" si="88"/>
        <v>3.70087768501621E-3</v>
      </c>
      <c r="H625" s="2">
        <f t="shared" si="85"/>
        <v>0.69704965762237536</v>
      </c>
      <c r="I625" s="2">
        <f t="shared" si="86"/>
        <v>41.074205135456431</v>
      </c>
    </row>
    <row r="626" spans="1:9" ht="13.5" x14ac:dyDescent="0.25">
      <c r="A626" s="3">
        <f>TITRES_STAT!B629</f>
        <v>43214</v>
      </c>
      <c r="B626" s="5">
        <f>TITRES_STAT!D629</f>
        <v>0.61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2.3954315572969212E-3</v>
      </c>
      <c r="G626" s="2">
        <f t="shared" si="88"/>
        <v>3.4365292789436232E-3</v>
      </c>
      <c r="H626" s="2">
        <f t="shared" si="85"/>
        <v>0.69704965762237547</v>
      </c>
      <c r="I626" s="2">
        <f t="shared" si="86"/>
        <v>41.074205135456431</v>
      </c>
    </row>
    <row r="627" spans="1:9" ht="13.5" x14ac:dyDescent="0.25">
      <c r="A627" s="3">
        <f>TITRES_STAT!B630</f>
        <v>43215</v>
      </c>
      <c r="B627" s="5">
        <f>TITRES_STAT!D630</f>
        <v>0.61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2.2243293032042839E-3</v>
      </c>
      <c r="G627" s="2">
        <f t="shared" si="88"/>
        <v>3.1910629018762214E-3</v>
      </c>
      <c r="H627" s="2">
        <f t="shared" si="85"/>
        <v>0.69704965762237536</v>
      </c>
      <c r="I627" s="2">
        <f t="shared" si="86"/>
        <v>41.074205135456431</v>
      </c>
    </row>
    <row r="628" spans="1:9" ht="13.5" x14ac:dyDescent="0.25">
      <c r="A628" s="3">
        <f>TITRES_STAT!B631</f>
        <v>43216</v>
      </c>
      <c r="B628" s="5">
        <f>TITRES_STAT!D631</f>
        <v>0.59</v>
      </c>
      <c r="C628" s="2">
        <f t="shared" si="81"/>
        <v>-2.0000000000000018E-2</v>
      </c>
      <c r="D628" s="2">
        <f t="shared" si="82"/>
        <v>0</v>
      </c>
      <c r="E628" s="2">
        <f t="shared" si="83"/>
        <v>2.0000000000000018E-2</v>
      </c>
      <c r="F628" s="2">
        <f t="shared" si="88"/>
        <v>2.065448638689692E-3</v>
      </c>
      <c r="G628" s="2">
        <f t="shared" si="88"/>
        <v>4.3917012660279215E-3</v>
      </c>
      <c r="H628" s="2">
        <f t="shared" si="85"/>
        <v>0.47030718019620421</v>
      </c>
      <c r="I628" s="2">
        <f t="shared" si="86"/>
        <v>31.987001528037453</v>
      </c>
    </row>
    <row r="629" spans="1:9" ht="13.5" x14ac:dyDescent="0.25">
      <c r="A629" s="3">
        <f>TITRES_STAT!B632</f>
        <v>43217</v>
      </c>
      <c r="B629" s="5">
        <f>TITRES_STAT!D632</f>
        <v>0.56999999999999995</v>
      </c>
      <c r="C629" s="2">
        <f t="shared" si="81"/>
        <v>-2.0000000000000018E-2</v>
      </c>
      <c r="D629" s="2">
        <f t="shared" si="82"/>
        <v>0</v>
      </c>
      <c r="E629" s="2">
        <f t="shared" si="83"/>
        <v>2.0000000000000018E-2</v>
      </c>
      <c r="F629" s="2">
        <f t="shared" si="88"/>
        <v>1.9179165930689995E-3</v>
      </c>
      <c r="G629" s="2">
        <f t="shared" si="88"/>
        <v>5.5065797470259291E-3</v>
      </c>
      <c r="H629" s="2">
        <f t="shared" si="85"/>
        <v>0.34829543585650508</v>
      </c>
      <c r="I629" s="2">
        <f t="shared" si="86"/>
        <v>25.832278786529471</v>
      </c>
    </row>
    <row r="630" spans="1:9" ht="13.5" x14ac:dyDescent="0.25">
      <c r="A630" s="3">
        <f>TITRES_STAT!B633</f>
        <v>43220</v>
      </c>
      <c r="B630" s="5">
        <f>TITRES_STAT!D633</f>
        <v>0.56000000000000005</v>
      </c>
      <c r="C630" s="2">
        <f t="shared" si="81"/>
        <v>-9.9999999999998979E-3</v>
      </c>
      <c r="D630" s="2">
        <f t="shared" si="82"/>
        <v>0</v>
      </c>
      <c r="E630" s="2">
        <f t="shared" si="83"/>
        <v>9.9999999999998979E-3</v>
      </c>
      <c r="F630" s="2">
        <f t="shared" si="88"/>
        <v>1.7809225507069281E-3</v>
      </c>
      <c r="G630" s="2">
        <f t="shared" si="88"/>
        <v>5.8275383365240701E-3</v>
      </c>
      <c r="H630" s="2">
        <f t="shared" si="85"/>
        <v>0.30560460487149504</v>
      </c>
      <c r="I630" s="2">
        <f t="shared" si="86"/>
        <v>23.407132889330953</v>
      </c>
    </row>
    <row r="631" spans="1:9" ht="13.5" x14ac:dyDescent="0.25">
      <c r="A631" s="3">
        <f>TITRES_STAT!B634</f>
        <v>43222</v>
      </c>
      <c r="B631" s="5">
        <f>TITRES_STAT!D634</f>
        <v>0.56000000000000005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1.6537137970850048E-3</v>
      </c>
      <c r="G631" s="2">
        <f t="shared" si="88"/>
        <v>5.411285598200922E-3</v>
      </c>
      <c r="H631" s="2">
        <f t="shared" si="85"/>
        <v>0.3056046048714951</v>
      </c>
      <c r="I631" s="2">
        <f t="shared" si="86"/>
        <v>23.407132889330953</v>
      </c>
    </row>
    <row r="632" spans="1:9" ht="13.5" x14ac:dyDescent="0.25">
      <c r="A632" s="3">
        <f>TITRES_STAT!B635</f>
        <v>43223</v>
      </c>
      <c r="B632" s="5">
        <f>TITRES_STAT!D635</f>
        <v>0.56000000000000005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1.5355913830075046E-3</v>
      </c>
      <c r="G632" s="2">
        <f t="shared" si="88"/>
        <v>5.024765198329428E-3</v>
      </c>
      <c r="H632" s="2">
        <f t="shared" si="85"/>
        <v>0.3056046048714951</v>
      </c>
      <c r="I632" s="2">
        <f t="shared" si="86"/>
        <v>23.407132889330953</v>
      </c>
    </row>
    <row r="633" spans="1:9" ht="13.5" x14ac:dyDescent="0.25">
      <c r="A633" s="3">
        <f>TITRES_STAT!B636</f>
        <v>43224</v>
      </c>
      <c r="B633" s="5">
        <f>TITRES_STAT!D636</f>
        <v>0.56000000000000005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1.4259062842212542E-3</v>
      </c>
      <c r="G633" s="2">
        <f t="shared" si="88"/>
        <v>4.6658533984487551E-3</v>
      </c>
      <c r="H633" s="2">
        <f t="shared" si="85"/>
        <v>0.30560460487149504</v>
      </c>
      <c r="I633" s="2">
        <f t="shared" si="86"/>
        <v>23.407132889330953</v>
      </c>
    </row>
    <row r="634" spans="1:9" ht="13.5" x14ac:dyDescent="0.25">
      <c r="A634" s="3">
        <f>TITRES_STAT!B637</f>
        <v>43227</v>
      </c>
      <c r="B634" s="5">
        <f>TITRES_STAT!D637</f>
        <v>0.55000000000000004</v>
      </c>
      <c r="C634" s="2">
        <f t="shared" si="81"/>
        <v>-1.0000000000000009E-2</v>
      </c>
      <c r="D634" s="2">
        <f t="shared" si="82"/>
        <v>0</v>
      </c>
      <c r="E634" s="2">
        <f t="shared" si="83"/>
        <v>1.0000000000000009E-2</v>
      </c>
      <c r="F634" s="2">
        <f t="shared" si="88"/>
        <v>1.3240558353483074E-3</v>
      </c>
      <c r="G634" s="2">
        <f t="shared" si="88"/>
        <v>5.0468638699881297E-3</v>
      </c>
      <c r="H634" s="2">
        <f t="shared" si="85"/>
        <v>0.2623521991987911</v>
      </c>
      <c r="I634" s="2">
        <f t="shared" si="86"/>
        <v>20.782805255562181</v>
      </c>
    </row>
    <row r="635" spans="1:9" ht="13.5" x14ac:dyDescent="0.25">
      <c r="A635" s="3">
        <f>TITRES_STAT!B638</f>
        <v>43228</v>
      </c>
      <c r="B635" s="5">
        <f>TITRES_STAT!D638</f>
        <v>0.54</v>
      </c>
      <c r="C635" s="2">
        <f t="shared" si="81"/>
        <v>-1.0000000000000009E-2</v>
      </c>
      <c r="D635" s="2">
        <f t="shared" si="82"/>
        <v>0</v>
      </c>
      <c r="E635" s="2">
        <f t="shared" si="83"/>
        <v>1.0000000000000009E-2</v>
      </c>
      <c r="F635" s="2">
        <f t="shared" si="88"/>
        <v>1.2294804185377141E-3</v>
      </c>
      <c r="G635" s="2">
        <f t="shared" si="88"/>
        <v>5.4006593078461205E-3</v>
      </c>
      <c r="H635" s="2">
        <f t="shared" si="85"/>
        <v>0.22765376381944982</v>
      </c>
      <c r="I635" s="2">
        <f t="shared" si="86"/>
        <v>18.543808566283246</v>
      </c>
    </row>
    <row r="636" spans="1:9" ht="13.5" x14ac:dyDescent="0.25">
      <c r="A636" s="3">
        <f>TITRES_STAT!B639</f>
        <v>43229</v>
      </c>
      <c r="B636" s="5">
        <f>TITRES_STAT!D639</f>
        <v>0.53</v>
      </c>
      <c r="C636" s="2">
        <f t="shared" si="81"/>
        <v>-1.0000000000000009E-2</v>
      </c>
      <c r="D636" s="2">
        <f t="shared" si="82"/>
        <v>0</v>
      </c>
      <c r="E636" s="2">
        <f t="shared" si="83"/>
        <v>1.0000000000000009E-2</v>
      </c>
      <c r="F636" s="2">
        <f t="shared" si="88"/>
        <v>1.141660388642163E-3</v>
      </c>
      <c r="G636" s="2">
        <f t="shared" si="88"/>
        <v>5.7291836429999698E-3</v>
      </c>
      <c r="H636" s="2">
        <f t="shared" si="85"/>
        <v>0.19927104100373294</v>
      </c>
      <c r="I636" s="2">
        <f t="shared" si="86"/>
        <v>16.616013744228525</v>
      </c>
    </row>
    <row r="637" spans="1:9" ht="13.5" x14ac:dyDescent="0.25">
      <c r="A637" s="3">
        <f>TITRES_STAT!B640</f>
        <v>43230</v>
      </c>
      <c r="B637" s="5">
        <f>TITRES_STAT!D640</f>
        <v>0.51</v>
      </c>
      <c r="C637" s="2">
        <f t="shared" si="81"/>
        <v>-2.0000000000000018E-2</v>
      </c>
      <c r="D637" s="2">
        <f t="shared" si="82"/>
        <v>0</v>
      </c>
      <c r="E637" s="2">
        <f t="shared" si="83"/>
        <v>2.0000000000000018E-2</v>
      </c>
      <c r="F637" s="2">
        <f t="shared" ref="F637:G652" si="89">((F636*13)+D637)/14</f>
        <v>1.0601132180248656E-3</v>
      </c>
      <c r="G637" s="2">
        <f t="shared" si="89"/>
        <v>6.7485276684999731E-3</v>
      </c>
      <c r="H637" s="2">
        <f t="shared" si="85"/>
        <v>0.15708807462895116</v>
      </c>
      <c r="I637" s="2">
        <f t="shared" si="86"/>
        <v>13.576155357000403</v>
      </c>
    </row>
    <row r="638" spans="1:9" ht="13.5" x14ac:dyDescent="0.25">
      <c r="A638" s="3">
        <f>TITRES_STAT!B641</f>
        <v>43231</v>
      </c>
      <c r="B638" s="5">
        <f>TITRES_STAT!D641</f>
        <v>0.5</v>
      </c>
      <c r="C638" s="2">
        <f t="shared" si="81"/>
        <v>-1.0000000000000009E-2</v>
      </c>
      <c r="D638" s="2">
        <f t="shared" si="82"/>
        <v>0</v>
      </c>
      <c r="E638" s="2">
        <f t="shared" si="83"/>
        <v>1.0000000000000009E-2</v>
      </c>
      <c r="F638" s="2">
        <f t="shared" si="89"/>
        <v>9.8439084530880377E-4</v>
      </c>
      <c r="G638" s="2">
        <f t="shared" si="89"/>
        <v>6.9807756921785469E-3</v>
      </c>
      <c r="H638" s="2">
        <f t="shared" si="85"/>
        <v>0.14101453602237102</v>
      </c>
      <c r="I638" s="2">
        <f t="shared" si="86"/>
        <v>12.358697595032766</v>
      </c>
    </row>
    <row r="639" spans="1:9" ht="13.5" x14ac:dyDescent="0.25">
      <c r="A639" s="3">
        <f>TITRES_STAT!B642</f>
        <v>43234</v>
      </c>
      <c r="B639" s="5">
        <f>TITRES_STAT!D642</f>
        <v>0.5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9.1407721350103208E-4</v>
      </c>
      <c r="G639" s="2">
        <f t="shared" si="89"/>
        <v>6.4821488570229371E-3</v>
      </c>
      <c r="H639" s="2">
        <f t="shared" si="85"/>
        <v>0.14101453602237102</v>
      </c>
      <c r="I639" s="2">
        <f t="shared" si="86"/>
        <v>12.358697595032766</v>
      </c>
    </row>
    <row r="640" spans="1:9" ht="13.5" x14ac:dyDescent="0.25">
      <c r="A640" s="3">
        <f>TITRES_STAT!B643</f>
        <v>43235</v>
      </c>
      <c r="B640" s="5">
        <f>TITRES_STAT!D643</f>
        <v>0.5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8.4878598396524404E-4</v>
      </c>
      <c r="G640" s="2">
        <f t="shared" si="89"/>
        <v>6.0191382243784414E-3</v>
      </c>
      <c r="H640" s="2">
        <f t="shared" si="85"/>
        <v>0.14101453602237102</v>
      </c>
      <c r="I640" s="2">
        <f t="shared" si="86"/>
        <v>12.358697595032766</v>
      </c>
    </row>
    <row r="641" spans="1:9" ht="13.5" x14ac:dyDescent="0.25">
      <c r="A641" s="3">
        <f>TITRES_STAT!B644</f>
        <v>43236</v>
      </c>
      <c r="B641" s="5">
        <f>TITRES_STAT!D644</f>
        <v>0.5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7.8815841368201232E-4</v>
      </c>
      <c r="G641" s="2">
        <f t="shared" si="89"/>
        <v>5.5891997797799815E-3</v>
      </c>
      <c r="H641" s="2">
        <f t="shared" si="85"/>
        <v>0.14101453602237102</v>
      </c>
      <c r="I641" s="2">
        <f t="shared" si="86"/>
        <v>12.358697595032766</v>
      </c>
    </row>
    <row r="642" spans="1:9" ht="13.5" x14ac:dyDescent="0.25">
      <c r="A642" s="3">
        <f>TITRES_STAT!B645</f>
        <v>43237</v>
      </c>
      <c r="B642" s="5">
        <f>TITRES_STAT!D645</f>
        <v>0.5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7.3186138413329721E-4</v>
      </c>
      <c r="G642" s="2">
        <f t="shared" si="89"/>
        <v>5.1899712240814121E-3</v>
      </c>
      <c r="H642" s="2">
        <f t="shared" si="85"/>
        <v>0.14101453602237099</v>
      </c>
      <c r="I642" s="2">
        <f t="shared" si="86"/>
        <v>12.358697595032751</v>
      </c>
    </row>
    <row r="643" spans="1:9" ht="13.5" x14ac:dyDescent="0.25">
      <c r="A643" s="3">
        <f>TITRES_STAT!B646</f>
        <v>43238</v>
      </c>
      <c r="B643" s="5">
        <f>TITRES_STAT!D646</f>
        <v>0.49</v>
      </c>
      <c r="C643" s="2">
        <f t="shared" ref="C643:C706" si="90">B643-B642</f>
        <v>-1.0000000000000009E-2</v>
      </c>
      <c r="D643" s="2">
        <f t="shared" ref="D643:D706" si="91">IF(C643&gt;0,C643,0)</f>
        <v>0</v>
      </c>
      <c r="E643" s="2">
        <f t="shared" ref="E643:E706" si="92">IF(C643&lt;0,-C643,0)</f>
        <v>1.0000000000000009E-2</v>
      </c>
      <c r="F643" s="2">
        <f t="shared" si="89"/>
        <v>6.7958557098091882E-4</v>
      </c>
      <c r="G643" s="2">
        <f t="shared" si="89"/>
        <v>5.5335447080755978E-3</v>
      </c>
      <c r="H643" s="2">
        <f t="shared" si="85"/>
        <v>0.12281197800555198</v>
      </c>
      <c r="I643" s="2">
        <f t="shared" si="86"/>
        <v>10.937893468477469</v>
      </c>
    </row>
    <row r="644" spans="1:9" ht="13.5" x14ac:dyDescent="0.25">
      <c r="A644" s="3">
        <f>TITRES_STAT!B647</f>
        <v>43241</v>
      </c>
      <c r="B644" s="5">
        <f>TITRES_STAT!D647</f>
        <v>0.49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6.3104374448228178E-4</v>
      </c>
      <c r="G644" s="2">
        <f t="shared" si="89"/>
        <v>5.1382915146416259E-3</v>
      </c>
      <c r="H644" s="2">
        <f t="shared" si="85"/>
        <v>0.12281197800555199</v>
      </c>
      <c r="I644" s="2">
        <f t="shared" si="86"/>
        <v>10.937893468477483</v>
      </c>
    </row>
    <row r="645" spans="1:9" ht="13.5" x14ac:dyDescent="0.25">
      <c r="A645" s="3">
        <f>TITRES_STAT!B648</f>
        <v>43242</v>
      </c>
      <c r="B645" s="5">
        <f>TITRES_STAT!D648</f>
        <v>0.48</v>
      </c>
      <c r="C645" s="2">
        <f t="shared" si="90"/>
        <v>-1.0000000000000009E-2</v>
      </c>
      <c r="D645" s="2">
        <f t="shared" si="91"/>
        <v>0</v>
      </c>
      <c r="E645" s="2">
        <f t="shared" si="92"/>
        <v>1.0000000000000009E-2</v>
      </c>
      <c r="F645" s="2">
        <f t="shared" si="89"/>
        <v>5.8596919130497597E-4</v>
      </c>
      <c r="G645" s="2">
        <f t="shared" si="89"/>
        <v>5.485556406452939E-3</v>
      </c>
      <c r="H645" s="2">
        <f t="shared" si="85"/>
        <v>0.1068203747965604</v>
      </c>
      <c r="I645" s="2">
        <f t="shared" si="86"/>
        <v>9.6511030361357939</v>
      </c>
    </row>
    <row r="646" spans="1:9" ht="13.5" x14ac:dyDescent="0.25">
      <c r="A646" s="3">
        <f>TITRES_STAT!B649</f>
        <v>43243</v>
      </c>
      <c r="B646" s="5">
        <f>TITRES_STAT!D649</f>
        <v>0.47</v>
      </c>
      <c r="C646" s="2">
        <f t="shared" si="90"/>
        <v>-1.0000000000000009E-2</v>
      </c>
      <c r="D646" s="2">
        <f t="shared" si="91"/>
        <v>0</v>
      </c>
      <c r="E646" s="2">
        <f t="shared" si="92"/>
        <v>1.0000000000000009E-2</v>
      </c>
      <c r="F646" s="2">
        <f t="shared" si="89"/>
        <v>5.4411424906890629E-4</v>
      </c>
      <c r="G646" s="2">
        <f t="shared" si="89"/>
        <v>5.8080166631348726E-3</v>
      </c>
      <c r="H646" s="2">
        <f t="shared" si="85"/>
        <v>9.3683314051516697E-2</v>
      </c>
      <c r="I646" s="2">
        <f t="shared" si="86"/>
        <v>8.5658538306184653</v>
      </c>
    </row>
    <row r="647" spans="1:9" ht="13.5" x14ac:dyDescent="0.25">
      <c r="A647" s="3">
        <f>TITRES_STAT!B650</f>
        <v>43244</v>
      </c>
      <c r="B647" s="5">
        <f>TITRES_STAT!D650</f>
        <v>0.46</v>
      </c>
      <c r="C647" s="2">
        <f t="shared" si="90"/>
        <v>-9.9999999999999534E-3</v>
      </c>
      <c r="D647" s="2">
        <f t="shared" si="91"/>
        <v>0</v>
      </c>
      <c r="E647" s="2">
        <f t="shared" si="92"/>
        <v>9.9999999999999534E-3</v>
      </c>
      <c r="F647" s="2">
        <f t="shared" si="89"/>
        <v>5.0524894556398445E-4</v>
      </c>
      <c r="G647" s="2">
        <f t="shared" si="89"/>
        <v>6.1074440443395217E-3</v>
      </c>
      <c r="H647" s="2">
        <f t="shared" si="85"/>
        <v>8.2726741644445739E-2</v>
      </c>
      <c r="I647" s="2">
        <f t="shared" si="86"/>
        <v>7.6405928165033004</v>
      </c>
    </row>
    <row r="648" spans="1:9" ht="13.5" x14ac:dyDescent="0.25">
      <c r="A648" s="3">
        <f>TITRES_STAT!B651</f>
        <v>43245</v>
      </c>
      <c r="B648" s="5">
        <f>TITRES_STAT!D651</f>
        <v>0.44</v>
      </c>
      <c r="C648" s="2">
        <f t="shared" si="90"/>
        <v>-2.0000000000000018E-2</v>
      </c>
      <c r="D648" s="2">
        <f t="shared" si="91"/>
        <v>0</v>
      </c>
      <c r="E648" s="2">
        <f t="shared" si="92"/>
        <v>2.0000000000000018E-2</v>
      </c>
      <c r="F648" s="2">
        <f t="shared" si="89"/>
        <v>4.6915973516655694E-4</v>
      </c>
      <c r="G648" s="2">
        <f t="shared" si="89"/>
        <v>7.0997694697438425E-3</v>
      </c>
      <c r="H648" s="2">
        <f t="shared" si="85"/>
        <v>6.6080981525655655E-2</v>
      </c>
      <c r="I648" s="2">
        <f t="shared" si="86"/>
        <v>6.1984954868145081</v>
      </c>
    </row>
    <row r="649" spans="1:9" ht="13.5" x14ac:dyDescent="0.25">
      <c r="A649" s="3">
        <f>TITRES_STAT!B652</f>
        <v>43248</v>
      </c>
      <c r="B649" s="5">
        <f>TITRES_STAT!D652</f>
        <v>0.43</v>
      </c>
      <c r="C649" s="2">
        <f t="shared" si="90"/>
        <v>-1.0000000000000009E-2</v>
      </c>
      <c r="D649" s="2">
        <f t="shared" si="91"/>
        <v>0</v>
      </c>
      <c r="E649" s="2">
        <f t="shared" si="92"/>
        <v>1.0000000000000009E-2</v>
      </c>
      <c r="F649" s="2">
        <f t="shared" si="89"/>
        <v>4.3564832551180286E-4</v>
      </c>
      <c r="G649" s="2">
        <f t="shared" si="89"/>
        <v>7.3069287933335688E-3</v>
      </c>
      <c r="H649" s="2">
        <f t="shared" si="85"/>
        <v>5.9621263301383738E-2</v>
      </c>
      <c r="I649" s="2">
        <f t="shared" si="86"/>
        <v>5.6266578792149033</v>
      </c>
    </row>
    <row r="650" spans="1:9" ht="13.5" x14ac:dyDescent="0.25">
      <c r="A650" s="3">
        <f>TITRES_STAT!B653</f>
        <v>43249</v>
      </c>
      <c r="B650" s="5">
        <f>TITRES_STAT!D653</f>
        <v>0.42</v>
      </c>
      <c r="C650" s="2">
        <f t="shared" si="90"/>
        <v>-1.0000000000000009E-2</v>
      </c>
      <c r="D650" s="2">
        <f t="shared" si="91"/>
        <v>0</v>
      </c>
      <c r="E650" s="2">
        <f t="shared" si="92"/>
        <v>1.0000000000000009E-2</v>
      </c>
      <c r="F650" s="2">
        <f t="shared" si="89"/>
        <v>4.0453058797524548E-4</v>
      </c>
      <c r="G650" s="2">
        <f t="shared" si="89"/>
        <v>7.4992910223811715E-3</v>
      </c>
      <c r="H650" s="2">
        <f t="shared" si="85"/>
        <v>5.3942510934426854E-2</v>
      </c>
      <c r="I650" s="2">
        <f t="shared" si="86"/>
        <v>5.1181644515507259</v>
      </c>
    </row>
    <row r="651" spans="1:9" ht="13.5" x14ac:dyDescent="0.25">
      <c r="A651" s="3">
        <f>TITRES_STAT!B654</f>
        <v>43250</v>
      </c>
      <c r="B651" s="5">
        <f>TITRES_STAT!D654</f>
        <v>0.41</v>
      </c>
      <c r="C651" s="2">
        <f t="shared" si="90"/>
        <v>-1.0000000000000009E-2</v>
      </c>
      <c r="D651" s="2">
        <f t="shared" si="91"/>
        <v>0</v>
      </c>
      <c r="E651" s="2">
        <f t="shared" si="92"/>
        <v>1.0000000000000009E-2</v>
      </c>
      <c r="F651" s="2">
        <f t="shared" si="89"/>
        <v>3.7563554597701363E-4</v>
      </c>
      <c r="G651" s="2">
        <f t="shared" si="89"/>
        <v>7.6779130922110883E-3</v>
      </c>
      <c r="H651" s="2">
        <f t="shared" si="85"/>
        <v>4.8924172684121636E-2</v>
      </c>
      <c r="I651" s="2">
        <f t="shared" si="86"/>
        <v>4.6642239694913457</v>
      </c>
    </row>
    <row r="652" spans="1:9" ht="13.5" x14ac:dyDescent="0.25">
      <c r="A652" s="3">
        <f>TITRES_STAT!B655</f>
        <v>43251</v>
      </c>
      <c r="B652" s="5">
        <f>TITRES_STAT!D655</f>
        <v>0.42</v>
      </c>
      <c r="C652" s="2">
        <f t="shared" si="90"/>
        <v>1.0000000000000009E-2</v>
      </c>
      <c r="D652" s="2">
        <f t="shared" si="91"/>
        <v>1.0000000000000009E-2</v>
      </c>
      <c r="E652" s="2">
        <f t="shared" si="92"/>
        <v>0</v>
      </c>
      <c r="F652" s="2">
        <f t="shared" si="89"/>
        <v>1.063090149835799E-3</v>
      </c>
      <c r="G652" s="2">
        <f t="shared" si="89"/>
        <v>7.1294907284817242E-3</v>
      </c>
      <c r="H652" s="2">
        <f t="shared" si="85"/>
        <v>0.14911165331751425</v>
      </c>
      <c r="I652" s="2">
        <f t="shared" si="86"/>
        <v>12.97625456038368</v>
      </c>
    </row>
    <row r="653" spans="1:9" ht="13.5" x14ac:dyDescent="0.25">
      <c r="A653" s="3">
        <f>TITRES_STAT!B656</f>
        <v>43252</v>
      </c>
      <c r="B653" s="5">
        <f>TITRES_STAT!D656</f>
        <v>0.42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9.871551391332418E-4</v>
      </c>
      <c r="G653" s="2">
        <f t="shared" si="93"/>
        <v>6.6202413907330291E-3</v>
      </c>
      <c r="H653" s="2">
        <f t="shared" si="85"/>
        <v>0.14911165331751425</v>
      </c>
      <c r="I653" s="2">
        <f t="shared" si="86"/>
        <v>12.97625456038368</v>
      </c>
    </row>
    <row r="654" spans="1:9" ht="13.5" x14ac:dyDescent="0.25">
      <c r="A654" s="3">
        <f>TITRES_STAT!B657</f>
        <v>43255</v>
      </c>
      <c r="B654" s="5">
        <f>TITRES_STAT!D657</f>
        <v>0.43</v>
      </c>
      <c r="C654" s="2">
        <f t="shared" si="90"/>
        <v>1.0000000000000009E-2</v>
      </c>
      <c r="D654" s="2">
        <f t="shared" si="91"/>
        <v>1.0000000000000009E-2</v>
      </c>
      <c r="E654" s="2">
        <f t="shared" si="92"/>
        <v>0</v>
      </c>
      <c r="F654" s="2">
        <f t="shared" si="93"/>
        <v>1.6309297720522966E-3</v>
      </c>
      <c r="G654" s="2">
        <f t="shared" si="93"/>
        <v>6.1473670056806703E-3</v>
      </c>
      <c r="H654" s="2">
        <f t="shared" si="85"/>
        <v>0.26530541783908201</v>
      </c>
      <c r="I654" s="2">
        <f t="shared" si="86"/>
        <v>20.96769792483596</v>
      </c>
    </row>
    <row r="655" spans="1:9" ht="13.5" x14ac:dyDescent="0.25">
      <c r="A655" s="3">
        <f>TITRES_STAT!B658</f>
        <v>43256</v>
      </c>
      <c r="B655" s="5">
        <f>TITRES_STAT!D658</f>
        <v>0.44</v>
      </c>
      <c r="C655" s="2">
        <f t="shared" si="90"/>
        <v>1.0000000000000009E-2</v>
      </c>
      <c r="D655" s="2">
        <f t="shared" si="91"/>
        <v>1.0000000000000009E-2</v>
      </c>
      <c r="E655" s="2">
        <f t="shared" si="92"/>
        <v>0</v>
      </c>
      <c r="F655" s="2">
        <f t="shared" si="93"/>
        <v>2.2287205026199903E-3</v>
      </c>
      <c r="G655" s="2">
        <f t="shared" si="93"/>
        <v>5.7082693624177653E-3</v>
      </c>
      <c r="H655" s="2">
        <f t="shared" si="85"/>
        <v>0.39043716424692421</v>
      </c>
      <c r="I655" s="2">
        <f t="shared" si="86"/>
        <v>28.080173220800617</v>
      </c>
    </row>
    <row r="656" spans="1:9" ht="13.5" x14ac:dyDescent="0.25">
      <c r="A656" s="3">
        <f>TITRES_STAT!B659</f>
        <v>43257</v>
      </c>
      <c r="B656" s="5">
        <f>TITRES_STAT!D659</f>
        <v>0.45</v>
      </c>
      <c r="C656" s="2">
        <f t="shared" si="90"/>
        <v>1.0000000000000009E-2</v>
      </c>
      <c r="D656" s="2">
        <f t="shared" si="91"/>
        <v>1.0000000000000009E-2</v>
      </c>
      <c r="E656" s="2">
        <f t="shared" si="92"/>
        <v>0</v>
      </c>
      <c r="F656" s="2">
        <f t="shared" si="93"/>
        <v>2.7838118952899916E-3</v>
      </c>
      <c r="G656" s="2">
        <f t="shared" si="93"/>
        <v>5.3005358365307825E-3</v>
      </c>
      <c r="H656" s="2">
        <f t="shared" si="85"/>
        <v>0.52519442960921581</v>
      </c>
      <c r="I656" s="2">
        <f t="shared" si="86"/>
        <v>34.434588758875861</v>
      </c>
    </row>
    <row r="657" spans="1:9" ht="13.5" x14ac:dyDescent="0.25">
      <c r="A657" s="3">
        <f>TITRES_STAT!B660</f>
        <v>43258</v>
      </c>
      <c r="B657" s="5">
        <f>TITRES_STAT!D660</f>
        <v>0.46</v>
      </c>
      <c r="C657" s="2">
        <f t="shared" si="90"/>
        <v>1.0000000000000009E-2</v>
      </c>
      <c r="D657" s="2">
        <f t="shared" si="91"/>
        <v>1.0000000000000009E-2</v>
      </c>
      <c r="E657" s="2">
        <f t="shared" si="92"/>
        <v>0</v>
      </c>
      <c r="F657" s="2">
        <f t="shared" si="93"/>
        <v>3.2992539027692784E-3</v>
      </c>
      <c r="G657" s="2">
        <f t="shared" si="93"/>
        <v>4.9219261339214409E-3</v>
      </c>
      <c r="H657" s="2">
        <f t="shared" ref="H657:H720" si="94">F657/G657</f>
        <v>0.67031763846091441</v>
      </c>
      <c r="I657" s="2">
        <f t="shared" ref="I657:I720" si="95">IF(G657=0,100,100-(100/(1+H657)))</f>
        <v>40.131147694672443</v>
      </c>
    </row>
    <row r="658" spans="1:9" ht="13.5" x14ac:dyDescent="0.25">
      <c r="A658" s="3">
        <f>TITRES_STAT!B661</f>
        <v>43259</v>
      </c>
      <c r="B658" s="5">
        <f>TITRES_STAT!D661</f>
        <v>0.48</v>
      </c>
      <c r="C658" s="2">
        <f t="shared" si="90"/>
        <v>1.9999999999999962E-2</v>
      </c>
      <c r="D658" s="2">
        <f t="shared" si="91"/>
        <v>1.9999999999999962E-2</v>
      </c>
      <c r="E658" s="2">
        <f t="shared" si="92"/>
        <v>0</v>
      </c>
      <c r="F658" s="2">
        <f t="shared" si="93"/>
        <v>4.4921643382857552E-3</v>
      </c>
      <c r="G658" s="2">
        <f t="shared" si="93"/>
        <v>4.570359981498481E-3</v>
      </c>
      <c r="H658" s="2">
        <f t="shared" si="94"/>
        <v>0.98289070367995657</v>
      </c>
      <c r="I658" s="2">
        <f t="shared" si="95"/>
        <v>49.568576919335719</v>
      </c>
    </row>
    <row r="659" spans="1:9" ht="13.5" x14ac:dyDescent="0.25">
      <c r="A659" s="3">
        <f>TITRES_STAT!B662</f>
        <v>43262</v>
      </c>
      <c r="B659" s="5">
        <f>TITRES_STAT!D662</f>
        <v>0.5</v>
      </c>
      <c r="C659" s="2">
        <f t="shared" si="90"/>
        <v>2.0000000000000018E-2</v>
      </c>
      <c r="D659" s="2">
        <f t="shared" si="91"/>
        <v>2.0000000000000018E-2</v>
      </c>
      <c r="E659" s="2">
        <f t="shared" si="92"/>
        <v>0</v>
      </c>
      <c r="F659" s="2">
        <f t="shared" si="93"/>
        <v>5.5998668855510598E-3</v>
      </c>
      <c r="G659" s="2">
        <f t="shared" si="93"/>
        <v>4.2439056971057326E-3</v>
      </c>
      <c r="H659" s="2">
        <f t="shared" si="94"/>
        <v>1.3195078508389262</v>
      </c>
      <c r="I659" s="2">
        <f t="shared" si="95"/>
        <v>56.88740610908831</v>
      </c>
    </row>
    <row r="660" spans="1:9" ht="13.5" x14ac:dyDescent="0.25">
      <c r="A660" s="3">
        <f>TITRES_STAT!B663</f>
        <v>43263</v>
      </c>
      <c r="B660" s="5">
        <f>TITRES_STAT!D663</f>
        <v>0.51</v>
      </c>
      <c r="C660" s="2">
        <f t="shared" si="90"/>
        <v>1.0000000000000009E-2</v>
      </c>
      <c r="D660" s="2">
        <f t="shared" si="91"/>
        <v>1.0000000000000009E-2</v>
      </c>
      <c r="E660" s="2">
        <f t="shared" si="92"/>
        <v>0</v>
      </c>
      <c r="F660" s="2">
        <f t="shared" si="93"/>
        <v>5.9141621080116991E-3</v>
      </c>
      <c r="G660" s="2">
        <f t="shared" si="93"/>
        <v>3.9407695758838946E-3</v>
      </c>
      <c r="H660" s="2">
        <f t="shared" si="94"/>
        <v>1.500763237770679</v>
      </c>
      <c r="I660" s="2">
        <f t="shared" si="95"/>
        <v>60.012208077264589</v>
      </c>
    </row>
    <row r="661" spans="1:9" ht="13.5" x14ac:dyDescent="0.25">
      <c r="A661" s="3">
        <f>TITRES_STAT!B664</f>
        <v>43264</v>
      </c>
      <c r="B661" s="5">
        <f>TITRES_STAT!D664</f>
        <v>0.53</v>
      </c>
      <c r="C661" s="2">
        <f t="shared" si="90"/>
        <v>2.0000000000000018E-2</v>
      </c>
      <c r="D661" s="2">
        <f t="shared" si="91"/>
        <v>2.0000000000000018E-2</v>
      </c>
      <c r="E661" s="2">
        <f t="shared" si="92"/>
        <v>0</v>
      </c>
      <c r="F661" s="2">
        <f t="shared" si="93"/>
        <v>6.9202933860108649E-3</v>
      </c>
      <c r="G661" s="2">
        <f t="shared" si="93"/>
        <v>3.6592860347493305E-3</v>
      </c>
      <c r="H661" s="2">
        <f t="shared" si="94"/>
        <v>1.8911594557775315</v>
      </c>
      <c r="I661" s="2">
        <f t="shared" si="95"/>
        <v>65.411800514784616</v>
      </c>
    </row>
    <row r="662" spans="1:9" ht="13.5" x14ac:dyDescent="0.25">
      <c r="A662" s="3">
        <f>TITRES_STAT!B665</f>
        <v>43265</v>
      </c>
      <c r="B662" s="5">
        <f>TITRES_STAT!D665</f>
        <v>0.55000000000000004</v>
      </c>
      <c r="C662" s="2">
        <f t="shared" si="90"/>
        <v>2.0000000000000018E-2</v>
      </c>
      <c r="D662" s="2">
        <f t="shared" si="91"/>
        <v>2.0000000000000018E-2</v>
      </c>
      <c r="E662" s="2">
        <f t="shared" si="92"/>
        <v>0</v>
      </c>
      <c r="F662" s="2">
        <f t="shared" si="93"/>
        <v>7.8545581441529476E-3</v>
      </c>
      <c r="G662" s="2">
        <f t="shared" si="93"/>
        <v>3.3979084608386639E-3</v>
      </c>
      <c r="H662" s="2">
        <f t="shared" si="94"/>
        <v>2.3115861520926035</v>
      </c>
      <c r="I662" s="2">
        <f t="shared" si="95"/>
        <v>69.802990045477259</v>
      </c>
    </row>
    <row r="663" spans="1:9" ht="13.5" x14ac:dyDescent="0.25">
      <c r="A663" s="3">
        <f>TITRES_STAT!B666</f>
        <v>43269</v>
      </c>
      <c r="B663" s="5">
        <f>TITRES_STAT!D666</f>
        <v>0.56999999999999995</v>
      </c>
      <c r="C663" s="2">
        <f t="shared" si="90"/>
        <v>1.9999999999999907E-2</v>
      </c>
      <c r="D663" s="2">
        <f t="shared" si="91"/>
        <v>1.9999999999999907E-2</v>
      </c>
      <c r="E663" s="2">
        <f t="shared" si="92"/>
        <v>0</v>
      </c>
      <c r="F663" s="2">
        <f t="shared" si="93"/>
        <v>8.7220897052848727E-3</v>
      </c>
      <c r="G663" s="2">
        <f t="shared" si="93"/>
        <v>3.155200713635902E-3</v>
      </c>
      <c r="H663" s="2">
        <f t="shared" si="94"/>
        <v>2.7643533635088318</v>
      </c>
      <c r="I663" s="2">
        <f t="shared" si="95"/>
        <v>73.435012512537369</v>
      </c>
    </row>
    <row r="664" spans="1:9" ht="13.5" x14ac:dyDescent="0.25">
      <c r="A664" s="3">
        <f>TITRES_STAT!B667</f>
        <v>43270</v>
      </c>
      <c r="B664" s="5">
        <f>TITRES_STAT!D667</f>
        <v>0.55000000000000004</v>
      </c>
      <c r="C664" s="2">
        <f t="shared" si="90"/>
        <v>-1.9999999999999907E-2</v>
      </c>
      <c r="D664" s="2">
        <f t="shared" si="91"/>
        <v>0</v>
      </c>
      <c r="E664" s="2">
        <f t="shared" si="92"/>
        <v>1.9999999999999907E-2</v>
      </c>
      <c r="F664" s="2">
        <f t="shared" si="93"/>
        <v>8.0990832977645248E-3</v>
      </c>
      <c r="G664" s="2">
        <f t="shared" si="93"/>
        <v>4.358400662661902E-3</v>
      </c>
      <c r="H664" s="2">
        <f t="shared" si="94"/>
        <v>1.8582695636839393</v>
      </c>
      <c r="I664" s="2">
        <f t="shared" si="95"/>
        <v>65.013796714431322</v>
      </c>
    </row>
    <row r="665" spans="1:9" ht="13.5" x14ac:dyDescent="0.25">
      <c r="A665" s="3">
        <f>TITRES_STAT!B668</f>
        <v>43271</v>
      </c>
      <c r="B665" s="5">
        <f>TITRES_STAT!D668</f>
        <v>0.56000000000000005</v>
      </c>
      <c r="C665" s="2">
        <f t="shared" si="90"/>
        <v>1.0000000000000009E-2</v>
      </c>
      <c r="D665" s="2">
        <f t="shared" si="91"/>
        <v>1.0000000000000009E-2</v>
      </c>
      <c r="E665" s="2">
        <f t="shared" si="92"/>
        <v>0</v>
      </c>
      <c r="F665" s="2">
        <f t="shared" si="93"/>
        <v>8.2348630622099163E-3</v>
      </c>
      <c r="G665" s="2">
        <f t="shared" si="93"/>
        <v>4.047086329614623E-3</v>
      </c>
      <c r="H665" s="2">
        <f t="shared" si="94"/>
        <v>2.0347633807441086</v>
      </c>
      <c r="I665" s="2">
        <f t="shared" si="95"/>
        <v>67.048501825707248</v>
      </c>
    </row>
    <row r="666" spans="1:9" ht="13.5" x14ac:dyDescent="0.25">
      <c r="A666" s="3">
        <f>TITRES_STAT!B669</f>
        <v>43272</v>
      </c>
      <c r="B666" s="5">
        <f>TITRES_STAT!D669</f>
        <v>0.56000000000000005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7.6466585577663502E-3</v>
      </c>
      <c r="G666" s="2">
        <f t="shared" si="93"/>
        <v>3.7580087346421498E-3</v>
      </c>
      <c r="H666" s="2">
        <f t="shared" si="94"/>
        <v>2.0347633807441086</v>
      </c>
      <c r="I666" s="2">
        <f t="shared" si="95"/>
        <v>67.048501825707248</v>
      </c>
    </row>
    <row r="667" spans="1:9" ht="13.5" x14ac:dyDescent="0.25">
      <c r="A667" s="3">
        <f>TITRES_STAT!B670</f>
        <v>43273</v>
      </c>
      <c r="B667" s="5">
        <f>TITRES_STAT!D670</f>
        <v>0.56000000000000005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7.1004686607830389E-3</v>
      </c>
      <c r="G667" s="2">
        <f t="shared" si="93"/>
        <v>3.4895795393105676E-3</v>
      </c>
      <c r="H667" s="2">
        <f t="shared" si="94"/>
        <v>2.0347633807441086</v>
      </c>
      <c r="I667" s="2">
        <f t="shared" si="95"/>
        <v>67.048501825707248</v>
      </c>
    </row>
    <row r="668" spans="1:9" ht="13.5" x14ac:dyDescent="0.25">
      <c r="A668" s="3">
        <f>TITRES_STAT!B671</f>
        <v>43276</v>
      </c>
      <c r="B668" s="5">
        <f>TITRES_STAT!D671</f>
        <v>0.56999999999999995</v>
      </c>
      <c r="C668" s="2">
        <f t="shared" si="90"/>
        <v>9.9999999999998979E-3</v>
      </c>
      <c r="D668" s="2">
        <f t="shared" si="91"/>
        <v>9.9999999999998979E-3</v>
      </c>
      <c r="E668" s="2">
        <f t="shared" si="92"/>
        <v>0</v>
      </c>
      <c r="F668" s="2">
        <f t="shared" si="93"/>
        <v>7.3075780421556717E-3</v>
      </c>
      <c r="G668" s="2">
        <f t="shared" si="93"/>
        <v>3.2403238579312411E-3</v>
      </c>
      <c r="H668" s="2">
        <f t="shared" si="94"/>
        <v>2.2551999005497976</v>
      </c>
      <c r="I668" s="2">
        <f t="shared" si="95"/>
        <v>69.27992041806398</v>
      </c>
    </row>
    <row r="669" spans="1:9" ht="13.5" x14ac:dyDescent="0.25">
      <c r="A669" s="3">
        <f>TITRES_STAT!B672</f>
        <v>43277</v>
      </c>
      <c r="B669" s="5">
        <f>TITRES_STAT!D672</f>
        <v>0.56999999999999995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6.7856081820016952E-3</v>
      </c>
      <c r="G669" s="2">
        <f t="shared" si="96"/>
        <v>3.0088721537932955E-3</v>
      </c>
      <c r="H669" s="2">
        <f t="shared" si="94"/>
        <v>2.2551999005497976</v>
      </c>
      <c r="I669" s="2">
        <f t="shared" si="95"/>
        <v>69.27992041806398</v>
      </c>
    </row>
    <row r="670" spans="1:9" ht="13.5" x14ac:dyDescent="0.25">
      <c r="A670" s="3">
        <f>TITRES_STAT!B673</f>
        <v>43278</v>
      </c>
      <c r="B670" s="5">
        <f>TITRES_STAT!D673</f>
        <v>0.56999999999999995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6.3009218832872889E-3</v>
      </c>
      <c r="G670" s="2">
        <f t="shared" si="96"/>
        <v>2.7939527142366314E-3</v>
      </c>
      <c r="H670" s="2">
        <f t="shared" si="94"/>
        <v>2.255199900549798</v>
      </c>
      <c r="I670" s="2">
        <f t="shared" si="95"/>
        <v>69.27992041806398</v>
      </c>
    </row>
    <row r="671" spans="1:9" ht="13.5" x14ac:dyDescent="0.25">
      <c r="A671" s="3">
        <f>TITRES_STAT!B674</f>
        <v>43279</v>
      </c>
      <c r="B671" s="5">
        <f>TITRES_STAT!D674</f>
        <v>0.56000000000000005</v>
      </c>
      <c r="C671" s="2">
        <f t="shared" si="90"/>
        <v>-9.9999999999998979E-3</v>
      </c>
      <c r="D671" s="2">
        <f t="shared" si="91"/>
        <v>0</v>
      </c>
      <c r="E671" s="2">
        <f t="shared" si="92"/>
        <v>9.9999999999998979E-3</v>
      </c>
      <c r="F671" s="2">
        <f t="shared" si="96"/>
        <v>5.8508560344810541E-3</v>
      </c>
      <c r="G671" s="2">
        <f t="shared" si="96"/>
        <v>3.3086703775054363E-3</v>
      </c>
      <c r="H671" s="2">
        <f t="shared" si="94"/>
        <v>1.7683405618943198</v>
      </c>
      <c r="I671" s="2">
        <f t="shared" si="95"/>
        <v>63.877276742435185</v>
      </c>
    </row>
    <row r="672" spans="1:9" ht="13.5" x14ac:dyDescent="0.25">
      <c r="A672" s="3">
        <f>TITRES_STAT!B675</f>
        <v>43280</v>
      </c>
      <c r="B672" s="5">
        <f>TITRES_STAT!D675</f>
        <v>0.56000000000000005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5.4329377463038361E-3</v>
      </c>
      <c r="G672" s="2">
        <f t="shared" si="96"/>
        <v>3.0723367791121907E-3</v>
      </c>
      <c r="H672" s="2">
        <f t="shared" si="94"/>
        <v>1.7683405618943198</v>
      </c>
      <c r="I672" s="2">
        <f t="shared" si="95"/>
        <v>63.877276742435185</v>
      </c>
    </row>
    <row r="673" spans="1:9" ht="13.5" x14ac:dyDescent="0.25">
      <c r="A673" s="3">
        <f>TITRES_STAT!B676</f>
        <v>43283</v>
      </c>
      <c r="B673" s="5">
        <f>TITRES_STAT!D676</f>
        <v>0.56000000000000005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5.0448707644249902E-3</v>
      </c>
      <c r="G673" s="2">
        <f t="shared" si="96"/>
        <v>2.8528841520327483E-3</v>
      </c>
      <c r="H673" s="2">
        <f t="shared" si="94"/>
        <v>1.7683405618943198</v>
      </c>
      <c r="I673" s="2">
        <f t="shared" si="95"/>
        <v>63.877276742435185</v>
      </c>
    </row>
    <row r="674" spans="1:9" ht="13.5" x14ac:dyDescent="0.25">
      <c r="A674" s="3">
        <f>TITRES_STAT!B677</f>
        <v>43284</v>
      </c>
      <c r="B674" s="5">
        <f>TITRES_STAT!D677</f>
        <v>0.55000000000000004</v>
      </c>
      <c r="C674" s="2">
        <f t="shared" si="90"/>
        <v>-1.0000000000000009E-2</v>
      </c>
      <c r="D674" s="2">
        <f t="shared" si="91"/>
        <v>0</v>
      </c>
      <c r="E674" s="2">
        <f t="shared" si="92"/>
        <v>1.0000000000000009E-2</v>
      </c>
      <c r="F674" s="2">
        <f t="shared" si="96"/>
        <v>4.6845228526803482E-3</v>
      </c>
      <c r="G674" s="2">
        <f t="shared" si="96"/>
        <v>3.3633924268875529E-3</v>
      </c>
      <c r="H674" s="2">
        <f t="shared" si="94"/>
        <v>1.3927969912851814</v>
      </c>
      <c r="I674" s="2">
        <f t="shared" si="95"/>
        <v>58.207904655426049</v>
      </c>
    </row>
    <row r="675" spans="1:9" ht="13.5" x14ac:dyDescent="0.25">
      <c r="A675" s="3">
        <f>TITRES_STAT!B678</f>
        <v>43285</v>
      </c>
      <c r="B675" s="5">
        <f>TITRES_STAT!D678</f>
        <v>0.56000000000000005</v>
      </c>
      <c r="C675" s="2">
        <f t="shared" si="90"/>
        <v>1.0000000000000009E-2</v>
      </c>
      <c r="D675" s="2">
        <f t="shared" si="91"/>
        <v>1.0000000000000009E-2</v>
      </c>
      <c r="E675" s="2">
        <f t="shared" si="92"/>
        <v>0</v>
      </c>
      <c r="F675" s="2">
        <f t="shared" si="96"/>
        <v>5.0641997917746095E-3</v>
      </c>
      <c r="G675" s="2">
        <f t="shared" si="96"/>
        <v>3.1231501106812991E-3</v>
      </c>
      <c r="H675" s="2">
        <f t="shared" si="94"/>
        <v>1.6215038061906926</v>
      </c>
      <c r="I675" s="2">
        <f t="shared" si="95"/>
        <v>61.853955823428684</v>
      </c>
    </row>
    <row r="676" spans="1:9" ht="13.5" x14ac:dyDescent="0.25">
      <c r="A676" s="3">
        <f>TITRES_STAT!B679</f>
        <v>43286</v>
      </c>
      <c r="B676" s="5">
        <f>TITRES_STAT!D679</f>
        <v>0.56000000000000005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4.7024712352192804E-3</v>
      </c>
      <c r="G676" s="2">
        <f t="shared" si="96"/>
        <v>2.9000679599183493E-3</v>
      </c>
      <c r="H676" s="2">
        <f t="shared" si="94"/>
        <v>1.6215038061906926</v>
      </c>
      <c r="I676" s="2">
        <f t="shared" si="95"/>
        <v>61.853955823428684</v>
      </c>
    </row>
    <row r="677" spans="1:9" ht="13.5" x14ac:dyDescent="0.25">
      <c r="A677" s="3">
        <f>TITRES_STAT!B680</f>
        <v>43287</v>
      </c>
      <c r="B677" s="5">
        <f>TITRES_STAT!D680</f>
        <v>0.54</v>
      </c>
      <c r="C677" s="2">
        <f t="shared" si="90"/>
        <v>-2.0000000000000018E-2</v>
      </c>
      <c r="D677" s="2">
        <f t="shared" si="91"/>
        <v>0</v>
      </c>
      <c r="E677" s="2">
        <f t="shared" si="92"/>
        <v>2.0000000000000018E-2</v>
      </c>
      <c r="F677" s="2">
        <f t="shared" si="96"/>
        <v>4.366580432703617E-3</v>
      </c>
      <c r="G677" s="2">
        <f t="shared" si="96"/>
        <v>4.1214916770670402E-3</v>
      </c>
      <c r="H677" s="2">
        <f t="shared" si="94"/>
        <v>1.0594660319224491</v>
      </c>
      <c r="I677" s="2">
        <f t="shared" si="95"/>
        <v>51.443724514041619</v>
      </c>
    </row>
    <row r="678" spans="1:9" ht="13.5" x14ac:dyDescent="0.25">
      <c r="A678" s="3">
        <f>TITRES_STAT!B681</f>
        <v>43290</v>
      </c>
      <c r="B678" s="5">
        <f>TITRES_STAT!D681</f>
        <v>0.53</v>
      </c>
      <c r="C678" s="2">
        <f t="shared" si="90"/>
        <v>-1.0000000000000009E-2</v>
      </c>
      <c r="D678" s="2">
        <f t="shared" si="91"/>
        <v>0</v>
      </c>
      <c r="E678" s="2">
        <f t="shared" si="92"/>
        <v>1.0000000000000009E-2</v>
      </c>
      <c r="F678" s="2">
        <f t="shared" si="96"/>
        <v>4.0546818303676445E-3</v>
      </c>
      <c r="G678" s="2">
        <f t="shared" si="96"/>
        <v>4.5413851287051093E-3</v>
      </c>
      <c r="H678" s="2">
        <f t="shared" si="94"/>
        <v>0.89282932749721688</v>
      </c>
      <c r="I678" s="2">
        <f t="shared" si="95"/>
        <v>47.169034974630044</v>
      </c>
    </row>
    <row r="679" spans="1:9" ht="13.5" x14ac:dyDescent="0.25">
      <c r="A679" s="3">
        <f>TITRES_STAT!B682</f>
        <v>43291</v>
      </c>
      <c r="B679" s="5">
        <f>TITRES_STAT!D682</f>
        <v>0.51</v>
      </c>
      <c r="C679" s="2">
        <f t="shared" si="90"/>
        <v>-2.0000000000000018E-2</v>
      </c>
      <c r="D679" s="2">
        <f t="shared" si="91"/>
        <v>0</v>
      </c>
      <c r="E679" s="2">
        <f t="shared" si="92"/>
        <v>2.0000000000000018E-2</v>
      </c>
      <c r="F679" s="2">
        <f t="shared" si="96"/>
        <v>3.7650616996270985E-3</v>
      </c>
      <c r="G679" s="2">
        <f t="shared" si="96"/>
        <v>5.6455719052261738E-3</v>
      </c>
      <c r="H679" s="2">
        <f t="shared" si="94"/>
        <v>0.66690527777030628</v>
      </c>
      <c r="I679" s="2">
        <f t="shared" si="95"/>
        <v>40.008588770105476</v>
      </c>
    </row>
    <row r="680" spans="1:9" ht="13.5" x14ac:dyDescent="0.25">
      <c r="A680" s="3">
        <f>TITRES_STAT!B683</f>
        <v>43292</v>
      </c>
      <c r="B680" s="5">
        <f>TITRES_STAT!D683</f>
        <v>0.49</v>
      </c>
      <c r="C680" s="2">
        <f t="shared" si="90"/>
        <v>-2.0000000000000018E-2</v>
      </c>
      <c r="D680" s="2">
        <f t="shared" si="91"/>
        <v>0</v>
      </c>
      <c r="E680" s="2">
        <f t="shared" si="92"/>
        <v>2.0000000000000018E-2</v>
      </c>
      <c r="F680" s="2">
        <f t="shared" si="96"/>
        <v>3.4961287210823057E-3</v>
      </c>
      <c r="G680" s="2">
        <f t="shared" si="96"/>
        <v>6.67088819771002E-3</v>
      </c>
      <c r="H680" s="2">
        <f t="shared" si="94"/>
        <v>0.52408744045245059</v>
      </c>
      <c r="I680" s="2">
        <f t="shared" si="95"/>
        <v>34.386966688529796</v>
      </c>
    </row>
    <row r="681" spans="1:9" ht="13.5" x14ac:dyDescent="0.25">
      <c r="A681" s="3">
        <f>TITRES_STAT!B684</f>
        <v>43293</v>
      </c>
      <c r="B681" s="5">
        <f>TITRES_STAT!D684</f>
        <v>0.47</v>
      </c>
      <c r="C681" s="2">
        <f t="shared" si="90"/>
        <v>-2.0000000000000018E-2</v>
      </c>
      <c r="D681" s="2">
        <f t="shared" si="91"/>
        <v>0</v>
      </c>
      <c r="E681" s="2">
        <f t="shared" si="92"/>
        <v>2.0000000000000018E-2</v>
      </c>
      <c r="F681" s="2">
        <f t="shared" si="96"/>
        <v>3.246405241004998E-3</v>
      </c>
      <c r="G681" s="2">
        <f t="shared" si="96"/>
        <v>7.6229676121593055E-3</v>
      </c>
      <c r="H681" s="2">
        <f t="shared" si="94"/>
        <v>0.42587157734039111</v>
      </c>
      <c r="I681" s="2">
        <f t="shared" si="95"/>
        <v>29.867456796827994</v>
      </c>
    </row>
    <row r="682" spans="1:9" ht="13.5" x14ac:dyDescent="0.25">
      <c r="A682" s="3">
        <f>TITRES_STAT!B685</f>
        <v>43294</v>
      </c>
      <c r="B682" s="5">
        <f>TITRES_STAT!D685</f>
        <v>0.48</v>
      </c>
      <c r="C682" s="2">
        <f t="shared" si="90"/>
        <v>1.0000000000000009E-2</v>
      </c>
      <c r="D682" s="2">
        <f t="shared" si="91"/>
        <v>1.0000000000000009E-2</v>
      </c>
      <c r="E682" s="2">
        <f t="shared" si="92"/>
        <v>0</v>
      </c>
      <c r="F682" s="2">
        <f t="shared" si="96"/>
        <v>3.7288048666474991E-3</v>
      </c>
      <c r="G682" s="2">
        <f t="shared" si="96"/>
        <v>7.0784699255764987E-3</v>
      </c>
      <c r="H682" s="2">
        <f t="shared" si="94"/>
        <v>0.52678119789338662</v>
      </c>
      <c r="I682" s="2">
        <f t="shared" si="95"/>
        <v>34.502730228812467</v>
      </c>
    </row>
    <row r="683" spans="1:9" ht="13.5" x14ac:dyDescent="0.25">
      <c r="A683" s="3">
        <f>TITRES_STAT!B686</f>
        <v>43297</v>
      </c>
      <c r="B683" s="5">
        <f>TITRES_STAT!D686</f>
        <v>0.49</v>
      </c>
      <c r="C683" s="2">
        <f t="shared" si="90"/>
        <v>1.0000000000000009E-2</v>
      </c>
      <c r="D683" s="2">
        <f t="shared" si="91"/>
        <v>1.0000000000000009E-2</v>
      </c>
      <c r="E683" s="2">
        <f t="shared" si="92"/>
        <v>0</v>
      </c>
      <c r="F683" s="2">
        <f t="shared" si="96"/>
        <v>4.1767473761726787E-3</v>
      </c>
      <c r="G683" s="2">
        <f t="shared" si="96"/>
        <v>6.5728649308924633E-3</v>
      </c>
      <c r="H683" s="2">
        <f t="shared" si="94"/>
        <v>0.63545309695045871</v>
      </c>
      <c r="I683" s="2">
        <f t="shared" si="95"/>
        <v>38.854865244093759</v>
      </c>
    </row>
    <row r="684" spans="1:9" ht="13.5" x14ac:dyDescent="0.25">
      <c r="A684" s="3">
        <f>TITRES_STAT!B687</f>
        <v>43298</v>
      </c>
      <c r="B684" s="5">
        <f>TITRES_STAT!D687</f>
        <v>0.49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3.8784082778746303E-3</v>
      </c>
      <c r="G684" s="2">
        <f t="shared" si="96"/>
        <v>6.1033745786858587E-3</v>
      </c>
      <c r="H684" s="2">
        <f t="shared" si="94"/>
        <v>0.63545309695045871</v>
      </c>
      <c r="I684" s="2">
        <f t="shared" si="95"/>
        <v>38.854865244093759</v>
      </c>
    </row>
    <row r="685" spans="1:9" ht="13.5" x14ac:dyDescent="0.25">
      <c r="A685" s="3">
        <f>TITRES_STAT!B688</f>
        <v>43299</v>
      </c>
      <c r="B685" s="5">
        <f>TITRES_STAT!D688</f>
        <v>0.49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3.6013791151692995E-3</v>
      </c>
      <c r="G685" s="2">
        <f t="shared" si="97"/>
        <v>5.6674192516368693E-3</v>
      </c>
      <c r="H685" s="2">
        <f t="shared" si="94"/>
        <v>0.63545309695045871</v>
      </c>
      <c r="I685" s="2">
        <f t="shared" si="95"/>
        <v>38.854865244093759</v>
      </c>
    </row>
    <row r="686" spans="1:9" ht="13.5" x14ac:dyDescent="0.25">
      <c r="A686" s="3">
        <f>TITRES_STAT!B689</f>
        <v>43300</v>
      </c>
      <c r="B686" s="5">
        <f>TITRES_STAT!D689</f>
        <v>0.5</v>
      </c>
      <c r="C686" s="2">
        <f t="shared" si="90"/>
        <v>1.0000000000000009E-2</v>
      </c>
      <c r="D686" s="2">
        <f t="shared" si="91"/>
        <v>1.0000000000000009E-2</v>
      </c>
      <c r="E686" s="2">
        <f t="shared" si="92"/>
        <v>0</v>
      </c>
      <c r="F686" s="2">
        <f t="shared" si="97"/>
        <v>4.0584234640857787E-3</v>
      </c>
      <c r="G686" s="2">
        <f t="shared" si="97"/>
        <v>5.2626035908056642E-3</v>
      </c>
      <c r="H686" s="2">
        <f t="shared" si="94"/>
        <v>0.77118167729301934</v>
      </c>
      <c r="I686" s="2">
        <f t="shared" si="95"/>
        <v>43.540518015726811</v>
      </c>
    </row>
    <row r="687" spans="1:9" ht="13.5" x14ac:dyDescent="0.25">
      <c r="A687" s="3">
        <f>TITRES_STAT!B690</f>
        <v>43301</v>
      </c>
      <c r="B687" s="5">
        <f>TITRES_STAT!D690</f>
        <v>0.51</v>
      </c>
      <c r="C687" s="2">
        <f t="shared" si="90"/>
        <v>1.0000000000000009E-2</v>
      </c>
      <c r="D687" s="2">
        <f t="shared" si="91"/>
        <v>1.0000000000000009E-2</v>
      </c>
      <c r="E687" s="2">
        <f t="shared" si="92"/>
        <v>0</v>
      </c>
      <c r="F687" s="2">
        <f t="shared" si="97"/>
        <v>4.4828217880796524E-3</v>
      </c>
      <c r="G687" s="2">
        <f t="shared" si="97"/>
        <v>4.8867033343195452E-3</v>
      </c>
      <c r="H687" s="2">
        <f t="shared" si="94"/>
        <v>0.91735091766193089</v>
      </c>
      <c r="I687" s="2">
        <f t="shared" si="95"/>
        <v>47.844706423411168</v>
      </c>
    </row>
    <row r="688" spans="1:9" ht="13.5" x14ac:dyDescent="0.25">
      <c r="A688" s="3">
        <f>TITRES_STAT!B691</f>
        <v>43304</v>
      </c>
      <c r="B688" s="5">
        <f>TITRES_STAT!D691</f>
        <v>0.51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4.1626202317882489E-3</v>
      </c>
      <c r="G688" s="2">
        <f t="shared" si="97"/>
        <v>4.5376530961538635E-3</v>
      </c>
      <c r="H688" s="2">
        <f t="shared" si="94"/>
        <v>0.917350917661931</v>
      </c>
      <c r="I688" s="2">
        <f t="shared" si="95"/>
        <v>47.844706423411175</v>
      </c>
    </row>
    <row r="689" spans="1:9" ht="13.5" x14ac:dyDescent="0.25">
      <c r="A689" s="3">
        <f>TITRES_STAT!B692</f>
        <v>43305</v>
      </c>
      <c r="B689" s="5">
        <f>TITRES_STAT!D692</f>
        <v>0.51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3.8652902152319451E-3</v>
      </c>
      <c r="G689" s="2">
        <f t="shared" si="97"/>
        <v>4.2135350178571594E-3</v>
      </c>
      <c r="H689" s="2">
        <f t="shared" si="94"/>
        <v>0.91735091766193078</v>
      </c>
      <c r="I689" s="2">
        <f t="shared" si="95"/>
        <v>47.844706423411168</v>
      </c>
    </row>
    <row r="690" spans="1:9" ht="13.5" x14ac:dyDescent="0.25">
      <c r="A690" s="3">
        <f>TITRES_STAT!B693</f>
        <v>43307</v>
      </c>
      <c r="B690" s="5">
        <f>TITRES_STAT!D693</f>
        <v>0.51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3.5891980570010918E-3</v>
      </c>
      <c r="G690" s="2">
        <f t="shared" si="97"/>
        <v>3.9125682308673625E-3</v>
      </c>
      <c r="H690" s="2">
        <f t="shared" si="94"/>
        <v>0.91735091766193078</v>
      </c>
      <c r="I690" s="2">
        <f t="shared" si="95"/>
        <v>47.844706423411168</v>
      </c>
    </row>
    <row r="691" spans="1:9" ht="13.5" x14ac:dyDescent="0.25">
      <c r="A691" s="3">
        <f>TITRES_STAT!B694</f>
        <v>43308</v>
      </c>
      <c r="B691" s="5">
        <f>TITRES_STAT!D694</f>
        <v>0.5</v>
      </c>
      <c r="C691" s="2">
        <f t="shared" si="90"/>
        <v>-1.0000000000000009E-2</v>
      </c>
      <c r="D691" s="2">
        <f t="shared" si="91"/>
        <v>0</v>
      </c>
      <c r="E691" s="2">
        <f t="shared" si="92"/>
        <v>1.0000000000000009E-2</v>
      </c>
      <c r="F691" s="2">
        <f t="shared" si="97"/>
        <v>3.3328267672152996E-3</v>
      </c>
      <c r="G691" s="2">
        <f t="shared" si="97"/>
        <v>4.3473847858054087E-3</v>
      </c>
      <c r="H691" s="2">
        <f t="shared" si="94"/>
        <v>0.76662796863467675</v>
      </c>
      <c r="I691" s="2">
        <f t="shared" si="95"/>
        <v>43.394986507949298</v>
      </c>
    </row>
    <row r="692" spans="1:9" ht="13.5" x14ac:dyDescent="0.25">
      <c r="A692" s="3">
        <f>TITRES_STAT!B695</f>
        <v>43311</v>
      </c>
      <c r="B692" s="5">
        <f>TITRES_STAT!D695</f>
        <v>0.5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3.0947677124142066E-3</v>
      </c>
      <c r="G692" s="2">
        <f t="shared" si="97"/>
        <v>4.0368573011050225E-3</v>
      </c>
      <c r="H692" s="2">
        <f t="shared" si="94"/>
        <v>0.76662796863467664</v>
      </c>
      <c r="I692" s="2">
        <f t="shared" si="95"/>
        <v>43.394986507949298</v>
      </c>
    </row>
    <row r="693" spans="1:9" ht="13.5" x14ac:dyDescent="0.25">
      <c r="A693" s="3">
        <f>TITRES_STAT!B696</f>
        <v>43312</v>
      </c>
      <c r="B693" s="5">
        <f>TITRES_STAT!D696</f>
        <v>0.5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2.873712875813192E-3</v>
      </c>
      <c r="G693" s="2">
        <f t="shared" si="97"/>
        <v>3.7485103510260923E-3</v>
      </c>
      <c r="H693" s="2">
        <f t="shared" si="94"/>
        <v>0.76662796863467664</v>
      </c>
      <c r="I693" s="2">
        <f t="shared" si="95"/>
        <v>43.394986507949298</v>
      </c>
    </row>
    <row r="694" spans="1:9" ht="13.5" x14ac:dyDescent="0.25">
      <c r="A694" s="3">
        <f>TITRES_STAT!B697</f>
        <v>43313</v>
      </c>
      <c r="B694" s="5">
        <f>TITRES_STAT!D697</f>
        <v>0.48</v>
      </c>
      <c r="C694" s="2">
        <f t="shared" si="90"/>
        <v>-2.0000000000000018E-2</v>
      </c>
      <c r="D694" s="2">
        <f t="shared" si="91"/>
        <v>0</v>
      </c>
      <c r="E694" s="2">
        <f t="shared" si="92"/>
        <v>2.0000000000000018E-2</v>
      </c>
      <c r="F694" s="2">
        <f t="shared" si="97"/>
        <v>2.6684476703979641E-3</v>
      </c>
      <c r="G694" s="2">
        <f t="shared" si="97"/>
        <v>4.9093310402385159E-3</v>
      </c>
      <c r="H694" s="2">
        <f t="shared" si="94"/>
        <v>0.54354608571442342</v>
      </c>
      <c r="I694" s="2">
        <f t="shared" si="95"/>
        <v>35.21411448255175</v>
      </c>
    </row>
    <row r="695" spans="1:9" ht="13.5" x14ac:dyDescent="0.25">
      <c r="A695" s="3">
        <f>TITRES_STAT!B698</f>
        <v>43314</v>
      </c>
      <c r="B695" s="5">
        <f>TITRES_STAT!D698</f>
        <v>0.48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2.4778442653695383E-3</v>
      </c>
      <c r="G695" s="2">
        <f t="shared" si="97"/>
        <v>4.5586645373643367E-3</v>
      </c>
      <c r="H695" s="2">
        <f t="shared" si="94"/>
        <v>0.54354608571442342</v>
      </c>
      <c r="I695" s="2">
        <f t="shared" si="95"/>
        <v>35.21411448255175</v>
      </c>
    </row>
    <row r="696" spans="1:9" ht="13.5" x14ac:dyDescent="0.25">
      <c r="A696" s="3">
        <f>TITRES_STAT!B699</f>
        <v>43315</v>
      </c>
      <c r="B696" s="5">
        <f>TITRES_STAT!D699</f>
        <v>0.49</v>
      </c>
      <c r="C696" s="2">
        <f t="shared" si="90"/>
        <v>1.0000000000000009E-2</v>
      </c>
      <c r="D696" s="2">
        <f t="shared" si="91"/>
        <v>1.0000000000000009E-2</v>
      </c>
      <c r="E696" s="2">
        <f t="shared" si="92"/>
        <v>0</v>
      </c>
      <c r="F696" s="2">
        <f t="shared" si="97"/>
        <v>3.015141103557429E-3</v>
      </c>
      <c r="G696" s="2">
        <f t="shared" si="97"/>
        <v>4.233045641838312E-3</v>
      </c>
      <c r="H696" s="2">
        <f t="shared" si="94"/>
        <v>0.71228646196406808</v>
      </c>
      <c r="I696" s="2">
        <f t="shared" si="95"/>
        <v>41.598557121513657</v>
      </c>
    </row>
    <row r="697" spans="1:9" ht="13.5" x14ac:dyDescent="0.25">
      <c r="A697" s="3">
        <f>TITRES_STAT!B700</f>
        <v>43318</v>
      </c>
      <c r="B697" s="5">
        <f>TITRES_STAT!D700</f>
        <v>0.5</v>
      </c>
      <c r="C697" s="2">
        <f t="shared" si="90"/>
        <v>1.0000000000000009E-2</v>
      </c>
      <c r="D697" s="2">
        <f t="shared" si="91"/>
        <v>1.0000000000000009E-2</v>
      </c>
      <c r="E697" s="2">
        <f t="shared" si="92"/>
        <v>0</v>
      </c>
      <c r="F697" s="2">
        <f t="shared" si="97"/>
        <v>3.5140595961604703E-3</v>
      </c>
      <c r="G697" s="2">
        <f t="shared" si="97"/>
        <v>3.9306852388498615E-3</v>
      </c>
      <c r="H697" s="2">
        <f t="shared" si="94"/>
        <v>0.89400686715599287</v>
      </c>
      <c r="I697" s="2">
        <f t="shared" si="95"/>
        <v>47.201880978310164</v>
      </c>
    </row>
    <row r="698" spans="1:9" ht="13.5" x14ac:dyDescent="0.25">
      <c r="A698" s="3">
        <f>TITRES_STAT!B701</f>
        <v>43319</v>
      </c>
      <c r="B698" s="5">
        <f>TITRES_STAT!D701</f>
        <v>0.51</v>
      </c>
      <c r="C698" s="2">
        <f t="shared" si="90"/>
        <v>1.0000000000000009E-2</v>
      </c>
      <c r="D698" s="2">
        <f t="shared" si="91"/>
        <v>1.0000000000000009E-2</v>
      </c>
      <c r="E698" s="2">
        <f t="shared" si="92"/>
        <v>0</v>
      </c>
      <c r="F698" s="2">
        <f t="shared" si="97"/>
        <v>3.9773410535775804E-3</v>
      </c>
      <c r="G698" s="2">
        <f t="shared" si="97"/>
        <v>3.6499220075034426E-3</v>
      </c>
      <c r="H698" s="2">
        <f t="shared" si="94"/>
        <v>1.0897057650549891</v>
      </c>
      <c r="I698" s="2">
        <f t="shared" si="95"/>
        <v>52.146373105608689</v>
      </c>
    </row>
    <row r="699" spans="1:9" ht="13.5" x14ac:dyDescent="0.25">
      <c r="A699" s="3">
        <f>TITRES_STAT!B702</f>
        <v>43320</v>
      </c>
      <c r="B699" s="5">
        <f>TITRES_STAT!D702</f>
        <v>0.52</v>
      </c>
      <c r="C699" s="2">
        <f t="shared" si="90"/>
        <v>1.0000000000000009E-2</v>
      </c>
      <c r="D699" s="2">
        <f t="shared" si="91"/>
        <v>1.0000000000000009E-2</v>
      </c>
      <c r="E699" s="2">
        <f t="shared" si="92"/>
        <v>0</v>
      </c>
      <c r="F699" s="2">
        <f t="shared" si="97"/>
        <v>4.4075309783220395E-3</v>
      </c>
      <c r="G699" s="2">
        <f t="shared" si="97"/>
        <v>3.3892132926817684E-3</v>
      </c>
      <c r="H699" s="2">
        <f t="shared" si="94"/>
        <v>1.3004584243308308</v>
      </c>
      <c r="I699" s="2">
        <f t="shared" si="95"/>
        <v>56.530403269909776</v>
      </c>
    </row>
    <row r="700" spans="1:9" ht="13.5" x14ac:dyDescent="0.25">
      <c r="A700" s="3">
        <f>TITRES_STAT!B703</f>
        <v>43321</v>
      </c>
      <c r="B700" s="5">
        <f>TITRES_STAT!D703</f>
        <v>0.52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4.0927073370133227E-3</v>
      </c>
      <c r="G700" s="2">
        <f t="shared" si="97"/>
        <v>3.1471266289187852E-3</v>
      </c>
      <c r="H700" s="2">
        <f t="shared" si="94"/>
        <v>1.3004584243308308</v>
      </c>
      <c r="I700" s="2">
        <f t="shared" si="95"/>
        <v>56.530403269909776</v>
      </c>
    </row>
    <row r="701" spans="1:9" ht="13.5" x14ac:dyDescent="0.25">
      <c r="A701" s="3">
        <f>TITRES_STAT!B704</f>
        <v>43322</v>
      </c>
      <c r="B701" s="5">
        <f>TITRES_STAT!D704</f>
        <v>0.52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3.800371098655228E-3</v>
      </c>
      <c r="G701" s="2">
        <f t="shared" si="98"/>
        <v>2.9223318697103005E-3</v>
      </c>
      <c r="H701" s="2">
        <f t="shared" si="94"/>
        <v>1.3004584243308308</v>
      </c>
      <c r="I701" s="2">
        <f t="shared" si="95"/>
        <v>56.530403269909776</v>
      </c>
    </row>
    <row r="702" spans="1:9" ht="13.5" x14ac:dyDescent="0.25">
      <c r="A702" s="3">
        <f>TITRES_STAT!B705</f>
        <v>43326</v>
      </c>
      <c r="B702" s="5">
        <f>TITRES_STAT!D705</f>
        <v>0.52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3.5289160201798543E-3</v>
      </c>
      <c r="G702" s="2">
        <f t="shared" si="98"/>
        <v>2.7135938790167078E-3</v>
      </c>
      <c r="H702" s="2">
        <f t="shared" si="94"/>
        <v>1.3004584243308306</v>
      </c>
      <c r="I702" s="2">
        <f t="shared" si="95"/>
        <v>56.530403269909776</v>
      </c>
    </row>
    <row r="703" spans="1:9" ht="13.5" x14ac:dyDescent="0.25">
      <c r="A703" s="3">
        <f>TITRES_STAT!B706</f>
        <v>43327</v>
      </c>
      <c r="B703" s="5">
        <f>TITRES_STAT!D706</f>
        <v>0.52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3.2768505901670073E-3</v>
      </c>
      <c r="G703" s="2">
        <f t="shared" si="98"/>
        <v>2.5197657448012287E-3</v>
      </c>
      <c r="H703" s="2">
        <f t="shared" si="94"/>
        <v>1.3004584243308304</v>
      </c>
      <c r="I703" s="2">
        <f t="shared" si="95"/>
        <v>56.530403269909762</v>
      </c>
    </row>
    <row r="704" spans="1:9" ht="13.5" x14ac:dyDescent="0.25">
      <c r="A704" s="3">
        <f>TITRES_STAT!B707</f>
        <v>43328</v>
      </c>
      <c r="B704" s="5">
        <f>TITRES_STAT!D707</f>
        <v>0.52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3.0427898337265064E-3</v>
      </c>
      <c r="G704" s="2">
        <f t="shared" si="98"/>
        <v>2.3397824773154267E-3</v>
      </c>
      <c r="H704" s="2">
        <f t="shared" si="94"/>
        <v>1.3004584243308304</v>
      </c>
      <c r="I704" s="2">
        <f t="shared" si="95"/>
        <v>56.530403269909762</v>
      </c>
    </row>
    <row r="705" spans="1:9" ht="13.5" x14ac:dyDescent="0.25">
      <c r="A705" s="3">
        <f>TITRES_STAT!B708</f>
        <v>43329</v>
      </c>
      <c r="B705" s="5">
        <f>TITRES_STAT!D708</f>
        <v>0.52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2.8254477027460415E-3</v>
      </c>
      <c r="G705" s="2">
        <f t="shared" si="98"/>
        <v>2.1726551575071821E-3</v>
      </c>
      <c r="H705" s="2">
        <f t="shared" si="94"/>
        <v>1.3004584243308301</v>
      </c>
      <c r="I705" s="2">
        <f t="shared" si="95"/>
        <v>56.530403269909755</v>
      </c>
    </row>
    <row r="706" spans="1:9" ht="13.5" x14ac:dyDescent="0.25">
      <c r="A706" s="3">
        <f>TITRES_STAT!B709</f>
        <v>43332</v>
      </c>
      <c r="B706" s="5">
        <f>TITRES_STAT!D709</f>
        <v>0.52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2.6236300096927527E-3</v>
      </c>
      <c r="G706" s="2">
        <f t="shared" si="98"/>
        <v>2.017465503399526E-3</v>
      </c>
      <c r="H706" s="2">
        <f t="shared" si="94"/>
        <v>1.3004584243308301</v>
      </c>
      <c r="I706" s="2">
        <f t="shared" si="95"/>
        <v>56.530403269909755</v>
      </c>
    </row>
    <row r="707" spans="1:9" ht="13.5" x14ac:dyDescent="0.25">
      <c r="A707" s="3">
        <f>TITRES_STAT!B710</f>
        <v>43335</v>
      </c>
      <c r="B707" s="5">
        <f>TITRES_STAT!D710</f>
        <v>0.52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2.4362278661432704E-3</v>
      </c>
      <c r="G707" s="2">
        <f t="shared" si="98"/>
        <v>1.8733608245852741E-3</v>
      </c>
      <c r="H707" s="2">
        <f t="shared" si="94"/>
        <v>1.3004584243308301</v>
      </c>
      <c r="I707" s="2">
        <f t="shared" si="95"/>
        <v>56.530403269909755</v>
      </c>
    </row>
    <row r="708" spans="1:9" ht="13.5" x14ac:dyDescent="0.25">
      <c r="A708" s="3">
        <f>TITRES_STAT!B711</f>
        <v>43336</v>
      </c>
      <c r="B708" s="5">
        <f>TITRES_STAT!D711</f>
        <v>0.52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2.2622115899901796E-3</v>
      </c>
      <c r="G708" s="2">
        <f t="shared" si="98"/>
        <v>1.7395493371148974E-3</v>
      </c>
      <c r="H708" s="2">
        <f t="shared" si="94"/>
        <v>1.3004584243308301</v>
      </c>
      <c r="I708" s="2">
        <f t="shared" si="95"/>
        <v>56.530403269909755</v>
      </c>
    </row>
    <row r="709" spans="1:9" ht="13.5" x14ac:dyDescent="0.25">
      <c r="A709" s="3">
        <f>TITRES_STAT!B712</f>
        <v>43339</v>
      </c>
      <c r="B709" s="5">
        <f>TITRES_STAT!D712</f>
        <v>0.52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2.1006250478480238E-3</v>
      </c>
      <c r="G709" s="2">
        <f t="shared" si="98"/>
        <v>1.6152958130352618E-3</v>
      </c>
      <c r="H709" s="2">
        <f t="shared" si="94"/>
        <v>1.3004584243308301</v>
      </c>
      <c r="I709" s="2">
        <f t="shared" si="95"/>
        <v>56.530403269909755</v>
      </c>
    </row>
    <row r="710" spans="1:9" ht="13.5" x14ac:dyDescent="0.25">
      <c r="A710" s="3">
        <f>TITRES_STAT!B713</f>
        <v>43340</v>
      </c>
      <c r="B710" s="5">
        <f>TITRES_STAT!D713</f>
        <v>0.52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1.9505804015731651E-3</v>
      </c>
      <c r="G710" s="2">
        <f t="shared" si="98"/>
        <v>1.4999175406756001E-3</v>
      </c>
      <c r="H710" s="2">
        <f t="shared" si="94"/>
        <v>1.3004584243308304</v>
      </c>
      <c r="I710" s="2">
        <f t="shared" si="95"/>
        <v>56.530403269909762</v>
      </c>
    </row>
    <row r="711" spans="1:9" ht="13.5" x14ac:dyDescent="0.25">
      <c r="A711" s="3">
        <f>TITRES_STAT!B714</f>
        <v>43341</v>
      </c>
      <c r="B711" s="5">
        <f>TITRES_STAT!D714</f>
        <v>0.52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1.8112532300322247E-3</v>
      </c>
      <c r="G711" s="2">
        <f t="shared" si="98"/>
        <v>1.3927805734844857E-3</v>
      </c>
      <c r="H711" s="2">
        <f t="shared" si="94"/>
        <v>1.3004584243308304</v>
      </c>
      <c r="I711" s="2">
        <f t="shared" si="95"/>
        <v>56.530403269909762</v>
      </c>
    </row>
    <row r="712" spans="1:9" ht="13.5" x14ac:dyDescent="0.25">
      <c r="A712" s="3">
        <f>TITRES_STAT!B715</f>
        <v>43342</v>
      </c>
      <c r="B712" s="5">
        <f>TITRES_STAT!D715</f>
        <v>0.52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1.6818779993156372E-3</v>
      </c>
      <c r="G712" s="2">
        <f t="shared" si="98"/>
        <v>1.2932962468070225E-3</v>
      </c>
      <c r="H712" s="2">
        <f t="shared" si="94"/>
        <v>1.3004584243308304</v>
      </c>
      <c r="I712" s="2">
        <f t="shared" si="95"/>
        <v>56.530403269909762</v>
      </c>
    </row>
    <row r="713" spans="1:9" ht="13.5" x14ac:dyDescent="0.25">
      <c r="A713" s="3">
        <f>TITRES_STAT!B716</f>
        <v>43343</v>
      </c>
      <c r="B713" s="5">
        <f>TITRES_STAT!D716</f>
        <v>0.52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1.5617438565073774E-3</v>
      </c>
      <c r="G713" s="2">
        <f t="shared" si="98"/>
        <v>1.2009179434636639E-3</v>
      </c>
      <c r="H713" s="2">
        <f t="shared" si="94"/>
        <v>1.3004584243308301</v>
      </c>
      <c r="I713" s="2">
        <f t="shared" si="95"/>
        <v>56.530403269909755</v>
      </c>
    </row>
    <row r="714" spans="1:9" ht="13.5" x14ac:dyDescent="0.25">
      <c r="A714" s="3">
        <f>TITRES_STAT!B717</f>
        <v>43346</v>
      </c>
      <c r="B714" s="5">
        <f>TITRES_STAT!D717</f>
        <v>0.52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1.4501907238997076E-3</v>
      </c>
      <c r="G714" s="2">
        <f t="shared" si="98"/>
        <v>1.1151380903591163E-3</v>
      </c>
      <c r="H714" s="2">
        <f t="shared" si="94"/>
        <v>1.3004584243308304</v>
      </c>
      <c r="I714" s="2">
        <f t="shared" si="95"/>
        <v>56.530403269909762</v>
      </c>
    </row>
    <row r="715" spans="1:9" ht="13.5" x14ac:dyDescent="0.25">
      <c r="A715" s="3">
        <f>TITRES_STAT!B718</f>
        <v>43347</v>
      </c>
      <c r="B715" s="5">
        <f>TITRES_STAT!D718</f>
        <v>0.52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1.3466056721925855E-3</v>
      </c>
      <c r="G715" s="2">
        <f t="shared" si="98"/>
        <v>1.0354853696191795E-3</v>
      </c>
      <c r="H715" s="2">
        <f t="shared" si="94"/>
        <v>1.3004584243308301</v>
      </c>
      <c r="I715" s="2">
        <f t="shared" si="95"/>
        <v>56.530403269909755</v>
      </c>
    </row>
    <row r="716" spans="1:9" ht="13.5" x14ac:dyDescent="0.25">
      <c r="A716" s="3">
        <f>TITRES_STAT!B719</f>
        <v>43348</v>
      </c>
      <c r="B716" s="5">
        <f>TITRES_STAT!D719</f>
        <v>0.51</v>
      </c>
      <c r="C716" s="2">
        <f t="shared" si="99"/>
        <v>-1.0000000000000009E-2</v>
      </c>
      <c r="D716" s="2">
        <f t="shared" si="100"/>
        <v>0</v>
      </c>
      <c r="E716" s="2">
        <f t="shared" si="101"/>
        <v>1.0000000000000009E-2</v>
      </c>
      <c r="F716" s="2">
        <f t="shared" si="98"/>
        <v>1.2504195527502579E-3</v>
      </c>
      <c r="G716" s="2">
        <f t="shared" si="98"/>
        <v>1.6758078432178101E-3</v>
      </c>
      <c r="H716" s="2">
        <f t="shared" si="94"/>
        <v>0.7461592674905132</v>
      </c>
      <c r="I716" s="2">
        <f t="shared" si="95"/>
        <v>42.731455336422634</v>
      </c>
    </row>
    <row r="717" spans="1:9" ht="13.5" x14ac:dyDescent="0.25">
      <c r="A717" s="3">
        <f>TITRES_STAT!B720</f>
        <v>43349</v>
      </c>
      <c r="B717" s="5">
        <f>TITRES_STAT!D720</f>
        <v>0.51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1.1611038704109537E-3</v>
      </c>
      <c r="G717" s="2">
        <f t="shared" si="102"/>
        <v>1.5561072829879663E-3</v>
      </c>
      <c r="H717" s="2">
        <f t="shared" si="94"/>
        <v>0.7461592674905132</v>
      </c>
      <c r="I717" s="2">
        <f t="shared" si="95"/>
        <v>42.731455336422634</v>
      </c>
    </row>
    <row r="718" spans="1:9" ht="13.5" x14ac:dyDescent="0.25">
      <c r="A718" s="3">
        <f>TITRES_STAT!B721</f>
        <v>43350</v>
      </c>
      <c r="B718" s="5">
        <f>TITRES_STAT!D721</f>
        <v>0.49</v>
      </c>
      <c r="C718" s="2">
        <f t="shared" si="99"/>
        <v>-2.0000000000000018E-2</v>
      </c>
      <c r="D718" s="2">
        <f t="shared" si="100"/>
        <v>0</v>
      </c>
      <c r="E718" s="2">
        <f t="shared" si="101"/>
        <v>2.0000000000000018E-2</v>
      </c>
      <c r="F718" s="2">
        <f t="shared" si="102"/>
        <v>1.0781678796673141E-3</v>
      </c>
      <c r="G718" s="2">
        <f t="shared" si="102"/>
        <v>2.8735281913459701E-3</v>
      </c>
      <c r="H718" s="2">
        <f t="shared" si="94"/>
        <v>0.37520699567673171</v>
      </c>
      <c r="I718" s="2">
        <f t="shared" si="95"/>
        <v>27.283674156419949</v>
      </c>
    </row>
    <row r="719" spans="1:9" ht="13.5" x14ac:dyDescent="0.25">
      <c r="A719" s="3">
        <f>TITRES_STAT!B722</f>
        <v>43353</v>
      </c>
      <c r="B719" s="5">
        <f>TITRES_STAT!D722</f>
        <v>0.49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1.001155888262506E-3</v>
      </c>
      <c r="G719" s="2">
        <f t="shared" si="102"/>
        <v>2.6682761776784009E-3</v>
      </c>
      <c r="H719" s="2">
        <f t="shared" si="94"/>
        <v>0.37520699567673171</v>
      </c>
      <c r="I719" s="2">
        <f t="shared" si="95"/>
        <v>27.283674156419949</v>
      </c>
    </row>
    <row r="720" spans="1:9" ht="13.5" x14ac:dyDescent="0.25">
      <c r="A720" s="3">
        <f>TITRES_STAT!B723</f>
        <v>43355</v>
      </c>
      <c r="B720" s="5">
        <f>TITRES_STAT!D723</f>
        <v>0.49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9.2964475338661273E-4</v>
      </c>
      <c r="G720" s="2">
        <f t="shared" si="102"/>
        <v>2.4776850221299436E-3</v>
      </c>
      <c r="H720" s="2">
        <f t="shared" si="94"/>
        <v>0.37520699567673171</v>
      </c>
      <c r="I720" s="2">
        <f t="shared" si="95"/>
        <v>27.283674156419949</v>
      </c>
    </row>
    <row r="721" spans="1:9" ht="13.5" x14ac:dyDescent="0.25">
      <c r="A721" s="3">
        <f>TITRES_STAT!B724</f>
        <v>43356</v>
      </c>
      <c r="B721" s="5">
        <f>TITRES_STAT!D724</f>
        <v>0.49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8.6324155671614036E-4</v>
      </c>
      <c r="G721" s="2">
        <f t="shared" si="102"/>
        <v>2.3007075205492334E-3</v>
      </c>
      <c r="H721" s="2">
        <f t="shared" ref="H721:H784" si="103">F721/G721</f>
        <v>0.37520699567673171</v>
      </c>
      <c r="I721" s="2">
        <f t="shared" ref="I721:I784" si="104">IF(G721=0,100,100-(100/(1+H721)))</f>
        <v>27.283674156419949</v>
      </c>
    </row>
    <row r="722" spans="1:9" ht="13.5" x14ac:dyDescent="0.25">
      <c r="A722" s="3">
        <f>TITRES_STAT!B725</f>
        <v>43357</v>
      </c>
      <c r="B722" s="5">
        <f>TITRES_STAT!D725</f>
        <v>0.49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8.0158144552213036E-4</v>
      </c>
      <c r="G722" s="2">
        <f t="shared" si="102"/>
        <v>2.1363712690814309E-3</v>
      </c>
      <c r="H722" s="2">
        <f t="shared" si="103"/>
        <v>0.37520699567673171</v>
      </c>
      <c r="I722" s="2">
        <f t="shared" si="104"/>
        <v>27.283674156419949</v>
      </c>
    </row>
    <row r="723" spans="1:9" ht="13.5" x14ac:dyDescent="0.25">
      <c r="A723" s="3">
        <f>TITRES_STAT!B726</f>
        <v>43360</v>
      </c>
      <c r="B723" s="5">
        <f>TITRES_STAT!D726</f>
        <v>0.49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7.4432562798483536E-4</v>
      </c>
      <c r="G723" s="2">
        <f t="shared" si="102"/>
        <v>1.9837733212898999E-3</v>
      </c>
      <c r="H723" s="2">
        <f t="shared" si="103"/>
        <v>0.37520699567673177</v>
      </c>
      <c r="I723" s="2">
        <f t="shared" si="104"/>
        <v>27.283674156419949</v>
      </c>
    </row>
    <row r="724" spans="1:9" ht="13.5" x14ac:dyDescent="0.25">
      <c r="A724" s="3">
        <f>TITRES_STAT!B727</f>
        <v>43361</v>
      </c>
      <c r="B724" s="5">
        <f>TITRES_STAT!D727</f>
        <v>0.51</v>
      </c>
      <c r="C724" s="2">
        <f t="shared" si="99"/>
        <v>2.0000000000000018E-2</v>
      </c>
      <c r="D724" s="2">
        <f t="shared" si="100"/>
        <v>2.0000000000000018E-2</v>
      </c>
      <c r="E724" s="2">
        <f t="shared" si="101"/>
        <v>0</v>
      </c>
      <c r="F724" s="2">
        <f t="shared" si="102"/>
        <v>2.1197309402716342E-3</v>
      </c>
      <c r="G724" s="2">
        <f t="shared" si="102"/>
        <v>1.84207522691205E-3</v>
      </c>
      <c r="H724" s="2">
        <f t="shared" si="103"/>
        <v>1.150729844961343</v>
      </c>
      <c r="I724" s="2">
        <f t="shared" si="104"/>
        <v>53.504155701248756</v>
      </c>
    </row>
    <row r="725" spans="1:9" ht="13.5" x14ac:dyDescent="0.25">
      <c r="A725" s="3">
        <f>TITRES_STAT!B728</f>
        <v>43362</v>
      </c>
      <c r="B725" s="5">
        <f>TITRES_STAT!D728</f>
        <v>0.51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1.968321587395089E-3</v>
      </c>
      <c r="G725" s="2">
        <f t="shared" si="102"/>
        <v>1.7104984249897606E-3</v>
      </c>
      <c r="H725" s="2">
        <f t="shared" si="103"/>
        <v>1.1507298449613432</v>
      </c>
      <c r="I725" s="2">
        <f t="shared" si="104"/>
        <v>53.504155701248763</v>
      </c>
    </row>
    <row r="726" spans="1:9" ht="13.5" x14ac:dyDescent="0.25">
      <c r="A726" s="3">
        <f>TITRES_STAT!B729</f>
        <v>43363</v>
      </c>
      <c r="B726" s="5">
        <f>TITRES_STAT!D729</f>
        <v>0.51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1.8277271882954397E-3</v>
      </c>
      <c r="G726" s="2">
        <f t="shared" si="102"/>
        <v>1.5883199660619205E-3</v>
      </c>
      <c r="H726" s="2">
        <f t="shared" si="103"/>
        <v>1.1507298449613432</v>
      </c>
      <c r="I726" s="2">
        <f t="shared" si="104"/>
        <v>53.504155701248763</v>
      </c>
    </row>
    <row r="727" spans="1:9" ht="13.5" x14ac:dyDescent="0.25">
      <c r="A727" s="3">
        <f>TITRES_STAT!B730</f>
        <v>43364</v>
      </c>
      <c r="B727" s="5">
        <f>TITRES_STAT!D730</f>
        <v>0.51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1.6971752462743368E-3</v>
      </c>
      <c r="G727" s="2">
        <f t="shared" si="102"/>
        <v>1.4748685399146404E-3</v>
      </c>
      <c r="H727" s="2">
        <f t="shared" si="103"/>
        <v>1.1507298449613432</v>
      </c>
      <c r="I727" s="2">
        <f t="shared" si="104"/>
        <v>53.504155701248763</v>
      </c>
    </row>
    <row r="728" spans="1:9" ht="13.5" x14ac:dyDescent="0.25">
      <c r="A728" s="3">
        <f>TITRES_STAT!B731</f>
        <v>43367</v>
      </c>
      <c r="B728" s="5">
        <f>TITRES_STAT!D731</f>
        <v>0.51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1.5759484429690271E-3</v>
      </c>
      <c r="G728" s="2">
        <f t="shared" si="102"/>
        <v>1.3695207870635946E-3</v>
      </c>
      <c r="H728" s="2">
        <f t="shared" si="103"/>
        <v>1.1507298449613435</v>
      </c>
      <c r="I728" s="2">
        <f t="shared" si="104"/>
        <v>53.504155701248777</v>
      </c>
    </row>
    <row r="729" spans="1:9" ht="13.5" x14ac:dyDescent="0.25">
      <c r="A729" s="3">
        <f>TITRES_STAT!B732</f>
        <v>43368</v>
      </c>
      <c r="B729" s="5">
        <f>TITRES_STAT!D732</f>
        <v>0.51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1.4633806970426682E-3</v>
      </c>
      <c r="G729" s="2">
        <f t="shared" si="102"/>
        <v>1.2716978737019092E-3</v>
      </c>
      <c r="H729" s="2">
        <f t="shared" si="103"/>
        <v>1.1507298449613435</v>
      </c>
      <c r="I729" s="2">
        <f t="shared" si="104"/>
        <v>53.504155701248777</v>
      </c>
    </row>
    <row r="730" spans="1:9" ht="13.5" x14ac:dyDescent="0.25">
      <c r="A730" s="3">
        <f>TITRES_STAT!B733</f>
        <v>43369</v>
      </c>
      <c r="B730" s="5">
        <f>TITRES_STAT!D733</f>
        <v>0.49</v>
      </c>
      <c r="C730" s="2">
        <f t="shared" si="99"/>
        <v>-2.0000000000000018E-2</v>
      </c>
      <c r="D730" s="2">
        <f t="shared" si="100"/>
        <v>0</v>
      </c>
      <c r="E730" s="2">
        <f t="shared" si="101"/>
        <v>2.0000000000000018E-2</v>
      </c>
      <c r="F730" s="2">
        <f t="shared" si="102"/>
        <v>1.3588535043967634E-3</v>
      </c>
      <c r="G730" s="2">
        <f t="shared" si="102"/>
        <v>2.6094337398660595E-3</v>
      </c>
      <c r="H730" s="2">
        <f t="shared" si="103"/>
        <v>0.52074650666029654</v>
      </c>
      <c r="I730" s="2">
        <f t="shared" si="104"/>
        <v>34.242821165764525</v>
      </c>
    </row>
    <row r="731" spans="1:9" ht="13.5" x14ac:dyDescent="0.25">
      <c r="A731" s="3">
        <f>TITRES_STAT!B734</f>
        <v>43370</v>
      </c>
      <c r="B731" s="5">
        <f>TITRES_STAT!D734</f>
        <v>0.51</v>
      </c>
      <c r="C731" s="2">
        <f t="shared" si="99"/>
        <v>2.0000000000000018E-2</v>
      </c>
      <c r="D731" s="2">
        <f t="shared" si="100"/>
        <v>2.0000000000000018E-2</v>
      </c>
      <c r="E731" s="2">
        <f t="shared" si="101"/>
        <v>0</v>
      </c>
      <c r="F731" s="2">
        <f t="shared" si="102"/>
        <v>2.6903639683684244E-3</v>
      </c>
      <c r="G731" s="2">
        <f t="shared" si="102"/>
        <v>2.4230456155899124E-3</v>
      </c>
      <c r="H731" s="2">
        <f t="shared" si="103"/>
        <v>1.1103232853143918</v>
      </c>
      <c r="I731" s="2">
        <f t="shared" si="104"/>
        <v>52.613895370489551</v>
      </c>
    </row>
    <row r="732" spans="1:9" ht="13.5" x14ac:dyDescent="0.25">
      <c r="A732" s="3">
        <f>TITRES_STAT!B735</f>
        <v>43371</v>
      </c>
      <c r="B732" s="5">
        <f>TITRES_STAT!D735</f>
        <v>0.51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2.4981951134849657E-3</v>
      </c>
      <c r="G732" s="2">
        <f t="shared" si="102"/>
        <v>2.2499709287620612E-3</v>
      </c>
      <c r="H732" s="2">
        <f t="shared" si="103"/>
        <v>1.1103232853143921</v>
      </c>
      <c r="I732" s="2">
        <f t="shared" si="104"/>
        <v>52.613895370489551</v>
      </c>
    </row>
    <row r="733" spans="1:9" ht="13.5" x14ac:dyDescent="0.25">
      <c r="A733" s="3">
        <f>TITRES_STAT!B736</f>
        <v>43374</v>
      </c>
      <c r="B733" s="5">
        <f>TITRES_STAT!D736</f>
        <v>0.51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2.3197526053788968E-3</v>
      </c>
      <c r="G733" s="2">
        <f t="shared" si="105"/>
        <v>2.0892587195647711E-3</v>
      </c>
      <c r="H733" s="2">
        <f t="shared" si="103"/>
        <v>1.1103232853143921</v>
      </c>
      <c r="I733" s="2">
        <f t="shared" si="104"/>
        <v>52.613895370489551</v>
      </c>
    </row>
    <row r="734" spans="1:9" ht="13.5" x14ac:dyDescent="0.25">
      <c r="A734" s="3">
        <f>TITRES_STAT!B737</f>
        <v>43375</v>
      </c>
      <c r="B734" s="5">
        <f>TITRES_STAT!D737</f>
        <v>0.52</v>
      </c>
      <c r="C734" s="2">
        <f t="shared" si="99"/>
        <v>1.0000000000000009E-2</v>
      </c>
      <c r="D734" s="2">
        <f t="shared" si="100"/>
        <v>1.0000000000000009E-2</v>
      </c>
      <c r="E734" s="2">
        <f t="shared" si="101"/>
        <v>0</v>
      </c>
      <c r="F734" s="2">
        <f t="shared" si="105"/>
        <v>2.8683417049946906E-3</v>
      </c>
      <c r="G734" s="2">
        <f t="shared" si="105"/>
        <v>1.9400259538815731E-3</v>
      </c>
      <c r="H734" s="2">
        <f t="shared" si="103"/>
        <v>1.4785068721661987</v>
      </c>
      <c r="I734" s="2">
        <f t="shared" si="104"/>
        <v>59.653127807307364</v>
      </c>
    </row>
    <row r="735" spans="1:9" ht="13.5" x14ac:dyDescent="0.25">
      <c r="A735" s="3">
        <f>TITRES_STAT!B738</f>
        <v>43376</v>
      </c>
      <c r="B735" s="5">
        <f>TITRES_STAT!D738</f>
        <v>0.5</v>
      </c>
      <c r="C735" s="2">
        <f t="shared" si="99"/>
        <v>-2.0000000000000018E-2</v>
      </c>
      <c r="D735" s="2">
        <f t="shared" si="100"/>
        <v>0</v>
      </c>
      <c r="E735" s="2">
        <f t="shared" si="101"/>
        <v>2.0000000000000018E-2</v>
      </c>
      <c r="F735" s="2">
        <f t="shared" si="105"/>
        <v>2.6634601546379269E-3</v>
      </c>
      <c r="G735" s="2">
        <f t="shared" si="105"/>
        <v>3.2300241000328906E-3</v>
      </c>
      <c r="H735" s="2">
        <f t="shared" si="103"/>
        <v>0.82459451451486243</v>
      </c>
      <c r="I735" s="2">
        <f t="shared" si="104"/>
        <v>45.193302290186494</v>
      </c>
    </row>
    <row r="736" spans="1:9" ht="13.5" x14ac:dyDescent="0.25">
      <c r="A736" s="3">
        <f>TITRES_STAT!B739</f>
        <v>43377</v>
      </c>
      <c r="B736" s="5">
        <f>TITRES_STAT!D739</f>
        <v>0.48</v>
      </c>
      <c r="C736" s="2">
        <f t="shared" si="99"/>
        <v>-2.0000000000000018E-2</v>
      </c>
      <c r="D736" s="2">
        <f t="shared" si="100"/>
        <v>0</v>
      </c>
      <c r="E736" s="2">
        <f t="shared" si="101"/>
        <v>2.0000000000000018E-2</v>
      </c>
      <c r="F736" s="2">
        <f t="shared" si="105"/>
        <v>2.473213000735218E-3</v>
      </c>
      <c r="G736" s="2">
        <f t="shared" si="105"/>
        <v>4.4278795214591138E-3</v>
      </c>
      <c r="H736" s="2">
        <f t="shared" si="103"/>
        <v>0.5585547187427139</v>
      </c>
      <c r="I736" s="2">
        <f t="shared" si="104"/>
        <v>35.837992213279492</v>
      </c>
    </row>
    <row r="737" spans="1:9" ht="13.5" x14ac:dyDescent="0.25">
      <c r="A737" s="3">
        <f>TITRES_STAT!B740</f>
        <v>43378</v>
      </c>
      <c r="B737" s="5">
        <f>TITRES_STAT!D740</f>
        <v>0.47</v>
      </c>
      <c r="C737" s="2">
        <f t="shared" si="99"/>
        <v>-1.0000000000000009E-2</v>
      </c>
      <c r="D737" s="2">
        <f t="shared" si="100"/>
        <v>0</v>
      </c>
      <c r="E737" s="2">
        <f t="shared" si="101"/>
        <v>1.0000000000000009E-2</v>
      </c>
      <c r="F737" s="2">
        <f t="shared" si="105"/>
        <v>2.2965549292541312E-3</v>
      </c>
      <c r="G737" s="2">
        <f t="shared" si="105"/>
        <v>4.8258881270691768E-3</v>
      </c>
      <c r="H737" s="2">
        <f t="shared" si="103"/>
        <v>0.47588233891548132</v>
      </c>
      <c r="I737" s="2">
        <f t="shared" si="104"/>
        <v>32.243921237323889</v>
      </c>
    </row>
    <row r="738" spans="1:9" ht="13.5" x14ac:dyDescent="0.25">
      <c r="A738" s="3">
        <f>TITRES_STAT!B741</f>
        <v>43381</v>
      </c>
      <c r="B738" s="5">
        <f>TITRES_STAT!D741</f>
        <v>0.45</v>
      </c>
      <c r="C738" s="2">
        <f t="shared" si="99"/>
        <v>-1.9999999999999962E-2</v>
      </c>
      <c r="D738" s="2">
        <f t="shared" si="100"/>
        <v>0</v>
      </c>
      <c r="E738" s="2">
        <f t="shared" si="101"/>
        <v>1.9999999999999962E-2</v>
      </c>
      <c r="F738" s="2">
        <f t="shared" si="105"/>
        <v>2.1325152914502647E-3</v>
      </c>
      <c r="G738" s="2">
        <f t="shared" si="105"/>
        <v>5.9097532608499478E-3</v>
      </c>
      <c r="H738" s="2">
        <f t="shared" si="103"/>
        <v>0.36084675574823638</v>
      </c>
      <c r="I738" s="2">
        <f t="shared" si="104"/>
        <v>26.516340228906344</v>
      </c>
    </row>
    <row r="739" spans="1:9" ht="13.5" x14ac:dyDescent="0.25">
      <c r="A739" s="3">
        <f>TITRES_STAT!B742</f>
        <v>43382</v>
      </c>
      <c r="B739" s="5">
        <f>TITRES_STAT!D742</f>
        <v>0.47</v>
      </c>
      <c r="C739" s="2">
        <f t="shared" si="99"/>
        <v>1.9999999999999962E-2</v>
      </c>
      <c r="D739" s="2">
        <f t="shared" si="100"/>
        <v>1.9999999999999962E-2</v>
      </c>
      <c r="E739" s="2">
        <f t="shared" si="101"/>
        <v>0</v>
      </c>
      <c r="F739" s="2">
        <f t="shared" si="105"/>
        <v>3.4087641992038148E-3</v>
      </c>
      <c r="G739" s="2">
        <f t="shared" si="105"/>
        <v>5.4876280279320946E-3</v>
      </c>
      <c r="H739" s="2">
        <f t="shared" si="103"/>
        <v>0.6211726053320602</v>
      </c>
      <c r="I739" s="2">
        <f t="shared" si="104"/>
        <v>38.316253512365954</v>
      </c>
    </row>
    <row r="740" spans="1:9" ht="13.5" x14ac:dyDescent="0.25">
      <c r="A740" s="3">
        <f>TITRES_STAT!B743</f>
        <v>43383</v>
      </c>
      <c r="B740" s="5">
        <f>TITRES_STAT!D743</f>
        <v>0.48</v>
      </c>
      <c r="C740" s="2">
        <f t="shared" si="99"/>
        <v>1.0000000000000009E-2</v>
      </c>
      <c r="D740" s="2">
        <f t="shared" si="100"/>
        <v>1.0000000000000009E-2</v>
      </c>
      <c r="E740" s="2">
        <f t="shared" si="101"/>
        <v>0</v>
      </c>
      <c r="F740" s="2">
        <f t="shared" si="105"/>
        <v>3.8795667564035428E-3</v>
      </c>
      <c r="G740" s="2">
        <f t="shared" si="105"/>
        <v>5.0956545973655162E-3</v>
      </c>
      <c r="H740" s="2">
        <f t="shared" si="103"/>
        <v>0.76134806280027334</v>
      </c>
      <c r="I740" s="2">
        <f t="shared" si="104"/>
        <v>43.22530446309667</v>
      </c>
    </row>
    <row r="741" spans="1:9" ht="13.5" x14ac:dyDescent="0.25">
      <c r="A741" s="3">
        <f>TITRES_STAT!B744</f>
        <v>43384</v>
      </c>
      <c r="B741" s="5">
        <f>TITRES_STAT!D744</f>
        <v>0.48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3.6024548452318612E-3</v>
      </c>
      <c r="G741" s="2">
        <f t="shared" si="105"/>
        <v>4.7316792689822652E-3</v>
      </c>
      <c r="H741" s="2">
        <f t="shared" si="103"/>
        <v>0.76134806280027334</v>
      </c>
      <c r="I741" s="2">
        <f t="shared" si="104"/>
        <v>43.22530446309667</v>
      </c>
    </row>
    <row r="742" spans="1:9" ht="13.5" x14ac:dyDescent="0.25">
      <c r="A742" s="3">
        <f>TITRES_STAT!B745</f>
        <v>43385</v>
      </c>
      <c r="B742" s="5">
        <f>TITRES_STAT!D745</f>
        <v>0.47</v>
      </c>
      <c r="C742" s="2">
        <f t="shared" si="99"/>
        <v>-1.0000000000000009E-2</v>
      </c>
      <c r="D742" s="2">
        <f t="shared" si="100"/>
        <v>0</v>
      </c>
      <c r="E742" s="2">
        <f t="shared" si="101"/>
        <v>1.0000000000000009E-2</v>
      </c>
      <c r="F742" s="2">
        <f t="shared" si="105"/>
        <v>3.3451366420010138E-3</v>
      </c>
      <c r="G742" s="2">
        <f t="shared" si="105"/>
        <v>5.1079878926263899E-3</v>
      </c>
      <c r="H742" s="2">
        <f t="shared" si="103"/>
        <v>0.65488343205156552</v>
      </c>
      <c r="I742" s="2">
        <f t="shared" si="104"/>
        <v>39.572783156074259</v>
      </c>
    </row>
    <row r="743" spans="1:9" ht="13.5" x14ac:dyDescent="0.25">
      <c r="A743" s="3">
        <f>TITRES_STAT!B746</f>
        <v>43389</v>
      </c>
      <c r="B743" s="5">
        <f>TITRES_STAT!D746</f>
        <v>0.46</v>
      </c>
      <c r="C743" s="2">
        <f t="shared" si="99"/>
        <v>-9.9999999999999534E-3</v>
      </c>
      <c r="D743" s="2">
        <f t="shared" si="100"/>
        <v>0</v>
      </c>
      <c r="E743" s="2">
        <f t="shared" si="101"/>
        <v>9.9999999999999534E-3</v>
      </c>
      <c r="F743" s="2">
        <f t="shared" si="105"/>
        <v>3.1061983104295129E-3</v>
      </c>
      <c r="G743" s="2">
        <f t="shared" si="105"/>
        <v>5.4574173288673587E-3</v>
      </c>
      <c r="H743" s="2">
        <f t="shared" si="103"/>
        <v>0.56917001637369347</v>
      </c>
      <c r="I743" s="2">
        <f t="shared" si="104"/>
        <v>36.272042572482292</v>
      </c>
    </row>
    <row r="744" spans="1:9" ht="13.5" x14ac:dyDescent="0.25">
      <c r="A744" s="3">
        <f>TITRES_STAT!B747</f>
        <v>43390</v>
      </c>
      <c r="B744" s="5">
        <f>TITRES_STAT!D747</f>
        <v>0.46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2.8843270025416907E-3</v>
      </c>
      <c r="G744" s="2">
        <f t="shared" si="105"/>
        <v>5.0676018053768326E-3</v>
      </c>
      <c r="H744" s="2">
        <f t="shared" si="103"/>
        <v>0.56917001637369358</v>
      </c>
      <c r="I744" s="2">
        <f t="shared" si="104"/>
        <v>36.272042572482299</v>
      </c>
    </row>
    <row r="745" spans="1:9" ht="13.5" x14ac:dyDescent="0.25">
      <c r="A745" s="3">
        <f>TITRES_STAT!B748</f>
        <v>43391</v>
      </c>
      <c r="B745" s="5">
        <f>TITRES_STAT!D748</f>
        <v>0.46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2.6783036452172845E-3</v>
      </c>
      <c r="G745" s="2">
        <f t="shared" si="105"/>
        <v>4.7056302478499156E-3</v>
      </c>
      <c r="H745" s="2">
        <f t="shared" si="103"/>
        <v>0.56917001637369358</v>
      </c>
      <c r="I745" s="2">
        <f t="shared" si="104"/>
        <v>36.272042572482299</v>
      </c>
    </row>
    <row r="746" spans="1:9" ht="13.5" x14ac:dyDescent="0.25">
      <c r="A746" s="3">
        <f>TITRES_STAT!B749</f>
        <v>43392</v>
      </c>
      <c r="B746" s="5">
        <f>TITRES_STAT!D749</f>
        <v>0.46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2.4869962419874782E-3</v>
      </c>
      <c r="G746" s="2">
        <f t="shared" si="105"/>
        <v>4.3695138015749212E-3</v>
      </c>
      <c r="H746" s="2">
        <f t="shared" si="103"/>
        <v>0.56917001637369369</v>
      </c>
      <c r="I746" s="2">
        <f t="shared" si="104"/>
        <v>36.272042572482299</v>
      </c>
    </row>
    <row r="747" spans="1:9" ht="13.5" x14ac:dyDescent="0.25">
      <c r="A747" s="3">
        <f>TITRES_STAT!B750</f>
        <v>43395</v>
      </c>
      <c r="B747" s="5">
        <f>TITRES_STAT!D750</f>
        <v>0.46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2.3093536532740868E-3</v>
      </c>
      <c r="G747" s="2">
        <f t="shared" si="105"/>
        <v>4.0574056728909982E-3</v>
      </c>
      <c r="H747" s="2">
        <f t="shared" si="103"/>
        <v>0.56917001637369358</v>
      </c>
      <c r="I747" s="2">
        <f t="shared" si="104"/>
        <v>36.272042572482299</v>
      </c>
    </row>
    <row r="748" spans="1:9" ht="13.5" x14ac:dyDescent="0.25">
      <c r="A748" s="3">
        <f>TITRES_STAT!B751</f>
        <v>43396</v>
      </c>
      <c r="B748" s="5">
        <f>TITRES_STAT!D751</f>
        <v>0.46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2.1443998208973665E-3</v>
      </c>
      <c r="G748" s="2">
        <f t="shared" si="105"/>
        <v>3.7675909819702125E-3</v>
      </c>
      <c r="H748" s="2">
        <f t="shared" si="103"/>
        <v>0.56917001637369369</v>
      </c>
      <c r="I748" s="2">
        <f t="shared" si="104"/>
        <v>36.272042572482299</v>
      </c>
    </row>
    <row r="749" spans="1:9" ht="13.5" x14ac:dyDescent="0.25">
      <c r="A749" s="3">
        <f>TITRES_STAT!B752</f>
        <v>43397</v>
      </c>
      <c r="B749" s="5">
        <f>TITRES_STAT!D752</f>
        <v>0.46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1.9912284051189833E-3</v>
      </c>
      <c r="G749" s="2">
        <f t="shared" si="106"/>
        <v>3.4984773404009117E-3</v>
      </c>
      <c r="H749" s="2">
        <f t="shared" si="103"/>
        <v>0.56917001637369369</v>
      </c>
      <c r="I749" s="2">
        <f t="shared" si="104"/>
        <v>36.272042572482299</v>
      </c>
    </row>
    <row r="750" spans="1:9" ht="13.5" x14ac:dyDescent="0.25">
      <c r="A750" s="3">
        <f>TITRES_STAT!B753</f>
        <v>43398</v>
      </c>
      <c r="B750" s="5">
        <f>TITRES_STAT!D753</f>
        <v>0.46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1.8489978047533417E-3</v>
      </c>
      <c r="G750" s="2">
        <f t="shared" si="106"/>
        <v>3.2485861018008468E-3</v>
      </c>
      <c r="H750" s="2">
        <f t="shared" si="103"/>
        <v>0.56917001637369369</v>
      </c>
      <c r="I750" s="2">
        <f t="shared" si="104"/>
        <v>36.272042572482299</v>
      </c>
    </row>
    <row r="751" spans="1:9" ht="13.5" x14ac:dyDescent="0.25">
      <c r="A751" s="3">
        <f>TITRES_STAT!B754</f>
        <v>43399</v>
      </c>
      <c r="B751" s="5">
        <f>TITRES_STAT!D754</f>
        <v>0.46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1.7169265329852457E-3</v>
      </c>
      <c r="G751" s="2">
        <f t="shared" si="106"/>
        <v>3.0165442373865001E-3</v>
      </c>
      <c r="H751" s="2">
        <f t="shared" si="103"/>
        <v>0.56917001637369369</v>
      </c>
      <c r="I751" s="2">
        <f t="shared" si="104"/>
        <v>36.272042572482299</v>
      </c>
    </row>
    <row r="752" spans="1:9" ht="13.5" x14ac:dyDescent="0.25">
      <c r="A752" s="3">
        <f>TITRES_STAT!B755</f>
        <v>43402</v>
      </c>
      <c r="B752" s="5">
        <f>TITRES_STAT!D755</f>
        <v>0.48</v>
      </c>
      <c r="C752" s="2">
        <f t="shared" si="99"/>
        <v>1.9999999999999962E-2</v>
      </c>
      <c r="D752" s="2">
        <f t="shared" si="100"/>
        <v>1.9999999999999962E-2</v>
      </c>
      <c r="E752" s="2">
        <f t="shared" si="101"/>
        <v>0</v>
      </c>
      <c r="F752" s="2">
        <f t="shared" si="106"/>
        <v>3.0228603520577255E-3</v>
      </c>
      <c r="G752" s="2">
        <f t="shared" si="106"/>
        <v>2.8010767918588931E-3</v>
      </c>
      <c r="H752" s="2">
        <f t="shared" si="103"/>
        <v>1.0791779650038258</v>
      </c>
      <c r="I752" s="2">
        <f t="shared" si="104"/>
        <v>51.904068971885245</v>
      </c>
    </row>
    <row r="753" spans="1:9" ht="13.5" x14ac:dyDescent="0.25">
      <c r="A753" s="3">
        <f>TITRES_STAT!B756</f>
        <v>43403</v>
      </c>
      <c r="B753" s="5">
        <f>TITRES_STAT!D756</f>
        <v>0.48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2.8069417554821736E-3</v>
      </c>
      <c r="G753" s="2">
        <f t="shared" si="106"/>
        <v>2.6009998781546867E-3</v>
      </c>
      <c r="H753" s="2">
        <f t="shared" si="103"/>
        <v>1.0791779650038258</v>
      </c>
      <c r="I753" s="2">
        <f t="shared" si="104"/>
        <v>51.904068971885245</v>
      </c>
    </row>
    <row r="754" spans="1:9" ht="13.5" x14ac:dyDescent="0.25">
      <c r="A754" s="3">
        <f>TITRES_STAT!B757</f>
        <v>43404</v>
      </c>
      <c r="B754" s="5">
        <f>TITRES_STAT!D757</f>
        <v>0.48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2.6064459158048753E-3</v>
      </c>
      <c r="G754" s="2">
        <f t="shared" si="106"/>
        <v>2.4152141725722089E-3</v>
      </c>
      <c r="H754" s="2">
        <f t="shared" si="103"/>
        <v>1.0791779650038258</v>
      </c>
      <c r="I754" s="2">
        <f t="shared" si="104"/>
        <v>51.904068971885245</v>
      </c>
    </row>
    <row r="755" spans="1:9" ht="13.5" x14ac:dyDescent="0.25">
      <c r="A755" s="3">
        <f>TITRES_STAT!B758</f>
        <v>43405</v>
      </c>
      <c r="B755" s="5">
        <f>TITRES_STAT!D758</f>
        <v>0.46</v>
      </c>
      <c r="C755" s="2">
        <f t="shared" si="99"/>
        <v>-1.9999999999999962E-2</v>
      </c>
      <c r="D755" s="2">
        <f t="shared" si="100"/>
        <v>0</v>
      </c>
      <c r="E755" s="2">
        <f t="shared" si="101"/>
        <v>1.9999999999999962E-2</v>
      </c>
      <c r="F755" s="2">
        <f t="shared" si="106"/>
        <v>2.4202712075330987E-3</v>
      </c>
      <c r="G755" s="2">
        <f t="shared" si="106"/>
        <v>3.6712703031027624E-3</v>
      </c>
      <c r="H755" s="2">
        <f t="shared" si="103"/>
        <v>0.65924625748412313</v>
      </c>
      <c r="I755" s="2">
        <f t="shared" si="104"/>
        <v>39.731670601066959</v>
      </c>
    </row>
    <row r="756" spans="1:9" ht="13.5" x14ac:dyDescent="0.25">
      <c r="A756" s="3">
        <f>TITRES_STAT!B759</f>
        <v>43406</v>
      </c>
      <c r="B756" s="5">
        <f>TITRES_STAT!D759</f>
        <v>0.44</v>
      </c>
      <c r="C756" s="2">
        <f t="shared" si="99"/>
        <v>-2.0000000000000018E-2</v>
      </c>
      <c r="D756" s="2">
        <f t="shared" si="100"/>
        <v>0</v>
      </c>
      <c r="E756" s="2">
        <f t="shared" si="101"/>
        <v>2.0000000000000018E-2</v>
      </c>
      <c r="F756" s="2">
        <f t="shared" si="106"/>
        <v>2.2473946927093059E-3</v>
      </c>
      <c r="G756" s="2">
        <f t="shared" si="106"/>
        <v>4.8376081385954244E-3</v>
      </c>
      <c r="H756" s="2">
        <f t="shared" si="103"/>
        <v>0.46456732920947702</v>
      </c>
      <c r="I756" s="2">
        <f t="shared" si="104"/>
        <v>31.720448759445858</v>
      </c>
    </row>
    <row r="757" spans="1:9" ht="13.5" x14ac:dyDescent="0.25">
      <c r="A757" s="3">
        <f>TITRES_STAT!B760</f>
        <v>43409</v>
      </c>
      <c r="B757" s="5">
        <f>TITRES_STAT!D760</f>
        <v>0.44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2.0868665003729268E-3</v>
      </c>
      <c r="G757" s="2">
        <f t="shared" si="106"/>
        <v>4.4920647001243227E-3</v>
      </c>
      <c r="H757" s="2">
        <f t="shared" si="103"/>
        <v>0.46456732920947702</v>
      </c>
      <c r="I757" s="2">
        <f t="shared" si="104"/>
        <v>31.720448759445858</v>
      </c>
    </row>
    <row r="758" spans="1:9" ht="13.5" x14ac:dyDescent="0.25">
      <c r="A758" s="3">
        <f>TITRES_STAT!B761</f>
        <v>43410</v>
      </c>
      <c r="B758" s="5">
        <f>TITRES_STAT!D761</f>
        <v>0.42</v>
      </c>
      <c r="C758" s="2">
        <f t="shared" si="99"/>
        <v>-2.0000000000000018E-2</v>
      </c>
      <c r="D758" s="2">
        <f t="shared" si="100"/>
        <v>0</v>
      </c>
      <c r="E758" s="2">
        <f t="shared" si="101"/>
        <v>2.0000000000000018E-2</v>
      </c>
      <c r="F758" s="2">
        <f t="shared" si="106"/>
        <v>1.9378046074891464E-3</v>
      </c>
      <c r="G758" s="2">
        <f t="shared" si="106"/>
        <v>5.5997743644011578E-3</v>
      </c>
      <c r="H758" s="2">
        <f t="shared" si="103"/>
        <v>0.34605048014222556</v>
      </c>
      <c r="I758" s="2">
        <f t="shared" si="104"/>
        <v>25.70858116002168</v>
      </c>
    </row>
    <row r="759" spans="1:9" ht="13.5" x14ac:dyDescent="0.25">
      <c r="A759" s="3">
        <f>TITRES_STAT!B762</f>
        <v>43411</v>
      </c>
      <c r="B759" s="5">
        <f>TITRES_STAT!D762</f>
        <v>0.42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1.7993899926684932E-3</v>
      </c>
      <c r="G759" s="2">
        <f t="shared" si="106"/>
        <v>5.1997904812296466E-3</v>
      </c>
      <c r="H759" s="2">
        <f t="shared" si="103"/>
        <v>0.34605048014222556</v>
      </c>
      <c r="I759" s="2">
        <f t="shared" si="104"/>
        <v>25.70858116002168</v>
      </c>
    </row>
    <row r="760" spans="1:9" ht="13.5" x14ac:dyDescent="0.25">
      <c r="A760" s="3">
        <f>TITRES_STAT!B763</f>
        <v>43412</v>
      </c>
      <c r="B760" s="5">
        <f>TITRES_STAT!D763</f>
        <v>0.43</v>
      </c>
      <c r="C760" s="2">
        <f t="shared" si="99"/>
        <v>1.0000000000000009E-2</v>
      </c>
      <c r="D760" s="2">
        <f t="shared" si="100"/>
        <v>1.0000000000000009E-2</v>
      </c>
      <c r="E760" s="2">
        <f t="shared" si="101"/>
        <v>0</v>
      </c>
      <c r="F760" s="2">
        <f t="shared" si="106"/>
        <v>2.3851478503350296E-3</v>
      </c>
      <c r="G760" s="2">
        <f t="shared" si="106"/>
        <v>4.8283768754275296E-3</v>
      </c>
      <c r="H760" s="2">
        <f t="shared" si="103"/>
        <v>0.49398543483079627</v>
      </c>
      <c r="I760" s="2">
        <f t="shared" si="104"/>
        <v>33.064943159017034</v>
      </c>
    </row>
    <row r="761" spans="1:9" ht="13.5" x14ac:dyDescent="0.25">
      <c r="A761" s="3">
        <f>TITRES_STAT!B764</f>
        <v>43413</v>
      </c>
      <c r="B761" s="5">
        <f>TITRES_STAT!D764</f>
        <v>0.43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2.2147801467396703E-3</v>
      </c>
      <c r="G761" s="2">
        <f t="shared" si="106"/>
        <v>4.4834928128969914E-3</v>
      </c>
      <c r="H761" s="2">
        <f t="shared" si="103"/>
        <v>0.49398543483079627</v>
      </c>
      <c r="I761" s="2">
        <f t="shared" si="104"/>
        <v>33.064943159017034</v>
      </c>
    </row>
    <row r="762" spans="1:9" ht="13.5" x14ac:dyDescent="0.25">
      <c r="A762" s="3">
        <f>TITRES_STAT!B765</f>
        <v>43416</v>
      </c>
      <c r="B762" s="5">
        <f>TITRES_STAT!D765</f>
        <v>0.41</v>
      </c>
      <c r="C762" s="2">
        <f t="shared" si="99"/>
        <v>-2.0000000000000018E-2</v>
      </c>
      <c r="D762" s="2">
        <f t="shared" si="100"/>
        <v>0</v>
      </c>
      <c r="E762" s="2">
        <f t="shared" si="101"/>
        <v>2.0000000000000018E-2</v>
      </c>
      <c r="F762" s="2">
        <f t="shared" si="106"/>
        <v>2.0565815648296939E-3</v>
      </c>
      <c r="G762" s="2">
        <f t="shared" si="106"/>
        <v>5.5918147548329215E-3</v>
      </c>
      <c r="H762" s="2">
        <f t="shared" si="103"/>
        <v>0.36778428023786397</v>
      </c>
      <c r="I762" s="2">
        <f t="shared" si="104"/>
        <v>26.889055938989486</v>
      </c>
    </row>
    <row r="763" spans="1:9" ht="13.5" x14ac:dyDescent="0.25">
      <c r="A763" s="3">
        <f>TITRES_STAT!B766</f>
        <v>43417</v>
      </c>
      <c r="B763" s="5">
        <f>TITRES_STAT!D766</f>
        <v>0.41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1.9096828816275728E-3</v>
      </c>
      <c r="G763" s="2">
        <f t="shared" si="106"/>
        <v>5.1923994152019981E-3</v>
      </c>
      <c r="H763" s="2">
        <f t="shared" si="103"/>
        <v>0.36778428023786403</v>
      </c>
      <c r="I763" s="2">
        <f t="shared" si="104"/>
        <v>26.889055938989486</v>
      </c>
    </row>
    <row r="764" spans="1:9" ht="13.5" x14ac:dyDescent="0.25">
      <c r="A764" s="3">
        <f>TITRES_STAT!B767</f>
        <v>43418</v>
      </c>
      <c r="B764" s="5">
        <f>TITRES_STAT!D767</f>
        <v>0.42</v>
      </c>
      <c r="C764" s="2">
        <f t="shared" si="99"/>
        <v>1.0000000000000009E-2</v>
      </c>
      <c r="D764" s="2">
        <f t="shared" si="100"/>
        <v>1.0000000000000009E-2</v>
      </c>
      <c r="E764" s="2">
        <f t="shared" si="101"/>
        <v>0</v>
      </c>
      <c r="F764" s="2">
        <f t="shared" si="106"/>
        <v>2.4875626757970325E-3</v>
      </c>
      <c r="G764" s="2">
        <f t="shared" si="106"/>
        <v>4.8215137426875698E-3</v>
      </c>
      <c r="H764" s="2">
        <f t="shared" si="103"/>
        <v>0.51592981137298077</v>
      </c>
      <c r="I764" s="2">
        <f t="shared" si="104"/>
        <v>34.033885177421368</v>
      </c>
    </row>
    <row r="765" spans="1:9" ht="13.5" x14ac:dyDescent="0.25">
      <c r="A765" s="3">
        <f>TITRES_STAT!B768</f>
        <v>43419</v>
      </c>
      <c r="B765" s="5">
        <f>TITRES_STAT!D768</f>
        <v>0.41</v>
      </c>
      <c r="C765" s="2">
        <f t="shared" si="99"/>
        <v>-1.0000000000000009E-2</v>
      </c>
      <c r="D765" s="2">
        <f t="shared" si="100"/>
        <v>0</v>
      </c>
      <c r="E765" s="2">
        <f t="shared" si="101"/>
        <v>1.0000000000000009E-2</v>
      </c>
      <c r="F765" s="2">
        <f t="shared" ref="F765:G780" si="107">((F764*13)+D765)/14</f>
        <v>2.309879627525816E-3</v>
      </c>
      <c r="G765" s="2">
        <f t="shared" si="107"/>
        <v>5.1914056182098874E-3</v>
      </c>
      <c r="H765" s="2">
        <f t="shared" si="103"/>
        <v>0.44494300723169344</v>
      </c>
      <c r="I765" s="2">
        <f t="shared" si="104"/>
        <v>30.793118137174233</v>
      </c>
    </row>
    <row r="766" spans="1:9" ht="13.5" x14ac:dyDescent="0.25">
      <c r="A766" s="3">
        <f>TITRES_STAT!B769</f>
        <v>43420</v>
      </c>
      <c r="B766" s="5">
        <f>TITRES_STAT!D769</f>
        <v>0.41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2.1448882255596861E-3</v>
      </c>
      <c r="G766" s="2">
        <f t="shared" si="107"/>
        <v>4.820590931194896E-3</v>
      </c>
      <c r="H766" s="2">
        <f t="shared" si="103"/>
        <v>0.44494300723169339</v>
      </c>
      <c r="I766" s="2">
        <f t="shared" si="104"/>
        <v>30.793118137174233</v>
      </c>
    </row>
    <row r="767" spans="1:9" ht="13.5" x14ac:dyDescent="0.25">
      <c r="A767" s="3">
        <f>TITRES_STAT!B770</f>
        <v>43423</v>
      </c>
      <c r="B767" s="5">
        <f>TITRES_STAT!D770</f>
        <v>0.4</v>
      </c>
      <c r="C767" s="2">
        <f t="shared" si="99"/>
        <v>-9.9999999999999534E-3</v>
      </c>
      <c r="D767" s="2">
        <f t="shared" si="100"/>
        <v>0</v>
      </c>
      <c r="E767" s="2">
        <f t="shared" si="101"/>
        <v>9.9999999999999534E-3</v>
      </c>
      <c r="F767" s="2">
        <f t="shared" si="107"/>
        <v>1.9916819237339942E-3</v>
      </c>
      <c r="G767" s="2">
        <f t="shared" si="107"/>
        <v>5.1905487218238287E-3</v>
      </c>
      <c r="H767" s="2">
        <f t="shared" si="103"/>
        <v>0.38371317378447939</v>
      </c>
      <c r="I767" s="2">
        <f t="shared" si="104"/>
        <v>27.730687331321505</v>
      </c>
    </row>
    <row r="768" spans="1:9" ht="13.5" x14ac:dyDescent="0.25">
      <c r="A768" s="3">
        <f>TITRES_STAT!B771</f>
        <v>43425</v>
      </c>
      <c r="B768" s="5">
        <f>TITRES_STAT!D771</f>
        <v>0.4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1.8494189291815659E-3</v>
      </c>
      <c r="G768" s="2">
        <f t="shared" si="107"/>
        <v>4.8197952416935549E-3</v>
      </c>
      <c r="H768" s="2">
        <f t="shared" si="103"/>
        <v>0.38371317378447939</v>
      </c>
      <c r="I768" s="2">
        <f t="shared" si="104"/>
        <v>27.730687331321505</v>
      </c>
    </row>
    <row r="769" spans="1:9" ht="13.5" x14ac:dyDescent="0.25">
      <c r="A769" s="3">
        <f>TITRES_STAT!B772</f>
        <v>43426</v>
      </c>
      <c r="B769" s="5">
        <f>TITRES_STAT!D772</f>
        <v>0.4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1.7173175770971683E-3</v>
      </c>
      <c r="G769" s="2">
        <f t="shared" si="107"/>
        <v>4.4755241530011576E-3</v>
      </c>
      <c r="H769" s="2">
        <f t="shared" si="103"/>
        <v>0.38371317378447944</v>
      </c>
      <c r="I769" s="2">
        <f t="shared" si="104"/>
        <v>27.730687331321505</v>
      </c>
    </row>
    <row r="770" spans="1:9" ht="13.5" x14ac:dyDescent="0.25">
      <c r="A770" s="3">
        <f>TITRES_STAT!B773</f>
        <v>43427</v>
      </c>
      <c r="B770" s="5">
        <f>TITRES_STAT!D773</f>
        <v>0.4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1.594652035875942E-3</v>
      </c>
      <c r="G770" s="2">
        <f t="shared" si="107"/>
        <v>4.1558438563582181E-3</v>
      </c>
      <c r="H770" s="2">
        <f t="shared" si="103"/>
        <v>0.38371317378447939</v>
      </c>
      <c r="I770" s="2">
        <f t="shared" si="104"/>
        <v>27.730687331321505</v>
      </c>
    </row>
    <row r="771" spans="1:9" ht="13.5" x14ac:dyDescent="0.25">
      <c r="A771" s="3">
        <f>TITRES_STAT!B774</f>
        <v>43430</v>
      </c>
      <c r="B771" s="5">
        <f>TITRES_STAT!D774</f>
        <v>0.39</v>
      </c>
      <c r="C771" s="2">
        <f t="shared" ref="C771:C834" si="108">B771-B770</f>
        <v>-1.0000000000000009E-2</v>
      </c>
      <c r="D771" s="2">
        <f t="shared" ref="D771:D834" si="109">IF(C771&gt;0,C771,0)</f>
        <v>0</v>
      </c>
      <c r="E771" s="2">
        <f t="shared" ref="E771:E834" si="110">IF(C771&lt;0,-C771,0)</f>
        <v>1.0000000000000009E-2</v>
      </c>
      <c r="F771" s="2">
        <f t="shared" si="107"/>
        <v>1.4807483190276605E-3</v>
      </c>
      <c r="G771" s="2">
        <f t="shared" si="107"/>
        <v>4.5732835809040601E-3</v>
      </c>
      <c r="H771" s="2">
        <f t="shared" si="103"/>
        <v>0.32378230932597052</v>
      </c>
      <c r="I771" s="2">
        <f t="shared" si="104"/>
        <v>24.458878702709868</v>
      </c>
    </row>
    <row r="772" spans="1:9" ht="13.5" x14ac:dyDescent="0.25">
      <c r="A772" s="3">
        <f>TITRES_STAT!B775</f>
        <v>43431</v>
      </c>
      <c r="B772" s="5">
        <f>TITRES_STAT!D775</f>
        <v>0.4</v>
      </c>
      <c r="C772" s="2">
        <f t="shared" si="108"/>
        <v>1.0000000000000009E-2</v>
      </c>
      <c r="D772" s="2">
        <f t="shared" si="109"/>
        <v>1.0000000000000009E-2</v>
      </c>
      <c r="E772" s="2">
        <f t="shared" si="110"/>
        <v>0</v>
      </c>
      <c r="F772" s="2">
        <f t="shared" si="107"/>
        <v>2.0892662962399711E-3</v>
      </c>
      <c r="G772" s="2">
        <f t="shared" si="107"/>
        <v>4.2466204679823417E-3</v>
      </c>
      <c r="H772" s="2">
        <f t="shared" si="103"/>
        <v>0.49198328694361171</v>
      </c>
      <c r="I772" s="2">
        <f t="shared" si="104"/>
        <v>32.975120515690193</v>
      </c>
    </row>
    <row r="773" spans="1:9" ht="13.5" x14ac:dyDescent="0.25">
      <c r="A773" s="3">
        <f>TITRES_STAT!B776</f>
        <v>43432</v>
      </c>
      <c r="B773" s="5">
        <f>TITRES_STAT!D776</f>
        <v>0.39</v>
      </c>
      <c r="C773" s="2">
        <f t="shared" si="108"/>
        <v>-1.0000000000000009E-2</v>
      </c>
      <c r="D773" s="2">
        <f t="shared" si="109"/>
        <v>0</v>
      </c>
      <c r="E773" s="2">
        <f t="shared" si="110"/>
        <v>1.0000000000000009E-2</v>
      </c>
      <c r="F773" s="2">
        <f t="shared" si="107"/>
        <v>1.9400329893656874E-3</v>
      </c>
      <c r="G773" s="2">
        <f t="shared" si="107"/>
        <v>4.6575761488407462E-3</v>
      </c>
      <c r="H773" s="2">
        <f t="shared" si="103"/>
        <v>0.41653274737087326</v>
      </c>
      <c r="I773" s="2">
        <f t="shared" si="104"/>
        <v>29.405091279673584</v>
      </c>
    </row>
    <row r="774" spans="1:9" ht="13.5" x14ac:dyDescent="0.25">
      <c r="A774" s="3">
        <f>TITRES_STAT!B777</f>
        <v>43433</v>
      </c>
      <c r="B774" s="5">
        <f>TITRES_STAT!D777</f>
        <v>0.41</v>
      </c>
      <c r="C774" s="2">
        <f t="shared" si="108"/>
        <v>1.9999999999999962E-2</v>
      </c>
      <c r="D774" s="2">
        <f t="shared" si="109"/>
        <v>1.9999999999999962E-2</v>
      </c>
      <c r="E774" s="2">
        <f t="shared" si="110"/>
        <v>0</v>
      </c>
      <c r="F774" s="2">
        <f t="shared" si="107"/>
        <v>3.2300306329824213E-3</v>
      </c>
      <c r="G774" s="2">
        <f t="shared" si="107"/>
        <v>4.3248921382092647E-3</v>
      </c>
      <c r="H774" s="2">
        <f t="shared" si="103"/>
        <v>0.74684651773068855</v>
      </c>
      <c r="I774" s="2">
        <f t="shared" si="104"/>
        <v>42.753986120137775</v>
      </c>
    </row>
    <row r="775" spans="1:9" ht="13.5" x14ac:dyDescent="0.25">
      <c r="A775" s="3">
        <f>TITRES_STAT!B778</f>
        <v>43434</v>
      </c>
      <c r="B775" s="5">
        <f>TITRES_STAT!D778</f>
        <v>0.42</v>
      </c>
      <c r="C775" s="2">
        <f t="shared" si="108"/>
        <v>1.0000000000000009E-2</v>
      </c>
      <c r="D775" s="2">
        <f t="shared" si="109"/>
        <v>1.0000000000000009E-2</v>
      </c>
      <c r="E775" s="2">
        <f t="shared" si="110"/>
        <v>0</v>
      </c>
      <c r="F775" s="2">
        <f t="shared" si="107"/>
        <v>3.7135998734836779E-3</v>
      </c>
      <c r="G775" s="2">
        <f t="shared" si="107"/>
        <v>4.0159712711943171E-3</v>
      </c>
      <c r="H775" s="2">
        <f t="shared" si="103"/>
        <v>0.92470777869366672</v>
      </c>
      <c r="I775" s="2">
        <f t="shared" si="104"/>
        <v>48.044060970194771</v>
      </c>
    </row>
    <row r="776" spans="1:9" ht="13.5" x14ac:dyDescent="0.25">
      <c r="A776" s="3">
        <f>TITRES_STAT!B779</f>
        <v>43437</v>
      </c>
      <c r="B776" s="5">
        <f>TITRES_STAT!D779</f>
        <v>0.43</v>
      </c>
      <c r="C776" s="2">
        <f t="shared" si="108"/>
        <v>1.0000000000000009E-2</v>
      </c>
      <c r="D776" s="2">
        <f t="shared" si="109"/>
        <v>1.0000000000000009E-2</v>
      </c>
      <c r="E776" s="2">
        <f t="shared" si="110"/>
        <v>0</v>
      </c>
      <c r="F776" s="2">
        <f t="shared" si="107"/>
        <v>4.1626284539491307E-3</v>
      </c>
      <c r="G776" s="2">
        <f t="shared" si="107"/>
        <v>3.7291161803947232E-3</v>
      </c>
      <c r="H776" s="2">
        <f t="shared" si="103"/>
        <v>1.1162506751153354</v>
      </c>
      <c r="I776" s="2">
        <f t="shared" si="104"/>
        <v>52.746618736672097</v>
      </c>
    </row>
    <row r="777" spans="1:9" ht="13.5" x14ac:dyDescent="0.25">
      <c r="A777" s="3">
        <f>TITRES_STAT!B780</f>
        <v>43438</v>
      </c>
      <c r="B777" s="5">
        <f>TITRES_STAT!D780</f>
        <v>0.44</v>
      </c>
      <c r="C777" s="2">
        <f t="shared" si="108"/>
        <v>1.0000000000000009E-2</v>
      </c>
      <c r="D777" s="2">
        <f t="shared" si="109"/>
        <v>1.0000000000000009E-2</v>
      </c>
      <c r="E777" s="2">
        <f t="shared" si="110"/>
        <v>0</v>
      </c>
      <c r="F777" s="2">
        <f t="shared" si="107"/>
        <v>4.5795835643813367E-3</v>
      </c>
      <c r="G777" s="2">
        <f t="shared" si="107"/>
        <v>3.4627507389379574E-3</v>
      </c>
      <c r="H777" s="2">
        <f t="shared" si="103"/>
        <v>1.322527640492517</v>
      </c>
      <c r="I777" s="2">
        <f t="shared" si="104"/>
        <v>56.943461831612936</v>
      </c>
    </row>
    <row r="778" spans="1:9" ht="13.5" x14ac:dyDescent="0.25">
      <c r="A778" s="3">
        <f>TITRES_STAT!B781</f>
        <v>43439</v>
      </c>
      <c r="B778" s="5">
        <f>TITRES_STAT!D781</f>
        <v>0.44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4.2524704526398132E-3</v>
      </c>
      <c r="G778" s="2">
        <f t="shared" si="107"/>
        <v>3.2154114004423889E-3</v>
      </c>
      <c r="H778" s="2">
        <f t="shared" si="103"/>
        <v>1.3225276404925173</v>
      </c>
      <c r="I778" s="2">
        <f t="shared" si="104"/>
        <v>56.943461831612943</v>
      </c>
    </row>
    <row r="779" spans="1:9" ht="13.5" x14ac:dyDescent="0.25">
      <c r="A779" s="3">
        <f>TITRES_STAT!B782</f>
        <v>43440</v>
      </c>
      <c r="B779" s="5">
        <f>TITRES_STAT!D782</f>
        <v>0.44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3.9487225631655411E-3</v>
      </c>
      <c r="G779" s="2">
        <f t="shared" si="107"/>
        <v>2.9857391575536471E-3</v>
      </c>
      <c r="H779" s="2">
        <f t="shared" si="103"/>
        <v>1.3225276404925173</v>
      </c>
      <c r="I779" s="2">
        <f t="shared" si="104"/>
        <v>56.943461831612943</v>
      </c>
    </row>
    <row r="780" spans="1:9" ht="13.5" x14ac:dyDescent="0.25">
      <c r="A780" s="3">
        <f>TITRES_STAT!B783</f>
        <v>43441</v>
      </c>
      <c r="B780" s="5">
        <f>TITRES_STAT!D783</f>
        <v>0.43</v>
      </c>
      <c r="C780" s="2">
        <f t="shared" si="108"/>
        <v>-1.0000000000000009E-2</v>
      </c>
      <c r="D780" s="2">
        <f t="shared" si="109"/>
        <v>0</v>
      </c>
      <c r="E780" s="2">
        <f t="shared" si="110"/>
        <v>1.0000000000000009E-2</v>
      </c>
      <c r="F780" s="2">
        <f t="shared" si="107"/>
        <v>3.6666709515108596E-3</v>
      </c>
      <c r="G780" s="2">
        <f t="shared" si="107"/>
        <v>3.4867577891569586E-3</v>
      </c>
      <c r="H780" s="2">
        <f t="shared" si="103"/>
        <v>1.051598984854466</v>
      </c>
      <c r="I780" s="2">
        <f t="shared" si="104"/>
        <v>51.257530960859931</v>
      </c>
    </row>
    <row r="781" spans="1:9" ht="13.5" x14ac:dyDescent="0.25">
      <c r="A781" s="3">
        <f>TITRES_STAT!B784</f>
        <v>43444</v>
      </c>
      <c r="B781" s="5">
        <f>TITRES_STAT!D784</f>
        <v>0.42</v>
      </c>
      <c r="C781" s="2">
        <f t="shared" si="108"/>
        <v>-1.0000000000000009E-2</v>
      </c>
      <c r="D781" s="2">
        <f t="shared" si="109"/>
        <v>0</v>
      </c>
      <c r="E781" s="2">
        <f t="shared" si="110"/>
        <v>1.0000000000000009E-2</v>
      </c>
      <c r="F781" s="2">
        <f t="shared" ref="F781:G796" si="111">((F780*13)+D781)/14</f>
        <v>3.4047658835457983E-3</v>
      </c>
      <c r="G781" s="2">
        <f t="shared" si="111"/>
        <v>3.9519893756457475E-3</v>
      </c>
      <c r="H781" s="2">
        <f t="shared" si="103"/>
        <v>0.86153214493130215</v>
      </c>
      <c r="I781" s="2">
        <f t="shared" si="104"/>
        <v>46.280809454574097</v>
      </c>
    </row>
    <row r="782" spans="1:9" ht="13.5" x14ac:dyDescent="0.25">
      <c r="A782" s="3">
        <f>TITRES_STAT!B785</f>
        <v>43445</v>
      </c>
      <c r="B782" s="5">
        <f>TITRES_STAT!D785</f>
        <v>0.42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3.161568320435384E-3</v>
      </c>
      <c r="G782" s="2">
        <f t="shared" si="111"/>
        <v>3.6697044202424799E-3</v>
      </c>
      <c r="H782" s="2">
        <f t="shared" si="103"/>
        <v>0.86153214493130204</v>
      </c>
      <c r="I782" s="2">
        <f t="shared" si="104"/>
        <v>46.280809454574097</v>
      </c>
    </row>
    <row r="783" spans="1:9" ht="13.5" x14ac:dyDescent="0.25">
      <c r="A783" s="3">
        <f>TITRES_STAT!B786</f>
        <v>43446</v>
      </c>
      <c r="B783" s="5">
        <f>TITRES_STAT!D786</f>
        <v>0.41</v>
      </c>
      <c r="C783" s="2">
        <f t="shared" si="108"/>
        <v>-1.0000000000000009E-2</v>
      </c>
      <c r="D783" s="2">
        <f t="shared" si="109"/>
        <v>0</v>
      </c>
      <c r="E783" s="2">
        <f t="shared" si="110"/>
        <v>1.0000000000000009E-2</v>
      </c>
      <c r="F783" s="2">
        <f t="shared" si="111"/>
        <v>2.9357420118328566E-3</v>
      </c>
      <c r="G783" s="2">
        <f t="shared" si="111"/>
        <v>4.1218683902251602E-3</v>
      </c>
      <c r="H783" s="2">
        <f t="shared" si="103"/>
        <v>0.71223574697213698</v>
      </c>
      <c r="I783" s="2">
        <f t="shared" si="104"/>
        <v>41.59682731958096</v>
      </c>
    </row>
    <row r="784" spans="1:9" ht="13.5" x14ac:dyDescent="0.25">
      <c r="A784" s="3">
        <f>TITRES_STAT!B787</f>
        <v>43447</v>
      </c>
      <c r="B784" s="5">
        <f>TITRES_STAT!D787</f>
        <v>0.4</v>
      </c>
      <c r="C784" s="2">
        <f t="shared" si="108"/>
        <v>-9.9999999999999534E-3</v>
      </c>
      <c r="D784" s="2">
        <f t="shared" si="109"/>
        <v>0</v>
      </c>
      <c r="E784" s="2">
        <f t="shared" si="110"/>
        <v>9.9999999999999534E-3</v>
      </c>
      <c r="F784" s="2">
        <f t="shared" si="111"/>
        <v>2.7260461538447952E-3</v>
      </c>
      <c r="G784" s="2">
        <f t="shared" si="111"/>
        <v>4.541734933780503E-3</v>
      </c>
      <c r="H784" s="2">
        <f t="shared" si="103"/>
        <v>0.60022132369923598</v>
      </c>
      <c r="I784" s="2">
        <f t="shared" si="104"/>
        <v>37.508644261263981</v>
      </c>
    </row>
    <row r="785" spans="1:9" ht="13.5" x14ac:dyDescent="0.25">
      <c r="A785" s="3">
        <f>TITRES_STAT!B788</f>
        <v>43448</v>
      </c>
      <c r="B785" s="5">
        <f>TITRES_STAT!D788</f>
        <v>0.39</v>
      </c>
      <c r="C785" s="2">
        <f t="shared" si="108"/>
        <v>-1.0000000000000009E-2</v>
      </c>
      <c r="D785" s="2">
        <f t="shared" si="109"/>
        <v>0</v>
      </c>
      <c r="E785" s="2">
        <f t="shared" si="110"/>
        <v>1.0000000000000009E-2</v>
      </c>
      <c r="F785" s="2">
        <f t="shared" si="111"/>
        <v>2.5313285714273098E-3</v>
      </c>
      <c r="G785" s="2">
        <f t="shared" si="111"/>
        <v>4.931611009939039E-3</v>
      </c>
      <c r="H785" s="2">
        <f t="shared" ref="H785:H848" si="112">F785/G785</f>
        <v>0.51328634118257443</v>
      </c>
      <c r="I785" s="2">
        <f t="shared" ref="I785:I848" si="113">IF(G785=0,100,100-(100/(1+H785)))</f>
        <v>33.918652882405667</v>
      </c>
    </row>
    <row r="786" spans="1:9" ht="13.5" x14ac:dyDescent="0.25">
      <c r="A786" s="3">
        <f>TITRES_STAT!B789</f>
        <v>43451</v>
      </c>
      <c r="B786" s="5">
        <f>TITRES_STAT!D789</f>
        <v>0.39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2.3505193877539307E-3</v>
      </c>
      <c r="G786" s="2">
        <f t="shared" si="111"/>
        <v>4.5793530806576789E-3</v>
      </c>
      <c r="H786" s="2">
        <f t="shared" si="112"/>
        <v>0.51328634118257443</v>
      </c>
      <c r="I786" s="2">
        <f t="shared" si="113"/>
        <v>33.918652882405667</v>
      </c>
    </row>
    <row r="787" spans="1:9" ht="13.5" x14ac:dyDescent="0.25">
      <c r="A787" s="3">
        <f>TITRES_STAT!B790</f>
        <v>43452</v>
      </c>
      <c r="B787" s="5">
        <f>TITRES_STAT!D790</f>
        <v>0.37</v>
      </c>
      <c r="C787" s="2">
        <f t="shared" si="108"/>
        <v>-2.0000000000000018E-2</v>
      </c>
      <c r="D787" s="2">
        <f t="shared" si="109"/>
        <v>0</v>
      </c>
      <c r="E787" s="2">
        <f t="shared" si="110"/>
        <v>2.0000000000000018E-2</v>
      </c>
      <c r="F787" s="2">
        <f t="shared" si="111"/>
        <v>2.1826251457715069E-3</v>
      </c>
      <c r="G787" s="2">
        <f t="shared" si="111"/>
        <v>5.6808278606107028E-3</v>
      </c>
      <c r="H787" s="2">
        <f t="shared" si="112"/>
        <v>0.38420899195084385</v>
      </c>
      <c r="I787" s="2">
        <f t="shared" si="113"/>
        <v>27.756573912249792</v>
      </c>
    </row>
    <row r="788" spans="1:9" ht="13.5" x14ac:dyDescent="0.25">
      <c r="A788" s="3">
        <f>TITRES_STAT!B791</f>
        <v>43453</v>
      </c>
      <c r="B788" s="5">
        <f>TITRES_STAT!D791</f>
        <v>0.37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2.0267233496449708E-3</v>
      </c>
      <c r="G788" s="2">
        <f t="shared" si="111"/>
        <v>5.2750544419956523E-3</v>
      </c>
      <c r="H788" s="2">
        <f t="shared" si="112"/>
        <v>0.38420899195084385</v>
      </c>
      <c r="I788" s="2">
        <f t="shared" si="113"/>
        <v>27.756573912249792</v>
      </c>
    </row>
    <row r="789" spans="1:9" ht="13.5" x14ac:dyDescent="0.25">
      <c r="A789" s="3">
        <f>TITRES_STAT!B792</f>
        <v>43454</v>
      </c>
      <c r="B789" s="5">
        <f>TITRES_STAT!D792</f>
        <v>0.37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1.8819573960989016E-3</v>
      </c>
      <c r="G789" s="2">
        <f t="shared" si="111"/>
        <v>4.8982648389959624E-3</v>
      </c>
      <c r="H789" s="2">
        <f t="shared" si="112"/>
        <v>0.38420899195084396</v>
      </c>
      <c r="I789" s="2">
        <f t="shared" si="113"/>
        <v>27.756573912249806</v>
      </c>
    </row>
    <row r="790" spans="1:9" ht="13.5" x14ac:dyDescent="0.25">
      <c r="A790" s="3">
        <f>TITRES_STAT!B793</f>
        <v>43455</v>
      </c>
      <c r="B790" s="5">
        <f>TITRES_STAT!D793</f>
        <v>0.37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1.7475318678061228E-3</v>
      </c>
      <c r="G790" s="2">
        <f t="shared" si="111"/>
        <v>4.5483887790676797E-3</v>
      </c>
      <c r="H790" s="2">
        <f t="shared" si="112"/>
        <v>0.3842089919508439</v>
      </c>
      <c r="I790" s="2">
        <f t="shared" si="113"/>
        <v>27.756573912249792</v>
      </c>
    </row>
    <row r="791" spans="1:9" ht="13.5" x14ac:dyDescent="0.25">
      <c r="A791" s="3">
        <f>TITRES_STAT!B794</f>
        <v>43458</v>
      </c>
      <c r="B791" s="5">
        <f>TITRES_STAT!D794</f>
        <v>0.37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1.6227081629628282E-3</v>
      </c>
      <c r="G791" s="2">
        <f t="shared" si="111"/>
        <v>4.2235038662771316E-3</v>
      </c>
      <c r="H791" s="2">
        <f t="shared" si="112"/>
        <v>0.38420899195084379</v>
      </c>
      <c r="I791" s="2">
        <f t="shared" si="113"/>
        <v>27.756573912249792</v>
      </c>
    </row>
    <row r="792" spans="1:9" ht="13.5" x14ac:dyDescent="0.25">
      <c r="A792" s="3">
        <f>TITRES_STAT!B795</f>
        <v>43459</v>
      </c>
      <c r="B792" s="5">
        <f>TITRES_STAT!D795</f>
        <v>0.37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1.5068004370369121E-3</v>
      </c>
      <c r="G792" s="2">
        <f t="shared" si="111"/>
        <v>3.9218250186859082E-3</v>
      </c>
      <c r="H792" s="2">
        <f t="shared" si="112"/>
        <v>0.38420899195084385</v>
      </c>
      <c r="I792" s="2">
        <f t="shared" si="113"/>
        <v>27.756573912249792</v>
      </c>
    </row>
    <row r="793" spans="1:9" ht="13.5" x14ac:dyDescent="0.25">
      <c r="A793" s="3">
        <f>TITRES_STAT!B796</f>
        <v>43460</v>
      </c>
      <c r="B793" s="5">
        <f>TITRES_STAT!D796</f>
        <v>0.37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1.3991718343914184E-3</v>
      </c>
      <c r="G793" s="2">
        <f t="shared" si="111"/>
        <v>3.6416946602083433E-3</v>
      </c>
      <c r="H793" s="2">
        <f t="shared" si="112"/>
        <v>0.38420899195084385</v>
      </c>
      <c r="I793" s="2">
        <f t="shared" si="113"/>
        <v>27.756573912249792</v>
      </c>
    </row>
    <row r="794" spans="1:9" ht="13.5" x14ac:dyDescent="0.25">
      <c r="A794" s="3">
        <f>TITRES_STAT!B797</f>
        <v>43461</v>
      </c>
      <c r="B794" s="5">
        <f>TITRES_STAT!D797</f>
        <v>0.37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1.2992309890777457E-3</v>
      </c>
      <c r="G794" s="2">
        <f t="shared" si="111"/>
        <v>3.3815736130506048E-3</v>
      </c>
      <c r="H794" s="2">
        <f t="shared" si="112"/>
        <v>0.38420899195084385</v>
      </c>
      <c r="I794" s="2">
        <f t="shared" si="113"/>
        <v>27.756573912249792</v>
      </c>
    </row>
    <row r="795" spans="1:9" ht="13.5" x14ac:dyDescent="0.25">
      <c r="A795" s="3">
        <f>TITRES_STAT!B798</f>
        <v>43462</v>
      </c>
      <c r="B795" s="5">
        <f>TITRES_STAT!D798</f>
        <v>0.37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1.2064287755721925E-3</v>
      </c>
      <c r="G795" s="2">
        <f t="shared" si="111"/>
        <v>3.1400326406898472E-3</v>
      </c>
      <c r="H795" s="2">
        <f t="shared" si="112"/>
        <v>0.38420899195084385</v>
      </c>
      <c r="I795" s="2">
        <f t="shared" si="113"/>
        <v>27.756573912249792</v>
      </c>
    </row>
    <row r="796" spans="1:9" ht="13.5" x14ac:dyDescent="0.25">
      <c r="A796" s="3">
        <f>TITRES_STAT!B799</f>
        <v>43465</v>
      </c>
      <c r="B796" s="5">
        <f>TITRES_STAT!D799</f>
        <v>0.36</v>
      </c>
      <c r="C796" s="2">
        <f t="shared" si="108"/>
        <v>-1.0000000000000009E-2</v>
      </c>
      <c r="D796" s="2">
        <f t="shared" si="109"/>
        <v>0</v>
      </c>
      <c r="E796" s="2">
        <f t="shared" si="110"/>
        <v>1.0000000000000009E-2</v>
      </c>
      <c r="F796" s="2">
        <f t="shared" si="111"/>
        <v>1.1202552916027501E-3</v>
      </c>
      <c r="G796" s="2">
        <f t="shared" si="111"/>
        <v>3.6300303092120017E-3</v>
      </c>
      <c r="H796" s="2">
        <f t="shared" si="112"/>
        <v>0.30860769640403701</v>
      </c>
      <c r="I796" s="2">
        <f t="shared" si="113"/>
        <v>23.582903971302443</v>
      </c>
    </row>
    <row r="797" spans="1:9" ht="13.5" x14ac:dyDescent="0.25">
      <c r="A797" s="3">
        <f>TITRES_STAT!B800</f>
        <v>43467</v>
      </c>
      <c r="B797" s="5">
        <f>TITRES_STAT!D800</f>
        <v>0.37</v>
      </c>
      <c r="C797" s="2">
        <f t="shared" si="108"/>
        <v>1.0000000000000009E-2</v>
      </c>
      <c r="D797" s="2">
        <f t="shared" si="109"/>
        <v>1.0000000000000009E-2</v>
      </c>
      <c r="E797" s="2">
        <f t="shared" si="110"/>
        <v>0</v>
      </c>
      <c r="F797" s="2">
        <f t="shared" ref="F797:G812" si="114">((F796*13)+D797)/14</f>
        <v>1.7545227707739827E-3</v>
      </c>
      <c r="G797" s="2">
        <f t="shared" si="114"/>
        <v>3.3707424299825729E-3</v>
      </c>
      <c r="H797" s="2">
        <f t="shared" si="112"/>
        <v>0.52051522986971566</v>
      </c>
      <c r="I797" s="2">
        <f t="shared" si="113"/>
        <v>34.23281922104232</v>
      </c>
    </row>
    <row r="798" spans="1:9" ht="13.5" x14ac:dyDescent="0.25">
      <c r="A798" s="3">
        <f>TITRES_STAT!B801</f>
        <v>43468</v>
      </c>
      <c r="B798" s="5">
        <f>TITRES_STAT!D801</f>
        <v>0.36</v>
      </c>
      <c r="C798" s="2">
        <f t="shared" si="108"/>
        <v>-1.0000000000000009E-2</v>
      </c>
      <c r="D798" s="2">
        <f t="shared" si="109"/>
        <v>0</v>
      </c>
      <c r="E798" s="2">
        <f t="shared" si="110"/>
        <v>1.0000000000000009E-2</v>
      </c>
      <c r="F798" s="2">
        <f t="shared" si="114"/>
        <v>1.6291997157186981E-3</v>
      </c>
      <c r="G798" s="2">
        <f t="shared" si="114"/>
        <v>3.8442608278409611E-3</v>
      </c>
      <c r="H798" s="2">
        <f t="shared" si="112"/>
        <v>0.42380051424182369</v>
      </c>
      <c r="I798" s="2">
        <f t="shared" si="113"/>
        <v>29.765441858089105</v>
      </c>
    </row>
    <row r="799" spans="1:9" ht="13.5" x14ac:dyDescent="0.25">
      <c r="A799" s="3">
        <f>TITRES_STAT!B802</f>
        <v>43469</v>
      </c>
      <c r="B799" s="5">
        <f>TITRES_STAT!D802</f>
        <v>0.36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1.5128283074530766E-3</v>
      </c>
      <c r="G799" s="2">
        <f t="shared" si="114"/>
        <v>3.5696707687094642E-3</v>
      </c>
      <c r="H799" s="2">
        <f t="shared" si="112"/>
        <v>0.42380051424182358</v>
      </c>
      <c r="I799" s="2">
        <f t="shared" si="113"/>
        <v>29.76544185808909</v>
      </c>
    </row>
    <row r="800" spans="1:9" ht="13.5" x14ac:dyDescent="0.25">
      <c r="A800" s="3">
        <f>TITRES_STAT!B803</f>
        <v>43472</v>
      </c>
      <c r="B800" s="5">
        <f>TITRES_STAT!D803</f>
        <v>0.34</v>
      </c>
      <c r="C800" s="2">
        <f t="shared" si="108"/>
        <v>-1.9999999999999962E-2</v>
      </c>
      <c r="D800" s="2">
        <f t="shared" si="109"/>
        <v>0</v>
      </c>
      <c r="E800" s="2">
        <f t="shared" si="110"/>
        <v>1.9999999999999962E-2</v>
      </c>
      <c r="F800" s="2">
        <f t="shared" si="114"/>
        <v>1.4047691426349997E-3</v>
      </c>
      <c r="G800" s="2">
        <f t="shared" si="114"/>
        <v>4.7432657138016436E-3</v>
      </c>
      <c r="H800" s="2">
        <f t="shared" si="112"/>
        <v>0.29616075240050216</v>
      </c>
      <c r="I800" s="2">
        <f t="shared" si="113"/>
        <v>22.849075768727729</v>
      </c>
    </row>
    <row r="801" spans="1:9" ht="13.5" x14ac:dyDescent="0.25">
      <c r="A801" s="3">
        <f>TITRES_STAT!B804</f>
        <v>43473</v>
      </c>
      <c r="B801" s="5">
        <f>TITRES_STAT!D804</f>
        <v>0.34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1.3044284895896425E-3</v>
      </c>
      <c r="G801" s="2">
        <f t="shared" si="114"/>
        <v>4.4044610199586694E-3</v>
      </c>
      <c r="H801" s="2">
        <f t="shared" si="112"/>
        <v>0.2961607524005021</v>
      </c>
      <c r="I801" s="2">
        <f t="shared" si="113"/>
        <v>22.849075768727729</v>
      </c>
    </row>
    <row r="802" spans="1:9" ht="13.5" x14ac:dyDescent="0.25">
      <c r="A802" s="3">
        <f>TITRES_STAT!B805</f>
        <v>43474</v>
      </c>
      <c r="B802" s="5">
        <f>TITRES_STAT!D805</f>
        <v>0.35</v>
      </c>
      <c r="C802" s="2">
        <f t="shared" si="108"/>
        <v>9.9999999999999534E-3</v>
      </c>
      <c r="D802" s="2">
        <f t="shared" si="109"/>
        <v>9.9999999999999534E-3</v>
      </c>
      <c r="E802" s="2">
        <f t="shared" si="110"/>
        <v>0</v>
      </c>
      <c r="F802" s="2">
        <f t="shared" si="114"/>
        <v>1.925540740333236E-3</v>
      </c>
      <c r="G802" s="2">
        <f t="shared" si="114"/>
        <v>4.0898566613901928E-3</v>
      </c>
      <c r="H802" s="2">
        <f t="shared" si="112"/>
        <v>0.47080885707097642</v>
      </c>
      <c r="I802" s="2">
        <f t="shared" si="113"/>
        <v>32.010200020726188</v>
      </c>
    </row>
    <row r="803" spans="1:9" ht="13.5" x14ac:dyDescent="0.25">
      <c r="A803" s="3">
        <f>TITRES_STAT!B806</f>
        <v>43475</v>
      </c>
      <c r="B803" s="5">
        <f>TITRES_STAT!D806</f>
        <v>0.37</v>
      </c>
      <c r="C803" s="2">
        <f t="shared" si="108"/>
        <v>2.0000000000000018E-2</v>
      </c>
      <c r="D803" s="2">
        <f t="shared" si="109"/>
        <v>2.0000000000000018E-2</v>
      </c>
      <c r="E803" s="2">
        <f t="shared" si="110"/>
        <v>0</v>
      </c>
      <c r="F803" s="2">
        <f t="shared" si="114"/>
        <v>3.2165735445951493E-3</v>
      </c>
      <c r="G803" s="2">
        <f t="shared" si="114"/>
        <v>3.7977240427194648E-3</v>
      </c>
      <c r="H803" s="2">
        <f t="shared" si="112"/>
        <v>0.84697400559200009</v>
      </c>
      <c r="I803" s="2">
        <f t="shared" si="113"/>
        <v>45.857386353443793</v>
      </c>
    </row>
    <row r="804" spans="1:9" ht="13.5" x14ac:dyDescent="0.25">
      <c r="A804" s="3">
        <f>TITRES_STAT!B807</f>
        <v>43476</v>
      </c>
      <c r="B804" s="5">
        <f>TITRES_STAT!D807</f>
        <v>0.38</v>
      </c>
      <c r="C804" s="2">
        <f t="shared" si="108"/>
        <v>1.0000000000000009E-2</v>
      </c>
      <c r="D804" s="2">
        <f t="shared" si="109"/>
        <v>1.0000000000000009E-2</v>
      </c>
      <c r="E804" s="2">
        <f t="shared" si="110"/>
        <v>0</v>
      </c>
      <c r="F804" s="2">
        <f t="shared" si="114"/>
        <v>3.7011040056954964E-3</v>
      </c>
      <c r="G804" s="2">
        <f t="shared" si="114"/>
        <v>3.5264580396680745E-3</v>
      </c>
      <c r="H804" s="2">
        <f t="shared" si="112"/>
        <v>1.0495244701802435</v>
      </c>
      <c r="I804" s="2">
        <f t="shared" si="113"/>
        <v>51.208194166520201</v>
      </c>
    </row>
    <row r="805" spans="1:9" ht="13.5" x14ac:dyDescent="0.25">
      <c r="A805" s="3">
        <f>TITRES_STAT!B808</f>
        <v>43480</v>
      </c>
      <c r="B805" s="5">
        <f>TITRES_STAT!D808</f>
        <v>0.38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3.4367394338601039E-3</v>
      </c>
      <c r="G805" s="2">
        <f t="shared" si="114"/>
        <v>3.2745681796917834E-3</v>
      </c>
      <c r="H805" s="2">
        <f t="shared" si="112"/>
        <v>1.0495244701802438</v>
      </c>
      <c r="I805" s="2">
        <f t="shared" si="113"/>
        <v>51.208194166520215</v>
      </c>
    </row>
    <row r="806" spans="1:9" ht="13.5" x14ac:dyDescent="0.25">
      <c r="A806" s="3">
        <f>TITRES_STAT!B809</f>
        <v>43481</v>
      </c>
      <c r="B806" s="5">
        <f>TITRES_STAT!D809</f>
        <v>0.37</v>
      </c>
      <c r="C806" s="2">
        <f t="shared" si="108"/>
        <v>-1.0000000000000009E-2</v>
      </c>
      <c r="D806" s="2">
        <f t="shared" si="109"/>
        <v>0</v>
      </c>
      <c r="E806" s="2">
        <f t="shared" si="110"/>
        <v>1.0000000000000009E-2</v>
      </c>
      <c r="F806" s="2">
        <f t="shared" si="114"/>
        <v>3.1912580457272395E-3</v>
      </c>
      <c r="G806" s="2">
        <f t="shared" si="114"/>
        <v>3.7549561668566568E-3</v>
      </c>
      <c r="H806" s="2">
        <f t="shared" si="112"/>
        <v>0.84987890774733077</v>
      </c>
      <c r="I806" s="2">
        <f t="shared" si="113"/>
        <v>45.942407591546697</v>
      </c>
    </row>
    <row r="807" spans="1:9" ht="13.5" x14ac:dyDescent="0.25">
      <c r="A807" s="3">
        <f>TITRES_STAT!B810</f>
        <v>43482</v>
      </c>
      <c r="B807" s="5">
        <f>TITRES_STAT!D810</f>
        <v>0.38</v>
      </c>
      <c r="C807" s="2">
        <f t="shared" si="108"/>
        <v>1.0000000000000009E-2</v>
      </c>
      <c r="D807" s="2">
        <f t="shared" si="109"/>
        <v>1.0000000000000009E-2</v>
      </c>
      <c r="E807" s="2">
        <f t="shared" si="110"/>
        <v>0</v>
      </c>
      <c r="F807" s="2">
        <f t="shared" si="114"/>
        <v>3.677596756746723E-3</v>
      </c>
      <c r="G807" s="2">
        <f t="shared" si="114"/>
        <v>3.4867450120811814E-3</v>
      </c>
      <c r="H807" s="2">
        <f t="shared" si="112"/>
        <v>1.0547363641460048</v>
      </c>
      <c r="I807" s="2">
        <f t="shared" si="113"/>
        <v>51.33195589227708</v>
      </c>
    </row>
    <row r="808" spans="1:9" ht="13.5" x14ac:dyDescent="0.25">
      <c r="A808" s="3">
        <f>TITRES_STAT!B811</f>
        <v>43483</v>
      </c>
      <c r="B808" s="5">
        <f>TITRES_STAT!D811</f>
        <v>0.39</v>
      </c>
      <c r="C808" s="2">
        <f t="shared" si="108"/>
        <v>1.0000000000000009E-2</v>
      </c>
      <c r="D808" s="2">
        <f t="shared" si="109"/>
        <v>1.0000000000000009E-2</v>
      </c>
      <c r="E808" s="2">
        <f t="shared" si="110"/>
        <v>0</v>
      </c>
      <c r="F808" s="2">
        <f t="shared" si="114"/>
        <v>4.1291969884076716E-3</v>
      </c>
      <c r="G808" s="2">
        <f t="shared" si="114"/>
        <v>3.2376917969325256E-3</v>
      </c>
      <c r="H808" s="2">
        <f t="shared" si="112"/>
        <v>1.2753520864214998</v>
      </c>
      <c r="I808" s="2">
        <f t="shared" si="113"/>
        <v>56.050757772054361</v>
      </c>
    </row>
    <row r="809" spans="1:9" ht="13.5" x14ac:dyDescent="0.25">
      <c r="A809" s="3">
        <f>TITRES_STAT!B812</f>
        <v>43486</v>
      </c>
      <c r="B809" s="5">
        <f>TITRES_STAT!D812</f>
        <v>0.4</v>
      </c>
      <c r="C809" s="2">
        <f t="shared" si="108"/>
        <v>1.0000000000000009E-2</v>
      </c>
      <c r="D809" s="2">
        <f t="shared" si="109"/>
        <v>1.0000000000000009E-2</v>
      </c>
      <c r="E809" s="2">
        <f t="shared" si="110"/>
        <v>0</v>
      </c>
      <c r="F809" s="2">
        <f t="shared" si="114"/>
        <v>4.5485400606642672E-3</v>
      </c>
      <c r="G809" s="2">
        <f t="shared" si="114"/>
        <v>3.0064280971516311E-3</v>
      </c>
      <c r="H809" s="2">
        <f t="shared" si="112"/>
        <v>1.5129382488720331</v>
      </c>
      <c r="I809" s="2">
        <f t="shared" si="113"/>
        <v>60.205946148940839</v>
      </c>
    </row>
    <row r="810" spans="1:9" ht="13.5" x14ac:dyDescent="0.25">
      <c r="A810" s="3">
        <f>TITRES_STAT!B813</f>
        <v>43487</v>
      </c>
      <c r="B810" s="5">
        <f>TITRES_STAT!D813</f>
        <v>0.41</v>
      </c>
      <c r="C810" s="2">
        <f t="shared" si="108"/>
        <v>9.9999999999999534E-3</v>
      </c>
      <c r="D810" s="2">
        <f t="shared" si="109"/>
        <v>9.9999999999999534E-3</v>
      </c>
      <c r="E810" s="2">
        <f t="shared" si="110"/>
        <v>0</v>
      </c>
      <c r="F810" s="2">
        <f t="shared" si="114"/>
        <v>4.9379300563311013E-3</v>
      </c>
      <c r="G810" s="2">
        <f t="shared" si="114"/>
        <v>2.7916832330693721E-3</v>
      </c>
      <c r="H810" s="2">
        <f t="shared" si="112"/>
        <v>1.7688002699726055</v>
      </c>
      <c r="I810" s="2">
        <f t="shared" si="113"/>
        <v>63.883274252573884</v>
      </c>
    </row>
    <row r="811" spans="1:9" ht="13.5" x14ac:dyDescent="0.25">
      <c r="A811" s="3">
        <f>TITRES_STAT!B814</f>
        <v>43488</v>
      </c>
      <c r="B811" s="5">
        <f>TITRES_STAT!D814</f>
        <v>0.41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4.5852207665931658E-3</v>
      </c>
      <c r="G811" s="2">
        <f t="shared" si="114"/>
        <v>2.5922772878501309E-3</v>
      </c>
      <c r="H811" s="2">
        <f t="shared" si="112"/>
        <v>1.7688002699726058</v>
      </c>
      <c r="I811" s="2">
        <f t="shared" si="113"/>
        <v>63.883274252573884</v>
      </c>
    </row>
    <row r="812" spans="1:9" ht="13.5" x14ac:dyDescent="0.25">
      <c r="A812" s="3">
        <f>TITRES_STAT!B815</f>
        <v>43489</v>
      </c>
      <c r="B812" s="5">
        <f>TITRES_STAT!D815</f>
        <v>0.42</v>
      </c>
      <c r="C812" s="2">
        <f t="shared" si="108"/>
        <v>1.0000000000000009E-2</v>
      </c>
      <c r="D812" s="2">
        <f t="shared" si="109"/>
        <v>1.0000000000000009E-2</v>
      </c>
      <c r="E812" s="2">
        <f t="shared" si="110"/>
        <v>0</v>
      </c>
      <c r="F812" s="2">
        <f t="shared" si="114"/>
        <v>4.9719907118365115E-3</v>
      </c>
      <c r="G812" s="2">
        <f t="shared" si="114"/>
        <v>2.4071146244322643E-3</v>
      </c>
      <c r="H812" s="2">
        <f t="shared" si="112"/>
        <v>2.0655396553910235</v>
      </c>
      <c r="I812" s="2">
        <f t="shared" si="113"/>
        <v>67.379316126561548</v>
      </c>
    </row>
    <row r="813" spans="1:9" ht="13.5" x14ac:dyDescent="0.25">
      <c r="A813" s="3">
        <f>TITRES_STAT!B816</f>
        <v>43490</v>
      </c>
      <c r="B813" s="5">
        <f>TITRES_STAT!D816</f>
        <v>0.42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4.6168485181339036E-3</v>
      </c>
      <c r="G813" s="2">
        <f t="shared" si="115"/>
        <v>2.2351778655442453E-3</v>
      </c>
      <c r="H813" s="2">
        <f t="shared" si="112"/>
        <v>2.0655396553910235</v>
      </c>
      <c r="I813" s="2">
        <f t="shared" si="113"/>
        <v>67.379316126561548</v>
      </c>
    </row>
    <row r="814" spans="1:9" ht="13.5" x14ac:dyDescent="0.25">
      <c r="A814" s="3">
        <f>TITRES_STAT!B817</f>
        <v>43493</v>
      </c>
      <c r="B814" s="5">
        <f>TITRES_STAT!D817</f>
        <v>0.42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4.2870736239814817E-3</v>
      </c>
      <c r="G814" s="2">
        <f t="shared" si="115"/>
        <v>2.0755223037196564E-3</v>
      </c>
      <c r="H814" s="2">
        <f t="shared" si="112"/>
        <v>2.065539655391023</v>
      </c>
      <c r="I814" s="2">
        <f t="shared" si="113"/>
        <v>67.379316126561548</v>
      </c>
    </row>
    <row r="815" spans="1:9" ht="13.5" x14ac:dyDescent="0.25">
      <c r="A815" s="3">
        <f>TITRES_STAT!B818</f>
        <v>43494</v>
      </c>
      <c r="B815" s="5">
        <f>TITRES_STAT!D818</f>
        <v>0.42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3.9808540794113757E-3</v>
      </c>
      <c r="G815" s="2">
        <f t="shared" si="115"/>
        <v>1.9272707105968238E-3</v>
      </c>
      <c r="H815" s="2">
        <f t="shared" si="112"/>
        <v>2.065539655391023</v>
      </c>
      <c r="I815" s="2">
        <f t="shared" si="113"/>
        <v>67.379316126561548</v>
      </c>
    </row>
    <row r="816" spans="1:9" ht="13.5" x14ac:dyDescent="0.25">
      <c r="A816" s="3">
        <f>TITRES_STAT!B819</f>
        <v>43495</v>
      </c>
      <c r="B816" s="5">
        <f>TITRES_STAT!D819</f>
        <v>0.42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3.6965073594534201E-3</v>
      </c>
      <c r="G816" s="2">
        <f t="shared" si="115"/>
        <v>1.789608516982765E-3</v>
      </c>
      <c r="H816" s="2">
        <f t="shared" si="112"/>
        <v>2.065539655391023</v>
      </c>
      <c r="I816" s="2">
        <f t="shared" si="113"/>
        <v>67.379316126561548</v>
      </c>
    </row>
    <row r="817" spans="1:9" ht="13.5" x14ac:dyDescent="0.25">
      <c r="A817" s="3">
        <f>TITRES_STAT!B820</f>
        <v>43496</v>
      </c>
      <c r="B817" s="5">
        <f>TITRES_STAT!D820</f>
        <v>0.42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3.4324711194924614E-3</v>
      </c>
      <c r="G817" s="2">
        <f t="shared" si="115"/>
        <v>1.6617793371982818E-3</v>
      </c>
      <c r="H817" s="2">
        <f t="shared" si="112"/>
        <v>2.065539655391023</v>
      </c>
      <c r="I817" s="2">
        <f t="shared" si="113"/>
        <v>67.379316126561548</v>
      </c>
    </row>
    <row r="818" spans="1:9" ht="13.5" x14ac:dyDescent="0.25">
      <c r="A818" s="3">
        <f>TITRES_STAT!B821</f>
        <v>43497</v>
      </c>
      <c r="B818" s="5">
        <f>TITRES_STAT!D821</f>
        <v>0.42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3.1872946109572854E-3</v>
      </c>
      <c r="G818" s="2">
        <f t="shared" si="115"/>
        <v>1.5430808131126903E-3</v>
      </c>
      <c r="H818" s="2">
        <f t="shared" si="112"/>
        <v>2.0655396553910226</v>
      </c>
      <c r="I818" s="2">
        <f t="shared" si="113"/>
        <v>67.379316126561548</v>
      </c>
    </row>
    <row r="819" spans="1:9" ht="13.5" x14ac:dyDescent="0.25">
      <c r="A819" s="3">
        <f>TITRES_STAT!B822</f>
        <v>43500</v>
      </c>
      <c r="B819" s="5">
        <f>TITRES_STAT!D822</f>
        <v>0.42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2.9596307101746222E-3</v>
      </c>
      <c r="G819" s="2">
        <f t="shared" si="115"/>
        <v>1.4328607550332124E-3</v>
      </c>
      <c r="H819" s="2">
        <f t="shared" si="112"/>
        <v>2.0655396553910226</v>
      </c>
      <c r="I819" s="2">
        <f t="shared" si="113"/>
        <v>67.379316126561548</v>
      </c>
    </row>
    <row r="820" spans="1:9" ht="13.5" x14ac:dyDescent="0.25">
      <c r="A820" s="3">
        <f>TITRES_STAT!B823</f>
        <v>43501</v>
      </c>
      <c r="B820" s="5">
        <f>TITRES_STAT!D823</f>
        <v>0.42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2.7482285165907204E-3</v>
      </c>
      <c r="G820" s="2">
        <f t="shared" si="115"/>
        <v>1.3305135582451257E-3</v>
      </c>
      <c r="H820" s="2">
        <f t="shared" si="112"/>
        <v>2.065539655391023</v>
      </c>
      <c r="I820" s="2">
        <f t="shared" si="113"/>
        <v>67.379316126561548</v>
      </c>
    </row>
    <row r="821" spans="1:9" ht="13.5" x14ac:dyDescent="0.25">
      <c r="A821" s="3">
        <f>TITRES_STAT!B824</f>
        <v>43502</v>
      </c>
      <c r="B821" s="5">
        <f>TITRES_STAT!D824</f>
        <v>0.42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2.5519264796913833E-3</v>
      </c>
      <c r="G821" s="2">
        <f t="shared" si="115"/>
        <v>1.235476875513331E-3</v>
      </c>
      <c r="H821" s="2">
        <f t="shared" si="112"/>
        <v>2.065539655391023</v>
      </c>
      <c r="I821" s="2">
        <f t="shared" si="113"/>
        <v>67.379316126561548</v>
      </c>
    </row>
    <row r="822" spans="1:9" ht="13.5" x14ac:dyDescent="0.25">
      <c r="A822" s="3">
        <f>TITRES_STAT!B825</f>
        <v>43503</v>
      </c>
      <c r="B822" s="5">
        <f>TITRES_STAT!D825</f>
        <v>0.42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2.3696460168562842E-3</v>
      </c>
      <c r="G822" s="2">
        <f t="shared" si="115"/>
        <v>1.1472285272623786E-3</v>
      </c>
      <c r="H822" s="2">
        <f t="shared" si="112"/>
        <v>2.0655396553910226</v>
      </c>
      <c r="I822" s="2">
        <f t="shared" si="113"/>
        <v>67.379316126561548</v>
      </c>
    </row>
    <row r="823" spans="1:9" ht="13.5" x14ac:dyDescent="0.25">
      <c r="A823" s="3">
        <f>TITRES_STAT!B826</f>
        <v>43504</v>
      </c>
      <c r="B823" s="5">
        <f>TITRES_STAT!D826</f>
        <v>0.42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2.2003855870808353E-3</v>
      </c>
      <c r="G823" s="2">
        <f t="shared" si="115"/>
        <v>1.065283632457923E-3</v>
      </c>
      <c r="H823" s="2">
        <f t="shared" si="112"/>
        <v>2.065539655391023</v>
      </c>
      <c r="I823" s="2">
        <f t="shared" si="113"/>
        <v>67.379316126561548</v>
      </c>
    </row>
    <row r="824" spans="1:9" ht="13.5" x14ac:dyDescent="0.25">
      <c r="A824" s="3">
        <f>TITRES_STAT!B827</f>
        <v>43507</v>
      </c>
      <c r="B824" s="5">
        <f>TITRES_STAT!D827</f>
        <v>0.42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2.0432151880036328E-3</v>
      </c>
      <c r="G824" s="2">
        <f t="shared" si="115"/>
        <v>9.8919194442521419E-4</v>
      </c>
      <c r="H824" s="2">
        <f t="shared" si="112"/>
        <v>2.065539655391023</v>
      </c>
      <c r="I824" s="2">
        <f t="shared" si="113"/>
        <v>67.379316126561548</v>
      </c>
    </row>
    <row r="825" spans="1:9" ht="13.5" x14ac:dyDescent="0.25">
      <c r="A825" s="3">
        <f>TITRES_STAT!B828</f>
        <v>43508</v>
      </c>
      <c r="B825" s="5">
        <f>TITRES_STAT!D828</f>
        <v>0.42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1.8972712460033733E-3</v>
      </c>
      <c r="G825" s="2">
        <f t="shared" si="115"/>
        <v>9.1853537696627032E-4</v>
      </c>
      <c r="H825" s="2">
        <f t="shared" si="112"/>
        <v>2.065539655391023</v>
      </c>
      <c r="I825" s="2">
        <f t="shared" si="113"/>
        <v>67.379316126561548</v>
      </c>
    </row>
    <row r="826" spans="1:9" ht="13.5" x14ac:dyDescent="0.25">
      <c r="A826" s="3">
        <f>TITRES_STAT!B829</f>
        <v>43509</v>
      </c>
      <c r="B826" s="5">
        <f>TITRES_STAT!D829</f>
        <v>0.42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1.7617518712888468E-3</v>
      </c>
      <c r="G826" s="2">
        <f t="shared" si="115"/>
        <v>8.5292570718296522E-4</v>
      </c>
      <c r="H826" s="2">
        <f t="shared" si="112"/>
        <v>2.0655396553910235</v>
      </c>
      <c r="I826" s="2">
        <f t="shared" si="113"/>
        <v>67.379316126561548</v>
      </c>
    </row>
    <row r="827" spans="1:9" ht="13.5" x14ac:dyDescent="0.25">
      <c r="A827" s="3">
        <f>TITRES_STAT!B830</f>
        <v>43510</v>
      </c>
      <c r="B827" s="5">
        <f>TITRES_STAT!D830</f>
        <v>0.42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1.6359124519110721E-3</v>
      </c>
      <c r="G827" s="2">
        <f t="shared" si="115"/>
        <v>7.92002442384182E-4</v>
      </c>
      <c r="H827" s="2">
        <f t="shared" si="112"/>
        <v>2.0655396553910235</v>
      </c>
      <c r="I827" s="2">
        <f t="shared" si="113"/>
        <v>67.379316126561548</v>
      </c>
    </row>
    <row r="828" spans="1:9" ht="13.5" x14ac:dyDescent="0.25">
      <c r="A828" s="3">
        <f>TITRES_STAT!B831</f>
        <v>43511</v>
      </c>
      <c r="B828" s="5">
        <f>TITRES_STAT!D831</f>
        <v>0.42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1.5190615624888527E-3</v>
      </c>
      <c r="G828" s="2">
        <f t="shared" si="115"/>
        <v>7.354308393567405E-4</v>
      </c>
      <c r="H828" s="2">
        <f t="shared" si="112"/>
        <v>2.0655396553910235</v>
      </c>
      <c r="I828" s="2">
        <f t="shared" si="113"/>
        <v>67.379316126561548</v>
      </c>
    </row>
    <row r="829" spans="1:9" ht="13.5" x14ac:dyDescent="0.25">
      <c r="A829" s="3">
        <f>TITRES_STAT!B832</f>
        <v>43514</v>
      </c>
      <c r="B829" s="5">
        <f>TITRES_STAT!D832</f>
        <v>0.42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1.4105571651682205E-3</v>
      </c>
      <c r="G829" s="2">
        <f t="shared" si="116"/>
        <v>6.829000651169734E-4</v>
      </c>
      <c r="H829" s="2">
        <f t="shared" si="112"/>
        <v>2.065539655391023</v>
      </c>
      <c r="I829" s="2">
        <f t="shared" si="113"/>
        <v>67.379316126561548</v>
      </c>
    </row>
    <row r="830" spans="1:9" ht="13.5" x14ac:dyDescent="0.25">
      <c r="A830" s="3">
        <f>TITRES_STAT!B833</f>
        <v>43515</v>
      </c>
      <c r="B830" s="5">
        <f>TITRES_STAT!D833</f>
        <v>0.41</v>
      </c>
      <c r="C830" s="2">
        <f t="shared" si="108"/>
        <v>-1.0000000000000009E-2</v>
      </c>
      <c r="D830" s="2">
        <f t="shared" si="109"/>
        <v>0</v>
      </c>
      <c r="E830" s="2">
        <f t="shared" si="110"/>
        <v>1.0000000000000009E-2</v>
      </c>
      <c r="F830" s="2">
        <f t="shared" si="116"/>
        <v>1.309803081941919E-3</v>
      </c>
      <c r="G830" s="2">
        <f t="shared" si="116"/>
        <v>1.3484072033229046E-3</v>
      </c>
      <c r="H830" s="2">
        <f t="shared" si="112"/>
        <v>0.97137057612429489</v>
      </c>
      <c r="I830" s="2">
        <f t="shared" si="113"/>
        <v>49.273870062218577</v>
      </c>
    </row>
    <row r="831" spans="1:9" ht="13.5" x14ac:dyDescent="0.25">
      <c r="A831" s="3">
        <f>TITRES_STAT!B834</f>
        <v>43516</v>
      </c>
      <c r="B831" s="5">
        <f>TITRES_STAT!D834</f>
        <v>0.4</v>
      </c>
      <c r="C831" s="2">
        <f t="shared" si="108"/>
        <v>-9.9999999999999534E-3</v>
      </c>
      <c r="D831" s="2">
        <f t="shared" si="109"/>
        <v>0</v>
      </c>
      <c r="E831" s="2">
        <f t="shared" si="110"/>
        <v>9.9999999999999534E-3</v>
      </c>
      <c r="F831" s="2">
        <f t="shared" si="116"/>
        <v>1.2162457189460675E-3</v>
      </c>
      <c r="G831" s="2">
        <f t="shared" si="116"/>
        <v>1.9663781173712654E-3</v>
      </c>
      <c r="H831" s="2">
        <f t="shared" si="112"/>
        <v>0.6185207759390623</v>
      </c>
      <c r="I831" s="2">
        <f t="shared" si="113"/>
        <v>38.215189148881812</v>
      </c>
    </row>
    <row r="832" spans="1:9" ht="13.5" x14ac:dyDescent="0.25">
      <c r="A832" s="3">
        <f>TITRES_STAT!B835</f>
        <v>43517</v>
      </c>
      <c r="B832" s="5">
        <f>TITRES_STAT!D835</f>
        <v>0.4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1.1293710247356342E-3</v>
      </c>
      <c r="G832" s="2">
        <f t="shared" si="116"/>
        <v>1.8259225375590322E-3</v>
      </c>
      <c r="H832" s="2">
        <f t="shared" si="112"/>
        <v>0.6185207759390623</v>
      </c>
      <c r="I832" s="2">
        <f t="shared" si="113"/>
        <v>38.215189148881812</v>
      </c>
    </row>
    <row r="833" spans="1:9" ht="13.5" x14ac:dyDescent="0.25">
      <c r="A833" s="3">
        <f>TITRES_STAT!B836</f>
        <v>43518</v>
      </c>
      <c r="B833" s="5">
        <f>TITRES_STAT!D836</f>
        <v>0.4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1.048701665825946E-3</v>
      </c>
      <c r="G833" s="2">
        <f t="shared" si="116"/>
        <v>1.6954994991619583E-3</v>
      </c>
      <c r="H833" s="2">
        <f t="shared" si="112"/>
        <v>0.6185207759390623</v>
      </c>
      <c r="I833" s="2">
        <f t="shared" si="113"/>
        <v>38.215189148881812</v>
      </c>
    </row>
    <row r="834" spans="1:9" ht="13.5" x14ac:dyDescent="0.25">
      <c r="A834" s="3">
        <f>TITRES_STAT!B837</f>
        <v>43521</v>
      </c>
      <c r="B834" s="5">
        <f>TITRES_STAT!D837</f>
        <v>0.39</v>
      </c>
      <c r="C834" s="2">
        <f t="shared" si="108"/>
        <v>-1.0000000000000009E-2</v>
      </c>
      <c r="D834" s="2">
        <f t="shared" si="109"/>
        <v>0</v>
      </c>
      <c r="E834" s="2">
        <f t="shared" si="110"/>
        <v>1.0000000000000009E-2</v>
      </c>
      <c r="F834" s="2">
        <f t="shared" si="116"/>
        <v>9.7379440398123556E-4</v>
      </c>
      <c r="G834" s="2">
        <f t="shared" si="116"/>
        <v>2.2886781063646763E-3</v>
      </c>
      <c r="H834" s="2">
        <f t="shared" si="112"/>
        <v>0.42548333960689877</v>
      </c>
      <c r="I834" s="2">
        <f t="shared" si="113"/>
        <v>29.848355837272223</v>
      </c>
    </row>
    <row r="835" spans="1:9" ht="13.5" x14ac:dyDescent="0.25">
      <c r="A835" s="3">
        <f>TITRES_STAT!B838</f>
        <v>43522</v>
      </c>
      <c r="B835" s="5">
        <f>TITRES_STAT!D838</f>
        <v>0.37</v>
      </c>
      <c r="C835" s="2">
        <f t="shared" ref="C835:C898" si="117">B835-B834</f>
        <v>-2.0000000000000018E-2</v>
      </c>
      <c r="D835" s="2">
        <f t="shared" ref="D835:D898" si="118">IF(C835&gt;0,C835,0)</f>
        <v>0</v>
      </c>
      <c r="E835" s="2">
        <f t="shared" ref="E835:E898" si="119">IF(C835&lt;0,-C835,0)</f>
        <v>2.0000000000000018E-2</v>
      </c>
      <c r="F835" s="2">
        <f t="shared" si="116"/>
        <v>9.0423766083971868E-4</v>
      </c>
      <c r="G835" s="2">
        <f t="shared" si="116"/>
        <v>3.5537725273386291E-3</v>
      </c>
      <c r="H835" s="2">
        <f t="shared" si="112"/>
        <v>0.25444444006574884</v>
      </c>
      <c r="I835" s="2">
        <f t="shared" si="113"/>
        <v>20.28343639136483</v>
      </c>
    </row>
    <row r="836" spans="1:9" ht="13.5" x14ac:dyDescent="0.25">
      <c r="A836" s="3">
        <f>TITRES_STAT!B839</f>
        <v>43523</v>
      </c>
      <c r="B836" s="5">
        <f>TITRES_STAT!D839</f>
        <v>0.36</v>
      </c>
      <c r="C836" s="2">
        <f t="shared" si="117"/>
        <v>-1.0000000000000009E-2</v>
      </c>
      <c r="D836" s="2">
        <f t="shared" si="118"/>
        <v>0</v>
      </c>
      <c r="E836" s="2">
        <f t="shared" si="119"/>
        <v>1.0000000000000009E-2</v>
      </c>
      <c r="F836" s="2">
        <f t="shared" si="116"/>
        <v>8.3964925649402452E-4</v>
      </c>
      <c r="G836" s="2">
        <f t="shared" si="116"/>
        <v>4.0142173468144414E-3</v>
      </c>
      <c r="H836" s="2">
        <f t="shared" si="112"/>
        <v>0.2091688575757723</v>
      </c>
      <c r="I836" s="2">
        <f t="shared" si="113"/>
        <v>17.298564734385309</v>
      </c>
    </row>
    <row r="837" spans="1:9" ht="13.5" x14ac:dyDescent="0.25">
      <c r="A837" s="3">
        <f>TITRES_STAT!B840</f>
        <v>43524</v>
      </c>
      <c r="B837" s="5">
        <f>TITRES_STAT!D840</f>
        <v>0.35</v>
      </c>
      <c r="C837" s="2">
        <f t="shared" si="117"/>
        <v>-1.0000000000000009E-2</v>
      </c>
      <c r="D837" s="2">
        <f t="shared" si="118"/>
        <v>0</v>
      </c>
      <c r="E837" s="2">
        <f t="shared" si="119"/>
        <v>1.0000000000000009E-2</v>
      </c>
      <c r="F837" s="2">
        <f t="shared" si="116"/>
        <v>7.796743096015942E-4</v>
      </c>
      <c r="G837" s="2">
        <f t="shared" si="116"/>
        <v>4.4417732506134107E-3</v>
      </c>
      <c r="H837" s="2">
        <f t="shared" si="112"/>
        <v>0.17553221779025321</v>
      </c>
      <c r="I837" s="2">
        <f t="shared" si="113"/>
        <v>14.932148616072453</v>
      </c>
    </row>
    <row r="838" spans="1:9" ht="13.5" x14ac:dyDescent="0.25">
      <c r="A838" s="3">
        <f>TITRES_STAT!B841</f>
        <v>43525</v>
      </c>
      <c r="B838" s="5">
        <f>TITRES_STAT!D841</f>
        <v>0.34</v>
      </c>
      <c r="C838" s="2">
        <f t="shared" si="117"/>
        <v>-9.9999999999999534E-3</v>
      </c>
      <c r="D838" s="2">
        <f t="shared" si="118"/>
        <v>0</v>
      </c>
      <c r="E838" s="2">
        <f t="shared" si="119"/>
        <v>9.9999999999999534E-3</v>
      </c>
      <c r="F838" s="2">
        <f t="shared" si="116"/>
        <v>7.2398328748719462E-4</v>
      </c>
      <c r="G838" s="2">
        <f t="shared" si="116"/>
        <v>4.8387894469981638E-3</v>
      </c>
      <c r="H838" s="2">
        <f t="shared" si="112"/>
        <v>0.1496207461426807</v>
      </c>
      <c r="I838" s="2">
        <f t="shared" si="113"/>
        <v>13.014791760213328</v>
      </c>
    </row>
    <row r="839" spans="1:9" ht="13.5" x14ac:dyDescent="0.25">
      <c r="A839" s="3">
        <f>TITRES_STAT!B842</f>
        <v>43528</v>
      </c>
      <c r="B839" s="5">
        <f>TITRES_STAT!D842</f>
        <v>0.34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6.7227019552382357E-4</v>
      </c>
      <c r="G839" s="2">
        <f t="shared" si="116"/>
        <v>4.4931616293554383E-3</v>
      </c>
      <c r="H839" s="2">
        <f t="shared" si="112"/>
        <v>0.1496207461426807</v>
      </c>
      <c r="I839" s="2">
        <f t="shared" si="113"/>
        <v>13.014791760213328</v>
      </c>
    </row>
    <row r="840" spans="1:9" ht="13.5" x14ac:dyDescent="0.25">
      <c r="A840" s="3">
        <f>TITRES_STAT!B843</f>
        <v>43529</v>
      </c>
      <c r="B840" s="5">
        <f>TITRES_STAT!D843</f>
        <v>0.34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6.242508958435504E-4</v>
      </c>
      <c r="G840" s="2">
        <f t="shared" si="116"/>
        <v>4.1722215129729066E-3</v>
      </c>
      <c r="H840" s="2">
        <f t="shared" si="112"/>
        <v>0.1496207461426807</v>
      </c>
      <c r="I840" s="2">
        <f t="shared" si="113"/>
        <v>13.014791760213328</v>
      </c>
    </row>
    <row r="841" spans="1:9" ht="13.5" x14ac:dyDescent="0.25">
      <c r="A841" s="3">
        <f>TITRES_STAT!B844</f>
        <v>43530</v>
      </c>
      <c r="B841" s="5">
        <f>TITRES_STAT!D844</f>
        <v>0.35</v>
      </c>
      <c r="C841" s="2">
        <f t="shared" si="117"/>
        <v>9.9999999999999534E-3</v>
      </c>
      <c r="D841" s="2">
        <f t="shared" si="118"/>
        <v>9.9999999999999534E-3</v>
      </c>
      <c r="E841" s="2">
        <f t="shared" si="119"/>
        <v>0</v>
      </c>
      <c r="F841" s="2">
        <f t="shared" si="116"/>
        <v>1.2939472604261506E-3</v>
      </c>
      <c r="G841" s="2">
        <f t="shared" si="116"/>
        <v>3.8742056906176992E-3</v>
      </c>
      <c r="H841" s="2">
        <f t="shared" si="112"/>
        <v>0.33399033602158718</v>
      </c>
      <c r="I841" s="2">
        <f t="shared" si="113"/>
        <v>25.036938199841842</v>
      </c>
    </row>
    <row r="842" spans="1:9" ht="13.5" x14ac:dyDescent="0.25">
      <c r="A842" s="3">
        <f>TITRES_STAT!B845</f>
        <v>43531</v>
      </c>
      <c r="B842" s="5">
        <f>TITRES_STAT!D845</f>
        <v>0.35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1.201522456109997E-3</v>
      </c>
      <c r="G842" s="2">
        <f t="shared" si="116"/>
        <v>3.5974767127164354E-3</v>
      </c>
      <c r="H842" s="2">
        <f t="shared" si="112"/>
        <v>0.33399033602158718</v>
      </c>
      <c r="I842" s="2">
        <f t="shared" si="113"/>
        <v>25.036938199841842</v>
      </c>
    </row>
    <row r="843" spans="1:9" ht="13.5" x14ac:dyDescent="0.25">
      <c r="A843" s="3">
        <f>TITRES_STAT!B846</f>
        <v>43532</v>
      </c>
      <c r="B843" s="5">
        <f>TITRES_STAT!D846</f>
        <v>0.35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1.1156994235307115E-3</v>
      </c>
      <c r="G843" s="2">
        <f t="shared" si="116"/>
        <v>3.3405140903795473E-3</v>
      </c>
      <c r="H843" s="2">
        <f t="shared" si="112"/>
        <v>0.33399033602158712</v>
      </c>
      <c r="I843" s="2">
        <f t="shared" si="113"/>
        <v>25.036938199841828</v>
      </c>
    </row>
    <row r="844" spans="1:9" ht="13.5" x14ac:dyDescent="0.25">
      <c r="A844" s="3">
        <f>TITRES_STAT!B847</f>
        <v>43535</v>
      </c>
      <c r="B844" s="5">
        <f>TITRES_STAT!D847</f>
        <v>0.34</v>
      </c>
      <c r="C844" s="2">
        <f t="shared" si="117"/>
        <v>-9.9999999999999534E-3</v>
      </c>
      <c r="D844" s="2">
        <f t="shared" si="118"/>
        <v>0</v>
      </c>
      <c r="E844" s="2">
        <f t="shared" si="119"/>
        <v>9.9999999999999534E-3</v>
      </c>
      <c r="F844" s="2">
        <f t="shared" si="116"/>
        <v>1.0360066075642321E-3</v>
      </c>
      <c r="G844" s="2">
        <f t="shared" si="116"/>
        <v>3.8161916553524334E-3</v>
      </c>
      <c r="H844" s="2">
        <f t="shared" si="112"/>
        <v>0.2714765664641533</v>
      </c>
      <c r="I844" s="2">
        <f t="shared" si="113"/>
        <v>21.351283509620771</v>
      </c>
    </row>
    <row r="845" spans="1:9" ht="13.5" x14ac:dyDescent="0.25">
      <c r="A845" s="3">
        <f>TITRES_STAT!B848</f>
        <v>43536</v>
      </c>
      <c r="B845" s="5">
        <f>TITRES_STAT!D848</f>
        <v>0.33</v>
      </c>
      <c r="C845" s="2">
        <f t="shared" si="117"/>
        <v>-1.0000000000000009E-2</v>
      </c>
      <c r="D845" s="2">
        <f t="shared" si="118"/>
        <v>0</v>
      </c>
      <c r="E845" s="2">
        <f t="shared" si="119"/>
        <v>1.0000000000000009E-2</v>
      </c>
      <c r="F845" s="2">
        <f t="shared" ref="F845:G860" si="120">((F844*13)+D845)/14</f>
        <v>9.6200613559535835E-4</v>
      </c>
      <c r="G845" s="2">
        <f t="shared" si="120"/>
        <v>4.2578922513986884E-3</v>
      </c>
      <c r="H845" s="2">
        <f t="shared" si="112"/>
        <v>0.22593482380380714</v>
      </c>
      <c r="I845" s="2">
        <f t="shared" si="113"/>
        <v>18.429595066300578</v>
      </c>
    </row>
    <row r="846" spans="1:9" ht="13.5" x14ac:dyDescent="0.25">
      <c r="A846" s="3">
        <f>TITRES_STAT!B849</f>
        <v>43537</v>
      </c>
      <c r="B846" s="5">
        <f>TITRES_STAT!D849</f>
        <v>0.34</v>
      </c>
      <c r="C846" s="2">
        <f t="shared" si="117"/>
        <v>1.0000000000000009E-2</v>
      </c>
      <c r="D846" s="2">
        <f t="shared" si="118"/>
        <v>1.0000000000000009E-2</v>
      </c>
      <c r="E846" s="2">
        <f t="shared" si="119"/>
        <v>0</v>
      </c>
      <c r="F846" s="2">
        <f t="shared" si="120"/>
        <v>1.6075771259099762E-3</v>
      </c>
      <c r="G846" s="2">
        <f t="shared" si="120"/>
        <v>3.9537570905844961E-3</v>
      </c>
      <c r="H846" s="2">
        <f t="shared" si="112"/>
        <v>0.40659481325705904</v>
      </c>
      <c r="I846" s="2">
        <f t="shared" si="113"/>
        <v>28.906321097229352</v>
      </c>
    </row>
    <row r="847" spans="1:9" ht="13.5" x14ac:dyDescent="0.25">
      <c r="A847" s="3">
        <f>TITRES_STAT!B850</f>
        <v>43538</v>
      </c>
      <c r="B847" s="5">
        <f>TITRES_STAT!D850</f>
        <v>0.34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1.492750188344978E-3</v>
      </c>
      <c r="G847" s="2">
        <f t="shared" si="120"/>
        <v>3.6713458698284609E-3</v>
      </c>
      <c r="H847" s="2">
        <f t="shared" si="112"/>
        <v>0.40659481325705904</v>
      </c>
      <c r="I847" s="2">
        <f t="shared" si="113"/>
        <v>28.906321097229352</v>
      </c>
    </row>
    <row r="848" spans="1:9" ht="13.5" x14ac:dyDescent="0.25">
      <c r="A848" s="3">
        <f>TITRES_STAT!B851</f>
        <v>43539</v>
      </c>
      <c r="B848" s="5">
        <f>TITRES_STAT!D851</f>
        <v>0.34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1.3861251748917651E-3</v>
      </c>
      <c r="G848" s="2">
        <f t="shared" si="120"/>
        <v>3.4091068791264278E-3</v>
      </c>
      <c r="H848" s="2">
        <f t="shared" si="112"/>
        <v>0.40659481325705898</v>
      </c>
      <c r="I848" s="2">
        <f t="shared" si="113"/>
        <v>28.906321097229338</v>
      </c>
    </row>
    <row r="849" spans="1:9" ht="13.5" x14ac:dyDescent="0.25">
      <c r="A849" s="3">
        <f>TITRES_STAT!B852</f>
        <v>43542</v>
      </c>
      <c r="B849" s="5">
        <f>TITRES_STAT!D852</f>
        <v>0.34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1.2871162338280676E-3</v>
      </c>
      <c r="G849" s="2">
        <f t="shared" si="120"/>
        <v>3.1655992449031111E-3</v>
      </c>
      <c r="H849" s="2">
        <f t="shared" ref="H849:H912" si="121">F849/G849</f>
        <v>0.40659481325705904</v>
      </c>
      <c r="I849" s="2">
        <f t="shared" ref="I849:I912" si="122">IF(G849=0,100,100-(100/(1+H849)))</f>
        <v>28.906321097229352</v>
      </c>
    </row>
    <row r="850" spans="1:9" ht="13.5" x14ac:dyDescent="0.25">
      <c r="A850" s="3">
        <f>TITRES_STAT!B853</f>
        <v>43543</v>
      </c>
      <c r="B850" s="5">
        <f>TITRES_STAT!D853</f>
        <v>0.35</v>
      </c>
      <c r="C850" s="2">
        <f t="shared" si="117"/>
        <v>9.9999999999999534E-3</v>
      </c>
      <c r="D850" s="2">
        <f t="shared" si="118"/>
        <v>9.9999999999999534E-3</v>
      </c>
      <c r="E850" s="2">
        <f t="shared" si="119"/>
        <v>0</v>
      </c>
      <c r="F850" s="2">
        <f t="shared" si="120"/>
        <v>1.9094650742689165E-3</v>
      </c>
      <c r="G850" s="2">
        <f t="shared" si="120"/>
        <v>2.9394850131243171E-3</v>
      </c>
      <c r="H850" s="2">
        <f t="shared" si="121"/>
        <v>0.6495917025409107</v>
      </c>
      <c r="I850" s="2">
        <f t="shared" si="122"/>
        <v>39.378938530081541</v>
      </c>
    </row>
    <row r="851" spans="1:9" ht="13.5" x14ac:dyDescent="0.25">
      <c r="A851" s="3">
        <f>TITRES_STAT!B854</f>
        <v>43545</v>
      </c>
      <c r="B851" s="5">
        <f>TITRES_STAT!D854</f>
        <v>0.36</v>
      </c>
      <c r="C851" s="2">
        <f t="shared" si="117"/>
        <v>1.0000000000000009E-2</v>
      </c>
      <c r="D851" s="2">
        <f t="shared" si="118"/>
        <v>1.0000000000000009E-2</v>
      </c>
      <c r="E851" s="2">
        <f t="shared" si="119"/>
        <v>0</v>
      </c>
      <c r="F851" s="2">
        <f t="shared" si="120"/>
        <v>2.4873604261068517E-3</v>
      </c>
      <c r="G851" s="2">
        <f t="shared" si="120"/>
        <v>2.7295217979011513E-3</v>
      </c>
      <c r="H851" s="2">
        <f t="shared" si="121"/>
        <v>0.91128066023121412</v>
      </c>
      <c r="I851" s="2">
        <f t="shared" si="122"/>
        <v>47.679060390899025</v>
      </c>
    </row>
    <row r="852" spans="1:9" ht="13.5" x14ac:dyDescent="0.25">
      <c r="A852" s="3">
        <f>TITRES_STAT!B855</f>
        <v>43546</v>
      </c>
      <c r="B852" s="5">
        <f>TITRES_STAT!D855</f>
        <v>0.36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2.3096918242420765E-3</v>
      </c>
      <c r="G852" s="2">
        <f t="shared" si="120"/>
        <v>2.5345559551939261E-3</v>
      </c>
      <c r="H852" s="2">
        <f t="shared" si="121"/>
        <v>0.91128066023121412</v>
      </c>
      <c r="I852" s="2">
        <f t="shared" si="122"/>
        <v>47.679060390899025</v>
      </c>
    </row>
    <row r="853" spans="1:9" ht="13.5" x14ac:dyDescent="0.25">
      <c r="A853" s="3">
        <f>TITRES_STAT!B856</f>
        <v>43549</v>
      </c>
      <c r="B853" s="5">
        <f>TITRES_STAT!D856</f>
        <v>0.36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2.1447138367962138E-3</v>
      </c>
      <c r="G853" s="2">
        <f t="shared" si="120"/>
        <v>2.3535162441086456E-3</v>
      </c>
      <c r="H853" s="2">
        <f t="shared" si="121"/>
        <v>0.91128066023121412</v>
      </c>
      <c r="I853" s="2">
        <f t="shared" si="122"/>
        <v>47.679060390899025</v>
      </c>
    </row>
    <row r="854" spans="1:9" ht="13.5" x14ac:dyDescent="0.25">
      <c r="A854" s="3">
        <f>TITRES_STAT!B857</f>
        <v>43550</v>
      </c>
      <c r="B854" s="5">
        <f>TITRES_STAT!D857</f>
        <v>0.36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1.9915199913107698E-3</v>
      </c>
      <c r="G854" s="2">
        <f t="shared" si="120"/>
        <v>2.185407940958028E-3</v>
      </c>
      <c r="H854" s="2">
        <f t="shared" si="121"/>
        <v>0.91128066023121401</v>
      </c>
      <c r="I854" s="2">
        <f t="shared" si="122"/>
        <v>47.679060390899018</v>
      </c>
    </row>
    <row r="855" spans="1:9" ht="13.5" x14ac:dyDescent="0.25">
      <c r="A855" s="3">
        <f>TITRES_STAT!B858</f>
        <v>43551</v>
      </c>
      <c r="B855" s="5">
        <f>TITRES_STAT!D858</f>
        <v>0.36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1.8492685633600004E-3</v>
      </c>
      <c r="G855" s="2">
        <f t="shared" si="120"/>
        <v>2.0293073737467403E-3</v>
      </c>
      <c r="H855" s="2">
        <f t="shared" si="121"/>
        <v>0.91128066023121401</v>
      </c>
      <c r="I855" s="2">
        <f t="shared" si="122"/>
        <v>47.679060390899018</v>
      </c>
    </row>
    <row r="856" spans="1:9" ht="13.5" x14ac:dyDescent="0.25">
      <c r="A856" s="3">
        <f>TITRES_STAT!B859</f>
        <v>43552</v>
      </c>
      <c r="B856" s="5">
        <f>TITRES_STAT!D859</f>
        <v>0.36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1.7171779516914289E-3</v>
      </c>
      <c r="G856" s="2">
        <f t="shared" si="120"/>
        <v>1.8843568470505445E-3</v>
      </c>
      <c r="H856" s="2">
        <f t="shared" si="121"/>
        <v>0.9112806602312139</v>
      </c>
      <c r="I856" s="2">
        <f t="shared" si="122"/>
        <v>47.679060390899011</v>
      </c>
    </row>
    <row r="857" spans="1:9" ht="13.5" x14ac:dyDescent="0.25">
      <c r="A857" s="3">
        <f>TITRES_STAT!B860</f>
        <v>43553</v>
      </c>
      <c r="B857" s="5">
        <f>TITRES_STAT!D860</f>
        <v>0.36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1.5945223837134698E-3</v>
      </c>
      <c r="G857" s="2">
        <f t="shared" si="120"/>
        <v>1.749759929404077E-3</v>
      </c>
      <c r="H857" s="2">
        <f t="shared" si="121"/>
        <v>0.91128066023121401</v>
      </c>
      <c r="I857" s="2">
        <f t="shared" si="122"/>
        <v>47.679060390899018</v>
      </c>
    </row>
    <row r="858" spans="1:9" ht="13.5" x14ac:dyDescent="0.25">
      <c r="A858" s="3">
        <f>TITRES_STAT!B861</f>
        <v>43556</v>
      </c>
      <c r="B858" s="5">
        <f>TITRES_STAT!D861</f>
        <v>0.36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1.4806279277339363E-3</v>
      </c>
      <c r="G858" s="2">
        <f t="shared" si="120"/>
        <v>1.6247770773037858E-3</v>
      </c>
      <c r="H858" s="2">
        <f t="shared" si="121"/>
        <v>0.91128066023121412</v>
      </c>
      <c r="I858" s="2">
        <f t="shared" si="122"/>
        <v>47.679060390899025</v>
      </c>
    </row>
    <row r="859" spans="1:9" ht="13.5" x14ac:dyDescent="0.25">
      <c r="A859" s="3">
        <f>TITRES_STAT!B862</f>
        <v>43557</v>
      </c>
      <c r="B859" s="5">
        <f>TITRES_STAT!D862</f>
        <v>0.36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1.3748687900386552E-3</v>
      </c>
      <c r="G859" s="2">
        <f t="shared" si="120"/>
        <v>1.5087215717820867E-3</v>
      </c>
      <c r="H859" s="2">
        <f t="shared" si="121"/>
        <v>0.91128066023121412</v>
      </c>
      <c r="I859" s="2">
        <f t="shared" si="122"/>
        <v>47.679060390899025</v>
      </c>
    </row>
    <row r="860" spans="1:9" ht="13.5" x14ac:dyDescent="0.25">
      <c r="A860" s="3">
        <f>TITRES_STAT!B863</f>
        <v>43558</v>
      </c>
      <c r="B860" s="5">
        <f>TITRES_STAT!D863</f>
        <v>0.35</v>
      </c>
      <c r="C860" s="2">
        <f t="shared" si="117"/>
        <v>-1.0000000000000009E-2</v>
      </c>
      <c r="D860" s="2">
        <f t="shared" si="118"/>
        <v>0</v>
      </c>
      <c r="E860" s="2">
        <f t="shared" si="119"/>
        <v>1.0000000000000009E-2</v>
      </c>
      <c r="F860" s="2">
        <f t="shared" si="120"/>
        <v>1.2766638764644656E-3</v>
      </c>
      <c r="G860" s="2">
        <f t="shared" si="120"/>
        <v>2.1152414595119384E-3</v>
      </c>
      <c r="H860" s="2">
        <f t="shared" si="121"/>
        <v>0.60355467727974543</v>
      </c>
      <c r="I860" s="2">
        <f t="shared" si="122"/>
        <v>37.638546775568003</v>
      </c>
    </row>
    <row r="861" spans="1:9" ht="13.5" x14ac:dyDescent="0.25">
      <c r="A861" s="3">
        <f>TITRES_STAT!B864</f>
        <v>43559</v>
      </c>
      <c r="B861" s="5">
        <f>TITRES_STAT!D864</f>
        <v>0.34</v>
      </c>
      <c r="C861" s="2">
        <f t="shared" si="117"/>
        <v>-9.9999999999999534E-3</v>
      </c>
      <c r="D861" s="2">
        <f t="shared" si="118"/>
        <v>0</v>
      </c>
      <c r="E861" s="2">
        <f t="shared" si="119"/>
        <v>9.9999999999999534E-3</v>
      </c>
      <c r="F861" s="2">
        <f t="shared" ref="F861:G876" si="123">((F860*13)+D861)/14</f>
        <v>1.1854735995741467E-3</v>
      </c>
      <c r="G861" s="2">
        <f t="shared" si="123"/>
        <v>2.6784384981182255E-3</v>
      </c>
      <c r="H861" s="2">
        <f t="shared" si="121"/>
        <v>0.44259877552051979</v>
      </c>
      <c r="I861" s="2">
        <f t="shared" si="122"/>
        <v>30.680656536729757</v>
      </c>
    </row>
    <row r="862" spans="1:9" ht="13.5" x14ac:dyDescent="0.25">
      <c r="A862" s="3">
        <f>TITRES_STAT!B865</f>
        <v>43560</v>
      </c>
      <c r="B862" s="5">
        <f>TITRES_STAT!D865</f>
        <v>0.34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1.100796913890279E-3</v>
      </c>
      <c r="G862" s="2">
        <f t="shared" si="123"/>
        <v>2.4871214625383524E-3</v>
      </c>
      <c r="H862" s="2">
        <f t="shared" si="121"/>
        <v>0.44259877552051974</v>
      </c>
      <c r="I862" s="2">
        <f t="shared" si="122"/>
        <v>30.680656536729742</v>
      </c>
    </row>
    <row r="863" spans="1:9" ht="13.5" x14ac:dyDescent="0.25">
      <c r="A863" s="3">
        <f>TITRES_STAT!B866</f>
        <v>43563</v>
      </c>
      <c r="B863" s="5">
        <f>TITRES_STAT!D866</f>
        <v>0.34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1.0221685628981163E-3</v>
      </c>
      <c r="G863" s="2">
        <f t="shared" si="123"/>
        <v>2.3094699294998987E-3</v>
      </c>
      <c r="H863" s="2">
        <f t="shared" si="121"/>
        <v>0.44259877552051979</v>
      </c>
      <c r="I863" s="2">
        <f t="shared" si="122"/>
        <v>30.680656536729757</v>
      </c>
    </row>
    <row r="864" spans="1:9" ht="13.5" x14ac:dyDescent="0.25">
      <c r="A864" s="3">
        <f>TITRES_STAT!B867</f>
        <v>43565</v>
      </c>
      <c r="B864" s="5">
        <f>TITRES_STAT!D867</f>
        <v>0.34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9.49156522691108E-4</v>
      </c>
      <c r="G864" s="2">
        <f t="shared" si="123"/>
        <v>2.1445077916784775E-3</v>
      </c>
      <c r="H864" s="2">
        <f t="shared" si="121"/>
        <v>0.44259877552051974</v>
      </c>
      <c r="I864" s="2">
        <f t="shared" si="122"/>
        <v>30.680656536729742</v>
      </c>
    </row>
    <row r="865" spans="1:9" ht="13.5" x14ac:dyDescent="0.25">
      <c r="A865" s="3">
        <f>TITRES_STAT!B868</f>
        <v>43566</v>
      </c>
      <c r="B865" s="5">
        <f>TITRES_STAT!D868</f>
        <v>0.34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8.8135962821317166E-4</v>
      </c>
      <c r="G865" s="2">
        <f t="shared" si="123"/>
        <v>1.9913286637014433E-3</v>
      </c>
      <c r="H865" s="2">
        <f t="shared" si="121"/>
        <v>0.44259877552051974</v>
      </c>
      <c r="I865" s="2">
        <f t="shared" si="122"/>
        <v>30.680656536729742</v>
      </c>
    </row>
    <row r="866" spans="1:9" ht="13.5" x14ac:dyDescent="0.25">
      <c r="A866" s="3">
        <f>TITRES_STAT!B869</f>
        <v>43567</v>
      </c>
      <c r="B866" s="5">
        <f>TITRES_STAT!D869</f>
        <v>0.34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8.1840536905508794E-4</v>
      </c>
      <c r="G866" s="2">
        <f t="shared" si="123"/>
        <v>1.8490909020084829E-3</v>
      </c>
      <c r="H866" s="2">
        <f t="shared" si="121"/>
        <v>0.44259877552051974</v>
      </c>
      <c r="I866" s="2">
        <f t="shared" si="122"/>
        <v>30.680656536729742</v>
      </c>
    </row>
    <row r="867" spans="1:9" ht="13.5" x14ac:dyDescent="0.25">
      <c r="A867" s="3">
        <f>TITRES_STAT!B870</f>
        <v>43570</v>
      </c>
      <c r="B867" s="5">
        <f>TITRES_STAT!D870</f>
        <v>0.34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7.5994784269401024E-4</v>
      </c>
      <c r="G867" s="2">
        <f t="shared" si="123"/>
        <v>1.7170129804364484E-3</v>
      </c>
      <c r="H867" s="2">
        <f t="shared" si="121"/>
        <v>0.44259877552051979</v>
      </c>
      <c r="I867" s="2">
        <f t="shared" si="122"/>
        <v>30.680656536729757</v>
      </c>
    </row>
    <row r="868" spans="1:9" ht="13.5" x14ac:dyDescent="0.25">
      <c r="A868" s="3">
        <f>TITRES_STAT!B871</f>
        <v>43571</v>
      </c>
      <c r="B868" s="5">
        <f>TITRES_STAT!D871</f>
        <v>0.34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7.0566585393015235E-4</v>
      </c>
      <c r="G868" s="2">
        <f t="shared" si="123"/>
        <v>1.5943691961195592E-3</v>
      </c>
      <c r="H868" s="2">
        <f t="shared" si="121"/>
        <v>0.44259877552051979</v>
      </c>
      <c r="I868" s="2">
        <f t="shared" si="122"/>
        <v>30.680656536729757</v>
      </c>
    </row>
    <row r="869" spans="1:9" ht="13.5" x14ac:dyDescent="0.25">
      <c r="A869" s="3">
        <f>TITRES_STAT!B872</f>
        <v>43572</v>
      </c>
      <c r="B869" s="5">
        <f>TITRES_STAT!D872</f>
        <v>0.34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6.5526115007799861E-4</v>
      </c>
      <c r="G869" s="2">
        <f t="shared" si="123"/>
        <v>1.4804856821110193E-3</v>
      </c>
      <c r="H869" s="2">
        <f t="shared" si="121"/>
        <v>0.44259877552051979</v>
      </c>
      <c r="I869" s="2">
        <f t="shared" si="122"/>
        <v>30.680656536729757</v>
      </c>
    </row>
    <row r="870" spans="1:9" ht="13.5" x14ac:dyDescent="0.25">
      <c r="A870" s="3">
        <f>TITRES_STAT!B873</f>
        <v>43573</v>
      </c>
      <c r="B870" s="5">
        <f>TITRES_STAT!D873</f>
        <v>0.33</v>
      </c>
      <c r="C870" s="2">
        <f t="shared" si="117"/>
        <v>-1.0000000000000009E-2</v>
      </c>
      <c r="D870" s="2">
        <f t="shared" si="118"/>
        <v>0</v>
      </c>
      <c r="E870" s="2">
        <f t="shared" si="119"/>
        <v>1.0000000000000009E-2</v>
      </c>
      <c r="F870" s="2">
        <f t="shared" si="123"/>
        <v>6.0845678221528436E-4</v>
      </c>
      <c r="G870" s="2">
        <f t="shared" si="123"/>
        <v>2.0890224191030897E-3</v>
      </c>
      <c r="H870" s="2">
        <f t="shared" si="121"/>
        <v>0.29126388336058257</v>
      </c>
      <c r="I870" s="2">
        <f t="shared" si="122"/>
        <v>22.556495780130774</v>
      </c>
    </row>
    <row r="871" spans="1:9" ht="13.5" x14ac:dyDescent="0.25">
      <c r="A871" s="3">
        <f>TITRES_STAT!B874</f>
        <v>43574</v>
      </c>
      <c r="B871" s="5">
        <f>TITRES_STAT!D874</f>
        <v>0.33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5.6499558348562125E-4</v>
      </c>
      <c r="G871" s="2">
        <f t="shared" si="123"/>
        <v>1.9398065320242977E-3</v>
      </c>
      <c r="H871" s="2">
        <f t="shared" si="121"/>
        <v>0.29126388336058257</v>
      </c>
      <c r="I871" s="2">
        <f t="shared" si="122"/>
        <v>22.556495780130774</v>
      </c>
    </row>
    <row r="872" spans="1:9" ht="13.5" x14ac:dyDescent="0.25">
      <c r="A872" s="3">
        <f>TITRES_STAT!B875</f>
        <v>43577</v>
      </c>
      <c r="B872" s="5">
        <f>TITRES_STAT!D875</f>
        <v>0.33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5.2463875609379111E-4</v>
      </c>
      <c r="G872" s="2">
        <f t="shared" si="123"/>
        <v>1.8012489225939909E-3</v>
      </c>
      <c r="H872" s="2">
        <f t="shared" si="121"/>
        <v>0.29126388336058251</v>
      </c>
      <c r="I872" s="2">
        <f t="shared" si="122"/>
        <v>22.556495780130774</v>
      </c>
    </row>
    <row r="873" spans="1:9" ht="13.5" x14ac:dyDescent="0.25">
      <c r="A873" s="3">
        <f>TITRES_STAT!B876</f>
        <v>43578</v>
      </c>
      <c r="B873" s="5">
        <f>TITRES_STAT!D876</f>
        <v>0.32</v>
      </c>
      <c r="C873" s="2">
        <f t="shared" si="117"/>
        <v>-1.0000000000000009E-2</v>
      </c>
      <c r="D873" s="2">
        <f t="shared" si="118"/>
        <v>0</v>
      </c>
      <c r="E873" s="2">
        <f t="shared" si="119"/>
        <v>1.0000000000000009E-2</v>
      </c>
      <c r="F873" s="2">
        <f t="shared" si="123"/>
        <v>4.8716455922994886E-4</v>
      </c>
      <c r="G873" s="2">
        <f t="shared" si="123"/>
        <v>2.3868739995515638E-3</v>
      </c>
      <c r="H873" s="2">
        <f t="shared" si="121"/>
        <v>0.20410149816097345</v>
      </c>
      <c r="I873" s="2">
        <f t="shared" si="122"/>
        <v>16.950522731904087</v>
      </c>
    </row>
    <row r="874" spans="1:9" ht="13.5" x14ac:dyDescent="0.25">
      <c r="A874" s="3">
        <f>TITRES_STAT!B877</f>
        <v>43579</v>
      </c>
      <c r="B874" s="5">
        <f>TITRES_STAT!D877</f>
        <v>0.32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4.5236709071352395E-4</v>
      </c>
      <c r="G874" s="2">
        <f t="shared" si="123"/>
        <v>2.216382999583595E-3</v>
      </c>
      <c r="H874" s="2">
        <f t="shared" si="121"/>
        <v>0.20410149816097345</v>
      </c>
      <c r="I874" s="2">
        <f t="shared" si="122"/>
        <v>16.950522731904087</v>
      </c>
    </row>
    <row r="875" spans="1:9" ht="13.5" x14ac:dyDescent="0.25">
      <c r="A875" s="3">
        <f>TITRES_STAT!B878</f>
        <v>43580</v>
      </c>
      <c r="B875" s="5">
        <f>TITRES_STAT!D878</f>
        <v>0.32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4.2005515566255795E-4</v>
      </c>
      <c r="G875" s="2">
        <f t="shared" si="123"/>
        <v>2.0580699281847669E-3</v>
      </c>
      <c r="H875" s="2">
        <f t="shared" si="121"/>
        <v>0.20410149816097345</v>
      </c>
      <c r="I875" s="2">
        <f t="shared" si="122"/>
        <v>16.950522731904087</v>
      </c>
    </row>
    <row r="876" spans="1:9" ht="13.5" x14ac:dyDescent="0.25">
      <c r="A876" s="3">
        <f>TITRES_STAT!B879</f>
        <v>43581</v>
      </c>
      <c r="B876" s="5">
        <f>TITRES_STAT!D879</f>
        <v>0.32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3.9005121597237522E-4</v>
      </c>
      <c r="G876" s="2">
        <f t="shared" si="123"/>
        <v>1.9110649333144265E-3</v>
      </c>
      <c r="H876" s="2">
        <f t="shared" si="121"/>
        <v>0.20410149816097342</v>
      </c>
      <c r="I876" s="2">
        <f t="shared" si="122"/>
        <v>16.950522731904087</v>
      </c>
    </row>
    <row r="877" spans="1:9" ht="13.5" x14ac:dyDescent="0.25">
      <c r="A877" s="3">
        <f>TITRES_STAT!B880</f>
        <v>43584</v>
      </c>
      <c r="B877" s="5">
        <f>TITRES_STAT!D880</f>
        <v>0.32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3.6219041483149129E-4</v>
      </c>
      <c r="G877" s="2">
        <f t="shared" si="124"/>
        <v>1.7745602952205389E-3</v>
      </c>
      <c r="H877" s="2">
        <f t="shared" si="121"/>
        <v>0.20410149816097342</v>
      </c>
      <c r="I877" s="2">
        <f t="shared" si="122"/>
        <v>16.950522731904087</v>
      </c>
    </row>
    <row r="878" spans="1:9" ht="13.5" x14ac:dyDescent="0.25">
      <c r="A878" s="3">
        <f>TITRES_STAT!B881</f>
        <v>43585</v>
      </c>
      <c r="B878" s="5">
        <f>TITRES_STAT!D881</f>
        <v>0.32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3.363196709149562E-4</v>
      </c>
      <c r="G878" s="2">
        <f t="shared" si="124"/>
        <v>1.6478059884190716E-3</v>
      </c>
      <c r="H878" s="2">
        <f t="shared" si="121"/>
        <v>0.20410149816097345</v>
      </c>
      <c r="I878" s="2">
        <f t="shared" si="122"/>
        <v>16.950522731904087</v>
      </c>
    </row>
    <row r="879" spans="1:9" ht="13.5" x14ac:dyDescent="0.25">
      <c r="A879" s="3">
        <f>TITRES_STAT!B882</f>
        <v>43587</v>
      </c>
      <c r="B879" s="5">
        <f>TITRES_STAT!D882</f>
        <v>0.32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3.122968372781736E-4</v>
      </c>
      <c r="G879" s="2">
        <f t="shared" si="124"/>
        <v>1.5301055606748522E-3</v>
      </c>
      <c r="H879" s="2">
        <f t="shared" si="121"/>
        <v>0.20410149816097345</v>
      </c>
      <c r="I879" s="2">
        <f t="shared" si="122"/>
        <v>16.950522731904087</v>
      </c>
    </row>
    <row r="880" spans="1:9" ht="13.5" x14ac:dyDescent="0.25">
      <c r="A880" s="3">
        <f>TITRES_STAT!B883</f>
        <v>43588</v>
      </c>
      <c r="B880" s="5">
        <f>TITRES_STAT!D883</f>
        <v>0.32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2.8998992032973261E-4</v>
      </c>
      <c r="G880" s="2">
        <f t="shared" si="124"/>
        <v>1.4208123063409342E-3</v>
      </c>
      <c r="H880" s="2">
        <f t="shared" si="121"/>
        <v>0.20410149816097345</v>
      </c>
      <c r="I880" s="2">
        <f t="shared" si="122"/>
        <v>16.950522731904087</v>
      </c>
    </row>
    <row r="881" spans="1:9" ht="13.5" x14ac:dyDescent="0.25">
      <c r="A881" s="3">
        <f>TITRES_STAT!B884</f>
        <v>43591</v>
      </c>
      <c r="B881" s="5">
        <f>TITRES_STAT!D884</f>
        <v>0.32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2.6927635459189457E-4</v>
      </c>
      <c r="G881" s="2">
        <f t="shared" si="124"/>
        <v>1.3193257130308673E-3</v>
      </c>
      <c r="H881" s="2">
        <f t="shared" si="121"/>
        <v>0.20410149816097348</v>
      </c>
      <c r="I881" s="2">
        <f t="shared" si="122"/>
        <v>16.950522731904087</v>
      </c>
    </row>
    <row r="882" spans="1:9" ht="13.5" x14ac:dyDescent="0.25">
      <c r="A882" s="3">
        <f>TITRES_STAT!B885</f>
        <v>43592</v>
      </c>
      <c r="B882" s="5">
        <f>TITRES_STAT!D885</f>
        <v>0.32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2.5004232926390208E-4</v>
      </c>
      <c r="G882" s="2">
        <f t="shared" si="124"/>
        <v>1.225088162100091E-3</v>
      </c>
      <c r="H882" s="2">
        <f t="shared" si="121"/>
        <v>0.20410149816097345</v>
      </c>
      <c r="I882" s="2">
        <f t="shared" si="122"/>
        <v>16.950522731904087</v>
      </c>
    </row>
    <row r="883" spans="1:9" ht="13.5" x14ac:dyDescent="0.25">
      <c r="A883" s="3">
        <f>TITRES_STAT!B886</f>
        <v>43593</v>
      </c>
      <c r="B883" s="5">
        <f>TITRES_STAT!D886</f>
        <v>0.32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2.3218216288790907E-4</v>
      </c>
      <c r="G883" s="2">
        <f t="shared" si="124"/>
        <v>1.1375818648072275E-3</v>
      </c>
      <c r="H883" s="2">
        <f t="shared" si="121"/>
        <v>0.20410149816097345</v>
      </c>
      <c r="I883" s="2">
        <f t="shared" si="122"/>
        <v>16.950522731904087</v>
      </c>
    </row>
    <row r="884" spans="1:9" ht="13.5" x14ac:dyDescent="0.25">
      <c r="A884" s="3">
        <f>TITRES_STAT!B887</f>
        <v>43594</v>
      </c>
      <c r="B884" s="5">
        <f>TITRES_STAT!D887</f>
        <v>0.32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2.1559772268162986E-4</v>
      </c>
      <c r="G884" s="2">
        <f t="shared" si="124"/>
        <v>1.0563260173209971E-3</v>
      </c>
      <c r="H884" s="2">
        <f t="shared" si="121"/>
        <v>0.20410149816097342</v>
      </c>
      <c r="I884" s="2">
        <f t="shared" si="122"/>
        <v>16.950522731904087</v>
      </c>
    </row>
    <row r="885" spans="1:9" ht="13.5" x14ac:dyDescent="0.25">
      <c r="A885" s="3">
        <f>TITRES_STAT!B888</f>
        <v>43595</v>
      </c>
      <c r="B885" s="5">
        <f>TITRES_STAT!D888</f>
        <v>0.32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2.0019788534722771E-4</v>
      </c>
      <c r="G885" s="2">
        <f t="shared" si="124"/>
        <v>9.8087415894092581E-4</v>
      </c>
      <c r="H885" s="2">
        <f t="shared" si="121"/>
        <v>0.20410149816097342</v>
      </c>
      <c r="I885" s="2">
        <f t="shared" si="122"/>
        <v>16.950522731904087</v>
      </c>
    </row>
    <row r="886" spans="1:9" ht="13.5" x14ac:dyDescent="0.25">
      <c r="A886" s="3">
        <f>TITRES_STAT!B889</f>
        <v>43598</v>
      </c>
      <c r="B886" s="5">
        <f>TITRES_STAT!D889</f>
        <v>0.32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1.8589803639385431E-4</v>
      </c>
      <c r="G886" s="2">
        <f t="shared" si="124"/>
        <v>9.1081171901657391E-4</v>
      </c>
      <c r="H886" s="2">
        <f t="shared" si="121"/>
        <v>0.20410149816097342</v>
      </c>
      <c r="I886" s="2">
        <f t="shared" si="122"/>
        <v>16.950522731904087</v>
      </c>
    </row>
    <row r="887" spans="1:9" ht="13.5" x14ac:dyDescent="0.25">
      <c r="A887" s="3">
        <f>TITRES_STAT!B890</f>
        <v>43599</v>
      </c>
      <c r="B887" s="5">
        <f>TITRES_STAT!D890</f>
        <v>0.32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1.7261960522286474E-4</v>
      </c>
      <c r="G887" s="2">
        <f t="shared" si="124"/>
        <v>8.4575373908681863E-4</v>
      </c>
      <c r="H887" s="2">
        <f t="shared" si="121"/>
        <v>0.20410149816097345</v>
      </c>
      <c r="I887" s="2">
        <f t="shared" si="122"/>
        <v>16.950522731904087</v>
      </c>
    </row>
    <row r="888" spans="1:9" ht="13.5" x14ac:dyDescent="0.25">
      <c r="A888" s="3">
        <f>TITRES_STAT!B891</f>
        <v>43600</v>
      </c>
      <c r="B888" s="5">
        <f>TITRES_STAT!D891</f>
        <v>0.32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1.6028963342123155E-4</v>
      </c>
      <c r="G888" s="2">
        <f t="shared" si="124"/>
        <v>7.8534275772347453E-4</v>
      </c>
      <c r="H888" s="2">
        <f t="shared" si="121"/>
        <v>0.20410149816097345</v>
      </c>
      <c r="I888" s="2">
        <f t="shared" si="122"/>
        <v>16.950522731904087</v>
      </c>
    </row>
    <row r="889" spans="1:9" ht="13.5" x14ac:dyDescent="0.25">
      <c r="A889" s="3">
        <f>TITRES_STAT!B892</f>
        <v>43601</v>
      </c>
      <c r="B889" s="5">
        <f>TITRES_STAT!D892</f>
        <v>0.32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1.488403738911436E-4</v>
      </c>
      <c r="G889" s="2">
        <f t="shared" si="124"/>
        <v>7.2924684645751206E-4</v>
      </c>
      <c r="H889" s="2">
        <f t="shared" si="121"/>
        <v>0.20410149816097345</v>
      </c>
      <c r="I889" s="2">
        <f t="shared" si="122"/>
        <v>16.950522731904087</v>
      </c>
    </row>
    <row r="890" spans="1:9" ht="13.5" x14ac:dyDescent="0.25">
      <c r="A890" s="3">
        <f>TITRES_STAT!B893</f>
        <v>43602</v>
      </c>
      <c r="B890" s="5">
        <f>TITRES_STAT!D893</f>
        <v>0.32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1.3820891861320478E-4</v>
      </c>
      <c r="G890" s="2">
        <f t="shared" si="124"/>
        <v>6.7715778599626119E-4</v>
      </c>
      <c r="H890" s="2">
        <f t="shared" si="121"/>
        <v>0.20410149816097348</v>
      </c>
      <c r="I890" s="2">
        <f t="shared" si="122"/>
        <v>16.950522731904087</v>
      </c>
    </row>
    <row r="891" spans="1:9" ht="13.5" x14ac:dyDescent="0.25">
      <c r="A891" s="3">
        <f>TITRES_STAT!B894</f>
        <v>43605</v>
      </c>
      <c r="B891" s="5">
        <f>TITRES_STAT!D894</f>
        <v>0.31</v>
      </c>
      <c r="C891" s="2">
        <f t="shared" si="117"/>
        <v>-1.0000000000000009E-2</v>
      </c>
      <c r="D891" s="2">
        <f t="shared" si="118"/>
        <v>0</v>
      </c>
      <c r="E891" s="2">
        <f t="shared" si="119"/>
        <v>1.0000000000000009E-2</v>
      </c>
      <c r="F891" s="2">
        <f t="shared" si="124"/>
        <v>1.2833685299797585E-4</v>
      </c>
      <c r="G891" s="2">
        <f t="shared" si="124"/>
        <v>1.3430750869965289E-3</v>
      </c>
      <c r="H891" s="2">
        <f t="shared" si="121"/>
        <v>9.5554488531963619E-2</v>
      </c>
      <c r="I891" s="2">
        <f t="shared" si="122"/>
        <v>8.7220206326757932</v>
      </c>
    </row>
    <row r="892" spans="1:9" ht="13.5" x14ac:dyDescent="0.25">
      <c r="A892" s="3">
        <f>TITRES_STAT!B895</f>
        <v>43606</v>
      </c>
      <c r="B892" s="5">
        <f>TITRES_STAT!D895</f>
        <v>0.31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1.1916993492669186E-4</v>
      </c>
      <c r="G892" s="2">
        <f t="shared" si="124"/>
        <v>1.2471411522110623E-3</v>
      </c>
      <c r="H892" s="2">
        <f t="shared" si="121"/>
        <v>9.5554488531963633E-2</v>
      </c>
      <c r="I892" s="2">
        <f t="shared" si="122"/>
        <v>8.7220206326757932</v>
      </c>
    </row>
    <row r="893" spans="1:9" ht="13.5" x14ac:dyDescent="0.25">
      <c r="A893" s="3">
        <f>TITRES_STAT!B896</f>
        <v>43607</v>
      </c>
      <c r="B893" s="5">
        <f>TITRES_STAT!D896</f>
        <v>0.31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1.1065779671764243E-4</v>
      </c>
      <c r="G893" s="2">
        <f t="shared" si="125"/>
        <v>1.1580596413388437E-3</v>
      </c>
      <c r="H893" s="2">
        <f t="shared" si="121"/>
        <v>9.5554488531963605E-2</v>
      </c>
      <c r="I893" s="2">
        <f t="shared" si="122"/>
        <v>8.7220206326757932</v>
      </c>
    </row>
    <row r="894" spans="1:9" ht="13.5" x14ac:dyDescent="0.25">
      <c r="A894" s="3">
        <f>TITRES_STAT!B897</f>
        <v>43608</v>
      </c>
      <c r="B894" s="5">
        <f>TITRES_STAT!D897</f>
        <v>0.31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1.0275366838066797E-4</v>
      </c>
      <c r="G894" s="2">
        <f t="shared" si="125"/>
        <v>1.0753410955289262E-3</v>
      </c>
      <c r="H894" s="2">
        <f t="shared" si="121"/>
        <v>9.5554488531963619E-2</v>
      </c>
      <c r="I894" s="2">
        <f t="shared" si="122"/>
        <v>8.7220206326757932</v>
      </c>
    </row>
    <row r="895" spans="1:9" ht="13.5" x14ac:dyDescent="0.25">
      <c r="A895" s="3">
        <f>TITRES_STAT!B898</f>
        <v>43609</v>
      </c>
      <c r="B895" s="5">
        <f>TITRES_STAT!D898</f>
        <v>0.31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9.5414120639191689E-5</v>
      </c>
      <c r="G895" s="2">
        <f t="shared" si="125"/>
        <v>9.9853101727686005E-4</v>
      </c>
      <c r="H895" s="2">
        <f t="shared" si="121"/>
        <v>9.5554488531963619E-2</v>
      </c>
      <c r="I895" s="2">
        <f t="shared" si="122"/>
        <v>8.7220206326757932</v>
      </c>
    </row>
    <row r="896" spans="1:9" ht="13.5" x14ac:dyDescent="0.25">
      <c r="A896" s="3">
        <f>TITRES_STAT!B899</f>
        <v>43612</v>
      </c>
      <c r="B896" s="5">
        <f>TITRES_STAT!D899</f>
        <v>0.31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8.8598826307820854E-5</v>
      </c>
      <c r="G896" s="2">
        <f t="shared" si="125"/>
        <v>9.2720737318565587E-4</v>
      </c>
      <c r="H896" s="2">
        <f t="shared" si="121"/>
        <v>9.5554488531963605E-2</v>
      </c>
      <c r="I896" s="2">
        <f t="shared" si="122"/>
        <v>8.7220206326757932</v>
      </c>
    </row>
    <row r="897" spans="1:9" ht="13.5" x14ac:dyDescent="0.25">
      <c r="A897" s="3">
        <f>TITRES_STAT!B900</f>
        <v>43613</v>
      </c>
      <c r="B897" s="5">
        <f>TITRES_STAT!D900</f>
        <v>0.31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8.2270338714405085E-5</v>
      </c>
      <c r="G897" s="2">
        <f t="shared" si="125"/>
        <v>8.6097827510096619E-4</v>
      </c>
      <c r="H897" s="2">
        <f t="shared" si="121"/>
        <v>9.5554488531963619E-2</v>
      </c>
      <c r="I897" s="2">
        <f t="shared" si="122"/>
        <v>8.7220206326757932</v>
      </c>
    </row>
    <row r="898" spans="1:9" ht="13.5" x14ac:dyDescent="0.25">
      <c r="A898" s="3">
        <f>TITRES_STAT!B901</f>
        <v>43614</v>
      </c>
      <c r="B898" s="5">
        <f>TITRES_STAT!D901</f>
        <v>0.3</v>
      </c>
      <c r="C898" s="2">
        <f t="shared" si="117"/>
        <v>-1.0000000000000009E-2</v>
      </c>
      <c r="D898" s="2">
        <f t="shared" si="118"/>
        <v>0</v>
      </c>
      <c r="E898" s="2">
        <f t="shared" si="119"/>
        <v>1.0000000000000009E-2</v>
      </c>
      <c r="F898" s="2">
        <f t="shared" si="125"/>
        <v>7.6393885949090442E-5</v>
      </c>
      <c r="G898" s="2">
        <f t="shared" si="125"/>
        <v>1.5137655411651834E-3</v>
      </c>
      <c r="H898" s="2">
        <f t="shared" si="121"/>
        <v>5.0466128255428608E-2</v>
      </c>
      <c r="I898" s="2">
        <f t="shared" si="122"/>
        <v>4.8041652079958794</v>
      </c>
    </row>
    <row r="899" spans="1:9" ht="13.5" x14ac:dyDescent="0.25">
      <c r="A899" s="3">
        <f>TITRES_STAT!B902</f>
        <v>43615</v>
      </c>
      <c r="B899" s="5">
        <f>TITRES_STAT!D902</f>
        <v>0.3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7.0937179809869687E-5</v>
      </c>
      <c r="G899" s="2">
        <f t="shared" si="125"/>
        <v>1.4056394310819561E-3</v>
      </c>
      <c r="H899" s="2">
        <f t="shared" si="121"/>
        <v>5.0466128255428601E-2</v>
      </c>
      <c r="I899" s="2">
        <f t="shared" si="122"/>
        <v>4.8041652079958794</v>
      </c>
    </row>
    <row r="900" spans="1:9" ht="13.5" x14ac:dyDescent="0.25">
      <c r="A900" s="3">
        <f>TITRES_STAT!B903</f>
        <v>43616</v>
      </c>
      <c r="B900" s="5">
        <f>TITRES_STAT!D903</f>
        <v>0.3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6.5870238394878997E-5</v>
      </c>
      <c r="G900" s="2">
        <f t="shared" si="125"/>
        <v>1.305236614576102E-3</v>
      </c>
      <c r="H900" s="2">
        <f t="shared" si="121"/>
        <v>5.0466128255428601E-2</v>
      </c>
      <c r="I900" s="2">
        <f t="shared" si="122"/>
        <v>4.8041652079958794</v>
      </c>
    </row>
    <row r="901" spans="1:9" ht="13.5" x14ac:dyDescent="0.25">
      <c r="A901" s="3">
        <f>TITRES_STAT!B904</f>
        <v>43619</v>
      </c>
      <c r="B901" s="5">
        <f>TITRES_STAT!D904</f>
        <v>0.3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6.1165221366673352E-5</v>
      </c>
      <c r="G901" s="2">
        <f t="shared" si="125"/>
        <v>1.2120054278206662E-3</v>
      </c>
      <c r="H901" s="2">
        <f t="shared" si="121"/>
        <v>5.0466128255428601E-2</v>
      </c>
      <c r="I901" s="2">
        <f t="shared" si="122"/>
        <v>4.8041652079958794</v>
      </c>
    </row>
    <row r="902" spans="1:9" ht="13.5" x14ac:dyDescent="0.25">
      <c r="A902" s="3">
        <f>TITRES_STAT!B905</f>
        <v>43623</v>
      </c>
      <c r="B902" s="5">
        <f>TITRES_STAT!D905</f>
        <v>0.3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5.679627698333954E-5</v>
      </c>
      <c r="G902" s="2">
        <f t="shared" si="125"/>
        <v>1.1254336115477613E-3</v>
      </c>
      <c r="H902" s="2">
        <f t="shared" si="121"/>
        <v>5.0466128255428608E-2</v>
      </c>
      <c r="I902" s="2">
        <f t="shared" si="122"/>
        <v>4.8041652079958794</v>
      </c>
    </row>
    <row r="903" spans="1:9" ht="13.5" x14ac:dyDescent="0.25">
      <c r="A903" s="3">
        <f>TITRES_STAT!B906</f>
        <v>43626</v>
      </c>
      <c r="B903" s="5">
        <f>TITRES_STAT!D906</f>
        <v>0.3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5.2739400055958146E-5</v>
      </c>
      <c r="G903" s="2">
        <f t="shared" si="125"/>
        <v>1.045045496437207E-3</v>
      </c>
      <c r="H903" s="2">
        <f t="shared" si="121"/>
        <v>5.0466128255428608E-2</v>
      </c>
      <c r="I903" s="2">
        <f t="shared" si="122"/>
        <v>4.8041652079958794</v>
      </c>
    </row>
    <row r="904" spans="1:9" ht="13.5" x14ac:dyDescent="0.25">
      <c r="A904" s="3">
        <f>TITRES_STAT!B907</f>
        <v>43627</v>
      </c>
      <c r="B904" s="5">
        <f>TITRES_STAT!D907</f>
        <v>0.3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4.8972300051961133E-5</v>
      </c>
      <c r="G904" s="2">
        <f t="shared" si="125"/>
        <v>9.7039938954883507E-4</v>
      </c>
      <c r="H904" s="2">
        <f t="shared" si="121"/>
        <v>5.0466128255428601E-2</v>
      </c>
      <c r="I904" s="2">
        <f t="shared" si="122"/>
        <v>4.8041652079958794</v>
      </c>
    </row>
    <row r="905" spans="1:9" ht="13.5" x14ac:dyDescent="0.25">
      <c r="A905" s="3">
        <f>TITRES_STAT!B908</f>
        <v>43628</v>
      </c>
      <c r="B905" s="5">
        <f>TITRES_STAT!D908</f>
        <v>0.3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4.5474278619678197E-5</v>
      </c>
      <c r="G905" s="2">
        <f t="shared" si="125"/>
        <v>9.0108514743820404E-4</v>
      </c>
      <c r="H905" s="2">
        <f t="shared" si="121"/>
        <v>5.0466128255428601E-2</v>
      </c>
      <c r="I905" s="2">
        <f t="shared" si="122"/>
        <v>4.8041652079958794</v>
      </c>
    </row>
    <row r="906" spans="1:9" ht="13.5" x14ac:dyDescent="0.25">
      <c r="A906" s="3">
        <f>TITRES_STAT!B909</f>
        <v>43629</v>
      </c>
      <c r="B906" s="5">
        <f>TITRES_STAT!D909</f>
        <v>0.3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4.2226115861129751E-5</v>
      </c>
      <c r="G906" s="2">
        <f t="shared" si="125"/>
        <v>8.3672192262118953E-4</v>
      </c>
      <c r="H906" s="2">
        <f t="shared" si="121"/>
        <v>5.0466128255428594E-2</v>
      </c>
      <c r="I906" s="2">
        <f t="shared" si="122"/>
        <v>4.8041652079958794</v>
      </c>
    </row>
    <row r="907" spans="1:9" ht="13.5" x14ac:dyDescent="0.25">
      <c r="A907" s="3">
        <f>TITRES_STAT!B910</f>
        <v>43630</v>
      </c>
      <c r="B907" s="5">
        <f>TITRES_STAT!D910</f>
        <v>0.3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3.9209964728191915E-5</v>
      </c>
      <c r="G907" s="2">
        <f t="shared" si="125"/>
        <v>7.7695607100539035E-4</v>
      </c>
      <c r="H907" s="2">
        <f t="shared" si="121"/>
        <v>5.0466128255428594E-2</v>
      </c>
      <c r="I907" s="2">
        <f t="shared" si="122"/>
        <v>4.8041652079958794</v>
      </c>
    </row>
    <row r="908" spans="1:9" ht="13.5" x14ac:dyDescent="0.25">
      <c r="A908" s="3">
        <f>TITRES_STAT!B911</f>
        <v>43633</v>
      </c>
      <c r="B908" s="5">
        <f>TITRES_STAT!D911</f>
        <v>0.3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3.6409252961892491E-5</v>
      </c>
      <c r="G908" s="2">
        <f t="shared" si="125"/>
        <v>7.2145920879071966E-4</v>
      </c>
      <c r="H908" s="2">
        <f t="shared" si="121"/>
        <v>5.0466128255428587E-2</v>
      </c>
      <c r="I908" s="2">
        <f t="shared" si="122"/>
        <v>4.8041652079958794</v>
      </c>
    </row>
    <row r="909" spans="1:9" ht="13.5" x14ac:dyDescent="0.25">
      <c r="A909" s="3">
        <f>TITRES_STAT!B912</f>
        <v>43634</v>
      </c>
      <c r="B909" s="5">
        <f>TITRES_STAT!D912</f>
        <v>0.3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3.3808592036043026E-5</v>
      </c>
      <c r="G909" s="2">
        <f t="shared" si="129"/>
        <v>6.6992640816281111E-4</v>
      </c>
      <c r="H909" s="2">
        <f t="shared" si="121"/>
        <v>5.0466128255428587E-2</v>
      </c>
      <c r="I909" s="2">
        <f t="shared" si="122"/>
        <v>4.8041652079958794</v>
      </c>
    </row>
    <row r="910" spans="1:9" ht="13.5" x14ac:dyDescent="0.25">
      <c r="A910" s="3">
        <f>TITRES_STAT!B913</f>
        <v>43635</v>
      </c>
      <c r="B910" s="5">
        <f>TITRES_STAT!D913</f>
        <v>0.3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3.1393692604897096E-5</v>
      </c>
      <c r="G910" s="2">
        <f t="shared" si="129"/>
        <v>6.2207452186546753E-4</v>
      </c>
      <c r="H910" s="2">
        <f t="shared" si="121"/>
        <v>5.046612825542858E-2</v>
      </c>
      <c r="I910" s="2">
        <f t="shared" si="122"/>
        <v>4.8041652079958794</v>
      </c>
    </row>
    <row r="911" spans="1:9" ht="13.5" x14ac:dyDescent="0.25">
      <c r="A911" s="3">
        <f>TITRES_STAT!B914</f>
        <v>43636</v>
      </c>
      <c r="B911" s="5">
        <f>TITRES_STAT!D914</f>
        <v>0.3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2.9151285990261586E-5</v>
      </c>
      <c r="G911" s="2">
        <f t="shared" si="129"/>
        <v>5.7764062744650548E-4</v>
      </c>
      <c r="H911" s="2">
        <f t="shared" si="121"/>
        <v>5.046612825542858E-2</v>
      </c>
      <c r="I911" s="2">
        <f t="shared" si="122"/>
        <v>4.8041652079958794</v>
      </c>
    </row>
    <row r="912" spans="1:9" ht="13.5" x14ac:dyDescent="0.25">
      <c r="A912" s="3">
        <f>TITRES_STAT!B915</f>
        <v>43637</v>
      </c>
      <c r="B912" s="5">
        <f>TITRES_STAT!D915</f>
        <v>0.3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2.7069051276671471E-5</v>
      </c>
      <c r="G912" s="2">
        <f t="shared" si="129"/>
        <v>5.3638058262889796E-4</v>
      </c>
      <c r="H912" s="2">
        <f t="shared" si="121"/>
        <v>5.046612825542858E-2</v>
      </c>
      <c r="I912" s="2">
        <f t="shared" si="122"/>
        <v>4.8041652079958794</v>
      </c>
    </row>
    <row r="913" spans="1:9" ht="13.5" x14ac:dyDescent="0.25">
      <c r="A913" s="3">
        <f>TITRES_STAT!B916</f>
        <v>43640</v>
      </c>
      <c r="B913" s="5">
        <f>TITRES_STAT!D916</f>
        <v>0.3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2.5135547614052082E-5</v>
      </c>
      <c r="G913" s="2">
        <f t="shared" si="129"/>
        <v>4.9806768386969095E-4</v>
      </c>
      <c r="H913" s="2">
        <f t="shared" ref="H913:H976" si="130">F913/G913</f>
        <v>5.046612825542858E-2</v>
      </c>
      <c r="I913" s="2">
        <f t="shared" ref="I913:I976" si="131">IF(G913=0,100,100-(100/(1+H913)))</f>
        <v>4.8041652079958794</v>
      </c>
    </row>
    <row r="914" spans="1:9" ht="13.5" x14ac:dyDescent="0.25">
      <c r="A914" s="3">
        <f>TITRES_STAT!B917</f>
        <v>43641</v>
      </c>
      <c r="B914" s="5">
        <f>TITRES_STAT!D917</f>
        <v>0.3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2.3340151355905507E-5</v>
      </c>
      <c r="G914" s="2">
        <f t="shared" si="129"/>
        <v>4.6249142073614161E-4</v>
      </c>
      <c r="H914" s="2">
        <f t="shared" si="130"/>
        <v>5.0466128255428587E-2</v>
      </c>
      <c r="I914" s="2">
        <f t="shared" si="131"/>
        <v>4.8041652079958794</v>
      </c>
    </row>
    <row r="915" spans="1:9" ht="13.5" x14ac:dyDescent="0.25">
      <c r="A915" s="3">
        <f>TITRES_STAT!B918</f>
        <v>43642</v>
      </c>
      <c r="B915" s="5">
        <f>TITRES_STAT!D918</f>
        <v>0.31</v>
      </c>
      <c r="C915" s="2">
        <f t="shared" si="126"/>
        <v>1.0000000000000009E-2</v>
      </c>
      <c r="D915" s="2">
        <f t="shared" si="127"/>
        <v>1.0000000000000009E-2</v>
      </c>
      <c r="E915" s="2">
        <f t="shared" si="128"/>
        <v>0</v>
      </c>
      <c r="F915" s="2">
        <f t="shared" si="129"/>
        <v>7.3595871197334149E-4</v>
      </c>
      <c r="G915" s="2">
        <f t="shared" si="129"/>
        <v>4.2945631925498865E-4</v>
      </c>
      <c r="H915" s="2">
        <f t="shared" si="130"/>
        <v>1.7136986440205757</v>
      </c>
      <c r="I915" s="2">
        <f t="shared" si="131"/>
        <v>63.149924469195483</v>
      </c>
    </row>
    <row r="916" spans="1:9" ht="13.5" x14ac:dyDescent="0.25">
      <c r="A916" s="3">
        <f>TITRES_STAT!B919</f>
        <v>43643</v>
      </c>
      <c r="B916" s="5">
        <f>TITRES_STAT!D919</f>
        <v>0.31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6.8339023254667427E-4</v>
      </c>
      <c r="G916" s="2">
        <f t="shared" si="129"/>
        <v>3.9878086787963231E-4</v>
      </c>
      <c r="H916" s="2">
        <f t="shared" si="130"/>
        <v>1.7136986440205757</v>
      </c>
      <c r="I916" s="2">
        <f t="shared" si="131"/>
        <v>63.149924469195483</v>
      </c>
    </row>
    <row r="917" spans="1:9" ht="13.5" x14ac:dyDescent="0.25">
      <c r="A917" s="3">
        <f>TITRES_STAT!B920</f>
        <v>43644</v>
      </c>
      <c r="B917" s="5">
        <f>TITRES_STAT!D920</f>
        <v>0.3</v>
      </c>
      <c r="C917" s="2">
        <f t="shared" si="126"/>
        <v>-1.0000000000000009E-2</v>
      </c>
      <c r="D917" s="2">
        <f t="shared" si="127"/>
        <v>0</v>
      </c>
      <c r="E917" s="2">
        <f t="shared" si="128"/>
        <v>1.0000000000000009E-2</v>
      </c>
      <c r="F917" s="2">
        <f t="shared" si="129"/>
        <v>6.3457664450762617E-4</v>
      </c>
      <c r="G917" s="2">
        <f t="shared" si="129"/>
        <v>1.0845822344596591E-3</v>
      </c>
      <c r="H917" s="2">
        <f t="shared" si="130"/>
        <v>0.58508854777966512</v>
      </c>
      <c r="I917" s="2">
        <f t="shared" si="131"/>
        <v>36.912041828782122</v>
      </c>
    </row>
    <row r="918" spans="1:9" ht="13.5" x14ac:dyDescent="0.25">
      <c r="A918" s="3">
        <f>TITRES_STAT!B921</f>
        <v>43647</v>
      </c>
      <c r="B918" s="5">
        <f>TITRES_STAT!D921</f>
        <v>0.3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5.8924974132850999E-4</v>
      </c>
      <c r="G918" s="2">
        <f t="shared" si="129"/>
        <v>1.0071120748553978E-3</v>
      </c>
      <c r="H918" s="2">
        <f t="shared" si="130"/>
        <v>0.58508854777966501</v>
      </c>
      <c r="I918" s="2">
        <f t="shared" si="131"/>
        <v>36.912041828782122</v>
      </c>
    </row>
    <row r="919" spans="1:9" ht="13.5" x14ac:dyDescent="0.25">
      <c r="A919" s="3">
        <f>TITRES_STAT!B922</f>
        <v>43648</v>
      </c>
      <c r="B919" s="5">
        <f>TITRES_STAT!D922</f>
        <v>0.3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5.4716047409075926E-4</v>
      </c>
      <c r="G919" s="2">
        <f t="shared" si="129"/>
        <v>9.3517549808001224E-4</v>
      </c>
      <c r="H919" s="2">
        <f t="shared" si="130"/>
        <v>0.58508854777966501</v>
      </c>
      <c r="I919" s="2">
        <f t="shared" si="131"/>
        <v>36.912041828782122</v>
      </c>
    </row>
    <row r="920" spans="1:9" ht="13.5" x14ac:dyDescent="0.25">
      <c r="A920" s="3">
        <f>TITRES_STAT!B923</f>
        <v>43649</v>
      </c>
      <c r="B920" s="5">
        <f>TITRES_STAT!D923</f>
        <v>0.3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5.080775830842764E-4</v>
      </c>
      <c r="G920" s="2">
        <f t="shared" si="129"/>
        <v>8.6837724821715423E-4</v>
      </c>
      <c r="H920" s="2">
        <f t="shared" si="130"/>
        <v>0.5850885477796649</v>
      </c>
      <c r="I920" s="2">
        <f t="shared" si="131"/>
        <v>36.912041828782122</v>
      </c>
    </row>
    <row r="921" spans="1:9" ht="13.5" x14ac:dyDescent="0.25">
      <c r="A921" s="3">
        <f>TITRES_STAT!B924</f>
        <v>43650</v>
      </c>
      <c r="B921" s="5">
        <f>TITRES_STAT!D924</f>
        <v>0.3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4.7178632714968519E-4</v>
      </c>
      <c r="G921" s="2">
        <f t="shared" si="129"/>
        <v>8.0635030191592895E-4</v>
      </c>
      <c r="H921" s="2">
        <f t="shared" si="130"/>
        <v>0.5850885477796649</v>
      </c>
      <c r="I921" s="2">
        <f t="shared" si="131"/>
        <v>36.912041828782122</v>
      </c>
    </row>
    <row r="922" spans="1:9" ht="13.5" x14ac:dyDescent="0.25">
      <c r="A922" s="3">
        <f>TITRES_STAT!B925</f>
        <v>43651</v>
      </c>
      <c r="B922" s="5">
        <f>TITRES_STAT!D925</f>
        <v>0.3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4.3808730378185051E-4</v>
      </c>
      <c r="G922" s="2">
        <f t="shared" si="129"/>
        <v>7.4875385177907686E-4</v>
      </c>
      <c r="H922" s="2">
        <f t="shared" si="130"/>
        <v>0.5850885477796649</v>
      </c>
      <c r="I922" s="2">
        <f t="shared" si="131"/>
        <v>36.912041828782122</v>
      </c>
    </row>
    <row r="923" spans="1:9" ht="13.5" x14ac:dyDescent="0.25">
      <c r="A923" s="3">
        <f>TITRES_STAT!B926</f>
        <v>43654</v>
      </c>
      <c r="B923" s="5">
        <f>TITRES_STAT!D926</f>
        <v>0.3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4.0679535351171832E-4</v>
      </c>
      <c r="G923" s="2">
        <f t="shared" si="129"/>
        <v>6.9527143379485704E-4</v>
      </c>
      <c r="H923" s="2">
        <f t="shared" si="130"/>
        <v>0.5850885477796649</v>
      </c>
      <c r="I923" s="2">
        <f t="shared" si="131"/>
        <v>36.912041828782122</v>
      </c>
    </row>
    <row r="924" spans="1:9" ht="13.5" x14ac:dyDescent="0.25">
      <c r="A924" s="3">
        <f>TITRES_STAT!B927</f>
        <v>43655</v>
      </c>
      <c r="B924" s="5">
        <f>TITRES_STAT!D927</f>
        <v>0.3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3.7773854254659556E-4</v>
      </c>
      <c r="G924" s="2">
        <f t="shared" si="129"/>
        <v>6.4560918852379575E-4</v>
      </c>
      <c r="H924" s="2">
        <f t="shared" si="130"/>
        <v>0.5850885477796649</v>
      </c>
      <c r="I924" s="2">
        <f t="shared" si="131"/>
        <v>36.912041828782122</v>
      </c>
    </row>
    <row r="925" spans="1:9" ht="13.5" x14ac:dyDescent="0.25">
      <c r="A925" s="3">
        <f>TITRES_STAT!B928</f>
        <v>43656</v>
      </c>
      <c r="B925" s="5">
        <f>TITRES_STAT!D928</f>
        <v>0.3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3.5075721807898162E-4</v>
      </c>
      <c r="G925" s="2">
        <f t="shared" si="132"/>
        <v>5.9949424648638176E-4</v>
      </c>
      <c r="H925" s="2">
        <f t="shared" si="130"/>
        <v>0.58508854777966501</v>
      </c>
      <c r="I925" s="2">
        <f t="shared" si="131"/>
        <v>36.912041828782122</v>
      </c>
    </row>
    <row r="926" spans="1:9" ht="13.5" x14ac:dyDescent="0.25">
      <c r="A926" s="3">
        <f>TITRES_STAT!B929</f>
        <v>43657</v>
      </c>
      <c r="B926" s="5">
        <f>TITRES_STAT!D929</f>
        <v>0.3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3.2570313107334011E-4</v>
      </c>
      <c r="G926" s="2">
        <f t="shared" si="132"/>
        <v>5.5667322888021159E-4</v>
      </c>
      <c r="H926" s="2">
        <f t="shared" si="130"/>
        <v>0.58508854777966512</v>
      </c>
      <c r="I926" s="2">
        <f t="shared" si="131"/>
        <v>36.912041828782122</v>
      </c>
    </row>
    <row r="927" spans="1:9" ht="13.5" x14ac:dyDescent="0.25">
      <c r="A927" s="3">
        <f>TITRES_STAT!B930</f>
        <v>43658</v>
      </c>
      <c r="B927" s="5">
        <f>TITRES_STAT!D930</f>
        <v>0.3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3.0243862171095868E-4</v>
      </c>
      <c r="G927" s="2">
        <f t="shared" si="132"/>
        <v>5.1691085538876794E-4</v>
      </c>
      <c r="H927" s="2">
        <f t="shared" si="130"/>
        <v>0.58508854777966501</v>
      </c>
      <c r="I927" s="2">
        <f t="shared" si="131"/>
        <v>36.912041828782122</v>
      </c>
    </row>
    <row r="928" spans="1:9" ht="13.5" x14ac:dyDescent="0.25">
      <c r="A928" s="3">
        <f>TITRES_STAT!B931</f>
        <v>43661</v>
      </c>
      <c r="B928" s="5">
        <f>TITRES_STAT!D931</f>
        <v>0.3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2.808358630173188E-4</v>
      </c>
      <c r="G928" s="2">
        <f t="shared" si="132"/>
        <v>4.7998865143242736E-4</v>
      </c>
      <c r="H928" s="2">
        <f t="shared" si="130"/>
        <v>0.58508854777966512</v>
      </c>
      <c r="I928" s="2">
        <f t="shared" si="131"/>
        <v>36.912041828782122</v>
      </c>
    </row>
    <row r="929" spans="1:9" ht="13.5" x14ac:dyDescent="0.25">
      <c r="A929" s="3">
        <f>TITRES_STAT!B932</f>
        <v>43662</v>
      </c>
      <c r="B929" s="5">
        <f>TITRES_STAT!D932</f>
        <v>0.28999999999999998</v>
      </c>
      <c r="C929" s="2">
        <f t="shared" si="126"/>
        <v>-1.0000000000000009E-2</v>
      </c>
      <c r="D929" s="2">
        <f t="shared" si="127"/>
        <v>0</v>
      </c>
      <c r="E929" s="2">
        <f t="shared" si="128"/>
        <v>1.0000000000000009E-2</v>
      </c>
      <c r="F929" s="2">
        <f t="shared" si="132"/>
        <v>2.6077615851608177E-4</v>
      </c>
      <c r="G929" s="2">
        <f t="shared" si="132"/>
        <v>1.1599894620443975E-3</v>
      </c>
      <c r="H929" s="2">
        <f t="shared" si="130"/>
        <v>0.22480907546908457</v>
      </c>
      <c r="I929" s="2">
        <f t="shared" si="131"/>
        <v>18.354621954690032</v>
      </c>
    </row>
    <row r="930" spans="1:9" ht="13.5" x14ac:dyDescent="0.25">
      <c r="A930" s="3">
        <f>TITRES_STAT!B933</f>
        <v>43663</v>
      </c>
      <c r="B930" s="5">
        <f>TITRES_STAT!D933</f>
        <v>0.28999999999999998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2.4214929005064736E-4</v>
      </c>
      <c r="G930" s="2">
        <f t="shared" si="132"/>
        <v>1.0771330718983691E-3</v>
      </c>
      <c r="H930" s="2">
        <f t="shared" si="130"/>
        <v>0.22480907546908457</v>
      </c>
      <c r="I930" s="2">
        <f t="shared" si="131"/>
        <v>18.354621954690032</v>
      </c>
    </row>
    <row r="931" spans="1:9" ht="13.5" x14ac:dyDescent="0.25">
      <c r="A931" s="3">
        <f>TITRES_STAT!B934</f>
        <v>43664</v>
      </c>
      <c r="B931" s="5">
        <f>TITRES_STAT!D934</f>
        <v>0.28999999999999998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2.2485291218988683E-4</v>
      </c>
      <c r="G931" s="2">
        <f t="shared" si="132"/>
        <v>1.0001949953341999E-3</v>
      </c>
      <c r="H931" s="2">
        <f t="shared" si="130"/>
        <v>0.22480907546908457</v>
      </c>
      <c r="I931" s="2">
        <f t="shared" si="131"/>
        <v>18.354621954690032</v>
      </c>
    </row>
    <row r="932" spans="1:9" ht="13.5" x14ac:dyDescent="0.25">
      <c r="A932" s="3">
        <f>TITRES_STAT!B935</f>
        <v>43665</v>
      </c>
      <c r="B932" s="5">
        <f>TITRES_STAT!D935</f>
        <v>0.28999999999999998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2.0879198989060921E-4</v>
      </c>
      <c r="G932" s="2">
        <f t="shared" si="132"/>
        <v>9.2875249566747129E-4</v>
      </c>
      <c r="H932" s="2">
        <f t="shared" si="130"/>
        <v>0.22480907546908457</v>
      </c>
      <c r="I932" s="2">
        <f t="shared" si="131"/>
        <v>18.354621954690032</v>
      </c>
    </row>
    <row r="933" spans="1:9" ht="13.5" x14ac:dyDescent="0.25">
      <c r="A933" s="3">
        <f>TITRES_STAT!B936</f>
        <v>43668</v>
      </c>
      <c r="B933" s="5">
        <f>TITRES_STAT!D936</f>
        <v>0.28999999999999998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1.9387827632699428E-4</v>
      </c>
      <c r="G933" s="2">
        <f t="shared" si="132"/>
        <v>8.6241303169122335E-4</v>
      </c>
      <c r="H933" s="2">
        <f t="shared" si="130"/>
        <v>0.2248090754690846</v>
      </c>
      <c r="I933" s="2">
        <f t="shared" si="131"/>
        <v>18.354621954690032</v>
      </c>
    </row>
    <row r="934" spans="1:9" ht="13.5" x14ac:dyDescent="0.25">
      <c r="A934" s="3">
        <f>TITRES_STAT!B937</f>
        <v>43669</v>
      </c>
      <c r="B934" s="5">
        <f>TITRES_STAT!D937</f>
        <v>0.28999999999999998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1.8002982801792325E-4</v>
      </c>
      <c r="G934" s="2">
        <f t="shared" si="132"/>
        <v>8.0081210085613597E-4</v>
      </c>
      <c r="H934" s="2">
        <f t="shared" si="130"/>
        <v>0.22480907546908457</v>
      </c>
      <c r="I934" s="2">
        <f t="shared" si="131"/>
        <v>18.354621954690032</v>
      </c>
    </row>
    <row r="935" spans="1:9" ht="13.5" x14ac:dyDescent="0.25">
      <c r="A935" s="3">
        <f>TITRES_STAT!B938</f>
        <v>43670</v>
      </c>
      <c r="B935" s="5">
        <f>TITRES_STAT!D938</f>
        <v>0.28999999999999998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1.6717055458807158E-4</v>
      </c>
      <c r="G935" s="2">
        <f t="shared" si="132"/>
        <v>7.4361123650926902E-4</v>
      </c>
      <c r="H935" s="2">
        <f t="shared" si="130"/>
        <v>0.2248090754690846</v>
      </c>
      <c r="I935" s="2">
        <f t="shared" si="131"/>
        <v>18.354621954690032</v>
      </c>
    </row>
    <row r="936" spans="1:9" ht="13.5" x14ac:dyDescent="0.25">
      <c r="A936" s="3">
        <f>TITRES_STAT!B939</f>
        <v>43672</v>
      </c>
      <c r="B936" s="5">
        <f>TITRES_STAT!D939</f>
        <v>0.28999999999999998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1.5522980068892361E-4</v>
      </c>
      <c r="G936" s="2">
        <f t="shared" si="132"/>
        <v>6.9049614818717832E-4</v>
      </c>
      <c r="H936" s="2">
        <f t="shared" si="130"/>
        <v>0.22480907546908463</v>
      </c>
      <c r="I936" s="2">
        <f t="shared" si="131"/>
        <v>18.354621954690032</v>
      </c>
    </row>
    <row r="937" spans="1:9" ht="13.5" x14ac:dyDescent="0.25">
      <c r="A937" s="3">
        <f>TITRES_STAT!B940</f>
        <v>43675</v>
      </c>
      <c r="B937" s="5">
        <f>TITRES_STAT!D940</f>
        <v>0.28999999999999998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1.4414195778257192E-4</v>
      </c>
      <c r="G937" s="2">
        <f t="shared" si="132"/>
        <v>6.4117499474523703E-4</v>
      </c>
      <c r="H937" s="2">
        <f t="shared" si="130"/>
        <v>0.22480907546908463</v>
      </c>
      <c r="I937" s="2">
        <f t="shared" si="131"/>
        <v>18.354621954690032</v>
      </c>
    </row>
    <row r="938" spans="1:9" ht="13.5" x14ac:dyDescent="0.25">
      <c r="A938" s="3">
        <f>TITRES_STAT!B941</f>
        <v>43676</v>
      </c>
      <c r="B938" s="5">
        <f>TITRES_STAT!D941</f>
        <v>0.28999999999999998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1.3384610365524535E-4</v>
      </c>
      <c r="G938" s="2">
        <f t="shared" si="132"/>
        <v>5.9537678083486291E-4</v>
      </c>
      <c r="H938" s="2">
        <f t="shared" si="130"/>
        <v>0.22480907546908463</v>
      </c>
      <c r="I938" s="2">
        <f t="shared" si="131"/>
        <v>18.354621954690032</v>
      </c>
    </row>
    <row r="939" spans="1:9" ht="13.5" x14ac:dyDescent="0.25">
      <c r="A939" s="3">
        <f>TITRES_STAT!B942</f>
        <v>43677</v>
      </c>
      <c r="B939" s="5">
        <f>TITRES_STAT!D942</f>
        <v>0.28999999999999998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1.2428566767987067E-4</v>
      </c>
      <c r="G939" s="2">
        <f t="shared" si="132"/>
        <v>5.5284986791808701E-4</v>
      </c>
      <c r="H939" s="2">
        <f t="shared" si="130"/>
        <v>0.22480907546908457</v>
      </c>
      <c r="I939" s="2">
        <f t="shared" si="131"/>
        <v>18.354621954690032</v>
      </c>
    </row>
    <row r="940" spans="1:9" ht="13.5" x14ac:dyDescent="0.25">
      <c r="A940" s="3">
        <f>TITRES_STAT!B943</f>
        <v>43678</v>
      </c>
      <c r="B940" s="5">
        <f>TITRES_STAT!D943</f>
        <v>0.28999999999999998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1.1540811998845133E-4</v>
      </c>
      <c r="G940" s="2">
        <f t="shared" si="132"/>
        <v>5.1336059163822369E-4</v>
      </c>
      <c r="H940" s="2">
        <f t="shared" si="130"/>
        <v>0.22480907546908457</v>
      </c>
      <c r="I940" s="2">
        <f t="shared" si="131"/>
        <v>18.354621954690032</v>
      </c>
    </row>
    <row r="941" spans="1:9" ht="13.5" x14ac:dyDescent="0.25">
      <c r="A941" s="3">
        <f>TITRES_STAT!B944</f>
        <v>43679</v>
      </c>
      <c r="B941" s="5">
        <f>TITRES_STAT!D944</f>
        <v>0.28999999999999998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1.071646828464191E-4</v>
      </c>
      <c r="G941" s="2">
        <f t="shared" si="133"/>
        <v>4.7669197794977916E-4</v>
      </c>
      <c r="H941" s="2">
        <f t="shared" si="130"/>
        <v>0.22480907546908457</v>
      </c>
      <c r="I941" s="2">
        <f t="shared" si="131"/>
        <v>18.354621954690032</v>
      </c>
    </row>
    <row r="942" spans="1:9" ht="13.5" x14ac:dyDescent="0.25">
      <c r="A942" s="3">
        <f>TITRES_STAT!B945</f>
        <v>43682</v>
      </c>
      <c r="B942" s="5">
        <f>TITRES_STAT!D945</f>
        <v>0.28999999999999998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9.9510062643103447E-5</v>
      </c>
      <c r="G942" s="2">
        <f t="shared" si="133"/>
        <v>4.4264255095336635E-4</v>
      </c>
      <c r="H942" s="2">
        <f t="shared" si="130"/>
        <v>0.22480907546908457</v>
      </c>
      <c r="I942" s="2">
        <f t="shared" si="131"/>
        <v>18.354621954690032</v>
      </c>
    </row>
    <row r="943" spans="1:9" ht="13.5" x14ac:dyDescent="0.25">
      <c r="A943" s="3">
        <f>TITRES_STAT!B946</f>
        <v>43683</v>
      </c>
      <c r="B943" s="5">
        <f>TITRES_STAT!D946</f>
        <v>0.28999999999999998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9.2402201025738916E-5</v>
      </c>
      <c r="G943" s="2">
        <f t="shared" si="133"/>
        <v>4.1102522588526874E-4</v>
      </c>
      <c r="H943" s="2">
        <f t="shared" si="130"/>
        <v>0.22480907546908457</v>
      </c>
      <c r="I943" s="2">
        <f t="shared" si="131"/>
        <v>18.354621954690032</v>
      </c>
    </row>
    <row r="944" spans="1:9" ht="13.5" x14ac:dyDescent="0.25">
      <c r="A944" s="3">
        <f>TITRES_STAT!B947</f>
        <v>43684</v>
      </c>
      <c r="B944" s="5">
        <f>TITRES_STAT!D947</f>
        <v>0.28999999999999998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8.5802043809614712E-5</v>
      </c>
      <c r="G944" s="2">
        <f t="shared" si="133"/>
        <v>3.816662811791781E-4</v>
      </c>
      <c r="H944" s="2">
        <f t="shared" si="130"/>
        <v>0.2248090754690846</v>
      </c>
      <c r="I944" s="2">
        <f t="shared" si="131"/>
        <v>18.354621954690032</v>
      </c>
    </row>
    <row r="945" spans="1:9" ht="13.5" x14ac:dyDescent="0.25">
      <c r="A945" s="3">
        <f>TITRES_STAT!B948</f>
        <v>43685</v>
      </c>
      <c r="B945" s="5">
        <f>TITRES_STAT!D948</f>
        <v>0.28999999999999998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7.9673326394642238E-5</v>
      </c>
      <c r="G945" s="2">
        <f t="shared" si="133"/>
        <v>3.5440440395209395E-4</v>
      </c>
      <c r="H945" s="2">
        <f t="shared" si="130"/>
        <v>0.22480907546908463</v>
      </c>
      <c r="I945" s="2">
        <f t="shared" si="131"/>
        <v>18.354621954690032</v>
      </c>
    </row>
    <row r="946" spans="1:9" ht="13.5" x14ac:dyDescent="0.25">
      <c r="A946" s="3">
        <f>TITRES_STAT!B949</f>
        <v>43686</v>
      </c>
      <c r="B946" s="5">
        <f>TITRES_STAT!D949</f>
        <v>0.28999999999999998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7.3982374509310646E-5</v>
      </c>
      <c r="G946" s="2">
        <f t="shared" si="133"/>
        <v>3.2908980366980152E-4</v>
      </c>
      <c r="H946" s="2">
        <f t="shared" si="130"/>
        <v>0.2248090754690846</v>
      </c>
      <c r="I946" s="2">
        <f t="shared" si="131"/>
        <v>18.354621954690032</v>
      </c>
    </row>
    <row r="947" spans="1:9" ht="13.5" x14ac:dyDescent="0.25">
      <c r="A947" s="3">
        <f>TITRES_STAT!B950</f>
        <v>43691</v>
      </c>
      <c r="B947" s="5">
        <f>TITRES_STAT!D950</f>
        <v>0.28999999999999998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6.8697919187217033E-5</v>
      </c>
      <c r="G947" s="2">
        <f t="shared" si="133"/>
        <v>3.0558338912195856E-4</v>
      </c>
      <c r="H947" s="2">
        <f t="shared" si="130"/>
        <v>0.2248090754690846</v>
      </c>
      <c r="I947" s="2">
        <f t="shared" si="131"/>
        <v>18.354621954690032</v>
      </c>
    </row>
    <row r="948" spans="1:9" ht="13.5" x14ac:dyDescent="0.25">
      <c r="A948" s="3">
        <f>TITRES_STAT!B951</f>
        <v>43692</v>
      </c>
      <c r="B948" s="5">
        <f>TITRES_STAT!D951</f>
        <v>0.28999999999999998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6.3790924959558677E-5</v>
      </c>
      <c r="G948" s="2">
        <f t="shared" si="133"/>
        <v>2.837560041846758E-4</v>
      </c>
      <c r="H948" s="2">
        <f t="shared" si="130"/>
        <v>0.22480907546908463</v>
      </c>
      <c r="I948" s="2">
        <f t="shared" si="131"/>
        <v>18.354621954690032</v>
      </c>
    </row>
    <row r="949" spans="1:9" ht="13.5" x14ac:dyDescent="0.25">
      <c r="A949" s="3">
        <f>TITRES_STAT!B952</f>
        <v>43693</v>
      </c>
      <c r="B949" s="5">
        <f>TITRES_STAT!D952</f>
        <v>0.28999999999999998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5.9234430319590198E-5</v>
      </c>
      <c r="G949" s="2">
        <f t="shared" si="133"/>
        <v>2.6348771817148465E-4</v>
      </c>
      <c r="H949" s="2">
        <f t="shared" si="130"/>
        <v>0.22480907546908466</v>
      </c>
      <c r="I949" s="2">
        <f t="shared" si="131"/>
        <v>18.354621954690032</v>
      </c>
    </row>
    <row r="950" spans="1:9" ht="13.5" x14ac:dyDescent="0.25">
      <c r="A950" s="3">
        <f>TITRES_STAT!B953</f>
        <v>43696</v>
      </c>
      <c r="B950" s="5">
        <f>TITRES_STAT!D953</f>
        <v>0.28999999999999998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5.5003399582476612E-5</v>
      </c>
      <c r="G950" s="2">
        <f t="shared" si="133"/>
        <v>2.4466716687352146E-4</v>
      </c>
      <c r="H950" s="2">
        <f t="shared" si="130"/>
        <v>0.22480907546908463</v>
      </c>
      <c r="I950" s="2">
        <f t="shared" si="131"/>
        <v>18.354621954690032</v>
      </c>
    </row>
    <row r="951" spans="1:9" ht="13.5" x14ac:dyDescent="0.25">
      <c r="A951" s="3">
        <f>TITRES_STAT!B954</f>
        <v>43697</v>
      </c>
      <c r="B951" s="5">
        <f>TITRES_STAT!D954</f>
        <v>0.28999999999999998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5.1074585326585431E-5</v>
      </c>
      <c r="G951" s="2">
        <f t="shared" si="133"/>
        <v>2.2719094066826995E-4</v>
      </c>
      <c r="H951" s="2">
        <f t="shared" si="130"/>
        <v>0.22480907546908466</v>
      </c>
      <c r="I951" s="2">
        <f t="shared" si="131"/>
        <v>18.354621954690032</v>
      </c>
    </row>
    <row r="952" spans="1:9" ht="13.5" x14ac:dyDescent="0.25">
      <c r="A952" s="3">
        <f>TITRES_STAT!B955</f>
        <v>43698</v>
      </c>
      <c r="B952" s="5">
        <f>TITRES_STAT!D955</f>
        <v>0.28999999999999998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4.7426400660400754E-5</v>
      </c>
      <c r="G952" s="2">
        <f t="shared" si="133"/>
        <v>2.1096301633482211E-4</v>
      </c>
      <c r="H952" s="2">
        <f t="shared" si="130"/>
        <v>0.22480907546908463</v>
      </c>
      <c r="I952" s="2">
        <f t="shared" si="131"/>
        <v>18.354621954690032</v>
      </c>
    </row>
    <row r="953" spans="1:9" ht="13.5" x14ac:dyDescent="0.25">
      <c r="A953" s="3">
        <f>TITRES_STAT!B956</f>
        <v>43699</v>
      </c>
      <c r="B953" s="5">
        <f>TITRES_STAT!D956</f>
        <v>0.28999999999999998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4.4038800613229271E-5</v>
      </c>
      <c r="G953" s="2">
        <f t="shared" si="133"/>
        <v>1.9589422945376337E-4</v>
      </c>
      <c r="H953" s="2">
        <f t="shared" si="130"/>
        <v>0.22480907546908463</v>
      </c>
      <c r="I953" s="2">
        <f t="shared" si="131"/>
        <v>18.354621954690032</v>
      </c>
    </row>
    <row r="954" spans="1:9" ht="13.5" x14ac:dyDescent="0.25">
      <c r="A954" s="3">
        <f>TITRES_STAT!B957</f>
        <v>43700</v>
      </c>
      <c r="B954" s="5">
        <f>TITRES_STAT!D957</f>
        <v>0.28999999999999998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4.089317199799861E-5</v>
      </c>
      <c r="G954" s="2">
        <f t="shared" si="133"/>
        <v>1.8190178449278027E-4</v>
      </c>
      <c r="H954" s="2">
        <f t="shared" si="130"/>
        <v>0.22480907546908463</v>
      </c>
      <c r="I954" s="2">
        <f t="shared" si="131"/>
        <v>18.354621954690032</v>
      </c>
    </row>
    <row r="955" spans="1:9" ht="13.5" x14ac:dyDescent="0.25">
      <c r="A955" s="3">
        <f>TITRES_STAT!B958</f>
        <v>43703</v>
      </c>
      <c r="B955" s="5">
        <f>TITRES_STAT!D958</f>
        <v>0.28999999999999998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3.7972231140998711E-5</v>
      </c>
      <c r="G955" s="2">
        <f t="shared" si="133"/>
        <v>1.6890879988615311E-4</v>
      </c>
      <c r="H955" s="2">
        <f t="shared" si="130"/>
        <v>0.22480907546908466</v>
      </c>
      <c r="I955" s="2">
        <f t="shared" si="131"/>
        <v>18.354621954690032</v>
      </c>
    </row>
    <row r="956" spans="1:9" ht="13.5" x14ac:dyDescent="0.25">
      <c r="A956" s="3">
        <f>TITRES_STAT!B959</f>
        <v>43704</v>
      </c>
      <c r="B956" s="5">
        <f>TITRES_STAT!D959</f>
        <v>0.28999999999999998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3.5259928916641662E-5</v>
      </c>
      <c r="G956" s="2">
        <f t="shared" si="133"/>
        <v>1.5684388560857073E-4</v>
      </c>
      <c r="H956" s="2">
        <f t="shared" si="130"/>
        <v>0.22480907546908468</v>
      </c>
      <c r="I956" s="2">
        <f t="shared" si="131"/>
        <v>18.354621954690046</v>
      </c>
    </row>
    <row r="957" spans="1:9" ht="13.5" x14ac:dyDescent="0.25">
      <c r="A957" s="3">
        <f>TITRES_STAT!B960</f>
        <v>43705</v>
      </c>
      <c r="B957" s="5">
        <f>TITRES_STAT!D960</f>
        <v>0.28999999999999998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3.2741362565452972E-5</v>
      </c>
      <c r="G957" s="2">
        <f t="shared" si="134"/>
        <v>1.4564075092224428E-4</v>
      </c>
      <c r="H957" s="2">
        <f t="shared" si="130"/>
        <v>0.22480907546908463</v>
      </c>
      <c r="I957" s="2">
        <f t="shared" si="131"/>
        <v>18.354621954690032</v>
      </c>
    </row>
    <row r="958" spans="1:9" ht="13.5" x14ac:dyDescent="0.25">
      <c r="A958" s="3">
        <f>TITRES_STAT!B961</f>
        <v>43706</v>
      </c>
      <c r="B958" s="5">
        <f>TITRES_STAT!D961</f>
        <v>0.28999999999999998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3.0402693810777759E-5</v>
      </c>
      <c r="G958" s="2">
        <f t="shared" si="134"/>
        <v>1.3523784014208396E-4</v>
      </c>
      <c r="H958" s="2">
        <f t="shared" si="130"/>
        <v>0.22480907546908466</v>
      </c>
      <c r="I958" s="2">
        <f t="shared" si="131"/>
        <v>18.354621954690032</v>
      </c>
    </row>
    <row r="959" spans="1:9" ht="13.5" x14ac:dyDescent="0.25">
      <c r="A959" s="3">
        <f>TITRES_STAT!B962</f>
        <v>43707</v>
      </c>
      <c r="B959" s="5">
        <f>TITRES_STAT!D962</f>
        <v>0.28999999999999998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2.8231072824293634E-5</v>
      </c>
      <c r="G959" s="2">
        <f t="shared" si="134"/>
        <v>1.2557799441764939E-4</v>
      </c>
      <c r="H959" s="2">
        <f t="shared" si="130"/>
        <v>0.22480907546908466</v>
      </c>
      <c r="I959" s="2">
        <f t="shared" si="131"/>
        <v>18.354621954690032</v>
      </c>
    </row>
    <row r="960" spans="1:9" ht="13.5" x14ac:dyDescent="0.25">
      <c r="A960" s="3">
        <f>TITRES_STAT!B963</f>
        <v>43710</v>
      </c>
      <c r="B960" s="5">
        <f>TITRES_STAT!D963</f>
        <v>0.28999999999999998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2.6214567622558375E-5</v>
      </c>
      <c r="G960" s="2">
        <f t="shared" si="134"/>
        <v>1.1660813767353157E-4</v>
      </c>
      <c r="H960" s="2">
        <f t="shared" si="130"/>
        <v>0.22480907546908468</v>
      </c>
      <c r="I960" s="2">
        <f t="shared" si="131"/>
        <v>18.354621954690046</v>
      </c>
    </row>
    <row r="961" spans="1:9" ht="13.5" x14ac:dyDescent="0.25">
      <c r="A961" s="3">
        <f>TITRES_STAT!B964</f>
        <v>43711</v>
      </c>
      <c r="B961" s="5">
        <f>TITRES_STAT!D964</f>
        <v>0.28999999999999998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2.4342098506661349E-5</v>
      </c>
      <c r="G961" s="2">
        <f t="shared" si="134"/>
        <v>1.0827898498256504E-4</v>
      </c>
      <c r="H961" s="2">
        <f t="shared" si="130"/>
        <v>0.22480907546908466</v>
      </c>
      <c r="I961" s="2">
        <f t="shared" si="131"/>
        <v>18.354621954690032</v>
      </c>
    </row>
    <row r="962" spans="1:9" ht="13.5" x14ac:dyDescent="0.25">
      <c r="A962" s="3">
        <f>TITRES_STAT!B965</f>
        <v>43712</v>
      </c>
      <c r="B962" s="5">
        <f>TITRES_STAT!D965</f>
        <v>0.28999999999999998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2.2603377184756969E-5</v>
      </c>
      <c r="G962" s="2">
        <f t="shared" si="134"/>
        <v>1.0054477176952468E-4</v>
      </c>
      <c r="H962" s="2">
        <f t="shared" si="130"/>
        <v>0.22480907546908468</v>
      </c>
      <c r="I962" s="2">
        <f t="shared" si="131"/>
        <v>18.354621954690046</v>
      </c>
    </row>
    <row r="963" spans="1:9" ht="13.5" x14ac:dyDescent="0.25">
      <c r="A963" s="3">
        <f>TITRES_STAT!B966</f>
        <v>43713</v>
      </c>
      <c r="B963" s="5">
        <f>TITRES_STAT!D966</f>
        <v>0.28999999999999998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2.0988850242988614E-5</v>
      </c>
      <c r="G963" s="2">
        <f t="shared" si="134"/>
        <v>9.336300235741577E-5</v>
      </c>
      <c r="H963" s="2">
        <f t="shared" si="130"/>
        <v>0.22480907546908468</v>
      </c>
      <c r="I963" s="2">
        <f t="shared" si="131"/>
        <v>18.354621954690046</v>
      </c>
    </row>
    <row r="964" spans="1:9" ht="13.5" x14ac:dyDescent="0.25">
      <c r="A964" s="3">
        <f>TITRES_STAT!B967</f>
        <v>43714</v>
      </c>
      <c r="B964" s="5">
        <f>TITRES_STAT!D967</f>
        <v>0.28999999999999998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1.9489646654203715E-5</v>
      </c>
      <c r="G964" s="2">
        <f t="shared" si="134"/>
        <v>8.6694216474743208E-5</v>
      </c>
      <c r="H964" s="2">
        <f t="shared" si="130"/>
        <v>0.22480907546908474</v>
      </c>
      <c r="I964" s="2">
        <f t="shared" si="131"/>
        <v>18.354621954690046</v>
      </c>
    </row>
    <row r="965" spans="1:9" ht="13.5" x14ac:dyDescent="0.25">
      <c r="A965" s="3">
        <f>TITRES_STAT!B968</f>
        <v>43717</v>
      </c>
      <c r="B965" s="5">
        <f>TITRES_STAT!D968</f>
        <v>0.28000000000000003</v>
      </c>
      <c r="C965" s="2">
        <f t="shared" si="135"/>
        <v>-9.9999999999999534E-3</v>
      </c>
      <c r="D965" s="2">
        <f t="shared" si="136"/>
        <v>0</v>
      </c>
      <c r="E965" s="2">
        <f t="shared" si="137"/>
        <v>9.9999999999999534E-3</v>
      </c>
      <c r="F965" s="2">
        <f t="shared" si="134"/>
        <v>1.8097529036046304E-5</v>
      </c>
      <c r="G965" s="2">
        <f t="shared" si="134"/>
        <v>7.9478748672654387E-4</v>
      </c>
      <c r="H965" s="2">
        <f t="shared" si="130"/>
        <v>2.2770274240959426E-2</v>
      </c>
      <c r="I965" s="2">
        <f t="shared" si="131"/>
        <v>2.2263332064336936</v>
      </c>
    </row>
    <row r="966" spans="1:9" ht="13.5" x14ac:dyDescent="0.25">
      <c r="A966" s="3">
        <f>TITRES_STAT!B969</f>
        <v>43718</v>
      </c>
      <c r="B966" s="5">
        <f>TITRES_STAT!D969</f>
        <v>0.28000000000000003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1.6804848390614424E-5</v>
      </c>
      <c r="G966" s="2">
        <f t="shared" si="134"/>
        <v>7.3801695196036219E-4</v>
      </c>
      <c r="H966" s="2">
        <f t="shared" si="130"/>
        <v>2.2770274240959426E-2</v>
      </c>
      <c r="I966" s="2">
        <f t="shared" si="131"/>
        <v>2.2263332064336936</v>
      </c>
    </row>
    <row r="967" spans="1:9" ht="13.5" x14ac:dyDescent="0.25">
      <c r="A967" s="3">
        <f>TITRES_STAT!B970</f>
        <v>43719</v>
      </c>
      <c r="B967" s="5">
        <f>TITRES_STAT!D970</f>
        <v>0.28000000000000003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1.5604502076999108E-5</v>
      </c>
      <c r="G967" s="2">
        <f t="shared" si="134"/>
        <v>6.8530145539176491E-4</v>
      </c>
      <c r="H967" s="2">
        <f t="shared" si="130"/>
        <v>2.2770274240959423E-2</v>
      </c>
      <c r="I967" s="2">
        <f t="shared" si="131"/>
        <v>2.2263332064336936</v>
      </c>
    </row>
    <row r="968" spans="1:9" ht="13.5" x14ac:dyDescent="0.25">
      <c r="A968" s="3">
        <f>TITRES_STAT!B971</f>
        <v>43720</v>
      </c>
      <c r="B968" s="5">
        <f>TITRES_STAT!D971</f>
        <v>0.28000000000000003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1.4489894785784886E-5</v>
      </c>
      <c r="G968" s="2">
        <f t="shared" si="134"/>
        <v>6.3635135143521031E-4</v>
      </c>
      <c r="H968" s="2">
        <f t="shared" si="130"/>
        <v>2.2770274240959423E-2</v>
      </c>
      <c r="I968" s="2">
        <f t="shared" si="131"/>
        <v>2.2263332064336936</v>
      </c>
    </row>
    <row r="969" spans="1:9" ht="13.5" x14ac:dyDescent="0.25">
      <c r="A969" s="3">
        <f>TITRES_STAT!B972</f>
        <v>43721</v>
      </c>
      <c r="B969" s="5">
        <f>TITRES_STAT!D972</f>
        <v>0.28000000000000003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1.3454902301085965E-5</v>
      </c>
      <c r="G969" s="2">
        <f t="shared" si="134"/>
        <v>5.9089768347555236E-4</v>
      </c>
      <c r="H969" s="2">
        <f t="shared" si="130"/>
        <v>2.2770274240959423E-2</v>
      </c>
      <c r="I969" s="2">
        <f t="shared" si="131"/>
        <v>2.2263332064336936</v>
      </c>
    </row>
    <row r="970" spans="1:9" ht="13.5" x14ac:dyDescent="0.25">
      <c r="A970" s="3">
        <f>TITRES_STAT!B973</f>
        <v>43724</v>
      </c>
      <c r="B970" s="5">
        <f>TITRES_STAT!D973</f>
        <v>0.28000000000000003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1.2493837851008397E-5</v>
      </c>
      <c r="G970" s="2">
        <f t="shared" si="134"/>
        <v>5.4869070608444146E-4</v>
      </c>
      <c r="H970" s="2">
        <f t="shared" si="130"/>
        <v>2.2770274240959426E-2</v>
      </c>
      <c r="I970" s="2">
        <f t="shared" si="131"/>
        <v>2.2263332064336936</v>
      </c>
    </row>
    <row r="971" spans="1:9" ht="13.5" x14ac:dyDescent="0.25">
      <c r="A971" s="3">
        <f>TITRES_STAT!B974</f>
        <v>43725</v>
      </c>
      <c r="B971" s="5">
        <f>TITRES_STAT!D974</f>
        <v>0.28000000000000003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1.1601420861650654E-5</v>
      </c>
      <c r="G971" s="2">
        <f t="shared" si="134"/>
        <v>5.0949851279269572E-4</v>
      </c>
      <c r="H971" s="2">
        <f t="shared" si="130"/>
        <v>2.2770274240959423E-2</v>
      </c>
      <c r="I971" s="2">
        <f t="shared" si="131"/>
        <v>2.2263332064336936</v>
      </c>
    </row>
    <row r="972" spans="1:9" ht="13.5" x14ac:dyDescent="0.25">
      <c r="A972" s="3">
        <f>TITRES_STAT!B975</f>
        <v>43726</v>
      </c>
      <c r="B972" s="5">
        <f>TITRES_STAT!D975</f>
        <v>0.28000000000000003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1.0772747942961322E-5</v>
      </c>
      <c r="G972" s="2">
        <f t="shared" si="134"/>
        <v>4.7310576187893172E-4</v>
      </c>
      <c r="H972" s="2">
        <f t="shared" si="130"/>
        <v>2.2770274240959423E-2</v>
      </c>
      <c r="I972" s="2">
        <f t="shared" si="131"/>
        <v>2.2263332064336936</v>
      </c>
    </row>
    <row r="973" spans="1:9" ht="13.5" x14ac:dyDescent="0.25">
      <c r="A973" s="3">
        <f>TITRES_STAT!B976</f>
        <v>43727</v>
      </c>
      <c r="B973" s="5">
        <f>TITRES_STAT!D976</f>
        <v>0.28000000000000003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1.0003265947035514E-5</v>
      </c>
      <c r="G973" s="2">
        <f t="shared" si="138"/>
        <v>4.3931249317329373E-4</v>
      </c>
      <c r="H973" s="2">
        <f t="shared" si="130"/>
        <v>2.2770274240959426E-2</v>
      </c>
      <c r="I973" s="2">
        <f t="shared" si="131"/>
        <v>2.2263332064336936</v>
      </c>
    </row>
    <row r="974" spans="1:9" ht="13.5" x14ac:dyDescent="0.25">
      <c r="A974" s="3">
        <f>TITRES_STAT!B977</f>
        <v>43728</v>
      </c>
      <c r="B974" s="5">
        <f>TITRES_STAT!D977</f>
        <v>0.28000000000000003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9.2887469508186903E-6</v>
      </c>
      <c r="G974" s="2">
        <f t="shared" si="138"/>
        <v>4.079330293752013E-4</v>
      </c>
      <c r="H974" s="2">
        <f t="shared" si="130"/>
        <v>2.2770274240959426E-2</v>
      </c>
      <c r="I974" s="2">
        <f t="shared" si="131"/>
        <v>2.2263332064336936</v>
      </c>
    </row>
    <row r="975" spans="1:9" ht="13.5" x14ac:dyDescent="0.25">
      <c r="A975" s="3">
        <f>TITRES_STAT!B978</f>
        <v>43731</v>
      </c>
      <c r="B975" s="5">
        <f>TITRES_STAT!D978</f>
        <v>0.28000000000000003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8.6252650257602128E-6</v>
      </c>
      <c r="G975" s="2">
        <f t="shared" si="138"/>
        <v>3.7879495584840119E-4</v>
      </c>
      <c r="H975" s="2">
        <f t="shared" si="130"/>
        <v>2.2770274240959426E-2</v>
      </c>
      <c r="I975" s="2">
        <f t="shared" si="131"/>
        <v>2.2263332064336936</v>
      </c>
    </row>
    <row r="976" spans="1:9" ht="13.5" x14ac:dyDescent="0.25">
      <c r="A976" s="3">
        <f>TITRES_STAT!B979</f>
        <v>43732</v>
      </c>
      <c r="B976" s="5">
        <f>TITRES_STAT!D979</f>
        <v>0.28000000000000003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8.0091746667773396E-6</v>
      </c>
      <c r="G976" s="2">
        <f t="shared" si="138"/>
        <v>3.5173817328780109E-4</v>
      </c>
      <c r="H976" s="2">
        <f t="shared" si="130"/>
        <v>2.2770274240959426E-2</v>
      </c>
      <c r="I976" s="2">
        <f t="shared" si="131"/>
        <v>2.2263332064336936</v>
      </c>
    </row>
    <row r="977" spans="1:9" ht="13.5" x14ac:dyDescent="0.25">
      <c r="A977" s="3">
        <f>TITRES_STAT!B980</f>
        <v>43733</v>
      </c>
      <c r="B977" s="5">
        <f>TITRES_STAT!D980</f>
        <v>0.27</v>
      </c>
      <c r="C977" s="2">
        <f t="shared" si="135"/>
        <v>-1.0000000000000009E-2</v>
      </c>
      <c r="D977" s="2">
        <f t="shared" si="136"/>
        <v>0</v>
      </c>
      <c r="E977" s="2">
        <f t="shared" si="137"/>
        <v>1.0000000000000009E-2</v>
      </c>
      <c r="F977" s="2">
        <f t="shared" si="138"/>
        <v>7.4370907620075298E-6</v>
      </c>
      <c r="G977" s="2">
        <f t="shared" si="138"/>
        <v>1.0408997323386731E-3</v>
      </c>
      <c r="H977" s="2">
        <f t="shared" ref="H977:H1040" si="139">F977/G977</f>
        <v>7.144867589982006E-3</v>
      </c>
      <c r="I977" s="2">
        <f t="shared" ref="I977:I1040" si="140">IF(G977=0,100,100-(100/(1+H977)))</f>
        <v>0.70941806088720227</v>
      </c>
    </row>
    <row r="978" spans="1:9" ht="13.5" x14ac:dyDescent="0.25">
      <c r="A978" s="3">
        <f>TITRES_STAT!B981</f>
        <v>43734</v>
      </c>
      <c r="B978" s="5">
        <f>TITRES_STAT!D981</f>
        <v>0.26</v>
      </c>
      <c r="C978" s="2">
        <f t="shared" si="135"/>
        <v>-1.0000000000000009E-2</v>
      </c>
      <c r="D978" s="2">
        <f t="shared" si="136"/>
        <v>0</v>
      </c>
      <c r="E978" s="2">
        <f t="shared" si="137"/>
        <v>1.0000000000000009E-2</v>
      </c>
      <c r="F978" s="2">
        <f t="shared" si="138"/>
        <v>6.9058699932927068E-6</v>
      </c>
      <c r="G978" s="2">
        <f t="shared" si="138"/>
        <v>1.6808354657430542E-3</v>
      </c>
      <c r="H978" s="2">
        <f t="shared" si="139"/>
        <v>4.1085936928632084E-3</v>
      </c>
      <c r="I978" s="2">
        <f t="shared" si="140"/>
        <v>0.40917822222324673</v>
      </c>
    </row>
    <row r="979" spans="1:9" ht="13.5" x14ac:dyDescent="0.25">
      <c r="A979" s="3">
        <f>TITRES_STAT!B982</f>
        <v>43735</v>
      </c>
      <c r="B979" s="5">
        <f>TITRES_STAT!D982</f>
        <v>0.26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6.4125935652003712E-6</v>
      </c>
      <c r="G979" s="2">
        <f t="shared" si="138"/>
        <v>1.5607757896185504E-3</v>
      </c>
      <c r="H979" s="2">
        <f t="shared" si="139"/>
        <v>4.1085936928632093E-3</v>
      </c>
      <c r="I979" s="2">
        <f t="shared" si="140"/>
        <v>0.40917822222324673</v>
      </c>
    </row>
    <row r="980" spans="1:9" ht="13.5" x14ac:dyDescent="0.25">
      <c r="A980" s="3">
        <f>TITRES_STAT!B983</f>
        <v>43738</v>
      </c>
      <c r="B980" s="5">
        <f>TITRES_STAT!D983</f>
        <v>0.26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5.9545511676860595E-6</v>
      </c>
      <c r="G980" s="2">
        <f t="shared" si="138"/>
        <v>1.4492918046457967E-3</v>
      </c>
      <c r="H980" s="2">
        <f t="shared" si="139"/>
        <v>4.1085936928632102E-3</v>
      </c>
      <c r="I980" s="2">
        <f t="shared" si="140"/>
        <v>0.40917822222324673</v>
      </c>
    </row>
    <row r="981" spans="1:9" ht="13.5" x14ac:dyDescent="0.25">
      <c r="A981" s="3">
        <f>TITRES_STAT!B984</f>
        <v>43739</v>
      </c>
      <c r="B981" s="5">
        <f>TITRES_STAT!D984</f>
        <v>0.26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5.5292260842799127E-6</v>
      </c>
      <c r="G981" s="2">
        <f t="shared" si="138"/>
        <v>1.3457709614568113E-3</v>
      </c>
      <c r="H981" s="2">
        <f t="shared" si="139"/>
        <v>4.1085936928632093E-3</v>
      </c>
      <c r="I981" s="2">
        <f t="shared" si="140"/>
        <v>0.40917822222324673</v>
      </c>
    </row>
    <row r="982" spans="1:9" ht="13.5" x14ac:dyDescent="0.25">
      <c r="A982" s="3">
        <f>TITRES_STAT!B985</f>
        <v>43740</v>
      </c>
      <c r="B982" s="5">
        <f>TITRES_STAT!D985</f>
        <v>0.27</v>
      </c>
      <c r="C982" s="2">
        <f t="shared" si="135"/>
        <v>1.0000000000000009E-2</v>
      </c>
      <c r="D982" s="2">
        <f t="shared" si="136"/>
        <v>1.0000000000000009E-2</v>
      </c>
      <c r="E982" s="2">
        <f t="shared" si="137"/>
        <v>0</v>
      </c>
      <c r="F982" s="2">
        <f t="shared" si="138"/>
        <v>7.1941999564968911E-4</v>
      </c>
      <c r="G982" s="2">
        <f t="shared" si="138"/>
        <v>1.2496444642098963E-3</v>
      </c>
      <c r="H982" s="2">
        <f t="shared" si="139"/>
        <v>0.57569974200986163</v>
      </c>
      <c r="I982" s="2">
        <f t="shared" si="140"/>
        <v>36.536132275780915</v>
      </c>
    </row>
    <row r="983" spans="1:9" ht="13.5" x14ac:dyDescent="0.25">
      <c r="A983" s="3">
        <f>TITRES_STAT!B986</f>
        <v>43741</v>
      </c>
      <c r="B983" s="5">
        <f>TITRES_STAT!D986</f>
        <v>0.27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6.6803285310328283E-4</v>
      </c>
      <c r="G983" s="2">
        <f t="shared" si="138"/>
        <v>1.1603841453377609E-3</v>
      </c>
      <c r="H983" s="2">
        <f t="shared" si="139"/>
        <v>0.57569974200986174</v>
      </c>
      <c r="I983" s="2">
        <f t="shared" si="140"/>
        <v>36.536132275780915</v>
      </c>
    </row>
    <row r="984" spans="1:9" ht="13.5" x14ac:dyDescent="0.25">
      <c r="A984" s="3">
        <f>TITRES_STAT!B987</f>
        <v>43742</v>
      </c>
      <c r="B984" s="5">
        <f>TITRES_STAT!D987</f>
        <v>0.27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6.2031622073876265E-4</v>
      </c>
      <c r="G984" s="2">
        <f t="shared" si="138"/>
        <v>1.0774995635279209E-3</v>
      </c>
      <c r="H984" s="2">
        <f t="shared" si="139"/>
        <v>0.57569974200986174</v>
      </c>
      <c r="I984" s="2">
        <f t="shared" si="140"/>
        <v>36.536132275780915</v>
      </c>
    </row>
    <row r="985" spans="1:9" ht="13.5" x14ac:dyDescent="0.25">
      <c r="A985" s="3">
        <f>TITRES_STAT!B988</f>
        <v>43745</v>
      </c>
      <c r="B985" s="5">
        <f>TITRES_STAT!D988</f>
        <v>0.27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5.7600791925742248E-4</v>
      </c>
      <c r="G985" s="2">
        <f t="shared" si="138"/>
        <v>1.0005353089902124E-3</v>
      </c>
      <c r="H985" s="2">
        <f t="shared" si="139"/>
        <v>0.57569974200986163</v>
      </c>
      <c r="I985" s="2">
        <f t="shared" si="140"/>
        <v>36.536132275780915</v>
      </c>
    </row>
    <row r="986" spans="1:9" ht="13.5" x14ac:dyDescent="0.25">
      <c r="A986" s="3">
        <f>TITRES_STAT!B989</f>
        <v>43746</v>
      </c>
      <c r="B986" s="5">
        <f>TITRES_STAT!D989</f>
        <v>0.27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5.3486449645332086E-4</v>
      </c>
      <c r="G986" s="2">
        <f t="shared" si="138"/>
        <v>9.2906850120519726E-4</v>
      </c>
      <c r="H986" s="2">
        <f t="shared" si="139"/>
        <v>0.57569974200986163</v>
      </c>
      <c r="I986" s="2">
        <f t="shared" si="140"/>
        <v>36.536132275780915</v>
      </c>
    </row>
    <row r="987" spans="1:9" ht="13.5" x14ac:dyDescent="0.25">
      <c r="A987" s="3">
        <f>TITRES_STAT!B990</f>
        <v>43747</v>
      </c>
      <c r="B987" s="5">
        <f>TITRES_STAT!D990</f>
        <v>0.27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4.9665988956379794E-4</v>
      </c>
      <c r="G987" s="2">
        <f t="shared" si="138"/>
        <v>8.6270646540482609E-4</v>
      </c>
      <c r="H987" s="2">
        <f t="shared" si="139"/>
        <v>0.57569974200986151</v>
      </c>
      <c r="I987" s="2">
        <f t="shared" si="140"/>
        <v>36.536132275780908</v>
      </c>
    </row>
    <row r="988" spans="1:9" ht="13.5" x14ac:dyDescent="0.25">
      <c r="A988" s="3">
        <f>TITRES_STAT!B991</f>
        <v>43748</v>
      </c>
      <c r="B988" s="5">
        <f>TITRES_STAT!D991</f>
        <v>0.28000000000000003</v>
      </c>
      <c r="C988" s="2">
        <f t="shared" si="135"/>
        <v>1.0000000000000009E-2</v>
      </c>
      <c r="D988" s="2">
        <f t="shared" si="136"/>
        <v>1.0000000000000009E-2</v>
      </c>
      <c r="E988" s="2">
        <f t="shared" si="137"/>
        <v>0</v>
      </c>
      <c r="F988" s="2">
        <f t="shared" si="138"/>
        <v>1.1754698974520987E-3</v>
      </c>
      <c r="G988" s="2">
        <f t="shared" si="138"/>
        <v>8.0108457501876717E-4</v>
      </c>
      <c r="H988" s="2">
        <f t="shared" si="139"/>
        <v>1.4673480605023017</v>
      </c>
      <c r="I988" s="2">
        <f t="shared" si="140"/>
        <v>59.470655315796002</v>
      </c>
    </row>
    <row r="989" spans="1:9" ht="13.5" x14ac:dyDescent="0.25">
      <c r="A989" s="3">
        <f>TITRES_STAT!B992</f>
        <v>43749</v>
      </c>
      <c r="B989" s="5">
        <f>TITRES_STAT!D992</f>
        <v>0.28000000000000003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1.0915077619198059E-3</v>
      </c>
      <c r="G989" s="2">
        <f t="shared" si="141"/>
        <v>7.4386424823171243E-4</v>
      </c>
      <c r="H989" s="2">
        <f t="shared" si="139"/>
        <v>1.4673480605023017</v>
      </c>
      <c r="I989" s="2">
        <f t="shared" si="140"/>
        <v>59.470655315796002</v>
      </c>
    </row>
    <row r="990" spans="1:9" ht="13.5" x14ac:dyDescent="0.25">
      <c r="A990" s="3">
        <f>TITRES_STAT!B993</f>
        <v>43752</v>
      </c>
      <c r="B990" s="5">
        <f>TITRES_STAT!D993</f>
        <v>0.28000000000000003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1.013542921782677E-3</v>
      </c>
      <c r="G990" s="2">
        <f t="shared" si="141"/>
        <v>6.9073108764373308E-4</v>
      </c>
      <c r="H990" s="2">
        <f t="shared" si="139"/>
        <v>1.4673480605023015</v>
      </c>
      <c r="I990" s="2">
        <f t="shared" si="140"/>
        <v>59.470655315795995</v>
      </c>
    </row>
    <row r="991" spans="1:9" ht="13.5" x14ac:dyDescent="0.25">
      <c r="A991" s="3">
        <f>TITRES_STAT!B994</f>
        <v>43754</v>
      </c>
      <c r="B991" s="5">
        <f>TITRES_STAT!D994</f>
        <v>0.28000000000000003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9.4114699879819998E-4</v>
      </c>
      <c r="G991" s="2">
        <f t="shared" si="141"/>
        <v>6.4139315281203785E-4</v>
      </c>
      <c r="H991" s="2">
        <f t="shared" si="139"/>
        <v>1.4673480605023015</v>
      </c>
      <c r="I991" s="2">
        <f t="shared" si="140"/>
        <v>59.470655315795995</v>
      </c>
    </row>
    <row r="992" spans="1:9" ht="13.5" x14ac:dyDescent="0.25">
      <c r="A992" s="3">
        <f>TITRES_STAT!B995</f>
        <v>43755</v>
      </c>
      <c r="B992" s="5">
        <f>TITRES_STAT!D995</f>
        <v>0.28000000000000003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8.7392221316975709E-4</v>
      </c>
      <c r="G992" s="2">
        <f t="shared" si="141"/>
        <v>5.9557935618260657E-4</v>
      </c>
      <c r="H992" s="2">
        <f t="shared" si="139"/>
        <v>1.4673480605023013</v>
      </c>
      <c r="I992" s="2">
        <f t="shared" si="140"/>
        <v>59.470655315795995</v>
      </c>
    </row>
    <row r="993" spans="1:9" ht="13.5" x14ac:dyDescent="0.25">
      <c r="A993" s="3">
        <f>TITRES_STAT!B996</f>
        <v>43756</v>
      </c>
      <c r="B993" s="5">
        <f>TITRES_STAT!D996</f>
        <v>0.28000000000000003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8.1149919794334588E-4</v>
      </c>
      <c r="G993" s="2">
        <f t="shared" si="141"/>
        <v>5.5303797359813466E-4</v>
      </c>
      <c r="H993" s="2">
        <f t="shared" si="139"/>
        <v>1.4673480605023015</v>
      </c>
      <c r="I993" s="2">
        <f t="shared" si="140"/>
        <v>59.470655315795995</v>
      </c>
    </row>
    <row r="994" spans="1:9" ht="13.5" x14ac:dyDescent="0.25">
      <c r="A994" s="3">
        <f>TITRES_STAT!B997</f>
        <v>43759</v>
      </c>
      <c r="B994" s="5">
        <f>TITRES_STAT!D997</f>
        <v>0.28000000000000003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7.5353496951882117E-4</v>
      </c>
      <c r="G994" s="2">
        <f t="shared" si="141"/>
        <v>5.1353526119826795E-4</v>
      </c>
      <c r="H994" s="2">
        <f t="shared" si="139"/>
        <v>1.4673480605023013</v>
      </c>
      <c r="I994" s="2">
        <f t="shared" si="140"/>
        <v>59.470655315795995</v>
      </c>
    </row>
    <row r="995" spans="1:9" ht="13.5" x14ac:dyDescent="0.25">
      <c r="A995" s="3">
        <f>TITRES_STAT!B998</f>
        <v>43760</v>
      </c>
      <c r="B995" s="5">
        <f>TITRES_STAT!D998</f>
        <v>0.28000000000000003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6.9971104312461965E-4</v>
      </c>
      <c r="G995" s="2">
        <f t="shared" si="141"/>
        <v>4.7685417111267738E-4</v>
      </c>
      <c r="H995" s="2">
        <f t="shared" si="139"/>
        <v>1.4673480605023013</v>
      </c>
      <c r="I995" s="2">
        <f t="shared" si="140"/>
        <v>59.470655315795995</v>
      </c>
    </row>
    <row r="996" spans="1:9" ht="13.5" x14ac:dyDescent="0.25">
      <c r="A996" s="3">
        <f>TITRES_STAT!B999</f>
        <v>43761</v>
      </c>
      <c r="B996" s="5">
        <f>TITRES_STAT!D999</f>
        <v>0.28000000000000003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6.4973168290143252E-4</v>
      </c>
      <c r="G996" s="2">
        <f t="shared" si="141"/>
        <v>4.4279315889034324E-4</v>
      </c>
      <c r="H996" s="2">
        <f t="shared" si="139"/>
        <v>1.4673480605023015</v>
      </c>
      <c r="I996" s="2">
        <f t="shared" si="140"/>
        <v>59.470655315795995</v>
      </c>
    </row>
    <row r="997" spans="1:9" ht="13.5" x14ac:dyDescent="0.25">
      <c r="A997" s="3">
        <f>TITRES_STAT!B1000</f>
        <v>43762</v>
      </c>
      <c r="B997" s="5">
        <f>TITRES_STAT!D1000</f>
        <v>0.28000000000000003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6.0332227697990157E-4</v>
      </c>
      <c r="G997" s="2">
        <f t="shared" si="141"/>
        <v>4.1116507611246156E-4</v>
      </c>
      <c r="H997" s="2">
        <f t="shared" si="139"/>
        <v>1.4673480605023013</v>
      </c>
      <c r="I997" s="2">
        <f t="shared" si="140"/>
        <v>59.470655315795995</v>
      </c>
    </row>
    <row r="998" spans="1:9" ht="13.5" x14ac:dyDescent="0.25">
      <c r="A998" s="3">
        <f>TITRES_STAT!B1001</f>
        <v>43763</v>
      </c>
      <c r="B998" s="5">
        <f>TITRES_STAT!D1001</f>
        <v>0.28000000000000003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5.6022782862419427E-4</v>
      </c>
      <c r="G998" s="2">
        <f t="shared" si="141"/>
        <v>3.8179614210442859E-4</v>
      </c>
      <c r="H998" s="2">
        <f t="shared" si="139"/>
        <v>1.4673480605023013</v>
      </c>
      <c r="I998" s="2">
        <f t="shared" si="140"/>
        <v>59.470655315795995</v>
      </c>
    </row>
    <row r="999" spans="1:9" ht="13.5" x14ac:dyDescent="0.25">
      <c r="A999" s="3">
        <f>TITRES_STAT!B1002</f>
        <v>43766</v>
      </c>
      <c r="B999" s="5">
        <f>TITRES_STAT!D1002</f>
        <v>0.28000000000000003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5.2021155515103747E-4</v>
      </c>
      <c r="G999" s="2">
        <f t="shared" si="141"/>
        <v>3.5452498909696942E-4</v>
      </c>
      <c r="H999" s="2">
        <f t="shared" si="139"/>
        <v>1.467348060502301</v>
      </c>
      <c r="I999" s="2">
        <f t="shared" si="140"/>
        <v>59.470655315795995</v>
      </c>
    </row>
    <row r="1000" spans="1:9" ht="13.5" x14ac:dyDescent="0.25">
      <c r="A1000" s="3">
        <f>TITRES_STAT!B1003</f>
        <v>43767</v>
      </c>
      <c r="B1000" s="5">
        <f>TITRES_STAT!D1003</f>
        <v>0.28000000000000003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4.8305358692596334E-4</v>
      </c>
      <c r="G1000" s="2">
        <f t="shared" si="141"/>
        <v>3.2920177559004303E-4</v>
      </c>
      <c r="H1000" s="2">
        <f t="shared" si="139"/>
        <v>1.4673480605023008</v>
      </c>
      <c r="I1000" s="2">
        <f t="shared" si="140"/>
        <v>59.470655315795987</v>
      </c>
    </row>
    <row r="1001" spans="1:9" ht="13.5" x14ac:dyDescent="0.25">
      <c r="A1001" s="3">
        <f>TITRES_STAT!B1004</f>
        <v>43768</v>
      </c>
      <c r="B1001" s="5">
        <f>TITRES_STAT!D1004</f>
        <v>0.28999999999999998</v>
      </c>
      <c r="C1001" s="2">
        <f t="shared" si="135"/>
        <v>9.9999999999999534E-3</v>
      </c>
      <c r="D1001" s="2">
        <f t="shared" si="136"/>
        <v>9.9999999999999534E-3</v>
      </c>
      <c r="E1001" s="2">
        <f t="shared" si="137"/>
        <v>0</v>
      </c>
      <c r="F1001" s="2">
        <f t="shared" si="141"/>
        <v>1.1628354735741056E-3</v>
      </c>
      <c r="G1001" s="2">
        <f t="shared" si="141"/>
        <v>3.056873630478971E-4</v>
      </c>
      <c r="H1001" s="2">
        <f t="shared" si="139"/>
        <v>3.8040024356253972</v>
      </c>
      <c r="I1001" s="2">
        <f t="shared" si="140"/>
        <v>79.18402387592009</v>
      </c>
    </row>
    <row r="1002" spans="1:9" ht="13.5" x14ac:dyDescent="0.25">
      <c r="A1002" s="3">
        <f>TITRES_STAT!B1005</f>
        <v>43769</v>
      </c>
      <c r="B1002" s="5">
        <f>TITRES_STAT!D1005</f>
        <v>0.28999999999999998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1.0797757968902409E-3</v>
      </c>
      <c r="G1002" s="2">
        <f t="shared" si="141"/>
        <v>2.8385255140161872E-4</v>
      </c>
      <c r="H1002" s="2">
        <f t="shared" si="139"/>
        <v>3.8040024356253972</v>
      </c>
      <c r="I1002" s="2">
        <f t="shared" si="140"/>
        <v>79.18402387592009</v>
      </c>
    </row>
    <row r="1003" spans="1:9" ht="13.5" x14ac:dyDescent="0.25">
      <c r="A1003" s="3">
        <f>TITRES_STAT!B1006</f>
        <v>43770</v>
      </c>
      <c r="B1003" s="5">
        <f>TITRES_STAT!D1006</f>
        <v>0.28999999999999998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1.0026489542552237E-3</v>
      </c>
      <c r="G1003" s="2">
        <f t="shared" si="141"/>
        <v>2.6357736915864595E-4</v>
      </c>
      <c r="H1003" s="2">
        <f t="shared" si="139"/>
        <v>3.8040024356253976</v>
      </c>
      <c r="I1003" s="2">
        <f t="shared" si="140"/>
        <v>79.18402387592009</v>
      </c>
    </row>
    <row r="1004" spans="1:9" ht="13.5" x14ac:dyDescent="0.25">
      <c r="A1004" s="3">
        <f>TITRES_STAT!B1007</f>
        <v>43773</v>
      </c>
      <c r="B1004" s="5">
        <f>TITRES_STAT!D1007</f>
        <v>0.28000000000000003</v>
      </c>
      <c r="C1004" s="2">
        <f t="shared" si="135"/>
        <v>-9.9999999999999534E-3</v>
      </c>
      <c r="D1004" s="2">
        <f t="shared" si="136"/>
        <v>0</v>
      </c>
      <c r="E1004" s="2">
        <f t="shared" si="137"/>
        <v>9.9999999999999534E-3</v>
      </c>
      <c r="F1004" s="2">
        <f t="shared" si="141"/>
        <v>9.3103117180842211E-4</v>
      </c>
      <c r="G1004" s="2">
        <f t="shared" si="141"/>
        <v>9.5903612850445363E-4</v>
      </c>
      <c r="H1004" s="2">
        <f t="shared" si="139"/>
        <v>0.97079885119687492</v>
      </c>
      <c r="I1004" s="2">
        <f t="shared" si="140"/>
        <v>49.259154510228406</v>
      </c>
    </row>
    <row r="1005" spans="1:9" ht="13.5" x14ac:dyDescent="0.25">
      <c r="A1005" s="3">
        <f>TITRES_STAT!B1008</f>
        <v>43774</v>
      </c>
      <c r="B1005" s="5">
        <f>TITRES_STAT!D1008</f>
        <v>0.28000000000000003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8.6452894525067769E-4</v>
      </c>
      <c r="G1005" s="2">
        <f t="shared" si="142"/>
        <v>8.9053354789699263E-4</v>
      </c>
      <c r="H1005" s="2">
        <f t="shared" si="139"/>
        <v>0.97079885119687492</v>
      </c>
      <c r="I1005" s="2">
        <f t="shared" si="140"/>
        <v>49.259154510228406</v>
      </c>
    </row>
    <row r="1006" spans="1:9" ht="13.5" x14ac:dyDescent="0.25">
      <c r="A1006" s="3">
        <f>TITRES_STAT!B1009</f>
        <v>43775</v>
      </c>
      <c r="B1006" s="5">
        <f>TITRES_STAT!D1009</f>
        <v>0.28000000000000003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8.0277687773277204E-4</v>
      </c>
      <c r="G1006" s="2">
        <f t="shared" si="142"/>
        <v>8.2692400876149309E-4</v>
      </c>
      <c r="H1006" s="2">
        <f t="shared" si="139"/>
        <v>0.97079885119687492</v>
      </c>
      <c r="I1006" s="2">
        <f t="shared" si="140"/>
        <v>49.259154510228406</v>
      </c>
    </row>
    <row r="1007" spans="1:9" ht="13.5" x14ac:dyDescent="0.25">
      <c r="A1007" s="3">
        <f>TITRES_STAT!B1010</f>
        <v>43776</v>
      </c>
      <c r="B1007" s="5">
        <f>TITRES_STAT!D1010</f>
        <v>0.28000000000000003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7.4543567218043113E-4</v>
      </c>
      <c r="G1007" s="2">
        <f t="shared" si="142"/>
        <v>7.6785800813567221E-4</v>
      </c>
      <c r="H1007" s="2">
        <f t="shared" si="139"/>
        <v>0.97079885119687481</v>
      </c>
      <c r="I1007" s="2">
        <f t="shared" si="140"/>
        <v>49.259154510228399</v>
      </c>
    </row>
    <row r="1008" spans="1:9" ht="13.5" x14ac:dyDescent="0.25">
      <c r="A1008" s="3">
        <f>TITRES_STAT!B1011</f>
        <v>43777</v>
      </c>
      <c r="B1008" s="5">
        <f>TITRES_STAT!D1011</f>
        <v>0.28000000000000003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6.9219026702468608E-4</v>
      </c>
      <c r="G1008" s="2">
        <f t="shared" si="142"/>
        <v>7.1301100755455273E-4</v>
      </c>
      <c r="H1008" s="2">
        <f t="shared" si="139"/>
        <v>0.97079885119687492</v>
      </c>
      <c r="I1008" s="2">
        <f t="shared" si="140"/>
        <v>49.259154510228406</v>
      </c>
    </row>
    <row r="1009" spans="1:9" ht="13.5" x14ac:dyDescent="0.25">
      <c r="A1009" s="3">
        <f>TITRES_STAT!B1012</f>
        <v>43780</v>
      </c>
      <c r="B1009" s="5">
        <f>TITRES_STAT!D1012</f>
        <v>0.28000000000000003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6.4274810509435136E-4</v>
      </c>
      <c r="G1009" s="2">
        <f t="shared" si="142"/>
        <v>6.6208164987208477E-4</v>
      </c>
      <c r="H1009" s="2">
        <f t="shared" si="139"/>
        <v>0.97079885119687481</v>
      </c>
      <c r="I1009" s="2">
        <f t="shared" si="140"/>
        <v>49.259154510228399</v>
      </c>
    </row>
    <row r="1010" spans="1:9" ht="13.5" x14ac:dyDescent="0.25">
      <c r="A1010" s="3">
        <f>TITRES_STAT!B1013</f>
        <v>43781</v>
      </c>
      <c r="B1010" s="5">
        <f>TITRES_STAT!D1013</f>
        <v>0.27</v>
      </c>
      <c r="C1010" s="2">
        <f t="shared" si="135"/>
        <v>-1.0000000000000009E-2</v>
      </c>
      <c r="D1010" s="2">
        <f t="shared" si="136"/>
        <v>0</v>
      </c>
      <c r="E1010" s="2">
        <f t="shared" si="137"/>
        <v>1.0000000000000009E-2</v>
      </c>
      <c r="F1010" s="2">
        <f t="shared" si="142"/>
        <v>5.9683752615904051E-4</v>
      </c>
      <c r="G1010" s="2">
        <f t="shared" si="142"/>
        <v>1.3290758177383652E-3</v>
      </c>
      <c r="H1010" s="2">
        <f t="shared" si="139"/>
        <v>0.44906206116567143</v>
      </c>
      <c r="I1010" s="2">
        <f t="shared" si="140"/>
        <v>30.989843237247669</v>
      </c>
    </row>
    <row r="1011" spans="1:9" ht="13.5" x14ac:dyDescent="0.25">
      <c r="A1011" s="3">
        <f>TITRES_STAT!B1014</f>
        <v>43782</v>
      </c>
      <c r="B1011" s="5">
        <f>TITRES_STAT!D1014</f>
        <v>0.27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5.5420627429053767E-4</v>
      </c>
      <c r="G1011" s="2">
        <f t="shared" si="142"/>
        <v>1.2341418307570532E-3</v>
      </c>
      <c r="H1011" s="2">
        <f t="shared" si="139"/>
        <v>0.44906206116567154</v>
      </c>
      <c r="I1011" s="2">
        <f t="shared" si="140"/>
        <v>30.989843237247669</v>
      </c>
    </row>
    <row r="1012" spans="1:9" ht="13.5" x14ac:dyDescent="0.25">
      <c r="A1012" s="3">
        <f>TITRES_STAT!B1015</f>
        <v>43783</v>
      </c>
      <c r="B1012" s="5">
        <f>TITRES_STAT!D1015</f>
        <v>0.27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5.1462011184121351E-4</v>
      </c>
      <c r="G1012" s="2">
        <f t="shared" si="142"/>
        <v>1.1459888428458351E-3</v>
      </c>
      <c r="H1012" s="2">
        <f t="shared" si="139"/>
        <v>0.44906206116567149</v>
      </c>
      <c r="I1012" s="2">
        <f t="shared" si="140"/>
        <v>30.989843237247669</v>
      </c>
    </row>
    <row r="1013" spans="1:9" ht="13.5" x14ac:dyDescent="0.25">
      <c r="A1013" s="3">
        <f>TITRES_STAT!B1016</f>
        <v>43784</v>
      </c>
      <c r="B1013" s="5">
        <f>TITRES_STAT!D1016</f>
        <v>0.27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4.7786153242398397E-4</v>
      </c>
      <c r="G1013" s="2">
        <f t="shared" si="142"/>
        <v>1.0641324969282754E-3</v>
      </c>
      <c r="H1013" s="2">
        <f t="shared" si="139"/>
        <v>0.44906206116567149</v>
      </c>
      <c r="I1013" s="2">
        <f t="shared" si="140"/>
        <v>30.989843237247669</v>
      </c>
    </row>
    <row r="1014" spans="1:9" ht="13.5" x14ac:dyDescent="0.25">
      <c r="A1014" s="3">
        <f>TITRES_STAT!B1017</f>
        <v>43787</v>
      </c>
      <c r="B1014" s="5">
        <f>TITRES_STAT!D1017</f>
        <v>0.27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4.4372856582227082E-4</v>
      </c>
      <c r="G1014" s="2">
        <f t="shared" si="142"/>
        <v>9.8812303286197013E-4</v>
      </c>
      <c r="H1014" s="2">
        <f t="shared" si="139"/>
        <v>0.44906206116567149</v>
      </c>
      <c r="I1014" s="2">
        <f t="shared" si="140"/>
        <v>30.989843237247669</v>
      </c>
    </row>
    <row r="1015" spans="1:9" ht="13.5" x14ac:dyDescent="0.25">
      <c r="A1015" s="3">
        <f>TITRES_STAT!B1018</f>
        <v>43788</v>
      </c>
      <c r="B1015" s="5">
        <f>TITRES_STAT!D1018</f>
        <v>0.27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4.1203366826353724E-4</v>
      </c>
      <c r="G1015" s="2">
        <f t="shared" si="142"/>
        <v>9.1754281622897225E-4</v>
      </c>
      <c r="H1015" s="2">
        <f t="shared" si="139"/>
        <v>0.44906206116567154</v>
      </c>
      <c r="I1015" s="2">
        <f t="shared" si="140"/>
        <v>30.989843237247669</v>
      </c>
    </row>
    <row r="1016" spans="1:9" ht="13.5" x14ac:dyDescent="0.25">
      <c r="A1016" s="3">
        <f>TITRES_STAT!B1019</f>
        <v>43789</v>
      </c>
      <c r="B1016" s="5">
        <f>TITRES_STAT!D1019</f>
        <v>0.27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3.826026919589989E-4</v>
      </c>
      <c r="G1016" s="2">
        <f t="shared" si="142"/>
        <v>8.5200404364118849E-4</v>
      </c>
      <c r="H1016" s="2">
        <f t="shared" si="139"/>
        <v>0.44906206116567154</v>
      </c>
      <c r="I1016" s="2">
        <f t="shared" si="140"/>
        <v>30.989843237247669</v>
      </c>
    </row>
    <row r="1017" spans="1:9" ht="13.5" x14ac:dyDescent="0.25">
      <c r="A1017" s="3">
        <f>TITRES_STAT!B1020</f>
        <v>43790</v>
      </c>
      <c r="B1017" s="5">
        <f>TITRES_STAT!D1020</f>
        <v>0.28000000000000003</v>
      </c>
      <c r="C1017" s="2">
        <f t="shared" si="135"/>
        <v>1.0000000000000009E-2</v>
      </c>
      <c r="D1017" s="2">
        <f t="shared" si="136"/>
        <v>1.0000000000000009E-2</v>
      </c>
      <c r="E1017" s="2">
        <f t="shared" si="137"/>
        <v>0</v>
      </c>
      <c r="F1017" s="2">
        <f t="shared" si="142"/>
        <v>1.0695596425333569E-3</v>
      </c>
      <c r="G1017" s="2">
        <f t="shared" si="142"/>
        <v>7.9114661195253222E-4</v>
      </c>
      <c r="H1017" s="2">
        <f t="shared" si="139"/>
        <v>1.351910791722545</v>
      </c>
      <c r="I1017" s="2">
        <f t="shared" si="140"/>
        <v>57.481380521767257</v>
      </c>
    </row>
    <row r="1018" spans="1:9" ht="13.5" x14ac:dyDescent="0.25">
      <c r="A1018" s="3">
        <f>TITRES_STAT!B1021</f>
        <v>43791</v>
      </c>
      <c r="B1018" s="5">
        <f>TITRES_STAT!D1021</f>
        <v>0.28999999999999998</v>
      </c>
      <c r="C1018" s="2">
        <f t="shared" si="135"/>
        <v>9.9999999999999534E-3</v>
      </c>
      <c r="D1018" s="2">
        <f t="shared" si="136"/>
        <v>9.9999999999999534E-3</v>
      </c>
      <c r="E1018" s="2">
        <f t="shared" si="137"/>
        <v>0</v>
      </c>
      <c r="F1018" s="2">
        <f t="shared" si="142"/>
        <v>1.7074482394952568E-3</v>
      </c>
      <c r="G1018" s="2">
        <f t="shared" si="142"/>
        <v>7.3463613967020855E-4</v>
      </c>
      <c r="H1018" s="2">
        <f t="shared" si="139"/>
        <v>2.3242094246299416</v>
      </c>
      <c r="I1018" s="2">
        <f t="shared" si="140"/>
        <v>69.917659441347553</v>
      </c>
    </row>
    <row r="1019" spans="1:9" ht="13.5" x14ac:dyDescent="0.25">
      <c r="A1019" s="3">
        <f>TITRES_STAT!B1022</f>
        <v>43794</v>
      </c>
      <c r="B1019" s="5">
        <f>TITRES_STAT!D1022</f>
        <v>0.28999999999999998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1.5854876509598813E-3</v>
      </c>
      <c r="G1019" s="2">
        <f t="shared" si="142"/>
        <v>6.8216212969376511E-4</v>
      </c>
      <c r="H1019" s="2">
        <f t="shared" si="139"/>
        <v>2.3242094246299416</v>
      </c>
      <c r="I1019" s="2">
        <f t="shared" si="140"/>
        <v>69.917659441347553</v>
      </c>
    </row>
    <row r="1020" spans="1:9" ht="13.5" x14ac:dyDescent="0.25">
      <c r="A1020" s="3">
        <f>TITRES_STAT!B1023</f>
        <v>43795</v>
      </c>
      <c r="B1020" s="5">
        <f>TITRES_STAT!D1023</f>
        <v>0.3</v>
      </c>
      <c r="C1020" s="2">
        <f t="shared" si="135"/>
        <v>1.0000000000000009E-2</v>
      </c>
      <c r="D1020" s="2">
        <f t="shared" si="136"/>
        <v>1.0000000000000009E-2</v>
      </c>
      <c r="E1020" s="2">
        <f t="shared" si="137"/>
        <v>0</v>
      </c>
      <c r="F1020" s="2">
        <f t="shared" si="142"/>
        <v>2.1865242473198903E-3</v>
      </c>
      <c r="G1020" s="2">
        <f t="shared" si="142"/>
        <v>6.3343626328706763E-4</v>
      </c>
      <c r="H1020" s="2">
        <f t="shared" si="139"/>
        <v>3.4518457089485848</v>
      </c>
      <c r="I1020" s="2">
        <f t="shared" si="140"/>
        <v>77.537406608905698</v>
      </c>
    </row>
    <row r="1021" spans="1:9" ht="13.5" x14ac:dyDescent="0.25">
      <c r="A1021" s="3">
        <f>TITRES_STAT!B1024</f>
        <v>43796</v>
      </c>
      <c r="B1021" s="5">
        <f>TITRES_STAT!D1024</f>
        <v>0.31</v>
      </c>
      <c r="C1021" s="2">
        <f t="shared" si="135"/>
        <v>1.0000000000000009E-2</v>
      </c>
      <c r="D1021" s="2">
        <f t="shared" si="136"/>
        <v>1.0000000000000009E-2</v>
      </c>
      <c r="E1021" s="2">
        <f t="shared" si="137"/>
        <v>0</v>
      </c>
      <c r="F1021" s="2">
        <f t="shared" ref="F1021:G1036" si="143">((F1020*13)+D1021)/14</f>
        <v>2.7446296582256135E-3</v>
      </c>
      <c r="G1021" s="2">
        <f t="shared" si="143"/>
        <v>5.8819081590941993E-4</v>
      </c>
      <c r="H1021" s="2">
        <f t="shared" si="139"/>
        <v>4.6662232459071245</v>
      </c>
      <c r="I1021" s="2">
        <f t="shared" si="140"/>
        <v>82.351560173307178</v>
      </c>
    </row>
    <row r="1022" spans="1:9" ht="13.5" x14ac:dyDescent="0.25">
      <c r="A1022" s="3">
        <f>TITRES_STAT!B1025</f>
        <v>43797</v>
      </c>
      <c r="B1022" s="5">
        <f>TITRES_STAT!D1025</f>
        <v>0.31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2.5485846826380698E-3</v>
      </c>
      <c r="G1022" s="2">
        <f t="shared" si="143"/>
        <v>5.4617718620160428E-4</v>
      </c>
      <c r="H1022" s="2">
        <f t="shared" si="139"/>
        <v>4.6662232459071245</v>
      </c>
      <c r="I1022" s="2">
        <f t="shared" si="140"/>
        <v>82.351560173307178</v>
      </c>
    </row>
    <row r="1023" spans="1:9" ht="13.5" x14ac:dyDescent="0.25">
      <c r="A1023" s="3">
        <f>TITRES_STAT!B1026</f>
        <v>43798</v>
      </c>
      <c r="B1023" s="5">
        <f>TITRES_STAT!D1026</f>
        <v>0.32</v>
      </c>
      <c r="C1023" s="2">
        <f t="shared" si="135"/>
        <v>1.0000000000000009E-2</v>
      </c>
      <c r="D1023" s="2">
        <f t="shared" si="136"/>
        <v>1.0000000000000009E-2</v>
      </c>
      <c r="E1023" s="2">
        <f t="shared" si="137"/>
        <v>0</v>
      </c>
      <c r="F1023" s="2">
        <f t="shared" si="143"/>
        <v>3.080828633878208E-3</v>
      </c>
      <c r="G1023" s="2">
        <f t="shared" si="143"/>
        <v>5.0716453004434679E-4</v>
      </c>
      <c r="H1023" s="2">
        <f t="shared" si="139"/>
        <v>6.0746137621430627</v>
      </c>
      <c r="I1023" s="2">
        <f t="shared" si="140"/>
        <v>85.864952722209438</v>
      </c>
    </row>
    <row r="1024" spans="1:9" ht="13.5" x14ac:dyDescent="0.25">
      <c r="A1024" s="3">
        <f>TITRES_STAT!B1027</f>
        <v>43801</v>
      </c>
      <c r="B1024" s="5">
        <f>TITRES_STAT!D1027</f>
        <v>0.33</v>
      </c>
      <c r="C1024" s="2">
        <f t="shared" si="135"/>
        <v>1.0000000000000009E-2</v>
      </c>
      <c r="D1024" s="2">
        <f t="shared" si="136"/>
        <v>1.0000000000000009E-2</v>
      </c>
      <c r="E1024" s="2">
        <f t="shared" si="137"/>
        <v>0</v>
      </c>
      <c r="F1024" s="2">
        <f t="shared" si="143"/>
        <v>3.5750551600297652E-3</v>
      </c>
      <c r="G1024" s="2">
        <f t="shared" si="143"/>
        <v>4.7093849218403632E-4</v>
      </c>
      <c r="H1024" s="2">
        <f t="shared" si="139"/>
        <v>7.5913420103971507</v>
      </c>
      <c r="I1024" s="2">
        <f t="shared" si="140"/>
        <v>88.36037491244312</v>
      </c>
    </row>
    <row r="1025" spans="1:9" ht="13.5" x14ac:dyDescent="0.25">
      <c r="A1025" s="3">
        <f>TITRES_STAT!B1028</f>
        <v>43802</v>
      </c>
      <c r="B1025" s="5">
        <f>TITRES_STAT!D1028</f>
        <v>0.33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3.3196940771704963E-3</v>
      </c>
      <c r="G1025" s="2">
        <f t="shared" si="143"/>
        <v>4.3730002845660513E-4</v>
      </c>
      <c r="H1025" s="2">
        <f t="shared" si="139"/>
        <v>7.5913420103971516</v>
      </c>
      <c r="I1025" s="2">
        <f t="shared" si="140"/>
        <v>88.36037491244312</v>
      </c>
    </row>
    <row r="1026" spans="1:9" ht="13.5" x14ac:dyDescent="0.25">
      <c r="A1026" s="3">
        <f>TITRES_STAT!B1029</f>
        <v>43803</v>
      </c>
      <c r="B1026" s="5">
        <f>TITRES_STAT!D1029</f>
        <v>0.33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3.0825730716583176E-3</v>
      </c>
      <c r="G1026" s="2">
        <f t="shared" si="143"/>
        <v>4.0606431213827614E-4</v>
      </c>
      <c r="H1026" s="2">
        <f t="shared" si="139"/>
        <v>7.5913420103971516</v>
      </c>
      <c r="I1026" s="2">
        <f t="shared" si="140"/>
        <v>88.36037491244312</v>
      </c>
    </row>
    <row r="1027" spans="1:9" ht="13.5" x14ac:dyDescent="0.25">
      <c r="A1027" s="3">
        <f>TITRES_STAT!B1030</f>
        <v>43804</v>
      </c>
      <c r="B1027" s="5">
        <f>TITRES_STAT!D1030</f>
        <v>0.34</v>
      </c>
      <c r="C1027" s="2">
        <f t="shared" ref="C1027:C1090" si="144">B1027-B1026</f>
        <v>1.0000000000000009E-2</v>
      </c>
      <c r="D1027" s="2">
        <f t="shared" ref="D1027:D1090" si="145">IF(C1027&gt;0,C1027,0)</f>
        <v>1.0000000000000009E-2</v>
      </c>
      <c r="E1027" s="2">
        <f t="shared" ref="E1027:E1090" si="146">IF(C1027&lt;0,-C1027,0)</f>
        <v>0</v>
      </c>
      <c r="F1027" s="2">
        <f t="shared" si="143"/>
        <v>3.5766749951112952E-3</v>
      </c>
      <c r="G1027" s="2">
        <f t="shared" si="143"/>
        <v>3.7705971841411358E-4</v>
      </c>
      <c r="H1027" s="2">
        <f t="shared" si="139"/>
        <v>9.4856990032097208</v>
      </c>
      <c r="I1027" s="2">
        <f t="shared" si="140"/>
        <v>90.4632013593572</v>
      </c>
    </row>
    <row r="1028" spans="1:9" ht="13.5" x14ac:dyDescent="0.25">
      <c r="A1028" s="3">
        <f>TITRES_STAT!B1031</f>
        <v>43805</v>
      </c>
      <c r="B1028" s="5">
        <f>TITRES_STAT!D1031</f>
        <v>0.35</v>
      </c>
      <c r="C1028" s="2">
        <f t="shared" si="144"/>
        <v>9.9999999999999534E-3</v>
      </c>
      <c r="D1028" s="2">
        <f t="shared" si="145"/>
        <v>9.9999999999999534E-3</v>
      </c>
      <c r="E1028" s="2">
        <f t="shared" si="146"/>
        <v>0</v>
      </c>
      <c r="F1028" s="2">
        <f t="shared" si="143"/>
        <v>4.0354839240319138E-3</v>
      </c>
      <c r="G1028" s="2">
        <f t="shared" si="143"/>
        <v>3.5012688138453402E-4</v>
      </c>
      <c r="H1028" s="2">
        <f t="shared" si="139"/>
        <v>11.525775764700171</v>
      </c>
      <c r="I1028" s="2">
        <f t="shared" si="140"/>
        <v>92.016462542638081</v>
      </c>
    </row>
    <row r="1029" spans="1:9" ht="13.5" x14ac:dyDescent="0.25">
      <c r="A1029" s="3">
        <f>TITRES_STAT!B1032</f>
        <v>43808</v>
      </c>
      <c r="B1029" s="5">
        <f>TITRES_STAT!D1032</f>
        <v>0.36</v>
      </c>
      <c r="C1029" s="2">
        <f t="shared" si="144"/>
        <v>1.0000000000000009E-2</v>
      </c>
      <c r="D1029" s="2">
        <f t="shared" si="145"/>
        <v>1.0000000000000009E-2</v>
      </c>
      <c r="E1029" s="2">
        <f t="shared" si="146"/>
        <v>0</v>
      </c>
      <c r="F1029" s="2">
        <f t="shared" si="143"/>
        <v>4.4615207866010639E-3</v>
      </c>
      <c r="G1029" s="2">
        <f t="shared" si="143"/>
        <v>3.2511781842849586E-4</v>
      </c>
      <c r="H1029" s="2">
        <f t="shared" si="139"/>
        <v>13.722781507843747</v>
      </c>
      <c r="I1029" s="2">
        <f t="shared" si="140"/>
        <v>93.207805199939713</v>
      </c>
    </row>
    <row r="1030" spans="1:9" ht="13.5" x14ac:dyDescent="0.25">
      <c r="A1030" s="3">
        <f>TITRES_STAT!B1033</f>
        <v>43809</v>
      </c>
      <c r="B1030" s="5">
        <f>TITRES_STAT!D1033</f>
        <v>0.37</v>
      </c>
      <c r="C1030" s="2">
        <f t="shared" si="144"/>
        <v>1.0000000000000009E-2</v>
      </c>
      <c r="D1030" s="2">
        <f t="shared" si="145"/>
        <v>1.0000000000000009E-2</v>
      </c>
      <c r="E1030" s="2">
        <f t="shared" si="146"/>
        <v>0</v>
      </c>
      <c r="F1030" s="2">
        <f t="shared" si="143"/>
        <v>4.8571264447009885E-3</v>
      </c>
      <c r="G1030" s="2">
        <f t="shared" si="143"/>
        <v>3.0189511711217477E-4</v>
      </c>
      <c r="H1030" s="2">
        <f t="shared" si="139"/>
        <v>16.088787692767593</v>
      </c>
      <c r="I1030" s="2">
        <f t="shared" si="140"/>
        <v>94.148209820505727</v>
      </c>
    </row>
    <row r="1031" spans="1:9" ht="13.5" x14ac:dyDescent="0.25">
      <c r="A1031" s="3">
        <f>TITRES_STAT!B1034</f>
        <v>43810</v>
      </c>
      <c r="B1031" s="5">
        <f>TITRES_STAT!D1034</f>
        <v>0.38</v>
      </c>
      <c r="C1031" s="2">
        <f t="shared" si="144"/>
        <v>1.0000000000000009E-2</v>
      </c>
      <c r="D1031" s="2">
        <f t="shared" si="145"/>
        <v>1.0000000000000009E-2</v>
      </c>
      <c r="E1031" s="2">
        <f t="shared" si="146"/>
        <v>0</v>
      </c>
      <c r="F1031" s="2">
        <f t="shared" si="143"/>
        <v>5.2244745557937762E-3</v>
      </c>
      <c r="G1031" s="2">
        <f t="shared" si="143"/>
        <v>2.803311801755909E-4</v>
      </c>
      <c r="H1031" s="2">
        <f t="shared" si="139"/>
        <v>18.636794353454814</v>
      </c>
      <c r="I1031" s="2">
        <f t="shared" si="140"/>
        <v>94.907519109278326</v>
      </c>
    </row>
    <row r="1032" spans="1:9" ht="13.5" x14ac:dyDescent="0.25">
      <c r="A1032" s="3">
        <f>TITRES_STAT!B1035</f>
        <v>43811</v>
      </c>
      <c r="B1032" s="5">
        <f>TITRES_STAT!D1035</f>
        <v>0.38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4.8512978018085068E-3</v>
      </c>
      <c r="G1032" s="2">
        <f t="shared" si="143"/>
        <v>2.60307524448763E-4</v>
      </c>
      <c r="H1032" s="2">
        <f t="shared" si="139"/>
        <v>18.636794353454814</v>
      </c>
      <c r="I1032" s="2">
        <f t="shared" si="140"/>
        <v>94.907519109278326</v>
      </c>
    </row>
    <row r="1033" spans="1:9" ht="13.5" x14ac:dyDescent="0.25">
      <c r="A1033" s="3">
        <f>TITRES_STAT!B1036</f>
        <v>43812</v>
      </c>
      <c r="B1033" s="5">
        <f>TITRES_STAT!D1036</f>
        <v>0.37</v>
      </c>
      <c r="C1033" s="2">
        <f t="shared" si="144"/>
        <v>-1.0000000000000009E-2</v>
      </c>
      <c r="D1033" s="2">
        <f t="shared" si="145"/>
        <v>0</v>
      </c>
      <c r="E1033" s="2">
        <f t="shared" si="146"/>
        <v>1.0000000000000009E-2</v>
      </c>
      <c r="F1033" s="2">
        <f t="shared" si="143"/>
        <v>4.5047765302507559E-3</v>
      </c>
      <c r="G1033" s="2">
        <f t="shared" si="143"/>
        <v>9.5599984413099483E-4</v>
      </c>
      <c r="H1033" s="2">
        <f t="shared" si="139"/>
        <v>4.7121101095425431</v>
      </c>
      <c r="I1033" s="2">
        <f t="shared" si="140"/>
        <v>82.493334672778474</v>
      </c>
    </row>
    <row r="1034" spans="1:9" ht="13.5" x14ac:dyDescent="0.25">
      <c r="A1034" s="3">
        <f>TITRES_STAT!B1037</f>
        <v>43815</v>
      </c>
      <c r="B1034" s="5">
        <f>TITRES_STAT!D1037</f>
        <v>0.36</v>
      </c>
      <c r="C1034" s="2">
        <f t="shared" si="144"/>
        <v>-1.0000000000000009E-2</v>
      </c>
      <c r="D1034" s="2">
        <f t="shared" si="145"/>
        <v>0</v>
      </c>
      <c r="E1034" s="2">
        <f t="shared" si="146"/>
        <v>1.0000000000000009E-2</v>
      </c>
      <c r="F1034" s="2">
        <f t="shared" si="143"/>
        <v>4.1830067780899878E-3</v>
      </c>
      <c r="G1034" s="2">
        <f t="shared" si="143"/>
        <v>1.6019998552644959E-3</v>
      </c>
      <c r="H1034" s="2">
        <f t="shared" si="139"/>
        <v>2.6111155780344051</v>
      </c>
      <c r="I1034" s="2">
        <f t="shared" si="140"/>
        <v>72.307726562872347</v>
      </c>
    </row>
    <row r="1035" spans="1:9" ht="13.5" x14ac:dyDescent="0.25">
      <c r="A1035" s="3">
        <f>TITRES_STAT!B1038</f>
        <v>43816</v>
      </c>
      <c r="B1035" s="5">
        <f>TITRES_STAT!D1038</f>
        <v>0.35</v>
      </c>
      <c r="C1035" s="2">
        <f t="shared" si="144"/>
        <v>-1.0000000000000009E-2</v>
      </c>
      <c r="D1035" s="2">
        <f t="shared" si="145"/>
        <v>0</v>
      </c>
      <c r="E1035" s="2">
        <f t="shared" si="146"/>
        <v>1.0000000000000009E-2</v>
      </c>
      <c r="F1035" s="2">
        <f t="shared" si="143"/>
        <v>3.8842205796549884E-3</v>
      </c>
      <c r="G1035" s="2">
        <f t="shared" si="143"/>
        <v>2.2018570084598897E-3</v>
      </c>
      <c r="H1035" s="2">
        <f t="shared" si="139"/>
        <v>1.7640657702708153</v>
      </c>
      <c r="I1035" s="2">
        <f t="shared" si="140"/>
        <v>63.821410808830983</v>
      </c>
    </row>
    <row r="1036" spans="1:9" ht="13.5" x14ac:dyDescent="0.25">
      <c r="A1036" s="3">
        <f>TITRES_STAT!B1039</f>
        <v>43817</v>
      </c>
      <c r="B1036" s="5">
        <f>TITRES_STAT!D1039</f>
        <v>0.35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3.6067762525367748E-3</v>
      </c>
      <c r="G1036" s="2">
        <f t="shared" si="143"/>
        <v>2.0445815078556119E-3</v>
      </c>
      <c r="H1036" s="2">
        <f t="shared" si="139"/>
        <v>1.7640657702708151</v>
      </c>
      <c r="I1036" s="2">
        <f t="shared" si="140"/>
        <v>63.821410808830976</v>
      </c>
    </row>
    <row r="1037" spans="1:9" ht="13.5" x14ac:dyDescent="0.25">
      <c r="A1037" s="3">
        <f>TITRES_STAT!B1040</f>
        <v>43818</v>
      </c>
      <c r="B1037" s="5">
        <f>TITRES_STAT!D1040</f>
        <v>0.35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3.3491493773555765E-3</v>
      </c>
      <c r="G1037" s="2">
        <f t="shared" si="147"/>
        <v>1.8985399715802111E-3</v>
      </c>
      <c r="H1037" s="2">
        <f t="shared" si="139"/>
        <v>1.7640657702708151</v>
      </c>
      <c r="I1037" s="2">
        <f t="shared" si="140"/>
        <v>63.821410808830976</v>
      </c>
    </row>
    <row r="1038" spans="1:9" ht="13.5" x14ac:dyDescent="0.25">
      <c r="A1038" s="3">
        <f>TITRES_STAT!B1041</f>
        <v>43819</v>
      </c>
      <c r="B1038" s="5">
        <f>TITRES_STAT!D1041</f>
        <v>0.35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3.109924421830178E-3</v>
      </c>
      <c r="G1038" s="2">
        <f t="shared" si="147"/>
        <v>1.762929973610196E-3</v>
      </c>
      <c r="H1038" s="2">
        <f t="shared" si="139"/>
        <v>1.7640657702708149</v>
      </c>
      <c r="I1038" s="2">
        <f t="shared" si="140"/>
        <v>63.821410808830969</v>
      </c>
    </row>
    <row r="1039" spans="1:9" ht="13.5" x14ac:dyDescent="0.25">
      <c r="A1039" s="3">
        <f>TITRES_STAT!B1042</f>
        <v>43822</v>
      </c>
      <c r="B1039" s="5">
        <f>TITRES_STAT!D1042</f>
        <v>0.33</v>
      </c>
      <c r="C1039" s="2">
        <f t="shared" si="144"/>
        <v>-1.9999999999999962E-2</v>
      </c>
      <c r="D1039" s="2">
        <f t="shared" si="145"/>
        <v>0</v>
      </c>
      <c r="E1039" s="2">
        <f t="shared" si="146"/>
        <v>1.9999999999999962E-2</v>
      </c>
      <c r="F1039" s="2">
        <f t="shared" si="147"/>
        <v>2.8877869631280225E-3</v>
      </c>
      <c r="G1039" s="2">
        <f t="shared" si="147"/>
        <v>3.065577832638037E-3</v>
      </c>
      <c r="H1039" s="2">
        <f t="shared" si="139"/>
        <v>0.94200412476331774</v>
      </c>
      <c r="I1039" s="2">
        <f t="shared" si="140"/>
        <v>48.506803500127724</v>
      </c>
    </row>
    <row r="1040" spans="1:9" ht="13.5" x14ac:dyDescent="0.25">
      <c r="A1040" s="3">
        <f>TITRES_STAT!B1043</f>
        <v>43823</v>
      </c>
      <c r="B1040" s="5">
        <f>TITRES_STAT!D1043</f>
        <v>0.33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2.6815164657617353E-3</v>
      </c>
      <c r="G1040" s="2">
        <f t="shared" si="147"/>
        <v>2.8466079874496057E-3</v>
      </c>
      <c r="H1040" s="2">
        <f t="shared" si="139"/>
        <v>0.94200412476331774</v>
      </c>
      <c r="I1040" s="2">
        <f t="shared" si="140"/>
        <v>48.506803500127724</v>
      </c>
    </row>
    <row r="1041" spans="1:9" ht="13.5" x14ac:dyDescent="0.25">
      <c r="A1041" s="3">
        <f>TITRES_STAT!B1044</f>
        <v>43824</v>
      </c>
      <c r="B1041" s="5">
        <f>TITRES_STAT!D1044</f>
        <v>0.33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2.4899795753501831E-3</v>
      </c>
      <c r="G1041" s="2">
        <f t="shared" si="147"/>
        <v>2.64327884548892E-3</v>
      </c>
      <c r="H1041" s="2">
        <f t="shared" ref="H1041:H1104" si="148">F1041/G1041</f>
        <v>0.94200412476331774</v>
      </c>
      <c r="I1041" s="2">
        <f t="shared" ref="I1041:I1104" si="149">IF(G1041=0,100,100-(100/(1+H1041)))</f>
        <v>48.506803500127724</v>
      </c>
    </row>
    <row r="1042" spans="1:9" ht="13.5" x14ac:dyDescent="0.25">
      <c r="A1042" s="3">
        <f>TITRES_STAT!B1045</f>
        <v>43825</v>
      </c>
      <c r="B1042" s="5">
        <f>TITRES_STAT!D1045</f>
        <v>0.33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2.3121238913965986E-3</v>
      </c>
      <c r="G1042" s="2">
        <f t="shared" si="147"/>
        <v>2.4544732136682827E-3</v>
      </c>
      <c r="H1042" s="2">
        <f t="shared" si="148"/>
        <v>0.94200412476331785</v>
      </c>
      <c r="I1042" s="2">
        <f t="shared" si="149"/>
        <v>48.506803500127724</v>
      </c>
    </row>
    <row r="1043" spans="1:9" ht="13.5" x14ac:dyDescent="0.25">
      <c r="A1043" s="3">
        <f>TITRES_STAT!B1046</f>
        <v>43826</v>
      </c>
      <c r="B1043" s="5">
        <f>TITRES_STAT!D1046</f>
        <v>0.33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2.14697218486827E-3</v>
      </c>
      <c r="G1043" s="2">
        <f t="shared" si="147"/>
        <v>2.2791536984062624E-3</v>
      </c>
      <c r="H1043" s="2">
        <f t="shared" si="148"/>
        <v>0.94200412476331785</v>
      </c>
      <c r="I1043" s="2">
        <f t="shared" si="149"/>
        <v>48.506803500127724</v>
      </c>
    </row>
    <row r="1044" spans="1:9" ht="13.5" x14ac:dyDescent="0.25">
      <c r="A1044" s="3">
        <f>TITRES_STAT!B1047</f>
        <v>43829</v>
      </c>
      <c r="B1044" s="5">
        <f>TITRES_STAT!D1047</f>
        <v>0.33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1.9936170288062508E-3</v>
      </c>
      <c r="G1044" s="2">
        <f t="shared" si="147"/>
        <v>2.1163570056629581E-3</v>
      </c>
      <c r="H1044" s="2">
        <f t="shared" si="148"/>
        <v>0.94200412476331774</v>
      </c>
      <c r="I1044" s="2">
        <f t="shared" si="149"/>
        <v>48.506803500127724</v>
      </c>
    </row>
    <row r="1045" spans="1:9" ht="13.5" x14ac:dyDescent="0.25">
      <c r="A1045" s="3">
        <f>TITRES_STAT!B1048</f>
        <v>43830</v>
      </c>
      <c r="B1045" s="5">
        <f>TITRES_STAT!D1048</f>
        <v>0.33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1.8512158124629472E-3</v>
      </c>
      <c r="G1045" s="2">
        <f t="shared" si="147"/>
        <v>1.9651886481156038E-3</v>
      </c>
      <c r="H1045" s="2">
        <f t="shared" si="148"/>
        <v>0.94200412476331785</v>
      </c>
      <c r="I1045" s="2">
        <f t="shared" si="149"/>
        <v>48.506803500127724</v>
      </c>
    </row>
    <row r="1046" spans="1:9" ht="13.5" x14ac:dyDescent="0.25">
      <c r="A1046" s="3">
        <f>TITRES_STAT!B1049</f>
        <v>43832</v>
      </c>
      <c r="B1046" s="5">
        <f>TITRES_STAT!D1049</f>
        <v>0.33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1.7189861115727365E-3</v>
      </c>
      <c r="G1046" s="2">
        <f t="shared" si="147"/>
        <v>1.8248180303930607E-3</v>
      </c>
      <c r="H1046" s="2">
        <f t="shared" si="148"/>
        <v>0.94200412476331774</v>
      </c>
      <c r="I1046" s="2">
        <f t="shared" si="149"/>
        <v>48.506803500127724</v>
      </c>
    </row>
    <row r="1047" spans="1:9" ht="13.5" x14ac:dyDescent="0.25">
      <c r="A1047" s="3">
        <f>TITRES_STAT!B1050</f>
        <v>43833</v>
      </c>
      <c r="B1047" s="5">
        <f>TITRES_STAT!D1050</f>
        <v>0.33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1.5962013893175409E-3</v>
      </c>
      <c r="G1047" s="2">
        <f t="shared" si="147"/>
        <v>1.6944738853649848E-3</v>
      </c>
      <c r="H1047" s="2">
        <f t="shared" si="148"/>
        <v>0.94200412476331774</v>
      </c>
      <c r="I1047" s="2">
        <f t="shared" si="149"/>
        <v>48.506803500127724</v>
      </c>
    </row>
    <row r="1048" spans="1:9" ht="13.5" x14ac:dyDescent="0.25">
      <c r="A1048" s="3">
        <f>TITRES_STAT!B1051</f>
        <v>43836</v>
      </c>
      <c r="B1048" s="5">
        <f>TITRES_STAT!D1051</f>
        <v>0.34</v>
      </c>
      <c r="C1048" s="2">
        <f t="shared" si="144"/>
        <v>1.0000000000000009E-2</v>
      </c>
      <c r="D1048" s="2">
        <f t="shared" si="145"/>
        <v>1.0000000000000009E-2</v>
      </c>
      <c r="E1048" s="2">
        <f t="shared" si="146"/>
        <v>0</v>
      </c>
      <c r="F1048" s="2">
        <f t="shared" si="147"/>
        <v>2.196472718652003E-3</v>
      </c>
      <c r="G1048" s="2">
        <f t="shared" si="147"/>
        <v>1.573440036410343E-3</v>
      </c>
      <c r="H1048" s="2">
        <f t="shared" si="148"/>
        <v>1.395968494397188</v>
      </c>
      <c r="I1048" s="2">
        <f t="shared" si="149"/>
        <v>58.263224147628272</v>
      </c>
    </row>
    <row r="1049" spans="1:9" ht="13.5" x14ac:dyDescent="0.25">
      <c r="A1049" s="3">
        <f>TITRES_STAT!B1052</f>
        <v>43837</v>
      </c>
      <c r="B1049" s="5">
        <f>TITRES_STAT!D1052</f>
        <v>0.35</v>
      </c>
      <c r="C1049" s="2">
        <f t="shared" si="144"/>
        <v>9.9999999999999534E-3</v>
      </c>
      <c r="D1049" s="2">
        <f t="shared" si="145"/>
        <v>9.9999999999999534E-3</v>
      </c>
      <c r="E1049" s="2">
        <f t="shared" si="146"/>
        <v>0</v>
      </c>
      <c r="F1049" s="2">
        <f t="shared" si="147"/>
        <v>2.7538675244625707E-3</v>
      </c>
      <c r="G1049" s="2">
        <f t="shared" si="147"/>
        <v>1.4610514623810327E-3</v>
      </c>
      <c r="H1049" s="2">
        <f t="shared" si="148"/>
        <v>1.8848532001567375</v>
      </c>
      <c r="I1049" s="2">
        <f t="shared" si="149"/>
        <v>65.336191112058358</v>
      </c>
    </row>
    <row r="1050" spans="1:9" ht="13.5" x14ac:dyDescent="0.25">
      <c r="A1050" s="3">
        <f>TITRES_STAT!B1053</f>
        <v>43838</v>
      </c>
      <c r="B1050" s="5">
        <f>TITRES_STAT!D1053</f>
        <v>0.35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2.5571627012866728E-3</v>
      </c>
      <c r="G1050" s="2">
        <f t="shared" si="147"/>
        <v>1.3566906436395302E-3</v>
      </c>
      <c r="H1050" s="2">
        <f t="shared" si="148"/>
        <v>1.8848532001567377</v>
      </c>
      <c r="I1050" s="2">
        <f t="shared" si="149"/>
        <v>65.336191112058373</v>
      </c>
    </row>
    <row r="1051" spans="1:9" ht="13.5" x14ac:dyDescent="0.25">
      <c r="A1051" s="3">
        <f>TITRES_STAT!B1054</f>
        <v>43839</v>
      </c>
      <c r="B1051" s="5">
        <f>TITRES_STAT!D1054</f>
        <v>0.36</v>
      </c>
      <c r="C1051" s="2">
        <f t="shared" si="144"/>
        <v>1.0000000000000009E-2</v>
      </c>
      <c r="D1051" s="2">
        <f t="shared" si="145"/>
        <v>1.0000000000000009E-2</v>
      </c>
      <c r="E1051" s="2">
        <f t="shared" si="146"/>
        <v>0</v>
      </c>
      <c r="F1051" s="2">
        <f t="shared" si="147"/>
        <v>3.0887939369090536E-3</v>
      </c>
      <c r="G1051" s="2">
        <f t="shared" si="147"/>
        <v>1.2597841690938495E-3</v>
      </c>
      <c r="H1051" s="2">
        <f t="shared" si="148"/>
        <v>2.4518437464814253</v>
      </c>
      <c r="I1051" s="2">
        <f t="shared" si="149"/>
        <v>71.029974893291978</v>
      </c>
    </row>
    <row r="1052" spans="1:9" ht="13.5" x14ac:dyDescent="0.25">
      <c r="A1052" s="3">
        <f>TITRES_STAT!B1055</f>
        <v>43840</v>
      </c>
      <c r="B1052" s="5">
        <f>TITRES_STAT!D1055</f>
        <v>0.35</v>
      </c>
      <c r="C1052" s="2">
        <f t="shared" si="144"/>
        <v>-1.0000000000000009E-2</v>
      </c>
      <c r="D1052" s="2">
        <f t="shared" si="145"/>
        <v>0</v>
      </c>
      <c r="E1052" s="2">
        <f t="shared" si="146"/>
        <v>1.0000000000000009E-2</v>
      </c>
      <c r="F1052" s="2">
        <f t="shared" si="147"/>
        <v>2.8681657985584067E-3</v>
      </c>
      <c r="G1052" s="2">
        <f t="shared" si="147"/>
        <v>1.8840852998728609E-3</v>
      </c>
      <c r="H1052" s="2">
        <f t="shared" si="148"/>
        <v>1.5223120730000665</v>
      </c>
      <c r="I1052" s="2">
        <f t="shared" si="149"/>
        <v>60.35383524884022</v>
      </c>
    </row>
    <row r="1053" spans="1:9" ht="13.5" x14ac:dyDescent="0.25">
      <c r="A1053" s="3">
        <f>TITRES_STAT!B1056</f>
        <v>43843</v>
      </c>
      <c r="B1053" s="5">
        <f>TITRES_STAT!D1056</f>
        <v>0.35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2.6632968129470919E-3</v>
      </c>
      <c r="G1053" s="2">
        <f t="shared" si="150"/>
        <v>1.7495077784533707E-3</v>
      </c>
      <c r="H1053" s="2">
        <f t="shared" si="148"/>
        <v>1.5223120730000665</v>
      </c>
      <c r="I1053" s="2">
        <f t="shared" si="149"/>
        <v>60.35383524884022</v>
      </c>
    </row>
    <row r="1054" spans="1:9" ht="13.5" x14ac:dyDescent="0.25">
      <c r="A1054" s="3">
        <f>TITRES_STAT!B1057</f>
        <v>43845</v>
      </c>
      <c r="B1054" s="5">
        <f>TITRES_STAT!D1057</f>
        <v>0.35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2.473061326308014E-3</v>
      </c>
      <c r="G1054" s="2">
        <f t="shared" si="150"/>
        <v>1.6245429371352729E-3</v>
      </c>
      <c r="H1054" s="2">
        <f t="shared" si="148"/>
        <v>1.5223120730000665</v>
      </c>
      <c r="I1054" s="2">
        <f t="shared" si="149"/>
        <v>60.35383524884022</v>
      </c>
    </row>
    <row r="1055" spans="1:9" ht="13.5" x14ac:dyDescent="0.25">
      <c r="A1055" s="3">
        <f>TITRES_STAT!B1058</f>
        <v>43846</v>
      </c>
      <c r="B1055" s="5">
        <f>TITRES_STAT!D1058</f>
        <v>0.35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2.2964140887145844E-3</v>
      </c>
      <c r="G1055" s="2">
        <f t="shared" si="150"/>
        <v>1.5085041559113248E-3</v>
      </c>
      <c r="H1055" s="2">
        <f t="shared" si="148"/>
        <v>1.5223120730000665</v>
      </c>
      <c r="I1055" s="2">
        <f t="shared" si="149"/>
        <v>60.35383524884022</v>
      </c>
    </row>
    <row r="1056" spans="1:9" ht="13.5" x14ac:dyDescent="0.25">
      <c r="A1056" s="3">
        <f>TITRES_STAT!B1059</f>
        <v>43847</v>
      </c>
      <c r="B1056" s="5">
        <f>TITRES_STAT!D1059</f>
        <v>0.35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2.1323845109492571E-3</v>
      </c>
      <c r="G1056" s="2">
        <f t="shared" si="150"/>
        <v>1.4007538590605159E-3</v>
      </c>
      <c r="H1056" s="2">
        <f t="shared" si="148"/>
        <v>1.5223120730000665</v>
      </c>
      <c r="I1056" s="2">
        <f t="shared" si="149"/>
        <v>60.35383524884022</v>
      </c>
    </row>
    <row r="1057" spans="1:9" ht="13.5" x14ac:dyDescent="0.25">
      <c r="A1057" s="3">
        <f>TITRES_STAT!B1060</f>
        <v>43850</v>
      </c>
      <c r="B1057" s="5">
        <f>TITRES_STAT!D1060</f>
        <v>0.36</v>
      </c>
      <c r="C1057" s="2">
        <f t="shared" si="144"/>
        <v>1.0000000000000009E-2</v>
      </c>
      <c r="D1057" s="2">
        <f t="shared" si="145"/>
        <v>1.0000000000000009E-2</v>
      </c>
      <c r="E1057" s="2">
        <f t="shared" si="146"/>
        <v>0</v>
      </c>
      <c r="F1057" s="2">
        <f t="shared" si="150"/>
        <v>2.6943570458814537E-3</v>
      </c>
      <c r="G1057" s="2">
        <f t="shared" si="150"/>
        <v>1.3007000119847646E-3</v>
      </c>
      <c r="H1057" s="2">
        <f t="shared" si="148"/>
        <v>2.071466918624902</v>
      </c>
      <c r="I1057" s="2">
        <f t="shared" si="149"/>
        <v>67.442266952765976</v>
      </c>
    </row>
    <row r="1058" spans="1:9" ht="13.5" x14ac:dyDescent="0.25">
      <c r="A1058" s="3">
        <f>TITRES_STAT!B1061</f>
        <v>43851</v>
      </c>
      <c r="B1058" s="5">
        <f>TITRES_STAT!D1061</f>
        <v>0.36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2.5019029711756359E-3</v>
      </c>
      <c r="G1058" s="2">
        <f t="shared" si="150"/>
        <v>1.2077928682715671E-3</v>
      </c>
      <c r="H1058" s="2">
        <f t="shared" si="148"/>
        <v>2.0714669186249024</v>
      </c>
      <c r="I1058" s="2">
        <f t="shared" si="149"/>
        <v>67.442266952765991</v>
      </c>
    </row>
    <row r="1059" spans="1:9" ht="13.5" x14ac:dyDescent="0.25">
      <c r="A1059" s="3">
        <f>TITRES_STAT!B1062</f>
        <v>43852</v>
      </c>
      <c r="B1059" s="5">
        <f>TITRES_STAT!D1062</f>
        <v>0.36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2.3231956160916617E-3</v>
      </c>
      <c r="G1059" s="2">
        <f t="shared" si="150"/>
        <v>1.1215219491093123E-3</v>
      </c>
      <c r="H1059" s="2">
        <f t="shared" si="148"/>
        <v>2.0714669186249024</v>
      </c>
      <c r="I1059" s="2">
        <f t="shared" si="149"/>
        <v>67.442266952765991</v>
      </c>
    </row>
    <row r="1060" spans="1:9" ht="13.5" x14ac:dyDescent="0.25">
      <c r="A1060" s="3">
        <f>TITRES_STAT!B1063</f>
        <v>43853</v>
      </c>
      <c r="B1060" s="5">
        <f>TITRES_STAT!D1063</f>
        <v>0.36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2.1572530720851144E-3</v>
      </c>
      <c r="G1060" s="2">
        <f t="shared" si="150"/>
        <v>1.0414132384586471E-3</v>
      </c>
      <c r="H1060" s="2">
        <f t="shared" si="148"/>
        <v>2.0714669186249024</v>
      </c>
      <c r="I1060" s="2">
        <f t="shared" si="149"/>
        <v>67.442266952765991</v>
      </c>
    </row>
    <row r="1061" spans="1:9" ht="13.5" x14ac:dyDescent="0.25">
      <c r="A1061" s="3">
        <f>TITRES_STAT!B1064</f>
        <v>43854</v>
      </c>
      <c r="B1061" s="5">
        <f>TITRES_STAT!D1064</f>
        <v>0.36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2.0031635669361778E-3</v>
      </c>
      <c r="G1061" s="2">
        <f t="shared" si="150"/>
        <v>9.6702657856874365E-4</v>
      </c>
      <c r="H1061" s="2">
        <f t="shared" si="148"/>
        <v>2.0714669186249028</v>
      </c>
      <c r="I1061" s="2">
        <f t="shared" si="149"/>
        <v>67.442266952766005</v>
      </c>
    </row>
    <row r="1062" spans="1:9" ht="13.5" x14ac:dyDescent="0.25">
      <c r="A1062" s="3">
        <f>TITRES_STAT!B1065</f>
        <v>43857</v>
      </c>
      <c r="B1062" s="5">
        <f>TITRES_STAT!D1065</f>
        <v>0.36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1.8600804550121652E-3</v>
      </c>
      <c r="G1062" s="2">
        <f t="shared" si="150"/>
        <v>8.9795325152811913E-4</v>
      </c>
      <c r="H1062" s="2">
        <f t="shared" si="148"/>
        <v>2.0714669186249028</v>
      </c>
      <c r="I1062" s="2">
        <f t="shared" si="149"/>
        <v>67.442266952766005</v>
      </c>
    </row>
    <row r="1063" spans="1:9" ht="13.5" x14ac:dyDescent="0.25">
      <c r="A1063" s="3">
        <f>TITRES_STAT!B1066</f>
        <v>43858</v>
      </c>
      <c r="B1063" s="5">
        <f>TITRES_STAT!D1066</f>
        <v>0.35</v>
      </c>
      <c r="C1063" s="2">
        <f t="shared" si="144"/>
        <v>-1.0000000000000009E-2</v>
      </c>
      <c r="D1063" s="2">
        <f t="shared" si="145"/>
        <v>0</v>
      </c>
      <c r="E1063" s="2">
        <f t="shared" si="146"/>
        <v>1.0000000000000009E-2</v>
      </c>
      <c r="F1063" s="2">
        <f t="shared" si="150"/>
        <v>1.7272175653684392E-3</v>
      </c>
      <c r="G1063" s="2">
        <f t="shared" si="150"/>
        <v>1.5480994478475399E-3</v>
      </c>
      <c r="H1063" s="2">
        <f t="shared" si="148"/>
        <v>1.1157019452270609</v>
      </c>
      <c r="I1063" s="2">
        <f t="shared" si="149"/>
        <v>52.734363067729831</v>
      </c>
    </row>
    <row r="1064" spans="1:9" ht="13.5" x14ac:dyDescent="0.25">
      <c r="A1064" s="3">
        <f>TITRES_STAT!B1067</f>
        <v>43859</v>
      </c>
      <c r="B1064" s="5">
        <f>TITRES_STAT!D1067</f>
        <v>0.35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1.6038448821278364E-3</v>
      </c>
      <c r="G1064" s="2">
        <f t="shared" si="150"/>
        <v>1.43752091585843E-3</v>
      </c>
      <c r="H1064" s="2">
        <f t="shared" si="148"/>
        <v>1.1157019452270609</v>
      </c>
      <c r="I1064" s="2">
        <f t="shared" si="149"/>
        <v>52.734363067729831</v>
      </c>
    </row>
    <row r="1065" spans="1:9" ht="13.5" x14ac:dyDescent="0.25">
      <c r="A1065" s="3">
        <f>TITRES_STAT!B1068</f>
        <v>43860</v>
      </c>
      <c r="B1065" s="5">
        <f>TITRES_STAT!D1068</f>
        <v>0.35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1.4892845334044196E-3</v>
      </c>
      <c r="G1065" s="2">
        <f t="shared" si="150"/>
        <v>1.3348408504399707E-3</v>
      </c>
      <c r="H1065" s="2">
        <f t="shared" si="148"/>
        <v>1.1157019452270609</v>
      </c>
      <c r="I1065" s="2">
        <f t="shared" si="149"/>
        <v>52.734363067729831</v>
      </c>
    </row>
    <row r="1066" spans="1:9" ht="13.5" x14ac:dyDescent="0.25">
      <c r="A1066" s="3">
        <f>TITRES_STAT!B1069</f>
        <v>43861</v>
      </c>
      <c r="B1066" s="5">
        <f>TITRES_STAT!D1069</f>
        <v>0.33</v>
      </c>
      <c r="C1066" s="2">
        <f t="shared" si="144"/>
        <v>-1.9999999999999962E-2</v>
      </c>
      <c r="D1066" s="2">
        <f t="shared" si="145"/>
        <v>0</v>
      </c>
      <c r="E1066" s="2">
        <f t="shared" si="146"/>
        <v>1.9999999999999962E-2</v>
      </c>
      <c r="F1066" s="2">
        <f t="shared" si="150"/>
        <v>1.3829070667326754E-3</v>
      </c>
      <c r="G1066" s="2">
        <f t="shared" si="150"/>
        <v>2.6680665039799699E-3</v>
      </c>
      <c r="H1066" s="2">
        <f t="shared" si="148"/>
        <v>0.51831806466210084</v>
      </c>
      <c r="I1066" s="2">
        <f t="shared" si="149"/>
        <v>34.137647224624942</v>
      </c>
    </row>
    <row r="1067" spans="1:9" ht="13.5" x14ac:dyDescent="0.25">
      <c r="A1067" s="3">
        <f>TITRES_STAT!B1070</f>
        <v>43864</v>
      </c>
      <c r="B1067" s="5">
        <f>TITRES_STAT!D1070</f>
        <v>0.34</v>
      </c>
      <c r="C1067" s="2">
        <f t="shared" si="144"/>
        <v>1.0000000000000009E-2</v>
      </c>
      <c r="D1067" s="2">
        <f t="shared" si="145"/>
        <v>1.0000000000000009E-2</v>
      </c>
      <c r="E1067" s="2">
        <f t="shared" si="146"/>
        <v>0</v>
      </c>
      <c r="F1067" s="2">
        <f t="shared" si="150"/>
        <v>1.9984137048231995E-3</v>
      </c>
      <c r="G1067" s="2">
        <f t="shared" si="150"/>
        <v>2.4774903251242575E-3</v>
      </c>
      <c r="H1067" s="2">
        <f t="shared" si="148"/>
        <v>0.80662825786129755</v>
      </c>
      <c r="I1067" s="2">
        <f t="shared" si="149"/>
        <v>44.64826974511022</v>
      </c>
    </row>
    <row r="1068" spans="1:9" ht="13.5" x14ac:dyDescent="0.25">
      <c r="A1068" s="3">
        <f>TITRES_STAT!B1071</f>
        <v>43865</v>
      </c>
      <c r="B1068" s="5">
        <f>TITRES_STAT!D1071</f>
        <v>0.34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1.8556698687643995E-3</v>
      </c>
      <c r="G1068" s="2">
        <f t="shared" si="150"/>
        <v>2.3005267304725247E-3</v>
      </c>
      <c r="H1068" s="2">
        <f t="shared" si="148"/>
        <v>0.80662825786129755</v>
      </c>
      <c r="I1068" s="2">
        <f t="shared" si="149"/>
        <v>44.64826974511022</v>
      </c>
    </row>
    <row r="1069" spans="1:9" ht="13.5" x14ac:dyDescent="0.25">
      <c r="A1069" s="3">
        <f>TITRES_STAT!B1072</f>
        <v>43866</v>
      </c>
      <c r="B1069" s="5">
        <f>TITRES_STAT!D1072</f>
        <v>0.34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1.7231220209955138E-3</v>
      </c>
      <c r="G1069" s="2">
        <f t="shared" si="151"/>
        <v>2.1362033925816301E-3</v>
      </c>
      <c r="H1069" s="2">
        <f t="shared" si="148"/>
        <v>0.80662825786129755</v>
      </c>
      <c r="I1069" s="2">
        <f t="shared" si="149"/>
        <v>44.64826974511022</v>
      </c>
    </row>
    <row r="1070" spans="1:9" ht="13.5" x14ac:dyDescent="0.25">
      <c r="A1070" s="3">
        <f>TITRES_STAT!B1073</f>
        <v>43867</v>
      </c>
      <c r="B1070" s="5">
        <f>TITRES_STAT!D1073</f>
        <v>0.34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1.6000418766386915E-3</v>
      </c>
      <c r="G1070" s="2">
        <f t="shared" si="151"/>
        <v>1.9836174359686566E-3</v>
      </c>
      <c r="H1070" s="2">
        <f t="shared" si="148"/>
        <v>0.80662825786129755</v>
      </c>
      <c r="I1070" s="2">
        <f t="shared" si="149"/>
        <v>44.64826974511022</v>
      </c>
    </row>
    <row r="1071" spans="1:9" ht="13.5" x14ac:dyDescent="0.25">
      <c r="A1071" s="3">
        <f>TITRES_STAT!B1074</f>
        <v>43868</v>
      </c>
      <c r="B1071" s="5">
        <f>TITRES_STAT!D1074</f>
        <v>0.35</v>
      </c>
      <c r="C1071" s="2">
        <f t="shared" si="144"/>
        <v>9.9999999999999534E-3</v>
      </c>
      <c r="D1071" s="2">
        <f t="shared" si="145"/>
        <v>9.9999999999999534E-3</v>
      </c>
      <c r="E1071" s="2">
        <f t="shared" si="146"/>
        <v>0</v>
      </c>
      <c r="F1071" s="2">
        <f t="shared" si="151"/>
        <v>2.2000388854502102E-3</v>
      </c>
      <c r="G1071" s="2">
        <f t="shared" si="151"/>
        <v>1.8419304762566095E-3</v>
      </c>
      <c r="H1071" s="2">
        <f t="shared" si="148"/>
        <v>1.1944201552717622</v>
      </c>
      <c r="I1071" s="2">
        <f t="shared" si="149"/>
        <v>54.429875354651138</v>
      </c>
    </row>
    <row r="1072" spans="1:9" ht="13.5" x14ac:dyDescent="0.25">
      <c r="A1072" s="3">
        <f>TITRES_STAT!B1075</f>
        <v>43871</v>
      </c>
      <c r="B1072" s="5">
        <f>TITRES_STAT!D1075</f>
        <v>0.35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2.0428932507751954E-3</v>
      </c>
      <c r="G1072" s="2">
        <f t="shared" si="151"/>
        <v>1.7103640136668517E-3</v>
      </c>
      <c r="H1072" s="2">
        <f t="shared" si="148"/>
        <v>1.1944201552717622</v>
      </c>
      <c r="I1072" s="2">
        <f t="shared" si="149"/>
        <v>54.429875354651138</v>
      </c>
    </row>
    <row r="1073" spans="1:9" ht="13.5" x14ac:dyDescent="0.25">
      <c r="A1073" s="3">
        <f>TITRES_STAT!B1076</f>
        <v>43872</v>
      </c>
      <c r="B1073" s="5">
        <f>TITRES_STAT!D1076</f>
        <v>0.34</v>
      </c>
      <c r="C1073" s="2">
        <f t="shared" si="144"/>
        <v>-9.9999999999999534E-3</v>
      </c>
      <c r="D1073" s="2">
        <f t="shared" si="145"/>
        <v>0</v>
      </c>
      <c r="E1073" s="2">
        <f t="shared" si="146"/>
        <v>9.9999999999999534E-3</v>
      </c>
      <c r="F1073" s="2">
        <f t="shared" si="151"/>
        <v>1.8969723042912528E-3</v>
      </c>
      <c r="G1073" s="2">
        <f t="shared" si="151"/>
        <v>2.3024808698335021E-3</v>
      </c>
      <c r="H1073" s="2">
        <f t="shared" si="148"/>
        <v>0.82388189589102967</v>
      </c>
      <c r="I1073" s="2">
        <f t="shared" si="149"/>
        <v>45.171888472994283</v>
      </c>
    </row>
    <row r="1074" spans="1:9" ht="13.5" x14ac:dyDescent="0.25">
      <c r="A1074" s="3">
        <f>TITRES_STAT!B1077</f>
        <v>43873</v>
      </c>
      <c r="B1074" s="5">
        <f>TITRES_STAT!D1077</f>
        <v>0.34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1.7614742825561632E-3</v>
      </c>
      <c r="G1074" s="2">
        <f t="shared" si="151"/>
        <v>2.1380179505596808E-3</v>
      </c>
      <c r="H1074" s="2">
        <f t="shared" si="148"/>
        <v>0.82388189589102956</v>
      </c>
      <c r="I1074" s="2">
        <f t="shared" si="149"/>
        <v>45.171888472994276</v>
      </c>
    </row>
    <row r="1075" spans="1:9" ht="13.5" x14ac:dyDescent="0.25">
      <c r="A1075" s="3">
        <f>TITRES_STAT!B1078</f>
        <v>43874</v>
      </c>
      <c r="B1075" s="5">
        <f>TITRES_STAT!D1078</f>
        <v>0.34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1.6356546909450087E-3</v>
      </c>
      <c r="G1075" s="2">
        <f t="shared" si="151"/>
        <v>1.9853023826625605E-3</v>
      </c>
      <c r="H1075" s="2">
        <f t="shared" si="148"/>
        <v>0.82388189589102967</v>
      </c>
      <c r="I1075" s="2">
        <f t="shared" si="149"/>
        <v>45.171888472994283</v>
      </c>
    </row>
    <row r="1076" spans="1:9" ht="13.5" x14ac:dyDescent="0.25">
      <c r="A1076" s="3">
        <f>TITRES_STAT!B1079</f>
        <v>43875</v>
      </c>
      <c r="B1076" s="5">
        <f>TITRES_STAT!D1079</f>
        <v>0.35</v>
      </c>
      <c r="C1076" s="2">
        <f t="shared" si="144"/>
        <v>9.9999999999999534E-3</v>
      </c>
      <c r="D1076" s="2">
        <f t="shared" si="145"/>
        <v>9.9999999999999534E-3</v>
      </c>
      <c r="E1076" s="2">
        <f t="shared" si="146"/>
        <v>0</v>
      </c>
      <c r="F1076" s="2">
        <f t="shared" si="151"/>
        <v>2.2331079273060763E-3</v>
      </c>
      <c r="G1076" s="2">
        <f t="shared" si="151"/>
        <v>1.8434950696152347E-3</v>
      </c>
      <c r="H1076" s="2">
        <f t="shared" si="148"/>
        <v>1.2113446703018087</v>
      </c>
      <c r="I1076" s="2">
        <f t="shared" si="149"/>
        <v>54.778646068614982</v>
      </c>
    </row>
    <row r="1077" spans="1:9" ht="13.5" x14ac:dyDescent="0.25">
      <c r="A1077" s="3">
        <f>TITRES_STAT!B1080</f>
        <v>43878</v>
      </c>
      <c r="B1077" s="5">
        <f>TITRES_STAT!D1080</f>
        <v>0.36</v>
      </c>
      <c r="C1077" s="2">
        <f t="shared" si="144"/>
        <v>1.0000000000000009E-2</v>
      </c>
      <c r="D1077" s="2">
        <f t="shared" si="145"/>
        <v>1.0000000000000009E-2</v>
      </c>
      <c r="E1077" s="2">
        <f t="shared" si="146"/>
        <v>0</v>
      </c>
      <c r="F1077" s="2">
        <f t="shared" si="151"/>
        <v>2.7878859324984998E-3</v>
      </c>
      <c r="G1077" s="2">
        <f t="shared" si="151"/>
        <v>1.7118168503570037E-3</v>
      </c>
      <c r="H1077" s="2">
        <f t="shared" si="148"/>
        <v>1.628612273513419</v>
      </c>
      <c r="I1077" s="2">
        <f t="shared" si="149"/>
        <v>61.957112881338183</v>
      </c>
    </row>
    <row r="1078" spans="1:9" ht="13.5" x14ac:dyDescent="0.25">
      <c r="A1078" s="3">
        <f>TITRES_STAT!B1081</f>
        <v>43879</v>
      </c>
      <c r="B1078" s="5">
        <f>TITRES_STAT!D1081</f>
        <v>0.37</v>
      </c>
      <c r="C1078" s="2">
        <f t="shared" si="144"/>
        <v>1.0000000000000009E-2</v>
      </c>
      <c r="D1078" s="2">
        <f t="shared" si="145"/>
        <v>1.0000000000000009E-2</v>
      </c>
      <c r="E1078" s="2">
        <f t="shared" si="146"/>
        <v>0</v>
      </c>
      <c r="F1078" s="2">
        <f t="shared" si="151"/>
        <v>3.3030369373200363E-3</v>
      </c>
      <c r="G1078" s="2">
        <f t="shared" si="151"/>
        <v>1.5895442181886462E-3</v>
      </c>
      <c r="H1078" s="2">
        <f t="shared" si="148"/>
        <v>2.0779773846643841</v>
      </c>
      <c r="I1078" s="2">
        <f t="shared" si="149"/>
        <v>67.511132311031005</v>
      </c>
    </row>
    <row r="1079" spans="1:9" ht="13.5" x14ac:dyDescent="0.25">
      <c r="A1079" s="3">
        <f>TITRES_STAT!B1082</f>
        <v>43880</v>
      </c>
      <c r="B1079" s="5">
        <f>TITRES_STAT!D1082</f>
        <v>0.37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3.0671057275114622E-3</v>
      </c>
      <c r="G1079" s="2">
        <f t="shared" si="151"/>
        <v>1.4760053454608859E-3</v>
      </c>
      <c r="H1079" s="2">
        <f t="shared" si="148"/>
        <v>2.0779773846643841</v>
      </c>
      <c r="I1079" s="2">
        <f t="shared" si="149"/>
        <v>67.511132311031005</v>
      </c>
    </row>
    <row r="1080" spans="1:9" ht="13.5" x14ac:dyDescent="0.25">
      <c r="A1080" s="3">
        <f>TITRES_STAT!B1083</f>
        <v>43881</v>
      </c>
      <c r="B1080" s="5">
        <f>TITRES_STAT!D1083</f>
        <v>0.37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2.8480267469749294E-3</v>
      </c>
      <c r="G1080" s="2">
        <f t="shared" si="151"/>
        <v>1.3705763922136798E-3</v>
      </c>
      <c r="H1080" s="2">
        <f t="shared" si="148"/>
        <v>2.0779773846643841</v>
      </c>
      <c r="I1080" s="2">
        <f t="shared" si="149"/>
        <v>67.511132311031005</v>
      </c>
    </row>
    <row r="1081" spans="1:9" ht="13.5" x14ac:dyDescent="0.25">
      <c r="A1081" s="3">
        <f>TITRES_STAT!B1084</f>
        <v>43882</v>
      </c>
      <c r="B1081" s="5">
        <f>TITRES_STAT!D1084</f>
        <v>0.37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2.6445962650481487E-3</v>
      </c>
      <c r="G1081" s="2">
        <f t="shared" si="151"/>
        <v>1.2726780784841313E-3</v>
      </c>
      <c r="H1081" s="2">
        <f t="shared" si="148"/>
        <v>2.0779773846643841</v>
      </c>
      <c r="I1081" s="2">
        <f t="shared" si="149"/>
        <v>67.511132311031005</v>
      </c>
    </row>
    <row r="1082" spans="1:9" ht="13.5" x14ac:dyDescent="0.25">
      <c r="A1082" s="3">
        <f>TITRES_STAT!B1085</f>
        <v>43885</v>
      </c>
      <c r="B1082" s="5">
        <f>TITRES_STAT!D1085</f>
        <v>0.36</v>
      </c>
      <c r="C1082" s="2">
        <f t="shared" si="144"/>
        <v>-1.0000000000000009E-2</v>
      </c>
      <c r="D1082" s="2">
        <f t="shared" si="145"/>
        <v>0</v>
      </c>
      <c r="E1082" s="2">
        <f t="shared" si="146"/>
        <v>1.0000000000000009E-2</v>
      </c>
      <c r="F1082" s="2">
        <f t="shared" si="151"/>
        <v>2.4556965318304237E-3</v>
      </c>
      <c r="G1082" s="2">
        <f t="shared" si="151"/>
        <v>1.8960582157352653E-3</v>
      </c>
      <c r="H1082" s="2">
        <f t="shared" si="148"/>
        <v>1.2951588255311761</v>
      </c>
      <c r="I1082" s="2">
        <f t="shared" si="149"/>
        <v>56.430030511349614</v>
      </c>
    </row>
    <row r="1083" spans="1:9" ht="13.5" x14ac:dyDescent="0.25">
      <c r="A1083" s="3">
        <f>TITRES_STAT!B1086</f>
        <v>43886</v>
      </c>
      <c r="B1083" s="5">
        <f>TITRES_STAT!D1086</f>
        <v>0.37</v>
      </c>
      <c r="C1083" s="2">
        <f t="shared" si="144"/>
        <v>1.0000000000000009E-2</v>
      </c>
      <c r="D1083" s="2">
        <f t="shared" si="145"/>
        <v>1.0000000000000009E-2</v>
      </c>
      <c r="E1083" s="2">
        <f t="shared" si="146"/>
        <v>0</v>
      </c>
      <c r="F1083" s="2">
        <f t="shared" si="151"/>
        <v>2.9945753509853937E-3</v>
      </c>
      <c r="G1083" s="2">
        <f t="shared" si="151"/>
        <v>1.7606254860398891E-3</v>
      </c>
      <c r="H1083" s="2">
        <f t="shared" si="148"/>
        <v>1.7008587997445062</v>
      </c>
      <c r="I1083" s="2">
        <f t="shared" si="149"/>
        <v>62.974739734835559</v>
      </c>
    </row>
    <row r="1084" spans="1:9" ht="13.5" x14ac:dyDescent="0.25">
      <c r="A1084" s="3">
        <f>TITRES_STAT!B1087</f>
        <v>43887</v>
      </c>
      <c r="B1084" s="5">
        <f>TITRES_STAT!D1087</f>
        <v>0.38</v>
      </c>
      <c r="C1084" s="2">
        <f t="shared" si="144"/>
        <v>1.0000000000000009E-2</v>
      </c>
      <c r="D1084" s="2">
        <f t="shared" si="145"/>
        <v>1.0000000000000009E-2</v>
      </c>
      <c r="E1084" s="2">
        <f t="shared" si="146"/>
        <v>0</v>
      </c>
      <c r="F1084" s="2">
        <f t="shared" si="151"/>
        <v>3.4949628259150095E-3</v>
      </c>
      <c r="G1084" s="2">
        <f t="shared" si="151"/>
        <v>1.6348665227513255E-3</v>
      </c>
      <c r="H1084" s="2">
        <f t="shared" si="148"/>
        <v>2.1377664642819392</v>
      </c>
      <c r="I1084" s="2">
        <f t="shared" si="149"/>
        <v>68.130196705737163</v>
      </c>
    </row>
    <row r="1085" spans="1:9" ht="13.5" x14ac:dyDescent="0.25">
      <c r="A1085" s="3">
        <f>TITRES_STAT!B1088</f>
        <v>43888</v>
      </c>
      <c r="B1085" s="5">
        <f>TITRES_STAT!D1088</f>
        <v>0.4</v>
      </c>
      <c r="C1085" s="2">
        <f t="shared" si="144"/>
        <v>2.0000000000000018E-2</v>
      </c>
      <c r="D1085" s="2">
        <f t="shared" si="145"/>
        <v>2.0000000000000018E-2</v>
      </c>
      <c r="E1085" s="2">
        <f t="shared" si="146"/>
        <v>0</v>
      </c>
      <c r="F1085" s="2">
        <f t="shared" ref="F1085:G1100" si="152">((F1084*13)+D1085)/14</f>
        <v>4.673894052635367E-3</v>
      </c>
      <c r="G1085" s="2">
        <f t="shared" si="152"/>
        <v>1.5180903425548022E-3</v>
      </c>
      <c r="H1085" s="2">
        <f t="shared" si="148"/>
        <v>3.0787983571317938</v>
      </c>
      <c r="I1085" s="2">
        <f t="shared" si="149"/>
        <v>75.482975316700902</v>
      </c>
    </row>
    <row r="1086" spans="1:9" ht="13.5" x14ac:dyDescent="0.25">
      <c r="A1086" s="3">
        <f>TITRES_STAT!B1089</f>
        <v>43889</v>
      </c>
      <c r="B1086" s="5">
        <f>TITRES_STAT!D1089</f>
        <v>0.42</v>
      </c>
      <c r="C1086" s="2">
        <f t="shared" si="144"/>
        <v>1.9999999999999962E-2</v>
      </c>
      <c r="D1086" s="2">
        <f t="shared" si="145"/>
        <v>1.9999999999999962E-2</v>
      </c>
      <c r="E1086" s="2">
        <f t="shared" si="146"/>
        <v>0</v>
      </c>
      <c r="F1086" s="2">
        <f t="shared" si="152"/>
        <v>5.7686159060185522E-3</v>
      </c>
      <c r="G1086" s="2">
        <f t="shared" si="152"/>
        <v>1.4096553180866019E-3</v>
      </c>
      <c r="H1086" s="2">
        <f t="shared" si="148"/>
        <v>4.0922173186624038</v>
      </c>
      <c r="I1086" s="2">
        <f t="shared" si="149"/>
        <v>80.362189250346546</v>
      </c>
    </row>
    <row r="1087" spans="1:9" ht="13.5" x14ac:dyDescent="0.25">
      <c r="A1087" s="3">
        <f>TITRES_STAT!B1090</f>
        <v>43892</v>
      </c>
      <c r="B1087" s="5">
        <f>TITRES_STAT!D1090</f>
        <v>0.43</v>
      </c>
      <c r="C1087" s="2">
        <f t="shared" si="144"/>
        <v>1.0000000000000009E-2</v>
      </c>
      <c r="D1087" s="2">
        <f t="shared" si="145"/>
        <v>1.0000000000000009E-2</v>
      </c>
      <c r="E1087" s="2">
        <f t="shared" si="146"/>
        <v>0</v>
      </c>
      <c r="F1087" s="2">
        <f t="shared" si="152"/>
        <v>6.0708576270172279E-3</v>
      </c>
      <c r="G1087" s="2">
        <f t="shared" si="152"/>
        <v>1.3089656525089876E-3</v>
      </c>
      <c r="H1087" s="2">
        <f t="shared" si="148"/>
        <v>4.637904451794272</v>
      </c>
      <c r="I1087" s="2">
        <f t="shared" si="149"/>
        <v>82.262913312024139</v>
      </c>
    </row>
    <row r="1088" spans="1:9" ht="13.5" x14ac:dyDescent="0.25">
      <c r="A1088" s="3">
        <f>TITRES_STAT!B1091</f>
        <v>43893</v>
      </c>
      <c r="B1088" s="5">
        <f>TITRES_STAT!D1091</f>
        <v>0.45</v>
      </c>
      <c r="C1088" s="2">
        <f t="shared" si="144"/>
        <v>2.0000000000000018E-2</v>
      </c>
      <c r="D1088" s="2">
        <f t="shared" si="145"/>
        <v>2.0000000000000018E-2</v>
      </c>
      <c r="E1088" s="2">
        <f t="shared" si="146"/>
        <v>0</v>
      </c>
      <c r="F1088" s="2">
        <f t="shared" si="152"/>
        <v>7.0657963679445698E-3</v>
      </c>
      <c r="G1088" s="2">
        <f t="shared" si="152"/>
        <v>1.2154681059012029E-3</v>
      </c>
      <c r="H1088" s="2">
        <f t="shared" si="148"/>
        <v>5.81323058469368</v>
      </c>
      <c r="I1088" s="2">
        <f t="shared" si="149"/>
        <v>85.322674940041537</v>
      </c>
    </row>
    <row r="1089" spans="1:9" ht="13.5" x14ac:dyDescent="0.25">
      <c r="A1089" s="3">
        <f>TITRES_STAT!B1092</f>
        <v>43894</v>
      </c>
      <c r="B1089" s="5">
        <f>TITRES_STAT!D1092</f>
        <v>0.47</v>
      </c>
      <c r="C1089" s="2">
        <f t="shared" si="144"/>
        <v>1.9999999999999962E-2</v>
      </c>
      <c r="D1089" s="2">
        <f t="shared" si="145"/>
        <v>1.9999999999999962E-2</v>
      </c>
      <c r="E1089" s="2">
        <f t="shared" si="146"/>
        <v>0</v>
      </c>
      <c r="F1089" s="2">
        <f t="shared" si="152"/>
        <v>7.9896680559485272E-3</v>
      </c>
      <c r="G1089" s="2">
        <f t="shared" si="152"/>
        <v>1.1286489554796883E-3</v>
      </c>
      <c r="H1089" s="2">
        <f t="shared" si="148"/>
        <v>7.0789664201238107</v>
      </c>
      <c r="I1089" s="2">
        <f t="shared" si="149"/>
        <v>87.622179026402307</v>
      </c>
    </row>
    <row r="1090" spans="1:9" ht="13.5" x14ac:dyDescent="0.25">
      <c r="A1090" s="3">
        <f>TITRES_STAT!B1093</f>
        <v>43895</v>
      </c>
      <c r="B1090" s="5">
        <f>TITRES_STAT!D1093</f>
        <v>0.49</v>
      </c>
      <c r="C1090" s="2">
        <f t="shared" si="144"/>
        <v>2.0000000000000018E-2</v>
      </c>
      <c r="D1090" s="2">
        <f t="shared" si="145"/>
        <v>2.0000000000000018E-2</v>
      </c>
      <c r="E1090" s="2">
        <f t="shared" si="146"/>
        <v>0</v>
      </c>
      <c r="F1090" s="2">
        <f t="shared" si="152"/>
        <v>8.8475489090950616E-3</v>
      </c>
      <c r="G1090" s="2">
        <f t="shared" si="152"/>
        <v>1.0480311729454247E-3</v>
      </c>
      <c r="H1090" s="2">
        <f t="shared" si="148"/>
        <v>8.4420665505870307</v>
      </c>
      <c r="I1090" s="2">
        <f t="shared" si="149"/>
        <v>89.409098160425188</v>
      </c>
    </row>
    <row r="1091" spans="1:9" ht="13.5" x14ac:dyDescent="0.25">
      <c r="A1091" s="3">
        <f>TITRES_STAT!B1094</f>
        <v>43896</v>
      </c>
      <c r="B1091" s="5">
        <f>TITRES_STAT!D1094</f>
        <v>0.51</v>
      </c>
      <c r="C1091" s="2">
        <f t="shared" ref="C1091:C1154" si="153">B1091-B1090</f>
        <v>2.0000000000000018E-2</v>
      </c>
      <c r="D1091" s="2">
        <f t="shared" ref="D1091:D1154" si="154">IF(C1091&gt;0,C1091,0)</f>
        <v>2.0000000000000018E-2</v>
      </c>
      <c r="E1091" s="2">
        <f t="shared" ref="E1091:E1154" si="155">IF(C1091&lt;0,-C1091,0)</f>
        <v>0</v>
      </c>
      <c r="F1091" s="2">
        <f t="shared" si="152"/>
        <v>9.6441525584454162E-3</v>
      </c>
      <c r="G1091" s="2">
        <f t="shared" si="152"/>
        <v>9.7317180344932291E-4</v>
      </c>
      <c r="H1091" s="2">
        <f t="shared" si="148"/>
        <v>9.9100205372397294</v>
      </c>
      <c r="I1091" s="2">
        <f t="shared" si="149"/>
        <v>90.834114412647992</v>
      </c>
    </row>
    <row r="1092" spans="1:9" ht="13.5" x14ac:dyDescent="0.25">
      <c r="A1092" s="3">
        <f>TITRES_STAT!B1095</f>
        <v>43899</v>
      </c>
      <c r="B1092" s="5">
        <f>TITRES_STAT!D1095</f>
        <v>0.51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8.9552845185564573E-3</v>
      </c>
      <c r="G1092" s="2">
        <f t="shared" si="152"/>
        <v>9.036595317743713E-4</v>
      </c>
      <c r="H1092" s="2">
        <f t="shared" si="148"/>
        <v>9.9100205372397294</v>
      </c>
      <c r="I1092" s="2">
        <f t="shared" si="149"/>
        <v>90.834114412647992</v>
      </c>
    </row>
    <row r="1093" spans="1:9" ht="13.5" x14ac:dyDescent="0.25">
      <c r="A1093" s="3">
        <f>TITRES_STAT!B1096</f>
        <v>43900</v>
      </c>
      <c r="B1093" s="5">
        <f>TITRES_STAT!D1096</f>
        <v>0.52</v>
      </c>
      <c r="C1093" s="2">
        <f t="shared" si="153"/>
        <v>1.0000000000000009E-2</v>
      </c>
      <c r="D1093" s="2">
        <f t="shared" si="154"/>
        <v>1.0000000000000009E-2</v>
      </c>
      <c r="E1093" s="2">
        <f t="shared" si="155"/>
        <v>0</v>
      </c>
      <c r="F1093" s="2">
        <f t="shared" si="152"/>
        <v>9.0299070529452821E-3</v>
      </c>
      <c r="G1093" s="2">
        <f t="shared" si="152"/>
        <v>8.3911242236191631E-4</v>
      </c>
      <c r="H1093" s="2">
        <f t="shared" si="148"/>
        <v>10.761260127133008</v>
      </c>
      <c r="I1093" s="2">
        <f t="shared" si="149"/>
        <v>91.497509712475292</v>
      </c>
    </row>
    <row r="1094" spans="1:9" ht="13.5" x14ac:dyDescent="0.25">
      <c r="A1094" s="3">
        <f>TITRES_STAT!B1097</f>
        <v>43901</v>
      </c>
      <c r="B1094" s="5">
        <f>TITRES_STAT!D1097</f>
        <v>0.52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8.3849136920206187E-3</v>
      </c>
      <c r="G1094" s="2">
        <f t="shared" si="152"/>
        <v>7.791758207646366E-4</v>
      </c>
      <c r="H1094" s="2">
        <f t="shared" si="148"/>
        <v>10.761260127133008</v>
      </c>
      <c r="I1094" s="2">
        <f t="shared" si="149"/>
        <v>91.497509712475292</v>
      </c>
    </row>
    <row r="1095" spans="1:9" ht="13.5" x14ac:dyDescent="0.25">
      <c r="A1095" s="3">
        <f>TITRES_STAT!B1098</f>
        <v>43902</v>
      </c>
      <c r="B1095" s="5">
        <f>TITRES_STAT!D1098</f>
        <v>0.5</v>
      </c>
      <c r="C1095" s="2">
        <f t="shared" si="153"/>
        <v>-2.0000000000000018E-2</v>
      </c>
      <c r="D1095" s="2">
        <f t="shared" si="154"/>
        <v>0</v>
      </c>
      <c r="E1095" s="2">
        <f t="shared" si="155"/>
        <v>2.0000000000000018E-2</v>
      </c>
      <c r="F1095" s="2">
        <f t="shared" si="152"/>
        <v>7.7859912854477175E-3</v>
      </c>
      <c r="G1095" s="2">
        <f t="shared" si="152"/>
        <v>2.1520918335671637E-3</v>
      </c>
      <c r="H1095" s="2">
        <f t="shared" si="148"/>
        <v>3.6178713027046703</v>
      </c>
      <c r="I1095" s="2">
        <f t="shared" si="149"/>
        <v>78.345000662658066</v>
      </c>
    </row>
    <row r="1096" spans="1:9" ht="13.5" x14ac:dyDescent="0.25">
      <c r="A1096" s="3">
        <f>TITRES_STAT!B1099</f>
        <v>43903</v>
      </c>
      <c r="B1096" s="5">
        <f>TITRES_STAT!D1099</f>
        <v>0.48</v>
      </c>
      <c r="C1096" s="2">
        <f t="shared" si="153"/>
        <v>-2.0000000000000018E-2</v>
      </c>
      <c r="D1096" s="2">
        <f t="shared" si="154"/>
        <v>0</v>
      </c>
      <c r="E1096" s="2">
        <f t="shared" si="155"/>
        <v>2.0000000000000018E-2</v>
      </c>
      <c r="F1096" s="2">
        <f t="shared" si="152"/>
        <v>7.2298490507728807E-3</v>
      </c>
      <c r="G1096" s="2">
        <f t="shared" si="152"/>
        <v>3.4269424168837962E-3</v>
      </c>
      <c r="H1096" s="2">
        <f t="shared" si="148"/>
        <v>2.1097083555162746</v>
      </c>
      <c r="I1096" s="2">
        <f t="shared" si="149"/>
        <v>67.842643564110702</v>
      </c>
    </row>
    <row r="1097" spans="1:9" ht="13.5" x14ac:dyDescent="0.25">
      <c r="A1097" s="3">
        <f>TITRES_STAT!B1100</f>
        <v>43906</v>
      </c>
      <c r="B1097" s="5">
        <f>TITRES_STAT!D1100</f>
        <v>0.46</v>
      </c>
      <c r="C1097" s="2">
        <f t="shared" si="153"/>
        <v>-1.9999999999999962E-2</v>
      </c>
      <c r="D1097" s="2">
        <f t="shared" si="154"/>
        <v>0</v>
      </c>
      <c r="E1097" s="2">
        <f t="shared" si="155"/>
        <v>1.9999999999999962E-2</v>
      </c>
      <c r="F1097" s="2">
        <f t="shared" si="152"/>
        <v>6.71343126143196E-3</v>
      </c>
      <c r="G1097" s="2">
        <f t="shared" si="152"/>
        <v>4.6107322442492365E-3</v>
      </c>
      <c r="H1097" s="2">
        <f t="shared" si="148"/>
        <v>1.4560444861671002</v>
      </c>
      <c r="I1097" s="2">
        <f t="shared" si="149"/>
        <v>59.284125119386637</v>
      </c>
    </row>
    <row r="1098" spans="1:9" ht="13.5" x14ac:dyDescent="0.25">
      <c r="A1098" s="3">
        <f>TITRES_STAT!B1101</f>
        <v>43907</v>
      </c>
      <c r="B1098" s="5">
        <f>TITRES_STAT!D1101</f>
        <v>0.44</v>
      </c>
      <c r="C1098" s="2">
        <f t="shared" si="153"/>
        <v>-2.0000000000000018E-2</v>
      </c>
      <c r="D1098" s="2">
        <f t="shared" si="154"/>
        <v>0</v>
      </c>
      <c r="E1098" s="2">
        <f t="shared" si="155"/>
        <v>2.0000000000000018E-2</v>
      </c>
      <c r="F1098" s="2">
        <f t="shared" si="152"/>
        <v>6.2339004570439631E-3</v>
      </c>
      <c r="G1098" s="2">
        <f t="shared" si="152"/>
        <v>5.7099656553742922E-3</v>
      </c>
      <c r="H1098" s="2">
        <f t="shared" si="148"/>
        <v>1.0917579602561247</v>
      </c>
      <c r="I1098" s="2">
        <f t="shared" si="149"/>
        <v>52.193321646183421</v>
      </c>
    </row>
    <row r="1099" spans="1:9" ht="13.5" x14ac:dyDescent="0.25">
      <c r="A1099" s="3">
        <f>TITRES_STAT!B1102</f>
        <v>43908</v>
      </c>
      <c r="B1099" s="5">
        <f>TITRES_STAT!D1102</f>
        <v>0.44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5.7886218529693946E-3</v>
      </c>
      <c r="G1099" s="2">
        <f t="shared" si="152"/>
        <v>5.3021109657046999E-3</v>
      </c>
      <c r="H1099" s="2">
        <f t="shared" si="148"/>
        <v>1.0917579602561247</v>
      </c>
      <c r="I1099" s="2">
        <f t="shared" si="149"/>
        <v>52.193321646183421</v>
      </c>
    </row>
    <row r="1100" spans="1:9" ht="13.5" x14ac:dyDescent="0.25">
      <c r="A1100" s="3">
        <f>TITRES_STAT!B1103</f>
        <v>43909</v>
      </c>
      <c r="B1100" s="5">
        <f>TITRES_STAT!D1103</f>
        <v>0.43</v>
      </c>
      <c r="C1100" s="2">
        <f t="shared" si="153"/>
        <v>-1.0000000000000009E-2</v>
      </c>
      <c r="D1100" s="2">
        <f t="shared" si="154"/>
        <v>0</v>
      </c>
      <c r="E1100" s="2">
        <f t="shared" si="155"/>
        <v>1.0000000000000009E-2</v>
      </c>
      <c r="F1100" s="2">
        <f t="shared" si="152"/>
        <v>5.3751488634715813E-3</v>
      </c>
      <c r="G1100" s="2">
        <f t="shared" si="152"/>
        <v>5.6376744681543647E-3</v>
      </c>
      <c r="H1100" s="2">
        <f t="shared" si="148"/>
        <v>0.95343370636851832</v>
      </c>
      <c r="I1100" s="2">
        <f t="shared" si="149"/>
        <v>48.808091273339151</v>
      </c>
    </row>
    <row r="1101" spans="1:9" ht="13.5" x14ac:dyDescent="0.25">
      <c r="A1101" s="3">
        <f>TITRES_STAT!B1104</f>
        <v>43913</v>
      </c>
      <c r="B1101" s="5">
        <f>TITRES_STAT!D1104</f>
        <v>0.42</v>
      </c>
      <c r="C1101" s="2">
        <f t="shared" si="153"/>
        <v>-1.0000000000000009E-2</v>
      </c>
      <c r="D1101" s="2">
        <f t="shared" si="154"/>
        <v>0</v>
      </c>
      <c r="E1101" s="2">
        <f t="shared" si="155"/>
        <v>1.0000000000000009E-2</v>
      </c>
      <c r="F1101" s="2">
        <f t="shared" ref="F1101:G1116" si="156">((F1100*13)+D1101)/14</f>
        <v>4.9912096589378964E-3</v>
      </c>
      <c r="G1101" s="2">
        <f t="shared" si="156"/>
        <v>5.9492691490004813E-3</v>
      </c>
      <c r="H1101" s="2">
        <f t="shared" si="148"/>
        <v>0.83896181765056876</v>
      </c>
      <c r="I1101" s="2">
        <f t="shared" si="149"/>
        <v>45.621491952585203</v>
      </c>
    </row>
    <row r="1102" spans="1:9" ht="13.5" x14ac:dyDescent="0.25">
      <c r="A1102" s="3">
        <f>TITRES_STAT!B1105</f>
        <v>43914</v>
      </c>
      <c r="B1102" s="5">
        <f>TITRES_STAT!D1105</f>
        <v>0.42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4.6346946832994751E-3</v>
      </c>
      <c r="G1102" s="2">
        <f t="shared" si="156"/>
        <v>5.5243213526433039E-3</v>
      </c>
      <c r="H1102" s="2">
        <f t="shared" si="148"/>
        <v>0.83896181765056876</v>
      </c>
      <c r="I1102" s="2">
        <f t="shared" si="149"/>
        <v>45.621491952585203</v>
      </c>
    </row>
    <row r="1103" spans="1:9" ht="13.5" x14ac:dyDescent="0.25">
      <c r="A1103" s="3">
        <f>TITRES_STAT!B1106</f>
        <v>43915</v>
      </c>
      <c r="B1103" s="5">
        <f>TITRES_STAT!D1106</f>
        <v>0.42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4.3036450630637981E-3</v>
      </c>
      <c r="G1103" s="2">
        <f t="shared" si="156"/>
        <v>5.1297269703116394E-3</v>
      </c>
      <c r="H1103" s="2">
        <f t="shared" si="148"/>
        <v>0.83896181765056876</v>
      </c>
      <c r="I1103" s="2">
        <f t="shared" si="149"/>
        <v>45.621491952585203</v>
      </c>
    </row>
    <row r="1104" spans="1:9" ht="13.5" x14ac:dyDescent="0.25">
      <c r="A1104" s="3">
        <f>TITRES_STAT!B1107</f>
        <v>43916</v>
      </c>
      <c r="B1104" s="5">
        <f>TITRES_STAT!D1107</f>
        <v>0.41</v>
      </c>
      <c r="C1104" s="2">
        <f t="shared" si="153"/>
        <v>-1.0000000000000009E-2</v>
      </c>
      <c r="D1104" s="2">
        <f t="shared" si="154"/>
        <v>0</v>
      </c>
      <c r="E1104" s="2">
        <f t="shared" si="155"/>
        <v>1.0000000000000009E-2</v>
      </c>
      <c r="F1104" s="2">
        <f t="shared" si="156"/>
        <v>3.9962418442735263E-3</v>
      </c>
      <c r="G1104" s="2">
        <f t="shared" si="156"/>
        <v>5.4776036152893804E-3</v>
      </c>
      <c r="H1104" s="2">
        <f t="shared" si="148"/>
        <v>0.72956024658648211</v>
      </c>
      <c r="I1104" s="2">
        <f t="shared" si="149"/>
        <v>42.181834834974183</v>
      </c>
    </row>
    <row r="1105" spans="1:9" ht="13.5" x14ac:dyDescent="0.25">
      <c r="A1105" s="3">
        <f>TITRES_STAT!B1108</f>
        <v>43917</v>
      </c>
      <c r="B1105" s="5">
        <f>TITRES_STAT!D1108</f>
        <v>0.4</v>
      </c>
      <c r="C1105" s="2">
        <f t="shared" si="153"/>
        <v>-9.9999999999999534E-3</v>
      </c>
      <c r="D1105" s="2">
        <f t="shared" si="154"/>
        <v>0</v>
      </c>
      <c r="E1105" s="2">
        <f t="shared" si="155"/>
        <v>9.9999999999999534E-3</v>
      </c>
      <c r="F1105" s="2">
        <f t="shared" si="156"/>
        <v>3.7107959982539888E-3</v>
      </c>
      <c r="G1105" s="2">
        <f t="shared" si="156"/>
        <v>5.8006319284829924E-3</v>
      </c>
      <c r="H1105" s="2">
        <f t="shared" ref="H1105:H1168" si="157">F1105/G1105</f>
        <v>0.63972271366379441</v>
      </c>
      <c r="I1105" s="2">
        <f t="shared" ref="I1105:I1168" si="158">IF(G1105=0,100,100-(100/(1+H1105)))</f>
        <v>39.014078925234791</v>
      </c>
    </row>
    <row r="1106" spans="1:9" ht="13.5" x14ac:dyDescent="0.25">
      <c r="A1106" s="3">
        <f>TITRES_STAT!B1109</f>
        <v>43920</v>
      </c>
      <c r="B1106" s="5">
        <f>TITRES_STAT!D1109</f>
        <v>0.4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3.4457391412358465E-3</v>
      </c>
      <c r="G1106" s="2">
        <f t="shared" si="156"/>
        <v>5.3863010764484921E-3</v>
      </c>
      <c r="H1106" s="2">
        <f t="shared" si="157"/>
        <v>0.63972271366379441</v>
      </c>
      <c r="I1106" s="2">
        <f t="shared" si="158"/>
        <v>39.014078925234791</v>
      </c>
    </row>
    <row r="1107" spans="1:9" ht="13.5" x14ac:dyDescent="0.25">
      <c r="A1107" s="3">
        <f>TITRES_STAT!B1110</f>
        <v>43921</v>
      </c>
      <c r="B1107" s="5">
        <f>TITRES_STAT!D1110</f>
        <v>0.4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3.1996149168618576E-3</v>
      </c>
      <c r="G1107" s="2">
        <f t="shared" si="156"/>
        <v>5.0015652852736002E-3</v>
      </c>
      <c r="H1107" s="2">
        <f t="shared" si="157"/>
        <v>0.63972271366379441</v>
      </c>
      <c r="I1107" s="2">
        <f t="shared" si="158"/>
        <v>39.014078925234791</v>
      </c>
    </row>
    <row r="1108" spans="1:9" ht="13.5" x14ac:dyDescent="0.25">
      <c r="A1108" s="3">
        <f>TITRES_STAT!B1111</f>
        <v>43922</v>
      </c>
      <c r="B1108" s="5">
        <f>TITRES_STAT!D1111</f>
        <v>0.39</v>
      </c>
      <c r="C1108" s="2">
        <f t="shared" si="153"/>
        <v>-1.0000000000000009E-2</v>
      </c>
      <c r="D1108" s="2">
        <f t="shared" si="154"/>
        <v>0</v>
      </c>
      <c r="E1108" s="2">
        <f t="shared" si="155"/>
        <v>1.0000000000000009E-2</v>
      </c>
      <c r="F1108" s="2">
        <f t="shared" si="156"/>
        <v>2.9710709942288678E-3</v>
      </c>
      <c r="G1108" s="2">
        <f t="shared" si="156"/>
        <v>5.3585963363254868E-3</v>
      </c>
      <c r="H1108" s="2">
        <f t="shared" si="157"/>
        <v>0.55444948784222092</v>
      </c>
      <c r="I1108" s="2">
        <f t="shared" si="158"/>
        <v>35.668543248186808</v>
      </c>
    </row>
    <row r="1109" spans="1:9" ht="13.5" x14ac:dyDescent="0.25">
      <c r="A1109" s="3">
        <f>TITRES_STAT!B1112</f>
        <v>43923</v>
      </c>
      <c r="B1109" s="5">
        <f>TITRES_STAT!D1112</f>
        <v>0.39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2.7588516374982344E-3</v>
      </c>
      <c r="G1109" s="2">
        <f t="shared" si="156"/>
        <v>4.9758394551593799E-3</v>
      </c>
      <c r="H1109" s="2">
        <f t="shared" si="157"/>
        <v>0.55444948784222103</v>
      </c>
      <c r="I1109" s="2">
        <f t="shared" si="158"/>
        <v>35.668543248186808</v>
      </c>
    </row>
    <row r="1110" spans="1:9" ht="13.5" x14ac:dyDescent="0.25">
      <c r="A1110" s="3">
        <f>TITRES_STAT!B1113</f>
        <v>43924</v>
      </c>
      <c r="B1110" s="5">
        <f>TITRES_STAT!D1113</f>
        <v>0.39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2.5617908062483606E-3</v>
      </c>
      <c r="G1110" s="2">
        <f t="shared" si="156"/>
        <v>4.620422351219425E-3</v>
      </c>
      <c r="H1110" s="2">
        <f t="shared" si="157"/>
        <v>0.55444948784222092</v>
      </c>
      <c r="I1110" s="2">
        <f t="shared" si="158"/>
        <v>35.668543248186808</v>
      </c>
    </row>
    <row r="1111" spans="1:9" ht="13.5" x14ac:dyDescent="0.25">
      <c r="A1111" s="3">
        <f>TITRES_STAT!B1114</f>
        <v>43927</v>
      </c>
      <c r="B1111" s="5">
        <f>TITRES_STAT!D1114</f>
        <v>0.38</v>
      </c>
      <c r="C1111" s="2">
        <f t="shared" si="153"/>
        <v>-1.0000000000000009E-2</v>
      </c>
      <c r="D1111" s="2">
        <f t="shared" si="154"/>
        <v>0</v>
      </c>
      <c r="E1111" s="2">
        <f t="shared" si="155"/>
        <v>1.0000000000000009E-2</v>
      </c>
      <c r="F1111" s="2">
        <f t="shared" si="156"/>
        <v>2.3788057486591918E-3</v>
      </c>
      <c r="G1111" s="2">
        <f t="shared" si="156"/>
        <v>5.0046778975608953E-3</v>
      </c>
      <c r="H1111" s="2">
        <f t="shared" si="157"/>
        <v>0.47531645339623924</v>
      </c>
      <c r="I1111" s="2">
        <f t="shared" si="158"/>
        <v>32.217932112262503</v>
      </c>
    </row>
    <row r="1112" spans="1:9" ht="13.5" x14ac:dyDescent="0.25">
      <c r="A1112" s="3">
        <f>TITRES_STAT!B1115</f>
        <v>43928</v>
      </c>
      <c r="B1112" s="5">
        <f>TITRES_STAT!D1115</f>
        <v>0.37</v>
      </c>
      <c r="C1112" s="2">
        <f t="shared" si="153"/>
        <v>-1.0000000000000009E-2</v>
      </c>
      <c r="D1112" s="2">
        <f t="shared" si="154"/>
        <v>0</v>
      </c>
      <c r="E1112" s="2">
        <f t="shared" si="155"/>
        <v>1.0000000000000009E-2</v>
      </c>
      <c r="F1112" s="2">
        <f t="shared" si="156"/>
        <v>2.2088910523263925E-3</v>
      </c>
      <c r="G1112" s="2">
        <f t="shared" si="156"/>
        <v>5.3614866191636894E-3</v>
      </c>
      <c r="H1112" s="2">
        <f t="shared" si="157"/>
        <v>0.41199227177609671</v>
      </c>
      <c r="I1112" s="2">
        <f t="shared" si="158"/>
        <v>29.178082629153892</v>
      </c>
    </row>
    <row r="1113" spans="1:9" ht="13.5" x14ac:dyDescent="0.25">
      <c r="A1113" s="3">
        <f>TITRES_STAT!B1116</f>
        <v>43929</v>
      </c>
      <c r="B1113" s="5">
        <f>TITRES_STAT!D1116</f>
        <v>0.36</v>
      </c>
      <c r="C1113" s="2">
        <f t="shared" si="153"/>
        <v>-1.0000000000000009E-2</v>
      </c>
      <c r="D1113" s="2">
        <f t="shared" si="154"/>
        <v>0</v>
      </c>
      <c r="E1113" s="2">
        <f t="shared" si="155"/>
        <v>1.0000000000000009E-2</v>
      </c>
      <c r="F1113" s="2">
        <f t="shared" si="156"/>
        <v>2.0511131200173643E-3</v>
      </c>
      <c r="G1113" s="2">
        <f t="shared" si="156"/>
        <v>5.6928090035091401E-3</v>
      </c>
      <c r="H1113" s="2">
        <f t="shared" si="157"/>
        <v>0.3602989523718475</v>
      </c>
      <c r="I1113" s="2">
        <f t="shared" si="158"/>
        <v>26.486747765527724</v>
      </c>
    </row>
    <row r="1114" spans="1:9" ht="13.5" x14ac:dyDescent="0.25">
      <c r="A1114" s="3">
        <f>TITRES_STAT!B1117</f>
        <v>43934</v>
      </c>
      <c r="B1114" s="5">
        <f>TITRES_STAT!D1117</f>
        <v>0.36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1.9046050400161241E-3</v>
      </c>
      <c r="G1114" s="2">
        <f t="shared" si="156"/>
        <v>5.2861797889727728E-3</v>
      </c>
      <c r="H1114" s="2">
        <f t="shared" si="157"/>
        <v>0.3602989523718475</v>
      </c>
      <c r="I1114" s="2">
        <f t="shared" si="158"/>
        <v>26.486747765527724</v>
      </c>
    </row>
    <row r="1115" spans="1:9" ht="13.5" x14ac:dyDescent="0.25">
      <c r="A1115" s="3">
        <f>TITRES_STAT!B1118</f>
        <v>43935</v>
      </c>
      <c r="B1115" s="5">
        <f>TITRES_STAT!D1118</f>
        <v>0.37</v>
      </c>
      <c r="C1115" s="2">
        <f t="shared" si="153"/>
        <v>1.0000000000000009E-2</v>
      </c>
      <c r="D1115" s="2">
        <f t="shared" si="154"/>
        <v>1.0000000000000009E-2</v>
      </c>
      <c r="E1115" s="2">
        <f t="shared" si="155"/>
        <v>0</v>
      </c>
      <c r="F1115" s="2">
        <f t="shared" si="156"/>
        <v>2.4828475371578306E-3</v>
      </c>
      <c r="G1115" s="2">
        <f t="shared" si="156"/>
        <v>4.90859551833186E-3</v>
      </c>
      <c r="H1115" s="2">
        <f t="shared" si="157"/>
        <v>0.50581628245498689</v>
      </c>
      <c r="I1115" s="2">
        <f t="shared" si="158"/>
        <v>33.590836302442966</v>
      </c>
    </row>
    <row r="1116" spans="1:9" ht="13.5" x14ac:dyDescent="0.25">
      <c r="A1116" s="3">
        <f>TITRES_STAT!B1119</f>
        <v>43936</v>
      </c>
      <c r="B1116" s="5">
        <f>TITRES_STAT!D1119</f>
        <v>0.38</v>
      </c>
      <c r="C1116" s="2">
        <f t="shared" si="153"/>
        <v>1.0000000000000009E-2</v>
      </c>
      <c r="D1116" s="2">
        <f t="shared" si="154"/>
        <v>1.0000000000000009E-2</v>
      </c>
      <c r="E1116" s="2">
        <f t="shared" si="155"/>
        <v>0</v>
      </c>
      <c r="F1116" s="2">
        <f t="shared" si="156"/>
        <v>3.0197869987894149E-3</v>
      </c>
      <c r="G1116" s="2">
        <f t="shared" si="156"/>
        <v>4.5579815527367271E-3</v>
      </c>
      <c r="H1116" s="2">
        <f t="shared" si="157"/>
        <v>0.66252725331375217</v>
      </c>
      <c r="I1116" s="2">
        <f t="shared" si="158"/>
        <v>39.850610087335511</v>
      </c>
    </row>
    <row r="1117" spans="1:9" ht="13.5" x14ac:dyDescent="0.25">
      <c r="A1117" s="3">
        <f>TITRES_STAT!B1120</f>
        <v>43937</v>
      </c>
      <c r="B1117" s="5">
        <f>TITRES_STAT!D1120</f>
        <v>0.39</v>
      </c>
      <c r="C1117" s="2">
        <f t="shared" si="153"/>
        <v>1.0000000000000009E-2</v>
      </c>
      <c r="D1117" s="2">
        <f t="shared" si="154"/>
        <v>1.0000000000000009E-2</v>
      </c>
      <c r="E1117" s="2">
        <f t="shared" si="155"/>
        <v>0</v>
      </c>
      <c r="F1117" s="2">
        <f t="shared" ref="F1117:G1132" si="159">((F1116*13)+D1117)/14</f>
        <v>3.5183736417330287E-3</v>
      </c>
      <c r="G1117" s="2">
        <f t="shared" si="159"/>
        <v>4.2324114418269606E-3</v>
      </c>
      <c r="H1117" s="2">
        <f t="shared" si="157"/>
        <v>0.83129291423857632</v>
      </c>
      <c r="I1117" s="2">
        <f t="shared" si="158"/>
        <v>45.393771131595038</v>
      </c>
    </row>
    <row r="1118" spans="1:9" ht="13.5" x14ac:dyDescent="0.25">
      <c r="A1118" s="3">
        <f>TITRES_STAT!B1121</f>
        <v>43938</v>
      </c>
      <c r="B1118" s="5">
        <f>TITRES_STAT!D1121</f>
        <v>0.39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3.2670612387520983E-3</v>
      </c>
      <c r="G1118" s="2">
        <f t="shared" si="159"/>
        <v>3.9300963388393204E-3</v>
      </c>
      <c r="H1118" s="2">
        <f t="shared" si="157"/>
        <v>0.83129291423857643</v>
      </c>
      <c r="I1118" s="2">
        <f t="shared" si="158"/>
        <v>45.393771131595038</v>
      </c>
    </row>
    <row r="1119" spans="1:9" ht="13.5" x14ac:dyDescent="0.25">
      <c r="A1119" s="3">
        <f>TITRES_STAT!B1122</f>
        <v>43941</v>
      </c>
      <c r="B1119" s="5">
        <f>TITRES_STAT!D1122</f>
        <v>0.4</v>
      </c>
      <c r="C1119" s="2">
        <f t="shared" si="153"/>
        <v>1.0000000000000009E-2</v>
      </c>
      <c r="D1119" s="2">
        <f t="shared" si="154"/>
        <v>1.0000000000000009E-2</v>
      </c>
      <c r="E1119" s="2">
        <f t="shared" si="155"/>
        <v>0</v>
      </c>
      <c r="F1119" s="2">
        <f t="shared" si="159"/>
        <v>3.7479854359840918E-3</v>
      </c>
      <c r="G1119" s="2">
        <f t="shared" si="159"/>
        <v>3.6493751717793688E-3</v>
      </c>
      <c r="H1119" s="2">
        <f t="shared" si="157"/>
        <v>1.0270211363762423</v>
      </c>
      <c r="I1119" s="2">
        <f t="shared" si="158"/>
        <v>50.666523300900273</v>
      </c>
    </row>
    <row r="1120" spans="1:9" ht="13.5" x14ac:dyDescent="0.25">
      <c r="A1120" s="3">
        <f>TITRES_STAT!B1123</f>
        <v>43942</v>
      </c>
      <c r="B1120" s="5">
        <f>TITRES_STAT!D1123</f>
        <v>0.41</v>
      </c>
      <c r="C1120" s="2">
        <f t="shared" si="153"/>
        <v>9.9999999999999534E-3</v>
      </c>
      <c r="D1120" s="2">
        <f t="shared" si="154"/>
        <v>9.9999999999999534E-3</v>
      </c>
      <c r="E1120" s="2">
        <f t="shared" si="155"/>
        <v>0</v>
      </c>
      <c r="F1120" s="2">
        <f t="shared" si="159"/>
        <v>4.1945579048423675E-3</v>
      </c>
      <c r="G1120" s="2">
        <f t="shared" si="159"/>
        <v>3.388705516652271E-3</v>
      </c>
      <c r="H1120" s="2">
        <f t="shared" si="157"/>
        <v>1.2378053756014198</v>
      </c>
      <c r="I1120" s="2">
        <f t="shared" si="158"/>
        <v>55.313361434246907</v>
      </c>
    </row>
    <row r="1121" spans="1:9" ht="13.5" x14ac:dyDescent="0.25">
      <c r="A1121" s="3">
        <f>TITRES_STAT!B1124</f>
        <v>43943</v>
      </c>
      <c r="B1121" s="5">
        <f>TITRES_STAT!D1124</f>
        <v>0.4</v>
      </c>
      <c r="C1121" s="2">
        <f t="shared" si="153"/>
        <v>-9.9999999999999534E-3</v>
      </c>
      <c r="D1121" s="2">
        <f t="shared" si="154"/>
        <v>0</v>
      </c>
      <c r="E1121" s="2">
        <f t="shared" si="155"/>
        <v>9.9999999999999534E-3</v>
      </c>
      <c r="F1121" s="2">
        <f t="shared" si="159"/>
        <v>3.8949466259250555E-3</v>
      </c>
      <c r="G1121" s="2">
        <f t="shared" si="159"/>
        <v>3.860940836891391E-3</v>
      </c>
      <c r="H1121" s="2">
        <f t="shared" si="157"/>
        <v>1.0088076431290369</v>
      </c>
      <c r="I1121" s="2">
        <f t="shared" si="158"/>
        <v>50.219225647591571</v>
      </c>
    </row>
    <row r="1122" spans="1:9" ht="13.5" x14ac:dyDescent="0.25">
      <c r="A1122" s="3">
        <f>TITRES_STAT!B1125</f>
        <v>43944</v>
      </c>
      <c r="B1122" s="5">
        <f>TITRES_STAT!D1125</f>
        <v>0.41</v>
      </c>
      <c r="C1122" s="2">
        <f t="shared" si="153"/>
        <v>9.9999999999999534E-3</v>
      </c>
      <c r="D1122" s="2">
        <f t="shared" si="154"/>
        <v>9.9999999999999534E-3</v>
      </c>
      <c r="E1122" s="2">
        <f t="shared" si="155"/>
        <v>0</v>
      </c>
      <c r="F1122" s="2">
        <f t="shared" si="159"/>
        <v>4.3310218669304051E-3</v>
      </c>
      <c r="G1122" s="2">
        <f t="shared" si="159"/>
        <v>3.5851593485420057E-3</v>
      </c>
      <c r="H1122" s="2">
        <f t="shared" si="157"/>
        <v>1.2080416645055743</v>
      </c>
      <c r="I1122" s="2">
        <f t="shared" si="158"/>
        <v>54.710999521654387</v>
      </c>
    </row>
    <row r="1123" spans="1:9" ht="13.5" x14ac:dyDescent="0.25">
      <c r="A1123" s="3">
        <f>TITRES_STAT!B1126</f>
        <v>43945</v>
      </c>
      <c r="B1123" s="5">
        <f>TITRES_STAT!D1126</f>
        <v>0.41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4.0216631621496617E-3</v>
      </c>
      <c r="G1123" s="2">
        <f t="shared" si="159"/>
        <v>3.3290765379318625E-3</v>
      </c>
      <c r="H1123" s="2">
        <f t="shared" si="157"/>
        <v>1.2080416645055743</v>
      </c>
      <c r="I1123" s="2">
        <f t="shared" si="158"/>
        <v>54.710999521654387</v>
      </c>
    </row>
    <row r="1124" spans="1:9" ht="13.5" x14ac:dyDescent="0.25">
      <c r="A1124" s="3">
        <f>TITRES_STAT!B1127</f>
        <v>43948</v>
      </c>
      <c r="B1124" s="5">
        <f>TITRES_STAT!D1127</f>
        <v>0.4</v>
      </c>
      <c r="C1124" s="2">
        <f t="shared" si="153"/>
        <v>-9.9999999999999534E-3</v>
      </c>
      <c r="D1124" s="2">
        <f t="shared" si="154"/>
        <v>0</v>
      </c>
      <c r="E1124" s="2">
        <f t="shared" si="155"/>
        <v>9.9999999999999534E-3</v>
      </c>
      <c r="F1124" s="2">
        <f t="shared" si="159"/>
        <v>3.7344015077104002E-3</v>
      </c>
      <c r="G1124" s="2">
        <f t="shared" si="159"/>
        <v>3.8055710709367263E-3</v>
      </c>
      <c r="H1124" s="2">
        <f t="shared" si="157"/>
        <v>0.98129858517954105</v>
      </c>
      <c r="I1124" s="2">
        <f t="shared" si="158"/>
        <v>49.528051577880568</v>
      </c>
    </row>
    <row r="1125" spans="1:9" ht="13.5" x14ac:dyDescent="0.25">
      <c r="A1125" s="3">
        <f>TITRES_STAT!B1128</f>
        <v>43949</v>
      </c>
      <c r="B1125" s="5">
        <f>TITRES_STAT!D1128</f>
        <v>0.39</v>
      </c>
      <c r="C1125" s="2">
        <f t="shared" si="153"/>
        <v>-1.0000000000000009E-2</v>
      </c>
      <c r="D1125" s="2">
        <f t="shared" si="154"/>
        <v>0</v>
      </c>
      <c r="E1125" s="2">
        <f t="shared" si="155"/>
        <v>1.0000000000000009E-2</v>
      </c>
      <c r="F1125" s="2">
        <f t="shared" si="159"/>
        <v>3.467658542873943E-3</v>
      </c>
      <c r="G1125" s="2">
        <f t="shared" si="159"/>
        <v>4.2480302801555323E-3</v>
      </c>
      <c r="H1125" s="2">
        <f t="shared" si="157"/>
        <v>0.81629798146047639</v>
      </c>
      <c r="I1125" s="2">
        <f t="shared" si="158"/>
        <v>44.94295483410135</v>
      </c>
    </row>
    <row r="1126" spans="1:9" ht="13.5" x14ac:dyDescent="0.25">
      <c r="A1126" s="3">
        <f>TITRES_STAT!B1129</f>
        <v>43950</v>
      </c>
      <c r="B1126" s="5">
        <f>TITRES_STAT!D1129</f>
        <v>0.38</v>
      </c>
      <c r="C1126" s="2">
        <f t="shared" si="153"/>
        <v>-1.0000000000000009E-2</v>
      </c>
      <c r="D1126" s="2">
        <f t="shared" si="154"/>
        <v>0</v>
      </c>
      <c r="E1126" s="2">
        <f t="shared" si="155"/>
        <v>1.0000000000000009E-2</v>
      </c>
      <c r="F1126" s="2">
        <f t="shared" si="159"/>
        <v>3.2199686469543756E-3</v>
      </c>
      <c r="G1126" s="2">
        <f t="shared" si="159"/>
        <v>4.6588852601444231E-3</v>
      </c>
      <c r="H1126" s="2">
        <f t="shared" si="157"/>
        <v>0.69114572846435762</v>
      </c>
      <c r="I1126" s="2">
        <f t="shared" si="158"/>
        <v>40.868490327675751</v>
      </c>
    </row>
    <row r="1127" spans="1:9" ht="13.5" x14ac:dyDescent="0.25">
      <c r="A1127" s="3">
        <f>TITRES_STAT!B1130</f>
        <v>43951</v>
      </c>
      <c r="B1127" s="5">
        <f>TITRES_STAT!D1130</f>
        <v>0.38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2.9899708864576345E-3</v>
      </c>
      <c r="G1127" s="2">
        <f t="shared" si="159"/>
        <v>4.3261077415626785E-3</v>
      </c>
      <c r="H1127" s="2">
        <f t="shared" si="157"/>
        <v>0.69114572846435762</v>
      </c>
      <c r="I1127" s="2">
        <f t="shared" si="158"/>
        <v>40.868490327675751</v>
      </c>
    </row>
    <row r="1128" spans="1:9" ht="13.5" x14ac:dyDescent="0.25">
      <c r="A1128" s="3">
        <f>TITRES_STAT!B1131</f>
        <v>43955</v>
      </c>
      <c r="B1128" s="5">
        <f>TITRES_STAT!D1131</f>
        <v>0.38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2.7764015374249465E-3</v>
      </c>
      <c r="G1128" s="2">
        <f t="shared" si="159"/>
        <v>4.0171000457367729E-3</v>
      </c>
      <c r="H1128" s="2">
        <f t="shared" si="157"/>
        <v>0.69114572846435773</v>
      </c>
      <c r="I1128" s="2">
        <f t="shared" si="158"/>
        <v>40.868490327675758</v>
      </c>
    </row>
    <row r="1129" spans="1:9" ht="13.5" x14ac:dyDescent="0.25">
      <c r="A1129" s="3">
        <f>TITRES_STAT!B1132</f>
        <v>43956</v>
      </c>
      <c r="B1129" s="5">
        <f>TITRES_STAT!D1132</f>
        <v>0.38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2.578087141894593E-3</v>
      </c>
      <c r="G1129" s="2">
        <f t="shared" si="159"/>
        <v>3.7301643281841463E-3</v>
      </c>
      <c r="H1129" s="2">
        <f t="shared" si="157"/>
        <v>0.69114572846435762</v>
      </c>
      <c r="I1129" s="2">
        <f t="shared" si="158"/>
        <v>40.868490327675751</v>
      </c>
    </row>
    <row r="1130" spans="1:9" ht="13.5" x14ac:dyDescent="0.25">
      <c r="A1130" s="3">
        <f>TITRES_STAT!B1133</f>
        <v>43957</v>
      </c>
      <c r="B1130" s="5">
        <f>TITRES_STAT!D1133</f>
        <v>0.38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2.3939380603306935E-3</v>
      </c>
      <c r="G1130" s="2">
        <f t="shared" si="159"/>
        <v>3.4637240190281359E-3</v>
      </c>
      <c r="H1130" s="2">
        <f t="shared" si="157"/>
        <v>0.69114572846435762</v>
      </c>
      <c r="I1130" s="2">
        <f t="shared" si="158"/>
        <v>40.868490327675751</v>
      </c>
    </row>
    <row r="1131" spans="1:9" ht="13.5" x14ac:dyDescent="0.25">
      <c r="A1131" s="3">
        <f>TITRES_STAT!B1134</f>
        <v>43958</v>
      </c>
      <c r="B1131" s="5">
        <f>TITRES_STAT!D1134</f>
        <v>0.38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2.2229424845927868E-3</v>
      </c>
      <c r="G1131" s="2">
        <f t="shared" si="159"/>
        <v>3.2163151605261258E-3</v>
      </c>
      <c r="H1131" s="2">
        <f t="shared" si="157"/>
        <v>0.69114572846435773</v>
      </c>
      <c r="I1131" s="2">
        <f t="shared" si="158"/>
        <v>40.868490327675758</v>
      </c>
    </row>
    <row r="1132" spans="1:9" ht="13.5" x14ac:dyDescent="0.25">
      <c r="A1132" s="3">
        <f>TITRES_STAT!B1135</f>
        <v>43959</v>
      </c>
      <c r="B1132" s="5">
        <f>TITRES_STAT!D1135</f>
        <v>0.38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2.0641608785504448E-3</v>
      </c>
      <c r="G1132" s="2">
        <f t="shared" si="159"/>
        <v>2.9865783633456879E-3</v>
      </c>
      <c r="H1132" s="2">
        <f t="shared" si="157"/>
        <v>0.69114572846435773</v>
      </c>
      <c r="I1132" s="2">
        <f t="shared" si="158"/>
        <v>40.868490327675758</v>
      </c>
    </row>
    <row r="1133" spans="1:9" ht="13.5" x14ac:dyDescent="0.25">
      <c r="A1133" s="3">
        <f>TITRES_STAT!B1136</f>
        <v>43962</v>
      </c>
      <c r="B1133" s="5">
        <f>TITRES_STAT!D1136</f>
        <v>0.38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1.9167208157968416E-3</v>
      </c>
      <c r="G1133" s="2">
        <f t="shared" si="160"/>
        <v>2.7732513373924243E-3</v>
      </c>
      <c r="H1133" s="2">
        <f t="shared" si="157"/>
        <v>0.69114572846435773</v>
      </c>
      <c r="I1133" s="2">
        <f t="shared" si="158"/>
        <v>40.868490327675758</v>
      </c>
    </row>
    <row r="1134" spans="1:9" ht="13.5" x14ac:dyDescent="0.25">
      <c r="A1134" s="3">
        <f>TITRES_STAT!B1137</f>
        <v>43963</v>
      </c>
      <c r="B1134" s="5">
        <f>TITRES_STAT!D1137</f>
        <v>0.39</v>
      </c>
      <c r="C1134" s="2">
        <f t="shared" si="153"/>
        <v>1.0000000000000009E-2</v>
      </c>
      <c r="D1134" s="2">
        <f t="shared" si="154"/>
        <v>1.0000000000000009E-2</v>
      </c>
      <c r="E1134" s="2">
        <f t="shared" si="155"/>
        <v>0</v>
      </c>
      <c r="F1134" s="2">
        <f t="shared" si="160"/>
        <v>2.494097900382782E-3</v>
      </c>
      <c r="G1134" s="2">
        <f t="shared" si="160"/>
        <v>2.5751619561501086E-3</v>
      </c>
      <c r="H1134" s="2">
        <f t="shared" si="157"/>
        <v>0.96852079319759832</v>
      </c>
      <c r="I1134" s="2">
        <f t="shared" si="158"/>
        <v>49.200434993849676</v>
      </c>
    </row>
    <row r="1135" spans="1:9" ht="13.5" x14ac:dyDescent="0.25">
      <c r="A1135" s="3">
        <f>TITRES_STAT!B1138</f>
        <v>43964</v>
      </c>
      <c r="B1135" s="5">
        <f>TITRES_STAT!D1138</f>
        <v>0.39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2.3159480503554403E-3</v>
      </c>
      <c r="G1135" s="2">
        <f t="shared" si="160"/>
        <v>2.3912218164251009E-3</v>
      </c>
      <c r="H1135" s="2">
        <f t="shared" si="157"/>
        <v>0.96852079319759821</v>
      </c>
      <c r="I1135" s="2">
        <f t="shared" si="158"/>
        <v>49.200434993849669</v>
      </c>
    </row>
    <row r="1136" spans="1:9" ht="13.5" x14ac:dyDescent="0.25">
      <c r="A1136" s="3">
        <f>TITRES_STAT!B1139</f>
        <v>43965</v>
      </c>
      <c r="B1136" s="5">
        <f>TITRES_STAT!D1139</f>
        <v>0.4</v>
      </c>
      <c r="C1136" s="2">
        <f t="shared" si="153"/>
        <v>1.0000000000000009E-2</v>
      </c>
      <c r="D1136" s="2">
        <f t="shared" si="154"/>
        <v>1.0000000000000009E-2</v>
      </c>
      <c r="E1136" s="2">
        <f t="shared" si="155"/>
        <v>0</v>
      </c>
      <c r="F1136" s="2">
        <f t="shared" si="160"/>
        <v>2.8648089039014809E-3</v>
      </c>
      <c r="G1136" s="2">
        <f t="shared" si="160"/>
        <v>2.2204202581090223E-3</v>
      </c>
      <c r="H1136" s="2">
        <f t="shared" si="157"/>
        <v>1.2902102173852619</v>
      </c>
      <c r="I1136" s="2">
        <f t="shared" si="158"/>
        <v>56.335886006931617</v>
      </c>
    </row>
    <row r="1137" spans="1:9" ht="13.5" x14ac:dyDescent="0.25">
      <c r="A1137" s="3">
        <f>TITRES_STAT!B1140</f>
        <v>43966</v>
      </c>
      <c r="B1137" s="5">
        <f>TITRES_STAT!D1140</f>
        <v>0.4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2.6601796964799466E-3</v>
      </c>
      <c r="G1137" s="2">
        <f t="shared" si="160"/>
        <v>2.0618188111012352E-3</v>
      </c>
      <c r="H1137" s="2">
        <f t="shared" si="157"/>
        <v>1.2902102173852616</v>
      </c>
      <c r="I1137" s="2">
        <f t="shared" si="158"/>
        <v>56.335886006931617</v>
      </c>
    </row>
    <row r="1138" spans="1:9" ht="13.5" x14ac:dyDescent="0.25">
      <c r="A1138" s="3">
        <f>TITRES_STAT!B1141</f>
        <v>43969</v>
      </c>
      <c r="B1138" s="5">
        <f>TITRES_STAT!D1141</f>
        <v>0.39</v>
      </c>
      <c r="C1138" s="2">
        <f t="shared" si="153"/>
        <v>-1.0000000000000009E-2</v>
      </c>
      <c r="D1138" s="2">
        <f t="shared" si="154"/>
        <v>0</v>
      </c>
      <c r="E1138" s="2">
        <f t="shared" si="155"/>
        <v>1.0000000000000009E-2</v>
      </c>
      <c r="F1138" s="2">
        <f t="shared" si="160"/>
        <v>2.4701668610170933E-3</v>
      </c>
      <c r="G1138" s="2">
        <f t="shared" si="160"/>
        <v>2.6288317531654335E-3</v>
      </c>
      <c r="H1138" s="2">
        <f t="shared" si="157"/>
        <v>0.9396443336636936</v>
      </c>
      <c r="I1138" s="2">
        <f t="shared" si="158"/>
        <v>48.444156351533174</v>
      </c>
    </row>
    <row r="1139" spans="1:9" ht="13.5" x14ac:dyDescent="0.25">
      <c r="A1139" s="3">
        <f>TITRES_STAT!B1142</f>
        <v>43970</v>
      </c>
      <c r="B1139" s="5">
        <f>TITRES_STAT!D1142</f>
        <v>0.38</v>
      </c>
      <c r="C1139" s="2">
        <f t="shared" si="153"/>
        <v>-1.0000000000000009E-2</v>
      </c>
      <c r="D1139" s="2">
        <f t="shared" si="154"/>
        <v>0</v>
      </c>
      <c r="E1139" s="2">
        <f t="shared" si="155"/>
        <v>1.0000000000000009E-2</v>
      </c>
      <c r="F1139" s="2">
        <f t="shared" si="160"/>
        <v>2.2937263709444438E-3</v>
      </c>
      <c r="G1139" s="2">
        <f t="shared" si="160"/>
        <v>3.1553437707964745E-3</v>
      </c>
      <c r="H1139" s="2">
        <f t="shared" si="157"/>
        <v>0.72693390564079785</v>
      </c>
      <c r="I1139" s="2">
        <f t="shared" si="158"/>
        <v>42.093904304407118</v>
      </c>
    </row>
    <row r="1140" spans="1:9" ht="13.5" x14ac:dyDescent="0.25">
      <c r="A1140" s="3">
        <f>TITRES_STAT!B1143</f>
        <v>43971</v>
      </c>
      <c r="B1140" s="5">
        <f>TITRES_STAT!D1143</f>
        <v>0.37</v>
      </c>
      <c r="C1140" s="2">
        <f t="shared" si="153"/>
        <v>-1.0000000000000009E-2</v>
      </c>
      <c r="D1140" s="2">
        <f t="shared" si="154"/>
        <v>0</v>
      </c>
      <c r="E1140" s="2">
        <f t="shared" si="155"/>
        <v>1.0000000000000009E-2</v>
      </c>
      <c r="F1140" s="2">
        <f t="shared" si="160"/>
        <v>2.1298887730198408E-3</v>
      </c>
      <c r="G1140" s="2">
        <f t="shared" si="160"/>
        <v>3.6442477871681555E-3</v>
      </c>
      <c r="H1140" s="2">
        <f t="shared" si="157"/>
        <v>0.58445223744648789</v>
      </c>
      <c r="I1140" s="2">
        <f t="shared" si="158"/>
        <v>36.886705931154758</v>
      </c>
    </row>
    <row r="1141" spans="1:9" ht="13.5" x14ac:dyDescent="0.25">
      <c r="A1141" s="3">
        <f>TITRES_STAT!B1144</f>
        <v>43972</v>
      </c>
      <c r="B1141" s="5">
        <f>TITRES_STAT!D1144</f>
        <v>0.37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1.9777538606612806E-3</v>
      </c>
      <c r="G1141" s="2">
        <f t="shared" si="160"/>
        <v>3.3839443737990016E-3</v>
      </c>
      <c r="H1141" s="2">
        <f t="shared" si="157"/>
        <v>0.58445223744648778</v>
      </c>
      <c r="I1141" s="2">
        <f t="shared" si="158"/>
        <v>36.886705931154751</v>
      </c>
    </row>
    <row r="1142" spans="1:9" ht="13.5" x14ac:dyDescent="0.25">
      <c r="A1142" s="3">
        <f>TITRES_STAT!B1145</f>
        <v>43973</v>
      </c>
      <c r="B1142" s="5">
        <f>TITRES_STAT!D1145</f>
        <v>0.37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1.8364857277569035E-3</v>
      </c>
      <c r="G1142" s="2">
        <f t="shared" si="160"/>
        <v>3.1422340613847873E-3</v>
      </c>
      <c r="H1142" s="2">
        <f t="shared" si="157"/>
        <v>0.58445223744648778</v>
      </c>
      <c r="I1142" s="2">
        <f t="shared" si="158"/>
        <v>36.886705931154751</v>
      </c>
    </row>
    <row r="1143" spans="1:9" ht="13.5" x14ac:dyDescent="0.25">
      <c r="A1143" s="3">
        <f>TITRES_STAT!B1146</f>
        <v>43977</v>
      </c>
      <c r="B1143" s="5">
        <f>TITRES_STAT!D1146</f>
        <v>0.36</v>
      </c>
      <c r="C1143" s="2">
        <f t="shared" si="153"/>
        <v>-1.0000000000000009E-2</v>
      </c>
      <c r="D1143" s="2">
        <f t="shared" si="154"/>
        <v>0</v>
      </c>
      <c r="E1143" s="2">
        <f t="shared" si="155"/>
        <v>1.0000000000000009E-2</v>
      </c>
      <c r="F1143" s="2">
        <f t="shared" si="160"/>
        <v>1.7053081757742675E-3</v>
      </c>
      <c r="G1143" s="2">
        <f t="shared" si="160"/>
        <v>3.6320744855715889E-3</v>
      </c>
      <c r="H1143" s="2">
        <f t="shared" si="157"/>
        <v>0.46951354729882383</v>
      </c>
      <c r="I1143" s="2">
        <f t="shared" si="158"/>
        <v>31.950270085080675</v>
      </c>
    </row>
    <row r="1144" spans="1:9" ht="13.5" x14ac:dyDescent="0.25">
      <c r="A1144" s="3">
        <f>TITRES_STAT!B1147</f>
        <v>43978</v>
      </c>
      <c r="B1144" s="5">
        <f>TITRES_STAT!D1147</f>
        <v>0.35</v>
      </c>
      <c r="C1144" s="2">
        <f t="shared" si="153"/>
        <v>-1.0000000000000009E-2</v>
      </c>
      <c r="D1144" s="2">
        <f t="shared" si="154"/>
        <v>0</v>
      </c>
      <c r="E1144" s="2">
        <f t="shared" si="155"/>
        <v>1.0000000000000009E-2</v>
      </c>
      <c r="F1144" s="2">
        <f t="shared" si="160"/>
        <v>1.5835004489332483E-3</v>
      </c>
      <c r="G1144" s="2">
        <f t="shared" si="160"/>
        <v>4.0869263080307618E-3</v>
      </c>
      <c r="H1144" s="2">
        <f t="shared" si="157"/>
        <v>0.38745510185042698</v>
      </c>
      <c r="I1144" s="2">
        <f t="shared" si="158"/>
        <v>27.925595670352436</v>
      </c>
    </row>
    <row r="1145" spans="1:9" ht="13.5" x14ac:dyDescent="0.25">
      <c r="A1145" s="3">
        <f>TITRES_STAT!B1148</f>
        <v>43979</v>
      </c>
      <c r="B1145" s="5">
        <f>TITRES_STAT!D1148</f>
        <v>0.35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1.4703932740094447E-3</v>
      </c>
      <c r="G1145" s="2">
        <f t="shared" si="160"/>
        <v>3.7950030003142785E-3</v>
      </c>
      <c r="H1145" s="2">
        <f t="shared" si="157"/>
        <v>0.38745510185042698</v>
      </c>
      <c r="I1145" s="2">
        <f t="shared" si="158"/>
        <v>27.925595670352436</v>
      </c>
    </row>
    <row r="1146" spans="1:9" ht="13.5" x14ac:dyDescent="0.25">
      <c r="A1146" s="3">
        <f>TITRES_STAT!B1149</f>
        <v>43980</v>
      </c>
      <c r="B1146" s="5">
        <f>TITRES_STAT!D1149</f>
        <v>0.34</v>
      </c>
      <c r="C1146" s="2">
        <f t="shared" si="153"/>
        <v>-9.9999999999999534E-3</v>
      </c>
      <c r="D1146" s="2">
        <f t="shared" si="154"/>
        <v>0</v>
      </c>
      <c r="E1146" s="2">
        <f t="shared" si="155"/>
        <v>9.9999999999999534E-3</v>
      </c>
      <c r="F1146" s="2">
        <f t="shared" si="160"/>
        <v>1.3653651830087699E-3</v>
      </c>
      <c r="G1146" s="2">
        <f t="shared" si="160"/>
        <v>4.2382170717203977E-3</v>
      </c>
      <c r="H1146" s="2">
        <f t="shared" si="157"/>
        <v>0.32215555737321738</v>
      </c>
      <c r="I1146" s="2">
        <f t="shared" si="158"/>
        <v>24.365934520840909</v>
      </c>
    </row>
    <row r="1147" spans="1:9" ht="13.5" x14ac:dyDescent="0.25">
      <c r="A1147" s="3">
        <f>TITRES_STAT!B1150</f>
        <v>43983</v>
      </c>
      <c r="B1147" s="5">
        <f>TITRES_STAT!D1150</f>
        <v>0.34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1.2678390985081435E-3</v>
      </c>
      <c r="G1147" s="2">
        <f t="shared" si="160"/>
        <v>3.9354872808832261E-3</v>
      </c>
      <c r="H1147" s="2">
        <f t="shared" si="157"/>
        <v>0.32215555737321738</v>
      </c>
      <c r="I1147" s="2">
        <f t="shared" si="158"/>
        <v>24.365934520840909</v>
      </c>
    </row>
    <row r="1148" spans="1:9" ht="13.5" x14ac:dyDescent="0.25">
      <c r="A1148" s="3">
        <f>TITRES_STAT!B1151</f>
        <v>43984</v>
      </c>
      <c r="B1148" s="5">
        <f>TITRES_STAT!D1151</f>
        <v>0.33</v>
      </c>
      <c r="C1148" s="2">
        <f t="shared" si="153"/>
        <v>-1.0000000000000009E-2</v>
      </c>
      <c r="D1148" s="2">
        <f t="shared" si="154"/>
        <v>0</v>
      </c>
      <c r="E1148" s="2">
        <f t="shared" si="155"/>
        <v>1.0000000000000009E-2</v>
      </c>
      <c r="F1148" s="2">
        <f t="shared" si="160"/>
        <v>1.1772791629004189E-3</v>
      </c>
      <c r="G1148" s="2">
        <f t="shared" si="160"/>
        <v>4.3686667608201389E-3</v>
      </c>
      <c r="H1148" s="2">
        <f t="shared" si="157"/>
        <v>0.26948248226637589</v>
      </c>
      <c r="I1148" s="2">
        <f t="shared" si="158"/>
        <v>21.227743275769782</v>
      </c>
    </row>
    <row r="1149" spans="1:9" ht="13.5" x14ac:dyDescent="0.25">
      <c r="A1149" s="3">
        <f>TITRES_STAT!B1152</f>
        <v>43985</v>
      </c>
      <c r="B1149" s="5">
        <f>TITRES_STAT!D1152</f>
        <v>0.33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1.0931877941218176E-3</v>
      </c>
      <c r="G1149" s="2">
        <f t="shared" si="161"/>
        <v>4.056619135047272E-3</v>
      </c>
      <c r="H1149" s="2">
        <f t="shared" si="157"/>
        <v>0.26948248226637589</v>
      </c>
      <c r="I1149" s="2">
        <f t="shared" si="158"/>
        <v>21.227743275769782</v>
      </c>
    </row>
    <row r="1150" spans="1:9" ht="13.5" x14ac:dyDescent="0.25">
      <c r="A1150" s="3">
        <f>TITRES_STAT!B1153</f>
        <v>43986</v>
      </c>
      <c r="B1150" s="5">
        <f>TITRES_STAT!D1153</f>
        <v>0.33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1.0151029516845449E-3</v>
      </c>
      <c r="G1150" s="2">
        <f t="shared" si="161"/>
        <v>3.7668606254010382E-3</v>
      </c>
      <c r="H1150" s="2">
        <f t="shared" si="157"/>
        <v>0.26948248226637589</v>
      </c>
      <c r="I1150" s="2">
        <f t="shared" si="158"/>
        <v>21.227743275769782</v>
      </c>
    </row>
    <row r="1151" spans="1:9" ht="13.5" x14ac:dyDescent="0.25">
      <c r="A1151" s="3">
        <f>TITRES_STAT!B1154</f>
        <v>43987</v>
      </c>
      <c r="B1151" s="5">
        <f>TITRES_STAT!D1154</f>
        <v>0.33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9.4259559799279163E-4</v>
      </c>
      <c r="G1151" s="2">
        <f t="shared" si="161"/>
        <v>3.4977991521581071E-3</v>
      </c>
      <c r="H1151" s="2">
        <f t="shared" si="157"/>
        <v>0.26948248226637589</v>
      </c>
      <c r="I1151" s="2">
        <f t="shared" si="158"/>
        <v>21.227743275769782</v>
      </c>
    </row>
    <row r="1152" spans="1:9" ht="13.5" x14ac:dyDescent="0.25">
      <c r="A1152" s="3">
        <f>TITRES_STAT!B1155</f>
        <v>43990</v>
      </c>
      <c r="B1152" s="5">
        <f>TITRES_STAT!D1155</f>
        <v>0.33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8.752673409933065E-4</v>
      </c>
      <c r="G1152" s="2">
        <f t="shared" si="161"/>
        <v>3.2479563555753853E-3</v>
      </c>
      <c r="H1152" s="2">
        <f t="shared" si="157"/>
        <v>0.26948248226637583</v>
      </c>
      <c r="I1152" s="2">
        <f t="shared" si="158"/>
        <v>21.227743275769768</v>
      </c>
    </row>
    <row r="1153" spans="1:9" ht="13.5" x14ac:dyDescent="0.25">
      <c r="A1153" s="3">
        <f>TITRES_STAT!B1156</f>
        <v>43991</v>
      </c>
      <c r="B1153" s="5">
        <f>TITRES_STAT!D1156</f>
        <v>0.33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8.1274824520807028E-4</v>
      </c>
      <c r="G1153" s="2">
        <f t="shared" si="161"/>
        <v>3.0159594730342866E-3</v>
      </c>
      <c r="H1153" s="2">
        <f t="shared" si="157"/>
        <v>0.26948248226637583</v>
      </c>
      <c r="I1153" s="2">
        <f t="shared" si="158"/>
        <v>21.227743275769768</v>
      </c>
    </row>
    <row r="1154" spans="1:9" ht="13.5" x14ac:dyDescent="0.25">
      <c r="A1154" s="3">
        <f>TITRES_STAT!B1157</f>
        <v>43992</v>
      </c>
      <c r="B1154" s="5">
        <f>TITRES_STAT!D1157</f>
        <v>0.33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7.5469479912177958E-4</v>
      </c>
      <c r="G1154" s="2">
        <f t="shared" si="161"/>
        <v>2.8005337963889804E-3</v>
      </c>
      <c r="H1154" s="2">
        <f t="shared" si="157"/>
        <v>0.26948248226637583</v>
      </c>
      <c r="I1154" s="2">
        <f t="shared" si="158"/>
        <v>21.227743275769768</v>
      </c>
    </row>
    <row r="1155" spans="1:9" ht="13.5" x14ac:dyDescent="0.25">
      <c r="A1155" s="3">
        <f>TITRES_STAT!B1158</f>
        <v>43993</v>
      </c>
      <c r="B1155" s="5">
        <f>TITRES_STAT!D1158</f>
        <v>0.33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7.0078802775593821E-4</v>
      </c>
      <c r="G1155" s="2">
        <f t="shared" si="161"/>
        <v>2.6004956680754816E-3</v>
      </c>
      <c r="H1155" s="2">
        <f t="shared" si="157"/>
        <v>0.26948248226637583</v>
      </c>
      <c r="I1155" s="2">
        <f t="shared" si="158"/>
        <v>21.227743275769768</v>
      </c>
    </row>
    <row r="1156" spans="1:9" ht="13.5" x14ac:dyDescent="0.25">
      <c r="A1156" s="3">
        <f>TITRES_STAT!B1159</f>
        <v>43994</v>
      </c>
      <c r="B1156" s="5">
        <f>TITRES_STAT!D1159</f>
        <v>0.33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6.507317400590854E-4</v>
      </c>
      <c r="G1156" s="2">
        <f t="shared" si="161"/>
        <v>2.4147459774986613E-3</v>
      </c>
      <c r="H1156" s="2">
        <f t="shared" si="157"/>
        <v>0.26948248226637583</v>
      </c>
      <c r="I1156" s="2">
        <f t="shared" si="158"/>
        <v>21.227743275769768</v>
      </c>
    </row>
    <row r="1157" spans="1:9" ht="13.5" x14ac:dyDescent="0.25">
      <c r="A1157" s="3">
        <f>TITRES_STAT!B1160</f>
        <v>43997</v>
      </c>
      <c r="B1157" s="5">
        <f>TITRES_STAT!D1160</f>
        <v>0.33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6.0425090148343637E-4</v>
      </c>
      <c r="G1157" s="2">
        <f t="shared" si="161"/>
        <v>2.2422641219630424E-3</v>
      </c>
      <c r="H1157" s="2">
        <f t="shared" si="157"/>
        <v>0.26948248226637583</v>
      </c>
      <c r="I1157" s="2">
        <f t="shared" si="158"/>
        <v>21.227743275769768</v>
      </c>
    </row>
    <row r="1158" spans="1:9" ht="13.5" x14ac:dyDescent="0.25">
      <c r="A1158" s="3">
        <f>TITRES_STAT!B1161</f>
        <v>43998</v>
      </c>
      <c r="B1158" s="5">
        <f>TITRES_STAT!D1161</f>
        <v>0.34</v>
      </c>
      <c r="C1158" s="2">
        <f t="shared" si="162"/>
        <v>1.0000000000000009E-2</v>
      </c>
      <c r="D1158" s="2">
        <f t="shared" si="163"/>
        <v>1.0000000000000009E-2</v>
      </c>
      <c r="E1158" s="2">
        <f t="shared" si="164"/>
        <v>0</v>
      </c>
      <c r="F1158" s="2">
        <f t="shared" si="161"/>
        <v>1.2753758370917629E-3</v>
      </c>
      <c r="G1158" s="2">
        <f t="shared" si="161"/>
        <v>2.0821023989656823E-3</v>
      </c>
      <c r="H1158" s="2">
        <f t="shared" si="157"/>
        <v>0.61254232151373833</v>
      </c>
      <c r="I1158" s="2">
        <f t="shared" si="158"/>
        <v>37.986123734025647</v>
      </c>
    </row>
    <row r="1159" spans="1:9" ht="13.5" x14ac:dyDescent="0.25">
      <c r="A1159" s="3">
        <f>TITRES_STAT!B1162</f>
        <v>43999</v>
      </c>
      <c r="B1159" s="5">
        <f>TITRES_STAT!D1162</f>
        <v>0.35</v>
      </c>
      <c r="C1159" s="2">
        <f t="shared" si="162"/>
        <v>9.9999999999999534E-3</v>
      </c>
      <c r="D1159" s="2">
        <f t="shared" si="163"/>
        <v>9.9999999999999534E-3</v>
      </c>
      <c r="E1159" s="2">
        <f t="shared" si="164"/>
        <v>0</v>
      </c>
      <c r="F1159" s="2">
        <f t="shared" si="161"/>
        <v>1.8985632772994909E-3</v>
      </c>
      <c r="G1159" s="2">
        <f t="shared" si="161"/>
        <v>1.9333807990395621E-3</v>
      </c>
      <c r="H1159" s="2">
        <f t="shared" si="157"/>
        <v>0.98199137916474222</v>
      </c>
      <c r="I1159" s="2">
        <f t="shared" si="158"/>
        <v>49.545693764751711</v>
      </c>
    </row>
    <row r="1160" spans="1:9" ht="13.5" x14ac:dyDescent="0.25">
      <c r="A1160" s="3">
        <f>TITRES_STAT!B1163</f>
        <v>44000</v>
      </c>
      <c r="B1160" s="5">
        <f>TITRES_STAT!D1163</f>
        <v>0.37</v>
      </c>
      <c r="C1160" s="2">
        <f t="shared" si="162"/>
        <v>2.0000000000000018E-2</v>
      </c>
      <c r="D1160" s="2">
        <f t="shared" si="163"/>
        <v>2.0000000000000018E-2</v>
      </c>
      <c r="E1160" s="2">
        <f t="shared" si="164"/>
        <v>0</v>
      </c>
      <c r="F1160" s="2">
        <f t="shared" si="161"/>
        <v>3.1915230432066712E-3</v>
      </c>
      <c r="G1160" s="2">
        <f t="shared" si="161"/>
        <v>1.7952821705367362E-3</v>
      </c>
      <c r="H1160" s="2">
        <f t="shared" si="157"/>
        <v>1.7777278110284469</v>
      </c>
      <c r="I1160" s="2">
        <f t="shared" si="158"/>
        <v>63.999352419279965</v>
      </c>
    </row>
    <row r="1161" spans="1:9" ht="13.5" x14ac:dyDescent="0.25">
      <c r="A1161" s="3">
        <f>TITRES_STAT!B1164</f>
        <v>44001</v>
      </c>
      <c r="B1161" s="5">
        <f>TITRES_STAT!D1164</f>
        <v>0.39</v>
      </c>
      <c r="C1161" s="2">
        <f t="shared" si="162"/>
        <v>2.0000000000000018E-2</v>
      </c>
      <c r="D1161" s="2">
        <f t="shared" si="163"/>
        <v>2.0000000000000018E-2</v>
      </c>
      <c r="E1161" s="2">
        <f t="shared" si="164"/>
        <v>0</v>
      </c>
      <c r="F1161" s="2">
        <f t="shared" si="161"/>
        <v>4.3921285401204817E-3</v>
      </c>
      <c r="G1161" s="2">
        <f t="shared" si="161"/>
        <v>1.6670477297841123E-3</v>
      </c>
      <c r="H1161" s="2">
        <f t="shared" si="157"/>
        <v>2.6346747376508981</v>
      </c>
      <c r="I1161" s="2">
        <f t="shared" si="158"/>
        <v>72.487221768671844</v>
      </c>
    </row>
    <row r="1162" spans="1:9" ht="13.5" x14ac:dyDescent="0.25">
      <c r="A1162" s="3">
        <f>TITRES_STAT!B1165</f>
        <v>44004</v>
      </c>
      <c r="B1162" s="5">
        <f>TITRES_STAT!D1165</f>
        <v>0.41</v>
      </c>
      <c r="C1162" s="2">
        <f t="shared" si="162"/>
        <v>1.9999999999999962E-2</v>
      </c>
      <c r="D1162" s="2">
        <f t="shared" si="163"/>
        <v>1.9999999999999962E-2</v>
      </c>
      <c r="E1162" s="2">
        <f t="shared" si="164"/>
        <v>0</v>
      </c>
      <c r="F1162" s="2">
        <f t="shared" si="161"/>
        <v>5.5069765015404448E-3</v>
      </c>
      <c r="G1162" s="2">
        <f t="shared" si="161"/>
        <v>1.5479728919423901E-3</v>
      </c>
      <c r="H1162" s="2">
        <f t="shared" si="157"/>
        <v>3.5575406586289202</v>
      </c>
      <c r="I1162" s="2">
        <f t="shared" si="158"/>
        <v>78.058341660503416</v>
      </c>
    </row>
    <row r="1163" spans="1:9" ht="13.5" x14ac:dyDescent="0.25">
      <c r="A1163" s="3">
        <f>TITRES_STAT!B1166</f>
        <v>44005</v>
      </c>
      <c r="B1163" s="5">
        <f>TITRES_STAT!D1166</f>
        <v>0.43</v>
      </c>
      <c r="C1163" s="2">
        <f t="shared" si="162"/>
        <v>2.0000000000000018E-2</v>
      </c>
      <c r="D1163" s="2">
        <f t="shared" si="163"/>
        <v>2.0000000000000018E-2</v>
      </c>
      <c r="E1163" s="2">
        <f t="shared" si="164"/>
        <v>0</v>
      </c>
      <c r="F1163" s="2">
        <f t="shared" si="161"/>
        <v>6.5421924657161285E-3</v>
      </c>
      <c r="G1163" s="2">
        <f t="shared" si="161"/>
        <v>1.4374033996607909E-3</v>
      </c>
      <c r="H1163" s="2">
        <f t="shared" si="157"/>
        <v>4.551396265836023</v>
      </c>
      <c r="I1163" s="2">
        <f t="shared" si="158"/>
        <v>81.986513804569796</v>
      </c>
    </row>
    <row r="1164" spans="1:9" ht="13.5" x14ac:dyDescent="0.25">
      <c r="A1164" s="3">
        <f>TITRES_STAT!B1167</f>
        <v>44006</v>
      </c>
      <c r="B1164" s="5">
        <f>TITRES_STAT!D1167</f>
        <v>0.45</v>
      </c>
      <c r="C1164" s="2">
        <f t="shared" si="162"/>
        <v>2.0000000000000018E-2</v>
      </c>
      <c r="D1164" s="2">
        <f t="shared" si="163"/>
        <v>2.0000000000000018E-2</v>
      </c>
      <c r="E1164" s="2">
        <f t="shared" si="164"/>
        <v>0</v>
      </c>
      <c r="F1164" s="2">
        <f t="shared" si="161"/>
        <v>7.5034644324506921E-3</v>
      </c>
      <c r="G1164" s="2">
        <f t="shared" si="161"/>
        <v>1.3347317282564487E-3</v>
      </c>
      <c r="H1164" s="2">
        <f t="shared" si="157"/>
        <v>5.6217023043667496</v>
      </c>
      <c r="I1164" s="2">
        <f t="shared" si="158"/>
        <v>84.898143195888764</v>
      </c>
    </row>
    <row r="1165" spans="1:9" ht="13.5" x14ac:dyDescent="0.25">
      <c r="A1165" s="3">
        <f>TITRES_STAT!B1168</f>
        <v>44007</v>
      </c>
      <c r="B1165" s="5">
        <f>TITRES_STAT!D1168</f>
        <v>0.45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6.9675026872756422E-3</v>
      </c>
      <c r="G1165" s="2">
        <f t="shared" si="165"/>
        <v>1.2393937476667023E-3</v>
      </c>
      <c r="H1165" s="2">
        <f t="shared" si="157"/>
        <v>5.6217023043667496</v>
      </c>
      <c r="I1165" s="2">
        <f t="shared" si="158"/>
        <v>84.898143195888764</v>
      </c>
    </row>
    <row r="1166" spans="1:9" ht="13.5" x14ac:dyDescent="0.25">
      <c r="A1166" s="3">
        <f>TITRES_STAT!B1169</f>
        <v>44008</v>
      </c>
      <c r="B1166" s="5">
        <f>TITRES_STAT!D1169</f>
        <v>0.45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6.4698239238988103E-3</v>
      </c>
      <c r="G1166" s="2">
        <f t="shared" si="165"/>
        <v>1.1508656228333663E-3</v>
      </c>
      <c r="H1166" s="2">
        <f t="shared" si="157"/>
        <v>5.6217023043667496</v>
      </c>
      <c r="I1166" s="2">
        <f t="shared" si="158"/>
        <v>84.898143195888764</v>
      </c>
    </row>
    <row r="1167" spans="1:9" ht="13.5" x14ac:dyDescent="0.25">
      <c r="A1167" s="3">
        <f>TITRES_STAT!B1170</f>
        <v>44011</v>
      </c>
      <c r="B1167" s="5">
        <f>TITRES_STAT!D1170</f>
        <v>0.45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6.0076936436203243E-3</v>
      </c>
      <c r="G1167" s="2">
        <f t="shared" si="165"/>
        <v>1.0686609354881259E-3</v>
      </c>
      <c r="H1167" s="2">
        <f t="shared" si="157"/>
        <v>5.6217023043667504</v>
      </c>
      <c r="I1167" s="2">
        <f t="shared" si="158"/>
        <v>84.898143195888778</v>
      </c>
    </row>
    <row r="1168" spans="1:9" ht="13.5" x14ac:dyDescent="0.25">
      <c r="A1168" s="3">
        <f>TITRES_STAT!B1171</f>
        <v>44012</v>
      </c>
      <c r="B1168" s="5">
        <f>TITRES_STAT!D1171</f>
        <v>0.45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5.5785726690760155E-3</v>
      </c>
      <c r="G1168" s="2">
        <f t="shared" si="165"/>
        <v>9.9232801152468833E-4</v>
      </c>
      <c r="H1168" s="2">
        <f t="shared" si="157"/>
        <v>5.6217023043667504</v>
      </c>
      <c r="I1168" s="2">
        <f t="shared" si="158"/>
        <v>84.898143195888778</v>
      </c>
    </row>
    <row r="1169" spans="1:9" ht="13.5" x14ac:dyDescent="0.25">
      <c r="A1169" s="3">
        <f>TITRES_STAT!B1172</f>
        <v>44013</v>
      </c>
      <c r="B1169" s="5">
        <f>TITRES_STAT!D1172</f>
        <v>0.45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5.1801031927134426E-3</v>
      </c>
      <c r="G1169" s="2">
        <f t="shared" si="165"/>
        <v>9.2144743927292494E-4</v>
      </c>
      <c r="H1169" s="2">
        <f t="shared" ref="H1169:H1232" si="166">F1169/G1169</f>
        <v>5.6217023043667496</v>
      </c>
      <c r="I1169" s="2">
        <f t="shared" ref="I1169:I1232" si="167">IF(G1169=0,100,100-(100/(1+H1169)))</f>
        <v>84.898143195888764</v>
      </c>
    </row>
    <row r="1170" spans="1:9" ht="13.5" x14ac:dyDescent="0.25">
      <c r="A1170" s="3">
        <f>TITRES_STAT!B1173</f>
        <v>44014</v>
      </c>
      <c r="B1170" s="5">
        <f>TITRES_STAT!D1173</f>
        <v>0.45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4.8100958218053394E-3</v>
      </c>
      <c r="G1170" s="2">
        <f t="shared" si="165"/>
        <v>8.5562976503914467E-4</v>
      </c>
      <c r="H1170" s="2">
        <f t="shared" si="166"/>
        <v>5.6217023043667487</v>
      </c>
      <c r="I1170" s="2">
        <f t="shared" si="167"/>
        <v>84.898143195888764</v>
      </c>
    </row>
    <row r="1171" spans="1:9" ht="13.5" x14ac:dyDescent="0.25">
      <c r="A1171" s="3">
        <f>TITRES_STAT!B1174</f>
        <v>44015</v>
      </c>
      <c r="B1171" s="5">
        <f>TITRES_STAT!D1174</f>
        <v>0.44</v>
      </c>
      <c r="C1171" s="2">
        <f t="shared" si="162"/>
        <v>-1.0000000000000009E-2</v>
      </c>
      <c r="D1171" s="2">
        <f t="shared" si="163"/>
        <v>0</v>
      </c>
      <c r="E1171" s="2">
        <f t="shared" si="164"/>
        <v>1.0000000000000009E-2</v>
      </c>
      <c r="F1171" s="2">
        <f t="shared" si="165"/>
        <v>4.4665175488192432E-3</v>
      </c>
      <c r="G1171" s="2">
        <f t="shared" si="165"/>
        <v>1.5087990675363492E-3</v>
      </c>
      <c r="H1171" s="2">
        <f t="shared" si="166"/>
        <v>2.9603130363226038</v>
      </c>
      <c r="I1171" s="2">
        <f t="shared" si="167"/>
        <v>74.749470791112969</v>
      </c>
    </row>
    <row r="1172" spans="1:9" ht="13.5" x14ac:dyDescent="0.25">
      <c r="A1172" s="3">
        <f>TITRES_STAT!B1175</f>
        <v>44018</v>
      </c>
      <c r="B1172" s="5">
        <f>TITRES_STAT!D1175</f>
        <v>0.44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4.1474805810464404E-3</v>
      </c>
      <c r="G1172" s="2">
        <f t="shared" si="165"/>
        <v>1.401027705569467E-3</v>
      </c>
      <c r="H1172" s="2">
        <f t="shared" si="166"/>
        <v>2.9603130363226042</v>
      </c>
      <c r="I1172" s="2">
        <f t="shared" si="167"/>
        <v>74.749470791112969</v>
      </c>
    </row>
    <row r="1173" spans="1:9" ht="13.5" x14ac:dyDescent="0.25">
      <c r="A1173" s="3">
        <f>TITRES_STAT!B1176</f>
        <v>44019</v>
      </c>
      <c r="B1173" s="5">
        <f>TITRES_STAT!D1176</f>
        <v>0.44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3.8512319681145517E-3</v>
      </c>
      <c r="G1173" s="2">
        <f t="shared" si="165"/>
        <v>1.3009542980287909E-3</v>
      </c>
      <c r="H1173" s="2">
        <f t="shared" si="166"/>
        <v>2.9603130363226038</v>
      </c>
      <c r="I1173" s="2">
        <f t="shared" si="167"/>
        <v>74.749470791112969</v>
      </c>
    </row>
    <row r="1174" spans="1:9" ht="13.5" x14ac:dyDescent="0.25">
      <c r="A1174" s="3">
        <f>TITRES_STAT!B1177</f>
        <v>44020</v>
      </c>
      <c r="B1174" s="5">
        <f>TITRES_STAT!D1177</f>
        <v>0.44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3.5761439703920835E-3</v>
      </c>
      <c r="G1174" s="2">
        <f t="shared" si="165"/>
        <v>1.2080289910267343E-3</v>
      </c>
      <c r="H1174" s="2">
        <f t="shared" si="166"/>
        <v>2.9603130363226038</v>
      </c>
      <c r="I1174" s="2">
        <f t="shared" si="167"/>
        <v>74.749470791112969</v>
      </c>
    </row>
    <row r="1175" spans="1:9" ht="13.5" x14ac:dyDescent="0.25">
      <c r="A1175" s="3">
        <f>TITRES_STAT!B1178</f>
        <v>44021</v>
      </c>
      <c r="B1175" s="5">
        <f>TITRES_STAT!D1178</f>
        <v>0.44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3.3207051153640774E-3</v>
      </c>
      <c r="G1175" s="2">
        <f t="shared" si="165"/>
        <v>1.1217412059533961E-3</v>
      </c>
      <c r="H1175" s="2">
        <f t="shared" si="166"/>
        <v>2.9603130363226038</v>
      </c>
      <c r="I1175" s="2">
        <f t="shared" si="167"/>
        <v>74.749470791112969</v>
      </c>
    </row>
    <row r="1176" spans="1:9" ht="13.5" x14ac:dyDescent="0.25">
      <c r="A1176" s="3">
        <f>TITRES_STAT!B1179</f>
        <v>44022</v>
      </c>
      <c r="B1176" s="5">
        <f>TITRES_STAT!D1179</f>
        <v>0.45</v>
      </c>
      <c r="C1176" s="2">
        <f t="shared" si="162"/>
        <v>1.0000000000000009E-2</v>
      </c>
      <c r="D1176" s="2">
        <f t="shared" si="163"/>
        <v>1.0000000000000009E-2</v>
      </c>
      <c r="E1176" s="2">
        <f t="shared" si="164"/>
        <v>0</v>
      </c>
      <c r="F1176" s="2">
        <f t="shared" si="165"/>
        <v>3.7977976071237869E-3</v>
      </c>
      <c r="G1176" s="2">
        <f t="shared" si="165"/>
        <v>1.0416168340995821E-3</v>
      </c>
      <c r="H1176" s="2">
        <f t="shared" si="166"/>
        <v>3.6460601276733056</v>
      </c>
      <c r="I1176" s="2">
        <f t="shared" si="167"/>
        <v>78.476387035034151</v>
      </c>
    </row>
    <row r="1177" spans="1:9" ht="13.5" x14ac:dyDescent="0.25">
      <c r="A1177" s="3">
        <f>TITRES_STAT!B1180</f>
        <v>44025</v>
      </c>
      <c r="B1177" s="5">
        <f>TITRES_STAT!D1180</f>
        <v>0.46</v>
      </c>
      <c r="C1177" s="2">
        <f t="shared" si="162"/>
        <v>1.0000000000000009E-2</v>
      </c>
      <c r="D1177" s="2">
        <f t="shared" si="163"/>
        <v>1.0000000000000009E-2</v>
      </c>
      <c r="E1177" s="2">
        <f t="shared" si="164"/>
        <v>0</v>
      </c>
      <c r="F1177" s="2">
        <f t="shared" si="165"/>
        <v>4.2408120637578029E-3</v>
      </c>
      <c r="G1177" s="2">
        <f t="shared" si="165"/>
        <v>9.6721563166389773E-4</v>
      </c>
      <c r="H1177" s="2">
        <f t="shared" si="166"/>
        <v>4.3845569952817538</v>
      </c>
      <c r="I1177" s="2">
        <f t="shared" si="167"/>
        <v>81.428370042767583</v>
      </c>
    </row>
    <row r="1178" spans="1:9" ht="13.5" x14ac:dyDescent="0.25">
      <c r="A1178" s="3">
        <f>TITRES_STAT!B1181</f>
        <v>44026</v>
      </c>
      <c r="B1178" s="5">
        <f>TITRES_STAT!D1181</f>
        <v>0.47</v>
      </c>
      <c r="C1178" s="2">
        <f t="shared" si="162"/>
        <v>9.9999999999999534E-3</v>
      </c>
      <c r="D1178" s="2">
        <f t="shared" si="163"/>
        <v>9.9999999999999534E-3</v>
      </c>
      <c r="E1178" s="2">
        <f t="shared" si="164"/>
        <v>0</v>
      </c>
      <c r="F1178" s="2">
        <f t="shared" si="165"/>
        <v>4.6521826306322412E-3</v>
      </c>
      <c r="G1178" s="2">
        <f t="shared" si="165"/>
        <v>8.9812880083076226E-4</v>
      </c>
      <c r="H1178" s="2">
        <f t="shared" si="166"/>
        <v>5.1798613142446914</v>
      </c>
      <c r="I1178" s="2">
        <f t="shared" si="167"/>
        <v>83.818407094428125</v>
      </c>
    </row>
    <row r="1179" spans="1:9" ht="13.5" x14ac:dyDescent="0.25">
      <c r="A1179" s="3">
        <f>TITRES_STAT!B1182</f>
        <v>44027</v>
      </c>
      <c r="B1179" s="5">
        <f>TITRES_STAT!D1182</f>
        <v>0.47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4.319883871301367E-3</v>
      </c>
      <c r="G1179" s="2">
        <f t="shared" si="165"/>
        <v>8.3397674362856503E-4</v>
      </c>
      <c r="H1179" s="2">
        <f t="shared" si="166"/>
        <v>5.1798613142446914</v>
      </c>
      <c r="I1179" s="2">
        <f t="shared" si="167"/>
        <v>83.818407094428125</v>
      </c>
    </row>
    <row r="1180" spans="1:9" ht="13.5" x14ac:dyDescent="0.25">
      <c r="A1180" s="3">
        <f>TITRES_STAT!B1183</f>
        <v>44028</v>
      </c>
      <c r="B1180" s="5">
        <f>TITRES_STAT!D1183</f>
        <v>0.47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4.0113207376369833E-3</v>
      </c>
      <c r="G1180" s="2">
        <f t="shared" si="165"/>
        <v>7.7440697622652469E-4</v>
      </c>
      <c r="H1180" s="2">
        <f t="shared" si="166"/>
        <v>5.1798613142446905</v>
      </c>
      <c r="I1180" s="2">
        <f t="shared" si="167"/>
        <v>83.818407094428125</v>
      </c>
    </row>
    <row r="1181" spans="1:9" ht="13.5" x14ac:dyDescent="0.25">
      <c r="A1181" s="3">
        <f>TITRES_STAT!B1184</f>
        <v>44029</v>
      </c>
      <c r="B1181" s="5">
        <f>TITRES_STAT!D1184</f>
        <v>0.47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3.7247978278057703E-3</v>
      </c>
      <c r="G1181" s="2">
        <f t="shared" si="168"/>
        <v>7.1909219221034438E-4</v>
      </c>
      <c r="H1181" s="2">
        <f t="shared" si="166"/>
        <v>5.1798613142446905</v>
      </c>
      <c r="I1181" s="2">
        <f t="shared" si="167"/>
        <v>83.818407094428125</v>
      </c>
    </row>
    <row r="1182" spans="1:9" ht="13.5" x14ac:dyDescent="0.25">
      <c r="A1182" s="3">
        <f>TITRES_STAT!B1185</f>
        <v>44032</v>
      </c>
      <c r="B1182" s="5">
        <f>TITRES_STAT!D1185</f>
        <v>0.47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3.4587408401053582E-3</v>
      </c>
      <c r="G1182" s="2">
        <f t="shared" si="168"/>
        <v>6.677284641953198E-4</v>
      </c>
      <c r="H1182" s="2">
        <f t="shared" si="166"/>
        <v>5.1798613142446905</v>
      </c>
      <c r="I1182" s="2">
        <f t="shared" si="167"/>
        <v>83.818407094428125</v>
      </c>
    </row>
    <row r="1183" spans="1:9" ht="13.5" x14ac:dyDescent="0.25">
      <c r="A1183" s="3">
        <f>TITRES_STAT!B1186</f>
        <v>44033</v>
      </c>
      <c r="B1183" s="5">
        <f>TITRES_STAT!D1186</f>
        <v>0.47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3.2116879229549754E-3</v>
      </c>
      <c r="G1183" s="2">
        <f t="shared" si="168"/>
        <v>6.2003357389565407E-4</v>
      </c>
      <c r="H1183" s="2">
        <f t="shared" si="166"/>
        <v>5.1798613142446914</v>
      </c>
      <c r="I1183" s="2">
        <f t="shared" si="167"/>
        <v>83.818407094428125</v>
      </c>
    </row>
    <row r="1184" spans="1:9" ht="13.5" x14ac:dyDescent="0.25">
      <c r="A1184" s="3">
        <f>TITRES_STAT!B1187</f>
        <v>44034</v>
      </c>
      <c r="B1184" s="5">
        <f>TITRES_STAT!D1187</f>
        <v>0.47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2.9822816427439057E-3</v>
      </c>
      <c r="G1184" s="2">
        <f t="shared" si="168"/>
        <v>5.757454614745359E-4</v>
      </c>
      <c r="H1184" s="2">
        <f t="shared" si="166"/>
        <v>5.1798613142446914</v>
      </c>
      <c r="I1184" s="2">
        <f t="shared" si="167"/>
        <v>83.818407094428125</v>
      </c>
    </row>
    <row r="1185" spans="1:9" ht="13.5" x14ac:dyDescent="0.25">
      <c r="A1185" s="3">
        <f>TITRES_STAT!B1188</f>
        <v>44035</v>
      </c>
      <c r="B1185" s="5">
        <f>TITRES_STAT!D1188</f>
        <v>0.46</v>
      </c>
      <c r="C1185" s="2">
        <f t="shared" si="162"/>
        <v>-9.9999999999999534E-3</v>
      </c>
      <c r="D1185" s="2">
        <f t="shared" si="163"/>
        <v>0</v>
      </c>
      <c r="E1185" s="2">
        <f t="shared" si="164"/>
        <v>9.9999999999999534E-3</v>
      </c>
      <c r="F1185" s="2">
        <f t="shared" si="168"/>
        <v>2.7692615254050553E-3</v>
      </c>
      <c r="G1185" s="2">
        <f t="shared" si="168"/>
        <v>1.248906499940637E-3</v>
      </c>
      <c r="H1185" s="2">
        <f t="shared" si="166"/>
        <v>2.2173489572971907</v>
      </c>
      <c r="I1185" s="2">
        <f t="shared" si="167"/>
        <v>68.918509826796239</v>
      </c>
    </row>
    <row r="1186" spans="1:9" ht="13.5" x14ac:dyDescent="0.25">
      <c r="A1186" s="3">
        <f>TITRES_STAT!B1189</f>
        <v>44036</v>
      </c>
      <c r="B1186" s="5">
        <f>TITRES_STAT!D1189</f>
        <v>0.46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2.5714571307332659E-3</v>
      </c>
      <c r="G1186" s="2">
        <f t="shared" si="168"/>
        <v>1.1596988928020201E-3</v>
      </c>
      <c r="H1186" s="2">
        <f t="shared" si="166"/>
        <v>2.2173489572971907</v>
      </c>
      <c r="I1186" s="2">
        <f t="shared" si="167"/>
        <v>68.918509826796239</v>
      </c>
    </row>
    <row r="1187" spans="1:9" ht="13.5" x14ac:dyDescent="0.25">
      <c r="A1187" s="3">
        <f>TITRES_STAT!B1190</f>
        <v>44039</v>
      </c>
      <c r="B1187" s="5">
        <f>TITRES_STAT!D1190</f>
        <v>0.46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2.3877816213951756E-3</v>
      </c>
      <c r="G1187" s="2">
        <f t="shared" si="168"/>
        <v>1.0768632576018758E-3</v>
      </c>
      <c r="H1187" s="2">
        <f t="shared" si="166"/>
        <v>2.2173489572971912</v>
      </c>
      <c r="I1187" s="2">
        <f t="shared" si="167"/>
        <v>68.918509826796239</v>
      </c>
    </row>
    <row r="1188" spans="1:9" ht="13.5" x14ac:dyDescent="0.25">
      <c r="A1188" s="3">
        <f>TITRES_STAT!B1191</f>
        <v>44040</v>
      </c>
      <c r="B1188" s="5">
        <f>TITRES_STAT!D1191</f>
        <v>0.46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2.2172257912955202E-3</v>
      </c>
      <c r="G1188" s="2">
        <f t="shared" si="168"/>
        <v>9.9994445348745614E-4</v>
      </c>
      <c r="H1188" s="2">
        <f t="shared" si="166"/>
        <v>2.2173489572971907</v>
      </c>
      <c r="I1188" s="2">
        <f t="shared" si="167"/>
        <v>68.918509826796239</v>
      </c>
    </row>
    <row r="1189" spans="1:9" ht="13.5" x14ac:dyDescent="0.25">
      <c r="A1189" s="3">
        <f>TITRES_STAT!B1192</f>
        <v>44041</v>
      </c>
      <c r="B1189" s="5">
        <f>TITRES_STAT!D1192</f>
        <v>0.46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2.0588525204886972E-3</v>
      </c>
      <c r="G1189" s="2">
        <f t="shared" si="168"/>
        <v>9.2851984966692356E-4</v>
      </c>
      <c r="H1189" s="2">
        <f t="shared" si="166"/>
        <v>2.2173489572971907</v>
      </c>
      <c r="I1189" s="2">
        <f t="shared" si="167"/>
        <v>68.918509826796239</v>
      </c>
    </row>
    <row r="1190" spans="1:9" ht="13.5" x14ac:dyDescent="0.25">
      <c r="A1190" s="3">
        <f>TITRES_STAT!B1193</f>
        <v>44042</v>
      </c>
      <c r="B1190" s="5">
        <f>TITRES_STAT!D1193</f>
        <v>0.45</v>
      </c>
      <c r="C1190" s="2">
        <f t="shared" si="162"/>
        <v>-1.0000000000000009E-2</v>
      </c>
      <c r="D1190" s="2">
        <f t="shared" si="163"/>
        <v>0</v>
      </c>
      <c r="E1190" s="2">
        <f t="shared" si="164"/>
        <v>1.0000000000000009E-2</v>
      </c>
      <c r="F1190" s="2">
        <f t="shared" si="168"/>
        <v>1.9117916261680759E-3</v>
      </c>
      <c r="G1190" s="2">
        <f t="shared" si="168"/>
        <v>1.5764827175478583E-3</v>
      </c>
      <c r="H1190" s="2">
        <f t="shared" si="166"/>
        <v>1.2126943130348895</v>
      </c>
      <c r="I1190" s="2">
        <f t="shared" si="167"/>
        <v>54.806229034483351</v>
      </c>
    </row>
    <row r="1191" spans="1:9" ht="13.5" x14ac:dyDescent="0.25">
      <c r="A1191" s="3">
        <f>TITRES_STAT!B1194</f>
        <v>44046</v>
      </c>
      <c r="B1191" s="5">
        <f>TITRES_STAT!D1194</f>
        <v>0.45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1.7752350814417845E-3</v>
      </c>
      <c r="G1191" s="2">
        <f t="shared" si="168"/>
        <v>1.4638768091515826E-3</v>
      </c>
      <c r="H1191" s="2">
        <f t="shared" si="166"/>
        <v>1.2126943130348895</v>
      </c>
      <c r="I1191" s="2">
        <f t="shared" si="167"/>
        <v>54.806229034483351</v>
      </c>
    </row>
    <row r="1192" spans="1:9" ht="13.5" x14ac:dyDescent="0.25">
      <c r="A1192" s="3">
        <f>TITRES_STAT!B1195</f>
        <v>44047</v>
      </c>
      <c r="B1192" s="5">
        <f>TITRES_STAT!D1195</f>
        <v>0.45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1.648432575624514E-3</v>
      </c>
      <c r="G1192" s="2">
        <f t="shared" si="168"/>
        <v>1.3593141799264695E-3</v>
      </c>
      <c r="H1192" s="2">
        <f t="shared" si="166"/>
        <v>1.2126943130348895</v>
      </c>
      <c r="I1192" s="2">
        <f t="shared" si="167"/>
        <v>54.806229034483351</v>
      </c>
    </row>
    <row r="1193" spans="1:9" ht="13.5" x14ac:dyDescent="0.25">
      <c r="A1193" s="3">
        <f>TITRES_STAT!B1196</f>
        <v>44048</v>
      </c>
      <c r="B1193" s="5">
        <f>TITRES_STAT!D1196</f>
        <v>0.45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1.5306873916513344E-3</v>
      </c>
      <c r="G1193" s="2">
        <f t="shared" si="168"/>
        <v>1.2622203099317217E-3</v>
      </c>
      <c r="H1193" s="2">
        <f t="shared" si="166"/>
        <v>1.2126943130348895</v>
      </c>
      <c r="I1193" s="2">
        <f t="shared" si="167"/>
        <v>54.806229034483351</v>
      </c>
    </row>
    <row r="1194" spans="1:9" ht="13.5" x14ac:dyDescent="0.25">
      <c r="A1194" s="3">
        <f>TITRES_STAT!B1197</f>
        <v>44049</v>
      </c>
      <c r="B1194" s="5">
        <f>TITRES_STAT!D1197</f>
        <v>0.45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1.4213525779619533E-3</v>
      </c>
      <c r="G1194" s="2">
        <f t="shared" si="168"/>
        <v>1.1720617163651702E-3</v>
      </c>
      <c r="H1194" s="2">
        <f t="shared" si="166"/>
        <v>1.2126943130348893</v>
      </c>
      <c r="I1194" s="2">
        <f t="shared" si="167"/>
        <v>54.806229034483351</v>
      </c>
    </row>
    <row r="1195" spans="1:9" ht="13.5" x14ac:dyDescent="0.25">
      <c r="A1195" s="3">
        <f>TITRES_STAT!B1198</f>
        <v>44050</v>
      </c>
      <c r="B1195" s="5">
        <f>TITRES_STAT!D1198</f>
        <v>0.45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1.3198273938218139E-3</v>
      </c>
      <c r="G1195" s="2">
        <f t="shared" si="168"/>
        <v>1.0883430223390866E-3</v>
      </c>
      <c r="H1195" s="2">
        <f t="shared" si="166"/>
        <v>1.2126943130348893</v>
      </c>
      <c r="I1195" s="2">
        <f t="shared" si="167"/>
        <v>54.806229034483351</v>
      </c>
    </row>
    <row r="1196" spans="1:9" ht="13.5" x14ac:dyDescent="0.25">
      <c r="A1196" s="3">
        <f>TITRES_STAT!B1199</f>
        <v>44053</v>
      </c>
      <c r="B1196" s="5">
        <f>TITRES_STAT!D1199</f>
        <v>0.44</v>
      </c>
      <c r="C1196" s="2">
        <f t="shared" si="162"/>
        <v>-1.0000000000000009E-2</v>
      </c>
      <c r="D1196" s="2">
        <f t="shared" si="163"/>
        <v>0</v>
      </c>
      <c r="E1196" s="2">
        <f t="shared" si="164"/>
        <v>1.0000000000000009E-2</v>
      </c>
      <c r="F1196" s="2">
        <f t="shared" si="168"/>
        <v>1.2255540085488272E-3</v>
      </c>
      <c r="G1196" s="2">
        <f t="shared" si="168"/>
        <v>1.7248899493148668E-3</v>
      </c>
      <c r="H1196" s="2">
        <f t="shared" si="166"/>
        <v>0.71051142076375495</v>
      </c>
      <c r="I1196" s="2">
        <f t="shared" si="167"/>
        <v>41.537952459066702</v>
      </c>
    </row>
    <row r="1197" spans="1:9" ht="13.5" x14ac:dyDescent="0.25">
      <c r="A1197" s="3">
        <f>TITRES_STAT!B1200</f>
        <v>44054</v>
      </c>
      <c r="B1197" s="5">
        <f>TITRES_STAT!D1200</f>
        <v>0.44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1.1380144365096252E-3</v>
      </c>
      <c r="G1197" s="2">
        <f t="shared" si="169"/>
        <v>1.601683524363805E-3</v>
      </c>
      <c r="H1197" s="2">
        <f t="shared" si="166"/>
        <v>0.71051142076375484</v>
      </c>
      <c r="I1197" s="2">
        <f t="shared" si="167"/>
        <v>41.537952459066702</v>
      </c>
    </row>
    <row r="1198" spans="1:9" ht="13.5" x14ac:dyDescent="0.25">
      <c r="A1198" s="3">
        <f>TITRES_STAT!B1201</f>
        <v>44055</v>
      </c>
      <c r="B1198" s="5">
        <f>TITRES_STAT!D1201</f>
        <v>0.43</v>
      </c>
      <c r="C1198" s="2">
        <f t="shared" si="162"/>
        <v>-1.0000000000000009E-2</v>
      </c>
      <c r="D1198" s="2">
        <f t="shared" si="163"/>
        <v>0</v>
      </c>
      <c r="E1198" s="2">
        <f t="shared" si="164"/>
        <v>1.0000000000000009E-2</v>
      </c>
      <c r="F1198" s="2">
        <f t="shared" si="169"/>
        <v>1.056727691044652E-3</v>
      </c>
      <c r="G1198" s="2">
        <f t="shared" si="169"/>
        <v>2.2015632726235337E-3</v>
      </c>
      <c r="H1198" s="2">
        <f t="shared" si="166"/>
        <v>0.47998969831350013</v>
      </c>
      <c r="I1198" s="2">
        <f t="shared" si="167"/>
        <v>32.431962118416436</v>
      </c>
    </row>
    <row r="1199" spans="1:9" ht="13.5" x14ac:dyDescent="0.25">
      <c r="A1199" s="3">
        <f>TITRES_STAT!B1202</f>
        <v>44057</v>
      </c>
      <c r="B1199" s="5">
        <f>TITRES_STAT!D1202</f>
        <v>0.44</v>
      </c>
      <c r="C1199" s="2">
        <f t="shared" si="162"/>
        <v>1.0000000000000009E-2</v>
      </c>
      <c r="D1199" s="2">
        <f t="shared" si="163"/>
        <v>1.0000000000000009E-2</v>
      </c>
      <c r="E1199" s="2">
        <f t="shared" si="164"/>
        <v>0</v>
      </c>
      <c r="F1199" s="2">
        <f t="shared" si="169"/>
        <v>1.6955328559700345E-3</v>
      </c>
      <c r="G1199" s="2">
        <f t="shared" si="169"/>
        <v>2.0443087531504243E-3</v>
      </c>
      <c r="H1199" s="2">
        <f t="shared" si="166"/>
        <v>0.82939177037573142</v>
      </c>
      <c r="I1199" s="2">
        <f t="shared" si="167"/>
        <v>45.337023146517488</v>
      </c>
    </row>
    <row r="1200" spans="1:9" ht="13.5" x14ac:dyDescent="0.25">
      <c r="A1200" s="3">
        <f>TITRES_STAT!B1203</f>
        <v>44060</v>
      </c>
      <c r="B1200" s="5">
        <f>TITRES_STAT!D1203</f>
        <v>0.43</v>
      </c>
      <c r="C1200" s="2">
        <f t="shared" si="162"/>
        <v>-1.0000000000000009E-2</v>
      </c>
      <c r="D1200" s="2">
        <f t="shared" si="163"/>
        <v>0</v>
      </c>
      <c r="E1200" s="2">
        <f t="shared" si="164"/>
        <v>1.0000000000000009E-2</v>
      </c>
      <c r="F1200" s="2">
        <f t="shared" si="169"/>
        <v>1.5744233662578892E-3</v>
      </c>
      <c r="G1200" s="2">
        <f t="shared" si="169"/>
        <v>2.6125724136396807E-3</v>
      </c>
      <c r="H1200" s="2">
        <f t="shared" si="166"/>
        <v>0.60263338847113368</v>
      </c>
      <c r="I1200" s="2">
        <f t="shared" si="167"/>
        <v>37.602697710299715</v>
      </c>
    </row>
    <row r="1201" spans="1:9" ht="13.5" x14ac:dyDescent="0.25">
      <c r="A1201" s="3">
        <f>TITRES_STAT!B1204</f>
        <v>44061</v>
      </c>
      <c r="B1201" s="5">
        <f>TITRES_STAT!D1204</f>
        <v>0.44</v>
      </c>
      <c r="C1201" s="2">
        <f t="shared" si="162"/>
        <v>1.0000000000000009E-2</v>
      </c>
      <c r="D1201" s="2">
        <f t="shared" si="163"/>
        <v>1.0000000000000009E-2</v>
      </c>
      <c r="E1201" s="2">
        <f t="shared" si="164"/>
        <v>0</v>
      </c>
      <c r="F1201" s="2">
        <f t="shared" si="169"/>
        <v>2.1762502686680407E-3</v>
      </c>
      <c r="G1201" s="2">
        <f t="shared" si="169"/>
        <v>2.4259600983797037E-3</v>
      </c>
      <c r="H1201" s="2">
        <f t="shared" si="166"/>
        <v>0.89706762700736753</v>
      </c>
      <c r="I1201" s="2">
        <f t="shared" si="167"/>
        <v>47.287066324699012</v>
      </c>
    </row>
    <row r="1202" spans="1:9" ht="13.5" x14ac:dyDescent="0.25">
      <c r="A1202" s="3">
        <f>TITRES_STAT!B1205</f>
        <v>44062</v>
      </c>
      <c r="B1202" s="5">
        <f>TITRES_STAT!D1205</f>
        <v>0.44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2.0208038209060379E-3</v>
      </c>
      <c r="G1202" s="2">
        <f t="shared" si="169"/>
        <v>2.2526772342097252E-3</v>
      </c>
      <c r="H1202" s="2">
        <f t="shared" si="166"/>
        <v>0.89706762700736742</v>
      </c>
      <c r="I1202" s="2">
        <f t="shared" si="167"/>
        <v>47.287066324699005</v>
      </c>
    </row>
    <row r="1203" spans="1:9" ht="13.5" x14ac:dyDescent="0.25">
      <c r="A1203" s="3">
        <f>TITRES_STAT!B1206</f>
        <v>44064</v>
      </c>
      <c r="B1203" s="5">
        <f>TITRES_STAT!D1206</f>
        <v>0.44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1.8764606908413209E-3</v>
      </c>
      <c r="G1203" s="2">
        <f t="shared" si="169"/>
        <v>2.0917717174804592E-3</v>
      </c>
      <c r="H1203" s="2">
        <f t="shared" si="166"/>
        <v>0.89706762700736742</v>
      </c>
      <c r="I1203" s="2">
        <f t="shared" si="167"/>
        <v>47.287066324699005</v>
      </c>
    </row>
    <row r="1204" spans="1:9" ht="13.5" x14ac:dyDescent="0.25">
      <c r="A1204" s="3">
        <f>TITRES_STAT!B1207</f>
        <v>44067</v>
      </c>
      <c r="B1204" s="5">
        <f>TITRES_STAT!D1207</f>
        <v>0.43</v>
      </c>
      <c r="C1204" s="2">
        <f t="shared" si="162"/>
        <v>-1.0000000000000009E-2</v>
      </c>
      <c r="D1204" s="2">
        <f t="shared" si="163"/>
        <v>0</v>
      </c>
      <c r="E1204" s="2">
        <f t="shared" si="164"/>
        <v>1.0000000000000009E-2</v>
      </c>
      <c r="F1204" s="2">
        <f t="shared" si="169"/>
        <v>1.7424277843526553E-3</v>
      </c>
      <c r="G1204" s="2">
        <f t="shared" si="169"/>
        <v>2.656645166231856E-3</v>
      </c>
      <c r="H1204" s="2">
        <f t="shared" si="166"/>
        <v>0.65587523938098502</v>
      </c>
      <c r="I1204" s="2">
        <f t="shared" si="167"/>
        <v>39.608976798648825</v>
      </c>
    </row>
    <row r="1205" spans="1:9" ht="13.5" x14ac:dyDescent="0.25">
      <c r="A1205" s="3">
        <f>TITRES_STAT!B1208</f>
        <v>44068</v>
      </c>
      <c r="B1205" s="5">
        <f>TITRES_STAT!D1208</f>
        <v>0.42</v>
      </c>
      <c r="C1205" s="2">
        <f t="shared" si="162"/>
        <v>-1.0000000000000009E-2</v>
      </c>
      <c r="D1205" s="2">
        <f t="shared" si="163"/>
        <v>0</v>
      </c>
      <c r="E1205" s="2">
        <f t="shared" si="164"/>
        <v>1.0000000000000009E-2</v>
      </c>
      <c r="F1205" s="2">
        <f t="shared" si="169"/>
        <v>1.6179686568988942E-3</v>
      </c>
      <c r="G1205" s="2">
        <f t="shared" si="169"/>
        <v>3.1811705115010096E-3</v>
      </c>
      <c r="H1205" s="2">
        <f t="shared" si="166"/>
        <v>0.50860796397093122</v>
      </c>
      <c r="I1205" s="2">
        <f t="shared" si="167"/>
        <v>33.713726568974366</v>
      </c>
    </row>
    <row r="1206" spans="1:9" ht="13.5" x14ac:dyDescent="0.25">
      <c r="A1206" s="3">
        <f>TITRES_STAT!B1209</f>
        <v>44069</v>
      </c>
      <c r="B1206" s="5">
        <f>TITRES_STAT!D1209</f>
        <v>0.41</v>
      </c>
      <c r="C1206" s="2">
        <f t="shared" si="162"/>
        <v>-1.0000000000000009E-2</v>
      </c>
      <c r="D1206" s="2">
        <f t="shared" si="163"/>
        <v>0</v>
      </c>
      <c r="E1206" s="2">
        <f t="shared" si="164"/>
        <v>1.0000000000000009E-2</v>
      </c>
      <c r="F1206" s="2">
        <f t="shared" si="169"/>
        <v>1.5023994671204018E-3</v>
      </c>
      <c r="G1206" s="2">
        <f t="shared" si="169"/>
        <v>3.6682297606795097E-3</v>
      </c>
      <c r="H1206" s="2">
        <f t="shared" si="166"/>
        <v>0.40957070988980104</v>
      </c>
      <c r="I1206" s="2">
        <f t="shared" si="167"/>
        <v>29.05641462440866</v>
      </c>
    </row>
    <row r="1207" spans="1:9" ht="13.5" x14ac:dyDescent="0.25">
      <c r="A1207" s="3">
        <f>TITRES_STAT!B1210</f>
        <v>44070</v>
      </c>
      <c r="B1207" s="5">
        <f>TITRES_STAT!D1210</f>
        <v>0.4</v>
      </c>
      <c r="C1207" s="2">
        <f t="shared" si="162"/>
        <v>-9.9999999999999534E-3</v>
      </c>
      <c r="D1207" s="2">
        <f t="shared" si="163"/>
        <v>0</v>
      </c>
      <c r="E1207" s="2">
        <f t="shared" si="164"/>
        <v>9.9999999999999534E-3</v>
      </c>
      <c r="F1207" s="2">
        <f t="shared" si="169"/>
        <v>1.3950852194689444E-3</v>
      </c>
      <c r="G1207" s="2">
        <f t="shared" si="169"/>
        <v>4.1204990634881129E-3</v>
      </c>
      <c r="H1207" s="2">
        <f t="shared" si="166"/>
        <v>0.33857190548369337</v>
      </c>
      <c r="I1207" s="2">
        <f t="shared" si="167"/>
        <v>25.29351647802217</v>
      </c>
    </row>
    <row r="1208" spans="1:9" ht="13.5" x14ac:dyDescent="0.25">
      <c r="A1208" s="3">
        <f>TITRES_STAT!B1211</f>
        <v>44071</v>
      </c>
      <c r="B1208" s="5">
        <f>TITRES_STAT!D1211</f>
        <v>0.4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1.2954362752211626E-3</v>
      </c>
      <c r="G1208" s="2">
        <f t="shared" si="169"/>
        <v>3.8261777018103907E-3</v>
      </c>
      <c r="H1208" s="2">
        <f t="shared" si="166"/>
        <v>0.33857190548369331</v>
      </c>
      <c r="I1208" s="2">
        <f t="shared" si="167"/>
        <v>25.29351647802217</v>
      </c>
    </row>
    <row r="1209" spans="1:9" ht="13.5" x14ac:dyDescent="0.25">
      <c r="A1209" s="3">
        <f>TITRES_STAT!B1212</f>
        <v>44074</v>
      </c>
      <c r="B1209" s="5">
        <f>TITRES_STAT!D1212</f>
        <v>0.4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1.2029051127053652E-3</v>
      </c>
      <c r="G1209" s="2">
        <f t="shared" si="169"/>
        <v>3.5528792945382199E-3</v>
      </c>
      <c r="H1209" s="2">
        <f t="shared" si="166"/>
        <v>0.33857190548369331</v>
      </c>
      <c r="I1209" s="2">
        <f t="shared" si="167"/>
        <v>25.29351647802217</v>
      </c>
    </row>
    <row r="1210" spans="1:9" ht="13.5" x14ac:dyDescent="0.25">
      <c r="A1210" s="3">
        <f>TITRES_STAT!B1213</f>
        <v>44075</v>
      </c>
      <c r="B1210" s="5">
        <f>TITRES_STAT!D1213</f>
        <v>0.41</v>
      </c>
      <c r="C1210" s="2">
        <f t="shared" si="162"/>
        <v>9.9999999999999534E-3</v>
      </c>
      <c r="D1210" s="2">
        <f t="shared" si="163"/>
        <v>9.9999999999999534E-3</v>
      </c>
      <c r="E1210" s="2">
        <f t="shared" si="164"/>
        <v>0</v>
      </c>
      <c r="F1210" s="2">
        <f t="shared" si="169"/>
        <v>1.8312690332264073E-3</v>
      </c>
      <c r="G1210" s="2">
        <f t="shared" si="169"/>
        <v>3.2991022020712043E-3</v>
      </c>
      <c r="H1210" s="2">
        <f t="shared" si="166"/>
        <v>0.55508102540040172</v>
      </c>
      <c r="I1210" s="2">
        <f t="shared" si="167"/>
        <v>35.694669045137346</v>
      </c>
    </row>
    <row r="1211" spans="1:9" ht="13.5" x14ac:dyDescent="0.25">
      <c r="A1211" s="3">
        <f>TITRES_STAT!B1214</f>
        <v>44076</v>
      </c>
      <c r="B1211" s="5">
        <f>TITRES_STAT!D1214</f>
        <v>0.41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1.7004641022816639E-3</v>
      </c>
      <c r="G1211" s="2">
        <f t="shared" si="169"/>
        <v>3.0634520447804037E-3</v>
      </c>
      <c r="H1211" s="2">
        <f t="shared" si="166"/>
        <v>0.55508102540040172</v>
      </c>
      <c r="I1211" s="2">
        <f t="shared" si="167"/>
        <v>35.694669045137346</v>
      </c>
    </row>
    <row r="1212" spans="1:9" ht="13.5" x14ac:dyDescent="0.25">
      <c r="A1212" s="3">
        <f>TITRES_STAT!B1215</f>
        <v>44077</v>
      </c>
      <c r="B1212" s="5">
        <f>TITRES_STAT!D1215</f>
        <v>0.4</v>
      </c>
      <c r="C1212" s="2">
        <f t="shared" si="162"/>
        <v>-9.9999999999999534E-3</v>
      </c>
      <c r="D1212" s="2">
        <f t="shared" si="163"/>
        <v>0</v>
      </c>
      <c r="E1212" s="2">
        <f t="shared" si="164"/>
        <v>9.9999999999999534E-3</v>
      </c>
      <c r="F1212" s="2">
        <f t="shared" si="169"/>
        <v>1.5790023806901165E-3</v>
      </c>
      <c r="G1212" s="2">
        <f t="shared" si="169"/>
        <v>3.5589197558675146E-3</v>
      </c>
      <c r="H1212" s="2">
        <f t="shared" si="166"/>
        <v>0.44367462292085941</v>
      </c>
      <c r="I1212" s="2">
        <f t="shared" si="167"/>
        <v>30.732314323238</v>
      </c>
    </row>
    <row r="1213" spans="1:9" ht="13.5" x14ac:dyDescent="0.25">
      <c r="A1213" s="3">
        <f>TITRES_STAT!B1216</f>
        <v>44078</v>
      </c>
      <c r="B1213" s="5">
        <f>TITRES_STAT!D1216</f>
        <v>0.39</v>
      </c>
      <c r="C1213" s="2">
        <f t="shared" si="162"/>
        <v>-1.0000000000000009E-2</v>
      </c>
      <c r="D1213" s="2">
        <f t="shared" si="163"/>
        <v>0</v>
      </c>
      <c r="E1213" s="2">
        <f t="shared" si="164"/>
        <v>1.0000000000000009E-2</v>
      </c>
      <c r="F1213" s="2">
        <f t="shared" ref="F1213:G1228" si="170">((F1212*13)+D1213)/14</f>
        <v>1.4662164963551081E-3</v>
      </c>
      <c r="G1213" s="2">
        <f t="shared" si="170"/>
        <v>4.018996916162693E-3</v>
      </c>
      <c r="H1213" s="2">
        <f t="shared" si="166"/>
        <v>0.36482150321106493</v>
      </c>
      <c r="I1213" s="2">
        <f t="shared" si="167"/>
        <v>26.730345495930138</v>
      </c>
    </row>
    <row r="1214" spans="1:9" ht="13.5" x14ac:dyDescent="0.25">
      <c r="A1214" s="3">
        <f>TITRES_STAT!B1217</f>
        <v>44081</v>
      </c>
      <c r="B1214" s="5">
        <f>TITRES_STAT!D1217</f>
        <v>0.39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1.3614867466154575E-3</v>
      </c>
      <c r="G1214" s="2">
        <f t="shared" si="170"/>
        <v>3.7319257078653576E-3</v>
      </c>
      <c r="H1214" s="2">
        <f t="shared" si="166"/>
        <v>0.36482150321106499</v>
      </c>
      <c r="I1214" s="2">
        <f t="shared" si="167"/>
        <v>26.730345495930138</v>
      </c>
    </row>
    <row r="1215" spans="1:9" ht="13.5" x14ac:dyDescent="0.25">
      <c r="A1215" s="3">
        <f>TITRES_STAT!B1218</f>
        <v>44082</v>
      </c>
      <c r="B1215" s="5">
        <f>TITRES_STAT!D1218</f>
        <v>0.4</v>
      </c>
      <c r="C1215" s="2">
        <f t="shared" si="162"/>
        <v>1.0000000000000009E-2</v>
      </c>
      <c r="D1215" s="2">
        <f t="shared" si="163"/>
        <v>1.0000000000000009E-2</v>
      </c>
      <c r="E1215" s="2">
        <f t="shared" si="164"/>
        <v>0</v>
      </c>
      <c r="F1215" s="2">
        <f t="shared" si="170"/>
        <v>1.9785234075714968E-3</v>
      </c>
      <c r="G1215" s="2">
        <f t="shared" si="170"/>
        <v>3.4653595858749747E-3</v>
      </c>
      <c r="H1215" s="2">
        <f t="shared" si="166"/>
        <v>0.57094317589322718</v>
      </c>
      <c r="I1215" s="2">
        <f t="shared" si="167"/>
        <v>36.343973776683107</v>
      </c>
    </row>
    <row r="1216" spans="1:9" ht="13.5" x14ac:dyDescent="0.25">
      <c r="A1216" s="3">
        <f>TITRES_STAT!B1219</f>
        <v>44083</v>
      </c>
      <c r="B1216" s="5">
        <f>TITRES_STAT!D1219</f>
        <v>0.4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1.8372003070306756E-3</v>
      </c>
      <c r="G1216" s="2">
        <f t="shared" si="170"/>
        <v>3.2178339011696192E-3</v>
      </c>
      <c r="H1216" s="2">
        <f t="shared" si="166"/>
        <v>0.57094317589322729</v>
      </c>
      <c r="I1216" s="2">
        <f t="shared" si="167"/>
        <v>36.343973776683107</v>
      </c>
    </row>
    <row r="1217" spans="1:9" ht="13.5" x14ac:dyDescent="0.25">
      <c r="A1217" s="3">
        <f>TITRES_STAT!B1220</f>
        <v>44084</v>
      </c>
      <c r="B1217" s="5">
        <f>TITRES_STAT!D1220</f>
        <v>0.39</v>
      </c>
      <c r="C1217" s="2">
        <f t="shared" si="162"/>
        <v>-1.0000000000000009E-2</v>
      </c>
      <c r="D1217" s="2">
        <f t="shared" si="163"/>
        <v>0</v>
      </c>
      <c r="E1217" s="2">
        <f t="shared" si="164"/>
        <v>1.0000000000000009E-2</v>
      </c>
      <c r="F1217" s="2">
        <f t="shared" si="170"/>
        <v>1.7059717136713416E-3</v>
      </c>
      <c r="G1217" s="2">
        <f t="shared" si="170"/>
        <v>3.7022743368003612E-3</v>
      </c>
      <c r="H1217" s="2">
        <f t="shared" si="166"/>
        <v>0.46079019501988167</v>
      </c>
      <c r="I1217" s="2">
        <f t="shared" si="167"/>
        <v>31.543899773616033</v>
      </c>
    </row>
    <row r="1218" spans="1:9" ht="13.5" x14ac:dyDescent="0.25">
      <c r="A1218" s="3">
        <f>TITRES_STAT!B1221</f>
        <v>44085</v>
      </c>
      <c r="B1218" s="5">
        <f>TITRES_STAT!D1221</f>
        <v>0.4</v>
      </c>
      <c r="C1218" s="2">
        <f t="shared" si="162"/>
        <v>1.0000000000000009E-2</v>
      </c>
      <c r="D1218" s="2">
        <f t="shared" si="163"/>
        <v>1.0000000000000009E-2</v>
      </c>
      <c r="E1218" s="2">
        <f t="shared" si="164"/>
        <v>0</v>
      </c>
      <c r="F1218" s="2">
        <f t="shared" si="170"/>
        <v>2.2984023055519606E-3</v>
      </c>
      <c r="G1218" s="2">
        <f t="shared" si="170"/>
        <v>3.4378261698860498E-3</v>
      </c>
      <c r="H1218" s="2">
        <f t="shared" si="166"/>
        <v>0.6685626881559702</v>
      </c>
      <c r="I1218" s="2">
        <f t="shared" si="167"/>
        <v>40.068179212064202</v>
      </c>
    </row>
    <row r="1219" spans="1:9" ht="13.5" x14ac:dyDescent="0.25">
      <c r="A1219" s="3">
        <f>TITRES_STAT!B1222</f>
        <v>44088</v>
      </c>
      <c r="B1219" s="5">
        <f>TITRES_STAT!D1222</f>
        <v>0.4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2.1342307122982494E-3</v>
      </c>
      <c r="G1219" s="2">
        <f t="shared" si="170"/>
        <v>3.1922671577513319E-3</v>
      </c>
      <c r="H1219" s="2">
        <f t="shared" si="166"/>
        <v>0.66856268815597031</v>
      </c>
      <c r="I1219" s="2">
        <f t="shared" si="167"/>
        <v>40.068179212064216</v>
      </c>
    </row>
    <row r="1220" spans="1:9" ht="13.5" x14ac:dyDescent="0.25">
      <c r="A1220" s="3">
        <f>TITRES_STAT!B1223</f>
        <v>44089</v>
      </c>
      <c r="B1220" s="5">
        <f>TITRES_STAT!D1223</f>
        <v>0.41</v>
      </c>
      <c r="C1220" s="2">
        <f t="shared" si="171"/>
        <v>9.9999999999999534E-3</v>
      </c>
      <c r="D1220" s="2">
        <f t="shared" si="172"/>
        <v>9.9999999999999534E-3</v>
      </c>
      <c r="E1220" s="2">
        <f t="shared" si="173"/>
        <v>0</v>
      </c>
      <c r="F1220" s="2">
        <f t="shared" si="170"/>
        <v>2.696071375705514E-3</v>
      </c>
      <c r="G1220" s="2">
        <f t="shared" si="170"/>
        <v>2.9642480750548083E-3</v>
      </c>
      <c r="H1220" s="2">
        <f t="shared" si="166"/>
        <v>0.90952960327237931</v>
      </c>
      <c r="I1220" s="2">
        <f t="shared" si="167"/>
        <v>47.631081587512945</v>
      </c>
    </row>
    <row r="1221" spans="1:9" ht="13.5" x14ac:dyDescent="0.25">
      <c r="A1221" s="3">
        <f>TITRES_STAT!B1224</f>
        <v>44090</v>
      </c>
      <c r="B1221" s="5">
        <f>TITRES_STAT!D1224</f>
        <v>0.42</v>
      </c>
      <c r="C1221" s="2">
        <f t="shared" si="171"/>
        <v>1.0000000000000009E-2</v>
      </c>
      <c r="D1221" s="2">
        <f t="shared" si="172"/>
        <v>1.0000000000000009E-2</v>
      </c>
      <c r="E1221" s="2">
        <f t="shared" si="173"/>
        <v>0</v>
      </c>
      <c r="F1221" s="2">
        <f t="shared" si="170"/>
        <v>3.2177805631551206E-3</v>
      </c>
      <c r="G1221" s="2">
        <f t="shared" si="170"/>
        <v>2.7525160696937508E-3</v>
      </c>
      <c r="H1221" s="2">
        <f t="shared" si="166"/>
        <v>1.1690324349362058</v>
      </c>
      <c r="I1221" s="2">
        <f t="shared" si="167"/>
        <v>53.896493943880955</v>
      </c>
    </row>
    <row r="1222" spans="1:9" ht="13.5" x14ac:dyDescent="0.25">
      <c r="A1222" s="3">
        <f>TITRES_STAT!B1225</f>
        <v>44091</v>
      </c>
      <c r="B1222" s="5">
        <f>TITRES_STAT!D1225</f>
        <v>0.43</v>
      </c>
      <c r="C1222" s="2">
        <f t="shared" si="171"/>
        <v>1.0000000000000009E-2</v>
      </c>
      <c r="D1222" s="2">
        <f t="shared" si="172"/>
        <v>1.0000000000000009E-2</v>
      </c>
      <c r="E1222" s="2">
        <f t="shared" si="173"/>
        <v>0</v>
      </c>
      <c r="F1222" s="2">
        <f t="shared" si="170"/>
        <v>3.7022248086440411E-3</v>
      </c>
      <c r="G1222" s="2">
        <f t="shared" si="170"/>
        <v>2.5559077790013396E-3</v>
      </c>
      <c r="H1222" s="2">
        <f t="shared" si="166"/>
        <v>1.4484970228818654</v>
      </c>
      <c r="I1222" s="2">
        <f t="shared" si="167"/>
        <v>59.158618913777303</v>
      </c>
    </row>
    <row r="1223" spans="1:9" ht="13.5" x14ac:dyDescent="0.25">
      <c r="A1223" s="3">
        <f>TITRES_STAT!B1226</f>
        <v>44092</v>
      </c>
      <c r="B1223" s="5">
        <f>TITRES_STAT!D1226</f>
        <v>0.44</v>
      </c>
      <c r="C1223" s="2">
        <f t="shared" si="171"/>
        <v>1.0000000000000009E-2</v>
      </c>
      <c r="D1223" s="2">
        <f t="shared" si="172"/>
        <v>1.0000000000000009E-2</v>
      </c>
      <c r="E1223" s="2">
        <f t="shared" si="173"/>
        <v>0</v>
      </c>
      <c r="F1223" s="2">
        <f t="shared" si="170"/>
        <v>4.1520658937408963E-3</v>
      </c>
      <c r="G1223" s="2">
        <f t="shared" si="170"/>
        <v>2.3733429376441013E-3</v>
      </c>
      <c r="H1223" s="2">
        <f t="shared" si="166"/>
        <v>1.7494588868233447</v>
      </c>
      <c r="I1223" s="2">
        <f t="shared" si="167"/>
        <v>63.629207012606955</v>
      </c>
    </row>
    <row r="1224" spans="1:9" ht="13.5" x14ac:dyDescent="0.25">
      <c r="A1224" s="3">
        <f>TITRES_STAT!B1227</f>
        <v>44095</v>
      </c>
      <c r="B1224" s="5">
        <f>TITRES_STAT!D1227</f>
        <v>0.45</v>
      </c>
      <c r="C1224" s="2">
        <f t="shared" si="171"/>
        <v>1.0000000000000009E-2</v>
      </c>
      <c r="D1224" s="2">
        <f t="shared" si="172"/>
        <v>1.0000000000000009E-2</v>
      </c>
      <c r="E1224" s="2">
        <f t="shared" si="173"/>
        <v>0</v>
      </c>
      <c r="F1224" s="2">
        <f t="shared" si="170"/>
        <v>4.5697754727594044E-3</v>
      </c>
      <c r="G1224" s="2">
        <f t="shared" si="170"/>
        <v>2.203818442098094E-3</v>
      </c>
      <c r="H1224" s="2">
        <f t="shared" si="166"/>
        <v>2.0735716633757071</v>
      </c>
      <c r="I1224" s="2">
        <f t="shared" si="167"/>
        <v>67.464562095106686</v>
      </c>
    </row>
    <row r="1225" spans="1:9" ht="13.5" x14ac:dyDescent="0.25">
      <c r="A1225" s="3">
        <f>TITRES_STAT!B1228</f>
        <v>44096</v>
      </c>
      <c r="B1225" s="5">
        <f>TITRES_STAT!D1228</f>
        <v>0.47</v>
      </c>
      <c r="C1225" s="2">
        <f t="shared" si="171"/>
        <v>1.9999999999999962E-2</v>
      </c>
      <c r="D1225" s="2">
        <f t="shared" si="172"/>
        <v>1.9999999999999962E-2</v>
      </c>
      <c r="E1225" s="2">
        <f t="shared" si="173"/>
        <v>0</v>
      </c>
      <c r="F1225" s="2">
        <f t="shared" si="170"/>
        <v>5.6719343675623018E-3</v>
      </c>
      <c r="G1225" s="2">
        <f t="shared" si="170"/>
        <v>2.0464028390910871E-3</v>
      </c>
      <c r="H1225" s="2">
        <f t="shared" si="166"/>
        <v>2.7716607205654094</v>
      </c>
      <c r="I1225" s="2">
        <f t="shared" si="167"/>
        <v>73.486480516463587</v>
      </c>
    </row>
    <row r="1226" spans="1:9" ht="13.5" x14ac:dyDescent="0.25">
      <c r="A1226" s="3">
        <f>TITRES_STAT!B1229</f>
        <v>44097</v>
      </c>
      <c r="B1226" s="5">
        <f>TITRES_STAT!D1229</f>
        <v>0.49</v>
      </c>
      <c r="C1226" s="2">
        <f t="shared" si="171"/>
        <v>2.0000000000000018E-2</v>
      </c>
      <c r="D1226" s="2">
        <f t="shared" si="172"/>
        <v>2.0000000000000018E-2</v>
      </c>
      <c r="E1226" s="2">
        <f t="shared" si="173"/>
        <v>0</v>
      </c>
      <c r="F1226" s="2">
        <f t="shared" si="170"/>
        <v>6.695367627022138E-3</v>
      </c>
      <c r="G1226" s="2">
        <f t="shared" si="170"/>
        <v>1.900231207727438E-3</v>
      </c>
      <c r="H1226" s="2">
        <f t="shared" si="166"/>
        <v>3.5234489360004746</v>
      </c>
      <c r="I1226" s="2">
        <f t="shared" si="167"/>
        <v>77.892974715788966</v>
      </c>
    </row>
    <row r="1227" spans="1:9" ht="13.5" x14ac:dyDescent="0.25">
      <c r="A1227" s="3">
        <f>TITRES_STAT!B1230</f>
        <v>44098</v>
      </c>
      <c r="B1227" s="5">
        <f>TITRES_STAT!D1230</f>
        <v>0.51</v>
      </c>
      <c r="C1227" s="2">
        <f t="shared" si="171"/>
        <v>2.0000000000000018E-2</v>
      </c>
      <c r="D1227" s="2">
        <f t="shared" si="172"/>
        <v>2.0000000000000018E-2</v>
      </c>
      <c r="E1227" s="2">
        <f t="shared" si="173"/>
        <v>0</v>
      </c>
      <c r="F1227" s="2">
        <f t="shared" si="170"/>
        <v>7.6456985108062725E-3</v>
      </c>
      <c r="G1227" s="2">
        <f t="shared" si="170"/>
        <v>1.764500407175478E-3</v>
      </c>
      <c r="H1227" s="2">
        <f t="shared" si="166"/>
        <v>4.3330670141613146</v>
      </c>
      <c r="I1227" s="2">
        <f t="shared" si="167"/>
        <v>81.249063674905628</v>
      </c>
    </row>
    <row r="1228" spans="1:9" ht="13.5" x14ac:dyDescent="0.25">
      <c r="A1228" s="3">
        <f>TITRES_STAT!B1231</f>
        <v>44099</v>
      </c>
      <c r="B1228" s="5">
        <f>TITRES_STAT!D1231</f>
        <v>0.53</v>
      </c>
      <c r="C1228" s="2">
        <f t="shared" si="171"/>
        <v>2.0000000000000018E-2</v>
      </c>
      <c r="D1228" s="2">
        <f t="shared" si="172"/>
        <v>2.0000000000000018E-2</v>
      </c>
      <c r="E1228" s="2">
        <f t="shared" si="173"/>
        <v>0</v>
      </c>
      <c r="F1228" s="2">
        <f t="shared" si="170"/>
        <v>8.5281486171772548E-3</v>
      </c>
      <c r="G1228" s="2">
        <f t="shared" si="170"/>
        <v>1.638464663805801E-3</v>
      </c>
      <c r="H1228" s="2">
        <f t="shared" si="166"/>
        <v>5.2049634060268346</v>
      </c>
      <c r="I1228" s="2">
        <f t="shared" si="167"/>
        <v>83.883869499879609</v>
      </c>
    </row>
    <row r="1229" spans="1:9" ht="13.5" x14ac:dyDescent="0.25">
      <c r="A1229" s="3">
        <f>TITRES_STAT!B1232</f>
        <v>44102</v>
      </c>
      <c r="B1229" s="5">
        <f>TITRES_STAT!D1232</f>
        <v>0.55000000000000004</v>
      </c>
      <c r="C1229" s="2">
        <f t="shared" si="171"/>
        <v>2.0000000000000018E-2</v>
      </c>
      <c r="D1229" s="2">
        <f t="shared" si="172"/>
        <v>2.0000000000000018E-2</v>
      </c>
      <c r="E1229" s="2">
        <f t="shared" si="173"/>
        <v>0</v>
      </c>
      <c r="F1229" s="2">
        <f t="shared" ref="F1229:G1244" si="174">((F1228*13)+D1229)/14</f>
        <v>9.3475665730931665E-3</v>
      </c>
      <c r="G1229" s="2">
        <f t="shared" si="174"/>
        <v>1.5214314735339581E-3</v>
      </c>
      <c r="H1229" s="2">
        <f t="shared" si="166"/>
        <v>6.1439287511127789</v>
      </c>
      <c r="I1229" s="2">
        <f t="shared" si="167"/>
        <v>86.002100037122645</v>
      </c>
    </row>
    <row r="1230" spans="1:9" ht="13.5" x14ac:dyDescent="0.25">
      <c r="A1230" s="3">
        <f>TITRES_STAT!B1233</f>
        <v>44103</v>
      </c>
      <c r="B1230" s="5">
        <f>TITRES_STAT!D1233</f>
        <v>0.57999999999999996</v>
      </c>
      <c r="C1230" s="2">
        <f t="shared" si="171"/>
        <v>2.9999999999999916E-2</v>
      </c>
      <c r="D1230" s="2">
        <f t="shared" si="172"/>
        <v>2.9999999999999916E-2</v>
      </c>
      <c r="E1230" s="2">
        <f t="shared" si="173"/>
        <v>0</v>
      </c>
      <c r="F1230" s="2">
        <f t="shared" si="174"/>
        <v>1.0822740389300792E-2</v>
      </c>
      <c r="G1230" s="2">
        <f t="shared" si="174"/>
        <v>1.4127577968529612E-3</v>
      </c>
      <c r="H1230" s="2">
        <f t="shared" si="166"/>
        <v>7.6607189239439144</v>
      </c>
      <c r="I1230" s="2">
        <f t="shared" si="167"/>
        <v>88.45361443106826</v>
      </c>
    </row>
    <row r="1231" spans="1:9" ht="13.5" x14ac:dyDescent="0.25">
      <c r="A1231" s="3">
        <f>TITRES_STAT!B1234</f>
        <v>44104</v>
      </c>
      <c r="B1231" s="5">
        <f>TITRES_STAT!D1234</f>
        <v>0.59</v>
      </c>
      <c r="C1231" s="2">
        <f t="shared" si="171"/>
        <v>1.0000000000000009E-2</v>
      </c>
      <c r="D1231" s="2">
        <f t="shared" si="172"/>
        <v>1.0000000000000009E-2</v>
      </c>
      <c r="E1231" s="2">
        <f t="shared" si="173"/>
        <v>0</v>
      </c>
      <c r="F1231" s="2">
        <f t="shared" si="174"/>
        <v>1.0763973218636451E-2</v>
      </c>
      <c r="G1231" s="2">
        <f t="shared" si="174"/>
        <v>1.3118465256491782E-3</v>
      </c>
      <c r="H1231" s="2">
        <f t="shared" si="166"/>
        <v>8.2052077039345797</v>
      </c>
      <c r="I1231" s="2">
        <f t="shared" si="167"/>
        <v>89.136584071073486</v>
      </c>
    </row>
    <row r="1232" spans="1:9" ht="13.5" x14ac:dyDescent="0.25">
      <c r="A1232" s="3">
        <f>TITRES_STAT!B1235</f>
        <v>44105</v>
      </c>
      <c r="B1232" s="5">
        <f>TITRES_STAT!D1235</f>
        <v>0.57999999999999996</v>
      </c>
      <c r="C1232" s="2">
        <f t="shared" si="171"/>
        <v>-1.0000000000000009E-2</v>
      </c>
      <c r="D1232" s="2">
        <f t="shared" si="172"/>
        <v>0</v>
      </c>
      <c r="E1232" s="2">
        <f t="shared" si="173"/>
        <v>1.0000000000000009E-2</v>
      </c>
      <c r="F1232" s="2">
        <f t="shared" si="174"/>
        <v>9.9951179887338461E-3</v>
      </c>
      <c r="G1232" s="2">
        <f t="shared" si="174"/>
        <v>1.9324289166742377E-3</v>
      </c>
      <c r="H1232" s="2">
        <f t="shared" si="166"/>
        <v>5.1723082295496354</v>
      </c>
      <c r="I1232" s="2">
        <f t="shared" si="167"/>
        <v>83.798605597618291</v>
      </c>
    </row>
    <row r="1233" spans="1:9" ht="13.5" x14ac:dyDescent="0.25">
      <c r="A1233" s="3">
        <f>TITRES_STAT!B1236</f>
        <v>44106</v>
      </c>
      <c r="B1233" s="5">
        <f>TITRES_STAT!D1236</f>
        <v>0.57999999999999996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9.2811809895385726E-3</v>
      </c>
      <c r="G1233" s="2">
        <f t="shared" si="174"/>
        <v>1.794398279768935E-3</v>
      </c>
      <c r="H1233" s="2">
        <f t="shared" ref="H1233:H1296" si="175">F1233/G1233</f>
        <v>5.1723082295496363</v>
      </c>
      <c r="I1233" s="2">
        <f t="shared" ref="I1233:I1296" si="176">IF(G1233=0,100,100-(100/(1+H1233)))</f>
        <v>83.798605597618291</v>
      </c>
    </row>
    <row r="1234" spans="1:9" ht="13.5" x14ac:dyDescent="0.25">
      <c r="A1234" s="3">
        <f>TITRES_STAT!B1237</f>
        <v>44109</v>
      </c>
      <c r="B1234" s="5">
        <f>TITRES_STAT!D1237</f>
        <v>0.56000000000000005</v>
      </c>
      <c r="C1234" s="2">
        <f t="shared" si="171"/>
        <v>-1.9999999999999907E-2</v>
      </c>
      <c r="D1234" s="2">
        <f t="shared" si="172"/>
        <v>0</v>
      </c>
      <c r="E1234" s="2">
        <f t="shared" si="173"/>
        <v>1.9999999999999907E-2</v>
      </c>
      <c r="F1234" s="2">
        <f t="shared" si="174"/>
        <v>8.6182394902858169E-3</v>
      </c>
      <c r="G1234" s="2">
        <f t="shared" si="174"/>
        <v>3.0947984026425757E-3</v>
      </c>
      <c r="H1234" s="2">
        <f t="shared" si="175"/>
        <v>2.7847498831997926</v>
      </c>
      <c r="I1234" s="2">
        <f t="shared" si="176"/>
        <v>73.578174757626087</v>
      </c>
    </row>
    <row r="1235" spans="1:9" ht="13.5" x14ac:dyDescent="0.25">
      <c r="A1235" s="3">
        <f>TITRES_STAT!B1238</f>
        <v>44110</v>
      </c>
      <c r="B1235" s="5">
        <f>TITRES_STAT!D1238</f>
        <v>0.56999999999999995</v>
      </c>
      <c r="C1235" s="2">
        <f t="shared" si="171"/>
        <v>9.9999999999998979E-3</v>
      </c>
      <c r="D1235" s="2">
        <f t="shared" si="172"/>
        <v>9.9999999999998979E-3</v>
      </c>
      <c r="E1235" s="2">
        <f t="shared" si="173"/>
        <v>0</v>
      </c>
      <c r="F1235" s="2">
        <f t="shared" si="174"/>
        <v>8.7169366695511088E-3</v>
      </c>
      <c r="G1235" s="2">
        <f t="shared" si="174"/>
        <v>2.873741373882392E-3</v>
      </c>
      <c r="H1235" s="2">
        <f t="shared" si="175"/>
        <v>3.0333059017675716</v>
      </c>
      <c r="I1235" s="2">
        <f t="shared" si="176"/>
        <v>75.20644294394441</v>
      </c>
    </row>
    <row r="1236" spans="1:9" ht="13.5" x14ac:dyDescent="0.25">
      <c r="A1236" s="3">
        <f>TITRES_STAT!B1239</f>
        <v>44111</v>
      </c>
      <c r="B1236" s="5">
        <f>TITRES_STAT!D1239</f>
        <v>0.56999999999999995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8.0942983360117442E-3</v>
      </c>
      <c r="G1236" s="2">
        <f t="shared" si="174"/>
        <v>2.6684741328907927E-3</v>
      </c>
      <c r="H1236" s="2">
        <f t="shared" si="175"/>
        <v>3.0333059017675716</v>
      </c>
      <c r="I1236" s="2">
        <f t="shared" si="176"/>
        <v>75.20644294394441</v>
      </c>
    </row>
    <row r="1237" spans="1:9" ht="13.5" x14ac:dyDescent="0.25">
      <c r="A1237" s="3">
        <f>TITRES_STAT!B1240</f>
        <v>44112</v>
      </c>
      <c r="B1237" s="5">
        <f>TITRES_STAT!D1240</f>
        <v>0.56999999999999995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7.516134169153762E-3</v>
      </c>
      <c r="G1237" s="2">
        <f t="shared" si="174"/>
        <v>2.4778688376843076E-3</v>
      </c>
      <c r="H1237" s="2">
        <f t="shared" si="175"/>
        <v>3.0333059017675712</v>
      </c>
      <c r="I1237" s="2">
        <f t="shared" si="176"/>
        <v>75.20644294394441</v>
      </c>
    </row>
    <row r="1238" spans="1:9" ht="13.5" x14ac:dyDescent="0.25">
      <c r="A1238" s="3">
        <f>TITRES_STAT!B1241</f>
        <v>44113</v>
      </c>
      <c r="B1238" s="5">
        <f>TITRES_STAT!D1241</f>
        <v>0.59</v>
      </c>
      <c r="C1238" s="2">
        <f t="shared" si="171"/>
        <v>2.0000000000000018E-2</v>
      </c>
      <c r="D1238" s="2">
        <f t="shared" si="172"/>
        <v>2.0000000000000018E-2</v>
      </c>
      <c r="E1238" s="2">
        <f t="shared" si="173"/>
        <v>0</v>
      </c>
      <c r="F1238" s="2">
        <f t="shared" si="174"/>
        <v>8.4078388713570654E-3</v>
      </c>
      <c r="G1238" s="2">
        <f t="shared" si="174"/>
        <v>2.3008782064211429E-3</v>
      </c>
      <c r="H1238" s="2">
        <f t="shared" si="175"/>
        <v>3.6541868439159488</v>
      </c>
      <c r="I1238" s="2">
        <f t="shared" si="176"/>
        <v>78.513969603364316</v>
      </c>
    </row>
    <row r="1239" spans="1:9" ht="13.5" x14ac:dyDescent="0.25">
      <c r="A1239" s="3">
        <f>TITRES_STAT!B1242</f>
        <v>44116</v>
      </c>
      <c r="B1239" s="5">
        <f>TITRES_STAT!D1242</f>
        <v>0.59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7.8072789519744177E-3</v>
      </c>
      <c r="G1239" s="2">
        <f t="shared" si="174"/>
        <v>2.136529763105347E-3</v>
      </c>
      <c r="H1239" s="2">
        <f t="shared" si="175"/>
        <v>3.6541868439159488</v>
      </c>
      <c r="I1239" s="2">
        <f t="shared" si="176"/>
        <v>78.513969603364316</v>
      </c>
    </row>
    <row r="1240" spans="1:9" ht="13.5" x14ac:dyDescent="0.25">
      <c r="A1240" s="3">
        <f>TITRES_STAT!B1243</f>
        <v>44117</v>
      </c>
      <c r="B1240" s="5">
        <f>TITRES_STAT!D1243</f>
        <v>0.56000000000000005</v>
      </c>
      <c r="C1240" s="2">
        <f t="shared" si="171"/>
        <v>-2.9999999999999916E-2</v>
      </c>
      <c r="D1240" s="2">
        <f t="shared" si="172"/>
        <v>0</v>
      </c>
      <c r="E1240" s="2">
        <f t="shared" si="173"/>
        <v>2.9999999999999916E-2</v>
      </c>
      <c r="F1240" s="2">
        <f t="shared" si="174"/>
        <v>7.2496161696905311E-3</v>
      </c>
      <c r="G1240" s="2">
        <f t="shared" si="174"/>
        <v>4.1267776371692452E-3</v>
      </c>
      <c r="H1240" s="2">
        <f t="shared" si="175"/>
        <v>1.7567256603298331</v>
      </c>
      <c r="I1240" s="2">
        <f t="shared" si="176"/>
        <v>63.72508101221964</v>
      </c>
    </row>
    <row r="1241" spans="1:9" ht="13.5" x14ac:dyDescent="0.25">
      <c r="A1241" s="3">
        <f>TITRES_STAT!B1244</f>
        <v>44118</v>
      </c>
      <c r="B1241" s="5">
        <f>TITRES_STAT!D1244</f>
        <v>0.54</v>
      </c>
      <c r="C1241" s="2">
        <f t="shared" si="171"/>
        <v>-2.0000000000000018E-2</v>
      </c>
      <c r="D1241" s="2">
        <f t="shared" si="172"/>
        <v>0</v>
      </c>
      <c r="E1241" s="2">
        <f t="shared" si="173"/>
        <v>2.0000000000000018E-2</v>
      </c>
      <c r="F1241" s="2">
        <f t="shared" si="174"/>
        <v>6.7317864432840649E-3</v>
      </c>
      <c r="G1241" s="2">
        <f t="shared" si="174"/>
        <v>5.2605792345142999E-3</v>
      </c>
      <c r="H1241" s="2">
        <f t="shared" si="175"/>
        <v>1.279666390939856</v>
      </c>
      <c r="I1241" s="2">
        <f t="shared" si="176"/>
        <v>56.133932404568988</v>
      </c>
    </row>
    <row r="1242" spans="1:9" ht="13.5" x14ac:dyDescent="0.25">
      <c r="A1242" s="3">
        <f>TITRES_STAT!B1245</f>
        <v>44120</v>
      </c>
      <c r="B1242" s="5">
        <f>TITRES_STAT!D1245</f>
        <v>0.53</v>
      </c>
      <c r="C1242" s="2">
        <f t="shared" si="171"/>
        <v>-1.0000000000000009E-2</v>
      </c>
      <c r="D1242" s="2">
        <f t="shared" si="172"/>
        <v>0</v>
      </c>
      <c r="E1242" s="2">
        <f t="shared" si="173"/>
        <v>1.0000000000000009E-2</v>
      </c>
      <c r="F1242" s="2">
        <f t="shared" si="174"/>
        <v>6.2509445544780603E-3</v>
      </c>
      <c r="G1242" s="2">
        <f t="shared" si="174"/>
        <v>5.5991092891918507E-3</v>
      </c>
      <c r="H1242" s="2">
        <f t="shared" si="175"/>
        <v>1.1164176713864953</v>
      </c>
      <c r="I1242" s="2">
        <f t="shared" si="176"/>
        <v>52.750347272195761</v>
      </c>
    </row>
    <row r="1243" spans="1:9" ht="13.5" x14ac:dyDescent="0.25">
      <c r="A1243" s="3">
        <f>TITRES_STAT!B1246</f>
        <v>44123</v>
      </c>
      <c r="B1243" s="5">
        <f>TITRES_STAT!D1246</f>
        <v>0.52</v>
      </c>
      <c r="C1243" s="2">
        <f t="shared" si="171"/>
        <v>-1.0000000000000009E-2</v>
      </c>
      <c r="D1243" s="2">
        <f t="shared" si="172"/>
        <v>0</v>
      </c>
      <c r="E1243" s="2">
        <f t="shared" si="173"/>
        <v>1.0000000000000009E-2</v>
      </c>
      <c r="F1243" s="2">
        <f t="shared" si="174"/>
        <v>5.8044485148724843E-3</v>
      </c>
      <c r="G1243" s="2">
        <f t="shared" si="174"/>
        <v>5.9134586256781472E-3</v>
      </c>
      <c r="H1243" s="2">
        <f t="shared" si="175"/>
        <v>0.9815657607998971</v>
      </c>
      <c r="I1243" s="2">
        <f t="shared" si="176"/>
        <v>49.53485673892898</v>
      </c>
    </row>
    <row r="1244" spans="1:9" ht="13.5" x14ac:dyDescent="0.25">
      <c r="A1244" s="3">
        <f>TITRES_STAT!B1247</f>
        <v>44124</v>
      </c>
      <c r="B1244" s="5">
        <f>TITRES_STAT!D1247</f>
        <v>0.54</v>
      </c>
      <c r="C1244" s="2">
        <f t="shared" si="171"/>
        <v>2.0000000000000018E-2</v>
      </c>
      <c r="D1244" s="2">
        <f t="shared" si="172"/>
        <v>2.0000000000000018E-2</v>
      </c>
      <c r="E1244" s="2">
        <f t="shared" si="173"/>
        <v>0</v>
      </c>
      <c r="F1244" s="2">
        <f t="shared" si="174"/>
        <v>6.8184164780958787E-3</v>
      </c>
      <c r="G1244" s="2">
        <f t="shared" si="174"/>
        <v>5.4910687238439934E-3</v>
      </c>
      <c r="H1244" s="2">
        <f t="shared" si="175"/>
        <v>1.2417284905738135</v>
      </c>
      <c r="I1244" s="2">
        <f t="shared" si="176"/>
        <v>55.391564848068171</v>
      </c>
    </row>
    <row r="1245" spans="1:9" ht="13.5" x14ac:dyDescent="0.25">
      <c r="A1245" s="3">
        <f>TITRES_STAT!B1248</f>
        <v>44125</v>
      </c>
      <c r="B1245" s="5">
        <f>TITRES_STAT!D1248</f>
        <v>0.55000000000000004</v>
      </c>
      <c r="C1245" s="2">
        <f t="shared" si="171"/>
        <v>1.0000000000000009E-2</v>
      </c>
      <c r="D1245" s="2">
        <f t="shared" si="172"/>
        <v>1.0000000000000009E-2</v>
      </c>
      <c r="E1245" s="2">
        <f t="shared" si="173"/>
        <v>0</v>
      </c>
      <c r="F1245" s="2">
        <f t="shared" ref="F1245:G1260" si="177">((F1244*13)+D1245)/14</f>
        <v>7.0456724439461734E-3</v>
      </c>
      <c r="G1245" s="2">
        <f t="shared" si="177"/>
        <v>5.0988495292837088E-3</v>
      </c>
      <c r="H1245" s="2">
        <f t="shared" si="175"/>
        <v>1.3818161142982299</v>
      </c>
      <c r="I1245" s="2">
        <f t="shared" si="176"/>
        <v>58.01523073099888</v>
      </c>
    </row>
    <row r="1246" spans="1:9" ht="13.5" x14ac:dyDescent="0.25">
      <c r="A1246" s="3">
        <f>TITRES_STAT!B1249</f>
        <v>44126</v>
      </c>
      <c r="B1246" s="5">
        <f>TITRES_STAT!D1249</f>
        <v>0.54</v>
      </c>
      <c r="C1246" s="2">
        <f t="shared" si="171"/>
        <v>-1.0000000000000009E-2</v>
      </c>
      <c r="D1246" s="2">
        <f t="shared" si="172"/>
        <v>0</v>
      </c>
      <c r="E1246" s="2">
        <f t="shared" si="173"/>
        <v>1.0000000000000009E-2</v>
      </c>
      <c r="F1246" s="2">
        <f t="shared" si="177"/>
        <v>6.5424101265214463E-3</v>
      </c>
      <c r="G1246" s="2">
        <f t="shared" si="177"/>
        <v>5.4489317057634448E-3</v>
      </c>
      <c r="H1246" s="2">
        <f t="shared" si="175"/>
        <v>1.2006775786162649</v>
      </c>
      <c r="I1246" s="2">
        <f t="shared" si="176"/>
        <v>54.559449793241548</v>
      </c>
    </row>
    <row r="1247" spans="1:9" ht="13.5" x14ac:dyDescent="0.25">
      <c r="A1247" s="3">
        <f>TITRES_STAT!B1250</f>
        <v>44127</v>
      </c>
      <c r="B1247" s="5">
        <f>TITRES_STAT!D1250</f>
        <v>0.54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6.0750951174842003E-3</v>
      </c>
      <c r="G1247" s="2">
        <f t="shared" si="177"/>
        <v>5.0597222982089124E-3</v>
      </c>
      <c r="H1247" s="2">
        <f t="shared" si="175"/>
        <v>1.2006775786162649</v>
      </c>
      <c r="I1247" s="2">
        <f t="shared" si="176"/>
        <v>54.559449793241548</v>
      </c>
    </row>
    <row r="1248" spans="1:9" ht="13.5" x14ac:dyDescent="0.25">
      <c r="A1248" s="3">
        <f>TITRES_STAT!B1251</f>
        <v>44130</v>
      </c>
      <c r="B1248" s="5">
        <f>TITRES_STAT!D1251</f>
        <v>0.54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5.6411597519496143E-3</v>
      </c>
      <c r="G1248" s="2">
        <f t="shared" si="177"/>
        <v>4.6983135626225614E-3</v>
      </c>
      <c r="H1248" s="2">
        <f t="shared" si="175"/>
        <v>1.2006775786162649</v>
      </c>
      <c r="I1248" s="2">
        <f t="shared" si="176"/>
        <v>54.559449793241548</v>
      </c>
    </row>
    <row r="1249" spans="1:9" ht="13.5" x14ac:dyDescent="0.25">
      <c r="A1249" s="3">
        <f>TITRES_STAT!B1252</f>
        <v>44131</v>
      </c>
      <c r="B1249" s="5">
        <f>TITRES_STAT!D1252</f>
        <v>0.54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5.2382197696674987E-3</v>
      </c>
      <c r="G1249" s="2">
        <f t="shared" si="177"/>
        <v>4.36271973672095E-3</v>
      </c>
      <c r="H1249" s="2">
        <f t="shared" si="175"/>
        <v>1.2006775786162649</v>
      </c>
      <c r="I1249" s="2">
        <f t="shared" si="176"/>
        <v>54.559449793241548</v>
      </c>
    </row>
    <row r="1250" spans="1:9" ht="13.5" x14ac:dyDescent="0.25">
      <c r="A1250" s="3">
        <f>TITRES_STAT!B1253</f>
        <v>44132</v>
      </c>
      <c r="B1250" s="5">
        <f>TITRES_STAT!D1253</f>
        <v>0.54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4.8640612146912485E-3</v>
      </c>
      <c r="G1250" s="2">
        <f t="shared" si="177"/>
        <v>4.0510968983837395E-3</v>
      </c>
      <c r="H1250" s="2">
        <f t="shared" si="175"/>
        <v>1.2006775786162647</v>
      </c>
      <c r="I1250" s="2">
        <f t="shared" si="176"/>
        <v>54.559449793241548</v>
      </c>
    </row>
    <row r="1251" spans="1:9" ht="13.5" x14ac:dyDescent="0.25">
      <c r="A1251" s="3">
        <f>TITRES_STAT!B1254</f>
        <v>44134</v>
      </c>
      <c r="B1251" s="5">
        <f>TITRES_STAT!D1254</f>
        <v>0.56000000000000005</v>
      </c>
      <c r="C1251" s="2">
        <f t="shared" si="171"/>
        <v>2.0000000000000018E-2</v>
      </c>
      <c r="D1251" s="2">
        <f t="shared" si="172"/>
        <v>2.0000000000000018E-2</v>
      </c>
      <c r="E1251" s="2">
        <f t="shared" si="173"/>
        <v>0</v>
      </c>
      <c r="F1251" s="2">
        <f t="shared" si="177"/>
        <v>5.9451996993561606E-3</v>
      </c>
      <c r="G1251" s="2">
        <f t="shared" si="177"/>
        <v>3.7617328342134724E-3</v>
      </c>
      <c r="H1251" s="2">
        <f t="shared" si="175"/>
        <v>1.5804417701554347</v>
      </c>
      <c r="I1251" s="2">
        <f t="shared" si="176"/>
        <v>61.246945714269529</v>
      </c>
    </row>
    <row r="1252" spans="1:9" ht="13.5" x14ac:dyDescent="0.25">
      <c r="A1252" s="3">
        <f>TITRES_STAT!B1255</f>
        <v>44137</v>
      </c>
      <c r="B1252" s="5">
        <f>TITRES_STAT!D1255</f>
        <v>0.55000000000000004</v>
      </c>
      <c r="C1252" s="2">
        <f t="shared" si="171"/>
        <v>-1.0000000000000009E-2</v>
      </c>
      <c r="D1252" s="2">
        <f t="shared" si="172"/>
        <v>0</v>
      </c>
      <c r="E1252" s="2">
        <f t="shared" si="173"/>
        <v>1.0000000000000009E-2</v>
      </c>
      <c r="F1252" s="2">
        <f t="shared" si="177"/>
        <v>5.5205425779735777E-3</v>
      </c>
      <c r="G1252" s="2">
        <f t="shared" si="177"/>
        <v>4.2073233460553682E-3</v>
      </c>
      <c r="H1252" s="2">
        <f t="shared" si="175"/>
        <v>1.3121270042506801</v>
      </c>
      <c r="I1252" s="2">
        <f t="shared" si="176"/>
        <v>56.749780692774593</v>
      </c>
    </row>
    <row r="1253" spans="1:9" ht="13.5" x14ac:dyDescent="0.25">
      <c r="A1253" s="3">
        <f>TITRES_STAT!B1256</f>
        <v>44138</v>
      </c>
      <c r="B1253" s="5">
        <f>TITRES_STAT!D1256</f>
        <v>0.55000000000000004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5.1262181081183217E-3</v>
      </c>
      <c r="G1253" s="2">
        <f t="shared" si="177"/>
        <v>3.9068002499085559E-3</v>
      </c>
      <c r="H1253" s="2">
        <f t="shared" si="175"/>
        <v>1.3121270042506801</v>
      </c>
      <c r="I1253" s="2">
        <f t="shared" si="176"/>
        <v>56.749780692774593</v>
      </c>
    </row>
    <row r="1254" spans="1:9" ht="13.5" x14ac:dyDescent="0.25">
      <c r="A1254" s="3">
        <f>TITRES_STAT!B1257</f>
        <v>44139</v>
      </c>
      <c r="B1254" s="5">
        <f>TITRES_STAT!D1257</f>
        <v>0.55000000000000004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4.7600596718241558E-3</v>
      </c>
      <c r="G1254" s="2">
        <f t="shared" si="177"/>
        <v>3.6277430892008018E-3</v>
      </c>
      <c r="H1254" s="2">
        <f t="shared" si="175"/>
        <v>1.3121270042506801</v>
      </c>
      <c r="I1254" s="2">
        <f t="shared" si="176"/>
        <v>56.749780692774593</v>
      </c>
    </row>
    <row r="1255" spans="1:9" ht="13.5" x14ac:dyDescent="0.25">
      <c r="A1255" s="3">
        <f>TITRES_STAT!B1258</f>
        <v>44140</v>
      </c>
      <c r="B1255" s="5">
        <f>TITRES_STAT!D1258</f>
        <v>0.56000000000000005</v>
      </c>
      <c r="C1255" s="2">
        <f t="shared" si="171"/>
        <v>1.0000000000000009E-2</v>
      </c>
      <c r="D1255" s="2">
        <f t="shared" si="172"/>
        <v>1.0000000000000009E-2</v>
      </c>
      <c r="E1255" s="2">
        <f t="shared" si="173"/>
        <v>0</v>
      </c>
      <c r="F1255" s="2">
        <f t="shared" si="177"/>
        <v>5.1343411238367175E-3</v>
      </c>
      <c r="G1255" s="2">
        <f t="shared" si="177"/>
        <v>3.3686185828293159E-3</v>
      </c>
      <c r="H1255" s="2">
        <f t="shared" si="175"/>
        <v>1.5241681412100874</v>
      </c>
      <c r="I1255" s="2">
        <f t="shared" si="176"/>
        <v>60.382987817895547</v>
      </c>
    </row>
    <row r="1256" spans="1:9" ht="13.5" x14ac:dyDescent="0.25">
      <c r="A1256" s="3">
        <f>TITRES_STAT!B1259</f>
        <v>44141</v>
      </c>
      <c r="B1256" s="5">
        <f>TITRES_STAT!D1259</f>
        <v>0.57999999999999996</v>
      </c>
      <c r="C1256" s="2">
        <f t="shared" si="171"/>
        <v>1.9999999999999907E-2</v>
      </c>
      <c r="D1256" s="2">
        <f t="shared" si="172"/>
        <v>1.9999999999999907E-2</v>
      </c>
      <c r="E1256" s="2">
        <f t="shared" si="173"/>
        <v>0</v>
      </c>
      <c r="F1256" s="2">
        <f t="shared" si="177"/>
        <v>6.1961739007055164E-3</v>
      </c>
      <c r="G1256" s="2">
        <f t="shared" si="177"/>
        <v>3.1280029697700789E-3</v>
      </c>
      <c r="H1256" s="2">
        <f t="shared" si="175"/>
        <v>1.9808721285072695</v>
      </c>
      <c r="I1256" s="2">
        <f t="shared" si="176"/>
        <v>66.452770971401264</v>
      </c>
    </row>
    <row r="1257" spans="1:9" ht="13.5" x14ac:dyDescent="0.25">
      <c r="A1257" s="3">
        <f>TITRES_STAT!B1260</f>
        <v>44144</v>
      </c>
      <c r="B1257" s="5">
        <f>TITRES_STAT!D1260</f>
        <v>0.57999999999999996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5.7535900506551219E-3</v>
      </c>
      <c r="G1257" s="2">
        <f t="shared" si="177"/>
        <v>2.9045741862150734E-3</v>
      </c>
      <c r="H1257" s="2">
        <f t="shared" si="175"/>
        <v>1.9808721285072692</v>
      </c>
      <c r="I1257" s="2">
        <f t="shared" si="176"/>
        <v>66.452770971401264</v>
      </c>
    </row>
    <row r="1258" spans="1:9" ht="13.5" x14ac:dyDescent="0.25">
      <c r="A1258" s="3">
        <f>TITRES_STAT!B1261</f>
        <v>44145</v>
      </c>
      <c r="B1258" s="5">
        <f>TITRES_STAT!D1261</f>
        <v>0.57999999999999996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5.342619332751185E-3</v>
      </c>
      <c r="G1258" s="2">
        <f t="shared" si="177"/>
        <v>2.6971046014854254E-3</v>
      </c>
      <c r="H1258" s="2">
        <f t="shared" si="175"/>
        <v>1.9808721285072692</v>
      </c>
      <c r="I1258" s="2">
        <f t="shared" si="176"/>
        <v>66.452770971401264</v>
      </c>
    </row>
    <row r="1259" spans="1:9" ht="13.5" x14ac:dyDescent="0.25">
      <c r="A1259" s="3">
        <f>TITRES_STAT!B1262</f>
        <v>44146</v>
      </c>
      <c r="B1259" s="5">
        <f>TITRES_STAT!D1262</f>
        <v>0.57999999999999996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4.9610036661260999E-3</v>
      </c>
      <c r="G1259" s="2">
        <f t="shared" si="177"/>
        <v>2.5044542728078949E-3</v>
      </c>
      <c r="H1259" s="2">
        <f t="shared" si="175"/>
        <v>1.9808721285072692</v>
      </c>
      <c r="I1259" s="2">
        <f t="shared" si="176"/>
        <v>66.452770971401264</v>
      </c>
    </row>
    <row r="1260" spans="1:9" ht="13.5" x14ac:dyDescent="0.25">
      <c r="A1260" s="3">
        <f>TITRES_STAT!B1263</f>
        <v>44147</v>
      </c>
      <c r="B1260" s="5">
        <f>TITRES_STAT!D1263</f>
        <v>0.57999999999999996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4.6066462614028072E-3</v>
      </c>
      <c r="G1260" s="2">
        <f t="shared" si="177"/>
        <v>2.3255646818930451E-3</v>
      </c>
      <c r="H1260" s="2">
        <f t="shared" si="175"/>
        <v>1.9808721285072695</v>
      </c>
      <c r="I1260" s="2">
        <f t="shared" si="176"/>
        <v>66.452770971401264</v>
      </c>
    </row>
    <row r="1261" spans="1:9" ht="13.5" x14ac:dyDescent="0.25">
      <c r="A1261" s="3">
        <f>TITRES_STAT!B1264</f>
        <v>44148</v>
      </c>
      <c r="B1261" s="5">
        <f>TITRES_STAT!D1264</f>
        <v>0.57999999999999996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4.2776000998740347E-3</v>
      </c>
      <c r="G1261" s="2">
        <f t="shared" si="178"/>
        <v>2.1594529189006848E-3</v>
      </c>
      <c r="H1261" s="2">
        <f t="shared" si="175"/>
        <v>1.9808721285072692</v>
      </c>
      <c r="I1261" s="2">
        <f t="shared" si="176"/>
        <v>66.452770971401264</v>
      </c>
    </row>
    <row r="1262" spans="1:9" ht="13.5" x14ac:dyDescent="0.25">
      <c r="A1262" s="3">
        <f>TITRES_STAT!B1265</f>
        <v>44151</v>
      </c>
      <c r="B1262" s="5">
        <f>TITRES_STAT!D1265</f>
        <v>0.56999999999999995</v>
      </c>
      <c r="C1262" s="2">
        <f t="shared" si="171"/>
        <v>-1.0000000000000009E-2</v>
      </c>
      <c r="D1262" s="2">
        <f t="shared" si="172"/>
        <v>0</v>
      </c>
      <c r="E1262" s="2">
        <f t="shared" si="173"/>
        <v>1.0000000000000009E-2</v>
      </c>
      <c r="F1262" s="2">
        <f t="shared" si="178"/>
        <v>3.9720572355973179E-3</v>
      </c>
      <c r="G1262" s="2">
        <f t="shared" si="178"/>
        <v>2.7194919961220651E-3</v>
      </c>
      <c r="H1262" s="2">
        <f t="shared" si="175"/>
        <v>1.4605879485070679</v>
      </c>
      <c r="I1262" s="2">
        <f t="shared" si="176"/>
        <v>59.359306762160728</v>
      </c>
    </row>
    <row r="1263" spans="1:9" ht="13.5" x14ac:dyDescent="0.25">
      <c r="A1263" s="3">
        <f>TITRES_STAT!B1266</f>
        <v>44152</v>
      </c>
      <c r="B1263" s="5">
        <f>TITRES_STAT!D1266</f>
        <v>0.56999999999999995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3.688338861626081E-3</v>
      </c>
      <c r="G1263" s="2">
        <f t="shared" si="178"/>
        <v>2.5252425678276322E-3</v>
      </c>
      <c r="H1263" s="2">
        <f t="shared" si="175"/>
        <v>1.4605879485070676</v>
      </c>
      <c r="I1263" s="2">
        <f t="shared" si="176"/>
        <v>59.359306762160728</v>
      </c>
    </row>
    <row r="1264" spans="1:9" ht="13.5" x14ac:dyDescent="0.25">
      <c r="A1264" s="3">
        <f>TITRES_STAT!B1267</f>
        <v>44153</v>
      </c>
      <c r="B1264" s="5">
        <f>TITRES_STAT!D1267</f>
        <v>0.56000000000000005</v>
      </c>
      <c r="C1264" s="2">
        <f t="shared" si="171"/>
        <v>-9.9999999999998979E-3</v>
      </c>
      <c r="D1264" s="2">
        <f t="shared" si="172"/>
        <v>0</v>
      </c>
      <c r="E1264" s="2">
        <f t="shared" si="173"/>
        <v>9.9999999999998979E-3</v>
      </c>
      <c r="F1264" s="2">
        <f t="shared" si="178"/>
        <v>3.4248860857956469E-3</v>
      </c>
      <c r="G1264" s="2">
        <f t="shared" si="178"/>
        <v>3.0591538129827942E-3</v>
      </c>
      <c r="H1264" s="2">
        <f t="shared" si="175"/>
        <v>1.1195534109009868</v>
      </c>
      <c r="I1264" s="2">
        <f t="shared" si="176"/>
        <v>52.820250017907469</v>
      </c>
    </row>
    <row r="1265" spans="1:9" ht="13.5" x14ac:dyDescent="0.25">
      <c r="A1265" s="3">
        <f>TITRES_STAT!B1268</f>
        <v>44154</v>
      </c>
      <c r="B1265" s="5">
        <f>TITRES_STAT!D1268</f>
        <v>0.56999999999999995</v>
      </c>
      <c r="C1265" s="2">
        <f t="shared" si="171"/>
        <v>9.9999999999998979E-3</v>
      </c>
      <c r="D1265" s="2">
        <f t="shared" si="172"/>
        <v>9.9999999999998979E-3</v>
      </c>
      <c r="E1265" s="2">
        <f t="shared" si="173"/>
        <v>0</v>
      </c>
      <c r="F1265" s="2">
        <f t="shared" si="178"/>
        <v>3.8945370796673795E-3</v>
      </c>
      <c r="G1265" s="2">
        <f t="shared" si="178"/>
        <v>2.8406428263411661E-3</v>
      </c>
      <c r="H1265" s="2">
        <f t="shared" si="175"/>
        <v>1.3710055497134293</v>
      </c>
      <c r="I1265" s="2">
        <f t="shared" si="176"/>
        <v>57.82380179916219</v>
      </c>
    </row>
    <row r="1266" spans="1:9" ht="13.5" x14ac:dyDescent="0.25">
      <c r="A1266" s="3">
        <f>TITRES_STAT!B1269</f>
        <v>44155</v>
      </c>
      <c r="B1266" s="5">
        <f>TITRES_STAT!D1269</f>
        <v>0.57999999999999996</v>
      </c>
      <c r="C1266" s="2">
        <f t="shared" si="171"/>
        <v>1.0000000000000009E-2</v>
      </c>
      <c r="D1266" s="2">
        <f t="shared" si="172"/>
        <v>1.0000000000000009E-2</v>
      </c>
      <c r="E1266" s="2">
        <f t="shared" si="173"/>
        <v>0</v>
      </c>
      <c r="F1266" s="2">
        <f t="shared" si="178"/>
        <v>4.3306415739768527E-3</v>
      </c>
      <c r="G1266" s="2">
        <f t="shared" si="178"/>
        <v>2.637739767316797E-3</v>
      </c>
      <c r="H1266" s="2">
        <f t="shared" si="175"/>
        <v>1.6418001607422159</v>
      </c>
      <c r="I1266" s="2">
        <f t="shared" si="176"/>
        <v>62.147023273741901</v>
      </c>
    </row>
    <row r="1267" spans="1:9" ht="13.5" x14ac:dyDescent="0.25">
      <c r="A1267" s="3">
        <f>TITRES_STAT!B1270</f>
        <v>44158</v>
      </c>
      <c r="B1267" s="5">
        <f>TITRES_STAT!D1270</f>
        <v>0.59</v>
      </c>
      <c r="C1267" s="2">
        <f t="shared" si="171"/>
        <v>1.0000000000000009E-2</v>
      </c>
      <c r="D1267" s="2">
        <f t="shared" si="172"/>
        <v>1.0000000000000009E-2</v>
      </c>
      <c r="E1267" s="2">
        <f t="shared" si="173"/>
        <v>0</v>
      </c>
      <c r="F1267" s="2">
        <f t="shared" si="178"/>
        <v>4.7355957472642205E-3</v>
      </c>
      <c r="G1267" s="2">
        <f t="shared" si="178"/>
        <v>2.4493297839370256E-3</v>
      </c>
      <c r="H1267" s="2">
        <f t="shared" si="175"/>
        <v>1.9334251264655249</v>
      </c>
      <c r="I1267" s="2">
        <f t="shared" si="176"/>
        <v>65.910157686387009</v>
      </c>
    </row>
    <row r="1268" spans="1:9" ht="13.5" x14ac:dyDescent="0.25">
      <c r="A1268" s="3">
        <f>TITRES_STAT!B1271</f>
        <v>44159</v>
      </c>
      <c r="B1268" s="5">
        <f>TITRES_STAT!D1271</f>
        <v>0.6</v>
      </c>
      <c r="C1268" s="2">
        <f t="shared" si="171"/>
        <v>1.0000000000000009E-2</v>
      </c>
      <c r="D1268" s="2">
        <f t="shared" si="172"/>
        <v>1.0000000000000009E-2</v>
      </c>
      <c r="E1268" s="2">
        <f t="shared" si="173"/>
        <v>0</v>
      </c>
      <c r="F1268" s="2">
        <f t="shared" si="178"/>
        <v>5.1116246224596346E-3</v>
      </c>
      <c r="G1268" s="2">
        <f t="shared" si="178"/>
        <v>2.2743776565129522E-3</v>
      </c>
      <c r="H1268" s="2">
        <f t="shared" si="175"/>
        <v>2.2474827818598579</v>
      </c>
      <c r="I1268" s="2">
        <f t="shared" si="176"/>
        <v>69.206919107134041</v>
      </c>
    </row>
    <row r="1269" spans="1:9" ht="13.5" x14ac:dyDescent="0.25">
      <c r="A1269" s="3">
        <f>TITRES_STAT!B1272</f>
        <v>44160</v>
      </c>
      <c r="B1269" s="5">
        <f>TITRES_STAT!D1272</f>
        <v>0.57999999999999996</v>
      </c>
      <c r="C1269" s="2">
        <f t="shared" si="171"/>
        <v>-2.0000000000000018E-2</v>
      </c>
      <c r="D1269" s="2">
        <f t="shared" si="172"/>
        <v>0</v>
      </c>
      <c r="E1269" s="2">
        <f t="shared" si="173"/>
        <v>2.0000000000000018E-2</v>
      </c>
      <c r="F1269" s="2">
        <f t="shared" si="178"/>
        <v>4.7465085779982317E-3</v>
      </c>
      <c r="G1269" s="2">
        <f t="shared" si="178"/>
        <v>3.5404935381905998E-3</v>
      </c>
      <c r="H1269" s="2">
        <f t="shared" si="175"/>
        <v>1.3406347241701158</v>
      </c>
      <c r="I1269" s="2">
        <f t="shared" si="176"/>
        <v>57.276545986706438</v>
      </c>
    </row>
    <row r="1270" spans="1:9" ht="13.5" x14ac:dyDescent="0.25">
      <c r="A1270" s="3">
        <f>TITRES_STAT!B1273</f>
        <v>44161</v>
      </c>
      <c r="B1270" s="5">
        <f>TITRES_STAT!D1273</f>
        <v>0.57999999999999996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4.4074722509983583E-3</v>
      </c>
      <c r="G1270" s="2">
        <f t="shared" si="178"/>
        <v>3.2876011426055569E-3</v>
      </c>
      <c r="H1270" s="2">
        <f t="shared" si="175"/>
        <v>1.3406347241701158</v>
      </c>
      <c r="I1270" s="2">
        <f t="shared" si="176"/>
        <v>57.276545986706438</v>
      </c>
    </row>
    <row r="1271" spans="1:9" ht="13.5" x14ac:dyDescent="0.25">
      <c r="A1271" s="3">
        <f>TITRES_STAT!B1274</f>
        <v>44162</v>
      </c>
      <c r="B1271" s="5">
        <f>TITRES_STAT!D1274</f>
        <v>0.57999999999999996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4.0926528044984752E-3</v>
      </c>
      <c r="G1271" s="2">
        <f t="shared" si="178"/>
        <v>3.0527724895623026E-3</v>
      </c>
      <c r="H1271" s="2">
        <f t="shared" si="175"/>
        <v>1.3406347241701158</v>
      </c>
      <c r="I1271" s="2">
        <f t="shared" si="176"/>
        <v>57.276545986706438</v>
      </c>
    </row>
    <row r="1272" spans="1:9" ht="13.5" x14ac:dyDescent="0.25">
      <c r="A1272" s="3">
        <f>TITRES_STAT!B1275</f>
        <v>44165</v>
      </c>
      <c r="B1272" s="5">
        <f>TITRES_STAT!D1275</f>
        <v>0.56000000000000005</v>
      </c>
      <c r="C1272" s="2">
        <f t="shared" si="171"/>
        <v>-1.9999999999999907E-2</v>
      </c>
      <c r="D1272" s="2">
        <f t="shared" si="172"/>
        <v>0</v>
      </c>
      <c r="E1272" s="2">
        <f t="shared" si="173"/>
        <v>1.9999999999999907E-2</v>
      </c>
      <c r="F1272" s="2">
        <f t="shared" si="178"/>
        <v>3.8003204613200128E-3</v>
      </c>
      <c r="G1272" s="2">
        <f t="shared" si="178"/>
        <v>4.2632887403078459E-3</v>
      </c>
      <c r="H1272" s="2">
        <f t="shared" si="175"/>
        <v>0.89140583545030949</v>
      </c>
      <c r="I1272" s="2">
        <f t="shared" si="176"/>
        <v>47.129273831286554</v>
      </c>
    </row>
    <row r="1273" spans="1:9" ht="13.5" x14ac:dyDescent="0.25">
      <c r="A1273" s="3">
        <f>TITRES_STAT!B1276</f>
        <v>44166</v>
      </c>
      <c r="B1273" s="5">
        <f>TITRES_STAT!D1276</f>
        <v>0.55000000000000004</v>
      </c>
      <c r="C1273" s="2">
        <f t="shared" si="171"/>
        <v>-1.0000000000000009E-2</v>
      </c>
      <c r="D1273" s="2">
        <f t="shared" si="172"/>
        <v>0</v>
      </c>
      <c r="E1273" s="2">
        <f t="shared" si="173"/>
        <v>1.0000000000000009E-2</v>
      </c>
      <c r="F1273" s="2">
        <f t="shared" si="178"/>
        <v>3.5288689997971549E-3</v>
      </c>
      <c r="G1273" s="2">
        <f t="shared" si="178"/>
        <v>4.6730538302858574E-3</v>
      </c>
      <c r="H1273" s="2">
        <f t="shared" si="175"/>
        <v>0.75515265348040916</v>
      </c>
      <c r="I1273" s="2">
        <f t="shared" si="176"/>
        <v>43.02489883047874</v>
      </c>
    </row>
    <row r="1274" spans="1:9" ht="13.5" x14ac:dyDescent="0.25">
      <c r="A1274" s="3">
        <f>TITRES_STAT!B1277</f>
        <v>44167</v>
      </c>
      <c r="B1274" s="5">
        <f>TITRES_STAT!D1277</f>
        <v>0.53</v>
      </c>
      <c r="C1274" s="2">
        <f t="shared" si="171"/>
        <v>-2.0000000000000018E-2</v>
      </c>
      <c r="D1274" s="2">
        <f t="shared" si="172"/>
        <v>0</v>
      </c>
      <c r="E1274" s="2">
        <f t="shared" si="173"/>
        <v>2.0000000000000018E-2</v>
      </c>
      <c r="F1274" s="2">
        <f t="shared" si="178"/>
        <v>3.2768069283830724E-3</v>
      </c>
      <c r="G1274" s="2">
        <f t="shared" si="178"/>
        <v>5.7678356995511538E-3</v>
      </c>
      <c r="H1274" s="2">
        <f t="shared" si="175"/>
        <v>0.56811724519789453</v>
      </c>
      <c r="I1274" s="2">
        <f t="shared" si="176"/>
        <v>36.229258171712708</v>
      </c>
    </row>
    <row r="1275" spans="1:9" ht="13.5" x14ac:dyDescent="0.25">
      <c r="A1275" s="3">
        <f>TITRES_STAT!B1278</f>
        <v>44168</v>
      </c>
      <c r="B1275" s="5">
        <f>TITRES_STAT!D1278</f>
        <v>0.52</v>
      </c>
      <c r="C1275" s="2">
        <f t="shared" si="171"/>
        <v>-1.0000000000000009E-2</v>
      </c>
      <c r="D1275" s="2">
        <f t="shared" si="172"/>
        <v>0</v>
      </c>
      <c r="E1275" s="2">
        <f t="shared" si="173"/>
        <v>1.0000000000000009E-2</v>
      </c>
      <c r="F1275" s="2">
        <f t="shared" si="178"/>
        <v>3.0427492906414245E-3</v>
      </c>
      <c r="G1275" s="2">
        <f t="shared" si="178"/>
        <v>6.0701331495832149E-3</v>
      </c>
      <c r="H1275" s="2">
        <f t="shared" si="175"/>
        <v>0.50126565853837068</v>
      </c>
      <c r="I1275" s="2">
        <f t="shared" si="176"/>
        <v>33.38953740048926</v>
      </c>
    </row>
    <row r="1276" spans="1:9" ht="13.5" x14ac:dyDescent="0.25">
      <c r="A1276" s="3">
        <f>TITRES_STAT!B1279</f>
        <v>44169</v>
      </c>
      <c r="B1276" s="5">
        <f>TITRES_STAT!D1279</f>
        <v>0.51</v>
      </c>
      <c r="C1276" s="2">
        <f t="shared" si="171"/>
        <v>-1.0000000000000009E-2</v>
      </c>
      <c r="D1276" s="2">
        <f t="shared" si="172"/>
        <v>0</v>
      </c>
      <c r="E1276" s="2">
        <f t="shared" si="173"/>
        <v>1.0000000000000009E-2</v>
      </c>
      <c r="F1276" s="2">
        <f t="shared" si="178"/>
        <v>2.8254100555956084E-3</v>
      </c>
      <c r="G1276" s="2">
        <f t="shared" si="178"/>
        <v>6.3508379246129858E-3</v>
      </c>
      <c r="H1276" s="2">
        <f t="shared" si="175"/>
        <v>0.44488775955777304</v>
      </c>
      <c r="I1276" s="2">
        <f t="shared" si="176"/>
        <v>30.790471897549807</v>
      </c>
    </row>
    <row r="1277" spans="1:9" ht="13.5" x14ac:dyDescent="0.25">
      <c r="A1277" s="3">
        <f>TITRES_STAT!B1280</f>
        <v>44172</v>
      </c>
      <c r="B1277" s="5">
        <f>TITRES_STAT!D1280</f>
        <v>0.51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2.6235950516244936E-3</v>
      </c>
      <c r="G1277" s="2">
        <f t="shared" si="179"/>
        <v>5.8972066442834871E-3</v>
      </c>
      <c r="H1277" s="2">
        <f t="shared" si="175"/>
        <v>0.44488775955777304</v>
      </c>
      <c r="I1277" s="2">
        <f t="shared" si="176"/>
        <v>30.790471897549807</v>
      </c>
    </row>
    <row r="1278" spans="1:9" ht="13.5" x14ac:dyDescent="0.25">
      <c r="A1278" s="3">
        <f>TITRES_STAT!B1281</f>
        <v>44173</v>
      </c>
      <c r="B1278" s="5">
        <f>TITRES_STAT!D1281</f>
        <v>0.51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2.4361954050798871E-3</v>
      </c>
      <c r="G1278" s="2">
        <f t="shared" si="179"/>
        <v>5.4759775982632384E-3</v>
      </c>
      <c r="H1278" s="2">
        <f t="shared" si="175"/>
        <v>0.44488775955777304</v>
      </c>
      <c r="I1278" s="2">
        <f t="shared" si="176"/>
        <v>30.790471897549807</v>
      </c>
    </row>
    <row r="1279" spans="1:9" ht="13.5" x14ac:dyDescent="0.25">
      <c r="A1279" s="3">
        <f>TITRES_STAT!B1282</f>
        <v>44174</v>
      </c>
      <c r="B1279" s="5">
        <f>TITRES_STAT!D1282</f>
        <v>0.52</v>
      </c>
      <c r="C1279" s="2">
        <f t="shared" si="171"/>
        <v>1.0000000000000009E-2</v>
      </c>
      <c r="D1279" s="2">
        <f t="shared" si="172"/>
        <v>1.0000000000000009E-2</v>
      </c>
      <c r="E1279" s="2">
        <f t="shared" si="173"/>
        <v>0</v>
      </c>
      <c r="F1279" s="2">
        <f t="shared" si="179"/>
        <v>2.9764671618598961E-3</v>
      </c>
      <c r="G1279" s="2">
        <f t="shared" si="179"/>
        <v>5.0848363412444361E-3</v>
      </c>
      <c r="H1279" s="2">
        <f t="shared" si="175"/>
        <v>0.58536144766685871</v>
      </c>
      <c r="I1279" s="2">
        <f t="shared" si="176"/>
        <v>36.92290162147706</v>
      </c>
    </row>
    <row r="1280" spans="1:9" ht="13.5" x14ac:dyDescent="0.25">
      <c r="A1280" s="3">
        <f>TITRES_STAT!B1283</f>
        <v>44175</v>
      </c>
      <c r="B1280" s="5">
        <f>TITRES_STAT!D1283</f>
        <v>0.53</v>
      </c>
      <c r="C1280" s="2">
        <f t="shared" si="171"/>
        <v>1.0000000000000009E-2</v>
      </c>
      <c r="D1280" s="2">
        <f t="shared" si="172"/>
        <v>1.0000000000000009E-2</v>
      </c>
      <c r="E1280" s="2">
        <f t="shared" si="173"/>
        <v>0</v>
      </c>
      <c r="F1280" s="2">
        <f t="shared" si="179"/>
        <v>3.478148078869904E-3</v>
      </c>
      <c r="G1280" s="2">
        <f t="shared" si="179"/>
        <v>4.7216337454412619E-3</v>
      </c>
      <c r="H1280" s="2">
        <f t="shared" si="175"/>
        <v>0.73664080409202781</v>
      </c>
      <c r="I1280" s="2">
        <f t="shared" si="176"/>
        <v>42.417568581613949</v>
      </c>
    </row>
    <row r="1281" spans="1:9" ht="13.5" x14ac:dyDescent="0.25">
      <c r="A1281" s="3">
        <f>TITRES_STAT!B1284</f>
        <v>44176</v>
      </c>
      <c r="B1281" s="5">
        <f>TITRES_STAT!D1284</f>
        <v>0.53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3.2297089303791964E-3</v>
      </c>
      <c r="G1281" s="2">
        <f t="shared" si="179"/>
        <v>4.3843741921954574E-3</v>
      </c>
      <c r="H1281" s="2">
        <f t="shared" si="175"/>
        <v>0.73664080409202781</v>
      </c>
      <c r="I1281" s="2">
        <f t="shared" si="176"/>
        <v>42.417568581613949</v>
      </c>
    </row>
    <row r="1282" spans="1:9" ht="13.5" x14ac:dyDescent="0.25">
      <c r="A1282" s="3">
        <f>TITRES_STAT!B1285</f>
        <v>44179</v>
      </c>
      <c r="B1282" s="5">
        <f>TITRES_STAT!D1285</f>
        <v>0.53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2.9990154353521105E-3</v>
      </c>
      <c r="G1282" s="2">
        <f t="shared" si="179"/>
        <v>4.0712046070386391E-3</v>
      </c>
      <c r="H1282" s="2">
        <f t="shared" si="175"/>
        <v>0.73664080409202759</v>
      </c>
      <c r="I1282" s="2">
        <f t="shared" si="176"/>
        <v>42.417568581613942</v>
      </c>
    </row>
    <row r="1283" spans="1:9" ht="13.5" x14ac:dyDescent="0.25">
      <c r="A1283" s="3">
        <f>TITRES_STAT!B1286</f>
        <v>44180</v>
      </c>
      <c r="B1283" s="5">
        <f>TITRES_STAT!D1286</f>
        <v>0.53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2.784800047112674E-3</v>
      </c>
      <c r="G1283" s="2">
        <f t="shared" si="179"/>
        <v>3.7804042779644507E-3</v>
      </c>
      <c r="H1283" s="2">
        <f t="shared" si="175"/>
        <v>0.73664080409202759</v>
      </c>
      <c r="I1283" s="2">
        <f t="shared" si="176"/>
        <v>42.417568581613942</v>
      </c>
    </row>
    <row r="1284" spans="1:9" ht="13.5" x14ac:dyDescent="0.25">
      <c r="A1284" s="3">
        <f>TITRES_STAT!B1287</f>
        <v>44181</v>
      </c>
      <c r="B1284" s="5">
        <f>TITRES_STAT!D1287</f>
        <v>0.52</v>
      </c>
      <c r="C1284" s="2">
        <f t="shared" si="180"/>
        <v>-1.0000000000000009E-2</v>
      </c>
      <c r="D1284" s="2">
        <f t="shared" si="181"/>
        <v>0</v>
      </c>
      <c r="E1284" s="2">
        <f t="shared" si="182"/>
        <v>1.0000000000000009E-2</v>
      </c>
      <c r="F1284" s="2">
        <f t="shared" si="179"/>
        <v>2.5858857580331974E-3</v>
      </c>
      <c r="G1284" s="2">
        <f t="shared" si="179"/>
        <v>4.2246611152527052E-3</v>
      </c>
      <c r="H1284" s="2">
        <f t="shared" si="175"/>
        <v>0.61209306202031744</v>
      </c>
      <c r="I1284" s="2">
        <f t="shared" si="176"/>
        <v>37.968841653175183</v>
      </c>
    </row>
    <row r="1285" spans="1:9" ht="13.5" x14ac:dyDescent="0.25">
      <c r="A1285" s="3">
        <f>TITRES_STAT!B1288</f>
        <v>44182</v>
      </c>
      <c r="B1285" s="5">
        <f>TITRES_STAT!D1288</f>
        <v>0.52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2.4011796324593976E-3</v>
      </c>
      <c r="G1285" s="2">
        <f t="shared" si="179"/>
        <v>3.9228996070203694E-3</v>
      </c>
      <c r="H1285" s="2">
        <f t="shared" si="175"/>
        <v>0.61209306202031732</v>
      </c>
      <c r="I1285" s="2">
        <f t="shared" si="176"/>
        <v>37.968841653175176</v>
      </c>
    </row>
    <row r="1286" spans="1:9" ht="13.5" x14ac:dyDescent="0.25">
      <c r="A1286" s="3">
        <f>TITRES_STAT!B1289</f>
        <v>44183</v>
      </c>
      <c r="B1286" s="5">
        <f>TITRES_STAT!D1289</f>
        <v>0.52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2.2296668015694405E-3</v>
      </c>
      <c r="G1286" s="2">
        <f t="shared" si="179"/>
        <v>3.6426924922332003E-3</v>
      </c>
      <c r="H1286" s="2">
        <f t="shared" si="175"/>
        <v>0.61209306202031732</v>
      </c>
      <c r="I1286" s="2">
        <f t="shared" si="176"/>
        <v>37.968841653175176</v>
      </c>
    </row>
    <row r="1287" spans="1:9" ht="13.5" x14ac:dyDescent="0.25">
      <c r="A1287" s="3">
        <f>TITRES_STAT!B1290</f>
        <v>44186</v>
      </c>
      <c r="B1287" s="5">
        <f>TITRES_STAT!D1290</f>
        <v>0.53</v>
      </c>
      <c r="C1287" s="2">
        <f t="shared" si="180"/>
        <v>1.0000000000000009E-2</v>
      </c>
      <c r="D1287" s="2">
        <f t="shared" si="181"/>
        <v>1.0000000000000009E-2</v>
      </c>
      <c r="E1287" s="2">
        <f t="shared" si="182"/>
        <v>0</v>
      </c>
      <c r="F1287" s="2">
        <f t="shared" si="179"/>
        <v>2.7846906014573382E-3</v>
      </c>
      <c r="G1287" s="2">
        <f t="shared" si="179"/>
        <v>3.3825001713594003E-3</v>
      </c>
      <c r="H1287" s="2">
        <f t="shared" si="175"/>
        <v>0.8232639942005362</v>
      </c>
      <c r="I1287" s="2">
        <f t="shared" si="176"/>
        <v>45.153307300488898</v>
      </c>
    </row>
    <row r="1288" spans="1:9" ht="13.5" x14ac:dyDescent="0.25">
      <c r="A1288" s="3">
        <f>TITRES_STAT!B1291</f>
        <v>44187</v>
      </c>
      <c r="B1288" s="5">
        <f>TITRES_STAT!D1291</f>
        <v>0.55000000000000004</v>
      </c>
      <c r="C1288" s="2">
        <f t="shared" si="180"/>
        <v>2.0000000000000018E-2</v>
      </c>
      <c r="D1288" s="2">
        <f t="shared" si="181"/>
        <v>2.0000000000000018E-2</v>
      </c>
      <c r="E1288" s="2">
        <f t="shared" si="182"/>
        <v>0</v>
      </c>
      <c r="F1288" s="2">
        <f t="shared" si="179"/>
        <v>4.0143555584961008E-3</v>
      </c>
      <c r="G1288" s="2">
        <f t="shared" si="179"/>
        <v>3.1408930162623002E-3</v>
      </c>
      <c r="H1288" s="2">
        <f t="shared" si="175"/>
        <v>1.2780936942810077</v>
      </c>
      <c r="I1288" s="2">
        <f t="shared" si="176"/>
        <v>56.103649182189969</v>
      </c>
    </row>
    <row r="1289" spans="1:9" ht="13.5" x14ac:dyDescent="0.25">
      <c r="A1289" s="3">
        <f>TITRES_STAT!B1292</f>
        <v>44188</v>
      </c>
      <c r="B1289" s="5">
        <f>TITRES_STAT!D1292</f>
        <v>0.56999999999999995</v>
      </c>
      <c r="C1289" s="2">
        <f t="shared" si="180"/>
        <v>1.9999999999999907E-2</v>
      </c>
      <c r="D1289" s="2">
        <f t="shared" si="181"/>
        <v>1.9999999999999907E-2</v>
      </c>
      <c r="E1289" s="2">
        <f t="shared" si="182"/>
        <v>0</v>
      </c>
      <c r="F1289" s="2">
        <f t="shared" si="179"/>
        <v>5.1561873043178014E-3</v>
      </c>
      <c r="G1289" s="2">
        <f t="shared" si="179"/>
        <v>2.9165435151007071E-3</v>
      </c>
      <c r="H1289" s="2">
        <f t="shared" si="175"/>
        <v>1.767910294367667</v>
      </c>
      <c r="I1289" s="2">
        <f t="shared" si="176"/>
        <v>63.871661518985334</v>
      </c>
    </row>
    <row r="1290" spans="1:9" ht="13.5" x14ac:dyDescent="0.25">
      <c r="A1290" s="3">
        <f>TITRES_STAT!B1293</f>
        <v>44189</v>
      </c>
      <c r="B1290" s="5">
        <f>TITRES_STAT!D1293</f>
        <v>0.59</v>
      </c>
      <c r="C1290" s="2">
        <f t="shared" si="180"/>
        <v>2.0000000000000018E-2</v>
      </c>
      <c r="D1290" s="2">
        <f t="shared" si="181"/>
        <v>2.0000000000000018E-2</v>
      </c>
      <c r="E1290" s="2">
        <f t="shared" si="182"/>
        <v>0</v>
      </c>
      <c r="F1290" s="2">
        <f t="shared" si="179"/>
        <v>6.2164596397236748E-3</v>
      </c>
      <c r="G1290" s="2">
        <f t="shared" si="179"/>
        <v>2.708218978307799E-3</v>
      </c>
      <c r="H1290" s="2">
        <f t="shared" si="175"/>
        <v>2.2954050944609956</v>
      </c>
      <c r="I1290" s="2">
        <f t="shared" si="176"/>
        <v>69.654717057977891</v>
      </c>
    </row>
    <row r="1291" spans="1:9" ht="13.5" x14ac:dyDescent="0.25">
      <c r="A1291" s="3">
        <f>TITRES_STAT!B1294</f>
        <v>44190</v>
      </c>
      <c r="B1291" s="5">
        <f>TITRES_STAT!D1294</f>
        <v>0.61</v>
      </c>
      <c r="C1291" s="2">
        <f t="shared" si="180"/>
        <v>2.0000000000000018E-2</v>
      </c>
      <c r="D1291" s="2">
        <f t="shared" si="181"/>
        <v>2.0000000000000018E-2</v>
      </c>
      <c r="E1291" s="2">
        <f t="shared" si="182"/>
        <v>0</v>
      </c>
      <c r="F1291" s="2">
        <f t="shared" si="179"/>
        <v>7.2009982368862703E-3</v>
      </c>
      <c r="G1291" s="2">
        <f t="shared" si="179"/>
        <v>2.5147747655715276E-3</v>
      </c>
      <c r="H1291" s="2">
        <f t="shared" si="175"/>
        <v>2.863476417638426</v>
      </c>
      <c r="I1291" s="2">
        <f t="shared" si="176"/>
        <v>74.116575542312845</v>
      </c>
    </row>
    <row r="1292" spans="1:9" ht="13.5" x14ac:dyDescent="0.25">
      <c r="A1292" s="3">
        <f>TITRES_STAT!B1295</f>
        <v>44193</v>
      </c>
      <c r="B1292" s="5">
        <f>TITRES_STAT!D1295</f>
        <v>0.63</v>
      </c>
      <c r="C1292" s="2">
        <f t="shared" si="180"/>
        <v>2.0000000000000018E-2</v>
      </c>
      <c r="D1292" s="2">
        <f t="shared" si="181"/>
        <v>2.0000000000000018E-2</v>
      </c>
      <c r="E1292" s="2">
        <f t="shared" si="182"/>
        <v>0</v>
      </c>
      <c r="F1292" s="2">
        <f t="shared" si="179"/>
        <v>8.1152126485372518E-3</v>
      </c>
      <c r="G1292" s="2">
        <f t="shared" si="179"/>
        <v>2.3351479966021329E-3</v>
      </c>
      <c r="H1292" s="2">
        <f t="shared" si="175"/>
        <v>3.4752455349064273</v>
      </c>
      <c r="I1292" s="2">
        <f t="shared" si="176"/>
        <v>77.654857321232797</v>
      </c>
    </row>
    <row r="1293" spans="1:9" ht="13.5" x14ac:dyDescent="0.25">
      <c r="A1293" s="3">
        <f>TITRES_STAT!B1296</f>
        <v>44194</v>
      </c>
      <c r="B1293" s="5">
        <f>TITRES_STAT!D1296</f>
        <v>0.61</v>
      </c>
      <c r="C1293" s="2">
        <f t="shared" si="180"/>
        <v>-2.0000000000000018E-2</v>
      </c>
      <c r="D1293" s="2">
        <f t="shared" si="181"/>
        <v>0</v>
      </c>
      <c r="E1293" s="2">
        <f t="shared" si="182"/>
        <v>2.0000000000000018E-2</v>
      </c>
      <c r="F1293" s="2">
        <f t="shared" ref="F1293:G1308" si="183">((F1292*13)+D1293)/14</f>
        <v>7.535554602213162E-3</v>
      </c>
      <c r="G1293" s="2">
        <f t="shared" si="183"/>
        <v>3.5969231397019819E-3</v>
      </c>
      <c r="H1293" s="2">
        <f t="shared" si="175"/>
        <v>2.0950001736310413</v>
      </c>
      <c r="I1293" s="2">
        <f t="shared" si="176"/>
        <v>67.689824106639577</v>
      </c>
    </row>
    <row r="1294" spans="1:9" ht="13.5" x14ac:dyDescent="0.25">
      <c r="A1294" s="3">
        <f>TITRES_STAT!B1297</f>
        <v>44195</v>
      </c>
      <c r="B1294" s="5">
        <f>TITRES_STAT!D1297</f>
        <v>0.61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6.9973007020550787E-3</v>
      </c>
      <c r="G1294" s="2">
        <f t="shared" si="183"/>
        <v>3.3400000582946977E-3</v>
      </c>
      <c r="H1294" s="2">
        <f t="shared" si="175"/>
        <v>2.0950001736310409</v>
      </c>
      <c r="I1294" s="2">
        <f t="shared" si="176"/>
        <v>67.689824106639577</v>
      </c>
    </row>
    <row r="1295" spans="1:9" ht="13.5" x14ac:dyDescent="0.25">
      <c r="A1295" s="3">
        <f>TITRES_STAT!B1298</f>
        <v>44196</v>
      </c>
      <c r="B1295" s="5">
        <f>TITRES_STAT!D1298</f>
        <v>0.61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6.4974935090511441E-3</v>
      </c>
      <c r="G1295" s="2">
        <f t="shared" si="183"/>
        <v>3.1014286255593619E-3</v>
      </c>
      <c r="H1295" s="2">
        <f t="shared" si="175"/>
        <v>2.0950001736310409</v>
      </c>
      <c r="I1295" s="2">
        <f t="shared" si="176"/>
        <v>67.689824106639577</v>
      </c>
    </row>
    <row r="1296" spans="1:9" ht="13.5" x14ac:dyDescent="0.25">
      <c r="A1296" s="3">
        <f>TITRES_STAT!B1299</f>
        <v>44200</v>
      </c>
      <c r="B1296" s="5">
        <f>TITRES_STAT!D1299</f>
        <v>0.63</v>
      </c>
      <c r="C1296" s="2">
        <f t="shared" si="180"/>
        <v>2.0000000000000018E-2</v>
      </c>
      <c r="D1296" s="2">
        <f t="shared" si="181"/>
        <v>2.0000000000000018E-2</v>
      </c>
      <c r="E1296" s="2">
        <f t="shared" si="182"/>
        <v>0</v>
      </c>
      <c r="F1296" s="2">
        <f t="shared" si="183"/>
        <v>7.4619582584046348E-3</v>
      </c>
      <c r="G1296" s="2">
        <f t="shared" si="183"/>
        <v>2.879898009447979E-3</v>
      </c>
      <c r="H1296" s="2">
        <f t="shared" si="175"/>
        <v>2.591049486448636</v>
      </c>
      <c r="I1296" s="2">
        <f t="shared" si="176"/>
        <v>72.152987482527038</v>
      </c>
    </row>
    <row r="1297" spans="1:9" ht="13.5" x14ac:dyDescent="0.25">
      <c r="A1297" s="3">
        <f>TITRES_STAT!B1300</f>
        <v>44201</v>
      </c>
      <c r="B1297" s="5">
        <f>TITRES_STAT!D1300</f>
        <v>0.62</v>
      </c>
      <c r="C1297" s="2">
        <f t="shared" si="180"/>
        <v>-1.0000000000000009E-2</v>
      </c>
      <c r="D1297" s="2">
        <f t="shared" si="181"/>
        <v>0</v>
      </c>
      <c r="E1297" s="2">
        <f t="shared" si="182"/>
        <v>1.0000000000000009E-2</v>
      </c>
      <c r="F1297" s="2">
        <f t="shared" si="183"/>
        <v>6.9289612399471611E-3</v>
      </c>
      <c r="G1297" s="2">
        <f t="shared" si="183"/>
        <v>3.3884767230588386E-3</v>
      </c>
      <c r="H1297" s="2">
        <f t="shared" ref="H1297:H1360" si="184">F1297/G1297</f>
        <v>2.0448602148555604</v>
      </c>
      <c r="I1297" s="2">
        <f t="shared" ref="I1297:I1360" si="185">IF(G1297=0,100,100-(100/(1+H1297)))</f>
        <v>67.157769833862886</v>
      </c>
    </row>
    <row r="1298" spans="1:9" ht="13.5" x14ac:dyDescent="0.25">
      <c r="A1298" s="3">
        <f>TITRES_STAT!B1301</f>
        <v>44202</v>
      </c>
      <c r="B1298" s="5">
        <f>TITRES_STAT!D1301</f>
        <v>0.6</v>
      </c>
      <c r="C1298" s="2">
        <f t="shared" si="180"/>
        <v>-2.0000000000000018E-2</v>
      </c>
      <c r="D1298" s="2">
        <f t="shared" si="181"/>
        <v>0</v>
      </c>
      <c r="E1298" s="2">
        <f t="shared" si="182"/>
        <v>2.0000000000000018E-2</v>
      </c>
      <c r="F1298" s="2">
        <f t="shared" si="183"/>
        <v>6.434035437093792E-3</v>
      </c>
      <c r="G1298" s="2">
        <f t="shared" si="183"/>
        <v>4.5750140999832089E-3</v>
      </c>
      <c r="H1298" s="2">
        <f t="shared" si="184"/>
        <v>1.4063422093316402</v>
      </c>
      <c r="I1298" s="2">
        <f t="shared" si="185"/>
        <v>58.443150931647864</v>
      </c>
    </row>
    <row r="1299" spans="1:9" ht="13.5" x14ac:dyDescent="0.25">
      <c r="A1299" s="3">
        <f>TITRES_STAT!B1302</f>
        <v>44203</v>
      </c>
      <c r="B1299" s="5">
        <f>TITRES_STAT!D1302</f>
        <v>0.59</v>
      </c>
      <c r="C1299" s="2">
        <f t="shared" si="180"/>
        <v>-1.0000000000000009E-2</v>
      </c>
      <c r="D1299" s="2">
        <f t="shared" si="181"/>
        <v>0</v>
      </c>
      <c r="E1299" s="2">
        <f t="shared" si="182"/>
        <v>1.0000000000000009E-2</v>
      </c>
      <c r="F1299" s="2">
        <f t="shared" si="183"/>
        <v>5.9744614773013785E-3</v>
      </c>
      <c r="G1299" s="2">
        <f t="shared" si="183"/>
        <v>4.9625130928415513E-3</v>
      </c>
      <c r="H1299" s="2">
        <f t="shared" si="184"/>
        <v>1.2039185319066599</v>
      </c>
      <c r="I1299" s="2">
        <f t="shared" si="185"/>
        <v>54.626272000404782</v>
      </c>
    </row>
    <row r="1300" spans="1:9" ht="13.5" x14ac:dyDescent="0.25">
      <c r="A1300" s="3">
        <f>TITRES_STAT!B1303</f>
        <v>44204</v>
      </c>
      <c r="B1300" s="5">
        <f>TITRES_STAT!D1303</f>
        <v>0.57999999999999996</v>
      </c>
      <c r="C1300" s="2">
        <f t="shared" si="180"/>
        <v>-1.0000000000000009E-2</v>
      </c>
      <c r="D1300" s="2">
        <f t="shared" si="181"/>
        <v>0</v>
      </c>
      <c r="E1300" s="2">
        <f t="shared" si="182"/>
        <v>1.0000000000000009E-2</v>
      </c>
      <c r="F1300" s="2">
        <f t="shared" si="183"/>
        <v>5.5477142289227085E-3</v>
      </c>
      <c r="G1300" s="2">
        <f t="shared" si="183"/>
        <v>5.3223335862100122E-3</v>
      </c>
      <c r="H1300" s="2">
        <f t="shared" si="184"/>
        <v>1.0423462075538914</v>
      </c>
      <c r="I1300" s="2">
        <f t="shared" si="185"/>
        <v>51.036704927824395</v>
      </c>
    </row>
    <row r="1301" spans="1:9" ht="13.5" x14ac:dyDescent="0.25">
      <c r="A1301" s="3">
        <f>TITRES_STAT!B1304</f>
        <v>44207</v>
      </c>
      <c r="B1301" s="5">
        <f>TITRES_STAT!D1304</f>
        <v>0.6</v>
      </c>
      <c r="C1301" s="2">
        <f t="shared" si="180"/>
        <v>2.0000000000000018E-2</v>
      </c>
      <c r="D1301" s="2">
        <f t="shared" si="181"/>
        <v>2.0000000000000018E-2</v>
      </c>
      <c r="E1301" s="2">
        <f t="shared" si="182"/>
        <v>0</v>
      </c>
      <c r="F1301" s="2">
        <f t="shared" si="183"/>
        <v>6.58002035542823E-3</v>
      </c>
      <c r="G1301" s="2">
        <f t="shared" si="183"/>
        <v>4.9421669014807256E-3</v>
      </c>
      <c r="H1301" s="2">
        <f t="shared" si="184"/>
        <v>1.3314039138291316</v>
      </c>
      <c r="I1301" s="2">
        <f t="shared" si="185"/>
        <v>57.107389497447244</v>
      </c>
    </row>
    <row r="1302" spans="1:9" ht="13.5" x14ac:dyDescent="0.25">
      <c r="A1302" s="3">
        <f>TITRES_STAT!B1305</f>
        <v>44208</v>
      </c>
      <c r="B1302" s="5">
        <f>TITRES_STAT!D1305</f>
        <v>0.59</v>
      </c>
      <c r="C1302" s="2">
        <f t="shared" si="180"/>
        <v>-1.0000000000000009E-2</v>
      </c>
      <c r="D1302" s="2">
        <f t="shared" si="181"/>
        <v>0</v>
      </c>
      <c r="E1302" s="2">
        <f t="shared" si="182"/>
        <v>1.0000000000000009E-2</v>
      </c>
      <c r="F1302" s="2">
        <f t="shared" si="183"/>
        <v>6.1100189014690704E-3</v>
      </c>
      <c r="G1302" s="2">
        <f t="shared" si="183"/>
        <v>5.3034406942321028E-3</v>
      </c>
      <c r="H1302" s="2">
        <f t="shared" si="184"/>
        <v>1.1520858351662504</v>
      </c>
      <c r="I1302" s="2">
        <f t="shared" si="185"/>
        <v>53.533451888421112</v>
      </c>
    </row>
    <row r="1303" spans="1:9" ht="13.5" x14ac:dyDescent="0.25">
      <c r="A1303" s="3">
        <f>TITRES_STAT!B1306</f>
        <v>44209</v>
      </c>
      <c r="B1303" s="5">
        <f>TITRES_STAT!D1306</f>
        <v>0.57999999999999996</v>
      </c>
      <c r="C1303" s="2">
        <f t="shared" si="180"/>
        <v>-1.0000000000000009E-2</v>
      </c>
      <c r="D1303" s="2">
        <f t="shared" si="181"/>
        <v>0</v>
      </c>
      <c r="E1303" s="2">
        <f t="shared" si="182"/>
        <v>1.0000000000000009E-2</v>
      </c>
      <c r="F1303" s="2">
        <f t="shared" si="183"/>
        <v>5.6735889799355652E-3</v>
      </c>
      <c r="G1303" s="2">
        <f t="shared" si="183"/>
        <v>5.6389092160726668E-3</v>
      </c>
      <c r="H1303" s="2">
        <f t="shared" si="184"/>
        <v>1.0061500837367714</v>
      </c>
      <c r="I1303" s="2">
        <f t="shared" si="185"/>
        <v>50.153280748699409</v>
      </c>
    </row>
    <row r="1304" spans="1:9" ht="13.5" x14ac:dyDescent="0.25">
      <c r="A1304" s="3">
        <f>TITRES_STAT!B1307</f>
        <v>44211</v>
      </c>
      <c r="B1304" s="5">
        <f>TITRES_STAT!D1307</f>
        <v>0.56000000000000005</v>
      </c>
      <c r="C1304" s="2">
        <f t="shared" si="180"/>
        <v>-1.9999999999999907E-2</v>
      </c>
      <c r="D1304" s="2">
        <f t="shared" si="181"/>
        <v>0</v>
      </c>
      <c r="E1304" s="2">
        <f t="shared" si="182"/>
        <v>1.9999999999999907E-2</v>
      </c>
      <c r="F1304" s="2">
        <f t="shared" si="183"/>
        <v>5.2683326242258816E-3</v>
      </c>
      <c r="G1304" s="2">
        <f t="shared" si="183"/>
        <v>6.6647014149246123E-3</v>
      </c>
      <c r="H1304" s="2">
        <f t="shared" si="184"/>
        <v>0.79048291832372719</v>
      </c>
      <c r="I1304" s="2">
        <f t="shared" si="185"/>
        <v>44.14914603395308</v>
      </c>
    </row>
    <row r="1305" spans="1:9" ht="13.5" x14ac:dyDescent="0.25">
      <c r="A1305" s="3">
        <f>TITRES_STAT!B1308</f>
        <v>44214</v>
      </c>
      <c r="B1305" s="5">
        <f>TITRES_STAT!D1308</f>
        <v>0.56000000000000005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4.8920231510668905E-3</v>
      </c>
      <c r="G1305" s="2">
        <f t="shared" si="183"/>
        <v>6.1886513138585683E-3</v>
      </c>
      <c r="H1305" s="2">
        <f t="shared" si="184"/>
        <v>0.7904829183237273</v>
      </c>
      <c r="I1305" s="2">
        <f t="shared" si="185"/>
        <v>44.14914603395308</v>
      </c>
    </row>
    <row r="1306" spans="1:9" ht="13.5" x14ac:dyDescent="0.25">
      <c r="A1306" s="3">
        <f>TITRES_STAT!B1309</f>
        <v>44215</v>
      </c>
      <c r="B1306" s="5">
        <f>TITRES_STAT!D1309</f>
        <v>0.56999999999999995</v>
      </c>
      <c r="C1306" s="2">
        <f t="shared" si="180"/>
        <v>9.9999999999998979E-3</v>
      </c>
      <c r="D1306" s="2">
        <f t="shared" si="181"/>
        <v>9.9999999999998979E-3</v>
      </c>
      <c r="E1306" s="2">
        <f t="shared" si="182"/>
        <v>0</v>
      </c>
      <c r="F1306" s="2">
        <f t="shared" si="183"/>
        <v>5.2568786402763914E-3</v>
      </c>
      <c r="G1306" s="2">
        <f t="shared" si="183"/>
        <v>5.746604791440099E-3</v>
      </c>
      <c r="H1306" s="2">
        <f t="shared" si="184"/>
        <v>0.91477991458657759</v>
      </c>
      <c r="I1306" s="2">
        <f t="shared" si="185"/>
        <v>47.774676745765262</v>
      </c>
    </row>
    <row r="1307" spans="1:9" ht="13.5" x14ac:dyDescent="0.25">
      <c r="A1307" s="3">
        <f>TITRES_STAT!B1310</f>
        <v>44216</v>
      </c>
      <c r="B1307" s="5">
        <f>TITRES_STAT!D1310</f>
        <v>0.56000000000000005</v>
      </c>
      <c r="C1307" s="2">
        <f t="shared" si="180"/>
        <v>-9.9999999999998979E-3</v>
      </c>
      <c r="D1307" s="2">
        <f t="shared" si="181"/>
        <v>0</v>
      </c>
      <c r="E1307" s="2">
        <f t="shared" si="182"/>
        <v>9.9999999999998979E-3</v>
      </c>
      <c r="F1307" s="2">
        <f t="shared" si="183"/>
        <v>4.8813873088280777E-3</v>
      </c>
      <c r="G1307" s="2">
        <f t="shared" si="183"/>
        <v>6.0504187349086557E-3</v>
      </c>
      <c r="H1307" s="2">
        <f t="shared" si="184"/>
        <v>0.80678503797832979</v>
      </c>
      <c r="I1307" s="2">
        <f t="shared" si="185"/>
        <v>44.653072779541482</v>
      </c>
    </row>
    <row r="1308" spans="1:9" ht="13.5" x14ac:dyDescent="0.25">
      <c r="A1308" s="3">
        <f>TITRES_STAT!B1311</f>
        <v>44217</v>
      </c>
      <c r="B1308" s="5">
        <f>TITRES_STAT!D1311</f>
        <v>0.57999999999999996</v>
      </c>
      <c r="C1308" s="2">
        <f t="shared" si="180"/>
        <v>1.9999999999999907E-2</v>
      </c>
      <c r="D1308" s="2">
        <f t="shared" si="181"/>
        <v>1.9999999999999907E-2</v>
      </c>
      <c r="E1308" s="2">
        <f t="shared" si="182"/>
        <v>0</v>
      </c>
      <c r="F1308" s="2">
        <f t="shared" si="183"/>
        <v>5.9612882153403509E-3</v>
      </c>
      <c r="G1308" s="2">
        <f t="shared" si="183"/>
        <v>5.6182459681294664E-3</v>
      </c>
      <c r="H1308" s="2">
        <f t="shared" si="184"/>
        <v>1.0610586024814248</v>
      </c>
      <c r="I1308" s="2">
        <f t="shared" si="185"/>
        <v>51.481243726110286</v>
      </c>
    </row>
    <row r="1309" spans="1:9" ht="13.5" x14ac:dyDescent="0.25">
      <c r="A1309" s="3">
        <f>TITRES_STAT!B1312</f>
        <v>44218</v>
      </c>
      <c r="B1309" s="5">
        <f>TITRES_STAT!D1312</f>
        <v>0.57999999999999996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5.5354819142446115E-3</v>
      </c>
      <c r="G1309" s="2">
        <f t="shared" si="186"/>
        <v>5.2169426846916467E-3</v>
      </c>
      <c r="H1309" s="2">
        <f t="shared" si="184"/>
        <v>1.0610586024814248</v>
      </c>
      <c r="I1309" s="2">
        <f t="shared" si="185"/>
        <v>51.481243726110286</v>
      </c>
    </row>
    <row r="1310" spans="1:9" ht="13.5" x14ac:dyDescent="0.25">
      <c r="A1310" s="3">
        <f>TITRES_STAT!B1313</f>
        <v>44221</v>
      </c>
      <c r="B1310" s="5">
        <f>TITRES_STAT!D1313</f>
        <v>0.57999999999999996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5.1400903489414252E-3</v>
      </c>
      <c r="G1310" s="2">
        <f t="shared" si="186"/>
        <v>4.8443039214993858E-3</v>
      </c>
      <c r="H1310" s="2">
        <f t="shared" si="184"/>
        <v>1.061058602481425</v>
      </c>
      <c r="I1310" s="2">
        <f t="shared" si="185"/>
        <v>51.481243726110286</v>
      </c>
    </row>
    <row r="1311" spans="1:9" ht="13.5" x14ac:dyDescent="0.25">
      <c r="A1311" s="3">
        <f>TITRES_STAT!B1314</f>
        <v>44222</v>
      </c>
      <c r="B1311" s="5">
        <f>TITRES_STAT!D1314</f>
        <v>0.57999999999999996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4.7729410383027518E-3</v>
      </c>
      <c r="G1311" s="2">
        <f t="shared" si="186"/>
        <v>4.4982822128208583E-3</v>
      </c>
      <c r="H1311" s="2">
        <f t="shared" si="184"/>
        <v>1.061058602481425</v>
      </c>
      <c r="I1311" s="2">
        <f t="shared" si="185"/>
        <v>51.481243726110286</v>
      </c>
    </row>
    <row r="1312" spans="1:9" ht="13.5" x14ac:dyDescent="0.25">
      <c r="A1312" s="3">
        <f>TITRES_STAT!B1315</f>
        <v>44223</v>
      </c>
      <c r="B1312" s="5">
        <f>TITRES_STAT!D1315</f>
        <v>0.57999999999999996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4.4320166784239832E-3</v>
      </c>
      <c r="G1312" s="2">
        <f t="shared" si="186"/>
        <v>4.1769763404765113E-3</v>
      </c>
      <c r="H1312" s="2">
        <f t="shared" si="184"/>
        <v>1.0610586024814248</v>
      </c>
      <c r="I1312" s="2">
        <f t="shared" si="185"/>
        <v>51.481243726110286</v>
      </c>
    </row>
    <row r="1313" spans="1:9" ht="13.5" x14ac:dyDescent="0.25">
      <c r="A1313" s="3">
        <f>TITRES_STAT!B1316</f>
        <v>44224</v>
      </c>
      <c r="B1313" s="5">
        <f>TITRES_STAT!D1316</f>
        <v>0.57999999999999996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4.115444058536556E-3</v>
      </c>
      <c r="G1313" s="2">
        <f t="shared" si="186"/>
        <v>3.8786208875853318E-3</v>
      </c>
      <c r="H1313" s="2">
        <f t="shared" si="184"/>
        <v>1.0610586024814248</v>
      </c>
      <c r="I1313" s="2">
        <f t="shared" si="185"/>
        <v>51.481243726110286</v>
      </c>
    </row>
    <row r="1314" spans="1:9" ht="13.5" x14ac:dyDescent="0.25">
      <c r="A1314" s="3">
        <f>TITRES_STAT!B1317</f>
        <v>44225</v>
      </c>
      <c r="B1314" s="5">
        <f>TITRES_STAT!D1317</f>
        <v>0.57999999999999996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3.8214837686410879E-3</v>
      </c>
      <c r="G1314" s="2">
        <f t="shared" si="186"/>
        <v>3.6015765384720942E-3</v>
      </c>
      <c r="H1314" s="2">
        <f t="shared" si="184"/>
        <v>1.0610586024814248</v>
      </c>
      <c r="I1314" s="2">
        <f t="shared" si="185"/>
        <v>51.481243726110286</v>
      </c>
    </row>
    <row r="1315" spans="1:9" ht="13.5" x14ac:dyDescent="0.25">
      <c r="A1315" s="3">
        <f>TITRES_STAT!B1318</f>
        <v>44228</v>
      </c>
      <c r="B1315" s="5">
        <f>TITRES_STAT!D1318</f>
        <v>0.57999999999999996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3.5485206423095813E-3</v>
      </c>
      <c r="G1315" s="2">
        <f t="shared" si="186"/>
        <v>3.3443210714383734E-3</v>
      </c>
      <c r="H1315" s="2">
        <f t="shared" si="184"/>
        <v>1.0610586024814246</v>
      </c>
      <c r="I1315" s="2">
        <f t="shared" si="185"/>
        <v>51.481243726110286</v>
      </c>
    </row>
    <row r="1316" spans="1:9" ht="13.5" x14ac:dyDescent="0.25">
      <c r="A1316" s="3">
        <f>TITRES_STAT!B1319</f>
        <v>44229</v>
      </c>
      <c r="B1316" s="5">
        <f>TITRES_STAT!D1319</f>
        <v>0.56000000000000005</v>
      </c>
      <c r="C1316" s="2">
        <f t="shared" si="180"/>
        <v>-1.9999999999999907E-2</v>
      </c>
      <c r="D1316" s="2">
        <f t="shared" si="181"/>
        <v>0</v>
      </c>
      <c r="E1316" s="2">
        <f t="shared" si="182"/>
        <v>1.9999999999999907E-2</v>
      </c>
      <c r="F1316" s="2">
        <f t="shared" si="186"/>
        <v>3.2950548821446108E-3</v>
      </c>
      <c r="G1316" s="2">
        <f t="shared" si="186"/>
        <v>4.5340124234784828E-3</v>
      </c>
      <c r="H1316" s="2">
        <f t="shared" si="184"/>
        <v>0.72674147628749841</v>
      </c>
      <c r="I1316" s="2">
        <f t="shared" si="185"/>
        <v>42.087451206071435</v>
      </c>
    </row>
    <row r="1317" spans="1:9" ht="13.5" x14ac:dyDescent="0.25">
      <c r="A1317" s="3">
        <f>TITRES_STAT!B1320</f>
        <v>44230</v>
      </c>
      <c r="B1317" s="5">
        <f>TITRES_STAT!D1320</f>
        <v>0.54</v>
      </c>
      <c r="C1317" s="2">
        <f t="shared" si="180"/>
        <v>-2.0000000000000018E-2</v>
      </c>
      <c r="D1317" s="2">
        <f t="shared" si="181"/>
        <v>0</v>
      </c>
      <c r="E1317" s="2">
        <f t="shared" si="182"/>
        <v>2.0000000000000018E-2</v>
      </c>
      <c r="F1317" s="2">
        <f t="shared" si="186"/>
        <v>3.0596938191342813E-3</v>
      </c>
      <c r="G1317" s="2">
        <f t="shared" si="186"/>
        <v>5.6387258218014496E-3</v>
      </c>
      <c r="H1317" s="2">
        <f t="shared" si="184"/>
        <v>0.54262149212936484</v>
      </c>
      <c r="I1317" s="2">
        <f t="shared" si="185"/>
        <v>35.175284079593283</v>
      </c>
    </row>
    <row r="1318" spans="1:9" ht="13.5" x14ac:dyDescent="0.25">
      <c r="A1318" s="3">
        <f>TITRES_STAT!B1321</f>
        <v>44231</v>
      </c>
      <c r="B1318" s="5">
        <f>TITRES_STAT!D1321</f>
        <v>0.52</v>
      </c>
      <c r="C1318" s="2">
        <f t="shared" si="180"/>
        <v>-2.0000000000000018E-2</v>
      </c>
      <c r="D1318" s="2">
        <f t="shared" si="181"/>
        <v>0</v>
      </c>
      <c r="E1318" s="2">
        <f t="shared" si="182"/>
        <v>2.0000000000000018E-2</v>
      </c>
      <c r="F1318" s="2">
        <f t="shared" si="186"/>
        <v>2.8411442606246897E-3</v>
      </c>
      <c r="G1318" s="2">
        <f t="shared" si="186"/>
        <v>6.6645311202442048E-3</v>
      </c>
      <c r="H1318" s="2">
        <f t="shared" si="184"/>
        <v>0.4263081992361652</v>
      </c>
      <c r="I1318" s="2">
        <f t="shared" si="185"/>
        <v>29.888925792088088</v>
      </c>
    </row>
    <row r="1319" spans="1:9" ht="13.5" x14ac:dyDescent="0.25">
      <c r="A1319" s="3">
        <f>TITRES_STAT!B1322</f>
        <v>44232</v>
      </c>
      <c r="B1319" s="5">
        <f>TITRES_STAT!D1322</f>
        <v>0.5</v>
      </c>
      <c r="C1319" s="2">
        <f t="shared" si="180"/>
        <v>-2.0000000000000018E-2</v>
      </c>
      <c r="D1319" s="2">
        <f t="shared" si="181"/>
        <v>0</v>
      </c>
      <c r="E1319" s="2">
        <f t="shared" si="182"/>
        <v>2.0000000000000018E-2</v>
      </c>
      <c r="F1319" s="2">
        <f t="shared" si="186"/>
        <v>2.6382053848657831E-3</v>
      </c>
      <c r="G1319" s="2">
        <f t="shared" si="186"/>
        <v>7.6170646116553347E-3</v>
      </c>
      <c r="H1319" s="2">
        <f t="shared" si="184"/>
        <v>0.34635460237909815</v>
      </c>
      <c r="I1319" s="2">
        <f t="shared" si="185"/>
        <v>25.725362528346295</v>
      </c>
    </row>
    <row r="1320" spans="1:9" ht="13.5" x14ac:dyDescent="0.25">
      <c r="A1320" s="3">
        <f>TITRES_STAT!B1323</f>
        <v>44235</v>
      </c>
      <c r="B1320" s="5">
        <f>TITRES_STAT!D1323</f>
        <v>0.5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2.4497621430896559E-3</v>
      </c>
      <c r="G1320" s="2">
        <f t="shared" si="186"/>
        <v>7.0729885679656681E-3</v>
      </c>
      <c r="H1320" s="2">
        <f t="shared" si="184"/>
        <v>0.34635460237909815</v>
      </c>
      <c r="I1320" s="2">
        <f t="shared" si="185"/>
        <v>25.725362528346295</v>
      </c>
    </row>
    <row r="1321" spans="1:9" ht="13.5" x14ac:dyDescent="0.25">
      <c r="A1321" s="3">
        <f>TITRES_STAT!B1324</f>
        <v>44236</v>
      </c>
      <c r="B1321" s="5">
        <f>TITRES_STAT!D1324</f>
        <v>0.51</v>
      </c>
      <c r="C1321" s="2">
        <f t="shared" si="180"/>
        <v>1.0000000000000009E-2</v>
      </c>
      <c r="D1321" s="2">
        <f t="shared" si="181"/>
        <v>1.0000000000000009E-2</v>
      </c>
      <c r="E1321" s="2">
        <f t="shared" si="182"/>
        <v>0</v>
      </c>
      <c r="F1321" s="2">
        <f t="shared" si="186"/>
        <v>2.9890648471546815E-3</v>
      </c>
      <c r="G1321" s="2">
        <f t="shared" si="186"/>
        <v>6.5677750988252636E-3</v>
      </c>
      <c r="H1321" s="2">
        <f t="shared" si="184"/>
        <v>0.45511071895402094</v>
      </c>
      <c r="I1321" s="2">
        <f t="shared" si="185"/>
        <v>31.276707196629602</v>
      </c>
    </row>
    <row r="1322" spans="1:9" ht="13.5" x14ac:dyDescent="0.25">
      <c r="A1322" s="3">
        <f>TITRES_STAT!B1325</f>
        <v>44237</v>
      </c>
      <c r="B1322" s="5">
        <f>TITRES_STAT!D1325</f>
        <v>0.54</v>
      </c>
      <c r="C1322" s="2">
        <f t="shared" si="180"/>
        <v>3.0000000000000027E-2</v>
      </c>
      <c r="D1322" s="2">
        <f t="shared" si="181"/>
        <v>3.0000000000000027E-2</v>
      </c>
      <c r="E1322" s="2">
        <f t="shared" si="182"/>
        <v>0</v>
      </c>
      <c r="F1322" s="2">
        <f t="shared" si="186"/>
        <v>4.918417358072206E-3</v>
      </c>
      <c r="G1322" s="2">
        <f t="shared" si="186"/>
        <v>6.09864830605203E-3</v>
      </c>
      <c r="H1322" s="2">
        <f t="shared" si="184"/>
        <v>0.8064766340422328</v>
      </c>
      <c r="I1322" s="2">
        <f t="shared" si="185"/>
        <v>44.643623883339892</v>
      </c>
    </row>
    <row r="1323" spans="1:9" ht="13.5" x14ac:dyDescent="0.25">
      <c r="A1323" s="3">
        <f>TITRES_STAT!B1326</f>
        <v>44238</v>
      </c>
      <c r="B1323" s="5">
        <f>TITRES_STAT!D1326</f>
        <v>0.55000000000000004</v>
      </c>
      <c r="C1323" s="2">
        <f t="shared" si="180"/>
        <v>1.0000000000000009E-2</v>
      </c>
      <c r="D1323" s="2">
        <f t="shared" si="181"/>
        <v>1.0000000000000009E-2</v>
      </c>
      <c r="E1323" s="2">
        <f t="shared" si="182"/>
        <v>0</v>
      </c>
      <c r="F1323" s="2">
        <f t="shared" si="186"/>
        <v>5.2813875467813349E-3</v>
      </c>
      <c r="G1323" s="2">
        <f t="shared" si="186"/>
        <v>5.6630305699054565E-3</v>
      </c>
      <c r="H1323" s="2">
        <f t="shared" si="184"/>
        <v>0.93260798817646273</v>
      </c>
      <c r="I1323" s="2">
        <f t="shared" si="185"/>
        <v>48.256448999594433</v>
      </c>
    </row>
    <row r="1324" spans="1:9" ht="13.5" x14ac:dyDescent="0.25">
      <c r="A1324" s="3">
        <f>TITRES_STAT!B1327</f>
        <v>44239</v>
      </c>
      <c r="B1324" s="5">
        <f>TITRES_STAT!D1327</f>
        <v>0.53</v>
      </c>
      <c r="C1324" s="2">
        <f t="shared" si="180"/>
        <v>-2.0000000000000018E-2</v>
      </c>
      <c r="D1324" s="2">
        <f t="shared" si="181"/>
        <v>0</v>
      </c>
      <c r="E1324" s="2">
        <f t="shared" si="182"/>
        <v>2.0000000000000018E-2</v>
      </c>
      <c r="F1324" s="2">
        <f t="shared" si="186"/>
        <v>4.9041455791540966E-3</v>
      </c>
      <c r="G1324" s="2">
        <f t="shared" si="186"/>
        <v>6.6870998149122108E-3</v>
      </c>
      <c r="H1324" s="2">
        <f t="shared" si="184"/>
        <v>0.73337406572246278</v>
      </c>
      <c r="I1324" s="2">
        <f t="shared" si="185"/>
        <v>42.30904801363782</v>
      </c>
    </row>
    <row r="1325" spans="1:9" ht="13.5" x14ac:dyDescent="0.25">
      <c r="A1325" s="3">
        <f>TITRES_STAT!B1328</f>
        <v>44242</v>
      </c>
      <c r="B1325" s="5">
        <f>TITRES_STAT!D1328</f>
        <v>0.53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4.553849466357375E-3</v>
      </c>
      <c r="G1325" s="2">
        <f t="shared" si="187"/>
        <v>6.2094498281327678E-3</v>
      </c>
      <c r="H1325" s="2">
        <f t="shared" si="184"/>
        <v>0.73337406572246266</v>
      </c>
      <c r="I1325" s="2">
        <f t="shared" si="185"/>
        <v>42.309048013637813</v>
      </c>
    </row>
    <row r="1326" spans="1:9" ht="13.5" x14ac:dyDescent="0.25">
      <c r="A1326" s="3">
        <f>TITRES_STAT!B1329</f>
        <v>44243</v>
      </c>
      <c r="B1326" s="5">
        <f>TITRES_STAT!D1329</f>
        <v>0.52</v>
      </c>
      <c r="C1326" s="2">
        <f t="shared" si="180"/>
        <v>-1.0000000000000009E-2</v>
      </c>
      <c r="D1326" s="2">
        <f t="shared" si="181"/>
        <v>0</v>
      </c>
      <c r="E1326" s="2">
        <f t="shared" si="182"/>
        <v>1.0000000000000009E-2</v>
      </c>
      <c r="F1326" s="2">
        <f t="shared" si="187"/>
        <v>4.2285745044747056E-3</v>
      </c>
      <c r="G1326" s="2">
        <f t="shared" si="187"/>
        <v>6.4802034118375705E-3</v>
      </c>
      <c r="H1326" s="2">
        <f t="shared" si="184"/>
        <v>0.65253731028724338</v>
      </c>
      <c r="I1326" s="2">
        <f t="shared" si="185"/>
        <v>39.486994104467122</v>
      </c>
    </row>
    <row r="1327" spans="1:9" ht="13.5" x14ac:dyDescent="0.25">
      <c r="A1327" s="3">
        <f>TITRES_STAT!B1330</f>
        <v>44244</v>
      </c>
      <c r="B1327" s="5">
        <f>TITRES_STAT!D1330</f>
        <v>0.51</v>
      </c>
      <c r="C1327" s="2">
        <f t="shared" si="180"/>
        <v>-1.0000000000000009E-2</v>
      </c>
      <c r="D1327" s="2">
        <f t="shared" si="181"/>
        <v>0</v>
      </c>
      <c r="E1327" s="2">
        <f t="shared" si="182"/>
        <v>1.0000000000000009E-2</v>
      </c>
      <c r="F1327" s="2">
        <f t="shared" si="187"/>
        <v>3.9265334684407977E-3</v>
      </c>
      <c r="G1327" s="2">
        <f t="shared" si="187"/>
        <v>6.7316174538491732E-3</v>
      </c>
      <c r="H1327" s="2">
        <f t="shared" si="184"/>
        <v>0.58329717862912511</v>
      </c>
      <c r="I1327" s="2">
        <f t="shared" si="185"/>
        <v>36.84066304811865</v>
      </c>
    </row>
    <row r="1328" spans="1:9" ht="13.5" x14ac:dyDescent="0.25">
      <c r="A1328" s="3">
        <f>TITRES_STAT!B1331</f>
        <v>44245</v>
      </c>
      <c r="B1328" s="5">
        <f>TITRES_STAT!D1331</f>
        <v>0.49</v>
      </c>
      <c r="C1328" s="2">
        <f t="shared" si="180"/>
        <v>-2.0000000000000018E-2</v>
      </c>
      <c r="D1328" s="2">
        <f t="shared" si="181"/>
        <v>0</v>
      </c>
      <c r="E1328" s="2">
        <f t="shared" si="182"/>
        <v>2.0000000000000018E-2</v>
      </c>
      <c r="F1328" s="2">
        <f t="shared" si="187"/>
        <v>3.6460667921235979E-3</v>
      </c>
      <c r="G1328" s="2">
        <f t="shared" si="187"/>
        <v>7.67935906428852E-3</v>
      </c>
      <c r="H1328" s="2">
        <f t="shared" si="184"/>
        <v>0.47478790373001006</v>
      </c>
      <c r="I1328" s="2">
        <f t="shared" si="185"/>
        <v>32.193639677216225</v>
      </c>
    </row>
    <row r="1329" spans="1:9" ht="13.5" x14ac:dyDescent="0.25">
      <c r="A1329" s="3">
        <f>TITRES_STAT!B1332</f>
        <v>44246</v>
      </c>
      <c r="B1329" s="5">
        <f>TITRES_STAT!D1332</f>
        <v>0.49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3.3856334498290554E-3</v>
      </c>
      <c r="G1329" s="2">
        <f t="shared" si="187"/>
        <v>7.1308334168393396E-3</v>
      </c>
      <c r="H1329" s="2">
        <f t="shared" si="184"/>
        <v>0.47478790373001012</v>
      </c>
      <c r="I1329" s="2">
        <f t="shared" si="185"/>
        <v>32.193639677216225</v>
      </c>
    </row>
    <row r="1330" spans="1:9" ht="13.5" x14ac:dyDescent="0.25">
      <c r="A1330" s="3">
        <f>TITRES_STAT!B1333</f>
        <v>44249</v>
      </c>
      <c r="B1330" s="5">
        <f>TITRES_STAT!D1333</f>
        <v>0.49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3.14380248912698E-3</v>
      </c>
      <c r="G1330" s="2">
        <f t="shared" si="187"/>
        <v>6.6214881727793872E-3</v>
      </c>
      <c r="H1330" s="2">
        <f t="shared" si="184"/>
        <v>0.47478790373001006</v>
      </c>
      <c r="I1330" s="2">
        <f t="shared" si="185"/>
        <v>32.193639677216225</v>
      </c>
    </row>
    <row r="1331" spans="1:9" ht="13.5" x14ac:dyDescent="0.25">
      <c r="A1331" s="3">
        <f>TITRES_STAT!B1334</f>
        <v>44250</v>
      </c>
      <c r="B1331" s="5">
        <f>TITRES_STAT!D1334</f>
        <v>0.49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2.9192451684750529E-3</v>
      </c>
      <c r="G1331" s="2">
        <f t="shared" si="187"/>
        <v>6.1485247318665741E-3</v>
      </c>
      <c r="H1331" s="2">
        <f t="shared" si="184"/>
        <v>0.47478790373001006</v>
      </c>
      <c r="I1331" s="2">
        <f t="shared" si="185"/>
        <v>32.193639677216225</v>
      </c>
    </row>
    <row r="1332" spans="1:9" ht="13.5" x14ac:dyDescent="0.25">
      <c r="A1332" s="3">
        <f>TITRES_STAT!B1335</f>
        <v>44251</v>
      </c>
      <c r="B1332" s="5">
        <f>TITRES_STAT!D1335</f>
        <v>0.47</v>
      </c>
      <c r="C1332" s="2">
        <f t="shared" si="180"/>
        <v>-2.0000000000000018E-2</v>
      </c>
      <c r="D1332" s="2">
        <f t="shared" si="181"/>
        <v>0</v>
      </c>
      <c r="E1332" s="2">
        <f t="shared" si="182"/>
        <v>2.0000000000000018E-2</v>
      </c>
      <c r="F1332" s="2">
        <f t="shared" si="187"/>
        <v>2.7107276564411207E-3</v>
      </c>
      <c r="G1332" s="2">
        <f t="shared" si="187"/>
        <v>7.1379158224475344E-3</v>
      </c>
      <c r="H1332" s="2">
        <f t="shared" si="184"/>
        <v>0.37976458729260187</v>
      </c>
      <c r="I1332" s="2">
        <f t="shared" si="185"/>
        <v>27.523868259134161</v>
      </c>
    </row>
    <row r="1333" spans="1:9" ht="13.5" x14ac:dyDescent="0.25">
      <c r="A1333" s="3">
        <f>TITRES_STAT!B1336</f>
        <v>44252</v>
      </c>
      <c r="B1333" s="5">
        <f>TITRES_STAT!D1336</f>
        <v>0.49</v>
      </c>
      <c r="C1333" s="2">
        <f t="shared" si="180"/>
        <v>2.0000000000000018E-2</v>
      </c>
      <c r="D1333" s="2">
        <f t="shared" si="181"/>
        <v>2.0000000000000018E-2</v>
      </c>
      <c r="E1333" s="2">
        <f t="shared" si="182"/>
        <v>0</v>
      </c>
      <c r="F1333" s="2">
        <f t="shared" si="187"/>
        <v>3.9456756809810424E-3</v>
      </c>
      <c r="G1333" s="2">
        <f t="shared" si="187"/>
        <v>6.62806469227271E-3</v>
      </c>
      <c r="H1333" s="2">
        <f t="shared" si="184"/>
        <v>0.59529830563981745</v>
      </c>
      <c r="I1333" s="2">
        <f t="shared" si="185"/>
        <v>37.315798777900945</v>
      </c>
    </row>
    <row r="1334" spans="1:9" ht="13.5" x14ac:dyDescent="0.25">
      <c r="A1334" s="3">
        <f>TITRES_STAT!B1337</f>
        <v>44253</v>
      </c>
      <c r="B1334" s="5">
        <f>TITRES_STAT!D1337</f>
        <v>0.49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3.6638417037681108E-3</v>
      </c>
      <c r="G1334" s="2">
        <f t="shared" si="187"/>
        <v>6.1546314999675169E-3</v>
      </c>
      <c r="H1334" s="2">
        <f t="shared" si="184"/>
        <v>0.59529830563981745</v>
      </c>
      <c r="I1334" s="2">
        <f t="shared" si="185"/>
        <v>37.315798777900945</v>
      </c>
    </row>
    <row r="1335" spans="1:9" ht="13.5" x14ac:dyDescent="0.25">
      <c r="A1335" s="3">
        <f>TITRES_STAT!B1338</f>
        <v>44256</v>
      </c>
      <c r="B1335" s="5">
        <f>TITRES_STAT!D1338</f>
        <v>0.49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3.4021387249275315E-3</v>
      </c>
      <c r="G1335" s="2">
        <f t="shared" si="187"/>
        <v>5.7150149642555522E-3</v>
      </c>
      <c r="H1335" s="2">
        <f t="shared" si="184"/>
        <v>0.59529830563981734</v>
      </c>
      <c r="I1335" s="2">
        <f t="shared" si="185"/>
        <v>37.315798777900937</v>
      </c>
    </row>
    <row r="1336" spans="1:9" ht="13.5" x14ac:dyDescent="0.25">
      <c r="A1336" s="3">
        <f>TITRES_STAT!B1339</f>
        <v>44257</v>
      </c>
      <c r="B1336" s="5">
        <f>TITRES_STAT!D1339</f>
        <v>0.51</v>
      </c>
      <c r="C1336" s="2">
        <f t="shared" si="180"/>
        <v>2.0000000000000018E-2</v>
      </c>
      <c r="D1336" s="2">
        <f t="shared" si="181"/>
        <v>2.0000000000000018E-2</v>
      </c>
      <c r="E1336" s="2">
        <f t="shared" si="182"/>
        <v>0</v>
      </c>
      <c r="F1336" s="2">
        <f t="shared" si="187"/>
        <v>4.5877002445755665E-3</v>
      </c>
      <c r="G1336" s="2">
        <f t="shared" si="187"/>
        <v>5.3067996096658699E-3</v>
      </c>
      <c r="H1336" s="2">
        <f t="shared" si="184"/>
        <v>0.86449472036205643</v>
      </c>
      <c r="I1336" s="2">
        <f t="shared" si="185"/>
        <v>46.366166174725592</v>
      </c>
    </row>
    <row r="1337" spans="1:9" ht="13.5" x14ac:dyDescent="0.25">
      <c r="A1337" s="3">
        <f>TITRES_STAT!B1340</f>
        <v>44258</v>
      </c>
      <c r="B1337" s="5">
        <f>TITRES_STAT!D1340</f>
        <v>0.51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4.260007369963026E-3</v>
      </c>
      <c r="G1337" s="2">
        <f t="shared" si="187"/>
        <v>4.9277424946897368E-3</v>
      </c>
      <c r="H1337" s="2">
        <f t="shared" si="184"/>
        <v>0.86449472036205632</v>
      </c>
      <c r="I1337" s="2">
        <f t="shared" si="185"/>
        <v>46.366166174725592</v>
      </c>
    </row>
    <row r="1338" spans="1:9" ht="13.5" x14ac:dyDescent="0.25">
      <c r="A1338" s="3">
        <f>TITRES_STAT!B1341</f>
        <v>44259</v>
      </c>
      <c r="B1338" s="5">
        <f>TITRES_STAT!D1341</f>
        <v>0.5</v>
      </c>
      <c r="C1338" s="2">
        <f t="shared" si="180"/>
        <v>-1.0000000000000009E-2</v>
      </c>
      <c r="D1338" s="2">
        <f t="shared" si="181"/>
        <v>0</v>
      </c>
      <c r="E1338" s="2">
        <f t="shared" si="182"/>
        <v>1.0000000000000009E-2</v>
      </c>
      <c r="F1338" s="2">
        <f t="shared" si="187"/>
        <v>3.955721129251381E-3</v>
      </c>
      <c r="G1338" s="2">
        <f t="shared" si="187"/>
        <v>5.2900466022118989E-3</v>
      </c>
      <c r="H1338" s="2">
        <f t="shared" si="184"/>
        <v>0.74776678292349952</v>
      </c>
      <c r="I1338" s="2">
        <f t="shared" si="185"/>
        <v>42.784128307594088</v>
      </c>
    </row>
    <row r="1339" spans="1:9" ht="13.5" x14ac:dyDescent="0.25">
      <c r="A1339" s="3">
        <f>TITRES_STAT!B1342</f>
        <v>44260</v>
      </c>
      <c r="B1339" s="5">
        <f>TITRES_STAT!D1342</f>
        <v>0.5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3.6731696200191398E-3</v>
      </c>
      <c r="G1339" s="2">
        <f t="shared" si="187"/>
        <v>4.912186130625335E-3</v>
      </c>
      <c r="H1339" s="2">
        <f t="shared" si="184"/>
        <v>0.74776678292349952</v>
      </c>
      <c r="I1339" s="2">
        <f t="shared" si="185"/>
        <v>42.784128307594088</v>
      </c>
    </row>
    <row r="1340" spans="1:9" ht="13.5" x14ac:dyDescent="0.25">
      <c r="A1340" s="3">
        <f>TITRES_STAT!B1343</f>
        <v>44263</v>
      </c>
      <c r="B1340" s="5">
        <f>TITRES_STAT!D1343</f>
        <v>0.5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3.4108003614463441E-3</v>
      </c>
      <c r="G1340" s="2">
        <f t="shared" si="187"/>
        <v>4.5613156927235259E-3</v>
      </c>
      <c r="H1340" s="2">
        <f t="shared" si="184"/>
        <v>0.74776678292349941</v>
      </c>
      <c r="I1340" s="2">
        <f t="shared" si="185"/>
        <v>42.784128307594081</v>
      </c>
    </row>
    <row r="1341" spans="1:9" ht="13.5" x14ac:dyDescent="0.25">
      <c r="A1341" s="3">
        <f>TITRES_STAT!B1344</f>
        <v>44264</v>
      </c>
      <c r="B1341" s="5">
        <f>TITRES_STAT!D1344</f>
        <v>0.49</v>
      </c>
      <c r="C1341" s="2">
        <f t="shared" si="180"/>
        <v>-1.0000000000000009E-2</v>
      </c>
      <c r="D1341" s="2">
        <f t="shared" si="181"/>
        <v>0</v>
      </c>
      <c r="E1341" s="2">
        <f t="shared" si="182"/>
        <v>1.0000000000000009E-2</v>
      </c>
      <c r="F1341" s="2">
        <f t="shared" ref="F1341:G1356" si="188">((F1340*13)+D1341)/14</f>
        <v>3.1671717642001765E-3</v>
      </c>
      <c r="G1341" s="2">
        <f t="shared" si="188"/>
        <v>4.9497931432432741E-3</v>
      </c>
      <c r="H1341" s="2">
        <f t="shared" si="184"/>
        <v>0.63985941887764164</v>
      </c>
      <c r="I1341" s="2">
        <f t="shared" si="185"/>
        <v>39.019162954564514</v>
      </c>
    </row>
    <row r="1342" spans="1:9" ht="13.5" x14ac:dyDescent="0.25">
      <c r="A1342" s="3">
        <f>TITRES_STAT!B1345</f>
        <v>44265</v>
      </c>
      <c r="B1342" s="5">
        <f>TITRES_STAT!D1345</f>
        <v>0.47</v>
      </c>
      <c r="C1342" s="2">
        <f t="shared" si="180"/>
        <v>-2.0000000000000018E-2</v>
      </c>
      <c r="D1342" s="2">
        <f t="shared" si="181"/>
        <v>0</v>
      </c>
      <c r="E1342" s="2">
        <f t="shared" si="182"/>
        <v>2.0000000000000018E-2</v>
      </c>
      <c r="F1342" s="2">
        <f t="shared" si="188"/>
        <v>2.9409452096144499E-3</v>
      </c>
      <c r="G1342" s="2">
        <f t="shared" si="188"/>
        <v>6.0248079187258993E-3</v>
      </c>
      <c r="H1342" s="2">
        <f t="shared" si="184"/>
        <v>0.48813924846858658</v>
      </c>
      <c r="I1342" s="2">
        <f t="shared" si="185"/>
        <v>32.801987379267132</v>
      </c>
    </row>
    <row r="1343" spans="1:9" ht="13.5" x14ac:dyDescent="0.25">
      <c r="A1343" s="3">
        <f>TITRES_STAT!B1346</f>
        <v>44266</v>
      </c>
      <c r="B1343" s="5">
        <f>TITRES_STAT!D1346</f>
        <v>0.48</v>
      </c>
      <c r="C1343" s="2">
        <f t="shared" si="180"/>
        <v>1.0000000000000009E-2</v>
      </c>
      <c r="D1343" s="2">
        <f t="shared" si="181"/>
        <v>1.0000000000000009E-2</v>
      </c>
      <c r="E1343" s="2">
        <f t="shared" si="182"/>
        <v>0</v>
      </c>
      <c r="F1343" s="2">
        <f t="shared" si="188"/>
        <v>3.4451634089277044E-3</v>
      </c>
      <c r="G1343" s="2">
        <f t="shared" si="188"/>
        <v>5.5944644959597641E-3</v>
      </c>
      <c r="H1343" s="2">
        <f t="shared" si="184"/>
        <v>0.61581647562796193</v>
      </c>
      <c r="I1343" s="2">
        <f t="shared" si="185"/>
        <v>38.111783418264409</v>
      </c>
    </row>
    <row r="1344" spans="1:9" ht="13.5" x14ac:dyDescent="0.25">
      <c r="A1344" s="3">
        <f>TITRES_STAT!B1347</f>
        <v>44267</v>
      </c>
      <c r="B1344" s="5">
        <f>TITRES_STAT!D1347</f>
        <v>0.5</v>
      </c>
      <c r="C1344" s="2">
        <f t="shared" si="180"/>
        <v>2.0000000000000018E-2</v>
      </c>
      <c r="D1344" s="2">
        <f t="shared" si="181"/>
        <v>2.0000000000000018E-2</v>
      </c>
      <c r="E1344" s="2">
        <f t="shared" si="182"/>
        <v>0</v>
      </c>
      <c r="F1344" s="2">
        <f t="shared" si="188"/>
        <v>4.6276517368614416E-3</v>
      </c>
      <c r="G1344" s="2">
        <f t="shared" si="188"/>
        <v>5.1948598891054954E-3</v>
      </c>
      <c r="H1344" s="2">
        <f t="shared" si="184"/>
        <v>0.89081358027892421</v>
      </c>
      <c r="I1344" s="2">
        <f t="shared" si="185"/>
        <v>47.112713255820566</v>
      </c>
    </row>
    <row r="1345" spans="1:9" ht="13.5" x14ac:dyDescent="0.25">
      <c r="A1345" s="3">
        <f>TITRES_STAT!B1348</f>
        <v>44270</v>
      </c>
      <c r="B1345" s="5">
        <f>TITRES_STAT!D1348</f>
        <v>0.5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4.2971051842284813E-3</v>
      </c>
      <c r="G1345" s="2">
        <f t="shared" si="188"/>
        <v>4.8237984684551035E-3</v>
      </c>
      <c r="H1345" s="2">
        <f t="shared" si="184"/>
        <v>0.8908135802789241</v>
      </c>
      <c r="I1345" s="2">
        <f t="shared" si="185"/>
        <v>47.112713255820566</v>
      </c>
    </row>
    <row r="1346" spans="1:9" ht="13.5" x14ac:dyDescent="0.25">
      <c r="A1346" s="3">
        <f>TITRES_STAT!B1349</f>
        <v>44271</v>
      </c>
      <c r="B1346" s="5">
        <f>TITRES_STAT!D1349</f>
        <v>0.5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3.9901690996407323E-3</v>
      </c>
      <c r="G1346" s="2">
        <f t="shared" si="188"/>
        <v>4.4792414349940244E-3</v>
      </c>
      <c r="H1346" s="2">
        <f t="shared" si="184"/>
        <v>0.89081358027892399</v>
      </c>
      <c r="I1346" s="2">
        <f t="shared" si="185"/>
        <v>47.112713255820566</v>
      </c>
    </row>
    <row r="1347" spans="1:9" ht="13.5" x14ac:dyDescent="0.25">
      <c r="A1347" s="3">
        <f>TITRES_STAT!B1350</f>
        <v>44272</v>
      </c>
      <c r="B1347" s="5">
        <f>TITRES_STAT!D1350</f>
        <v>0.5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3.7051570210949658E-3</v>
      </c>
      <c r="G1347" s="2">
        <f t="shared" si="188"/>
        <v>4.1592956182087372E-3</v>
      </c>
      <c r="H1347" s="2">
        <f t="shared" si="184"/>
        <v>0.89081358027892399</v>
      </c>
      <c r="I1347" s="2">
        <f t="shared" si="185"/>
        <v>47.112713255820566</v>
      </c>
    </row>
    <row r="1348" spans="1:9" ht="13.5" x14ac:dyDescent="0.25">
      <c r="A1348" s="3">
        <f>TITRES_STAT!B1351</f>
        <v>44273</v>
      </c>
      <c r="B1348" s="5">
        <f>TITRES_STAT!D1351</f>
        <v>0.5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3.440502948159611E-3</v>
      </c>
      <c r="G1348" s="2">
        <f t="shared" si="188"/>
        <v>3.8622030740509705E-3</v>
      </c>
      <c r="H1348" s="2">
        <f t="shared" si="184"/>
        <v>0.89081358027892388</v>
      </c>
      <c r="I1348" s="2">
        <f t="shared" si="185"/>
        <v>47.112713255820559</v>
      </c>
    </row>
    <row r="1349" spans="1:9" ht="13.5" x14ac:dyDescent="0.25">
      <c r="A1349" s="3">
        <f>TITRES_STAT!B1352</f>
        <v>44274</v>
      </c>
      <c r="B1349" s="5">
        <f>TITRES_STAT!D1352</f>
        <v>0.5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3.1947527375767817E-3</v>
      </c>
      <c r="G1349" s="2">
        <f t="shared" si="188"/>
        <v>3.5863314259044726E-3</v>
      </c>
      <c r="H1349" s="2">
        <f t="shared" si="184"/>
        <v>0.89081358027892399</v>
      </c>
      <c r="I1349" s="2">
        <f t="shared" si="185"/>
        <v>47.112713255820566</v>
      </c>
    </row>
    <row r="1350" spans="1:9" ht="13.5" x14ac:dyDescent="0.25">
      <c r="A1350" s="3">
        <f>TITRES_STAT!B1353</f>
        <v>44277</v>
      </c>
      <c r="B1350" s="5">
        <f>TITRES_STAT!D1353</f>
        <v>0.5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2.9665561134641543E-3</v>
      </c>
      <c r="G1350" s="2">
        <f t="shared" si="188"/>
        <v>3.3301648954827249E-3</v>
      </c>
      <c r="H1350" s="2">
        <f t="shared" si="184"/>
        <v>0.89081358027892377</v>
      </c>
      <c r="I1350" s="2">
        <f t="shared" si="185"/>
        <v>47.112713255820552</v>
      </c>
    </row>
    <row r="1351" spans="1:9" ht="13.5" x14ac:dyDescent="0.25">
      <c r="A1351" s="3">
        <f>TITRES_STAT!B1354</f>
        <v>44278</v>
      </c>
      <c r="B1351" s="5">
        <f>TITRES_STAT!D1354</f>
        <v>0.49</v>
      </c>
      <c r="C1351" s="2">
        <f t="shared" si="189"/>
        <v>-1.0000000000000009E-2</v>
      </c>
      <c r="D1351" s="2">
        <f t="shared" si="190"/>
        <v>0</v>
      </c>
      <c r="E1351" s="2">
        <f t="shared" si="191"/>
        <v>1.0000000000000009E-2</v>
      </c>
      <c r="F1351" s="2">
        <f t="shared" si="188"/>
        <v>2.7546592482167146E-3</v>
      </c>
      <c r="G1351" s="2">
        <f t="shared" si="188"/>
        <v>3.8065816886625309E-3</v>
      </c>
      <c r="H1351" s="2">
        <f t="shared" si="184"/>
        <v>0.72365693777731155</v>
      </c>
      <c r="I1351" s="2">
        <f t="shared" si="185"/>
        <v>41.983814871564924</v>
      </c>
    </row>
    <row r="1352" spans="1:9" ht="13.5" x14ac:dyDescent="0.25">
      <c r="A1352" s="3">
        <f>TITRES_STAT!B1355</f>
        <v>44279</v>
      </c>
      <c r="B1352" s="5">
        <f>TITRES_STAT!D1355</f>
        <v>0.49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2.5578978733440919E-3</v>
      </c>
      <c r="G1352" s="2">
        <f t="shared" si="188"/>
        <v>3.5346829966152074E-3</v>
      </c>
      <c r="H1352" s="2">
        <f t="shared" si="184"/>
        <v>0.72365693777731144</v>
      </c>
      <c r="I1352" s="2">
        <f t="shared" si="185"/>
        <v>41.983814871564924</v>
      </c>
    </row>
    <row r="1353" spans="1:9" ht="13.5" x14ac:dyDescent="0.25">
      <c r="A1353" s="3">
        <f>TITRES_STAT!B1356</f>
        <v>44280</v>
      </c>
      <c r="B1353" s="5">
        <f>TITRES_STAT!D1356</f>
        <v>0.49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2.3751908823909421E-3</v>
      </c>
      <c r="G1353" s="2">
        <f t="shared" si="188"/>
        <v>3.2822056397141214E-3</v>
      </c>
      <c r="H1353" s="2">
        <f t="shared" si="184"/>
        <v>0.72365693777731133</v>
      </c>
      <c r="I1353" s="2">
        <f t="shared" si="185"/>
        <v>41.983814871564924</v>
      </c>
    </row>
    <row r="1354" spans="1:9" ht="13.5" x14ac:dyDescent="0.25">
      <c r="A1354" s="3">
        <f>TITRES_STAT!B1357</f>
        <v>44281</v>
      </c>
      <c r="B1354" s="5">
        <f>TITRES_STAT!D1357</f>
        <v>0.49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2.2055343907915891E-3</v>
      </c>
      <c r="G1354" s="2">
        <f t="shared" si="188"/>
        <v>3.0477623797345414E-3</v>
      </c>
      <c r="H1354" s="2">
        <f t="shared" si="184"/>
        <v>0.72365693777731122</v>
      </c>
      <c r="I1354" s="2">
        <f t="shared" si="185"/>
        <v>41.983814871564917</v>
      </c>
    </row>
    <row r="1355" spans="1:9" ht="13.5" x14ac:dyDescent="0.25">
      <c r="A1355" s="3">
        <f>TITRES_STAT!B1358</f>
        <v>44284</v>
      </c>
      <c r="B1355" s="5">
        <f>TITRES_STAT!D1358</f>
        <v>0.49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2.0479962200207614E-3</v>
      </c>
      <c r="G1355" s="2">
        <f t="shared" si="188"/>
        <v>2.8300650668963601E-3</v>
      </c>
      <c r="H1355" s="2">
        <f t="shared" si="184"/>
        <v>0.72365693777731122</v>
      </c>
      <c r="I1355" s="2">
        <f t="shared" si="185"/>
        <v>41.983814871564917</v>
      </c>
    </row>
    <row r="1356" spans="1:9" ht="13.5" x14ac:dyDescent="0.25">
      <c r="A1356" s="3">
        <f>TITRES_STAT!B1359</f>
        <v>44285</v>
      </c>
      <c r="B1356" s="5">
        <f>TITRES_STAT!D1359</f>
        <v>0.49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1.901710775733564E-3</v>
      </c>
      <c r="G1356" s="2">
        <f t="shared" si="188"/>
        <v>2.6279175621180483E-3</v>
      </c>
      <c r="H1356" s="2">
        <f t="shared" si="184"/>
        <v>0.72365693777731122</v>
      </c>
      <c r="I1356" s="2">
        <f t="shared" si="185"/>
        <v>41.983814871564917</v>
      </c>
    </row>
    <row r="1357" spans="1:9" ht="13.5" x14ac:dyDescent="0.25">
      <c r="A1357" s="3">
        <f>TITRES_STAT!B1360</f>
        <v>44286</v>
      </c>
      <c r="B1357" s="5">
        <f>TITRES_STAT!D1360</f>
        <v>0.49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1.7658742917525951E-3</v>
      </c>
      <c r="G1357" s="2">
        <f t="shared" si="192"/>
        <v>2.440209164823902E-3</v>
      </c>
      <c r="H1357" s="2">
        <f t="shared" si="184"/>
        <v>0.72365693777731133</v>
      </c>
      <c r="I1357" s="2">
        <f t="shared" si="185"/>
        <v>41.983814871564924</v>
      </c>
    </row>
    <row r="1358" spans="1:9" ht="13.5" x14ac:dyDescent="0.25">
      <c r="A1358" s="3">
        <f>TITRES_STAT!B1361</f>
        <v>44287</v>
      </c>
      <c r="B1358" s="5">
        <f>TITRES_STAT!D1361</f>
        <v>0.49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1.639740413770267E-3</v>
      </c>
      <c r="G1358" s="2">
        <f t="shared" si="192"/>
        <v>2.2659085101936235E-3</v>
      </c>
      <c r="H1358" s="2">
        <f t="shared" si="184"/>
        <v>0.72365693777731122</v>
      </c>
      <c r="I1358" s="2">
        <f t="shared" si="185"/>
        <v>41.983814871564917</v>
      </c>
    </row>
    <row r="1359" spans="1:9" ht="13.5" x14ac:dyDescent="0.25">
      <c r="A1359" s="3">
        <f>TITRES_STAT!B1362</f>
        <v>44288</v>
      </c>
      <c r="B1359" s="5">
        <f>TITRES_STAT!D1362</f>
        <v>0.48</v>
      </c>
      <c r="C1359" s="2">
        <f t="shared" si="189"/>
        <v>-1.0000000000000009E-2</v>
      </c>
      <c r="D1359" s="2">
        <f t="shared" si="190"/>
        <v>0</v>
      </c>
      <c r="E1359" s="2">
        <f t="shared" si="191"/>
        <v>1.0000000000000009E-2</v>
      </c>
      <c r="F1359" s="2">
        <f t="shared" si="192"/>
        <v>1.5226160985009622E-3</v>
      </c>
      <c r="G1359" s="2">
        <f t="shared" si="192"/>
        <v>2.8183436166083656E-3</v>
      </c>
      <c r="H1359" s="2">
        <f t="shared" si="184"/>
        <v>0.54025211458541023</v>
      </c>
      <c r="I1359" s="2">
        <f t="shared" si="185"/>
        <v>35.075563894345308</v>
      </c>
    </row>
    <row r="1360" spans="1:9" ht="13.5" x14ac:dyDescent="0.25">
      <c r="A1360" s="3">
        <f>TITRES_STAT!B1363</f>
        <v>44291</v>
      </c>
      <c r="B1360" s="5">
        <f>TITRES_STAT!D1363</f>
        <v>0.46</v>
      </c>
      <c r="C1360" s="2">
        <f t="shared" si="189"/>
        <v>-1.9999999999999962E-2</v>
      </c>
      <c r="D1360" s="2">
        <f t="shared" si="190"/>
        <v>0</v>
      </c>
      <c r="E1360" s="2">
        <f t="shared" si="191"/>
        <v>1.9999999999999962E-2</v>
      </c>
      <c r="F1360" s="2">
        <f t="shared" si="192"/>
        <v>1.4138578057508937E-3</v>
      </c>
      <c r="G1360" s="2">
        <f t="shared" si="192"/>
        <v>4.0456047868506224E-3</v>
      </c>
      <c r="H1360" s="2">
        <f t="shared" si="184"/>
        <v>0.34947996164784501</v>
      </c>
      <c r="I1360" s="2">
        <f t="shared" si="185"/>
        <v>25.897380589564023</v>
      </c>
    </row>
    <row r="1361" spans="1:9" ht="13.5" x14ac:dyDescent="0.25">
      <c r="A1361" s="3">
        <f>TITRES_STAT!B1364</f>
        <v>44292</v>
      </c>
      <c r="B1361" s="5">
        <f>TITRES_STAT!D1364</f>
        <v>0.47</v>
      </c>
      <c r="C1361" s="2">
        <f t="shared" si="189"/>
        <v>9.9999999999999534E-3</v>
      </c>
      <c r="D1361" s="2">
        <f t="shared" si="190"/>
        <v>9.9999999999999534E-3</v>
      </c>
      <c r="E1361" s="2">
        <f t="shared" si="191"/>
        <v>0</v>
      </c>
      <c r="F1361" s="2">
        <f t="shared" si="192"/>
        <v>2.0271536767686835E-3</v>
      </c>
      <c r="G1361" s="2">
        <f t="shared" si="192"/>
        <v>3.7566330163612922E-3</v>
      </c>
      <c r="H1361" s="2">
        <f t="shared" ref="H1361:H1424" si="193">F1361/G1361</f>
        <v>0.53961983189196439</v>
      </c>
      <c r="I1361" s="2">
        <f t="shared" ref="I1361:I1424" si="194">IF(G1361=0,100,100-(100/(1+H1361)))</f>
        <v>35.04890108026548</v>
      </c>
    </row>
    <row r="1362" spans="1:9" ht="13.5" x14ac:dyDescent="0.25">
      <c r="A1362" s="3">
        <f>TITRES_STAT!B1365</f>
        <v>44293</v>
      </c>
      <c r="B1362" s="5">
        <f>TITRES_STAT!D1365</f>
        <v>0.45</v>
      </c>
      <c r="C1362" s="2">
        <f t="shared" si="189"/>
        <v>-1.9999999999999962E-2</v>
      </c>
      <c r="D1362" s="2">
        <f t="shared" si="190"/>
        <v>0</v>
      </c>
      <c r="E1362" s="2">
        <f t="shared" si="191"/>
        <v>1.9999999999999962E-2</v>
      </c>
      <c r="F1362" s="2">
        <f t="shared" si="192"/>
        <v>1.8823569855709204E-3</v>
      </c>
      <c r="G1362" s="2">
        <f t="shared" si="192"/>
        <v>4.916873515192626E-3</v>
      </c>
      <c r="H1362" s="2">
        <f t="shared" si="193"/>
        <v>0.38283616199494125</v>
      </c>
      <c r="I1362" s="2">
        <f t="shared" si="194"/>
        <v>27.684853239782555</v>
      </c>
    </row>
    <row r="1363" spans="1:9" ht="13.5" x14ac:dyDescent="0.25">
      <c r="A1363" s="3">
        <f>TITRES_STAT!B1366</f>
        <v>44294</v>
      </c>
      <c r="B1363" s="5">
        <f>TITRES_STAT!D1366</f>
        <v>0.45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1.7479029151729975E-3</v>
      </c>
      <c r="G1363" s="2">
        <f t="shared" si="192"/>
        <v>4.5656682641074383E-3</v>
      </c>
      <c r="H1363" s="2">
        <f t="shared" si="193"/>
        <v>0.38283616199494125</v>
      </c>
      <c r="I1363" s="2">
        <f t="shared" si="194"/>
        <v>27.684853239782555</v>
      </c>
    </row>
    <row r="1364" spans="1:9" ht="13.5" x14ac:dyDescent="0.25">
      <c r="A1364" s="3">
        <f>TITRES_STAT!B1367</f>
        <v>44298</v>
      </c>
      <c r="B1364" s="5">
        <f>TITRES_STAT!D1367</f>
        <v>0.46</v>
      </c>
      <c r="C1364" s="2">
        <f t="shared" si="189"/>
        <v>1.0000000000000009E-2</v>
      </c>
      <c r="D1364" s="2">
        <f t="shared" si="190"/>
        <v>1.0000000000000009E-2</v>
      </c>
      <c r="E1364" s="2">
        <f t="shared" si="191"/>
        <v>0</v>
      </c>
      <c r="F1364" s="2">
        <f t="shared" si="192"/>
        <v>2.3373384212320692E-3</v>
      </c>
      <c r="G1364" s="2">
        <f t="shared" si="192"/>
        <v>4.2395491023854781E-3</v>
      </c>
      <c r="H1364" s="2">
        <f t="shared" si="193"/>
        <v>0.55131769081691095</v>
      </c>
      <c r="I1364" s="2">
        <f t="shared" si="194"/>
        <v>35.538671033048786</v>
      </c>
    </row>
    <row r="1365" spans="1:9" ht="13.5" x14ac:dyDescent="0.25">
      <c r="A1365" s="3">
        <f>TITRES_STAT!B1368</f>
        <v>44299</v>
      </c>
      <c r="B1365" s="5">
        <f>TITRES_STAT!D1368</f>
        <v>0.45</v>
      </c>
      <c r="C1365" s="2">
        <f t="shared" si="189"/>
        <v>-1.0000000000000009E-2</v>
      </c>
      <c r="D1365" s="2">
        <f t="shared" si="190"/>
        <v>0</v>
      </c>
      <c r="E1365" s="2">
        <f t="shared" si="191"/>
        <v>1.0000000000000009E-2</v>
      </c>
      <c r="F1365" s="2">
        <f t="shared" si="192"/>
        <v>2.1703856768583501E-3</v>
      </c>
      <c r="G1365" s="2">
        <f t="shared" si="192"/>
        <v>4.6510098807865169E-3</v>
      </c>
      <c r="H1365" s="2">
        <f t="shared" si="193"/>
        <v>0.46664826188056246</v>
      </c>
      <c r="I1365" s="2">
        <f t="shared" si="194"/>
        <v>31.817326213049739</v>
      </c>
    </row>
    <row r="1366" spans="1:9" ht="13.5" x14ac:dyDescent="0.25">
      <c r="A1366" s="3">
        <f>TITRES_STAT!B1369</f>
        <v>44300</v>
      </c>
      <c r="B1366" s="5">
        <f>TITRES_STAT!D1369</f>
        <v>0.45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2.0153581285113254E-3</v>
      </c>
      <c r="G1366" s="2">
        <f t="shared" si="192"/>
        <v>4.3187948893017658E-3</v>
      </c>
      <c r="H1366" s="2">
        <f t="shared" si="193"/>
        <v>0.46664826188056252</v>
      </c>
      <c r="I1366" s="2">
        <f t="shared" si="194"/>
        <v>31.817326213049739</v>
      </c>
    </row>
    <row r="1367" spans="1:9" ht="13.5" x14ac:dyDescent="0.25">
      <c r="A1367" s="3">
        <f>TITRES_STAT!B1370</f>
        <v>44301</v>
      </c>
      <c r="B1367" s="5">
        <f>TITRES_STAT!D1370</f>
        <v>0.45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1.8714039764748023E-3</v>
      </c>
      <c r="G1367" s="2">
        <f t="shared" si="192"/>
        <v>4.0103095400659252E-3</v>
      </c>
      <c r="H1367" s="2">
        <f t="shared" si="193"/>
        <v>0.46664826188056258</v>
      </c>
      <c r="I1367" s="2">
        <f t="shared" si="194"/>
        <v>31.817326213049739</v>
      </c>
    </row>
    <row r="1368" spans="1:9" ht="13.5" x14ac:dyDescent="0.25">
      <c r="A1368" s="3">
        <f>TITRES_STAT!B1371</f>
        <v>44302</v>
      </c>
      <c r="B1368" s="5">
        <f>TITRES_STAT!D1371</f>
        <v>0.45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1.7377322638694593E-3</v>
      </c>
      <c r="G1368" s="2">
        <f t="shared" si="192"/>
        <v>3.7238588586326446E-3</v>
      </c>
      <c r="H1368" s="2">
        <f t="shared" si="193"/>
        <v>0.46664826188056263</v>
      </c>
      <c r="I1368" s="2">
        <f t="shared" si="194"/>
        <v>31.817326213049739</v>
      </c>
    </row>
    <row r="1369" spans="1:9" ht="13.5" x14ac:dyDescent="0.25">
      <c r="A1369" s="3">
        <f>TITRES_STAT!B1372</f>
        <v>44305</v>
      </c>
      <c r="B1369" s="5">
        <f>TITRES_STAT!D1372</f>
        <v>0.45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1.6136085307359264E-3</v>
      </c>
      <c r="G1369" s="2">
        <f t="shared" si="192"/>
        <v>3.4578689401588841E-3</v>
      </c>
      <c r="H1369" s="2">
        <f t="shared" si="193"/>
        <v>0.46664826188056263</v>
      </c>
      <c r="I1369" s="2">
        <f t="shared" si="194"/>
        <v>31.817326213049739</v>
      </c>
    </row>
    <row r="1370" spans="1:9" ht="13.5" x14ac:dyDescent="0.25">
      <c r="A1370" s="3">
        <f>TITRES_STAT!B1373</f>
        <v>44306</v>
      </c>
      <c r="B1370" s="5">
        <f>TITRES_STAT!D1373</f>
        <v>0.45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1.4983507785405032E-3</v>
      </c>
      <c r="G1370" s="2">
        <f t="shared" si="192"/>
        <v>3.2108783015761069E-3</v>
      </c>
      <c r="H1370" s="2">
        <f t="shared" si="193"/>
        <v>0.46664826188056258</v>
      </c>
      <c r="I1370" s="2">
        <f t="shared" si="194"/>
        <v>31.817326213049739</v>
      </c>
    </row>
    <row r="1371" spans="1:9" ht="13.5" x14ac:dyDescent="0.25">
      <c r="A1371" s="3">
        <f>TITRES_STAT!B1374</f>
        <v>44307</v>
      </c>
      <c r="B1371" s="5">
        <f>TITRES_STAT!D1374</f>
        <v>0.44</v>
      </c>
      <c r="C1371" s="2">
        <f t="shared" si="189"/>
        <v>-1.0000000000000009E-2</v>
      </c>
      <c r="D1371" s="2">
        <f t="shared" si="190"/>
        <v>0</v>
      </c>
      <c r="E1371" s="2">
        <f t="shared" si="191"/>
        <v>1.0000000000000009E-2</v>
      </c>
      <c r="F1371" s="2">
        <f t="shared" si="192"/>
        <v>1.3913257229304673E-3</v>
      </c>
      <c r="G1371" s="2">
        <f t="shared" si="192"/>
        <v>3.6958155657492429E-3</v>
      </c>
      <c r="H1371" s="2">
        <f t="shared" si="193"/>
        <v>0.37645972808397099</v>
      </c>
      <c r="I1371" s="2">
        <f t="shared" si="194"/>
        <v>27.349854151418015</v>
      </c>
    </row>
    <row r="1372" spans="1:9" ht="13.5" x14ac:dyDescent="0.25">
      <c r="A1372" s="3">
        <f>TITRES_STAT!B1375</f>
        <v>44308</v>
      </c>
      <c r="B1372" s="5">
        <f>TITRES_STAT!D1375</f>
        <v>0.45</v>
      </c>
      <c r="C1372" s="2">
        <f t="shared" si="189"/>
        <v>1.0000000000000009E-2</v>
      </c>
      <c r="D1372" s="2">
        <f t="shared" si="190"/>
        <v>1.0000000000000009E-2</v>
      </c>
      <c r="E1372" s="2">
        <f t="shared" si="191"/>
        <v>0</v>
      </c>
      <c r="F1372" s="2">
        <f t="shared" si="192"/>
        <v>2.0062310284354344E-3</v>
      </c>
      <c r="G1372" s="2">
        <f t="shared" si="192"/>
        <v>3.4318287396242972E-3</v>
      </c>
      <c r="H1372" s="2">
        <f t="shared" si="193"/>
        <v>0.5845953223921857</v>
      </c>
      <c r="I1372" s="2">
        <f t="shared" si="194"/>
        <v>36.892404901817507</v>
      </c>
    </row>
    <row r="1373" spans="1:9" ht="13.5" x14ac:dyDescent="0.25">
      <c r="A1373" s="3">
        <f>TITRES_STAT!B1376</f>
        <v>44309</v>
      </c>
      <c r="B1373" s="5">
        <f>TITRES_STAT!D1376</f>
        <v>0.45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1.8629288121186176E-3</v>
      </c>
      <c r="G1373" s="2">
        <f t="shared" si="195"/>
        <v>3.186698115365419E-3</v>
      </c>
      <c r="H1373" s="2">
        <f t="shared" si="193"/>
        <v>0.5845953223921857</v>
      </c>
      <c r="I1373" s="2">
        <f t="shared" si="194"/>
        <v>36.892404901817507</v>
      </c>
    </row>
    <row r="1374" spans="1:9" ht="13.5" x14ac:dyDescent="0.25">
      <c r="A1374" s="3">
        <f>TITRES_STAT!B1377</f>
        <v>44312</v>
      </c>
      <c r="B1374" s="5">
        <f>TITRES_STAT!D1377</f>
        <v>0.45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1.7298624683958592E-3</v>
      </c>
      <c r="G1374" s="2">
        <f t="shared" si="195"/>
        <v>2.9590768214107464E-3</v>
      </c>
      <c r="H1374" s="2">
        <f t="shared" si="193"/>
        <v>0.58459532239218559</v>
      </c>
      <c r="I1374" s="2">
        <f t="shared" si="194"/>
        <v>36.892404901817507</v>
      </c>
    </row>
    <row r="1375" spans="1:9" ht="13.5" x14ac:dyDescent="0.25">
      <c r="A1375" s="3">
        <f>TITRES_STAT!B1378</f>
        <v>44313</v>
      </c>
      <c r="B1375" s="5">
        <f>TITRES_STAT!D1378</f>
        <v>0.45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1.6063008635104406E-3</v>
      </c>
      <c r="G1375" s="2">
        <f t="shared" si="195"/>
        <v>2.7477141913099792E-3</v>
      </c>
      <c r="H1375" s="2">
        <f t="shared" si="193"/>
        <v>0.58459532239218548</v>
      </c>
      <c r="I1375" s="2">
        <f t="shared" si="194"/>
        <v>36.892404901817507</v>
      </c>
    </row>
    <row r="1376" spans="1:9" ht="13.5" x14ac:dyDescent="0.25">
      <c r="A1376" s="3">
        <f>TITRES_STAT!B1379</f>
        <v>44314</v>
      </c>
      <c r="B1376" s="5">
        <f>TITRES_STAT!D1379</f>
        <v>0.45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1.4915650875454091E-3</v>
      </c>
      <c r="G1376" s="2">
        <f t="shared" si="195"/>
        <v>2.5514488919306947E-3</v>
      </c>
      <c r="H1376" s="2">
        <f t="shared" si="193"/>
        <v>0.58459532239218559</v>
      </c>
      <c r="I1376" s="2">
        <f t="shared" si="194"/>
        <v>36.892404901817507</v>
      </c>
    </row>
    <row r="1377" spans="1:9" ht="13.5" x14ac:dyDescent="0.25">
      <c r="A1377" s="3">
        <f>TITRES_STAT!B1380</f>
        <v>44315</v>
      </c>
      <c r="B1377" s="5">
        <f>TITRES_STAT!D1380</f>
        <v>0.45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1.3850247241493086E-3</v>
      </c>
      <c r="G1377" s="2">
        <f t="shared" si="195"/>
        <v>2.3692025425070739E-3</v>
      </c>
      <c r="H1377" s="2">
        <f t="shared" si="193"/>
        <v>0.58459532239218559</v>
      </c>
      <c r="I1377" s="2">
        <f t="shared" si="194"/>
        <v>36.892404901817507</v>
      </c>
    </row>
    <row r="1378" spans="1:9" ht="13.5" x14ac:dyDescent="0.25">
      <c r="A1378" s="3">
        <f>TITRES_STAT!B1381</f>
        <v>44316</v>
      </c>
      <c r="B1378" s="5">
        <f>TITRES_STAT!D1381</f>
        <v>0.47</v>
      </c>
      <c r="C1378" s="2">
        <f t="shared" si="189"/>
        <v>1.9999999999999962E-2</v>
      </c>
      <c r="D1378" s="2">
        <f t="shared" si="190"/>
        <v>1.9999999999999962E-2</v>
      </c>
      <c r="E1378" s="2">
        <f t="shared" si="191"/>
        <v>0</v>
      </c>
      <c r="F1378" s="2">
        <f t="shared" si="195"/>
        <v>2.7146658152814979E-3</v>
      </c>
      <c r="G1378" s="2">
        <f t="shared" si="195"/>
        <v>2.1999737894708546E-3</v>
      </c>
      <c r="H1378" s="2">
        <f t="shared" si="193"/>
        <v>1.2339537081186949</v>
      </c>
      <c r="I1378" s="2">
        <f t="shared" si="194"/>
        <v>55.236315042439195</v>
      </c>
    </row>
    <row r="1379" spans="1:9" ht="13.5" x14ac:dyDescent="0.25">
      <c r="A1379" s="3">
        <f>TITRES_STAT!B1382</f>
        <v>44319</v>
      </c>
      <c r="B1379" s="5">
        <f>TITRES_STAT!D1382</f>
        <v>0.48</v>
      </c>
      <c r="C1379" s="2">
        <f t="shared" si="189"/>
        <v>1.0000000000000009E-2</v>
      </c>
      <c r="D1379" s="2">
        <f t="shared" si="190"/>
        <v>1.0000000000000009E-2</v>
      </c>
      <c r="E1379" s="2">
        <f t="shared" si="191"/>
        <v>0</v>
      </c>
      <c r="F1379" s="2">
        <f t="shared" si="195"/>
        <v>3.2350468284756775E-3</v>
      </c>
      <c r="G1379" s="2">
        <f t="shared" si="195"/>
        <v>2.0428328045086507E-3</v>
      </c>
      <c r="H1379" s="2">
        <f t="shared" si="193"/>
        <v>1.5836082235098932</v>
      </c>
      <c r="I1379" s="2">
        <f t="shared" si="194"/>
        <v>61.294441204344977</v>
      </c>
    </row>
    <row r="1380" spans="1:9" ht="13.5" x14ac:dyDescent="0.25">
      <c r="A1380" s="3">
        <f>TITRES_STAT!B1383</f>
        <v>44320</v>
      </c>
      <c r="B1380" s="5">
        <f>TITRES_STAT!D1383</f>
        <v>0.48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3.0039720550131292E-3</v>
      </c>
      <c r="G1380" s="2">
        <f t="shared" si="195"/>
        <v>1.8969161756151756E-3</v>
      </c>
      <c r="H1380" s="2">
        <f t="shared" si="193"/>
        <v>1.5836082235098934</v>
      </c>
      <c r="I1380" s="2">
        <f t="shared" si="194"/>
        <v>61.294441204344977</v>
      </c>
    </row>
    <row r="1381" spans="1:9" ht="13.5" x14ac:dyDescent="0.25">
      <c r="A1381" s="3">
        <f>TITRES_STAT!B1384</f>
        <v>44321</v>
      </c>
      <c r="B1381" s="5">
        <f>TITRES_STAT!D1384</f>
        <v>0.48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2.7894026225121914E-3</v>
      </c>
      <c r="G1381" s="2">
        <f t="shared" si="195"/>
        <v>1.7614221630712344E-3</v>
      </c>
      <c r="H1381" s="2">
        <f t="shared" si="193"/>
        <v>1.5836082235098936</v>
      </c>
      <c r="I1381" s="2">
        <f t="shared" si="194"/>
        <v>61.294441204344984</v>
      </c>
    </row>
    <row r="1382" spans="1:9" ht="13.5" x14ac:dyDescent="0.25">
      <c r="A1382" s="3">
        <f>TITRES_STAT!B1385</f>
        <v>44322</v>
      </c>
      <c r="B1382" s="5">
        <f>TITRES_STAT!D1385</f>
        <v>0.47</v>
      </c>
      <c r="C1382" s="2">
        <f t="shared" si="189"/>
        <v>-1.0000000000000009E-2</v>
      </c>
      <c r="D1382" s="2">
        <f t="shared" si="190"/>
        <v>0</v>
      </c>
      <c r="E1382" s="2">
        <f t="shared" si="191"/>
        <v>1.0000000000000009E-2</v>
      </c>
      <c r="F1382" s="2">
        <f t="shared" si="195"/>
        <v>2.590159578047035E-3</v>
      </c>
      <c r="G1382" s="2">
        <f t="shared" si="195"/>
        <v>2.3498920085661471E-3</v>
      </c>
      <c r="H1382" s="2">
        <f t="shared" si="193"/>
        <v>1.1022462175304362</v>
      </c>
      <c r="I1382" s="2">
        <f t="shared" si="194"/>
        <v>52.431832595958902</v>
      </c>
    </row>
    <row r="1383" spans="1:9" ht="13.5" x14ac:dyDescent="0.25">
      <c r="A1383" s="3">
        <f>TITRES_STAT!B1386</f>
        <v>44323</v>
      </c>
      <c r="B1383" s="5">
        <f>TITRES_STAT!D1386</f>
        <v>0.47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2.4051481796151038E-3</v>
      </c>
      <c r="G1383" s="2">
        <f t="shared" si="195"/>
        <v>2.1820425793828506E-3</v>
      </c>
      <c r="H1383" s="2">
        <f t="shared" si="193"/>
        <v>1.1022462175304362</v>
      </c>
      <c r="I1383" s="2">
        <f t="shared" si="194"/>
        <v>52.431832595958902</v>
      </c>
    </row>
    <row r="1384" spans="1:9" ht="13.5" x14ac:dyDescent="0.25">
      <c r="A1384" s="3">
        <f>TITRES_STAT!B1387</f>
        <v>44326</v>
      </c>
      <c r="B1384" s="5">
        <f>TITRES_STAT!D1387</f>
        <v>0.47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2.233351881071168E-3</v>
      </c>
      <c r="G1384" s="2">
        <f t="shared" si="195"/>
        <v>2.0261823951412184E-3</v>
      </c>
      <c r="H1384" s="2">
        <f t="shared" si="193"/>
        <v>1.1022462175304364</v>
      </c>
      <c r="I1384" s="2">
        <f t="shared" si="194"/>
        <v>52.431832595958902</v>
      </c>
    </row>
    <row r="1385" spans="1:9" ht="13.5" x14ac:dyDescent="0.25">
      <c r="A1385" s="3">
        <f>TITRES_STAT!B1388</f>
        <v>44327</v>
      </c>
      <c r="B1385" s="5">
        <f>TITRES_STAT!D1388</f>
        <v>0.47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2.0738267467089416E-3</v>
      </c>
      <c r="G1385" s="2">
        <f t="shared" si="195"/>
        <v>1.8814550812025598E-3</v>
      </c>
      <c r="H1385" s="2">
        <f t="shared" si="193"/>
        <v>1.1022462175304364</v>
      </c>
      <c r="I1385" s="2">
        <f t="shared" si="194"/>
        <v>52.431832595958902</v>
      </c>
    </row>
    <row r="1386" spans="1:9" ht="13.5" x14ac:dyDescent="0.25">
      <c r="A1386" s="3">
        <f>TITRES_STAT!B1389</f>
        <v>44333</v>
      </c>
      <c r="B1386" s="5">
        <f>TITRES_STAT!D1389</f>
        <v>0.47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1.9256962648011599E-3</v>
      </c>
      <c r="G1386" s="2">
        <f t="shared" si="195"/>
        <v>1.7470654325452341E-3</v>
      </c>
      <c r="H1386" s="2">
        <f t="shared" si="193"/>
        <v>1.1022462175304364</v>
      </c>
      <c r="I1386" s="2">
        <f t="shared" si="194"/>
        <v>52.431832595958902</v>
      </c>
    </row>
    <row r="1387" spans="1:9" ht="13.5" x14ac:dyDescent="0.25">
      <c r="A1387" s="3">
        <f>TITRES_STAT!B1390</f>
        <v>44334</v>
      </c>
      <c r="B1387" s="5">
        <f>TITRES_STAT!D1390</f>
        <v>0.47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1.788146531601077E-3</v>
      </c>
      <c r="G1387" s="2">
        <f t="shared" si="195"/>
        <v>1.6222750445062889E-3</v>
      </c>
      <c r="H1387" s="2">
        <f t="shared" si="193"/>
        <v>1.1022462175304362</v>
      </c>
      <c r="I1387" s="2">
        <f t="shared" si="194"/>
        <v>52.431832595958902</v>
      </c>
    </row>
    <row r="1388" spans="1:9" ht="13.5" x14ac:dyDescent="0.25">
      <c r="A1388" s="3">
        <f>TITRES_STAT!B1391</f>
        <v>44335</v>
      </c>
      <c r="B1388" s="5">
        <f>TITRES_STAT!D1391</f>
        <v>0.47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1.6604217793438573E-3</v>
      </c>
      <c r="G1388" s="2">
        <f t="shared" si="195"/>
        <v>1.5063982556129825E-3</v>
      </c>
      <c r="H1388" s="2">
        <f t="shared" si="193"/>
        <v>1.1022462175304362</v>
      </c>
      <c r="I1388" s="2">
        <f t="shared" si="194"/>
        <v>52.431832595958902</v>
      </c>
    </row>
    <row r="1389" spans="1:9" ht="13.5" x14ac:dyDescent="0.25">
      <c r="A1389" s="3">
        <f>TITRES_STAT!B1392</f>
        <v>44336</v>
      </c>
      <c r="B1389" s="5">
        <f>TITRES_STAT!D1392</f>
        <v>0.47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1.5418202236764389E-3</v>
      </c>
      <c r="G1389" s="2">
        <f t="shared" si="196"/>
        <v>1.3987983802120553E-3</v>
      </c>
      <c r="H1389" s="2">
        <f t="shared" si="193"/>
        <v>1.1022462175304362</v>
      </c>
      <c r="I1389" s="2">
        <f t="shared" si="194"/>
        <v>52.431832595958902</v>
      </c>
    </row>
    <row r="1390" spans="1:9" ht="13.5" x14ac:dyDescent="0.25">
      <c r="A1390" s="3">
        <f>TITRES_STAT!B1393</f>
        <v>44337</v>
      </c>
      <c r="B1390" s="5">
        <f>TITRES_STAT!D1393</f>
        <v>0.47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1.4316902076995503E-3</v>
      </c>
      <c r="G1390" s="2">
        <f t="shared" si="196"/>
        <v>1.2988842101969086E-3</v>
      </c>
      <c r="H1390" s="2">
        <f t="shared" si="193"/>
        <v>1.1022462175304359</v>
      </c>
      <c r="I1390" s="2">
        <f t="shared" si="194"/>
        <v>52.431832595958888</v>
      </c>
    </row>
    <row r="1391" spans="1:9" ht="13.5" x14ac:dyDescent="0.25">
      <c r="A1391" s="3">
        <f>TITRES_STAT!B1394</f>
        <v>44340</v>
      </c>
      <c r="B1391" s="5">
        <f>TITRES_STAT!D1394</f>
        <v>0.46</v>
      </c>
      <c r="C1391" s="2">
        <f t="shared" si="189"/>
        <v>-9.9999999999999534E-3</v>
      </c>
      <c r="D1391" s="2">
        <f t="shared" si="190"/>
        <v>0</v>
      </c>
      <c r="E1391" s="2">
        <f t="shared" si="191"/>
        <v>9.9999999999999534E-3</v>
      </c>
      <c r="F1391" s="2">
        <f t="shared" si="196"/>
        <v>1.3294266214352968E-3</v>
      </c>
      <c r="G1391" s="2">
        <f t="shared" si="196"/>
        <v>1.9203924808971261E-3</v>
      </c>
      <c r="H1391" s="2">
        <f t="shared" si="193"/>
        <v>0.69226818718548877</v>
      </c>
      <c r="I1391" s="2">
        <f t="shared" si="194"/>
        <v>40.907711462498206</v>
      </c>
    </row>
    <row r="1392" spans="1:9" ht="13.5" x14ac:dyDescent="0.25">
      <c r="A1392" s="3">
        <f>TITRES_STAT!B1395</f>
        <v>44341</v>
      </c>
      <c r="B1392" s="5">
        <f>TITRES_STAT!D1395</f>
        <v>0.44</v>
      </c>
      <c r="C1392" s="2">
        <f t="shared" si="189"/>
        <v>-2.0000000000000018E-2</v>
      </c>
      <c r="D1392" s="2">
        <f t="shared" si="190"/>
        <v>0</v>
      </c>
      <c r="E1392" s="2">
        <f t="shared" si="191"/>
        <v>2.0000000000000018E-2</v>
      </c>
      <c r="F1392" s="2">
        <f t="shared" si="196"/>
        <v>1.2344675770470611E-3</v>
      </c>
      <c r="G1392" s="2">
        <f t="shared" si="196"/>
        <v>3.2117930179759039E-3</v>
      </c>
      <c r="H1392" s="2">
        <f t="shared" si="193"/>
        <v>0.38435464867690383</v>
      </c>
      <c r="I1392" s="2">
        <f t="shared" si="194"/>
        <v>27.764175100957729</v>
      </c>
    </row>
    <row r="1393" spans="1:9" ht="13.5" x14ac:dyDescent="0.25">
      <c r="A1393" s="3">
        <f>TITRES_STAT!B1396</f>
        <v>44342</v>
      </c>
      <c r="B1393" s="5">
        <f>TITRES_STAT!D1396</f>
        <v>0.43</v>
      </c>
      <c r="C1393" s="2">
        <f t="shared" si="189"/>
        <v>-1.0000000000000009E-2</v>
      </c>
      <c r="D1393" s="2">
        <f t="shared" si="190"/>
        <v>0</v>
      </c>
      <c r="E1393" s="2">
        <f t="shared" si="191"/>
        <v>1.0000000000000009E-2</v>
      </c>
      <c r="F1393" s="2">
        <f t="shared" si="196"/>
        <v>1.1462913215436997E-3</v>
      </c>
      <c r="G1393" s="2">
        <f t="shared" si="196"/>
        <v>3.6966649452633399E-3</v>
      </c>
      <c r="H1393" s="2">
        <f t="shared" si="193"/>
        <v>0.3100879680784922</v>
      </c>
      <c r="I1393" s="2">
        <f t="shared" si="194"/>
        <v>23.669247839387353</v>
      </c>
    </row>
    <row r="1394" spans="1:9" ht="13.5" x14ac:dyDescent="0.25">
      <c r="A1394" s="3">
        <f>TITRES_STAT!B1397</f>
        <v>44343</v>
      </c>
      <c r="B1394" s="5">
        <f>TITRES_STAT!D1397</f>
        <v>0.42</v>
      </c>
      <c r="C1394" s="2">
        <f t="shared" si="189"/>
        <v>-1.0000000000000009E-2</v>
      </c>
      <c r="D1394" s="2">
        <f t="shared" si="190"/>
        <v>0</v>
      </c>
      <c r="E1394" s="2">
        <f t="shared" si="191"/>
        <v>1.0000000000000009E-2</v>
      </c>
      <c r="F1394" s="2">
        <f t="shared" si="196"/>
        <v>1.0644133700048639E-3</v>
      </c>
      <c r="G1394" s="2">
        <f t="shared" si="196"/>
        <v>4.1469031634588163E-3</v>
      </c>
      <c r="H1394" s="2">
        <f t="shared" si="193"/>
        <v>0.2566766881329986</v>
      </c>
      <c r="I1394" s="2">
        <f t="shared" si="194"/>
        <v>20.425037764831501</v>
      </c>
    </row>
    <row r="1395" spans="1:9" ht="13.5" x14ac:dyDescent="0.25">
      <c r="A1395" s="3">
        <f>TITRES_STAT!B1398</f>
        <v>44344</v>
      </c>
      <c r="B1395" s="5">
        <f>TITRES_STAT!D1398</f>
        <v>0.41</v>
      </c>
      <c r="C1395" s="2">
        <f t="shared" si="189"/>
        <v>-1.0000000000000009E-2</v>
      </c>
      <c r="D1395" s="2">
        <f t="shared" si="190"/>
        <v>0</v>
      </c>
      <c r="E1395" s="2">
        <f t="shared" si="191"/>
        <v>1.0000000000000009E-2</v>
      </c>
      <c r="F1395" s="2">
        <f t="shared" si="196"/>
        <v>9.8838384357594522E-4</v>
      </c>
      <c r="G1395" s="2">
        <f t="shared" si="196"/>
        <v>4.5649815089260437E-3</v>
      </c>
      <c r="H1395" s="2">
        <f t="shared" si="193"/>
        <v>0.21651431482106312</v>
      </c>
      <c r="I1395" s="2">
        <f t="shared" si="194"/>
        <v>17.797925777216207</v>
      </c>
    </row>
    <row r="1396" spans="1:9" ht="13.5" x14ac:dyDescent="0.25">
      <c r="A1396" s="3">
        <f>TITRES_STAT!B1399</f>
        <v>44347</v>
      </c>
      <c r="B1396" s="5">
        <f>TITRES_STAT!D1399</f>
        <v>0.41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9.1778499760623486E-4</v>
      </c>
      <c r="G1396" s="2">
        <f t="shared" si="196"/>
        <v>4.2389114011456121E-3</v>
      </c>
      <c r="H1396" s="2">
        <f t="shared" si="193"/>
        <v>0.21651431482106312</v>
      </c>
      <c r="I1396" s="2">
        <f t="shared" si="194"/>
        <v>17.797925777216207</v>
      </c>
    </row>
    <row r="1397" spans="1:9" ht="13.5" x14ac:dyDescent="0.25">
      <c r="A1397" s="3">
        <f>TITRES_STAT!B1400</f>
        <v>44348</v>
      </c>
      <c r="B1397" s="5">
        <f>TITRES_STAT!D1400</f>
        <v>0.4</v>
      </c>
      <c r="C1397" s="2">
        <f t="shared" si="189"/>
        <v>-9.9999999999999534E-3</v>
      </c>
      <c r="D1397" s="2">
        <f t="shared" si="190"/>
        <v>0</v>
      </c>
      <c r="E1397" s="2">
        <f t="shared" si="191"/>
        <v>9.9999999999999534E-3</v>
      </c>
      <c r="F1397" s="2">
        <f t="shared" si="196"/>
        <v>8.5222892634864657E-4</v>
      </c>
      <c r="G1397" s="2">
        <f t="shared" si="196"/>
        <v>4.6504177296352077E-3</v>
      </c>
      <c r="H1397" s="2">
        <f t="shared" si="193"/>
        <v>0.18325857501310916</v>
      </c>
      <c r="I1397" s="2">
        <f t="shared" si="194"/>
        <v>15.487618588445784</v>
      </c>
    </row>
    <row r="1398" spans="1:9" ht="13.5" x14ac:dyDescent="0.25">
      <c r="A1398" s="3">
        <f>TITRES_STAT!B1401</f>
        <v>44349</v>
      </c>
      <c r="B1398" s="5">
        <f>TITRES_STAT!D1401</f>
        <v>0.4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7.9135543160945758E-4</v>
      </c>
      <c r="G1398" s="2">
        <f t="shared" si="196"/>
        <v>4.3182450346612644E-3</v>
      </c>
      <c r="H1398" s="2">
        <f t="shared" si="193"/>
        <v>0.18325857501310919</v>
      </c>
      <c r="I1398" s="2">
        <f t="shared" si="194"/>
        <v>15.487618588445812</v>
      </c>
    </row>
    <row r="1399" spans="1:9" ht="13.5" x14ac:dyDescent="0.25">
      <c r="A1399" s="3">
        <f>TITRES_STAT!B1402</f>
        <v>44350</v>
      </c>
      <c r="B1399" s="5">
        <f>TITRES_STAT!D1402</f>
        <v>0.4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7.3483004363735351E-4</v>
      </c>
      <c r="G1399" s="2">
        <f t="shared" si="196"/>
        <v>4.0097989607568883E-3</v>
      </c>
      <c r="H1399" s="2">
        <f t="shared" si="193"/>
        <v>0.18325857501310919</v>
      </c>
      <c r="I1399" s="2">
        <f t="shared" si="194"/>
        <v>15.487618588445812</v>
      </c>
    </row>
    <row r="1400" spans="1:9" ht="13.5" x14ac:dyDescent="0.25">
      <c r="A1400" s="3">
        <f>TITRES_STAT!B1403</f>
        <v>44351</v>
      </c>
      <c r="B1400" s="5">
        <f>TITRES_STAT!D1403</f>
        <v>0.39</v>
      </c>
      <c r="C1400" s="2">
        <f t="shared" si="189"/>
        <v>-1.0000000000000009E-2</v>
      </c>
      <c r="D1400" s="2">
        <f t="shared" si="190"/>
        <v>0</v>
      </c>
      <c r="E1400" s="2">
        <f t="shared" si="191"/>
        <v>1.0000000000000009E-2</v>
      </c>
      <c r="F1400" s="2">
        <f t="shared" si="196"/>
        <v>6.8234218337754249E-4</v>
      </c>
      <c r="G1400" s="2">
        <f t="shared" si="196"/>
        <v>4.4376704635599685E-3</v>
      </c>
      <c r="H1400" s="2">
        <f t="shared" si="193"/>
        <v>0.15376134595405647</v>
      </c>
      <c r="I1400" s="2">
        <f t="shared" si="194"/>
        <v>13.326962850095299</v>
      </c>
    </row>
    <row r="1401" spans="1:9" ht="13.5" x14ac:dyDescent="0.25">
      <c r="A1401" s="3">
        <f>TITRES_STAT!B1404</f>
        <v>44354</v>
      </c>
      <c r="B1401" s="5">
        <f>TITRES_STAT!D1404</f>
        <v>0.4</v>
      </c>
      <c r="C1401" s="2">
        <f t="shared" si="189"/>
        <v>1.0000000000000009E-2</v>
      </c>
      <c r="D1401" s="2">
        <f t="shared" si="190"/>
        <v>1.0000000000000009E-2</v>
      </c>
      <c r="E1401" s="2">
        <f t="shared" si="191"/>
        <v>0</v>
      </c>
      <c r="F1401" s="2">
        <f t="shared" si="196"/>
        <v>1.3478891702791475E-3</v>
      </c>
      <c r="G1401" s="2">
        <f t="shared" si="196"/>
        <v>4.1206940018771133E-3</v>
      </c>
      <c r="H1401" s="2">
        <f t="shared" si="193"/>
        <v>0.32710246615379329</v>
      </c>
      <c r="I1401" s="2">
        <f t="shared" si="194"/>
        <v>24.647868156089061</v>
      </c>
    </row>
    <row r="1402" spans="1:9" ht="13.5" x14ac:dyDescent="0.25">
      <c r="A1402" s="3">
        <f>TITRES_STAT!B1405</f>
        <v>44355</v>
      </c>
      <c r="B1402" s="5">
        <f>TITRES_STAT!D1405</f>
        <v>0.4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1.2516113724020655E-3</v>
      </c>
      <c r="G1402" s="2">
        <f t="shared" si="196"/>
        <v>3.8263587160287482E-3</v>
      </c>
      <c r="H1402" s="2">
        <f t="shared" si="193"/>
        <v>0.32710246615379329</v>
      </c>
      <c r="I1402" s="2">
        <f t="shared" si="194"/>
        <v>24.647868156089061</v>
      </c>
    </row>
    <row r="1403" spans="1:9" ht="13.5" x14ac:dyDescent="0.25">
      <c r="A1403" s="3">
        <f>TITRES_STAT!B1406</f>
        <v>44356</v>
      </c>
      <c r="B1403" s="5">
        <f>TITRES_STAT!D1406</f>
        <v>0.39</v>
      </c>
      <c r="C1403" s="2">
        <f t="shared" si="189"/>
        <v>-1.0000000000000009E-2</v>
      </c>
      <c r="D1403" s="2">
        <f t="shared" si="190"/>
        <v>0</v>
      </c>
      <c r="E1403" s="2">
        <f t="shared" si="191"/>
        <v>1.0000000000000009E-2</v>
      </c>
      <c r="F1403" s="2">
        <f t="shared" si="196"/>
        <v>1.1622105600876324E-3</v>
      </c>
      <c r="G1403" s="2">
        <f t="shared" si="196"/>
        <v>4.2673330934552669E-3</v>
      </c>
      <c r="H1403" s="2">
        <f t="shared" si="193"/>
        <v>0.27235056055738749</v>
      </c>
      <c r="I1403" s="2">
        <f t="shared" si="194"/>
        <v>21.40530833248323</v>
      </c>
    </row>
    <row r="1404" spans="1:9" ht="13.5" x14ac:dyDescent="0.25">
      <c r="A1404" s="3">
        <f>TITRES_STAT!B1407</f>
        <v>44357</v>
      </c>
      <c r="B1404" s="5">
        <f>TITRES_STAT!D1407</f>
        <v>0.39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1.079195520081373E-3</v>
      </c>
      <c r="G1404" s="2">
        <f t="shared" si="196"/>
        <v>3.9625235867798902E-3</v>
      </c>
      <c r="H1404" s="2">
        <f t="shared" si="193"/>
        <v>0.27235056055738754</v>
      </c>
      <c r="I1404" s="2">
        <f t="shared" si="194"/>
        <v>21.40530833248323</v>
      </c>
    </row>
    <row r="1405" spans="1:9" ht="13.5" x14ac:dyDescent="0.25">
      <c r="A1405" s="3">
        <f>TITRES_STAT!B1408</f>
        <v>44358</v>
      </c>
      <c r="B1405" s="5">
        <f>TITRES_STAT!D1408</f>
        <v>0.4</v>
      </c>
      <c r="C1405" s="2">
        <f t="shared" si="189"/>
        <v>1.0000000000000009E-2</v>
      </c>
      <c r="D1405" s="2">
        <f t="shared" si="190"/>
        <v>1.0000000000000009E-2</v>
      </c>
      <c r="E1405" s="2">
        <f t="shared" si="191"/>
        <v>0</v>
      </c>
      <c r="F1405" s="2">
        <f t="shared" ref="F1405:G1420" si="197">((F1404*13)+D1405)/14</f>
        <v>1.7163958400755613E-3</v>
      </c>
      <c r="G1405" s="2">
        <f t="shared" si="197"/>
        <v>3.6794861877241835E-3</v>
      </c>
      <c r="H1405" s="2">
        <f t="shared" si="193"/>
        <v>0.46647704394215367</v>
      </c>
      <c r="I1405" s="2">
        <f t="shared" si="194"/>
        <v>31.80936557235016</v>
      </c>
    </row>
    <row r="1406" spans="1:9" ht="13.5" x14ac:dyDescent="0.25">
      <c r="A1406" s="3">
        <f>TITRES_STAT!B1409</f>
        <v>44361</v>
      </c>
      <c r="B1406" s="5">
        <f>TITRES_STAT!D1409</f>
        <v>0.4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1.5937961372130213E-3</v>
      </c>
      <c r="G1406" s="2">
        <f t="shared" si="197"/>
        <v>3.4166657457438848E-3</v>
      </c>
      <c r="H1406" s="2">
        <f t="shared" si="193"/>
        <v>0.46647704394215367</v>
      </c>
      <c r="I1406" s="2">
        <f t="shared" si="194"/>
        <v>31.80936557235016</v>
      </c>
    </row>
    <row r="1407" spans="1:9" ht="13.5" x14ac:dyDescent="0.25">
      <c r="A1407" s="3">
        <f>TITRES_STAT!B1410</f>
        <v>44362</v>
      </c>
      <c r="B1407" s="5">
        <f>TITRES_STAT!D1410</f>
        <v>0.4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1.4799535559835199E-3</v>
      </c>
      <c r="G1407" s="2">
        <f t="shared" si="197"/>
        <v>3.1726181924764643E-3</v>
      </c>
      <c r="H1407" s="2">
        <f t="shared" si="193"/>
        <v>0.46647704394215367</v>
      </c>
      <c r="I1407" s="2">
        <f t="shared" si="194"/>
        <v>31.80936557235016</v>
      </c>
    </row>
    <row r="1408" spans="1:9" ht="13.5" x14ac:dyDescent="0.25">
      <c r="A1408" s="3">
        <f>TITRES_STAT!B1411</f>
        <v>44363</v>
      </c>
      <c r="B1408" s="5">
        <f>TITRES_STAT!D1411</f>
        <v>0.4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1.3742425876989827E-3</v>
      </c>
      <c r="G1408" s="2">
        <f t="shared" si="197"/>
        <v>2.946002607299574E-3</v>
      </c>
      <c r="H1408" s="2">
        <f t="shared" si="193"/>
        <v>0.46647704394215367</v>
      </c>
      <c r="I1408" s="2">
        <f t="shared" si="194"/>
        <v>31.80936557235016</v>
      </c>
    </row>
    <row r="1409" spans="1:9" ht="13.5" x14ac:dyDescent="0.25">
      <c r="A1409" s="3">
        <f>TITRES_STAT!B1412</f>
        <v>44364</v>
      </c>
      <c r="B1409" s="5">
        <f>TITRES_STAT!D1412</f>
        <v>0.4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1.2760824028633412E-3</v>
      </c>
      <c r="G1409" s="2">
        <f t="shared" si="197"/>
        <v>2.7355738496353185E-3</v>
      </c>
      <c r="H1409" s="2">
        <f t="shared" si="193"/>
        <v>0.46647704394215378</v>
      </c>
      <c r="I1409" s="2">
        <f t="shared" si="194"/>
        <v>31.80936557235016</v>
      </c>
    </row>
    <row r="1410" spans="1:9" ht="13.5" x14ac:dyDescent="0.25">
      <c r="A1410" s="3">
        <f>TITRES_STAT!B1413</f>
        <v>44365</v>
      </c>
      <c r="B1410" s="5">
        <f>TITRES_STAT!D1413</f>
        <v>0.4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1.184933659801674E-3</v>
      </c>
      <c r="G1410" s="2">
        <f t="shared" si="197"/>
        <v>2.5401757175185099E-3</v>
      </c>
      <c r="H1410" s="2">
        <f t="shared" si="193"/>
        <v>0.46647704394215384</v>
      </c>
      <c r="I1410" s="2">
        <f t="shared" si="194"/>
        <v>31.80936557235016</v>
      </c>
    </row>
    <row r="1411" spans="1:9" ht="13.5" x14ac:dyDescent="0.25">
      <c r="A1411" s="3">
        <f>TITRES_STAT!B1414</f>
        <v>44368</v>
      </c>
      <c r="B1411" s="5">
        <f>TITRES_STAT!D1414</f>
        <v>0.4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1.1002955412444115E-3</v>
      </c>
      <c r="G1411" s="2">
        <f t="shared" si="197"/>
        <v>2.3587345948386162E-3</v>
      </c>
      <c r="H1411" s="2">
        <f t="shared" si="193"/>
        <v>0.46647704394215384</v>
      </c>
      <c r="I1411" s="2">
        <f t="shared" si="194"/>
        <v>31.80936557235016</v>
      </c>
    </row>
    <row r="1412" spans="1:9" ht="13.5" x14ac:dyDescent="0.25">
      <c r="A1412" s="3">
        <f>TITRES_STAT!B1415</f>
        <v>44369</v>
      </c>
      <c r="B1412" s="5">
        <f>TITRES_STAT!D1415</f>
        <v>0.4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1.0217030025840965E-3</v>
      </c>
      <c r="G1412" s="2">
        <f t="shared" si="197"/>
        <v>2.1902535523501436E-3</v>
      </c>
      <c r="H1412" s="2">
        <f t="shared" si="193"/>
        <v>0.46647704394215384</v>
      </c>
      <c r="I1412" s="2">
        <f t="shared" si="194"/>
        <v>31.80936557235016</v>
      </c>
    </row>
    <row r="1413" spans="1:9" ht="13.5" x14ac:dyDescent="0.25">
      <c r="A1413" s="3">
        <f>TITRES_STAT!B1416</f>
        <v>44370</v>
      </c>
      <c r="B1413" s="5">
        <f>TITRES_STAT!D1416</f>
        <v>0.41</v>
      </c>
      <c r="C1413" s="2">
        <f t="shared" si="198"/>
        <v>9.9999999999999534E-3</v>
      </c>
      <c r="D1413" s="2">
        <f t="shared" si="199"/>
        <v>9.9999999999999534E-3</v>
      </c>
      <c r="E1413" s="2">
        <f t="shared" si="200"/>
        <v>0</v>
      </c>
      <c r="F1413" s="2">
        <f t="shared" si="197"/>
        <v>1.6630099309709431E-3</v>
      </c>
      <c r="G1413" s="2">
        <f t="shared" si="197"/>
        <v>2.033806870039419E-3</v>
      </c>
      <c r="H1413" s="2">
        <f t="shared" si="193"/>
        <v>0.81768330880832896</v>
      </c>
      <c r="I1413" s="2">
        <f t="shared" si="194"/>
        <v>44.984915955706342</v>
      </c>
    </row>
    <row r="1414" spans="1:9" ht="13.5" x14ac:dyDescent="0.25">
      <c r="A1414" s="3">
        <f>TITRES_STAT!B1417</f>
        <v>44371</v>
      </c>
      <c r="B1414" s="5">
        <f>TITRES_STAT!D1417</f>
        <v>0.43</v>
      </c>
      <c r="C1414" s="2">
        <f t="shared" si="198"/>
        <v>2.0000000000000018E-2</v>
      </c>
      <c r="D1414" s="2">
        <f t="shared" si="199"/>
        <v>2.0000000000000018E-2</v>
      </c>
      <c r="E1414" s="2">
        <f t="shared" si="200"/>
        <v>0</v>
      </c>
      <c r="F1414" s="2">
        <f t="shared" si="197"/>
        <v>2.972794935901591E-3</v>
      </c>
      <c r="G1414" s="2">
        <f t="shared" si="197"/>
        <v>1.8885349507508889E-3</v>
      </c>
      <c r="H1414" s="2">
        <f t="shared" si="193"/>
        <v>1.5741275715970182</v>
      </c>
      <c r="I1414" s="2">
        <f t="shared" si="194"/>
        <v>61.151886525204795</v>
      </c>
    </row>
    <row r="1415" spans="1:9" ht="13.5" x14ac:dyDescent="0.25">
      <c r="A1415" s="3">
        <f>TITRES_STAT!B1418</f>
        <v>44372</v>
      </c>
      <c r="B1415" s="5">
        <f>TITRES_STAT!D1418</f>
        <v>0.44</v>
      </c>
      <c r="C1415" s="2">
        <f t="shared" si="198"/>
        <v>1.0000000000000009E-2</v>
      </c>
      <c r="D1415" s="2">
        <f t="shared" si="199"/>
        <v>1.0000000000000009E-2</v>
      </c>
      <c r="E1415" s="2">
        <f t="shared" si="200"/>
        <v>0</v>
      </c>
      <c r="F1415" s="2">
        <f t="shared" si="197"/>
        <v>3.4747381547657638E-3</v>
      </c>
      <c r="G1415" s="2">
        <f t="shared" si="197"/>
        <v>1.7536395971258255E-3</v>
      </c>
      <c r="H1415" s="2">
        <f t="shared" si="193"/>
        <v>1.98144371309862</v>
      </c>
      <c r="I1415" s="2">
        <f t="shared" si="194"/>
        <v>66.459202445894974</v>
      </c>
    </row>
    <row r="1416" spans="1:9" ht="13.5" x14ac:dyDescent="0.25">
      <c r="A1416" s="3">
        <f>TITRES_STAT!B1419</f>
        <v>44375</v>
      </c>
      <c r="B1416" s="5">
        <f>TITRES_STAT!D1419</f>
        <v>0.45</v>
      </c>
      <c r="C1416" s="2">
        <f t="shared" si="198"/>
        <v>1.0000000000000009E-2</v>
      </c>
      <c r="D1416" s="2">
        <f t="shared" si="199"/>
        <v>1.0000000000000009E-2</v>
      </c>
      <c r="E1416" s="2">
        <f t="shared" si="200"/>
        <v>0</v>
      </c>
      <c r="F1416" s="2">
        <f t="shared" si="197"/>
        <v>3.9408282865682097E-3</v>
      </c>
      <c r="G1416" s="2">
        <f t="shared" si="197"/>
        <v>1.6283796259025523E-3</v>
      </c>
      <c r="H1416" s="2">
        <f t="shared" si="193"/>
        <v>2.4200918654849604</v>
      </c>
      <c r="I1416" s="2">
        <f t="shared" si="194"/>
        <v>70.761019313783763</v>
      </c>
    </row>
    <row r="1417" spans="1:9" ht="13.5" x14ac:dyDescent="0.25">
      <c r="A1417" s="3">
        <f>TITRES_STAT!B1420</f>
        <v>44376</v>
      </c>
      <c r="B1417" s="5">
        <f>TITRES_STAT!D1420</f>
        <v>0.47</v>
      </c>
      <c r="C1417" s="2">
        <f t="shared" si="198"/>
        <v>1.9999999999999962E-2</v>
      </c>
      <c r="D1417" s="2">
        <f t="shared" si="199"/>
        <v>1.9999999999999962E-2</v>
      </c>
      <c r="E1417" s="2">
        <f t="shared" si="200"/>
        <v>0</v>
      </c>
      <c r="F1417" s="2">
        <f t="shared" si="197"/>
        <v>5.0879119803847643E-3</v>
      </c>
      <c r="G1417" s="2">
        <f t="shared" si="197"/>
        <v>1.5120667954809414E-3</v>
      </c>
      <c r="H1417" s="2">
        <f t="shared" si="193"/>
        <v>3.3648725013939997</v>
      </c>
      <c r="I1417" s="2">
        <f t="shared" si="194"/>
        <v>77.089823364127312</v>
      </c>
    </row>
    <row r="1418" spans="1:9" ht="13.5" x14ac:dyDescent="0.25">
      <c r="A1418" s="3">
        <f>TITRES_STAT!B1421</f>
        <v>44377</v>
      </c>
      <c r="B1418" s="5">
        <f>TITRES_STAT!D1421</f>
        <v>0.49</v>
      </c>
      <c r="C1418" s="2">
        <f t="shared" si="198"/>
        <v>2.0000000000000018E-2</v>
      </c>
      <c r="D1418" s="2">
        <f t="shared" si="199"/>
        <v>2.0000000000000018E-2</v>
      </c>
      <c r="E1418" s="2">
        <f t="shared" si="200"/>
        <v>0</v>
      </c>
      <c r="F1418" s="2">
        <f t="shared" si="197"/>
        <v>6.1530611246429969E-3</v>
      </c>
      <c r="G1418" s="2">
        <f t="shared" si="197"/>
        <v>1.4040620243751599E-3</v>
      </c>
      <c r="H1418" s="2">
        <f t="shared" si="193"/>
        <v>4.3823285708345052</v>
      </c>
      <c r="I1418" s="2">
        <f t="shared" si="194"/>
        <v>81.420680903452265</v>
      </c>
    </row>
    <row r="1419" spans="1:9" ht="13.5" x14ac:dyDescent="0.25">
      <c r="A1419" s="3">
        <f>TITRES_STAT!B1422</f>
        <v>44378</v>
      </c>
      <c r="B1419" s="5">
        <f>TITRES_STAT!D1422</f>
        <v>0.5</v>
      </c>
      <c r="C1419" s="2">
        <f t="shared" si="198"/>
        <v>1.0000000000000009E-2</v>
      </c>
      <c r="D1419" s="2">
        <f t="shared" si="199"/>
        <v>1.0000000000000009E-2</v>
      </c>
      <c r="E1419" s="2">
        <f t="shared" si="200"/>
        <v>0</v>
      </c>
      <c r="F1419" s="2">
        <f t="shared" si="197"/>
        <v>6.4278424728827837E-3</v>
      </c>
      <c r="G1419" s="2">
        <f t="shared" si="197"/>
        <v>1.303771879776934E-3</v>
      </c>
      <c r="H1419" s="2">
        <f t="shared" si="193"/>
        <v>4.9301895313024708</v>
      </c>
      <c r="I1419" s="2">
        <f t="shared" si="194"/>
        <v>83.137132553327248</v>
      </c>
    </row>
    <row r="1420" spans="1:9" ht="13.5" x14ac:dyDescent="0.25">
      <c r="A1420" s="3">
        <f>TITRES_STAT!B1423</f>
        <v>44379</v>
      </c>
      <c r="B1420" s="5">
        <f>TITRES_STAT!D1423</f>
        <v>0.49</v>
      </c>
      <c r="C1420" s="2">
        <f t="shared" si="198"/>
        <v>-1.0000000000000009E-2</v>
      </c>
      <c r="D1420" s="2">
        <f t="shared" si="199"/>
        <v>0</v>
      </c>
      <c r="E1420" s="2">
        <f t="shared" si="200"/>
        <v>1.0000000000000009E-2</v>
      </c>
      <c r="F1420" s="2">
        <f t="shared" si="197"/>
        <v>5.9687108676768708E-3</v>
      </c>
      <c r="G1420" s="2">
        <f t="shared" si="197"/>
        <v>1.9249310312214394E-3</v>
      </c>
      <c r="H1420" s="2">
        <f t="shared" si="193"/>
        <v>3.1007401152910421</v>
      </c>
      <c r="I1420" s="2">
        <f t="shared" si="194"/>
        <v>75.614158130354312</v>
      </c>
    </row>
    <row r="1421" spans="1:9" ht="13.5" x14ac:dyDescent="0.25">
      <c r="A1421" s="3">
        <f>TITRES_STAT!B1424</f>
        <v>44382</v>
      </c>
      <c r="B1421" s="5">
        <f>TITRES_STAT!D1424</f>
        <v>0.48</v>
      </c>
      <c r="C1421" s="2">
        <f t="shared" si="198"/>
        <v>-1.0000000000000009E-2</v>
      </c>
      <c r="D1421" s="2">
        <f t="shared" si="199"/>
        <v>0</v>
      </c>
      <c r="E1421" s="2">
        <f t="shared" si="200"/>
        <v>1.0000000000000009E-2</v>
      </c>
      <c r="F1421" s="2">
        <f t="shared" ref="F1421:G1436" si="201">((F1420*13)+D1421)/14</f>
        <v>5.5423743771285229E-3</v>
      </c>
      <c r="G1421" s="2">
        <f t="shared" si="201"/>
        <v>2.5017216718484802E-3</v>
      </c>
      <c r="H1421" s="2">
        <f t="shared" si="193"/>
        <v>2.2154240575584714</v>
      </c>
      <c r="I1421" s="2">
        <f t="shared" si="194"/>
        <v>68.899903026808914</v>
      </c>
    </row>
    <row r="1422" spans="1:9" ht="13.5" x14ac:dyDescent="0.25">
      <c r="A1422" s="3">
        <f>TITRES_STAT!B1425</f>
        <v>44383</v>
      </c>
      <c r="B1422" s="5">
        <f>TITRES_STAT!D1425</f>
        <v>0.47</v>
      </c>
      <c r="C1422" s="2">
        <f t="shared" si="198"/>
        <v>-1.0000000000000009E-2</v>
      </c>
      <c r="D1422" s="2">
        <f t="shared" si="199"/>
        <v>0</v>
      </c>
      <c r="E1422" s="2">
        <f t="shared" si="200"/>
        <v>1.0000000000000009E-2</v>
      </c>
      <c r="F1422" s="2">
        <f t="shared" si="201"/>
        <v>5.1464904930479142E-3</v>
      </c>
      <c r="G1422" s="2">
        <f t="shared" si="201"/>
        <v>3.0373129810021609E-3</v>
      </c>
      <c r="H1422" s="2">
        <f t="shared" si="193"/>
        <v>1.6944221834359101</v>
      </c>
      <c r="I1422" s="2">
        <f t="shared" si="194"/>
        <v>62.886291311452673</v>
      </c>
    </row>
    <row r="1423" spans="1:9" ht="13.5" x14ac:dyDescent="0.25">
      <c r="A1423" s="3">
        <f>TITRES_STAT!B1426</f>
        <v>44384</v>
      </c>
      <c r="B1423" s="5">
        <f>TITRES_STAT!D1426</f>
        <v>0.46</v>
      </c>
      <c r="C1423" s="2">
        <f t="shared" si="198"/>
        <v>-9.9999999999999534E-3</v>
      </c>
      <c r="D1423" s="2">
        <f t="shared" si="199"/>
        <v>0</v>
      </c>
      <c r="E1423" s="2">
        <f t="shared" si="200"/>
        <v>9.9999999999999534E-3</v>
      </c>
      <c r="F1423" s="2">
        <f t="shared" si="201"/>
        <v>4.7788840292587774E-3</v>
      </c>
      <c r="G1423" s="2">
        <f t="shared" si="201"/>
        <v>3.5346477680734318E-3</v>
      </c>
      <c r="H1423" s="2">
        <f t="shared" si="193"/>
        <v>1.3520113863745806</v>
      </c>
      <c r="I1423" s="2">
        <f t="shared" si="194"/>
        <v>57.483199027305204</v>
      </c>
    </row>
    <row r="1424" spans="1:9" ht="13.5" x14ac:dyDescent="0.25">
      <c r="A1424" s="3">
        <f>TITRES_STAT!B1427</f>
        <v>44385</v>
      </c>
      <c r="B1424" s="5">
        <f>TITRES_STAT!D1427</f>
        <v>0.45</v>
      </c>
      <c r="C1424" s="2">
        <f t="shared" si="198"/>
        <v>-1.0000000000000009E-2</v>
      </c>
      <c r="D1424" s="2">
        <f t="shared" si="199"/>
        <v>0</v>
      </c>
      <c r="E1424" s="2">
        <f t="shared" si="200"/>
        <v>1.0000000000000009E-2</v>
      </c>
      <c r="F1424" s="2">
        <f t="shared" si="201"/>
        <v>4.4375351700260074E-3</v>
      </c>
      <c r="G1424" s="2">
        <f t="shared" si="201"/>
        <v>3.9964586417824731E-3</v>
      </c>
      <c r="H1424" s="2">
        <f t="shared" si="193"/>
        <v>1.1103668441935404</v>
      </c>
      <c r="I1424" s="2">
        <f t="shared" si="194"/>
        <v>52.614873440065729</v>
      </c>
    </row>
    <row r="1425" spans="1:9" ht="13.5" x14ac:dyDescent="0.25">
      <c r="A1425" s="3">
        <f>TITRES_STAT!B1428</f>
        <v>44386</v>
      </c>
      <c r="B1425" s="5">
        <f>TITRES_STAT!D1428</f>
        <v>0.44</v>
      </c>
      <c r="C1425" s="2">
        <f t="shared" si="198"/>
        <v>-1.0000000000000009E-2</v>
      </c>
      <c r="D1425" s="2">
        <f t="shared" si="199"/>
        <v>0</v>
      </c>
      <c r="E1425" s="2">
        <f t="shared" si="200"/>
        <v>1.0000000000000009E-2</v>
      </c>
      <c r="F1425" s="2">
        <f t="shared" si="201"/>
        <v>4.1205683721670071E-3</v>
      </c>
      <c r="G1425" s="2">
        <f t="shared" si="201"/>
        <v>4.425283024512297E-3</v>
      </c>
      <c r="H1425" s="2">
        <f t="shared" ref="H1425:H1488" si="202">F1425/G1425</f>
        <v>0.9311423358331139</v>
      </c>
      <c r="I1425" s="2">
        <f t="shared" ref="I1425:I1488" si="203">IF(G1425=0,100,100-(100/(1+H1425)))</f>
        <v>48.217177913579832</v>
      </c>
    </row>
    <row r="1426" spans="1:9" ht="13.5" x14ac:dyDescent="0.25">
      <c r="A1426" s="3">
        <f>TITRES_STAT!B1429</f>
        <v>44389</v>
      </c>
      <c r="B1426" s="5">
        <f>TITRES_STAT!D1429</f>
        <v>0.43</v>
      </c>
      <c r="C1426" s="2">
        <f t="shared" si="198"/>
        <v>-1.0000000000000009E-2</v>
      </c>
      <c r="D1426" s="2">
        <f t="shared" si="199"/>
        <v>0</v>
      </c>
      <c r="E1426" s="2">
        <f t="shared" si="200"/>
        <v>1.0000000000000009E-2</v>
      </c>
      <c r="F1426" s="2">
        <f t="shared" si="201"/>
        <v>3.8262420598693639E-3</v>
      </c>
      <c r="G1426" s="2">
        <f t="shared" si="201"/>
        <v>4.8234770941899905E-3</v>
      </c>
      <c r="H1426" s="2">
        <f t="shared" si="202"/>
        <v>0.79325390898573489</v>
      </c>
      <c r="I1426" s="2">
        <f t="shared" si="203"/>
        <v>44.235448477812021</v>
      </c>
    </row>
    <row r="1427" spans="1:9" ht="13.5" x14ac:dyDescent="0.25">
      <c r="A1427" s="3">
        <f>TITRES_STAT!B1430</f>
        <v>44390</v>
      </c>
      <c r="B1427" s="5">
        <f>TITRES_STAT!D1430</f>
        <v>0.44</v>
      </c>
      <c r="C1427" s="2">
        <f t="shared" si="198"/>
        <v>1.0000000000000009E-2</v>
      </c>
      <c r="D1427" s="2">
        <f t="shared" si="199"/>
        <v>1.0000000000000009E-2</v>
      </c>
      <c r="E1427" s="2">
        <f t="shared" si="200"/>
        <v>0</v>
      </c>
      <c r="F1427" s="2">
        <f t="shared" si="201"/>
        <v>4.2672247698786955E-3</v>
      </c>
      <c r="G1427" s="2">
        <f t="shared" si="201"/>
        <v>4.4789430160335625E-3</v>
      </c>
      <c r="H1427" s="2">
        <f t="shared" si="202"/>
        <v>0.95273031038864187</v>
      </c>
      <c r="I1427" s="2">
        <f t="shared" si="203"/>
        <v>48.789651357387122</v>
      </c>
    </row>
    <row r="1428" spans="1:9" ht="13.5" x14ac:dyDescent="0.25">
      <c r="A1428" s="3">
        <f>TITRES_STAT!B1431</f>
        <v>44391</v>
      </c>
      <c r="B1428" s="5">
        <f>TITRES_STAT!D1431</f>
        <v>0.43</v>
      </c>
      <c r="C1428" s="2">
        <f t="shared" si="198"/>
        <v>-1.0000000000000009E-2</v>
      </c>
      <c r="D1428" s="2">
        <f t="shared" si="199"/>
        <v>0</v>
      </c>
      <c r="E1428" s="2">
        <f t="shared" si="200"/>
        <v>1.0000000000000009E-2</v>
      </c>
      <c r="F1428" s="2">
        <f t="shared" si="201"/>
        <v>3.962423000601646E-3</v>
      </c>
      <c r="G1428" s="2">
        <f t="shared" si="201"/>
        <v>4.8733042291740228E-3</v>
      </c>
      <c r="H1428" s="2">
        <f t="shared" si="202"/>
        <v>0.81308755092296747</v>
      </c>
      <c r="I1428" s="2">
        <f t="shared" si="203"/>
        <v>44.845465433208588</v>
      </c>
    </row>
    <row r="1429" spans="1:9" ht="13.5" x14ac:dyDescent="0.25">
      <c r="A1429" s="3">
        <f>TITRES_STAT!B1432</f>
        <v>44392</v>
      </c>
      <c r="B1429" s="5">
        <f>TITRES_STAT!D1432</f>
        <v>0.43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3.679392786272957E-3</v>
      </c>
      <c r="G1429" s="2">
        <f t="shared" si="201"/>
        <v>4.525211069947307E-3</v>
      </c>
      <c r="H1429" s="2">
        <f t="shared" si="202"/>
        <v>0.81308755092296747</v>
      </c>
      <c r="I1429" s="2">
        <f t="shared" si="203"/>
        <v>44.845465433208588</v>
      </c>
    </row>
    <row r="1430" spans="1:9" ht="13.5" x14ac:dyDescent="0.25">
      <c r="A1430" s="3">
        <f>TITRES_STAT!B1433</f>
        <v>44393</v>
      </c>
      <c r="B1430" s="5">
        <f>TITRES_STAT!D1433</f>
        <v>0.43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3.4165790158248886E-3</v>
      </c>
      <c r="G1430" s="2">
        <f t="shared" si="201"/>
        <v>4.2019817078082135E-3</v>
      </c>
      <c r="H1430" s="2">
        <f t="shared" si="202"/>
        <v>0.81308755092296747</v>
      </c>
      <c r="I1430" s="2">
        <f t="shared" si="203"/>
        <v>44.845465433208588</v>
      </c>
    </row>
    <row r="1431" spans="1:9" ht="13.5" x14ac:dyDescent="0.25">
      <c r="A1431" s="3">
        <f>TITRES_STAT!B1434</f>
        <v>44396</v>
      </c>
      <c r="B1431" s="5">
        <f>TITRES_STAT!D1434</f>
        <v>0.44</v>
      </c>
      <c r="C1431" s="2">
        <f t="shared" si="198"/>
        <v>1.0000000000000009E-2</v>
      </c>
      <c r="D1431" s="2">
        <f t="shared" si="199"/>
        <v>1.0000000000000009E-2</v>
      </c>
      <c r="E1431" s="2">
        <f t="shared" si="200"/>
        <v>0</v>
      </c>
      <c r="F1431" s="2">
        <f t="shared" si="201"/>
        <v>3.8868233718373974E-3</v>
      </c>
      <c r="G1431" s="2">
        <f t="shared" si="201"/>
        <v>3.9018401572504841E-3</v>
      </c>
      <c r="H1431" s="2">
        <f t="shared" si="202"/>
        <v>0.99615135812645161</v>
      </c>
      <c r="I1431" s="2">
        <f t="shared" si="203"/>
        <v>49.903598445631886</v>
      </c>
    </row>
    <row r="1432" spans="1:9" ht="13.5" x14ac:dyDescent="0.25">
      <c r="A1432" s="3">
        <f>TITRES_STAT!B1435</f>
        <v>44399</v>
      </c>
      <c r="B1432" s="5">
        <f>TITRES_STAT!D1435</f>
        <v>0.45</v>
      </c>
      <c r="C1432" s="2">
        <f t="shared" si="198"/>
        <v>1.0000000000000009E-2</v>
      </c>
      <c r="D1432" s="2">
        <f t="shared" si="199"/>
        <v>1.0000000000000009E-2</v>
      </c>
      <c r="E1432" s="2">
        <f t="shared" si="200"/>
        <v>0</v>
      </c>
      <c r="F1432" s="2">
        <f t="shared" si="201"/>
        <v>4.3234788452775844E-3</v>
      </c>
      <c r="G1432" s="2">
        <f t="shared" si="201"/>
        <v>3.6231372888754494E-3</v>
      </c>
      <c r="H1432" s="2">
        <f t="shared" si="202"/>
        <v>1.1932969966532809</v>
      </c>
      <c r="I1432" s="2">
        <f t="shared" si="203"/>
        <v>54.40653949164728</v>
      </c>
    </row>
    <row r="1433" spans="1:9" ht="13.5" x14ac:dyDescent="0.25">
      <c r="A1433" s="3">
        <f>TITRES_STAT!B1436</f>
        <v>44400</v>
      </c>
      <c r="B1433" s="5">
        <f>TITRES_STAT!D1436</f>
        <v>0.46</v>
      </c>
      <c r="C1433" s="2">
        <f t="shared" si="198"/>
        <v>1.0000000000000009E-2</v>
      </c>
      <c r="D1433" s="2">
        <f t="shared" si="199"/>
        <v>1.0000000000000009E-2</v>
      </c>
      <c r="E1433" s="2">
        <f t="shared" si="200"/>
        <v>0</v>
      </c>
      <c r="F1433" s="2">
        <f t="shared" si="201"/>
        <v>4.7289446420434719E-3</v>
      </c>
      <c r="G1433" s="2">
        <f t="shared" si="201"/>
        <v>3.3643417682414885E-3</v>
      </c>
      <c r="H1433" s="2">
        <f t="shared" si="202"/>
        <v>1.4056076842975584</v>
      </c>
      <c r="I1433" s="2">
        <f t="shared" si="203"/>
        <v>58.430462018913872</v>
      </c>
    </row>
    <row r="1434" spans="1:9" ht="13.5" x14ac:dyDescent="0.25">
      <c r="A1434" s="3">
        <f>TITRES_STAT!B1437</f>
        <v>44403</v>
      </c>
      <c r="B1434" s="5">
        <f>TITRES_STAT!D1437</f>
        <v>0.46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4.3911628818975095E-3</v>
      </c>
      <c r="G1434" s="2">
        <f t="shared" si="201"/>
        <v>3.1240316419385251E-3</v>
      </c>
      <c r="H1434" s="2">
        <f t="shared" si="202"/>
        <v>1.4056076842975584</v>
      </c>
      <c r="I1434" s="2">
        <f t="shared" si="203"/>
        <v>58.430462018913872</v>
      </c>
    </row>
    <row r="1435" spans="1:9" ht="13.5" x14ac:dyDescent="0.25">
      <c r="A1435" s="3">
        <f>TITRES_STAT!B1438</f>
        <v>44404</v>
      </c>
      <c r="B1435" s="5">
        <f>TITRES_STAT!D1438</f>
        <v>0.45</v>
      </c>
      <c r="C1435" s="2">
        <f t="shared" si="198"/>
        <v>-1.0000000000000009E-2</v>
      </c>
      <c r="D1435" s="2">
        <f t="shared" si="199"/>
        <v>0</v>
      </c>
      <c r="E1435" s="2">
        <f t="shared" si="200"/>
        <v>1.0000000000000009E-2</v>
      </c>
      <c r="F1435" s="2">
        <f t="shared" si="201"/>
        <v>4.0775083903334015E-3</v>
      </c>
      <c r="G1435" s="2">
        <f t="shared" si="201"/>
        <v>3.6151722389429169E-3</v>
      </c>
      <c r="H1435" s="2">
        <f t="shared" si="202"/>
        <v>1.127887724521162</v>
      </c>
      <c r="I1435" s="2">
        <f t="shared" si="203"/>
        <v>53.005039294306293</v>
      </c>
    </row>
    <row r="1436" spans="1:9" ht="13.5" x14ac:dyDescent="0.25">
      <c r="A1436" s="3">
        <f>TITRES_STAT!B1439</f>
        <v>44405</v>
      </c>
      <c r="B1436" s="5">
        <f>TITRES_STAT!D1439</f>
        <v>0.45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3.7862577910238726E-3</v>
      </c>
      <c r="G1436" s="2">
        <f t="shared" si="201"/>
        <v>3.3569456504469945E-3</v>
      </c>
      <c r="H1436" s="2">
        <f t="shared" si="202"/>
        <v>1.127887724521162</v>
      </c>
      <c r="I1436" s="2">
        <f t="shared" si="203"/>
        <v>53.005039294306293</v>
      </c>
    </row>
    <row r="1437" spans="1:9" ht="13.5" x14ac:dyDescent="0.25">
      <c r="A1437" s="3">
        <f>TITRES_STAT!B1440</f>
        <v>44406</v>
      </c>
      <c r="B1437" s="5">
        <f>TITRES_STAT!D1440</f>
        <v>0.45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3.5158108059507387E-3</v>
      </c>
      <c r="G1437" s="2">
        <f t="shared" si="204"/>
        <v>3.1171638182722092E-3</v>
      </c>
      <c r="H1437" s="2">
        <f t="shared" si="202"/>
        <v>1.127887724521162</v>
      </c>
      <c r="I1437" s="2">
        <f t="shared" si="203"/>
        <v>53.005039294306293</v>
      </c>
    </row>
    <row r="1438" spans="1:9" ht="13.5" x14ac:dyDescent="0.25">
      <c r="A1438" s="3">
        <f>TITRES_STAT!B1441</f>
        <v>44407</v>
      </c>
      <c r="B1438" s="5">
        <f>TITRES_STAT!D1441</f>
        <v>0.45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3.2646814626685434E-3</v>
      </c>
      <c r="G1438" s="2">
        <f t="shared" si="204"/>
        <v>2.8945092598241942E-3</v>
      </c>
      <c r="H1438" s="2">
        <f t="shared" si="202"/>
        <v>1.127887724521162</v>
      </c>
      <c r="I1438" s="2">
        <f t="shared" si="203"/>
        <v>53.005039294306293</v>
      </c>
    </row>
    <row r="1439" spans="1:9" ht="13.5" x14ac:dyDescent="0.25">
      <c r="A1439" s="3">
        <f>TITRES_STAT!B1442</f>
        <v>44410</v>
      </c>
      <c r="B1439" s="5">
        <f>TITRES_STAT!D1442</f>
        <v>0.44</v>
      </c>
      <c r="C1439" s="2">
        <f t="shared" si="198"/>
        <v>-1.0000000000000009E-2</v>
      </c>
      <c r="D1439" s="2">
        <f t="shared" si="199"/>
        <v>0</v>
      </c>
      <c r="E1439" s="2">
        <f t="shared" si="200"/>
        <v>1.0000000000000009E-2</v>
      </c>
      <c r="F1439" s="2">
        <f t="shared" si="204"/>
        <v>3.0314899296207906E-3</v>
      </c>
      <c r="G1439" s="2">
        <f t="shared" si="204"/>
        <v>3.4020443126938954E-3</v>
      </c>
      <c r="H1439" s="2">
        <f t="shared" si="202"/>
        <v>0.89107890755847241</v>
      </c>
      <c r="I1439" s="2">
        <f t="shared" si="203"/>
        <v>47.120133591301247</v>
      </c>
    </row>
    <row r="1440" spans="1:9" ht="13.5" x14ac:dyDescent="0.25">
      <c r="A1440" s="3">
        <f>TITRES_STAT!B1443</f>
        <v>44411</v>
      </c>
      <c r="B1440" s="5">
        <f>TITRES_STAT!D1443</f>
        <v>0.43</v>
      </c>
      <c r="C1440" s="2">
        <f t="shared" si="198"/>
        <v>-1.0000000000000009E-2</v>
      </c>
      <c r="D1440" s="2">
        <f t="shared" si="199"/>
        <v>0</v>
      </c>
      <c r="E1440" s="2">
        <f t="shared" si="200"/>
        <v>1.0000000000000009E-2</v>
      </c>
      <c r="F1440" s="2">
        <f t="shared" si="204"/>
        <v>2.814954934647877E-3</v>
      </c>
      <c r="G1440" s="2">
        <f t="shared" si="204"/>
        <v>3.8733268617871892E-3</v>
      </c>
      <c r="H1440" s="2">
        <f t="shared" si="202"/>
        <v>0.72675377913988659</v>
      </c>
      <c r="I1440" s="2">
        <f t="shared" si="203"/>
        <v>42.087863823983632</v>
      </c>
    </row>
    <row r="1441" spans="1:9" ht="13.5" x14ac:dyDescent="0.25">
      <c r="A1441" s="3">
        <f>TITRES_STAT!B1444</f>
        <v>44412</v>
      </c>
      <c r="B1441" s="5">
        <f>TITRES_STAT!D1444</f>
        <v>0.43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2.6138867250301715E-3</v>
      </c>
      <c r="G1441" s="2">
        <f t="shared" si="204"/>
        <v>3.5966606573738188E-3</v>
      </c>
      <c r="H1441" s="2">
        <f t="shared" si="202"/>
        <v>0.72675377913988659</v>
      </c>
      <c r="I1441" s="2">
        <f t="shared" si="203"/>
        <v>42.087863823983632</v>
      </c>
    </row>
    <row r="1442" spans="1:9" ht="13.5" x14ac:dyDescent="0.25">
      <c r="A1442" s="3">
        <f>TITRES_STAT!B1445</f>
        <v>44413</v>
      </c>
      <c r="B1442" s="5">
        <f>TITRES_STAT!D1445</f>
        <v>0.43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2.4271805303851595E-3</v>
      </c>
      <c r="G1442" s="2">
        <f t="shared" si="204"/>
        <v>3.3397563247042602E-3</v>
      </c>
      <c r="H1442" s="2">
        <f t="shared" si="202"/>
        <v>0.7267537791398867</v>
      </c>
      <c r="I1442" s="2">
        <f t="shared" si="203"/>
        <v>42.087863823983639</v>
      </c>
    </row>
    <row r="1443" spans="1:9" ht="13.5" x14ac:dyDescent="0.25">
      <c r="A1443" s="3">
        <f>TITRES_STAT!B1446</f>
        <v>44414</v>
      </c>
      <c r="B1443" s="5">
        <f>TITRES_STAT!D1446</f>
        <v>0.42</v>
      </c>
      <c r="C1443" s="2">
        <f t="shared" si="198"/>
        <v>-1.0000000000000009E-2</v>
      </c>
      <c r="D1443" s="2">
        <f t="shared" si="199"/>
        <v>0</v>
      </c>
      <c r="E1443" s="2">
        <f t="shared" si="200"/>
        <v>1.0000000000000009E-2</v>
      </c>
      <c r="F1443" s="2">
        <f t="shared" si="204"/>
        <v>2.253810492500505E-3</v>
      </c>
      <c r="G1443" s="2">
        <f t="shared" si="204"/>
        <v>3.8154880157968136E-3</v>
      </c>
      <c r="H1443" s="2">
        <f t="shared" si="202"/>
        <v>0.59070045120553916</v>
      </c>
      <c r="I1443" s="2">
        <f t="shared" si="203"/>
        <v>37.134612664368511</v>
      </c>
    </row>
    <row r="1444" spans="1:9" ht="13.5" x14ac:dyDescent="0.25">
      <c r="A1444" s="3">
        <f>TITRES_STAT!B1447</f>
        <v>44417</v>
      </c>
      <c r="B1444" s="5">
        <f>TITRES_STAT!D1447</f>
        <v>0.41</v>
      </c>
      <c r="C1444" s="2">
        <f t="shared" si="198"/>
        <v>-1.0000000000000009E-2</v>
      </c>
      <c r="D1444" s="2">
        <f t="shared" si="199"/>
        <v>0</v>
      </c>
      <c r="E1444" s="2">
        <f t="shared" si="200"/>
        <v>1.0000000000000009E-2</v>
      </c>
      <c r="F1444" s="2">
        <f t="shared" si="204"/>
        <v>2.0928240287504687E-3</v>
      </c>
      <c r="G1444" s="2">
        <f t="shared" si="204"/>
        <v>4.2572388718113271E-3</v>
      </c>
      <c r="H1444" s="2">
        <f t="shared" si="202"/>
        <v>0.49159187251807529</v>
      </c>
      <c r="I1444" s="2">
        <f t="shared" si="203"/>
        <v>32.957532256338979</v>
      </c>
    </row>
    <row r="1445" spans="1:9" ht="13.5" x14ac:dyDescent="0.25">
      <c r="A1445" s="3">
        <f>TITRES_STAT!B1448</f>
        <v>44419</v>
      </c>
      <c r="B1445" s="5">
        <f>TITRES_STAT!D1448</f>
        <v>0.41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1.9433365981254352E-3</v>
      </c>
      <c r="G1445" s="2">
        <f t="shared" si="204"/>
        <v>3.953150380967661E-3</v>
      </c>
      <c r="H1445" s="2">
        <f t="shared" si="202"/>
        <v>0.49159187251807529</v>
      </c>
      <c r="I1445" s="2">
        <f t="shared" si="203"/>
        <v>32.957532256338979</v>
      </c>
    </row>
    <row r="1446" spans="1:9" ht="13.5" x14ac:dyDescent="0.25">
      <c r="A1446" s="3">
        <f>TITRES_STAT!B1449</f>
        <v>44420</v>
      </c>
      <c r="B1446" s="5">
        <f>TITRES_STAT!D1449</f>
        <v>0.41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1.8045268411164756E-3</v>
      </c>
      <c r="G1446" s="2">
        <f t="shared" si="204"/>
        <v>3.6707824966128282E-3</v>
      </c>
      <c r="H1446" s="2">
        <f t="shared" si="202"/>
        <v>0.49159187251807529</v>
      </c>
      <c r="I1446" s="2">
        <f t="shared" si="203"/>
        <v>32.957532256338979</v>
      </c>
    </row>
    <row r="1447" spans="1:9" ht="13.5" x14ac:dyDescent="0.25">
      <c r="A1447" s="3">
        <f>TITRES_STAT!B1450</f>
        <v>44424</v>
      </c>
      <c r="B1447" s="5">
        <f>TITRES_STAT!D1450</f>
        <v>0.41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1.675632066751013E-3</v>
      </c>
      <c r="G1447" s="2">
        <f t="shared" si="204"/>
        <v>3.4085837468547692E-3</v>
      </c>
      <c r="H1447" s="2">
        <f t="shared" si="202"/>
        <v>0.49159187251807523</v>
      </c>
      <c r="I1447" s="2">
        <f t="shared" si="203"/>
        <v>32.957532256338979</v>
      </c>
    </row>
    <row r="1448" spans="1:9" ht="13.5" x14ac:dyDescent="0.25">
      <c r="A1448" s="3">
        <f>TITRES_STAT!B1451</f>
        <v>44425</v>
      </c>
      <c r="B1448" s="5">
        <f>TITRES_STAT!D1451</f>
        <v>0.41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1.5559440619830835E-3</v>
      </c>
      <c r="G1448" s="2">
        <f t="shared" si="204"/>
        <v>3.1651134792222853E-3</v>
      </c>
      <c r="H1448" s="2">
        <f t="shared" si="202"/>
        <v>0.49159187251807529</v>
      </c>
      <c r="I1448" s="2">
        <f t="shared" si="203"/>
        <v>32.957532256338979</v>
      </c>
    </row>
    <row r="1449" spans="1:9" ht="13.5" x14ac:dyDescent="0.25">
      <c r="A1449" s="3">
        <f>TITRES_STAT!B1452</f>
        <v>44426</v>
      </c>
      <c r="B1449" s="5">
        <f>TITRES_STAT!D1452</f>
        <v>0.4</v>
      </c>
      <c r="C1449" s="2">
        <f t="shared" si="198"/>
        <v>-9.9999999999999534E-3</v>
      </c>
      <c r="D1449" s="2">
        <f t="shared" si="199"/>
        <v>0</v>
      </c>
      <c r="E1449" s="2">
        <f t="shared" si="200"/>
        <v>9.9999999999999534E-3</v>
      </c>
      <c r="F1449" s="2">
        <f t="shared" si="204"/>
        <v>1.4448052004128633E-3</v>
      </c>
      <c r="G1449" s="2">
        <f t="shared" si="204"/>
        <v>3.6533196592778328E-3</v>
      </c>
      <c r="H1449" s="2">
        <f t="shared" si="202"/>
        <v>0.3954773562569841</v>
      </c>
      <c r="I1449" s="2">
        <f t="shared" si="203"/>
        <v>28.339933606500949</v>
      </c>
    </row>
    <row r="1450" spans="1:9" ht="13.5" x14ac:dyDescent="0.25">
      <c r="A1450" s="3">
        <f>TITRES_STAT!B1453</f>
        <v>44427</v>
      </c>
      <c r="B1450" s="5">
        <f>TITRES_STAT!D1453</f>
        <v>0.4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1.3416048289548017E-3</v>
      </c>
      <c r="G1450" s="2">
        <f t="shared" si="204"/>
        <v>3.3923682550437016E-3</v>
      </c>
      <c r="H1450" s="2">
        <f t="shared" si="202"/>
        <v>0.39547735625698416</v>
      </c>
      <c r="I1450" s="2">
        <f t="shared" si="203"/>
        <v>28.339933606500963</v>
      </c>
    </row>
    <row r="1451" spans="1:9" ht="13.5" x14ac:dyDescent="0.25">
      <c r="A1451" s="3">
        <f>TITRES_STAT!B1454</f>
        <v>44428</v>
      </c>
      <c r="B1451" s="5">
        <f>TITRES_STAT!D1454</f>
        <v>0.4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1.2457759126008872E-3</v>
      </c>
      <c r="G1451" s="2">
        <f t="shared" si="204"/>
        <v>3.1500562368262943E-3</v>
      </c>
      <c r="H1451" s="2">
        <f t="shared" si="202"/>
        <v>0.39547735625698416</v>
      </c>
      <c r="I1451" s="2">
        <f t="shared" si="203"/>
        <v>28.339933606500963</v>
      </c>
    </row>
    <row r="1452" spans="1:9" ht="13.5" x14ac:dyDescent="0.25">
      <c r="A1452" s="3">
        <f>TITRES_STAT!B1455</f>
        <v>44431</v>
      </c>
      <c r="B1452" s="5">
        <f>TITRES_STAT!D1455</f>
        <v>0.39</v>
      </c>
      <c r="C1452" s="2">
        <f t="shared" si="198"/>
        <v>-1.0000000000000009E-2</v>
      </c>
      <c r="D1452" s="2">
        <f t="shared" si="199"/>
        <v>0</v>
      </c>
      <c r="E1452" s="2">
        <f t="shared" si="200"/>
        <v>1.0000000000000009E-2</v>
      </c>
      <c r="F1452" s="2">
        <f t="shared" si="204"/>
        <v>1.1567919188436809E-3</v>
      </c>
      <c r="G1452" s="2">
        <f t="shared" si="204"/>
        <v>3.6393379341958451E-3</v>
      </c>
      <c r="H1452" s="2">
        <f t="shared" si="202"/>
        <v>0.31785779165332934</v>
      </c>
      <c r="I1452" s="2">
        <f t="shared" si="203"/>
        <v>24.119278549361411</v>
      </c>
    </row>
    <row r="1453" spans="1:9" ht="13.5" x14ac:dyDescent="0.25">
      <c r="A1453" s="3">
        <f>TITRES_STAT!B1456</f>
        <v>44432</v>
      </c>
      <c r="B1453" s="5">
        <f>TITRES_STAT!D1456</f>
        <v>0.39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1.0741639246405609E-3</v>
      </c>
      <c r="G1453" s="2">
        <f t="shared" si="205"/>
        <v>3.3793852246104274E-3</v>
      </c>
      <c r="H1453" s="2">
        <f t="shared" si="202"/>
        <v>0.31785779165332934</v>
      </c>
      <c r="I1453" s="2">
        <f t="shared" si="203"/>
        <v>24.119278549361411</v>
      </c>
    </row>
    <row r="1454" spans="1:9" ht="13.5" x14ac:dyDescent="0.25">
      <c r="A1454" s="3">
        <f>TITRES_STAT!B1457</f>
        <v>44433</v>
      </c>
      <c r="B1454" s="5">
        <f>TITRES_STAT!D1457</f>
        <v>0.38</v>
      </c>
      <c r="C1454" s="2">
        <f t="shared" si="198"/>
        <v>-1.0000000000000009E-2</v>
      </c>
      <c r="D1454" s="2">
        <f t="shared" si="199"/>
        <v>0</v>
      </c>
      <c r="E1454" s="2">
        <f t="shared" si="200"/>
        <v>1.0000000000000009E-2</v>
      </c>
      <c r="F1454" s="2">
        <f t="shared" si="205"/>
        <v>9.9743793002337786E-4</v>
      </c>
      <c r="G1454" s="2">
        <f t="shared" si="205"/>
        <v>3.8522862799953974E-3</v>
      </c>
      <c r="H1454" s="2">
        <f t="shared" si="202"/>
        <v>0.25892102962414559</v>
      </c>
      <c r="I1454" s="2">
        <f t="shared" si="203"/>
        <v>20.566900030373404</v>
      </c>
    </row>
    <row r="1455" spans="1:9" ht="13.5" x14ac:dyDescent="0.25">
      <c r="A1455" s="3">
        <f>TITRES_STAT!B1458</f>
        <v>44434</v>
      </c>
      <c r="B1455" s="5">
        <f>TITRES_STAT!D1458</f>
        <v>0.38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9.2619236359313655E-4</v>
      </c>
      <c r="G1455" s="2">
        <f t="shared" si="205"/>
        <v>3.5771229742814401E-3</v>
      </c>
      <c r="H1455" s="2">
        <f t="shared" si="202"/>
        <v>0.25892102962414559</v>
      </c>
      <c r="I1455" s="2">
        <f t="shared" si="203"/>
        <v>20.566900030373404</v>
      </c>
    </row>
    <row r="1456" spans="1:9" ht="13.5" x14ac:dyDescent="0.25">
      <c r="A1456" s="3">
        <f>TITRES_STAT!B1459</f>
        <v>44435</v>
      </c>
      <c r="B1456" s="5">
        <f>TITRES_STAT!D1459</f>
        <v>0.38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8.6003576619362687E-4</v>
      </c>
      <c r="G1456" s="2">
        <f t="shared" si="205"/>
        <v>3.3216141904041942E-3</v>
      </c>
      <c r="H1456" s="2">
        <f t="shared" si="202"/>
        <v>0.25892102962414565</v>
      </c>
      <c r="I1456" s="2">
        <f t="shared" si="203"/>
        <v>20.566900030373418</v>
      </c>
    </row>
    <row r="1457" spans="1:9" ht="13.5" x14ac:dyDescent="0.25">
      <c r="A1457" s="3">
        <f>TITRES_STAT!B1460</f>
        <v>44438</v>
      </c>
      <c r="B1457" s="5">
        <f>TITRES_STAT!D1460</f>
        <v>0.38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7.9860464003693921E-4</v>
      </c>
      <c r="G1457" s="2">
        <f t="shared" si="205"/>
        <v>3.0843560339467516E-3</v>
      </c>
      <c r="H1457" s="2">
        <f t="shared" si="202"/>
        <v>0.25892102962414565</v>
      </c>
      <c r="I1457" s="2">
        <f t="shared" si="203"/>
        <v>20.566900030373418</v>
      </c>
    </row>
    <row r="1458" spans="1:9" ht="13.5" x14ac:dyDescent="0.25">
      <c r="A1458" s="3">
        <f>TITRES_STAT!B1461</f>
        <v>44439</v>
      </c>
      <c r="B1458" s="5">
        <f>TITRES_STAT!D1461</f>
        <v>0.38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7.4156145146287214E-4</v>
      </c>
      <c r="G1458" s="2">
        <f t="shared" si="205"/>
        <v>2.8640448886648406E-3</v>
      </c>
      <c r="H1458" s="2">
        <f t="shared" si="202"/>
        <v>0.25892102962414565</v>
      </c>
      <c r="I1458" s="2">
        <f t="shared" si="203"/>
        <v>20.566900030373418</v>
      </c>
    </row>
    <row r="1459" spans="1:9" ht="13.5" x14ac:dyDescent="0.25">
      <c r="A1459" s="3">
        <f>TITRES_STAT!B1462</f>
        <v>44440</v>
      </c>
      <c r="B1459" s="5">
        <f>TITRES_STAT!D1462</f>
        <v>0.38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6.8859277635838125E-4</v>
      </c>
      <c r="G1459" s="2">
        <f t="shared" si="205"/>
        <v>2.6594702537602087E-3</v>
      </c>
      <c r="H1459" s="2">
        <f t="shared" si="202"/>
        <v>0.2589210296241457</v>
      </c>
      <c r="I1459" s="2">
        <f t="shared" si="203"/>
        <v>20.566900030373418</v>
      </c>
    </row>
    <row r="1460" spans="1:9" ht="13.5" x14ac:dyDescent="0.25">
      <c r="A1460" s="3">
        <f>TITRES_STAT!B1463</f>
        <v>44441</v>
      </c>
      <c r="B1460" s="5">
        <f>TITRES_STAT!D1463</f>
        <v>0.38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6.3940757804706837E-4</v>
      </c>
      <c r="G1460" s="2">
        <f t="shared" si="205"/>
        <v>2.4695080927773366E-3</v>
      </c>
      <c r="H1460" s="2">
        <f t="shared" si="202"/>
        <v>0.2589210296241457</v>
      </c>
      <c r="I1460" s="2">
        <f t="shared" si="203"/>
        <v>20.566900030373418</v>
      </c>
    </row>
    <row r="1461" spans="1:9" ht="13.5" x14ac:dyDescent="0.25">
      <c r="A1461" s="3">
        <f>TITRES_STAT!B1464</f>
        <v>44442</v>
      </c>
      <c r="B1461" s="5">
        <f>TITRES_STAT!D1464</f>
        <v>0.38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5.9373560818656347E-4</v>
      </c>
      <c r="G1461" s="2">
        <f t="shared" si="205"/>
        <v>2.2931146575789554E-3</v>
      </c>
      <c r="H1461" s="2">
        <f t="shared" si="202"/>
        <v>0.2589210296241457</v>
      </c>
      <c r="I1461" s="2">
        <f t="shared" si="203"/>
        <v>20.566900030373418</v>
      </c>
    </row>
    <row r="1462" spans="1:9" ht="13.5" x14ac:dyDescent="0.25">
      <c r="A1462" s="3">
        <f>TITRES_STAT!B1465</f>
        <v>44445</v>
      </c>
      <c r="B1462" s="5">
        <f>TITRES_STAT!D1465</f>
        <v>0.38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5.5132592188752321E-4</v>
      </c>
      <c r="G1462" s="2">
        <f t="shared" si="205"/>
        <v>2.1293207534661728E-3</v>
      </c>
      <c r="H1462" s="2">
        <f t="shared" si="202"/>
        <v>0.2589210296241457</v>
      </c>
      <c r="I1462" s="2">
        <f t="shared" si="203"/>
        <v>20.566900030373418</v>
      </c>
    </row>
    <row r="1463" spans="1:9" ht="13.5" x14ac:dyDescent="0.25">
      <c r="A1463" s="3">
        <f>TITRES_STAT!B1466</f>
        <v>44446</v>
      </c>
      <c r="B1463" s="5">
        <f>TITRES_STAT!D1466</f>
        <v>0.38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5.1194549889555722E-4</v>
      </c>
      <c r="G1463" s="2">
        <f t="shared" si="205"/>
        <v>1.9772264139328749E-3</v>
      </c>
      <c r="H1463" s="2">
        <f t="shared" si="202"/>
        <v>0.2589210296241457</v>
      </c>
      <c r="I1463" s="2">
        <f t="shared" si="203"/>
        <v>20.566900030373418</v>
      </c>
    </row>
    <row r="1464" spans="1:9" ht="13.5" x14ac:dyDescent="0.25">
      <c r="A1464" s="3">
        <f>TITRES_STAT!B1467</f>
        <v>44447</v>
      </c>
      <c r="B1464" s="5">
        <f>TITRES_STAT!D1467</f>
        <v>0.38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4.753779632601603E-4</v>
      </c>
      <c r="G1464" s="2">
        <f t="shared" si="205"/>
        <v>1.8359959557948124E-3</v>
      </c>
      <c r="H1464" s="2">
        <f t="shared" si="202"/>
        <v>0.2589210296241457</v>
      </c>
      <c r="I1464" s="2">
        <f t="shared" si="203"/>
        <v>20.566900030373418</v>
      </c>
    </row>
    <row r="1465" spans="1:9" ht="13.5" x14ac:dyDescent="0.25">
      <c r="A1465" s="3">
        <f>TITRES_STAT!B1468</f>
        <v>44448</v>
      </c>
      <c r="B1465" s="5">
        <f>TITRES_STAT!D1468</f>
        <v>0.39</v>
      </c>
      <c r="C1465" s="2">
        <f t="shared" si="198"/>
        <v>1.0000000000000009E-2</v>
      </c>
      <c r="D1465" s="2">
        <f t="shared" si="199"/>
        <v>1.0000000000000009E-2</v>
      </c>
      <c r="E1465" s="2">
        <f t="shared" si="200"/>
        <v>0</v>
      </c>
      <c r="F1465" s="2">
        <f t="shared" si="205"/>
        <v>1.1557081087415781E-3</v>
      </c>
      <c r="G1465" s="2">
        <f t="shared" si="205"/>
        <v>1.7048533875237543E-3</v>
      </c>
      <c r="H1465" s="2">
        <f t="shared" si="202"/>
        <v>0.67789295971086849</v>
      </c>
      <c r="I1465" s="2">
        <f t="shared" si="203"/>
        <v>40.401442522750784</v>
      </c>
    </row>
    <row r="1466" spans="1:9" ht="13.5" x14ac:dyDescent="0.25">
      <c r="A1466" s="3">
        <f>TITRES_STAT!B1469</f>
        <v>44449</v>
      </c>
      <c r="B1466" s="5">
        <f>TITRES_STAT!D1469</f>
        <v>0.4</v>
      </c>
      <c r="C1466" s="2">
        <f t="shared" si="198"/>
        <v>1.0000000000000009E-2</v>
      </c>
      <c r="D1466" s="2">
        <f t="shared" si="199"/>
        <v>1.0000000000000009E-2</v>
      </c>
      <c r="E1466" s="2">
        <f t="shared" si="200"/>
        <v>0</v>
      </c>
      <c r="F1466" s="2">
        <f t="shared" si="205"/>
        <v>1.7874432438314662E-3</v>
      </c>
      <c r="G1466" s="2">
        <f t="shared" si="205"/>
        <v>1.5830781455577719E-3</v>
      </c>
      <c r="H1466" s="2">
        <f t="shared" si="202"/>
        <v>1.1290934998042623</v>
      </c>
      <c r="I1466" s="2">
        <f t="shared" si="203"/>
        <v>53.031654077571751</v>
      </c>
    </row>
    <row r="1467" spans="1:9" ht="13.5" x14ac:dyDescent="0.25">
      <c r="A1467" s="3">
        <f>TITRES_STAT!B1470</f>
        <v>44452</v>
      </c>
      <c r="B1467" s="5">
        <f>TITRES_STAT!D1470</f>
        <v>0.4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1.6597687264149328E-3</v>
      </c>
      <c r="G1467" s="2">
        <f t="shared" si="205"/>
        <v>1.470001135160788E-3</v>
      </c>
      <c r="H1467" s="2">
        <f t="shared" si="202"/>
        <v>1.1290934998042625</v>
      </c>
      <c r="I1467" s="2">
        <f t="shared" si="203"/>
        <v>53.031654077571766</v>
      </c>
    </row>
    <row r="1468" spans="1:9" ht="13.5" x14ac:dyDescent="0.25">
      <c r="A1468" s="3">
        <f>TITRES_STAT!B1471</f>
        <v>44453</v>
      </c>
      <c r="B1468" s="5">
        <f>TITRES_STAT!D1471</f>
        <v>0.39</v>
      </c>
      <c r="C1468" s="2">
        <f t="shared" si="198"/>
        <v>-1.0000000000000009E-2</v>
      </c>
      <c r="D1468" s="2">
        <f t="shared" si="199"/>
        <v>0</v>
      </c>
      <c r="E1468" s="2">
        <f t="shared" si="200"/>
        <v>1.0000000000000009E-2</v>
      </c>
      <c r="F1468" s="2">
        <f t="shared" si="205"/>
        <v>1.5412138173852947E-3</v>
      </c>
      <c r="G1468" s="2">
        <f t="shared" si="205"/>
        <v>2.0792867683635894E-3</v>
      </c>
      <c r="H1468" s="2">
        <f t="shared" si="202"/>
        <v>0.74122234644826734</v>
      </c>
      <c r="I1468" s="2">
        <f t="shared" si="203"/>
        <v>42.569080735737593</v>
      </c>
    </row>
    <row r="1469" spans="1:9" ht="13.5" x14ac:dyDescent="0.25">
      <c r="A1469" s="3">
        <f>TITRES_STAT!B1472</f>
        <v>44454</v>
      </c>
      <c r="B1469" s="5">
        <f>TITRES_STAT!D1472</f>
        <v>0.39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1.431127116143488E-3</v>
      </c>
      <c r="G1469" s="2">
        <f t="shared" si="206"/>
        <v>1.9307662849090471E-3</v>
      </c>
      <c r="H1469" s="2">
        <f t="shared" si="202"/>
        <v>0.74122234644826746</v>
      </c>
      <c r="I1469" s="2">
        <f t="shared" si="203"/>
        <v>42.569080735737593</v>
      </c>
    </row>
    <row r="1470" spans="1:9" ht="13.5" x14ac:dyDescent="0.25">
      <c r="A1470" s="3">
        <f>TITRES_STAT!B1473</f>
        <v>44455</v>
      </c>
      <c r="B1470" s="5">
        <f>TITRES_STAT!D1473</f>
        <v>0.39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1.3289037507046675E-3</v>
      </c>
      <c r="G1470" s="2">
        <f t="shared" si="206"/>
        <v>1.7928544074155438E-3</v>
      </c>
      <c r="H1470" s="2">
        <f t="shared" si="202"/>
        <v>0.74122234644826746</v>
      </c>
      <c r="I1470" s="2">
        <f t="shared" si="203"/>
        <v>42.569080735737593</v>
      </c>
    </row>
    <row r="1471" spans="1:9" ht="13.5" x14ac:dyDescent="0.25">
      <c r="A1471" s="3">
        <f>TITRES_STAT!B1474</f>
        <v>44456</v>
      </c>
      <c r="B1471" s="5">
        <f>TITRES_STAT!D1474</f>
        <v>0.38</v>
      </c>
      <c r="C1471" s="2">
        <f t="shared" si="198"/>
        <v>-1.0000000000000009E-2</v>
      </c>
      <c r="D1471" s="2">
        <f t="shared" si="199"/>
        <v>0</v>
      </c>
      <c r="E1471" s="2">
        <f t="shared" si="200"/>
        <v>1.0000000000000009E-2</v>
      </c>
      <c r="F1471" s="2">
        <f t="shared" si="206"/>
        <v>1.2339820542257626E-3</v>
      </c>
      <c r="G1471" s="2">
        <f t="shared" si="206"/>
        <v>2.3790790926001486E-3</v>
      </c>
      <c r="H1471" s="2">
        <f t="shared" si="202"/>
        <v>0.51868055083327058</v>
      </c>
      <c r="I1471" s="2">
        <f t="shared" si="203"/>
        <v>34.153367576129199</v>
      </c>
    </row>
    <row r="1472" spans="1:9" ht="13.5" x14ac:dyDescent="0.25">
      <c r="A1472" s="3">
        <f>TITRES_STAT!B1475</f>
        <v>44459</v>
      </c>
      <c r="B1472" s="5">
        <f>TITRES_STAT!D1475</f>
        <v>0.38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1.1458404789239224E-3</v>
      </c>
      <c r="G1472" s="2">
        <f t="shared" si="206"/>
        <v>2.209144871700138E-3</v>
      </c>
      <c r="H1472" s="2">
        <f t="shared" si="202"/>
        <v>0.51868055083327058</v>
      </c>
      <c r="I1472" s="2">
        <f t="shared" si="203"/>
        <v>34.153367576129199</v>
      </c>
    </row>
    <row r="1473" spans="1:9" ht="13.5" x14ac:dyDescent="0.25">
      <c r="A1473" s="3">
        <f>TITRES_STAT!B1476</f>
        <v>44460</v>
      </c>
      <c r="B1473" s="5">
        <f>TITRES_STAT!D1476</f>
        <v>0.38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1.0639947304293565E-3</v>
      </c>
      <c r="G1473" s="2">
        <f t="shared" si="206"/>
        <v>2.0513488094358423E-3</v>
      </c>
      <c r="H1473" s="2">
        <f t="shared" si="202"/>
        <v>0.51868055083327058</v>
      </c>
      <c r="I1473" s="2">
        <f t="shared" si="203"/>
        <v>34.153367576129199</v>
      </c>
    </row>
    <row r="1474" spans="1:9" ht="13.5" x14ac:dyDescent="0.25">
      <c r="A1474" s="3">
        <f>TITRES_STAT!B1477</f>
        <v>44461</v>
      </c>
      <c r="B1474" s="5">
        <f>TITRES_STAT!D1477</f>
        <v>0.38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9.8799510682725969E-4</v>
      </c>
      <c r="G1474" s="2">
        <f t="shared" si="206"/>
        <v>1.9048238944761391E-3</v>
      </c>
      <c r="H1474" s="2">
        <f t="shared" si="202"/>
        <v>0.51868055083327069</v>
      </c>
      <c r="I1474" s="2">
        <f t="shared" si="203"/>
        <v>34.153367576129213</v>
      </c>
    </row>
    <row r="1475" spans="1:9" ht="13.5" x14ac:dyDescent="0.25">
      <c r="A1475" s="3">
        <f>TITRES_STAT!B1478</f>
        <v>44462</v>
      </c>
      <c r="B1475" s="5">
        <f>TITRES_STAT!D1478</f>
        <v>0.39</v>
      </c>
      <c r="C1475" s="2">
        <f t="shared" ref="C1475:C1538" si="207">B1475-B1474</f>
        <v>1.0000000000000009E-2</v>
      </c>
      <c r="D1475" s="2">
        <f t="shared" ref="D1475:D1538" si="208">IF(C1475&gt;0,C1475,0)</f>
        <v>1.0000000000000009E-2</v>
      </c>
      <c r="E1475" s="2">
        <f t="shared" ref="E1475:E1538" si="209">IF(C1475&lt;0,-C1475,0)</f>
        <v>0</v>
      </c>
      <c r="F1475" s="2">
        <f t="shared" si="206"/>
        <v>1.6317097420538846E-3</v>
      </c>
      <c r="G1475" s="2">
        <f t="shared" si="206"/>
        <v>1.7687650448707007E-3</v>
      </c>
      <c r="H1475" s="2">
        <f t="shared" si="202"/>
        <v>0.9225135620956173</v>
      </c>
      <c r="I1475" s="2">
        <f t="shared" si="203"/>
        <v>47.984762255203044</v>
      </c>
    </row>
    <row r="1476" spans="1:9" ht="13.5" x14ac:dyDescent="0.25">
      <c r="A1476" s="3">
        <f>TITRES_STAT!B1479</f>
        <v>44463</v>
      </c>
      <c r="B1476" s="5">
        <f>TITRES_STAT!D1479</f>
        <v>0.39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1.5151590461928929E-3</v>
      </c>
      <c r="G1476" s="2">
        <f t="shared" si="206"/>
        <v>1.6424246845227937E-3</v>
      </c>
      <c r="H1476" s="2">
        <f t="shared" si="202"/>
        <v>0.9225135620956173</v>
      </c>
      <c r="I1476" s="2">
        <f t="shared" si="203"/>
        <v>47.984762255203044</v>
      </c>
    </row>
    <row r="1477" spans="1:9" ht="13.5" x14ac:dyDescent="0.25">
      <c r="A1477" s="3">
        <f>TITRES_STAT!B1480</f>
        <v>44466</v>
      </c>
      <c r="B1477" s="5">
        <f>TITRES_STAT!D1480</f>
        <v>0.39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1.4069334000362578E-3</v>
      </c>
      <c r="G1477" s="2">
        <f t="shared" si="206"/>
        <v>1.5251086356283083E-3</v>
      </c>
      <c r="H1477" s="2">
        <f t="shared" si="202"/>
        <v>0.92251356209561741</v>
      </c>
      <c r="I1477" s="2">
        <f t="shared" si="203"/>
        <v>47.984762255203051</v>
      </c>
    </row>
    <row r="1478" spans="1:9" ht="13.5" x14ac:dyDescent="0.25">
      <c r="A1478" s="3">
        <f>TITRES_STAT!B1481</f>
        <v>44467</v>
      </c>
      <c r="B1478" s="5">
        <f>TITRES_STAT!D1481</f>
        <v>0.38</v>
      </c>
      <c r="C1478" s="2">
        <f t="shared" si="207"/>
        <v>-1.0000000000000009E-2</v>
      </c>
      <c r="D1478" s="2">
        <f t="shared" si="208"/>
        <v>0</v>
      </c>
      <c r="E1478" s="2">
        <f t="shared" si="209"/>
        <v>1.0000000000000009E-2</v>
      </c>
      <c r="F1478" s="2">
        <f t="shared" si="206"/>
        <v>1.3064381571765251E-3</v>
      </c>
      <c r="G1478" s="2">
        <f t="shared" si="206"/>
        <v>2.1304580187977156E-3</v>
      </c>
      <c r="H1478" s="2">
        <f t="shared" si="202"/>
        <v>0.61321938552621147</v>
      </c>
      <c r="I1478" s="2">
        <f t="shared" si="203"/>
        <v>38.01215079784</v>
      </c>
    </row>
    <row r="1479" spans="1:9" ht="13.5" x14ac:dyDescent="0.25">
      <c r="A1479" s="3">
        <f>TITRES_STAT!B1482</f>
        <v>44468</v>
      </c>
      <c r="B1479" s="5">
        <f>TITRES_STAT!D1482</f>
        <v>0.38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1.2131211459496304E-3</v>
      </c>
      <c r="G1479" s="2">
        <f t="shared" si="206"/>
        <v>1.9782824460264502E-3</v>
      </c>
      <c r="H1479" s="2">
        <f t="shared" si="202"/>
        <v>0.61321938552621147</v>
      </c>
      <c r="I1479" s="2">
        <f t="shared" si="203"/>
        <v>38.01215079784</v>
      </c>
    </row>
    <row r="1480" spans="1:9" ht="13.5" x14ac:dyDescent="0.25">
      <c r="A1480" s="3">
        <f>TITRES_STAT!B1483</f>
        <v>44469</v>
      </c>
      <c r="B1480" s="5">
        <f>TITRES_STAT!D1483</f>
        <v>0.38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1.1264696355246567E-3</v>
      </c>
      <c r="G1480" s="2">
        <f t="shared" si="206"/>
        <v>1.836976557024561E-3</v>
      </c>
      <c r="H1480" s="2">
        <f t="shared" si="202"/>
        <v>0.61321938552621136</v>
      </c>
      <c r="I1480" s="2">
        <f t="shared" si="203"/>
        <v>38.01215079784</v>
      </c>
    </row>
    <row r="1481" spans="1:9" ht="13.5" x14ac:dyDescent="0.25">
      <c r="A1481" s="3">
        <f>TITRES_STAT!B1484</f>
        <v>44470</v>
      </c>
      <c r="B1481" s="5">
        <f>TITRES_STAT!D1484</f>
        <v>0.37</v>
      </c>
      <c r="C1481" s="2">
        <f t="shared" si="207"/>
        <v>-1.0000000000000009E-2</v>
      </c>
      <c r="D1481" s="2">
        <f t="shared" si="208"/>
        <v>0</v>
      </c>
      <c r="E1481" s="2">
        <f t="shared" si="209"/>
        <v>1.0000000000000009E-2</v>
      </c>
      <c r="F1481" s="2">
        <f t="shared" si="206"/>
        <v>1.0460075187014668E-3</v>
      </c>
      <c r="G1481" s="2">
        <f t="shared" si="206"/>
        <v>2.4200496600942359E-3</v>
      </c>
      <c r="H1481" s="2">
        <f t="shared" si="202"/>
        <v>0.43222564228733046</v>
      </c>
      <c r="I1481" s="2">
        <f t="shared" si="203"/>
        <v>30.178599623244153</v>
      </c>
    </row>
    <row r="1482" spans="1:9" ht="13.5" x14ac:dyDescent="0.25">
      <c r="A1482" s="3">
        <f>TITRES_STAT!B1485</f>
        <v>44473</v>
      </c>
      <c r="B1482" s="5">
        <f>TITRES_STAT!D1485</f>
        <v>0.37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9.7129269593707632E-4</v>
      </c>
      <c r="G1482" s="2">
        <f t="shared" si="206"/>
        <v>2.2471889700875045E-3</v>
      </c>
      <c r="H1482" s="2">
        <f t="shared" si="202"/>
        <v>0.43222564228733046</v>
      </c>
      <c r="I1482" s="2">
        <f t="shared" si="203"/>
        <v>30.178599623244153</v>
      </c>
    </row>
    <row r="1483" spans="1:9" ht="13.5" x14ac:dyDescent="0.25">
      <c r="A1483" s="3">
        <f>TITRES_STAT!B1486</f>
        <v>44474</v>
      </c>
      <c r="B1483" s="5">
        <f>TITRES_STAT!D1486</f>
        <v>0.37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9.019146462272852E-4</v>
      </c>
      <c r="G1483" s="2">
        <f t="shared" si="206"/>
        <v>2.0866754722241115E-3</v>
      </c>
      <c r="H1483" s="2">
        <f t="shared" si="202"/>
        <v>0.43222564228733046</v>
      </c>
      <c r="I1483" s="2">
        <f t="shared" si="203"/>
        <v>30.178599623244153</v>
      </c>
    </row>
    <row r="1484" spans="1:9" ht="13.5" x14ac:dyDescent="0.25">
      <c r="A1484" s="3">
        <f>TITRES_STAT!B1487</f>
        <v>44475</v>
      </c>
      <c r="B1484" s="5">
        <f>TITRES_STAT!D1487</f>
        <v>0.38</v>
      </c>
      <c r="C1484" s="2">
        <f t="shared" si="207"/>
        <v>1.0000000000000009E-2</v>
      </c>
      <c r="D1484" s="2">
        <f t="shared" si="208"/>
        <v>1.0000000000000009E-2</v>
      </c>
      <c r="E1484" s="2">
        <f t="shared" si="209"/>
        <v>0</v>
      </c>
      <c r="F1484" s="2">
        <f t="shared" si="206"/>
        <v>1.5517778857824798E-3</v>
      </c>
      <c r="G1484" s="2">
        <f t="shared" si="206"/>
        <v>1.9376272242081036E-3</v>
      </c>
      <c r="H1484" s="2">
        <f t="shared" si="202"/>
        <v>0.8008650303810021</v>
      </c>
      <c r="I1484" s="2">
        <f t="shared" si="203"/>
        <v>44.471130088608923</v>
      </c>
    </row>
    <row r="1485" spans="1:9" ht="13.5" x14ac:dyDescent="0.25">
      <c r="A1485" s="3">
        <f>TITRES_STAT!B1488</f>
        <v>44476</v>
      </c>
      <c r="B1485" s="5">
        <f>TITRES_STAT!D1488</f>
        <v>0.37</v>
      </c>
      <c r="C1485" s="2">
        <f t="shared" si="207"/>
        <v>-1.0000000000000009E-2</v>
      </c>
      <c r="D1485" s="2">
        <f t="shared" si="208"/>
        <v>0</v>
      </c>
      <c r="E1485" s="2">
        <f t="shared" si="209"/>
        <v>1.0000000000000009E-2</v>
      </c>
      <c r="F1485" s="2">
        <f t="shared" ref="F1485:G1500" si="210">((F1484*13)+D1485)/14</f>
        <v>1.4409366082265885E-3</v>
      </c>
      <c r="G1485" s="2">
        <f t="shared" si="210"/>
        <v>2.5135109939075253E-3</v>
      </c>
      <c r="H1485" s="2">
        <f t="shared" si="202"/>
        <v>0.57327642955183433</v>
      </c>
      <c r="I1485" s="2">
        <f t="shared" si="203"/>
        <v>36.438379091151752</v>
      </c>
    </row>
    <row r="1486" spans="1:9" ht="13.5" x14ac:dyDescent="0.25">
      <c r="A1486" s="3">
        <f>TITRES_STAT!B1489</f>
        <v>44477</v>
      </c>
      <c r="B1486" s="5">
        <f>TITRES_STAT!D1489</f>
        <v>0.37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1.3380125647818322E-3</v>
      </c>
      <c r="G1486" s="2">
        <f t="shared" si="210"/>
        <v>2.3339744943427021E-3</v>
      </c>
      <c r="H1486" s="2">
        <f t="shared" si="202"/>
        <v>0.57327642955183433</v>
      </c>
      <c r="I1486" s="2">
        <f t="shared" si="203"/>
        <v>36.438379091151752</v>
      </c>
    </row>
    <row r="1487" spans="1:9" ht="13.5" x14ac:dyDescent="0.25">
      <c r="A1487" s="3">
        <f>TITRES_STAT!B1490</f>
        <v>44480</v>
      </c>
      <c r="B1487" s="5">
        <f>TITRES_STAT!D1490</f>
        <v>0.37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1.2424402387259871E-3</v>
      </c>
      <c r="G1487" s="2">
        <f t="shared" si="210"/>
        <v>2.1672620304610804E-3</v>
      </c>
      <c r="H1487" s="2">
        <f t="shared" si="202"/>
        <v>0.57327642955183444</v>
      </c>
      <c r="I1487" s="2">
        <f t="shared" si="203"/>
        <v>36.438379091151752</v>
      </c>
    </row>
    <row r="1488" spans="1:9" ht="13.5" x14ac:dyDescent="0.25">
      <c r="A1488" s="3">
        <f>TITRES_STAT!B1491</f>
        <v>44481</v>
      </c>
      <c r="B1488" s="5">
        <f>TITRES_STAT!D1491</f>
        <v>0.37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1.1536945073884167E-3</v>
      </c>
      <c r="G1488" s="2">
        <f t="shared" si="210"/>
        <v>2.0124575997138602E-3</v>
      </c>
      <c r="H1488" s="2">
        <f t="shared" si="202"/>
        <v>0.57327642955183444</v>
      </c>
      <c r="I1488" s="2">
        <f t="shared" si="203"/>
        <v>36.438379091151752</v>
      </c>
    </row>
    <row r="1489" spans="1:9" ht="13.5" x14ac:dyDescent="0.25">
      <c r="A1489" s="3">
        <f>TITRES_STAT!B1492</f>
        <v>44482</v>
      </c>
      <c r="B1489" s="5">
        <f>TITRES_STAT!D1492</f>
        <v>0.38</v>
      </c>
      <c r="C1489" s="2">
        <f t="shared" si="207"/>
        <v>1.0000000000000009E-2</v>
      </c>
      <c r="D1489" s="2">
        <f t="shared" si="208"/>
        <v>1.0000000000000009E-2</v>
      </c>
      <c r="E1489" s="2">
        <f t="shared" si="209"/>
        <v>0</v>
      </c>
      <c r="F1489" s="2">
        <f t="shared" si="210"/>
        <v>1.7855734711463875E-3</v>
      </c>
      <c r="G1489" s="2">
        <f t="shared" si="210"/>
        <v>1.8687106283057273E-3</v>
      </c>
      <c r="H1489" s="2">
        <f t="shared" ref="H1489:H1552" si="211">F1489/G1489</f>
        <v>0.95551095182954227</v>
      </c>
      <c r="I1489" s="2">
        <f t="shared" ref="I1489:I1552" si="212">IF(G1489=0,100,100-(100/(1+H1489)))</f>
        <v>48.862469981852193</v>
      </c>
    </row>
    <row r="1490" spans="1:9" ht="13.5" x14ac:dyDescent="0.25">
      <c r="A1490" s="3">
        <f>TITRES_STAT!B1493</f>
        <v>44483</v>
      </c>
      <c r="B1490" s="5">
        <f>TITRES_STAT!D1493</f>
        <v>0.37</v>
      </c>
      <c r="C1490" s="2">
        <f t="shared" si="207"/>
        <v>-1.0000000000000009E-2</v>
      </c>
      <c r="D1490" s="2">
        <f t="shared" si="208"/>
        <v>0</v>
      </c>
      <c r="E1490" s="2">
        <f t="shared" si="209"/>
        <v>1.0000000000000009E-2</v>
      </c>
      <c r="F1490" s="2">
        <f t="shared" si="210"/>
        <v>1.6580325089216453E-3</v>
      </c>
      <c r="G1490" s="2">
        <f t="shared" si="210"/>
        <v>2.4495170119981759E-3</v>
      </c>
      <c r="H1490" s="2">
        <f t="shared" si="211"/>
        <v>0.67688140184383416</v>
      </c>
      <c r="I1490" s="2">
        <f t="shared" si="212"/>
        <v>40.365490433584711</v>
      </c>
    </row>
    <row r="1491" spans="1:9" ht="13.5" x14ac:dyDescent="0.25">
      <c r="A1491" s="3">
        <f>TITRES_STAT!B1494</f>
        <v>44488</v>
      </c>
      <c r="B1491" s="5">
        <f>TITRES_STAT!D1494</f>
        <v>0.37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1.539601615427242E-3</v>
      </c>
      <c r="G1491" s="2">
        <f t="shared" si="210"/>
        <v>2.2745515111411633E-3</v>
      </c>
      <c r="H1491" s="2">
        <f t="shared" si="211"/>
        <v>0.67688140184383416</v>
      </c>
      <c r="I1491" s="2">
        <f t="shared" si="212"/>
        <v>40.365490433584711</v>
      </c>
    </row>
    <row r="1492" spans="1:9" ht="13.5" x14ac:dyDescent="0.25">
      <c r="A1492" s="3">
        <f>TITRES_STAT!B1495</f>
        <v>44489</v>
      </c>
      <c r="B1492" s="5">
        <f>TITRES_STAT!D1495</f>
        <v>0.38</v>
      </c>
      <c r="C1492" s="2">
        <f t="shared" si="207"/>
        <v>1.0000000000000009E-2</v>
      </c>
      <c r="D1492" s="2">
        <f t="shared" si="208"/>
        <v>1.0000000000000009E-2</v>
      </c>
      <c r="E1492" s="2">
        <f t="shared" si="209"/>
        <v>0</v>
      </c>
      <c r="F1492" s="2">
        <f t="shared" si="210"/>
        <v>2.1439157857538684E-3</v>
      </c>
      <c r="G1492" s="2">
        <f t="shared" si="210"/>
        <v>2.1120835460596518E-3</v>
      </c>
      <c r="H1492" s="2">
        <f t="shared" si="211"/>
        <v>1.0150714869937809</v>
      </c>
      <c r="I1492" s="2">
        <f t="shared" si="212"/>
        <v>50.373969040082685</v>
      </c>
    </row>
    <row r="1493" spans="1:9" ht="13.5" x14ac:dyDescent="0.25">
      <c r="A1493" s="3">
        <f>TITRES_STAT!B1496</f>
        <v>44490</v>
      </c>
      <c r="B1493" s="5">
        <f>TITRES_STAT!D1496</f>
        <v>0.38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1.9907789439143064E-3</v>
      </c>
      <c r="G1493" s="2">
        <f t="shared" si="210"/>
        <v>1.9612204356268194E-3</v>
      </c>
      <c r="H1493" s="2">
        <f t="shared" si="211"/>
        <v>1.0150714869937809</v>
      </c>
      <c r="I1493" s="2">
        <f t="shared" si="212"/>
        <v>50.373969040082685</v>
      </c>
    </row>
    <row r="1494" spans="1:9" ht="13.5" x14ac:dyDescent="0.25">
      <c r="A1494" s="3">
        <f>TITRES_STAT!B1497</f>
        <v>44491</v>
      </c>
      <c r="B1494" s="5">
        <f>TITRES_STAT!D1497</f>
        <v>0.39</v>
      </c>
      <c r="C1494" s="2">
        <f t="shared" si="207"/>
        <v>1.0000000000000009E-2</v>
      </c>
      <c r="D1494" s="2">
        <f t="shared" si="208"/>
        <v>1.0000000000000009E-2</v>
      </c>
      <c r="E1494" s="2">
        <f t="shared" si="209"/>
        <v>0</v>
      </c>
      <c r="F1494" s="2">
        <f t="shared" si="210"/>
        <v>2.5628661622061422E-3</v>
      </c>
      <c r="G1494" s="2">
        <f t="shared" si="210"/>
        <v>1.8211332616534753E-3</v>
      </c>
      <c r="H1494" s="2">
        <f t="shared" si="211"/>
        <v>1.4072919407771509</v>
      </c>
      <c r="I1494" s="2">
        <f t="shared" si="212"/>
        <v>58.459546054178709</v>
      </c>
    </row>
    <row r="1495" spans="1:9" ht="13.5" x14ac:dyDescent="0.25">
      <c r="A1495" s="3">
        <f>TITRES_STAT!B1498</f>
        <v>44494</v>
      </c>
      <c r="B1495" s="5">
        <f>TITRES_STAT!D1498</f>
        <v>0.39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2.379804293477132E-3</v>
      </c>
      <c r="G1495" s="2">
        <f t="shared" si="210"/>
        <v>1.6910523143925126E-3</v>
      </c>
      <c r="H1495" s="2">
        <f t="shared" si="211"/>
        <v>1.4072919407771509</v>
      </c>
      <c r="I1495" s="2">
        <f t="shared" si="212"/>
        <v>58.459546054178709</v>
      </c>
    </row>
    <row r="1496" spans="1:9" ht="13.5" x14ac:dyDescent="0.25">
      <c r="A1496" s="3">
        <f>TITRES_STAT!B1499</f>
        <v>44495</v>
      </c>
      <c r="B1496" s="5">
        <f>TITRES_STAT!D1499</f>
        <v>0.4</v>
      </c>
      <c r="C1496" s="2">
        <f t="shared" si="207"/>
        <v>1.0000000000000009E-2</v>
      </c>
      <c r="D1496" s="2">
        <f t="shared" si="208"/>
        <v>1.0000000000000009E-2</v>
      </c>
      <c r="E1496" s="2">
        <f t="shared" si="209"/>
        <v>0</v>
      </c>
      <c r="F1496" s="2">
        <f t="shared" si="210"/>
        <v>2.9241039868001945E-3</v>
      </c>
      <c r="G1496" s="2">
        <f t="shared" si="210"/>
        <v>1.5702628633644761E-3</v>
      </c>
      <c r="H1496" s="2">
        <f t="shared" si="211"/>
        <v>1.8621748339223612</v>
      </c>
      <c r="I1496" s="2">
        <f t="shared" si="212"/>
        <v>65.061533343524388</v>
      </c>
    </row>
    <row r="1497" spans="1:9" ht="13.5" x14ac:dyDescent="0.25">
      <c r="A1497" s="3">
        <f>TITRES_STAT!B1500</f>
        <v>44496</v>
      </c>
      <c r="B1497" s="5">
        <f>TITRES_STAT!D1500</f>
        <v>0.41</v>
      </c>
      <c r="C1497" s="2">
        <f t="shared" si="207"/>
        <v>9.9999999999999534E-3</v>
      </c>
      <c r="D1497" s="2">
        <f t="shared" si="208"/>
        <v>9.9999999999999534E-3</v>
      </c>
      <c r="E1497" s="2">
        <f t="shared" si="209"/>
        <v>0</v>
      </c>
      <c r="F1497" s="2">
        <f t="shared" si="210"/>
        <v>3.429525130600177E-3</v>
      </c>
      <c r="G1497" s="2">
        <f t="shared" si="210"/>
        <v>1.4581012302670134E-3</v>
      </c>
      <c r="H1497" s="2">
        <f t="shared" si="211"/>
        <v>2.3520487188479695</v>
      </c>
      <c r="I1497" s="2">
        <f t="shared" si="212"/>
        <v>70.167498032556054</v>
      </c>
    </row>
    <row r="1498" spans="1:9" ht="13.5" x14ac:dyDescent="0.25">
      <c r="A1498" s="3">
        <f>TITRES_STAT!B1501</f>
        <v>44497</v>
      </c>
      <c r="B1498" s="5">
        <f>TITRES_STAT!D1501</f>
        <v>0.42</v>
      </c>
      <c r="C1498" s="2">
        <f t="shared" si="207"/>
        <v>1.0000000000000009E-2</v>
      </c>
      <c r="D1498" s="2">
        <f t="shared" si="208"/>
        <v>1.0000000000000009E-2</v>
      </c>
      <c r="E1498" s="2">
        <f t="shared" si="209"/>
        <v>0</v>
      </c>
      <c r="F1498" s="2">
        <f t="shared" si="210"/>
        <v>3.8988447641287367E-3</v>
      </c>
      <c r="G1498" s="2">
        <f t="shared" si="210"/>
        <v>1.3539511423907981E-3</v>
      </c>
      <c r="H1498" s="2">
        <f t="shared" si="211"/>
        <v>2.8796052103063201</v>
      </c>
      <c r="I1498" s="2">
        <f t="shared" si="212"/>
        <v>74.224181436207431</v>
      </c>
    </row>
    <row r="1499" spans="1:9" ht="13.5" x14ac:dyDescent="0.25">
      <c r="A1499" s="3">
        <f>TITRES_STAT!B1502</f>
        <v>44498</v>
      </c>
      <c r="B1499" s="5">
        <f>TITRES_STAT!D1502</f>
        <v>0.42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3.6203558524052558E-3</v>
      </c>
      <c r="G1499" s="2">
        <f t="shared" si="210"/>
        <v>1.2572403465057409E-3</v>
      </c>
      <c r="H1499" s="2">
        <f t="shared" si="211"/>
        <v>2.879605210306321</v>
      </c>
      <c r="I1499" s="2">
        <f t="shared" si="212"/>
        <v>74.224181436207445</v>
      </c>
    </row>
    <row r="1500" spans="1:9" ht="13.5" x14ac:dyDescent="0.25">
      <c r="A1500" s="3">
        <f>TITRES_STAT!B1503</f>
        <v>44501</v>
      </c>
      <c r="B1500" s="5">
        <f>TITRES_STAT!D1503</f>
        <v>0.42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3.3617590058048802E-3</v>
      </c>
      <c r="G1500" s="2">
        <f t="shared" si="210"/>
        <v>1.1674374646124738E-3</v>
      </c>
      <c r="H1500" s="2">
        <f t="shared" si="211"/>
        <v>2.8796052103063206</v>
      </c>
      <c r="I1500" s="2">
        <f t="shared" si="212"/>
        <v>74.224181436207431</v>
      </c>
    </row>
    <row r="1501" spans="1:9" ht="13.5" x14ac:dyDescent="0.25">
      <c r="A1501" s="3">
        <f>TITRES_STAT!B1504</f>
        <v>44502</v>
      </c>
      <c r="B1501" s="5">
        <f>TITRES_STAT!D1504</f>
        <v>0.42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3.1216333625331029E-3</v>
      </c>
      <c r="G1501" s="2">
        <f t="shared" si="213"/>
        <v>1.0840490742830115E-3</v>
      </c>
      <c r="H1501" s="2">
        <f t="shared" si="211"/>
        <v>2.8796052103063201</v>
      </c>
      <c r="I1501" s="2">
        <f t="shared" si="212"/>
        <v>74.224181436207431</v>
      </c>
    </row>
    <row r="1502" spans="1:9" ht="13.5" x14ac:dyDescent="0.25">
      <c r="A1502" s="3">
        <f>TITRES_STAT!B1505</f>
        <v>44503</v>
      </c>
      <c r="B1502" s="5">
        <f>TITRES_STAT!D1505</f>
        <v>0.42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2.8986595509235954E-3</v>
      </c>
      <c r="G1502" s="2">
        <f t="shared" si="213"/>
        <v>1.0066169975485107E-3</v>
      </c>
      <c r="H1502" s="2">
        <f t="shared" si="211"/>
        <v>2.8796052103063197</v>
      </c>
      <c r="I1502" s="2">
        <f t="shared" si="212"/>
        <v>74.224181436207431</v>
      </c>
    </row>
    <row r="1503" spans="1:9" ht="13.5" x14ac:dyDescent="0.25">
      <c r="A1503" s="3">
        <f>TITRES_STAT!B1506</f>
        <v>44504</v>
      </c>
      <c r="B1503" s="5">
        <f>TITRES_STAT!D1506</f>
        <v>0.43</v>
      </c>
      <c r="C1503" s="2">
        <f t="shared" si="207"/>
        <v>1.0000000000000009E-2</v>
      </c>
      <c r="D1503" s="2">
        <f t="shared" si="208"/>
        <v>1.0000000000000009E-2</v>
      </c>
      <c r="E1503" s="2">
        <f t="shared" si="209"/>
        <v>0</v>
      </c>
      <c r="F1503" s="2">
        <f t="shared" si="213"/>
        <v>3.4058981544290534E-3</v>
      </c>
      <c r="G1503" s="2">
        <f t="shared" si="213"/>
        <v>9.3471578343790279E-4</v>
      </c>
      <c r="H1503" s="2">
        <f t="shared" si="211"/>
        <v>3.6437794405290704</v>
      </c>
      <c r="I1503" s="2">
        <f t="shared" si="212"/>
        <v>78.46581619978771</v>
      </c>
    </row>
    <row r="1504" spans="1:9" ht="13.5" x14ac:dyDescent="0.25">
      <c r="A1504" s="3">
        <f>TITRES_STAT!B1507</f>
        <v>44505</v>
      </c>
      <c r="B1504" s="5">
        <f>TITRES_STAT!D1507</f>
        <v>0.43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3.1626197148269782E-3</v>
      </c>
      <c r="G1504" s="2">
        <f t="shared" si="213"/>
        <v>8.6795037033519549E-4</v>
      </c>
      <c r="H1504" s="2">
        <f t="shared" si="211"/>
        <v>3.6437794405290704</v>
      </c>
      <c r="I1504" s="2">
        <f t="shared" si="212"/>
        <v>78.46581619978771</v>
      </c>
    </row>
    <row r="1505" spans="1:9" ht="13.5" x14ac:dyDescent="0.25">
      <c r="A1505" s="3">
        <f>TITRES_STAT!B1508</f>
        <v>44508</v>
      </c>
      <c r="B1505" s="5">
        <f>TITRES_STAT!D1508</f>
        <v>0.43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2.9367183066250509E-3</v>
      </c>
      <c r="G1505" s="2">
        <f t="shared" si="213"/>
        <v>8.0595391531125299E-4</v>
      </c>
      <c r="H1505" s="2">
        <f t="shared" si="211"/>
        <v>3.64377944052907</v>
      </c>
      <c r="I1505" s="2">
        <f t="shared" si="212"/>
        <v>78.46581619978771</v>
      </c>
    </row>
    <row r="1506" spans="1:9" ht="13.5" x14ac:dyDescent="0.25">
      <c r="A1506" s="3">
        <f>TITRES_STAT!B1509</f>
        <v>44509</v>
      </c>
      <c r="B1506" s="5">
        <f>TITRES_STAT!D1509</f>
        <v>0.43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2.7269527132946897E-3</v>
      </c>
      <c r="G1506" s="2">
        <f t="shared" si="213"/>
        <v>7.4838577850330627E-4</v>
      </c>
      <c r="H1506" s="2">
        <f t="shared" si="211"/>
        <v>3.64377944052907</v>
      </c>
      <c r="I1506" s="2">
        <f t="shared" si="212"/>
        <v>78.46581619978771</v>
      </c>
    </row>
    <row r="1507" spans="1:9" ht="13.5" x14ac:dyDescent="0.25">
      <c r="A1507" s="3">
        <f>TITRES_STAT!B1510</f>
        <v>44510</v>
      </c>
      <c r="B1507" s="5">
        <f>TITRES_STAT!D1510</f>
        <v>0.43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2.5321703766307832E-3</v>
      </c>
      <c r="G1507" s="2">
        <f t="shared" si="213"/>
        <v>6.9492965146735581E-4</v>
      </c>
      <c r="H1507" s="2">
        <f t="shared" si="211"/>
        <v>3.64377944052907</v>
      </c>
      <c r="I1507" s="2">
        <f t="shared" si="212"/>
        <v>78.46581619978771</v>
      </c>
    </row>
    <row r="1508" spans="1:9" ht="13.5" x14ac:dyDescent="0.25">
      <c r="A1508" s="3">
        <f>TITRES_STAT!B1511</f>
        <v>44511</v>
      </c>
      <c r="B1508" s="5">
        <f>TITRES_STAT!D1511</f>
        <v>0.44</v>
      </c>
      <c r="C1508" s="2">
        <f t="shared" si="207"/>
        <v>1.0000000000000009E-2</v>
      </c>
      <c r="D1508" s="2">
        <f t="shared" si="208"/>
        <v>1.0000000000000009E-2</v>
      </c>
      <c r="E1508" s="2">
        <f t="shared" si="209"/>
        <v>0</v>
      </c>
      <c r="F1508" s="2">
        <f t="shared" si="213"/>
        <v>3.0655867783000138E-3</v>
      </c>
      <c r="G1508" s="2">
        <f t="shared" si="213"/>
        <v>6.4529181921968762E-4</v>
      </c>
      <c r="H1508" s="2">
        <f t="shared" si="211"/>
        <v>4.7506983460708403</v>
      </c>
      <c r="I1508" s="2">
        <f t="shared" si="212"/>
        <v>82.610807595511432</v>
      </c>
    </row>
    <row r="1509" spans="1:9" ht="13.5" x14ac:dyDescent="0.25">
      <c r="A1509" s="3">
        <f>TITRES_STAT!B1512</f>
        <v>44512</v>
      </c>
      <c r="B1509" s="5">
        <f>TITRES_STAT!D1512</f>
        <v>0.45</v>
      </c>
      <c r="C1509" s="2">
        <f t="shared" si="207"/>
        <v>1.0000000000000009E-2</v>
      </c>
      <c r="D1509" s="2">
        <f t="shared" si="208"/>
        <v>1.0000000000000009E-2</v>
      </c>
      <c r="E1509" s="2">
        <f t="shared" si="209"/>
        <v>0</v>
      </c>
      <c r="F1509" s="2">
        <f t="shared" si="213"/>
        <v>3.5609020084214418E-3</v>
      </c>
      <c r="G1509" s="2">
        <f t="shared" si="213"/>
        <v>5.991995464182813E-4</v>
      </c>
      <c r="H1509" s="2">
        <f t="shared" si="211"/>
        <v>5.9427648597312093</v>
      </c>
      <c r="I1509" s="2">
        <f t="shared" si="212"/>
        <v>85.596516370587338</v>
      </c>
    </row>
    <row r="1510" spans="1:9" ht="13.5" x14ac:dyDescent="0.25">
      <c r="A1510" s="3">
        <f>TITRES_STAT!B1513</f>
        <v>44515</v>
      </c>
      <c r="B1510" s="5">
        <f>TITRES_STAT!D1513</f>
        <v>0.45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3.3065518649627672E-3</v>
      </c>
      <c r="G1510" s="2">
        <f t="shared" si="213"/>
        <v>5.5639957881697553E-4</v>
      </c>
      <c r="H1510" s="2">
        <f t="shared" si="211"/>
        <v>5.9427648597312084</v>
      </c>
      <c r="I1510" s="2">
        <f t="shared" si="212"/>
        <v>85.596516370587324</v>
      </c>
    </row>
    <row r="1511" spans="1:9" ht="13.5" x14ac:dyDescent="0.25">
      <c r="A1511" s="3">
        <f>TITRES_STAT!B1514</f>
        <v>44516</v>
      </c>
      <c r="B1511" s="5">
        <f>TITRES_STAT!D1514</f>
        <v>0.45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3.0703695888939981E-3</v>
      </c>
      <c r="G1511" s="2">
        <f t="shared" si="213"/>
        <v>5.1665675175862019E-4</v>
      </c>
      <c r="H1511" s="2">
        <f t="shared" si="211"/>
        <v>5.9427648597312084</v>
      </c>
      <c r="I1511" s="2">
        <f t="shared" si="212"/>
        <v>85.596516370587324</v>
      </c>
    </row>
    <row r="1512" spans="1:9" ht="13.5" x14ac:dyDescent="0.25">
      <c r="A1512" s="3">
        <f>TITRES_STAT!B1515</f>
        <v>44517</v>
      </c>
      <c r="B1512" s="5">
        <f>TITRES_STAT!D1515</f>
        <v>0.46</v>
      </c>
      <c r="C1512" s="2">
        <f t="shared" si="207"/>
        <v>1.0000000000000009E-2</v>
      </c>
      <c r="D1512" s="2">
        <f t="shared" si="208"/>
        <v>1.0000000000000009E-2</v>
      </c>
      <c r="E1512" s="2">
        <f t="shared" si="209"/>
        <v>0</v>
      </c>
      <c r="F1512" s="2">
        <f t="shared" si="213"/>
        <v>3.5653431896872849E-3</v>
      </c>
      <c r="G1512" s="2">
        <f t="shared" si="213"/>
        <v>4.7975269806157589E-4</v>
      </c>
      <c r="H1512" s="2">
        <f t="shared" si="211"/>
        <v>7.4316271781126613</v>
      </c>
      <c r="I1512" s="2">
        <f t="shared" si="212"/>
        <v>88.139893061260324</v>
      </c>
    </row>
    <row r="1513" spans="1:9" ht="13.5" x14ac:dyDescent="0.25">
      <c r="A1513" s="3">
        <f>TITRES_STAT!B1516</f>
        <v>44518</v>
      </c>
      <c r="B1513" s="5">
        <f>TITRES_STAT!D1516</f>
        <v>0.47</v>
      </c>
      <c r="C1513" s="2">
        <f t="shared" si="207"/>
        <v>9.9999999999999534E-3</v>
      </c>
      <c r="D1513" s="2">
        <f t="shared" si="208"/>
        <v>9.9999999999999534E-3</v>
      </c>
      <c r="E1513" s="2">
        <f t="shared" si="209"/>
        <v>0</v>
      </c>
      <c r="F1513" s="2">
        <f t="shared" si="213"/>
        <v>4.0249615332810466E-3</v>
      </c>
      <c r="G1513" s="2">
        <f t="shared" si="213"/>
        <v>4.4548464820003478E-4</v>
      </c>
      <c r="H1513" s="2">
        <f t="shared" si="211"/>
        <v>9.0350173671388312</v>
      </c>
      <c r="I1513" s="2">
        <f t="shared" si="212"/>
        <v>90.034895173428893</v>
      </c>
    </row>
    <row r="1514" spans="1:9" ht="13.5" x14ac:dyDescent="0.25">
      <c r="A1514" s="3">
        <f>TITRES_STAT!B1517</f>
        <v>44519</v>
      </c>
      <c r="B1514" s="5">
        <f>TITRES_STAT!D1517</f>
        <v>0.47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3.7374642809038286E-3</v>
      </c>
      <c r="G1514" s="2">
        <f t="shared" si="213"/>
        <v>4.1366431618574659E-4</v>
      </c>
      <c r="H1514" s="2">
        <f t="shared" si="211"/>
        <v>9.0350173671388294</v>
      </c>
      <c r="I1514" s="2">
        <f t="shared" si="212"/>
        <v>90.034895173428893</v>
      </c>
    </row>
    <row r="1515" spans="1:9" ht="13.5" x14ac:dyDescent="0.25">
      <c r="A1515" s="3">
        <f>TITRES_STAT!B1518</f>
        <v>44522</v>
      </c>
      <c r="B1515" s="5">
        <f>TITRES_STAT!D1518</f>
        <v>0.47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3.4705025465535553E-3</v>
      </c>
      <c r="G1515" s="2">
        <f t="shared" si="213"/>
        <v>3.8411686502962187E-4</v>
      </c>
      <c r="H1515" s="2">
        <f t="shared" si="211"/>
        <v>9.0350173671388294</v>
      </c>
      <c r="I1515" s="2">
        <f t="shared" si="212"/>
        <v>90.034895173428893</v>
      </c>
    </row>
    <row r="1516" spans="1:9" ht="13.5" x14ac:dyDescent="0.25">
      <c r="A1516" s="3">
        <f>TITRES_STAT!B1519</f>
        <v>44523</v>
      </c>
      <c r="B1516" s="5">
        <f>TITRES_STAT!D1519</f>
        <v>0.47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3.2226095075140156E-3</v>
      </c>
      <c r="G1516" s="2">
        <f t="shared" si="213"/>
        <v>3.5667994609893465E-4</v>
      </c>
      <c r="H1516" s="2">
        <f t="shared" si="211"/>
        <v>9.0350173671388276</v>
      </c>
      <c r="I1516" s="2">
        <f t="shared" si="212"/>
        <v>90.034895173428893</v>
      </c>
    </row>
    <row r="1517" spans="1:9" ht="13.5" x14ac:dyDescent="0.25">
      <c r="A1517" s="3">
        <f>TITRES_STAT!B1520</f>
        <v>44524</v>
      </c>
      <c r="B1517" s="5">
        <f>TITRES_STAT!D1520</f>
        <v>0.46</v>
      </c>
      <c r="C1517" s="2">
        <f t="shared" si="207"/>
        <v>-9.9999999999999534E-3</v>
      </c>
      <c r="D1517" s="2">
        <f t="shared" si="208"/>
        <v>0</v>
      </c>
      <c r="E1517" s="2">
        <f t="shared" si="209"/>
        <v>9.9999999999999534E-3</v>
      </c>
      <c r="F1517" s="2">
        <f t="shared" ref="F1517:G1532" si="214">((F1516*13)+D1517)/14</f>
        <v>2.9924231141201575E-3</v>
      </c>
      <c r="G1517" s="2">
        <f t="shared" si="214"/>
        <v>1.0454885213775789E-3</v>
      </c>
      <c r="H1517" s="2">
        <f t="shared" si="211"/>
        <v>2.8622247427233511</v>
      </c>
      <c r="I1517" s="2">
        <f t="shared" si="212"/>
        <v>74.10818720779892</v>
      </c>
    </row>
    <row r="1518" spans="1:9" ht="13.5" x14ac:dyDescent="0.25">
      <c r="A1518" s="3">
        <f>TITRES_STAT!B1521</f>
        <v>44525</v>
      </c>
      <c r="B1518" s="5">
        <f>TITRES_STAT!D1521</f>
        <v>0.46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2.778678605968718E-3</v>
      </c>
      <c r="G1518" s="2">
        <f t="shared" si="214"/>
        <v>9.7081076985060905E-4</v>
      </c>
      <c r="H1518" s="2">
        <f t="shared" si="211"/>
        <v>2.8622247427233511</v>
      </c>
      <c r="I1518" s="2">
        <f t="shared" si="212"/>
        <v>74.10818720779892</v>
      </c>
    </row>
    <row r="1519" spans="1:9" ht="13.5" x14ac:dyDescent="0.25">
      <c r="A1519" s="3">
        <f>TITRES_STAT!B1522</f>
        <v>44526</v>
      </c>
      <c r="B1519" s="5">
        <f>TITRES_STAT!D1522</f>
        <v>0.46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2.5802015626852385E-3</v>
      </c>
      <c r="G1519" s="2">
        <f t="shared" si="214"/>
        <v>9.0146714343270851E-4</v>
      </c>
      <c r="H1519" s="2">
        <f t="shared" si="211"/>
        <v>2.8622247427233511</v>
      </c>
      <c r="I1519" s="2">
        <f t="shared" si="212"/>
        <v>74.10818720779892</v>
      </c>
    </row>
    <row r="1520" spans="1:9" ht="13.5" x14ac:dyDescent="0.25">
      <c r="A1520" s="3">
        <f>TITRES_STAT!B1523</f>
        <v>44529</v>
      </c>
      <c r="B1520" s="5">
        <f>TITRES_STAT!D1523</f>
        <v>0.46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2.3959014510648645E-3</v>
      </c>
      <c r="G1520" s="2">
        <f t="shared" si="214"/>
        <v>8.3707663318751508E-4</v>
      </c>
      <c r="H1520" s="2">
        <f t="shared" si="211"/>
        <v>2.8622247427233511</v>
      </c>
      <c r="I1520" s="2">
        <f t="shared" si="212"/>
        <v>74.10818720779892</v>
      </c>
    </row>
    <row r="1521" spans="1:9" ht="13.5" x14ac:dyDescent="0.25">
      <c r="A1521" s="3">
        <f>TITRES_STAT!B1524</f>
        <v>44530</v>
      </c>
      <c r="B1521" s="5">
        <f>TITRES_STAT!D1524</f>
        <v>0.46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2.2247656331316596E-3</v>
      </c>
      <c r="G1521" s="2">
        <f t="shared" si="214"/>
        <v>7.7728544510269261E-4</v>
      </c>
      <c r="H1521" s="2">
        <f t="shared" si="211"/>
        <v>2.8622247427233507</v>
      </c>
      <c r="I1521" s="2">
        <f t="shared" si="212"/>
        <v>74.10818720779892</v>
      </c>
    </row>
    <row r="1522" spans="1:9" ht="13.5" x14ac:dyDescent="0.25">
      <c r="A1522" s="3">
        <f>TITRES_STAT!B1525</f>
        <v>44531</v>
      </c>
      <c r="B1522" s="5">
        <f>TITRES_STAT!D1525</f>
        <v>0.46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2.0658538021936837E-3</v>
      </c>
      <c r="G1522" s="2">
        <f t="shared" si="214"/>
        <v>7.2176505616678593E-4</v>
      </c>
      <c r="H1522" s="2">
        <f t="shared" si="211"/>
        <v>2.8622247427233507</v>
      </c>
      <c r="I1522" s="2">
        <f t="shared" si="212"/>
        <v>74.10818720779892</v>
      </c>
    </row>
    <row r="1523" spans="1:9" ht="13.5" x14ac:dyDescent="0.25">
      <c r="A1523" s="3">
        <f>TITRES_STAT!B1526</f>
        <v>44532</v>
      </c>
      <c r="B1523" s="5">
        <f>TITRES_STAT!D1526</f>
        <v>0.44</v>
      </c>
      <c r="C1523" s="2">
        <f t="shared" si="207"/>
        <v>-2.0000000000000018E-2</v>
      </c>
      <c r="D1523" s="2">
        <f t="shared" si="208"/>
        <v>0</v>
      </c>
      <c r="E1523" s="2">
        <f t="shared" si="209"/>
        <v>2.0000000000000018E-2</v>
      </c>
      <c r="F1523" s="2">
        <f t="shared" si="214"/>
        <v>1.9182928163227063E-3</v>
      </c>
      <c r="G1523" s="2">
        <f t="shared" si="214"/>
        <v>2.0987818378691596E-3</v>
      </c>
      <c r="H1523" s="2">
        <f t="shared" si="211"/>
        <v>0.91400296196116348</v>
      </c>
      <c r="I1523" s="2">
        <f t="shared" si="212"/>
        <v>47.753476882012755</v>
      </c>
    </row>
    <row r="1524" spans="1:9" ht="13.5" x14ac:dyDescent="0.25">
      <c r="A1524" s="3">
        <f>TITRES_STAT!B1527</f>
        <v>44533</v>
      </c>
      <c r="B1524" s="5">
        <f>TITRES_STAT!D1527</f>
        <v>0.43</v>
      </c>
      <c r="C1524" s="2">
        <f t="shared" si="207"/>
        <v>-1.0000000000000009E-2</v>
      </c>
      <c r="D1524" s="2">
        <f t="shared" si="208"/>
        <v>0</v>
      </c>
      <c r="E1524" s="2">
        <f t="shared" si="209"/>
        <v>1.0000000000000009E-2</v>
      </c>
      <c r="F1524" s="2">
        <f t="shared" si="214"/>
        <v>1.7812719008710846E-3</v>
      </c>
      <c r="G1524" s="2">
        <f t="shared" si="214"/>
        <v>2.6631545637356489E-3</v>
      </c>
      <c r="H1524" s="2">
        <f t="shared" si="211"/>
        <v>0.66885787446465983</v>
      </c>
      <c r="I1524" s="2">
        <f t="shared" si="212"/>
        <v>40.07877990684004</v>
      </c>
    </row>
    <row r="1525" spans="1:9" ht="13.5" x14ac:dyDescent="0.25">
      <c r="A1525" s="3">
        <f>TITRES_STAT!B1528</f>
        <v>44536</v>
      </c>
      <c r="B1525" s="5">
        <f>TITRES_STAT!D1528</f>
        <v>0.43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1.6540381936660071E-3</v>
      </c>
      <c r="G1525" s="2">
        <f t="shared" si="214"/>
        <v>2.4729292377545309E-3</v>
      </c>
      <c r="H1525" s="2">
        <f t="shared" si="211"/>
        <v>0.66885787446465983</v>
      </c>
      <c r="I1525" s="2">
        <f t="shared" si="212"/>
        <v>40.07877990684004</v>
      </c>
    </row>
    <row r="1526" spans="1:9" ht="13.5" x14ac:dyDescent="0.25">
      <c r="A1526" s="3">
        <f>TITRES_STAT!B1529</f>
        <v>44537</v>
      </c>
      <c r="B1526" s="5">
        <f>TITRES_STAT!D1529</f>
        <v>0.43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1.5358926084041494E-3</v>
      </c>
      <c r="G1526" s="2">
        <f t="shared" si="214"/>
        <v>2.2962914350577791E-3</v>
      </c>
      <c r="H1526" s="2">
        <f t="shared" si="211"/>
        <v>0.66885787446465972</v>
      </c>
      <c r="I1526" s="2">
        <f t="shared" si="212"/>
        <v>40.07877990684004</v>
      </c>
    </row>
    <row r="1527" spans="1:9" ht="13.5" x14ac:dyDescent="0.25">
      <c r="A1527" s="3">
        <f>TITRES_STAT!B1530</f>
        <v>44538</v>
      </c>
      <c r="B1527" s="5">
        <f>TITRES_STAT!D1530</f>
        <v>0.43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1.4261859935181388E-3</v>
      </c>
      <c r="G1527" s="2">
        <f t="shared" si="214"/>
        <v>2.1322706182679376E-3</v>
      </c>
      <c r="H1527" s="2">
        <f t="shared" si="211"/>
        <v>0.66885787446465983</v>
      </c>
      <c r="I1527" s="2">
        <f t="shared" si="212"/>
        <v>40.07877990684004</v>
      </c>
    </row>
    <row r="1528" spans="1:9" ht="13.5" x14ac:dyDescent="0.25">
      <c r="A1528" s="3">
        <f>TITRES_STAT!B1531</f>
        <v>44539</v>
      </c>
      <c r="B1528" s="5">
        <f>TITRES_STAT!D1531</f>
        <v>0.43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1.3243155654097001E-3</v>
      </c>
      <c r="G1528" s="2">
        <f t="shared" si="214"/>
        <v>1.9799655741059422E-3</v>
      </c>
      <c r="H1528" s="2">
        <f t="shared" si="211"/>
        <v>0.66885787446465972</v>
      </c>
      <c r="I1528" s="2">
        <f t="shared" si="212"/>
        <v>40.07877990684004</v>
      </c>
    </row>
    <row r="1529" spans="1:9" ht="13.5" x14ac:dyDescent="0.25">
      <c r="A1529" s="3">
        <f>TITRES_STAT!B1532</f>
        <v>44540</v>
      </c>
      <c r="B1529" s="5">
        <f>TITRES_STAT!D1532</f>
        <v>0.43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1.2297215964518645E-3</v>
      </c>
      <c r="G1529" s="2">
        <f t="shared" si="214"/>
        <v>1.8385394616698034E-3</v>
      </c>
      <c r="H1529" s="2">
        <f t="shared" si="211"/>
        <v>0.66885787446465972</v>
      </c>
      <c r="I1529" s="2">
        <f t="shared" si="212"/>
        <v>40.07877990684004</v>
      </c>
    </row>
    <row r="1530" spans="1:9" ht="13.5" x14ac:dyDescent="0.25">
      <c r="A1530" s="3">
        <f>TITRES_STAT!B1533</f>
        <v>44543</v>
      </c>
      <c r="B1530" s="5">
        <f>TITRES_STAT!D1533</f>
        <v>0.43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1.1418843395624456E-3</v>
      </c>
      <c r="G1530" s="2">
        <f t="shared" si="214"/>
        <v>1.7072152144076748E-3</v>
      </c>
      <c r="H1530" s="2">
        <f t="shared" si="211"/>
        <v>0.66885787446465972</v>
      </c>
      <c r="I1530" s="2">
        <f t="shared" si="212"/>
        <v>40.07877990684004</v>
      </c>
    </row>
    <row r="1531" spans="1:9" ht="13.5" x14ac:dyDescent="0.25">
      <c r="A1531" s="3">
        <f>TITRES_STAT!B1534</f>
        <v>44544</v>
      </c>
      <c r="B1531" s="5">
        <f>TITRES_STAT!D1534</f>
        <v>0.43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1.0603211724508424E-3</v>
      </c>
      <c r="G1531" s="2">
        <f t="shared" si="214"/>
        <v>1.5852712705214122E-3</v>
      </c>
      <c r="H1531" s="2">
        <f t="shared" si="211"/>
        <v>0.66885787446465972</v>
      </c>
      <c r="I1531" s="2">
        <f t="shared" si="212"/>
        <v>40.07877990684004</v>
      </c>
    </row>
    <row r="1532" spans="1:9" ht="13.5" x14ac:dyDescent="0.25">
      <c r="A1532" s="3">
        <f>TITRES_STAT!B1535</f>
        <v>44545</v>
      </c>
      <c r="B1532" s="5">
        <f>TITRES_STAT!D1535</f>
        <v>0.44</v>
      </c>
      <c r="C1532" s="2">
        <f t="shared" si="207"/>
        <v>1.0000000000000009E-2</v>
      </c>
      <c r="D1532" s="2">
        <f t="shared" si="208"/>
        <v>1.0000000000000009E-2</v>
      </c>
      <c r="E1532" s="2">
        <f t="shared" si="209"/>
        <v>0</v>
      </c>
      <c r="F1532" s="2">
        <f t="shared" si="214"/>
        <v>1.6988696601329257E-3</v>
      </c>
      <c r="G1532" s="2">
        <f t="shared" si="214"/>
        <v>1.4720376083413114E-3</v>
      </c>
      <c r="H1532" s="2">
        <f t="shared" si="211"/>
        <v>1.1540939243034749</v>
      </c>
      <c r="I1532" s="2">
        <f t="shared" si="212"/>
        <v>53.576768927411123</v>
      </c>
    </row>
    <row r="1533" spans="1:9" ht="13.5" x14ac:dyDescent="0.25">
      <c r="A1533" s="3">
        <f>TITRES_STAT!B1536</f>
        <v>44546</v>
      </c>
      <c r="B1533" s="5">
        <f>TITRES_STAT!D1536</f>
        <v>0.45</v>
      </c>
      <c r="C1533" s="2">
        <f t="shared" si="207"/>
        <v>1.0000000000000009E-2</v>
      </c>
      <c r="D1533" s="2">
        <f t="shared" si="208"/>
        <v>1.0000000000000009E-2</v>
      </c>
      <c r="E1533" s="2">
        <f t="shared" si="209"/>
        <v>0</v>
      </c>
      <c r="F1533" s="2">
        <f t="shared" ref="F1533:G1548" si="215">((F1532*13)+D1533)/14</f>
        <v>2.2918075415520032E-3</v>
      </c>
      <c r="G1533" s="2">
        <f t="shared" si="215"/>
        <v>1.3668920648883605E-3</v>
      </c>
      <c r="H1533" s="2">
        <f t="shared" si="211"/>
        <v>1.6766558241298914</v>
      </c>
      <c r="I1533" s="2">
        <f t="shared" si="212"/>
        <v>62.63994828976292</v>
      </c>
    </row>
    <row r="1534" spans="1:9" ht="13.5" x14ac:dyDescent="0.25">
      <c r="A1534" s="3">
        <f>TITRES_STAT!B1537</f>
        <v>44550</v>
      </c>
      <c r="B1534" s="5">
        <f>TITRES_STAT!D1537</f>
        <v>0.44</v>
      </c>
      <c r="C1534" s="2">
        <f t="shared" si="207"/>
        <v>-1.0000000000000009E-2</v>
      </c>
      <c r="D1534" s="2">
        <f t="shared" si="208"/>
        <v>0</v>
      </c>
      <c r="E1534" s="2">
        <f t="shared" si="209"/>
        <v>1.0000000000000009E-2</v>
      </c>
      <c r="F1534" s="2">
        <f t="shared" si="215"/>
        <v>2.1281070028697172E-3</v>
      </c>
      <c r="G1534" s="2">
        <f t="shared" si="215"/>
        <v>1.9835426316820496E-3</v>
      </c>
      <c r="H1534" s="2">
        <f t="shared" si="211"/>
        <v>1.072881907793974</v>
      </c>
      <c r="I1534" s="2">
        <f t="shared" si="212"/>
        <v>51.757985042947702</v>
      </c>
    </row>
    <row r="1535" spans="1:9" ht="13.5" x14ac:dyDescent="0.25">
      <c r="A1535" s="3">
        <f>TITRES_STAT!B1538</f>
        <v>44551</v>
      </c>
      <c r="B1535" s="5">
        <f>TITRES_STAT!D1538</f>
        <v>0.44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1.9760993598075946E-3</v>
      </c>
      <c r="G1535" s="2">
        <f t="shared" si="215"/>
        <v>1.8418610151333318E-3</v>
      </c>
      <c r="H1535" s="2">
        <f t="shared" si="211"/>
        <v>1.072881907793974</v>
      </c>
      <c r="I1535" s="2">
        <f t="shared" si="212"/>
        <v>51.757985042947702</v>
      </c>
    </row>
    <row r="1536" spans="1:9" ht="13.5" x14ac:dyDescent="0.25">
      <c r="A1536" s="3">
        <f>TITRES_STAT!B1539</f>
        <v>44552</v>
      </c>
      <c r="B1536" s="5">
        <f>TITRES_STAT!D1539</f>
        <v>0.44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1.8349494055356235E-3</v>
      </c>
      <c r="G1536" s="2">
        <f t="shared" si="215"/>
        <v>1.7102995140523794E-3</v>
      </c>
      <c r="H1536" s="2">
        <f t="shared" si="211"/>
        <v>1.072881907793974</v>
      </c>
      <c r="I1536" s="2">
        <f t="shared" si="212"/>
        <v>51.757985042947702</v>
      </c>
    </row>
    <row r="1537" spans="1:9" ht="13.5" x14ac:dyDescent="0.25">
      <c r="A1537" s="3">
        <f>TITRES_STAT!B1540</f>
        <v>44553</v>
      </c>
      <c r="B1537" s="5">
        <f>TITRES_STAT!D1540</f>
        <v>0.44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1.7038815908545074E-3</v>
      </c>
      <c r="G1537" s="2">
        <f t="shared" si="215"/>
        <v>1.5881352630486381E-3</v>
      </c>
      <c r="H1537" s="2">
        <f t="shared" si="211"/>
        <v>1.072881907793974</v>
      </c>
      <c r="I1537" s="2">
        <f t="shared" si="212"/>
        <v>51.757985042947702</v>
      </c>
    </row>
    <row r="1538" spans="1:9" ht="13.5" x14ac:dyDescent="0.25">
      <c r="A1538" s="3">
        <f>TITRES_STAT!B1541</f>
        <v>44554</v>
      </c>
      <c r="B1538" s="5">
        <f>TITRES_STAT!D1541</f>
        <v>0.43</v>
      </c>
      <c r="C1538" s="2">
        <f t="shared" si="207"/>
        <v>-1.0000000000000009E-2</v>
      </c>
      <c r="D1538" s="2">
        <f t="shared" si="208"/>
        <v>0</v>
      </c>
      <c r="E1538" s="2">
        <f t="shared" si="209"/>
        <v>1.0000000000000009E-2</v>
      </c>
      <c r="F1538" s="2">
        <f t="shared" si="215"/>
        <v>1.5821757629363284E-3</v>
      </c>
      <c r="G1538" s="2">
        <f t="shared" si="215"/>
        <v>2.1889827442594504E-3</v>
      </c>
      <c r="H1538" s="2">
        <f t="shared" si="211"/>
        <v>0.72279042266803728</v>
      </c>
      <c r="I1538" s="2">
        <f t="shared" si="212"/>
        <v>41.954634362818894</v>
      </c>
    </row>
    <row r="1539" spans="1:9" ht="13.5" x14ac:dyDescent="0.25">
      <c r="A1539" s="3">
        <f>TITRES_STAT!B1542</f>
        <v>44557</v>
      </c>
      <c r="B1539" s="5">
        <f>TITRES_STAT!D1542</f>
        <v>0.43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1.4691632084408764E-3</v>
      </c>
      <c r="G1539" s="2">
        <f t="shared" si="215"/>
        <v>2.032626833955204E-3</v>
      </c>
      <c r="H1539" s="2">
        <f t="shared" si="211"/>
        <v>0.72279042266803728</v>
      </c>
      <c r="I1539" s="2">
        <f t="shared" si="212"/>
        <v>41.954634362818894</v>
      </c>
    </row>
    <row r="1540" spans="1:9" ht="13.5" x14ac:dyDescent="0.25">
      <c r="A1540" s="3">
        <f>TITRES_STAT!B1543</f>
        <v>44558</v>
      </c>
      <c r="B1540" s="5">
        <f>TITRES_STAT!D1543</f>
        <v>0.43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1.3642229792665283E-3</v>
      </c>
      <c r="G1540" s="2">
        <f t="shared" si="215"/>
        <v>1.8874392029584036E-3</v>
      </c>
      <c r="H1540" s="2">
        <f t="shared" si="211"/>
        <v>0.7227904226680375</v>
      </c>
      <c r="I1540" s="2">
        <f t="shared" si="212"/>
        <v>41.954634362818901</v>
      </c>
    </row>
    <row r="1541" spans="1:9" ht="13.5" x14ac:dyDescent="0.25">
      <c r="A1541" s="3">
        <f>TITRES_STAT!B1544</f>
        <v>44559</v>
      </c>
      <c r="B1541" s="5">
        <f>TITRES_STAT!D1544</f>
        <v>0.43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1.2667784807474905E-3</v>
      </c>
      <c r="G1541" s="2">
        <f t="shared" si="215"/>
        <v>1.7526221170328035E-3</v>
      </c>
      <c r="H1541" s="2">
        <f t="shared" si="211"/>
        <v>0.72279042266803739</v>
      </c>
      <c r="I1541" s="2">
        <f t="shared" si="212"/>
        <v>41.954634362818894</v>
      </c>
    </row>
    <row r="1542" spans="1:9" ht="13.5" x14ac:dyDescent="0.25">
      <c r="A1542" s="3">
        <f>TITRES_STAT!B1545</f>
        <v>44560</v>
      </c>
      <c r="B1542" s="5">
        <f>TITRES_STAT!D1545</f>
        <v>0.43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1.1762943035512413E-3</v>
      </c>
      <c r="G1542" s="2">
        <f t="shared" si="215"/>
        <v>1.6274348229590317E-3</v>
      </c>
      <c r="H1542" s="2">
        <f t="shared" si="211"/>
        <v>0.7227904226680375</v>
      </c>
      <c r="I1542" s="2">
        <f t="shared" si="212"/>
        <v>41.954634362818901</v>
      </c>
    </row>
    <row r="1543" spans="1:9" ht="13.5" x14ac:dyDescent="0.25">
      <c r="A1543" s="3">
        <f>TITRES_STAT!B1546</f>
        <v>44561</v>
      </c>
      <c r="B1543" s="5">
        <f>TITRES_STAT!D1546</f>
        <v>0.43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1.0922732818690098E-3</v>
      </c>
      <c r="G1543" s="2">
        <f t="shared" si="215"/>
        <v>1.5111894784619582E-3</v>
      </c>
      <c r="H1543" s="2">
        <f t="shared" si="211"/>
        <v>0.72279042266803739</v>
      </c>
      <c r="I1543" s="2">
        <f t="shared" si="212"/>
        <v>41.954634362818894</v>
      </c>
    </row>
    <row r="1544" spans="1:9" ht="13.5" x14ac:dyDescent="0.25">
      <c r="A1544" s="3">
        <f>TITRES_STAT!B1547</f>
        <v>44564</v>
      </c>
      <c r="B1544" s="5">
        <f>TITRES_STAT!D1547</f>
        <v>0.43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1.0142537617355092E-3</v>
      </c>
      <c r="G1544" s="2">
        <f t="shared" si="215"/>
        <v>1.4032473728575327E-3</v>
      </c>
      <c r="H1544" s="2">
        <f t="shared" si="211"/>
        <v>0.7227904226680375</v>
      </c>
      <c r="I1544" s="2">
        <f t="shared" si="212"/>
        <v>41.954634362818901</v>
      </c>
    </row>
    <row r="1545" spans="1:9" ht="13.5" x14ac:dyDescent="0.25">
      <c r="A1545" s="3">
        <f>TITRES_STAT!B1548</f>
        <v>44565</v>
      </c>
      <c r="B1545" s="5">
        <f>TITRES_STAT!D1548</f>
        <v>0.43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9.4180706446868703E-4</v>
      </c>
      <c r="G1545" s="2">
        <f t="shared" si="215"/>
        <v>1.3030154176534232E-3</v>
      </c>
      <c r="H1545" s="2">
        <f t="shared" si="211"/>
        <v>0.72279042266803739</v>
      </c>
      <c r="I1545" s="2">
        <f t="shared" si="212"/>
        <v>41.954634362818894</v>
      </c>
    </row>
    <row r="1546" spans="1:9" ht="13.5" x14ac:dyDescent="0.25">
      <c r="A1546" s="3">
        <f>TITRES_STAT!B1549</f>
        <v>44566</v>
      </c>
      <c r="B1546" s="5">
        <f>TITRES_STAT!D1549</f>
        <v>0.42</v>
      </c>
      <c r="C1546" s="2">
        <f t="shared" si="216"/>
        <v>-1.0000000000000009E-2</v>
      </c>
      <c r="D1546" s="2">
        <f t="shared" si="217"/>
        <v>0</v>
      </c>
      <c r="E1546" s="2">
        <f t="shared" si="218"/>
        <v>1.0000000000000009E-2</v>
      </c>
      <c r="F1546" s="2">
        <f t="shared" si="215"/>
        <v>8.7453513129235217E-4</v>
      </c>
      <c r="G1546" s="2">
        <f t="shared" si="215"/>
        <v>1.9242286021067506E-3</v>
      </c>
      <c r="H1546" s="2">
        <f t="shared" si="211"/>
        <v>0.45448608878116836</v>
      </c>
      <c r="I1546" s="2">
        <f t="shared" si="212"/>
        <v>31.247193925520392</v>
      </c>
    </row>
    <row r="1547" spans="1:9" ht="13.5" x14ac:dyDescent="0.25">
      <c r="A1547" s="3">
        <f>TITRES_STAT!B1550</f>
        <v>44567</v>
      </c>
      <c r="B1547" s="5">
        <f>TITRES_STAT!D1550</f>
        <v>0.42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8.1206833620004121E-4</v>
      </c>
      <c r="G1547" s="2">
        <f t="shared" si="215"/>
        <v>1.7867837019562682E-3</v>
      </c>
      <c r="H1547" s="2">
        <f t="shared" si="211"/>
        <v>0.45448608878116836</v>
      </c>
      <c r="I1547" s="2">
        <f t="shared" si="212"/>
        <v>31.247193925520392</v>
      </c>
    </row>
    <row r="1548" spans="1:9" ht="13.5" x14ac:dyDescent="0.25">
      <c r="A1548" s="3">
        <f>TITRES_STAT!B1551</f>
        <v>44568</v>
      </c>
      <c r="B1548" s="5">
        <f>TITRES_STAT!D1551</f>
        <v>0.44</v>
      </c>
      <c r="C1548" s="2">
        <f t="shared" si="216"/>
        <v>2.0000000000000018E-2</v>
      </c>
      <c r="D1548" s="2">
        <f t="shared" si="217"/>
        <v>2.0000000000000018E-2</v>
      </c>
      <c r="E1548" s="2">
        <f t="shared" si="218"/>
        <v>0</v>
      </c>
      <c r="F1548" s="2">
        <f t="shared" si="215"/>
        <v>2.1826348836143255E-3</v>
      </c>
      <c r="G1548" s="2">
        <f t="shared" si="215"/>
        <v>1.6591562946736776E-3</v>
      </c>
      <c r="H1548" s="2">
        <f t="shared" si="211"/>
        <v>1.3155089069192276</v>
      </c>
      <c r="I1548" s="2">
        <f t="shared" si="212"/>
        <v>56.812949541597973</v>
      </c>
    </row>
    <row r="1549" spans="1:9" ht="13.5" x14ac:dyDescent="0.25">
      <c r="A1549" s="3">
        <f>TITRES_STAT!B1552</f>
        <v>44571</v>
      </c>
      <c r="B1549" s="5">
        <f>TITRES_STAT!D1552</f>
        <v>0.44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2.0267323919275879E-3</v>
      </c>
      <c r="G1549" s="2">
        <f t="shared" si="219"/>
        <v>1.540645130768415E-3</v>
      </c>
      <c r="H1549" s="2">
        <f t="shared" si="211"/>
        <v>1.3155089069192274</v>
      </c>
      <c r="I1549" s="2">
        <f t="shared" si="212"/>
        <v>56.812949541597966</v>
      </c>
    </row>
    <row r="1550" spans="1:9" ht="13.5" x14ac:dyDescent="0.25">
      <c r="A1550" s="3">
        <f>TITRES_STAT!B1553</f>
        <v>44572</v>
      </c>
      <c r="B1550" s="5">
        <f>TITRES_STAT!D1553</f>
        <v>0.43</v>
      </c>
      <c r="C1550" s="2">
        <f t="shared" si="216"/>
        <v>-1.0000000000000009E-2</v>
      </c>
      <c r="D1550" s="2">
        <f t="shared" si="217"/>
        <v>0</v>
      </c>
      <c r="E1550" s="2">
        <f t="shared" si="218"/>
        <v>1.0000000000000009E-2</v>
      </c>
      <c r="F1550" s="2">
        <f t="shared" si="219"/>
        <v>1.8819657925041888E-3</v>
      </c>
      <c r="G1550" s="2">
        <f t="shared" si="219"/>
        <v>2.1448847642849575E-3</v>
      </c>
      <c r="H1550" s="2">
        <f t="shared" si="211"/>
        <v>0.87742046744948632</v>
      </c>
      <c r="I1550" s="2">
        <f t="shared" si="212"/>
        <v>46.73542675506674</v>
      </c>
    </row>
    <row r="1551" spans="1:9" ht="13.5" x14ac:dyDescent="0.25">
      <c r="A1551" s="3">
        <f>TITRES_STAT!B1554</f>
        <v>44573</v>
      </c>
      <c r="B1551" s="5">
        <f>TITRES_STAT!D1554</f>
        <v>0.43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1.7475396644681754E-3</v>
      </c>
      <c r="G1551" s="2">
        <f t="shared" si="219"/>
        <v>1.9916787096931747E-3</v>
      </c>
      <c r="H1551" s="2">
        <f t="shared" si="211"/>
        <v>0.87742046744948643</v>
      </c>
      <c r="I1551" s="2">
        <f t="shared" si="212"/>
        <v>46.735426755066747</v>
      </c>
    </row>
    <row r="1552" spans="1:9" ht="13.5" x14ac:dyDescent="0.25">
      <c r="A1552" s="3">
        <f>TITRES_STAT!B1555</f>
        <v>44574</v>
      </c>
      <c r="B1552" s="5">
        <f>TITRES_STAT!D1555</f>
        <v>0.43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1.6227154027204486E-3</v>
      </c>
      <c r="G1552" s="2">
        <f t="shared" si="219"/>
        <v>1.8494159447150907E-3</v>
      </c>
      <c r="H1552" s="2">
        <f t="shared" si="211"/>
        <v>0.87742046744948654</v>
      </c>
      <c r="I1552" s="2">
        <f t="shared" si="212"/>
        <v>46.735426755066747</v>
      </c>
    </row>
    <row r="1553" spans="1:9" ht="13.5" x14ac:dyDescent="0.25">
      <c r="A1553" s="3">
        <f>TITRES_STAT!B1556</f>
        <v>44575</v>
      </c>
      <c r="B1553" s="5">
        <f>TITRES_STAT!D1556</f>
        <v>0.43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1.5068071596689881E-3</v>
      </c>
      <c r="G1553" s="2">
        <f t="shared" si="219"/>
        <v>1.71731480580687E-3</v>
      </c>
      <c r="H1553" s="2">
        <f t="shared" ref="H1553:H1616" si="220">F1553/G1553</f>
        <v>0.87742046744948654</v>
      </c>
      <c r="I1553" s="2">
        <f t="shared" ref="I1553:I1616" si="221">IF(G1553=0,100,100-(100/(1+H1553)))</f>
        <v>46.735426755066747</v>
      </c>
    </row>
    <row r="1554" spans="1:9" ht="13.5" x14ac:dyDescent="0.25">
      <c r="A1554" s="3">
        <f>TITRES_STAT!B1557</f>
        <v>44578</v>
      </c>
      <c r="B1554" s="5">
        <f>TITRES_STAT!D1557</f>
        <v>0.43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1.399178076835489E-3</v>
      </c>
      <c r="G1554" s="2">
        <f t="shared" si="219"/>
        <v>1.5946494625349507E-3</v>
      </c>
      <c r="H1554" s="2">
        <f t="shared" si="220"/>
        <v>0.87742046744948654</v>
      </c>
      <c r="I1554" s="2">
        <f t="shared" si="221"/>
        <v>46.735426755066747</v>
      </c>
    </row>
    <row r="1555" spans="1:9" ht="13.5" x14ac:dyDescent="0.25">
      <c r="A1555" s="3">
        <f>TITRES_STAT!B1558</f>
        <v>44579</v>
      </c>
      <c r="B1555" s="5">
        <f>TITRES_STAT!D1558</f>
        <v>0.43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1.2992367856329539E-3</v>
      </c>
      <c r="G1555" s="2">
        <f t="shared" si="219"/>
        <v>1.4807459294967401E-3</v>
      </c>
      <c r="H1555" s="2">
        <f t="shared" si="220"/>
        <v>0.87742046744948643</v>
      </c>
      <c r="I1555" s="2">
        <f t="shared" si="221"/>
        <v>46.735426755066747</v>
      </c>
    </row>
    <row r="1556" spans="1:9" ht="13.5" x14ac:dyDescent="0.25">
      <c r="A1556" s="3">
        <f>TITRES_STAT!B1559</f>
        <v>44580</v>
      </c>
      <c r="B1556" s="5">
        <f>TITRES_STAT!D1559</f>
        <v>0.43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1.2064341580877429E-3</v>
      </c>
      <c r="G1556" s="2">
        <f t="shared" si="219"/>
        <v>1.3749783631041158E-3</v>
      </c>
      <c r="H1556" s="2">
        <f t="shared" si="220"/>
        <v>0.87742046744948643</v>
      </c>
      <c r="I1556" s="2">
        <f t="shared" si="221"/>
        <v>46.735426755066747</v>
      </c>
    </row>
    <row r="1557" spans="1:9" ht="13.5" x14ac:dyDescent="0.25">
      <c r="A1557" s="3">
        <f>TITRES_STAT!B1560</f>
        <v>44581</v>
      </c>
      <c r="B1557" s="5">
        <f>TITRES_STAT!D1560</f>
        <v>0.43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1.1202602896529042E-3</v>
      </c>
      <c r="G1557" s="2">
        <f t="shared" si="219"/>
        <v>1.276765622882393E-3</v>
      </c>
      <c r="H1557" s="2">
        <f t="shared" si="220"/>
        <v>0.87742046744948654</v>
      </c>
      <c r="I1557" s="2">
        <f t="shared" si="221"/>
        <v>46.735426755066747</v>
      </c>
    </row>
    <row r="1558" spans="1:9" ht="13.5" x14ac:dyDescent="0.25">
      <c r="A1558" s="3">
        <f>TITRES_STAT!B1561</f>
        <v>44582</v>
      </c>
      <c r="B1558" s="5">
        <f>TITRES_STAT!D1561</f>
        <v>0.43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1.0402416975348395E-3</v>
      </c>
      <c r="G1558" s="2">
        <f t="shared" si="219"/>
        <v>1.1855680783907935E-3</v>
      </c>
      <c r="H1558" s="2">
        <f t="shared" si="220"/>
        <v>0.87742046744948643</v>
      </c>
      <c r="I1558" s="2">
        <f t="shared" si="221"/>
        <v>46.735426755066747</v>
      </c>
    </row>
    <row r="1559" spans="1:9" ht="13.5" x14ac:dyDescent="0.25">
      <c r="A1559" s="3">
        <f>TITRES_STAT!B1562</f>
        <v>44585</v>
      </c>
      <c r="B1559" s="5">
        <f>TITRES_STAT!D1562</f>
        <v>0.43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9.6593871913949378E-4</v>
      </c>
      <c r="G1559" s="2">
        <f t="shared" si="219"/>
        <v>1.1008846442200225E-3</v>
      </c>
      <c r="H1559" s="2">
        <f t="shared" si="220"/>
        <v>0.87742046744948654</v>
      </c>
      <c r="I1559" s="2">
        <f t="shared" si="221"/>
        <v>46.735426755066747</v>
      </c>
    </row>
    <row r="1560" spans="1:9" ht="13.5" x14ac:dyDescent="0.25">
      <c r="A1560" s="3">
        <f>TITRES_STAT!B1563</f>
        <v>44586</v>
      </c>
      <c r="B1560" s="5">
        <f>TITRES_STAT!D1563</f>
        <v>0.43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8.9694309634381561E-4</v>
      </c>
      <c r="G1560" s="2">
        <f t="shared" si="219"/>
        <v>1.0222500267757352E-3</v>
      </c>
      <c r="H1560" s="2">
        <f t="shared" si="220"/>
        <v>0.87742046744948643</v>
      </c>
      <c r="I1560" s="2">
        <f t="shared" si="221"/>
        <v>46.735426755066747</v>
      </c>
    </row>
    <row r="1561" spans="1:9" ht="13.5" x14ac:dyDescent="0.25">
      <c r="A1561" s="3">
        <f>TITRES_STAT!B1564</f>
        <v>44587</v>
      </c>
      <c r="B1561" s="5">
        <f>TITRES_STAT!D1564</f>
        <v>0.43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8.3287573231925738E-4</v>
      </c>
      <c r="G1561" s="2">
        <f t="shared" si="219"/>
        <v>9.4923216772032563E-4</v>
      </c>
      <c r="H1561" s="2">
        <f t="shared" si="220"/>
        <v>0.87742046744948643</v>
      </c>
      <c r="I1561" s="2">
        <f t="shared" si="221"/>
        <v>46.735426755066747</v>
      </c>
    </row>
    <row r="1562" spans="1:9" ht="13.5" x14ac:dyDescent="0.25">
      <c r="A1562" s="3">
        <f>TITRES_STAT!B1565</f>
        <v>44588</v>
      </c>
      <c r="B1562" s="5">
        <f>TITRES_STAT!D1565</f>
        <v>0.43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7.7338460858216752E-4</v>
      </c>
      <c r="G1562" s="2">
        <f t="shared" si="219"/>
        <v>8.8142987002601671E-4</v>
      </c>
      <c r="H1562" s="2">
        <f t="shared" si="220"/>
        <v>0.87742046744948632</v>
      </c>
      <c r="I1562" s="2">
        <f t="shared" si="221"/>
        <v>46.73542675506674</v>
      </c>
    </row>
    <row r="1563" spans="1:9" ht="13.5" x14ac:dyDescent="0.25">
      <c r="A1563" s="3">
        <f>TITRES_STAT!B1566</f>
        <v>44589</v>
      </c>
      <c r="B1563" s="5">
        <f>TITRES_STAT!D1566</f>
        <v>0.43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7.1814285082629837E-4</v>
      </c>
      <c r="G1563" s="2">
        <f t="shared" si="219"/>
        <v>8.1847059359558692E-4</v>
      </c>
      <c r="H1563" s="2">
        <f t="shared" si="220"/>
        <v>0.87742046744948621</v>
      </c>
      <c r="I1563" s="2">
        <f t="shared" si="221"/>
        <v>46.735426755066733</v>
      </c>
    </row>
    <row r="1564" spans="1:9" ht="13.5" x14ac:dyDescent="0.25">
      <c r="A1564" s="3">
        <f>TITRES_STAT!B1567</f>
        <v>44592</v>
      </c>
      <c r="B1564" s="5">
        <f>TITRES_STAT!D1567</f>
        <v>0.42</v>
      </c>
      <c r="C1564" s="2">
        <f t="shared" si="216"/>
        <v>-1.0000000000000009E-2</v>
      </c>
      <c r="D1564" s="2">
        <f t="shared" si="217"/>
        <v>0</v>
      </c>
      <c r="E1564" s="2">
        <f t="shared" si="218"/>
        <v>1.0000000000000009E-2</v>
      </c>
      <c r="F1564" s="2">
        <f t="shared" si="219"/>
        <v>6.6684693291013415E-4</v>
      </c>
      <c r="G1564" s="2">
        <f t="shared" si="219"/>
        <v>1.4742941226244741E-3</v>
      </c>
      <c r="H1564" s="2">
        <f t="shared" si="220"/>
        <v>0.45231607633559734</v>
      </c>
      <c r="I1564" s="2">
        <f t="shared" si="221"/>
        <v>31.144465292765744</v>
      </c>
    </row>
    <row r="1565" spans="1:9" ht="13.5" x14ac:dyDescent="0.25">
      <c r="A1565" s="3">
        <f>TITRES_STAT!B1568</f>
        <v>44593</v>
      </c>
      <c r="B1565" s="5">
        <f>TITRES_STAT!D1568</f>
        <v>0.41</v>
      </c>
      <c r="C1565" s="2">
        <f t="shared" si="216"/>
        <v>-1.0000000000000009E-2</v>
      </c>
      <c r="D1565" s="2">
        <f t="shared" si="217"/>
        <v>0</v>
      </c>
      <c r="E1565" s="2">
        <f t="shared" si="218"/>
        <v>1.0000000000000009E-2</v>
      </c>
      <c r="F1565" s="2">
        <f t="shared" ref="F1565:G1580" si="222">((F1564*13)+D1565)/14</f>
        <v>6.1921500913083877E-4</v>
      </c>
      <c r="G1565" s="2">
        <f t="shared" si="222"/>
        <v>2.0832731138655837E-3</v>
      </c>
      <c r="H1565" s="2">
        <f t="shared" si="220"/>
        <v>0.29723179597026739</v>
      </c>
      <c r="I1565" s="2">
        <f t="shared" si="221"/>
        <v>22.91277448591616</v>
      </c>
    </row>
    <row r="1566" spans="1:9" ht="13.5" x14ac:dyDescent="0.25">
      <c r="A1566" s="3">
        <f>TITRES_STAT!B1569</f>
        <v>44594</v>
      </c>
      <c r="B1566" s="5">
        <f>TITRES_STAT!D1569</f>
        <v>0.4</v>
      </c>
      <c r="C1566" s="2">
        <f t="shared" si="216"/>
        <v>-9.9999999999999534E-3</v>
      </c>
      <c r="D1566" s="2">
        <f t="shared" si="217"/>
        <v>0</v>
      </c>
      <c r="E1566" s="2">
        <f t="shared" si="218"/>
        <v>9.9999999999999534E-3</v>
      </c>
      <c r="F1566" s="2">
        <f t="shared" si="222"/>
        <v>5.7498536562149312E-4</v>
      </c>
      <c r="G1566" s="2">
        <f t="shared" si="222"/>
        <v>2.6487536057323243E-3</v>
      </c>
      <c r="H1566" s="2">
        <f t="shared" si="220"/>
        <v>0.21707770944686333</v>
      </c>
      <c r="I1566" s="2">
        <f t="shared" si="221"/>
        <v>17.835977749154623</v>
      </c>
    </row>
    <row r="1567" spans="1:9" ht="13.5" x14ac:dyDescent="0.25">
      <c r="A1567" s="3">
        <f>TITRES_STAT!B1570</f>
        <v>44595</v>
      </c>
      <c r="B1567" s="5">
        <f>TITRES_STAT!D1570</f>
        <v>0.41</v>
      </c>
      <c r="C1567" s="2">
        <f t="shared" si="216"/>
        <v>9.9999999999999534E-3</v>
      </c>
      <c r="D1567" s="2">
        <f t="shared" si="217"/>
        <v>9.9999999999999534E-3</v>
      </c>
      <c r="E1567" s="2">
        <f t="shared" si="218"/>
        <v>0</v>
      </c>
      <c r="F1567" s="2">
        <f t="shared" si="222"/>
        <v>1.2482006966485261E-3</v>
      </c>
      <c r="G1567" s="2">
        <f t="shared" si="222"/>
        <v>2.4595569196085867E-3</v>
      </c>
      <c r="H1567" s="2">
        <f t="shared" si="220"/>
        <v>0.50749006322942281</v>
      </c>
      <c r="I1567" s="2">
        <f t="shared" si="221"/>
        <v>33.664571038183254</v>
      </c>
    </row>
    <row r="1568" spans="1:9" ht="13.5" x14ac:dyDescent="0.25">
      <c r="A1568" s="3">
        <f>TITRES_STAT!B1571</f>
        <v>44596</v>
      </c>
      <c r="B1568" s="5">
        <f>TITRES_STAT!D1571</f>
        <v>0.42</v>
      </c>
      <c r="C1568" s="2">
        <f t="shared" si="216"/>
        <v>1.0000000000000009E-2</v>
      </c>
      <c r="D1568" s="2">
        <f t="shared" si="217"/>
        <v>1.0000000000000009E-2</v>
      </c>
      <c r="E1568" s="2">
        <f t="shared" si="218"/>
        <v>0</v>
      </c>
      <c r="F1568" s="2">
        <f t="shared" si="222"/>
        <v>1.8733292183164892E-3</v>
      </c>
      <c r="G1568" s="2">
        <f t="shared" si="222"/>
        <v>2.2838742824936873E-3</v>
      </c>
      <c r="H1568" s="2">
        <f t="shared" si="220"/>
        <v>0.82024182884141184</v>
      </c>
      <c r="I1568" s="2">
        <f t="shared" si="221"/>
        <v>45.062244798730816</v>
      </c>
    </row>
    <row r="1569" spans="1:9" ht="13.5" x14ac:dyDescent="0.25">
      <c r="A1569" s="3">
        <f>TITRES_STAT!B1572</f>
        <v>44599</v>
      </c>
      <c r="B1569" s="5">
        <f>TITRES_STAT!D1572</f>
        <v>0.43</v>
      </c>
      <c r="C1569" s="2">
        <f t="shared" si="216"/>
        <v>1.0000000000000009E-2</v>
      </c>
      <c r="D1569" s="2">
        <f t="shared" si="217"/>
        <v>1.0000000000000009E-2</v>
      </c>
      <c r="E1569" s="2">
        <f t="shared" si="218"/>
        <v>0</v>
      </c>
      <c r="F1569" s="2">
        <f t="shared" si="222"/>
        <v>2.4538057027224552E-3</v>
      </c>
      <c r="G1569" s="2">
        <f t="shared" si="222"/>
        <v>2.1207404051727095E-3</v>
      </c>
      <c r="H1569" s="2">
        <f t="shared" si="220"/>
        <v>1.1570514225774</v>
      </c>
      <c r="I1569" s="2">
        <f t="shared" si="221"/>
        <v>53.640419067750912</v>
      </c>
    </row>
    <row r="1570" spans="1:9" ht="13.5" x14ac:dyDescent="0.25">
      <c r="A1570" s="3">
        <f>TITRES_STAT!B1573</f>
        <v>44600</v>
      </c>
      <c r="B1570" s="5">
        <f>TITRES_STAT!D1573</f>
        <v>0.44</v>
      </c>
      <c r="C1570" s="2">
        <f t="shared" si="216"/>
        <v>1.0000000000000009E-2</v>
      </c>
      <c r="D1570" s="2">
        <f t="shared" si="217"/>
        <v>1.0000000000000009E-2</v>
      </c>
      <c r="E1570" s="2">
        <f t="shared" si="218"/>
        <v>0</v>
      </c>
      <c r="F1570" s="2">
        <f t="shared" si="222"/>
        <v>2.9928195810994232E-3</v>
      </c>
      <c r="G1570" s="2">
        <f t="shared" si="222"/>
        <v>1.9692589476603731E-3</v>
      </c>
      <c r="H1570" s="2">
        <f t="shared" si="220"/>
        <v>1.5197694466007716</v>
      </c>
      <c r="I1570" s="2">
        <f t="shared" si="221"/>
        <v>60.313829451776883</v>
      </c>
    </row>
    <row r="1571" spans="1:9" ht="13.5" x14ac:dyDescent="0.25">
      <c r="A1571" s="3">
        <f>TITRES_STAT!B1574</f>
        <v>44601</v>
      </c>
      <c r="B1571" s="5">
        <f>TITRES_STAT!D1574</f>
        <v>0.45</v>
      </c>
      <c r="C1571" s="2">
        <f t="shared" si="216"/>
        <v>1.0000000000000009E-2</v>
      </c>
      <c r="D1571" s="2">
        <f t="shared" si="217"/>
        <v>1.0000000000000009E-2</v>
      </c>
      <c r="E1571" s="2">
        <f t="shared" si="218"/>
        <v>0</v>
      </c>
      <c r="F1571" s="2">
        <f t="shared" si="222"/>
        <v>3.4933324681637504E-3</v>
      </c>
      <c r="G1571" s="2">
        <f t="shared" si="222"/>
        <v>1.8285975942560608E-3</v>
      </c>
      <c r="H1571" s="2">
        <f t="shared" si="220"/>
        <v>1.9103888570874794</v>
      </c>
      <c r="I1571" s="2">
        <f t="shared" si="221"/>
        <v>65.640330240931021</v>
      </c>
    </row>
    <row r="1572" spans="1:9" ht="13.5" x14ac:dyDescent="0.25">
      <c r="A1572" s="3">
        <f>TITRES_STAT!B1575</f>
        <v>44602</v>
      </c>
      <c r="B1572" s="5">
        <f>TITRES_STAT!D1575</f>
        <v>0.47</v>
      </c>
      <c r="C1572" s="2">
        <f t="shared" si="216"/>
        <v>1.9999999999999962E-2</v>
      </c>
      <c r="D1572" s="2">
        <f t="shared" si="217"/>
        <v>1.9999999999999962E-2</v>
      </c>
      <c r="E1572" s="2">
        <f t="shared" si="218"/>
        <v>0</v>
      </c>
      <c r="F1572" s="2">
        <f t="shared" si="222"/>
        <v>4.6723801490091933E-3</v>
      </c>
      <c r="G1572" s="2">
        <f t="shared" si="222"/>
        <v>1.6979834803806278E-3</v>
      </c>
      <c r="H1572" s="2">
        <f t="shared" si="220"/>
        <v>2.7517229719819247</v>
      </c>
      <c r="I1572" s="2">
        <f t="shared" si="221"/>
        <v>73.345579951716701</v>
      </c>
    </row>
    <row r="1573" spans="1:9" ht="13.5" x14ac:dyDescent="0.25">
      <c r="A1573" s="3">
        <f>TITRES_STAT!B1576</f>
        <v>44603</v>
      </c>
      <c r="B1573" s="5">
        <f>TITRES_STAT!D1576</f>
        <v>0.48</v>
      </c>
      <c r="C1573" s="2">
        <f t="shared" si="216"/>
        <v>1.0000000000000009E-2</v>
      </c>
      <c r="D1573" s="2">
        <f t="shared" si="217"/>
        <v>1.0000000000000009E-2</v>
      </c>
      <c r="E1573" s="2">
        <f t="shared" si="218"/>
        <v>0</v>
      </c>
      <c r="F1573" s="2">
        <f t="shared" si="222"/>
        <v>5.0529244240799659E-3</v>
      </c>
      <c r="G1573" s="2">
        <f t="shared" si="222"/>
        <v>1.5766989460677258E-3</v>
      </c>
      <c r="H1573" s="2">
        <f t="shared" si="220"/>
        <v>3.2047490338481661</v>
      </c>
      <c r="I1573" s="2">
        <f t="shared" si="221"/>
        <v>76.217367744186035</v>
      </c>
    </row>
    <row r="1574" spans="1:9" ht="13.5" x14ac:dyDescent="0.25">
      <c r="A1574" s="3">
        <f>TITRES_STAT!B1577</f>
        <v>44606</v>
      </c>
      <c r="B1574" s="5">
        <f>TITRES_STAT!D1577</f>
        <v>0.49</v>
      </c>
      <c r="C1574" s="2">
        <f t="shared" si="216"/>
        <v>1.0000000000000009E-2</v>
      </c>
      <c r="D1574" s="2">
        <f t="shared" si="217"/>
        <v>1.0000000000000009E-2</v>
      </c>
      <c r="E1574" s="2">
        <f t="shared" si="218"/>
        <v>0</v>
      </c>
      <c r="F1574" s="2">
        <f t="shared" si="222"/>
        <v>5.4062869652171117E-3</v>
      </c>
      <c r="G1574" s="2">
        <f t="shared" si="222"/>
        <v>1.464077592777174E-3</v>
      </c>
      <c r="H1574" s="2">
        <f t="shared" si="220"/>
        <v>3.6926232543195026</v>
      </c>
      <c r="I1574" s="2">
        <f t="shared" si="221"/>
        <v>78.689957710124887</v>
      </c>
    </row>
    <row r="1575" spans="1:9" ht="13.5" x14ac:dyDescent="0.25">
      <c r="A1575" s="3">
        <f>TITRES_STAT!B1578</f>
        <v>44607</v>
      </c>
      <c r="B1575" s="5">
        <f>TITRES_STAT!D1578</f>
        <v>0.47</v>
      </c>
      <c r="C1575" s="2">
        <f t="shared" si="216"/>
        <v>-2.0000000000000018E-2</v>
      </c>
      <c r="D1575" s="2">
        <f t="shared" si="217"/>
        <v>0</v>
      </c>
      <c r="E1575" s="2">
        <f t="shared" si="218"/>
        <v>2.0000000000000018E-2</v>
      </c>
      <c r="F1575" s="2">
        <f t="shared" si="222"/>
        <v>5.0201236105587464E-3</v>
      </c>
      <c r="G1575" s="2">
        <f t="shared" si="222"/>
        <v>2.7880720504359488E-3</v>
      </c>
      <c r="H1575" s="2">
        <f t="shared" si="220"/>
        <v>1.8005716924617459</v>
      </c>
      <c r="I1575" s="2">
        <f t="shared" si="221"/>
        <v>64.293004792854106</v>
      </c>
    </row>
    <row r="1576" spans="1:9" ht="13.5" x14ac:dyDescent="0.25">
      <c r="A1576" s="3">
        <f>TITRES_STAT!B1579</f>
        <v>44608</v>
      </c>
      <c r="B1576" s="5">
        <f>TITRES_STAT!D1579</f>
        <v>0.49</v>
      </c>
      <c r="C1576" s="2">
        <f t="shared" si="216"/>
        <v>2.0000000000000018E-2</v>
      </c>
      <c r="D1576" s="2">
        <f t="shared" si="217"/>
        <v>2.0000000000000018E-2</v>
      </c>
      <c r="E1576" s="2">
        <f t="shared" si="218"/>
        <v>0</v>
      </c>
      <c r="F1576" s="2">
        <f t="shared" si="222"/>
        <v>6.0901147812331222E-3</v>
      </c>
      <c r="G1576" s="2">
        <f t="shared" si="222"/>
        <v>2.5889240468333807E-3</v>
      </c>
      <c r="H1576" s="2">
        <f t="shared" si="220"/>
        <v>2.3523729051387936</v>
      </c>
      <c r="I1576" s="2">
        <f t="shared" si="221"/>
        <v>70.170382940778524</v>
      </c>
    </row>
    <row r="1577" spans="1:9" ht="13.5" x14ac:dyDescent="0.25">
      <c r="A1577" s="3">
        <f>TITRES_STAT!B1580</f>
        <v>44609</v>
      </c>
      <c r="B1577" s="5">
        <f>TITRES_STAT!D1580</f>
        <v>0.49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5.6551065825736135E-3</v>
      </c>
      <c r="G1577" s="2">
        <f t="shared" si="222"/>
        <v>2.4040009006309963E-3</v>
      </c>
      <c r="H1577" s="2">
        <f t="shared" si="220"/>
        <v>2.3523729051387936</v>
      </c>
      <c r="I1577" s="2">
        <f t="shared" si="221"/>
        <v>70.170382940778524</v>
      </c>
    </row>
    <row r="1578" spans="1:9" ht="13.5" x14ac:dyDescent="0.25">
      <c r="A1578" s="3">
        <f>TITRES_STAT!B1581</f>
        <v>44610</v>
      </c>
      <c r="B1578" s="5">
        <f>TITRES_STAT!D1581</f>
        <v>0.5</v>
      </c>
      <c r="C1578" s="2">
        <f t="shared" si="216"/>
        <v>1.0000000000000009E-2</v>
      </c>
      <c r="D1578" s="2">
        <f t="shared" si="217"/>
        <v>1.0000000000000009E-2</v>
      </c>
      <c r="E1578" s="2">
        <f t="shared" si="218"/>
        <v>0</v>
      </c>
      <c r="F1578" s="2">
        <f t="shared" si="222"/>
        <v>5.965456112389785E-3</v>
      </c>
      <c r="G1578" s="2">
        <f t="shared" si="222"/>
        <v>2.2322865505859249E-3</v>
      </c>
      <c r="H1578" s="2">
        <f t="shared" si="220"/>
        <v>2.6723523065728219</v>
      </c>
      <c r="I1578" s="2">
        <f t="shared" si="221"/>
        <v>72.769497136476048</v>
      </c>
    </row>
    <row r="1579" spans="1:9" ht="13.5" x14ac:dyDescent="0.25">
      <c r="A1579" s="3">
        <f>TITRES_STAT!B1582</f>
        <v>44613</v>
      </c>
      <c r="B1579" s="5">
        <f>TITRES_STAT!D1582</f>
        <v>0.51</v>
      </c>
      <c r="C1579" s="2">
        <f t="shared" si="216"/>
        <v>1.0000000000000009E-2</v>
      </c>
      <c r="D1579" s="2">
        <f t="shared" si="217"/>
        <v>1.0000000000000009E-2</v>
      </c>
      <c r="E1579" s="2">
        <f t="shared" si="218"/>
        <v>0</v>
      </c>
      <c r="F1579" s="2">
        <f t="shared" si="222"/>
        <v>6.2536378186476577E-3</v>
      </c>
      <c r="G1579" s="2">
        <f t="shared" si="222"/>
        <v>2.0728375112583587E-3</v>
      </c>
      <c r="H1579" s="2">
        <f t="shared" si="220"/>
        <v>3.0169455081171597</v>
      </c>
      <c r="I1579" s="2">
        <f t="shared" si="221"/>
        <v>75.105462646200436</v>
      </c>
    </row>
    <row r="1580" spans="1:9" ht="13.5" x14ac:dyDescent="0.25">
      <c r="A1580" s="3">
        <f>TITRES_STAT!B1583</f>
        <v>44614</v>
      </c>
      <c r="B1580" s="5">
        <f>TITRES_STAT!D1583</f>
        <v>0.53</v>
      </c>
      <c r="C1580" s="2">
        <f t="shared" si="216"/>
        <v>2.0000000000000018E-2</v>
      </c>
      <c r="D1580" s="2">
        <f t="shared" si="217"/>
        <v>2.0000000000000018E-2</v>
      </c>
      <c r="E1580" s="2">
        <f t="shared" si="218"/>
        <v>0</v>
      </c>
      <c r="F1580" s="2">
        <f t="shared" si="222"/>
        <v>7.2355208316013985E-3</v>
      </c>
      <c r="G1580" s="2">
        <f t="shared" si="222"/>
        <v>1.9247776890256188E-3</v>
      </c>
      <c r="H1580" s="2">
        <f t="shared" si="220"/>
        <v>3.7591462499049642</v>
      </c>
      <c r="I1580" s="2">
        <f t="shared" si="221"/>
        <v>78.987827910941604</v>
      </c>
    </row>
    <row r="1581" spans="1:9" ht="13.5" x14ac:dyDescent="0.25">
      <c r="A1581" s="3">
        <f>TITRES_STAT!B1584</f>
        <v>44615</v>
      </c>
      <c r="B1581" s="5">
        <f>TITRES_STAT!D1584</f>
        <v>0.55000000000000004</v>
      </c>
      <c r="C1581" s="2">
        <f t="shared" si="216"/>
        <v>2.0000000000000018E-2</v>
      </c>
      <c r="D1581" s="2">
        <f t="shared" si="217"/>
        <v>2.0000000000000018E-2</v>
      </c>
      <c r="E1581" s="2">
        <f t="shared" si="218"/>
        <v>0</v>
      </c>
      <c r="F1581" s="2">
        <f t="shared" ref="F1581:G1596" si="223">((F1580*13)+D1581)/14</f>
        <v>8.1472693436298715E-3</v>
      </c>
      <c r="G1581" s="2">
        <f t="shared" si="223"/>
        <v>1.7872935683809316E-3</v>
      </c>
      <c r="H1581" s="2">
        <f t="shared" si="220"/>
        <v>4.5584393564456773</v>
      </c>
      <c r="I1581" s="2">
        <f t="shared" si="221"/>
        <v>82.0093386673297</v>
      </c>
    </row>
    <row r="1582" spans="1:9" ht="13.5" x14ac:dyDescent="0.25">
      <c r="A1582" s="3">
        <f>TITRES_STAT!B1585</f>
        <v>44616</v>
      </c>
      <c r="B1582" s="5">
        <f>TITRES_STAT!D1585</f>
        <v>0.56999999999999995</v>
      </c>
      <c r="C1582" s="2">
        <f t="shared" si="216"/>
        <v>1.9999999999999907E-2</v>
      </c>
      <c r="D1582" s="2">
        <f t="shared" si="217"/>
        <v>1.9999999999999907E-2</v>
      </c>
      <c r="E1582" s="2">
        <f t="shared" si="218"/>
        <v>0</v>
      </c>
      <c r="F1582" s="2">
        <f t="shared" si="223"/>
        <v>8.9938929619420172E-3</v>
      </c>
      <c r="G1582" s="2">
        <f t="shared" si="223"/>
        <v>1.6596297420680081E-3</v>
      </c>
      <c r="H1582" s="2">
        <f t="shared" si="220"/>
        <v>5.4192165481049006</v>
      </c>
      <c r="I1582" s="2">
        <f t="shared" si="221"/>
        <v>84.421774954838952</v>
      </c>
    </row>
    <row r="1583" spans="1:9" ht="13.5" x14ac:dyDescent="0.25">
      <c r="A1583" s="3">
        <f>TITRES_STAT!B1586</f>
        <v>44617</v>
      </c>
      <c r="B1583" s="5">
        <f>TITRES_STAT!D1586</f>
        <v>0.59</v>
      </c>
      <c r="C1583" s="2">
        <f t="shared" si="216"/>
        <v>2.0000000000000018E-2</v>
      </c>
      <c r="D1583" s="2">
        <f t="shared" si="217"/>
        <v>2.0000000000000018E-2</v>
      </c>
      <c r="E1583" s="2">
        <f t="shared" si="218"/>
        <v>0</v>
      </c>
      <c r="F1583" s="2">
        <f t="shared" si="223"/>
        <v>9.780043464660446E-3</v>
      </c>
      <c r="G1583" s="2">
        <f t="shared" si="223"/>
        <v>1.5410847604917218E-3</v>
      </c>
      <c r="H1583" s="2">
        <f t="shared" si="220"/>
        <v>6.3462073698917623</v>
      </c>
      <c r="I1583" s="2">
        <f t="shared" si="221"/>
        <v>86.387533734774848</v>
      </c>
    </row>
    <row r="1584" spans="1:9" ht="13.5" x14ac:dyDescent="0.25">
      <c r="A1584" s="3">
        <f>TITRES_STAT!B1587</f>
        <v>44620</v>
      </c>
      <c r="B1584" s="5">
        <f>TITRES_STAT!D1587</f>
        <v>0.6</v>
      </c>
      <c r="C1584" s="2">
        <f t="shared" si="216"/>
        <v>1.0000000000000009E-2</v>
      </c>
      <c r="D1584" s="2">
        <f t="shared" si="217"/>
        <v>1.0000000000000009E-2</v>
      </c>
      <c r="E1584" s="2">
        <f t="shared" si="218"/>
        <v>0</v>
      </c>
      <c r="F1584" s="2">
        <f t="shared" si="223"/>
        <v>9.7957546457561294E-3</v>
      </c>
      <c r="G1584" s="2">
        <f t="shared" si="223"/>
        <v>1.4310072775994558E-3</v>
      </c>
      <c r="H1584" s="2">
        <f t="shared" si="220"/>
        <v>6.8453562739308422</v>
      </c>
      <c r="I1584" s="2">
        <f t="shared" si="221"/>
        <v>87.253606272504442</v>
      </c>
    </row>
    <row r="1585" spans="1:9" ht="13.5" x14ac:dyDescent="0.25">
      <c r="A1585" s="3">
        <f>TITRES_STAT!B1588</f>
        <v>44621</v>
      </c>
      <c r="B1585" s="5">
        <f>TITRES_STAT!D1588</f>
        <v>0.62</v>
      </c>
      <c r="C1585" s="2">
        <f t="shared" si="216"/>
        <v>2.0000000000000018E-2</v>
      </c>
      <c r="D1585" s="2">
        <f t="shared" si="217"/>
        <v>2.0000000000000018E-2</v>
      </c>
      <c r="E1585" s="2">
        <f t="shared" si="218"/>
        <v>0</v>
      </c>
      <c r="F1585" s="2">
        <f t="shared" si="223"/>
        <v>1.0524629313916406E-2</v>
      </c>
      <c r="G1585" s="2">
        <f t="shared" si="223"/>
        <v>1.3287924720566376E-3</v>
      </c>
      <c r="H1585" s="2">
        <f t="shared" si="220"/>
        <v>7.9204462210919351</v>
      </c>
      <c r="I1585" s="2">
        <f t="shared" si="221"/>
        <v>88.78979845609571</v>
      </c>
    </row>
    <row r="1586" spans="1:9" ht="13.5" x14ac:dyDescent="0.25">
      <c r="A1586" s="3">
        <f>TITRES_STAT!B1589</f>
        <v>44622</v>
      </c>
      <c r="B1586" s="5">
        <f>TITRES_STAT!D1589</f>
        <v>0.64</v>
      </c>
      <c r="C1586" s="2">
        <f t="shared" si="216"/>
        <v>2.0000000000000018E-2</v>
      </c>
      <c r="D1586" s="2">
        <f t="shared" si="217"/>
        <v>2.0000000000000018E-2</v>
      </c>
      <c r="E1586" s="2">
        <f t="shared" si="218"/>
        <v>0</v>
      </c>
      <c r="F1586" s="2">
        <f t="shared" si="223"/>
        <v>1.120144150577952E-2</v>
      </c>
      <c r="G1586" s="2">
        <f t="shared" si="223"/>
        <v>1.2338787240525919E-3</v>
      </c>
      <c r="H1586" s="2">
        <f t="shared" si="220"/>
        <v>9.0782353949577299</v>
      </c>
      <c r="I1586" s="2">
        <f t="shared" si="221"/>
        <v>90.077628068696299</v>
      </c>
    </row>
    <row r="1587" spans="1:9" ht="13.5" x14ac:dyDescent="0.25">
      <c r="A1587" s="3">
        <f>TITRES_STAT!B1590</f>
        <v>44623</v>
      </c>
      <c r="B1587" s="5">
        <f>TITRES_STAT!D1590</f>
        <v>0.66</v>
      </c>
      <c r="C1587" s="2">
        <f t="shared" si="216"/>
        <v>2.0000000000000018E-2</v>
      </c>
      <c r="D1587" s="2">
        <f t="shared" si="217"/>
        <v>2.0000000000000018E-2</v>
      </c>
      <c r="E1587" s="2">
        <f t="shared" si="218"/>
        <v>0</v>
      </c>
      <c r="F1587" s="2">
        <f t="shared" si="223"/>
        <v>1.1829909969652413E-2</v>
      </c>
      <c r="G1587" s="2">
        <f t="shared" si="223"/>
        <v>1.1457445294774068E-3</v>
      </c>
      <c r="H1587" s="2">
        <f t="shared" si="220"/>
        <v>10.325085274505508</v>
      </c>
      <c r="I1587" s="2">
        <f t="shared" si="221"/>
        <v>91.170044412370544</v>
      </c>
    </row>
    <row r="1588" spans="1:9" ht="13.5" x14ac:dyDescent="0.25">
      <c r="A1588" s="3">
        <f>TITRES_STAT!B1591</f>
        <v>44624</v>
      </c>
      <c r="B1588" s="5">
        <f>TITRES_STAT!D1591</f>
        <v>0.68</v>
      </c>
      <c r="C1588" s="2">
        <f t="shared" si="216"/>
        <v>2.0000000000000018E-2</v>
      </c>
      <c r="D1588" s="2">
        <f t="shared" si="217"/>
        <v>2.0000000000000018E-2</v>
      </c>
      <c r="E1588" s="2">
        <f t="shared" si="218"/>
        <v>0</v>
      </c>
      <c r="F1588" s="2">
        <f t="shared" si="223"/>
        <v>1.2413487828962956E-2</v>
      </c>
      <c r="G1588" s="2">
        <f t="shared" si="223"/>
        <v>1.0639056345147348E-3</v>
      </c>
      <c r="H1588" s="2">
        <f t="shared" si="220"/>
        <v>11.667846683249268</v>
      </c>
      <c r="I1588" s="2">
        <f t="shared" si="221"/>
        <v>92.105998556784684</v>
      </c>
    </row>
    <row r="1589" spans="1:9" ht="13.5" x14ac:dyDescent="0.25">
      <c r="A1589" s="3">
        <f>TITRES_STAT!B1592</f>
        <v>44627</v>
      </c>
      <c r="B1589" s="5">
        <f>TITRES_STAT!D1592</f>
        <v>0.71</v>
      </c>
      <c r="C1589" s="2">
        <f t="shared" si="216"/>
        <v>2.9999999999999916E-2</v>
      </c>
      <c r="D1589" s="2">
        <f t="shared" si="217"/>
        <v>2.9999999999999916E-2</v>
      </c>
      <c r="E1589" s="2">
        <f t="shared" si="218"/>
        <v>0</v>
      </c>
      <c r="F1589" s="2">
        <f t="shared" si="223"/>
        <v>1.3669667269751311E-2</v>
      </c>
      <c r="G1589" s="2">
        <f t="shared" si="223"/>
        <v>9.8791237490653949E-4</v>
      </c>
      <c r="H1589" s="2">
        <f t="shared" si="220"/>
        <v>13.836922805066104</v>
      </c>
      <c r="I1589" s="2">
        <f t="shared" si="221"/>
        <v>93.260057943696069</v>
      </c>
    </row>
    <row r="1590" spans="1:9" ht="13.5" x14ac:dyDescent="0.25">
      <c r="A1590" s="3">
        <f>TITRES_STAT!B1593</f>
        <v>44628</v>
      </c>
      <c r="B1590" s="5">
        <f>TITRES_STAT!D1593</f>
        <v>0.74</v>
      </c>
      <c r="C1590" s="2">
        <f t="shared" si="216"/>
        <v>3.0000000000000027E-2</v>
      </c>
      <c r="D1590" s="2">
        <f t="shared" si="217"/>
        <v>3.0000000000000027E-2</v>
      </c>
      <c r="E1590" s="2">
        <f t="shared" si="218"/>
        <v>0</v>
      </c>
      <c r="F1590" s="2">
        <f t="shared" si="223"/>
        <v>1.483611960762622E-2</v>
      </c>
      <c r="G1590" s="2">
        <f t="shared" si="223"/>
        <v>9.1734720527035811E-4</v>
      </c>
      <c r="H1590" s="2">
        <f t="shared" si="220"/>
        <v>16.172850936253475</v>
      </c>
      <c r="I1590" s="2">
        <f t="shared" si="221"/>
        <v>94.176855062027542</v>
      </c>
    </row>
    <row r="1591" spans="1:9" ht="13.5" x14ac:dyDescent="0.25">
      <c r="A1591" s="3">
        <f>TITRES_STAT!B1594</f>
        <v>44629</v>
      </c>
      <c r="B1591" s="5">
        <f>TITRES_STAT!D1594</f>
        <v>0.77</v>
      </c>
      <c r="C1591" s="2">
        <f t="shared" si="216"/>
        <v>3.0000000000000027E-2</v>
      </c>
      <c r="D1591" s="2">
        <f t="shared" si="217"/>
        <v>3.0000000000000027E-2</v>
      </c>
      <c r="E1591" s="2">
        <f t="shared" si="218"/>
        <v>0</v>
      </c>
      <c r="F1591" s="2">
        <f t="shared" si="223"/>
        <v>1.5919253921367206E-2</v>
      </c>
      <c r="G1591" s="2">
        <f t="shared" si="223"/>
        <v>8.5182240489390401E-4</v>
      </c>
      <c r="H1591" s="2">
        <f t="shared" si="220"/>
        <v>18.688465846762949</v>
      </c>
      <c r="I1591" s="2">
        <f t="shared" si="221"/>
        <v>94.920884096388789</v>
      </c>
    </row>
    <row r="1592" spans="1:9" ht="13.5" x14ac:dyDescent="0.25">
      <c r="A1592" s="3">
        <f>TITRES_STAT!B1595</f>
        <v>44630</v>
      </c>
      <c r="B1592" s="5">
        <f>TITRES_STAT!D1595</f>
        <v>0.8</v>
      </c>
      <c r="C1592" s="2">
        <f t="shared" si="216"/>
        <v>3.0000000000000027E-2</v>
      </c>
      <c r="D1592" s="2">
        <f t="shared" si="217"/>
        <v>3.0000000000000027E-2</v>
      </c>
      <c r="E1592" s="2">
        <f t="shared" si="218"/>
        <v>0</v>
      </c>
      <c r="F1592" s="2">
        <f t="shared" si="223"/>
        <v>1.6925021498412407E-2</v>
      </c>
      <c r="G1592" s="2">
        <f t="shared" si="223"/>
        <v>7.9097794740148224E-4</v>
      </c>
      <c r="H1592" s="2">
        <f t="shared" si="220"/>
        <v>21.397589596542385</v>
      </c>
      <c r="I1592" s="2">
        <f t="shared" si="221"/>
        <v>95.535233844295576</v>
      </c>
    </row>
    <row r="1593" spans="1:9" ht="13.5" x14ac:dyDescent="0.25">
      <c r="A1593" s="3">
        <f>TITRES_STAT!B1596</f>
        <v>44631</v>
      </c>
      <c r="B1593" s="5">
        <f>TITRES_STAT!D1596</f>
        <v>0.83</v>
      </c>
      <c r="C1593" s="2">
        <f t="shared" si="216"/>
        <v>2.9999999999999916E-2</v>
      </c>
      <c r="D1593" s="2">
        <f t="shared" si="217"/>
        <v>2.9999999999999916E-2</v>
      </c>
      <c r="E1593" s="2">
        <f t="shared" si="218"/>
        <v>0</v>
      </c>
      <c r="F1593" s="2">
        <f t="shared" si="223"/>
        <v>1.7858948534240086E-2</v>
      </c>
      <c r="G1593" s="2">
        <f t="shared" si="223"/>
        <v>7.3447952258709058E-4</v>
      </c>
      <c r="H1593" s="2">
        <f t="shared" si="220"/>
        <v>24.315107480920229</v>
      </c>
      <c r="I1593" s="2">
        <f t="shared" si="221"/>
        <v>96.049789633507615</v>
      </c>
    </row>
    <row r="1594" spans="1:9" ht="13.5" x14ac:dyDescent="0.25">
      <c r="A1594" s="3">
        <f>TITRES_STAT!B1597</f>
        <v>44634</v>
      </c>
      <c r="B1594" s="5">
        <f>TITRES_STAT!D1597</f>
        <v>0.82</v>
      </c>
      <c r="C1594" s="2">
        <f t="shared" si="216"/>
        <v>-1.0000000000000009E-2</v>
      </c>
      <c r="D1594" s="2">
        <f t="shared" si="217"/>
        <v>0</v>
      </c>
      <c r="E1594" s="2">
        <f t="shared" si="218"/>
        <v>1.0000000000000009E-2</v>
      </c>
      <c r="F1594" s="2">
        <f t="shared" si="223"/>
        <v>1.6583309353222938E-2</v>
      </c>
      <c r="G1594" s="2">
        <f t="shared" si="223"/>
        <v>1.3963024138308705E-3</v>
      </c>
      <c r="H1594" s="2">
        <f t="shared" si="220"/>
        <v>11.876588616448256</v>
      </c>
      <c r="I1594" s="2">
        <f t="shared" si="221"/>
        <v>92.23396794145755</v>
      </c>
    </row>
    <row r="1595" spans="1:9" ht="13.5" x14ac:dyDescent="0.25">
      <c r="A1595" s="3">
        <f>TITRES_STAT!B1598</f>
        <v>44635</v>
      </c>
      <c r="B1595" s="5">
        <f>TITRES_STAT!D1598</f>
        <v>0.81</v>
      </c>
      <c r="C1595" s="2">
        <f t="shared" si="216"/>
        <v>-9.9999999999998979E-3</v>
      </c>
      <c r="D1595" s="2">
        <f t="shared" si="217"/>
        <v>0</v>
      </c>
      <c r="E1595" s="2">
        <f t="shared" si="218"/>
        <v>9.9999999999998979E-3</v>
      </c>
      <c r="F1595" s="2">
        <f t="shared" si="223"/>
        <v>1.5398787256564156E-2</v>
      </c>
      <c r="G1595" s="2">
        <f t="shared" si="223"/>
        <v>2.0108522414143725E-3</v>
      </c>
      <c r="H1595" s="2">
        <f t="shared" si="220"/>
        <v>7.6578412572636942</v>
      </c>
      <c r="I1595" s="2">
        <f t="shared" si="221"/>
        <v>88.449776678903334</v>
      </c>
    </row>
    <row r="1596" spans="1:9" ht="13.5" x14ac:dyDescent="0.25">
      <c r="A1596" s="3">
        <f>TITRES_STAT!B1599</f>
        <v>44636</v>
      </c>
      <c r="B1596" s="5">
        <f>TITRES_STAT!D1599</f>
        <v>0.79</v>
      </c>
      <c r="C1596" s="2">
        <f t="shared" si="216"/>
        <v>-2.0000000000000018E-2</v>
      </c>
      <c r="D1596" s="2">
        <f t="shared" si="217"/>
        <v>0</v>
      </c>
      <c r="E1596" s="2">
        <f t="shared" si="218"/>
        <v>2.0000000000000018E-2</v>
      </c>
      <c r="F1596" s="2">
        <f t="shared" si="223"/>
        <v>1.4298873881095287E-2</v>
      </c>
      <c r="G1596" s="2">
        <f t="shared" si="223"/>
        <v>3.2957913670276329E-3</v>
      </c>
      <c r="H1596" s="2">
        <f t="shared" si="220"/>
        <v>4.3385251943271452</v>
      </c>
      <c r="I1596" s="2">
        <f t="shared" si="221"/>
        <v>81.268234885120975</v>
      </c>
    </row>
    <row r="1597" spans="1:9" ht="13.5" x14ac:dyDescent="0.25">
      <c r="A1597" s="3">
        <f>TITRES_STAT!B1600</f>
        <v>44637</v>
      </c>
      <c r="B1597" s="5">
        <f>TITRES_STAT!D1600</f>
        <v>0.82</v>
      </c>
      <c r="C1597" s="2">
        <f t="shared" si="216"/>
        <v>2.9999999999999916E-2</v>
      </c>
      <c r="D1597" s="2">
        <f t="shared" si="217"/>
        <v>2.9999999999999916E-2</v>
      </c>
      <c r="E1597" s="2">
        <f t="shared" si="218"/>
        <v>0</v>
      </c>
      <c r="F1597" s="2">
        <f t="shared" ref="F1597:G1612" si="224">((F1596*13)+D1597)/14</f>
        <v>1.5420382889588474E-2</v>
      </c>
      <c r="G1597" s="2">
        <f t="shared" si="224"/>
        <v>3.0603776979542308E-3</v>
      </c>
      <c r="H1597" s="2">
        <f t="shared" si="220"/>
        <v>5.0387188809722829</v>
      </c>
      <c r="I1597" s="2">
        <f t="shared" si="221"/>
        <v>83.440196178845937</v>
      </c>
    </row>
    <row r="1598" spans="1:9" ht="13.5" x14ac:dyDescent="0.25">
      <c r="A1598" s="3">
        <f>TITRES_STAT!B1601</f>
        <v>44638</v>
      </c>
      <c r="B1598" s="5">
        <f>TITRES_STAT!D1601</f>
        <v>0.82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1.4318926968903582E-2</v>
      </c>
      <c r="G1598" s="2">
        <f t="shared" si="224"/>
        <v>2.8417792909575003E-3</v>
      </c>
      <c r="H1598" s="2">
        <f t="shared" si="220"/>
        <v>5.038718880972282</v>
      </c>
      <c r="I1598" s="2">
        <f t="shared" si="221"/>
        <v>83.440196178845937</v>
      </c>
    </row>
    <row r="1599" spans="1:9" ht="13.5" x14ac:dyDescent="0.25">
      <c r="A1599" s="3">
        <f>TITRES_STAT!B1602</f>
        <v>44641</v>
      </c>
      <c r="B1599" s="5">
        <f>TITRES_STAT!D1602</f>
        <v>0.82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1.3296146471124756E-2</v>
      </c>
      <c r="G1599" s="2">
        <f t="shared" si="224"/>
        <v>2.6387950558891073E-3</v>
      </c>
      <c r="H1599" s="2">
        <f t="shared" si="220"/>
        <v>5.0387188809722829</v>
      </c>
      <c r="I1599" s="2">
        <f t="shared" si="221"/>
        <v>83.440196178845937</v>
      </c>
    </row>
    <row r="1600" spans="1:9" ht="13.5" x14ac:dyDescent="0.25">
      <c r="A1600" s="3">
        <f>TITRES_STAT!B1603</f>
        <v>44642</v>
      </c>
      <c r="B1600" s="5">
        <f>TITRES_STAT!D1603</f>
        <v>0.85</v>
      </c>
      <c r="C1600" s="2">
        <f t="shared" si="216"/>
        <v>3.0000000000000027E-2</v>
      </c>
      <c r="D1600" s="2">
        <f t="shared" si="217"/>
        <v>3.0000000000000027E-2</v>
      </c>
      <c r="E1600" s="2">
        <f t="shared" si="218"/>
        <v>0</v>
      </c>
      <c r="F1600" s="2">
        <f t="shared" si="224"/>
        <v>1.4489278866044416E-2</v>
      </c>
      <c r="G1600" s="2">
        <f t="shared" si="224"/>
        <v>2.4503096947541712E-3</v>
      </c>
      <c r="H1600" s="2">
        <f t="shared" si="220"/>
        <v>5.9132439042559728</v>
      </c>
      <c r="I1600" s="2">
        <f t="shared" si="221"/>
        <v>85.535010570300088</v>
      </c>
    </row>
    <row r="1601" spans="1:9" ht="13.5" x14ac:dyDescent="0.25">
      <c r="A1601" s="3">
        <f>TITRES_STAT!B1604</f>
        <v>44643</v>
      </c>
      <c r="B1601" s="5">
        <f>TITRES_STAT!D1604</f>
        <v>0.88</v>
      </c>
      <c r="C1601" s="2">
        <f t="shared" si="216"/>
        <v>3.0000000000000027E-2</v>
      </c>
      <c r="D1601" s="2">
        <f t="shared" si="217"/>
        <v>3.0000000000000027E-2</v>
      </c>
      <c r="E1601" s="2">
        <f t="shared" si="218"/>
        <v>0</v>
      </c>
      <c r="F1601" s="2">
        <f t="shared" si="224"/>
        <v>1.5597187518469818E-2</v>
      </c>
      <c r="G1601" s="2">
        <f t="shared" si="224"/>
        <v>2.2752875737003021E-3</v>
      </c>
      <c r="H1601" s="2">
        <f t="shared" si="220"/>
        <v>6.8550400831768696</v>
      </c>
      <c r="I1601" s="2">
        <f t="shared" si="221"/>
        <v>87.269320214651756</v>
      </c>
    </row>
    <row r="1602" spans="1:9" ht="13.5" x14ac:dyDescent="0.25">
      <c r="A1602" s="3">
        <f>TITRES_STAT!B1605</f>
        <v>44644</v>
      </c>
      <c r="B1602" s="5">
        <f>TITRES_STAT!D1605</f>
        <v>0.91</v>
      </c>
      <c r="C1602" s="2">
        <f t="shared" si="216"/>
        <v>3.0000000000000027E-2</v>
      </c>
      <c r="D1602" s="2">
        <f t="shared" si="217"/>
        <v>3.0000000000000027E-2</v>
      </c>
      <c r="E1602" s="2">
        <f t="shared" si="218"/>
        <v>0</v>
      </c>
      <c r="F1602" s="2">
        <f t="shared" si="224"/>
        <v>1.6625959838579119E-2</v>
      </c>
      <c r="G1602" s="2">
        <f t="shared" si="224"/>
        <v>2.1127670327217092E-3</v>
      </c>
      <c r="H1602" s="2">
        <f t="shared" si="220"/>
        <v>7.8692821220147593</v>
      </c>
      <c r="I1602" s="2">
        <f t="shared" si="221"/>
        <v>88.725130329118016</v>
      </c>
    </row>
    <row r="1603" spans="1:9" ht="13.5" x14ac:dyDescent="0.25">
      <c r="A1603" s="3">
        <f>TITRES_STAT!B1606</f>
        <v>44645</v>
      </c>
      <c r="B1603" s="5">
        <f>TITRES_STAT!D1606</f>
        <v>0.95</v>
      </c>
      <c r="C1603" s="2">
        <f t="shared" ref="C1603:C1666" si="225">B1603-B1602</f>
        <v>3.9999999999999925E-2</v>
      </c>
      <c r="D1603" s="2">
        <f t="shared" ref="D1603:D1666" si="226">IF(C1603&gt;0,C1603,0)</f>
        <v>3.9999999999999925E-2</v>
      </c>
      <c r="E1603" s="2">
        <f t="shared" ref="E1603:E1666" si="227">IF(C1603&lt;0,-C1603,0)</f>
        <v>0</v>
      </c>
      <c r="F1603" s="2">
        <f t="shared" si="224"/>
        <v>1.8295534135823462E-2</v>
      </c>
      <c r="G1603" s="2">
        <f t="shared" si="224"/>
        <v>1.9618551018130157E-3</v>
      </c>
      <c r="H1603" s="2">
        <f t="shared" si="220"/>
        <v>9.3256296649614683</v>
      </c>
      <c r="I1603" s="2">
        <f t="shared" si="221"/>
        <v>90.315360588678132</v>
      </c>
    </row>
    <row r="1604" spans="1:9" ht="13.5" x14ac:dyDescent="0.25">
      <c r="A1604" s="3">
        <f>TITRES_STAT!B1607</f>
        <v>44648</v>
      </c>
      <c r="B1604" s="5">
        <f>TITRES_STAT!D1607</f>
        <v>0.95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1.698871026897893E-2</v>
      </c>
      <c r="G1604" s="2">
        <f t="shared" si="224"/>
        <v>1.8217225945406574E-3</v>
      </c>
      <c r="H1604" s="2">
        <f t="shared" si="220"/>
        <v>9.3256296649614701</v>
      </c>
      <c r="I1604" s="2">
        <f t="shared" si="221"/>
        <v>90.315360588678146</v>
      </c>
    </row>
    <row r="1605" spans="1:9" ht="13.5" x14ac:dyDescent="0.25">
      <c r="A1605" s="3">
        <f>TITRES_STAT!B1608</f>
        <v>44649</v>
      </c>
      <c r="B1605" s="5">
        <f>TITRES_STAT!D1608</f>
        <v>0.92</v>
      </c>
      <c r="C1605" s="2">
        <f t="shared" si="225"/>
        <v>-2.9999999999999916E-2</v>
      </c>
      <c r="D1605" s="2">
        <f t="shared" si="226"/>
        <v>0</v>
      </c>
      <c r="E1605" s="2">
        <f t="shared" si="227"/>
        <v>2.9999999999999916E-2</v>
      </c>
      <c r="F1605" s="2">
        <f t="shared" si="224"/>
        <v>1.5775230964051864E-2</v>
      </c>
      <c r="G1605" s="2">
        <f t="shared" si="224"/>
        <v>3.8344566949306039E-3</v>
      </c>
      <c r="H1605" s="2">
        <f t="shared" si="220"/>
        <v>4.1140720104904887</v>
      </c>
      <c r="I1605" s="2">
        <f t="shared" si="221"/>
        <v>80.446110302148639</v>
      </c>
    </row>
    <row r="1606" spans="1:9" ht="13.5" x14ac:dyDescent="0.25">
      <c r="A1606" s="3">
        <f>TITRES_STAT!B1609</f>
        <v>44650</v>
      </c>
      <c r="B1606" s="5">
        <f>TITRES_STAT!D1609</f>
        <v>0.95</v>
      </c>
      <c r="C1606" s="2">
        <f t="shared" si="225"/>
        <v>2.9999999999999916E-2</v>
      </c>
      <c r="D1606" s="2">
        <f t="shared" si="226"/>
        <v>2.9999999999999916E-2</v>
      </c>
      <c r="E1606" s="2">
        <f t="shared" si="227"/>
        <v>0</v>
      </c>
      <c r="F1606" s="2">
        <f t="shared" si="224"/>
        <v>1.6791285895191011E-2</v>
      </c>
      <c r="G1606" s="2">
        <f t="shared" si="224"/>
        <v>3.5605669310069892E-3</v>
      </c>
      <c r="H1606" s="2">
        <f t="shared" si="220"/>
        <v>4.7159023325653786</v>
      </c>
      <c r="I1606" s="2">
        <f t="shared" si="221"/>
        <v>82.504949493229262</v>
      </c>
    </row>
    <row r="1607" spans="1:9" ht="13.5" x14ac:dyDescent="0.25">
      <c r="A1607" s="3">
        <f>TITRES_STAT!B1610</f>
        <v>44651</v>
      </c>
      <c r="B1607" s="5">
        <f>TITRES_STAT!D1610</f>
        <v>0.99</v>
      </c>
      <c r="C1607" s="2">
        <f t="shared" si="225"/>
        <v>4.0000000000000036E-2</v>
      </c>
      <c r="D1607" s="2">
        <f t="shared" si="226"/>
        <v>4.0000000000000036E-2</v>
      </c>
      <c r="E1607" s="2">
        <f t="shared" si="227"/>
        <v>0</v>
      </c>
      <c r="F1607" s="2">
        <f t="shared" si="224"/>
        <v>1.8449051188391654E-2</v>
      </c>
      <c r="G1607" s="2">
        <f t="shared" si="224"/>
        <v>3.3062407216493468E-3</v>
      </c>
      <c r="H1607" s="2">
        <f t="shared" si="220"/>
        <v>5.5800689488780435</v>
      </c>
      <c r="I1607" s="2">
        <f t="shared" si="221"/>
        <v>84.802590857797796</v>
      </c>
    </row>
    <row r="1608" spans="1:9" ht="13.5" x14ac:dyDescent="0.25">
      <c r="A1608" s="3">
        <f>TITRES_STAT!B1611</f>
        <v>44652</v>
      </c>
      <c r="B1608" s="5">
        <f>TITRES_STAT!D1611</f>
        <v>1.03</v>
      </c>
      <c r="C1608" s="2">
        <f t="shared" si="225"/>
        <v>4.0000000000000036E-2</v>
      </c>
      <c r="D1608" s="2">
        <f t="shared" si="226"/>
        <v>4.0000000000000036E-2</v>
      </c>
      <c r="E1608" s="2">
        <f t="shared" si="227"/>
        <v>0</v>
      </c>
      <c r="F1608" s="2">
        <f t="shared" si="224"/>
        <v>1.9988404674935106E-2</v>
      </c>
      <c r="G1608" s="2">
        <f t="shared" si="224"/>
        <v>3.0700806701029651E-3</v>
      </c>
      <c r="H1608" s="2">
        <f t="shared" si="220"/>
        <v>6.5107099202916805</v>
      </c>
      <c r="I1608" s="2">
        <f t="shared" si="221"/>
        <v>86.685679375017529</v>
      </c>
    </row>
    <row r="1609" spans="1:9" ht="13.5" x14ac:dyDescent="0.25">
      <c r="A1609" s="3">
        <f>TITRES_STAT!B1612</f>
        <v>44655</v>
      </c>
      <c r="B1609" s="5">
        <f>TITRES_STAT!D1612</f>
        <v>1.07</v>
      </c>
      <c r="C1609" s="2">
        <f t="shared" si="225"/>
        <v>4.0000000000000036E-2</v>
      </c>
      <c r="D1609" s="2">
        <f t="shared" si="226"/>
        <v>4.0000000000000036E-2</v>
      </c>
      <c r="E1609" s="2">
        <f t="shared" si="227"/>
        <v>0</v>
      </c>
      <c r="F1609" s="2">
        <f t="shared" si="224"/>
        <v>2.1417804341011173E-2</v>
      </c>
      <c r="G1609" s="2">
        <f t="shared" si="224"/>
        <v>2.8507891936670393E-3</v>
      </c>
      <c r="H1609" s="2">
        <f t="shared" si="220"/>
        <v>7.5129386587371378</v>
      </c>
      <c r="I1609" s="2">
        <f t="shared" si="221"/>
        <v>88.253175077519629</v>
      </c>
    </row>
    <row r="1610" spans="1:9" ht="13.5" x14ac:dyDescent="0.25">
      <c r="A1610" s="3">
        <f>TITRES_STAT!B1613</f>
        <v>44656</v>
      </c>
      <c r="B1610" s="5">
        <f>TITRES_STAT!D1613</f>
        <v>1.1000000000000001</v>
      </c>
      <c r="C1610" s="2">
        <f t="shared" si="225"/>
        <v>3.0000000000000027E-2</v>
      </c>
      <c r="D1610" s="2">
        <f t="shared" si="226"/>
        <v>3.0000000000000027E-2</v>
      </c>
      <c r="E1610" s="2">
        <f t="shared" si="227"/>
        <v>0</v>
      </c>
      <c r="F1610" s="2">
        <f t="shared" si="224"/>
        <v>2.2030818316653236E-2</v>
      </c>
      <c r="G1610" s="2">
        <f t="shared" si="224"/>
        <v>2.6471613941193932E-3</v>
      </c>
      <c r="H1610" s="2">
        <f t="shared" si="220"/>
        <v>8.3224311013277017</v>
      </c>
      <c r="I1610" s="2">
        <f t="shared" si="221"/>
        <v>89.273184332168682</v>
      </c>
    </row>
    <row r="1611" spans="1:9" ht="13.5" x14ac:dyDescent="0.25">
      <c r="A1611" s="3">
        <f>TITRES_STAT!B1614</f>
        <v>44657</v>
      </c>
      <c r="B1611" s="5">
        <f>TITRES_STAT!D1614</f>
        <v>1.0900000000000001</v>
      </c>
      <c r="C1611" s="2">
        <f t="shared" si="225"/>
        <v>-1.0000000000000009E-2</v>
      </c>
      <c r="D1611" s="2">
        <f t="shared" si="226"/>
        <v>0</v>
      </c>
      <c r="E1611" s="2">
        <f t="shared" si="227"/>
        <v>1.0000000000000009E-2</v>
      </c>
      <c r="F1611" s="2">
        <f t="shared" si="224"/>
        <v>2.0457188436892291E-2</v>
      </c>
      <c r="G1611" s="2">
        <f t="shared" si="224"/>
        <v>3.1723641516822943E-3</v>
      </c>
      <c r="H1611" s="2">
        <f t="shared" si="220"/>
        <v>6.4485624785678874</v>
      </c>
      <c r="I1611" s="2">
        <f t="shared" si="221"/>
        <v>86.574590696159845</v>
      </c>
    </row>
    <row r="1612" spans="1:9" ht="13.5" x14ac:dyDescent="0.25">
      <c r="A1612" s="3">
        <f>TITRES_STAT!B1615</f>
        <v>44658</v>
      </c>
      <c r="B1612" s="5">
        <f>TITRES_STAT!D1615</f>
        <v>1.05</v>
      </c>
      <c r="C1612" s="2">
        <f t="shared" si="225"/>
        <v>-4.0000000000000036E-2</v>
      </c>
      <c r="D1612" s="2">
        <f t="shared" si="226"/>
        <v>0</v>
      </c>
      <c r="E1612" s="2">
        <f t="shared" si="227"/>
        <v>4.0000000000000036E-2</v>
      </c>
      <c r="F1612" s="2">
        <f t="shared" si="224"/>
        <v>1.8995960691399982E-2</v>
      </c>
      <c r="G1612" s="2">
        <f t="shared" si="224"/>
        <v>5.8029095694192767E-3</v>
      </c>
      <c r="H1612" s="2">
        <f t="shared" si="220"/>
        <v>3.2735234737254388</v>
      </c>
      <c r="I1612" s="2">
        <f t="shared" si="221"/>
        <v>76.600105132258662</v>
      </c>
    </row>
    <row r="1613" spans="1:9" ht="13.5" x14ac:dyDescent="0.25">
      <c r="A1613" s="3">
        <f>TITRES_STAT!B1616</f>
        <v>44659</v>
      </c>
      <c r="B1613" s="5">
        <f>TITRES_STAT!D1616</f>
        <v>1.01</v>
      </c>
      <c r="C1613" s="2">
        <f t="shared" si="225"/>
        <v>-4.0000000000000036E-2</v>
      </c>
      <c r="D1613" s="2">
        <f t="shared" si="226"/>
        <v>0</v>
      </c>
      <c r="E1613" s="2">
        <f t="shared" si="227"/>
        <v>4.0000000000000036E-2</v>
      </c>
      <c r="F1613" s="2">
        <f t="shared" ref="F1613:G1628" si="228">((F1612*13)+D1613)/14</f>
        <v>1.7639106356299984E-2</v>
      </c>
      <c r="G1613" s="2">
        <f t="shared" si="228"/>
        <v>8.2455588858893307E-3</v>
      </c>
      <c r="H1613" s="2">
        <f t="shared" si="220"/>
        <v>2.1392250786645746</v>
      </c>
      <c r="I1613" s="2">
        <f t="shared" si="221"/>
        <v>68.145004740297253</v>
      </c>
    </row>
    <row r="1614" spans="1:9" ht="13.5" x14ac:dyDescent="0.25">
      <c r="A1614" s="3">
        <f>TITRES_STAT!B1617</f>
        <v>44662</v>
      </c>
      <c r="B1614" s="5">
        <f>TITRES_STAT!D1617</f>
        <v>0.97</v>
      </c>
      <c r="C1614" s="2">
        <f t="shared" si="225"/>
        <v>-4.0000000000000036E-2</v>
      </c>
      <c r="D1614" s="2">
        <f t="shared" si="226"/>
        <v>0</v>
      </c>
      <c r="E1614" s="2">
        <f t="shared" si="227"/>
        <v>4.0000000000000036E-2</v>
      </c>
      <c r="F1614" s="2">
        <f t="shared" si="228"/>
        <v>1.6379170187992842E-2</v>
      </c>
      <c r="G1614" s="2">
        <f t="shared" si="228"/>
        <v>1.0513733251182952E-2</v>
      </c>
      <c r="H1614" s="2">
        <f t="shared" si="220"/>
        <v>1.5578833699390215</v>
      </c>
      <c r="I1614" s="2">
        <f t="shared" si="221"/>
        <v>60.905176062666243</v>
      </c>
    </row>
    <row r="1615" spans="1:9" ht="13.5" x14ac:dyDescent="0.25">
      <c r="A1615" s="3">
        <f>TITRES_STAT!B1618</f>
        <v>44663</v>
      </c>
      <c r="B1615" s="5">
        <f>TITRES_STAT!D1618</f>
        <v>1</v>
      </c>
      <c r="C1615" s="2">
        <f t="shared" si="225"/>
        <v>3.0000000000000027E-2</v>
      </c>
      <c r="D1615" s="2">
        <f t="shared" si="226"/>
        <v>3.0000000000000027E-2</v>
      </c>
      <c r="E1615" s="2">
        <f t="shared" si="227"/>
        <v>0</v>
      </c>
      <c r="F1615" s="2">
        <f t="shared" si="228"/>
        <v>1.7352086603136214E-2</v>
      </c>
      <c r="G1615" s="2">
        <f t="shared" si="228"/>
        <v>9.7627523046698843E-3</v>
      </c>
      <c r="H1615" s="2">
        <f t="shared" si="220"/>
        <v>1.7773765083475559</v>
      </c>
      <c r="I1615" s="2">
        <f t="shared" si="221"/>
        <v>63.994798796834147</v>
      </c>
    </row>
    <row r="1616" spans="1:9" ht="13.5" x14ac:dyDescent="0.25">
      <c r="A1616" s="3">
        <f>TITRES_STAT!B1619</f>
        <v>44664</v>
      </c>
      <c r="B1616" s="5">
        <f>TITRES_STAT!D1619</f>
        <v>1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1.6112651845769342E-2</v>
      </c>
      <c r="G1616" s="2">
        <f t="shared" si="228"/>
        <v>9.0654128543363206E-3</v>
      </c>
      <c r="H1616" s="2">
        <f t="shared" si="220"/>
        <v>1.7773765083475561</v>
      </c>
      <c r="I1616" s="2">
        <f t="shared" si="221"/>
        <v>63.994798796834154</v>
      </c>
    </row>
    <row r="1617" spans="1:9" ht="13.5" x14ac:dyDescent="0.25">
      <c r="A1617" s="3">
        <f>TITRES_STAT!B1620</f>
        <v>44665</v>
      </c>
      <c r="B1617" s="5">
        <f>TITRES_STAT!D1620</f>
        <v>1.02</v>
      </c>
      <c r="C1617" s="2">
        <f t="shared" si="225"/>
        <v>2.0000000000000018E-2</v>
      </c>
      <c r="D1617" s="2">
        <f t="shared" si="226"/>
        <v>2.0000000000000018E-2</v>
      </c>
      <c r="E1617" s="2">
        <f t="shared" si="227"/>
        <v>0</v>
      </c>
      <c r="F1617" s="2">
        <f t="shared" si="228"/>
        <v>1.6390319571071534E-2</v>
      </c>
      <c r="G1617" s="2">
        <f t="shared" si="228"/>
        <v>8.4178833647408687E-3</v>
      </c>
      <c r="H1617" s="2">
        <f t="shared" ref="H1617:H1680" si="229">F1617/G1617</f>
        <v>1.9470832346910385</v>
      </c>
      <c r="I1617" s="2">
        <f t="shared" ref="I1617:I1680" si="230">IF(G1617=0,100,100-(100/(1+H1617)))</f>
        <v>66.068145336762555</v>
      </c>
    </row>
    <row r="1618" spans="1:9" ht="13.5" x14ac:dyDescent="0.25">
      <c r="A1618" s="3">
        <f>TITRES_STAT!B1621</f>
        <v>44666</v>
      </c>
      <c r="B1618" s="5">
        <f>TITRES_STAT!D1621</f>
        <v>0.98</v>
      </c>
      <c r="C1618" s="2">
        <f t="shared" si="225"/>
        <v>-4.0000000000000036E-2</v>
      </c>
      <c r="D1618" s="2">
        <f t="shared" si="226"/>
        <v>0</v>
      </c>
      <c r="E1618" s="2">
        <f t="shared" si="227"/>
        <v>4.0000000000000036E-2</v>
      </c>
      <c r="F1618" s="2">
        <f t="shared" si="228"/>
        <v>1.5219582458852137E-2</v>
      </c>
      <c r="G1618" s="2">
        <f t="shared" si="228"/>
        <v>1.0673748838687951E-2</v>
      </c>
      <c r="H1618" s="2">
        <f t="shared" si="229"/>
        <v>1.4258891312569966</v>
      </c>
      <c r="I1618" s="2">
        <f t="shared" si="230"/>
        <v>58.778000729083573</v>
      </c>
    </row>
    <row r="1619" spans="1:9" ht="13.5" x14ac:dyDescent="0.25">
      <c r="A1619" s="3">
        <f>TITRES_STAT!B1622</f>
        <v>44669</v>
      </c>
      <c r="B1619" s="5">
        <f>TITRES_STAT!D1622</f>
        <v>0.95</v>
      </c>
      <c r="C1619" s="2">
        <f t="shared" si="225"/>
        <v>-3.0000000000000027E-2</v>
      </c>
      <c r="D1619" s="2">
        <f t="shared" si="226"/>
        <v>0</v>
      </c>
      <c r="E1619" s="2">
        <f t="shared" si="227"/>
        <v>3.0000000000000027E-2</v>
      </c>
      <c r="F1619" s="2">
        <f t="shared" si="228"/>
        <v>1.4132469426076984E-2</v>
      </c>
      <c r="G1619" s="2">
        <f t="shared" si="228"/>
        <v>1.2054195350210241E-2</v>
      </c>
      <c r="H1619" s="2">
        <f t="shared" si="229"/>
        <v>1.1724108507856972</v>
      </c>
      <c r="I1619" s="2">
        <f t="shared" si="230"/>
        <v>53.9681916227619</v>
      </c>
    </row>
    <row r="1620" spans="1:9" ht="13.5" x14ac:dyDescent="0.25">
      <c r="A1620" s="3">
        <f>TITRES_STAT!B1623</f>
        <v>44670</v>
      </c>
      <c r="B1620" s="5">
        <f>TITRES_STAT!D1623</f>
        <v>0.94</v>
      </c>
      <c r="C1620" s="2">
        <f t="shared" si="225"/>
        <v>-1.0000000000000009E-2</v>
      </c>
      <c r="D1620" s="2">
        <f t="shared" si="226"/>
        <v>0</v>
      </c>
      <c r="E1620" s="2">
        <f t="shared" si="227"/>
        <v>1.0000000000000009E-2</v>
      </c>
      <c r="F1620" s="2">
        <f t="shared" si="228"/>
        <v>1.3123007324214342E-2</v>
      </c>
      <c r="G1620" s="2">
        <f t="shared" si="228"/>
        <v>1.190746711090951E-2</v>
      </c>
      <c r="H1620" s="2">
        <f t="shared" si="229"/>
        <v>1.1020821810367349</v>
      </c>
      <c r="I1620" s="2">
        <f t="shared" si="230"/>
        <v>52.428120602458769</v>
      </c>
    </row>
    <row r="1621" spans="1:9" ht="13.5" x14ac:dyDescent="0.25">
      <c r="A1621" s="3">
        <f>TITRES_STAT!B1624</f>
        <v>44671</v>
      </c>
      <c r="B1621" s="5">
        <f>TITRES_STAT!D1624</f>
        <v>0.98</v>
      </c>
      <c r="C1621" s="2">
        <f t="shared" si="225"/>
        <v>4.0000000000000036E-2</v>
      </c>
      <c r="D1621" s="2">
        <f t="shared" si="226"/>
        <v>4.0000000000000036E-2</v>
      </c>
      <c r="E1621" s="2">
        <f t="shared" si="227"/>
        <v>0</v>
      </c>
      <c r="F1621" s="2">
        <f t="shared" si="228"/>
        <v>1.5042792515341892E-2</v>
      </c>
      <c r="G1621" s="2">
        <f t="shared" si="228"/>
        <v>1.1056933745844546E-2</v>
      </c>
      <c r="H1621" s="2">
        <f t="shared" si="229"/>
        <v>1.3604850007349756</v>
      </c>
      <c r="I1621" s="2">
        <f t="shared" si="230"/>
        <v>57.635824854272165</v>
      </c>
    </row>
    <row r="1622" spans="1:9" ht="13.5" x14ac:dyDescent="0.25">
      <c r="A1622" s="3">
        <f>TITRES_STAT!B1625</f>
        <v>44672</v>
      </c>
      <c r="B1622" s="5">
        <f>TITRES_STAT!D1625</f>
        <v>0.94</v>
      </c>
      <c r="C1622" s="2">
        <f t="shared" si="225"/>
        <v>-4.0000000000000036E-2</v>
      </c>
      <c r="D1622" s="2">
        <f t="shared" si="226"/>
        <v>0</v>
      </c>
      <c r="E1622" s="2">
        <f t="shared" si="227"/>
        <v>4.0000000000000036E-2</v>
      </c>
      <c r="F1622" s="2">
        <f t="shared" si="228"/>
        <v>1.3968307335674614E-2</v>
      </c>
      <c r="G1622" s="2">
        <f t="shared" si="228"/>
        <v>1.3124295621141367E-2</v>
      </c>
      <c r="H1622" s="2">
        <f t="shared" si="229"/>
        <v>1.0643091057148748</v>
      </c>
      <c r="I1622" s="2">
        <f t="shared" si="230"/>
        <v>51.5576423496084</v>
      </c>
    </row>
    <row r="1623" spans="1:9" ht="13.5" x14ac:dyDescent="0.25">
      <c r="A1623" s="3">
        <f>TITRES_STAT!B1626</f>
        <v>44673</v>
      </c>
      <c r="B1623" s="5">
        <f>TITRES_STAT!D1626</f>
        <v>0.98</v>
      </c>
      <c r="C1623" s="2">
        <f t="shared" si="225"/>
        <v>4.0000000000000036E-2</v>
      </c>
      <c r="D1623" s="2">
        <f t="shared" si="226"/>
        <v>4.0000000000000036E-2</v>
      </c>
      <c r="E1623" s="2">
        <f t="shared" si="227"/>
        <v>0</v>
      </c>
      <c r="F1623" s="2">
        <f t="shared" si="228"/>
        <v>1.5827713954555001E-2</v>
      </c>
      <c r="G1623" s="2">
        <f t="shared" si="228"/>
        <v>1.2186845933916984E-2</v>
      </c>
      <c r="H1623" s="2">
        <f t="shared" si="229"/>
        <v>1.2987539220878461</v>
      </c>
      <c r="I1623" s="2">
        <f t="shared" si="230"/>
        <v>56.498171013809568</v>
      </c>
    </row>
    <row r="1624" spans="1:9" ht="13.5" x14ac:dyDescent="0.25">
      <c r="A1624" s="3">
        <f>TITRES_STAT!B1627</f>
        <v>44676</v>
      </c>
      <c r="B1624" s="5">
        <f>TITRES_STAT!D1627</f>
        <v>1</v>
      </c>
      <c r="C1624" s="2">
        <f t="shared" si="225"/>
        <v>2.0000000000000018E-2</v>
      </c>
      <c r="D1624" s="2">
        <f t="shared" si="226"/>
        <v>2.0000000000000018E-2</v>
      </c>
      <c r="E1624" s="2">
        <f t="shared" si="227"/>
        <v>0</v>
      </c>
      <c r="F1624" s="2">
        <f t="shared" si="228"/>
        <v>1.6125734386372503E-2</v>
      </c>
      <c r="G1624" s="2">
        <f t="shared" si="228"/>
        <v>1.1316356938637199E-2</v>
      </c>
      <c r="H1624" s="2">
        <f t="shared" si="229"/>
        <v>1.4249934385963692</v>
      </c>
      <c r="I1624" s="2">
        <f t="shared" si="230"/>
        <v>58.762775020998887</v>
      </c>
    </row>
    <row r="1625" spans="1:9" ht="13.5" x14ac:dyDescent="0.25">
      <c r="A1625" s="3">
        <f>TITRES_STAT!B1628</f>
        <v>44677</v>
      </c>
      <c r="B1625" s="5">
        <f>TITRES_STAT!D1628</f>
        <v>0.96</v>
      </c>
      <c r="C1625" s="2">
        <f t="shared" si="225"/>
        <v>-4.0000000000000036E-2</v>
      </c>
      <c r="D1625" s="2">
        <f t="shared" si="226"/>
        <v>0</v>
      </c>
      <c r="E1625" s="2">
        <f t="shared" si="227"/>
        <v>4.0000000000000036E-2</v>
      </c>
      <c r="F1625" s="2">
        <f t="shared" si="228"/>
        <v>1.4973896215917324E-2</v>
      </c>
      <c r="G1625" s="2">
        <f t="shared" si="228"/>
        <v>1.3365188585877402E-2</v>
      </c>
      <c r="H1625" s="2">
        <f t="shared" si="229"/>
        <v>1.120365501743821</v>
      </c>
      <c r="I1625" s="2">
        <f t="shared" si="230"/>
        <v>52.838319658682209</v>
      </c>
    </row>
    <row r="1626" spans="1:9" ht="13.5" x14ac:dyDescent="0.25">
      <c r="A1626" s="3">
        <f>TITRES_STAT!B1629</f>
        <v>44678</v>
      </c>
      <c r="B1626" s="5">
        <f>TITRES_STAT!D1629</f>
        <v>0.96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1.3904332200494657E-2</v>
      </c>
      <c r="G1626" s="2">
        <f t="shared" si="228"/>
        <v>1.2410532258314731E-2</v>
      </c>
      <c r="H1626" s="2">
        <f t="shared" si="229"/>
        <v>1.1203655017438208</v>
      </c>
      <c r="I1626" s="2">
        <f t="shared" si="230"/>
        <v>52.838319658682202</v>
      </c>
    </row>
    <row r="1627" spans="1:9" ht="13.5" x14ac:dyDescent="0.25">
      <c r="A1627" s="3">
        <f>TITRES_STAT!B1630</f>
        <v>44679</v>
      </c>
      <c r="B1627" s="5">
        <f>TITRES_STAT!D1630</f>
        <v>0.92</v>
      </c>
      <c r="C1627" s="2">
        <f t="shared" si="225"/>
        <v>-3.9999999999999925E-2</v>
      </c>
      <c r="D1627" s="2">
        <f t="shared" si="226"/>
        <v>0</v>
      </c>
      <c r="E1627" s="2">
        <f t="shared" si="227"/>
        <v>3.9999999999999925E-2</v>
      </c>
      <c r="F1627" s="2">
        <f t="shared" si="228"/>
        <v>1.2911165614745038E-2</v>
      </c>
      <c r="G1627" s="2">
        <f t="shared" si="228"/>
        <v>1.4381208525577959E-2</v>
      </c>
      <c r="H1627" s="2">
        <f t="shared" si="229"/>
        <v>0.89778029376193602</v>
      </c>
      <c r="I1627" s="2">
        <f t="shared" si="230"/>
        <v>47.306861427161422</v>
      </c>
    </row>
    <row r="1628" spans="1:9" ht="13.5" x14ac:dyDescent="0.25">
      <c r="A1628" s="3">
        <f>TITRES_STAT!B1631</f>
        <v>44680</v>
      </c>
      <c r="B1628" s="5">
        <f>TITRES_STAT!D1631</f>
        <v>0.96</v>
      </c>
      <c r="C1628" s="2">
        <f t="shared" si="225"/>
        <v>3.9999999999999925E-2</v>
      </c>
      <c r="D1628" s="2">
        <f t="shared" si="226"/>
        <v>3.9999999999999925E-2</v>
      </c>
      <c r="E1628" s="2">
        <f t="shared" si="227"/>
        <v>0</v>
      </c>
      <c r="F1628" s="2">
        <f t="shared" si="228"/>
        <v>1.4846082356548959E-2</v>
      </c>
      <c r="G1628" s="2">
        <f t="shared" si="228"/>
        <v>1.3353979345179534E-2</v>
      </c>
      <c r="H1628" s="2">
        <f t="shared" si="229"/>
        <v>1.1117347101415158</v>
      </c>
      <c r="I1628" s="2">
        <f t="shared" si="230"/>
        <v>52.645566926681518</v>
      </c>
    </row>
    <row r="1629" spans="1:9" ht="13.5" x14ac:dyDescent="0.25">
      <c r="A1629" s="3">
        <f>TITRES_STAT!B1632</f>
        <v>44685</v>
      </c>
      <c r="B1629" s="5">
        <f>TITRES_STAT!D1632</f>
        <v>0.92</v>
      </c>
      <c r="C1629" s="2">
        <f t="shared" si="225"/>
        <v>-3.9999999999999925E-2</v>
      </c>
      <c r="D1629" s="2">
        <f t="shared" si="226"/>
        <v>0</v>
      </c>
      <c r="E1629" s="2">
        <f t="shared" si="227"/>
        <v>3.9999999999999925E-2</v>
      </c>
      <c r="F1629" s="2">
        <f t="shared" ref="F1629:G1644" si="231">((F1628*13)+D1629)/14</f>
        <v>1.3785647902509747E-2</v>
      </c>
      <c r="G1629" s="2">
        <f t="shared" si="231"/>
        <v>1.5257266534809563E-2</v>
      </c>
      <c r="H1629" s="2">
        <f t="shared" si="229"/>
        <v>0.90354637713496666</v>
      </c>
      <c r="I1629" s="2">
        <f t="shared" si="230"/>
        <v>47.466475626136152</v>
      </c>
    </row>
    <row r="1630" spans="1:9" ht="13.5" x14ac:dyDescent="0.25">
      <c r="A1630" s="3">
        <f>TITRES_STAT!B1633</f>
        <v>44686</v>
      </c>
      <c r="B1630" s="5">
        <f>TITRES_STAT!D1633</f>
        <v>0.92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1.2800958766616194E-2</v>
      </c>
      <c r="G1630" s="2">
        <f t="shared" si="231"/>
        <v>1.4167461782323167E-2</v>
      </c>
      <c r="H1630" s="2">
        <f t="shared" si="229"/>
        <v>0.90354637713496655</v>
      </c>
      <c r="I1630" s="2">
        <f t="shared" si="230"/>
        <v>47.466475626136145</v>
      </c>
    </row>
    <row r="1631" spans="1:9" ht="13.5" x14ac:dyDescent="0.25">
      <c r="A1631" s="3">
        <f>TITRES_STAT!B1634</f>
        <v>44687</v>
      </c>
      <c r="B1631" s="5">
        <f>TITRES_STAT!D1634</f>
        <v>0.92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1.188660456900075E-2</v>
      </c>
      <c r="G1631" s="2">
        <f t="shared" si="231"/>
        <v>1.315550022644294E-2</v>
      </c>
      <c r="H1631" s="2">
        <f t="shared" si="229"/>
        <v>0.90354637713496655</v>
      </c>
      <c r="I1631" s="2">
        <f t="shared" si="230"/>
        <v>47.466475626136145</v>
      </c>
    </row>
    <row r="1632" spans="1:9" ht="13.5" x14ac:dyDescent="0.25">
      <c r="A1632" s="3">
        <f>TITRES_STAT!B1635</f>
        <v>44690</v>
      </c>
      <c r="B1632" s="5">
        <f>TITRES_STAT!D1635</f>
        <v>0.96</v>
      </c>
      <c r="C1632" s="2">
        <f t="shared" si="225"/>
        <v>3.9999999999999925E-2</v>
      </c>
      <c r="D1632" s="2">
        <f t="shared" si="226"/>
        <v>3.9999999999999925E-2</v>
      </c>
      <c r="E1632" s="2">
        <f t="shared" si="227"/>
        <v>0</v>
      </c>
      <c r="F1632" s="2">
        <f t="shared" si="231"/>
        <v>1.3894704242643548E-2</v>
      </c>
      <c r="G1632" s="2">
        <f t="shared" si="231"/>
        <v>1.2215821638839872E-2</v>
      </c>
      <c r="H1632" s="2">
        <f t="shared" si="229"/>
        <v>1.1374350947025713</v>
      </c>
      <c r="I1632" s="2">
        <f t="shared" si="230"/>
        <v>53.214953638666991</v>
      </c>
    </row>
    <row r="1633" spans="1:9" ht="13.5" x14ac:dyDescent="0.25">
      <c r="A1633" s="3">
        <f>TITRES_STAT!B1636</f>
        <v>44691</v>
      </c>
      <c r="B1633" s="5">
        <f>TITRES_STAT!D1636</f>
        <v>0.96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1.2902225368169009E-2</v>
      </c>
      <c r="G1633" s="2">
        <f t="shared" si="231"/>
        <v>1.134326295035131E-2</v>
      </c>
      <c r="H1633" s="2">
        <f t="shared" si="229"/>
        <v>1.1374350947025711</v>
      </c>
      <c r="I1633" s="2">
        <f t="shared" si="230"/>
        <v>53.214953638666991</v>
      </c>
    </row>
    <row r="1634" spans="1:9" ht="13.5" x14ac:dyDescent="0.25">
      <c r="A1634" s="3">
        <f>TITRES_STAT!B1637</f>
        <v>44692</v>
      </c>
      <c r="B1634" s="5">
        <f>TITRES_STAT!D1637</f>
        <v>0.92</v>
      </c>
      <c r="C1634" s="2">
        <f t="shared" si="225"/>
        <v>-3.9999999999999925E-2</v>
      </c>
      <c r="D1634" s="2">
        <f t="shared" si="226"/>
        <v>0</v>
      </c>
      <c r="E1634" s="2">
        <f t="shared" si="227"/>
        <v>3.9999999999999925E-2</v>
      </c>
      <c r="F1634" s="2">
        <f t="shared" si="231"/>
        <v>1.1980637841871223E-2</v>
      </c>
      <c r="G1634" s="2">
        <f t="shared" si="231"/>
        <v>1.3390172739611924E-2</v>
      </c>
      <c r="H1634" s="2">
        <f t="shared" si="229"/>
        <v>0.8947336285236337</v>
      </c>
      <c r="I1634" s="2">
        <f t="shared" si="230"/>
        <v>47.222132707952476</v>
      </c>
    </row>
    <row r="1635" spans="1:9" ht="13.5" x14ac:dyDescent="0.25">
      <c r="A1635" s="3">
        <f>TITRES_STAT!B1638</f>
        <v>44693</v>
      </c>
      <c r="B1635" s="5">
        <f>TITRES_STAT!D1638</f>
        <v>0.92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1.112487799602328E-2</v>
      </c>
      <c r="G1635" s="2">
        <f t="shared" si="231"/>
        <v>1.2433731829639643E-2</v>
      </c>
      <c r="H1635" s="2">
        <f t="shared" si="229"/>
        <v>0.89473362852363392</v>
      </c>
      <c r="I1635" s="2">
        <f t="shared" si="230"/>
        <v>47.22213270795249</v>
      </c>
    </row>
    <row r="1636" spans="1:9" ht="13.5" x14ac:dyDescent="0.25">
      <c r="A1636" s="3">
        <f>TITRES_STAT!B1639</f>
        <v>44694</v>
      </c>
      <c r="B1636" s="5">
        <f>TITRES_STAT!D1639</f>
        <v>0.96</v>
      </c>
      <c r="C1636" s="2">
        <f t="shared" si="225"/>
        <v>3.9999999999999925E-2</v>
      </c>
      <c r="D1636" s="2">
        <f t="shared" si="226"/>
        <v>3.9999999999999925E-2</v>
      </c>
      <c r="E1636" s="2">
        <f t="shared" si="227"/>
        <v>0</v>
      </c>
      <c r="F1636" s="2">
        <f t="shared" si="231"/>
        <v>1.318738671059304E-2</v>
      </c>
      <c r="G1636" s="2">
        <f t="shared" si="231"/>
        <v>1.1545608127522524E-2</v>
      </c>
      <c r="H1636" s="2">
        <f t="shared" si="229"/>
        <v>1.1421994030056182</v>
      </c>
      <c r="I1636" s="2">
        <f t="shared" si="230"/>
        <v>53.31900482294283</v>
      </c>
    </row>
    <row r="1637" spans="1:9" ht="13.5" x14ac:dyDescent="0.25">
      <c r="A1637" s="3">
        <f>TITRES_STAT!B1640</f>
        <v>44697</v>
      </c>
      <c r="B1637" s="5">
        <f>TITRES_STAT!D1640</f>
        <v>0.96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1.2245430516979251E-2</v>
      </c>
      <c r="G1637" s="2">
        <f t="shared" si="231"/>
        <v>1.0720921832699487E-2</v>
      </c>
      <c r="H1637" s="2">
        <f t="shared" si="229"/>
        <v>1.1421994030056182</v>
      </c>
      <c r="I1637" s="2">
        <f t="shared" si="230"/>
        <v>53.31900482294283</v>
      </c>
    </row>
    <row r="1638" spans="1:9" ht="13.5" x14ac:dyDescent="0.25">
      <c r="A1638" s="3">
        <f>TITRES_STAT!B1641</f>
        <v>44698</v>
      </c>
      <c r="B1638" s="5">
        <f>TITRES_STAT!D1641</f>
        <v>0.96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1.1370756908623591E-2</v>
      </c>
      <c r="G1638" s="2">
        <f t="shared" si="231"/>
        <v>9.9551417017923801E-3</v>
      </c>
      <c r="H1638" s="2">
        <f t="shared" si="229"/>
        <v>1.1421994030056182</v>
      </c>
      <c r="I1638" s="2">
        <f t="shared" si="230"/>
        <v>53.31900482294283</v>
      </c>
    </row>
    <row r="1639" spans="1:9" ht="13.5" x14ac:dyDescent="0.25">
      <c r="A1639" s="3">
        <f>TITRES_STAT!B1642</f>
        <v>44699</v>
      </c>
      <c r="B1639" s="5">
        <f>TITRES_STAT!D1642</f>
        <v>0.94</v>
      </c>
      <c r="C1639" s="2">
        <f t="shared" si="225"/>
        <v>-2.0000000000000018E-2</v>
      </c>
      <c r="D1639" s="2">
        <f t="shared" si="226"/>
        <v>0</v>
      </c>
      <c r="E1639" s="2">
        <f t="shared" si="227"/>
        <v>2.0000000000000018E-2</v>
      </c>
      <c r="F1639" s="2">
        <f t="shared" si="231"/>
        <v>1.0558559986579048E-2</v>
      </c>
      <c r="G1639" s="2">
        <f t="shared" si="231"/>
        <v>1.0672631580235781E-2</v>
      </c>
      <c r="H1639" s="2">
        <f t="shared" si="229"/>
        <v>0.98931176506945318</v>
      </c>
      <c r="I1639" s="2">
        <f t="shared" si="230"/>
        <v>49.731358474869985</v>
      </c>
    </row>
    <row r="1640" spans="1:9" ht="13.5" x14ac:dyDescent="0.25">
      <c r="A1640" s="3">
        <f>TITRES_STAT!B1643</f>
        <v>44700</v>
      </c>
      <c r="B1640" s="5">
        <f>TITRES_STAT!D1643</f>
        <v>0.94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9.8043771303948316E-3</v>
      </c>
      <c r="G1640" s="2">
        <f t="shared" si="231"/>
        <v>9.9103007530760828E-3</v>
      </c>
      <c r="H1640" s="2">
        <f t="shared" si="229"/>
        <v>0.98931176506945329</v>
      </c>
      <c r="I1640" s="2">
        <f t="shared" si="230"/>
        <v>49.731358474869992</v>
      </c>
    </row>
    <row r="1641" spans="1:9" ht="13.5" x14ac:dyDescent="0.25">
      <c r="A1641" s="3">
        <f>TITRES_STAT!B1644</f>
        <v>44701</v>
      </c>
      <c r="B1641" s="5">
        <f>TITRES_STAT!D1644</f>
        <v>0.94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9.1040644782237733E-3</v>
      </c>
      <c r="G1641" s="2">
        <f t="shared" si="231"/>
        <v>9.2024221278563627E-3</v>
      </c>
      <c r="H1641" s="2">
        <f t="shared" si="229"/>
        <v>0.9893117650694534</v>
      </c>
      <c r="I1641" s="2">
        <f t="shared" si="230"/>
        <v>49.731358474869992</v>
      </c>
    </row>
    <row r="1642" spans="1:9" ht="13.5" x14ac:dyDescent="0.25">
      <c r="A1642" s="3">
        <f>TITRES_STAT!B1645</f>
        <v>44704</v>
      </c>
      <c r="B1642" s="5">
        <f>TITRES_STAT!D1645</f>
        <v>0.94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8.4537741583506458E-3</v>
      </c>
      <c r="G1642" s="2">
        <f t="shared" si="231"/>
        <v>8.5451062615809082E-3</v>
      </c>
      <c r="H1642" s="2">
        <f t="shared" si="229"/>
        <v>0.98931176506945329</v>
      </c>
      <c r="I1642" s="2">
        <f t="shared" si="230"/>
        <v>49.731358474869992</v>
      </c>
    </row>
    <row r="1643" spans="1:9" ht="13.5" x14ac:dyDescent="0.25">
      <c r="A1643" s="3">
        <f>TITRES_STAT!B1646</f>
        <v>44705</v>
      </c>
      <c r="B1643" s="5">
        <f>TITRES_STAT!D1646</f>
        <v>0.92</v>
      </c>
      <c r="C1643" s="2">
        <f t="shared" si="225"/>
        <v>-1.9999999999999907E-2</v>
      </c>
      <c r="D1643" s="2">
        <f t="shared" si="226"/>
        <v>0</v>
      </c>
      <c r="E1643" s="2">
        <f t="shared" si="227"/>
        <v>1.9999999999999907E-2</v>
      </c>
      <c r="F1643" s="2">
        <f t="shared" si="231"/>
        <v>7.8499331470398854E-3</v>
      </c>
      <c r="G1643" s="2">
        <f t="shared" si="231"/>
        <v>9.3633129571822661E-3</v>
      </c>
      <c r="H1643" s="2">
        <f t="shared" si="229"/>
        <v>0.83837133105953476</v>
      </c>
      <c r="I1643" s="2">
        <f t="shared" si="230"/>
        <v>45.604025524938116</v>
      </c>
    </row>
    <row r="1644" spans="1:9" ht="13.5" x14ac:dyDescent="0.25">
      <c r="A1644" s="3">
        <f>TITRES_STAT!B1647</f>
        <v>44706</v>
      </c>
      <c r="B1644" s="5">
        <f>TITRES_STAT!D1647</f>
        <v>0.92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7.2892236365370367E-3</v>
      </c>
      <c r="G1644" s="2">
        <f t="shared" si="231"/>
        <v>8.6945048888121042E-3</v>
      </c>
      <c r="H1644" s="2">
        <f t="shared" si="229"/>
        <v>0.83837133105953487</v>
      </c>
      <c r="I1644" s="2">
        <f t="shared" si="230"/>
        <v>45.604025524938116</v>
      </c>
    </row>
    <row r="1645" spans="1:9" ht="13.5" x14ac:dyDescent="0.25">
      <c r="A1645" s="3">
        <f>TITRES_STAT!B1648</f>
        <v>44707</v>
      </c>
      <c r="B1645" s="5">
        <f>TITRES_STAT!D1648</f>
        <v>0.95</v>
      </c>
      <c r="C1645" s="2">
        <f t="shared" si="225"/>
        <v>2.9999999999999916E-2</v>
      </c>
      <c r="D1645" s="2">
        <f t="shared" si="226"/>
        <v>2.9999999999999916E-2</v>
      </c>
      <c r="E1645" s="2">
        <f t="shared" si="227"/>
        <v>0</v>
      </c>
      <c r="F1645" s="2">
        <f t="shared" ref="F1645:G1660" si="232">((F1644*13)+D1645)/14</f>
        <v>8.911421948212957E-3</v>
      </c>
      <c r="G1645" s="2">
        <f t="shared" si="232"/>
        <v>8.0734688253255252E-3</v>
      </c>
      <c r="H1645" s="2">
        <f t="shared" si="229"/>
        <v>1.1037909653232165</v>
      </c>
      <c r="I1645" s="2">
        <f t="shared" si="230"/>
        <v>52.466760410943934</v>
      </c>
    </row>
    <row r="1646" spans="1:9" ht="13.5" x14ac:dyDescent="0.25">
      <c r="A1646" s="3">
        <f>TITRES_STAT!B1649</f>
        <v>44708</v>
      </c>
      <c r="B1646" s="5">
        <f>TITRES_STAT!D1649</f>
        <v>0.95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8.2748918090548886E-3</v>
      </c>
      <c r="G1646" s="2">
        <f t="shared" si="232"/>
        <v>7.4967924806594163E-3</v>
      </c>
      <c r="H1646" s="2">
        <f t="shared" si="229"/>
        <v>1.1037909653232165</v>
      </c>
      <c r="I1646" s="2">
        <f t="shared" si="230"/>
        <v>52.466760410943934</v>
      </c>
    </row>
    <row r="1647" spans="1:9" ht="13.5" x14ac:dyDescent="0.25">
      <c r="A1647" s="3">
        <f>TITRES_STAT!B1650</f>
        <v>44711</v>
      </c>
      <c r="B1647" s="5">
        <f>TITRES_STAT!D1650</f>
        <v>0.95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7.6838281084081108E-3</v>
      </c>
      <c r="G1647" s="2">
        <f t="shared" si="232"/>
        <v>6.9613073034694578E-3</v>
      </c>
      <c r="H1647" s="2">
        <f t="shared" si="229"/>
        <v>1.1037909653232165</v>
      </c>
      <c r="I1647" s="2">
        <f t="shared" si="230"/>
        <v>52.466760410943934</v>
      </c>
    </row>
    <row r="1648" spans="1:9" ht="13.5" x14ac:dyDescent="0.25">
      <c r="A1648" s="3">
        <f>TITRES_STAT!B1651</f>
        <v>44712</v>
      </c>
      <c r="B1648" s="5">
        <f>TITRES_STAT!D1651</f>
        <v>0.95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7.1349832435218174E-3</v>
      </c>
      <c r="G1648" s="2">
        <f t="shared" si="232"/>
        <v>6.4640710675073539E-3</v>
      </c>
      <c r="H1648" s="2">
        <f t="shared" si="229"/>
        <v>1.1037909653232165</v>
      </c>
      <c r="I1648" s="2">
        <f t="shared" si="230"/>
        <v>52.466760410943934</v>
      </c>
    </row>
    <row r="1649" spans="1:9" ht="13.5" x14ac:dyDescent="0.25">
      <c r="A1649" s="3">
        <f>TITRES_STAT!B1652</f>
        <v>44713</v>
      </c>
      <c r="B1649" s="5">
        <f>TITRES_STAT!D1652</f>
        <v>0.99</v>
      </c>
      <c r="C1649" s="2">
        <f t="shared" si="225"/>
        <v>4.0000000000000036E-2</v>
      </c>
      <c r="D1649" s="2">
        <f t="shared" si="226"/>
        <v>4.0000000000000036E-2</v>
      </c>
      <c r="E1649" s="2">
        <f t="shared" si="227"/>
        <v>0</v>
      </c>
      <c r="F1649" s="2">
        <f t="shared" si="232"/>
        <v>9.4824844404131203E-3</v>
      </c>
      <c r="G1649" s="2">
        <f t="shared" si="232"/>
        <v>6.0023517055425432E-3</v>
      </c>
      <c r="H1649" s="2">
        <f t="shared" si="229"/>
        <v>1.579794871343017</v>
      </c>
      <c r="I1649" s="2">
        <f t="shared" si="230"/>
        <v>61.237228156849177</v>
      </c>
    </row>
    <row r="1650" spans="1:9" ht="13.5" x14ac:dyDescent="0.25">
      <c r="A1650" s="3">
        <f>TITRES_STAT!B1653</f>
        <v>44714</v>
      </c>
      <c r="B1650" s="5">
        <f>TITRES_STAT!D1653</f>
        <v>1.03</v>
      </c>
      <c r="C1650" s="2">
        <f t="shared" si="225"/>
        <v>4.0000000000000036E-2</v>
      </c>
      <c r="D1650" s="2">
        <f t="shared" si="226"/>
        <v>4.0000000000000036E-2</v>
      </c>
      <c r="E1650" s="2">
        <f t="shared" si="227"/>
        <v>0</v>
      </c>
      <c r="F1650" s="2">
        <f t="shared" si="232"/>
        <v>1.1662306980383615E-2</v>
      </c>
      <c r="G1650" s="2">
        <f t="shared" si="232"/>
        <v>5.5736122980037895E-3</v>
      </c>
      <c r="H1650" s="2">
        <f t="shared" si="229"/>
        <v>2.0924144624412637</v>
      </c>
      <c r="I1650" s="2">
        <f t="shared" si="230"/>
        <v>67.662808069699565</v>
      </c>
    </row>
    <row r="1651" spans="1:9" ht="13.5" x14ac:dyDescent="0.25">
      <c r="A1651" s="3">
        <f>TITRES_STAT!B1654</f>
        <v>44715</v>
      </c>
      <c r="B1651" s="5">
        <f>TITRES_STAT!D1654</f>
        <v>1</v>
      </c>
      <c r="C1651" s="2">
        <f t="shared" si="225"/>
        <v>-3.0000000000000027E-2</v>
      </c>
      <c r="D1651" s="2">
        <f t="shared" si="226"/>
        <v>0</v>
      </c>
      <c r="E1651" s="2">
        <f t="shared" si="227"/>
        <v>3.0000000000000027E-2</v>
      </c>
      <c r="F1651" s="2">
        <f t="shared" si="232"/>
        <v>1.0829285053213357E-2</v>
      </c>
      <c r="G1651" s="2">
        <f t="shared" si="232"/>
        <v>7.3183542767178067E-3</v>
      </c>
      <c r="H1651" s="2">
        <f t="shared" si="229"/>
        <v>1.4797432105282227</v>
      </c>
      <c r="I1651" s="2">
        <f t="shared" si="230"/>
        <v>59.673243755469947</v>
      </c>
    </row>
    <row r="1652" spans="1:9" ht="13.5" x14ac:dyDescent="0.25">
      <c r="A1652" s="3">
        <f>TITRES_STAT!B1655</f>
        <v>44718</v>
      </c>
      <c r="B1652" s="5">
        <f>TITRES_STAT!D1655</f>
        <v>1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1.0055764692269546E-2</v>
      </c>
      <c r="G1652" s="2">
        <f t="shared" si="232"/>
        <v>6.7956146855236779E-3</v>
      </c>
      <c r="H1652" s="2">
        <f t="shared" si="229"/>
        <v>1.4797432105282227</v>
      </c>
      <c r="I1652" s="2">
        <f t="shared" si="230"/>
        <v>59.673243755469947</v>
      </c>
    </row>
    <row r="1653" spans="1:9" ht="13.5" x14ac:dyDescent="0.25">
      <c r="A1653" s="3">
        <f>TITRES_STAT!B1656</f>
        <v>44719</v>
      </c>
      <c r="B1653" s="5">
        <f>TITRES_STAT!D1656</f>
        <v>1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9.3374957856788652E-3</v>
      </c>
      <c r="G1653" s="2">
        <f t="shared" si="232"/>
        <v>6.3102136365577001E-3</v>
      </c>
      <c r="H1653" s="2">
        <f t="shared" si="229"/>
        <v>1.4797432105282231</v>
      </c>
      <c r="I1653" s="2">
        <f t="shared" si="230"/>
        <v>59.673243755469962</v>
      </c>
    </row>
    <row r="1654" spans="1:9" ht="13.5" x14ac:dyDescent="0.25">
      <c r="A1654" s="3">
        <f>TITRES_STAT!B1657</f>
        <v>44720</v>
      </c>
      <c r="B1654" s="5">
        <f>TITRES_STAT!D1657</f>
        <v>0.98</v>
      </c>
      <c r="C1654" s="2">
        <f t="shared" si="225"/>
        <v>-2.0000000000000018E-2</v>
      </c>
      <c r="D1654" s="2">
        <f t="shared" si="226"/>
        <v>0</v>
      </c>
      <c r="E1654" s="2">
        <f t="shared" si="227"/>
        <v>2.0000000000000018E-2</v>
      </c>
      <c r="F1654" s="2">
        <f t="shared" si="232"/>
        <v>8.6705318009875181E-3</v>
      </c>
      <c r="G1654" s="2">
        <f t="shared" si="232"/>
        <v>7.2880555196607232E-3</v>
      </c>
      <c r="H1654" s="2">
        <f t="shared" si="229"/>
        <v>1.189690690143254</v>
      </c>
      <c r="I1654" s="2">
        <f t="shared" si="230"/>
        <v>54.33144943706283</v>
      </c>
    </row>
    <row r="1655" spans="1:9" ht="13.5" x14ac:dyDescent="0.25">
      <c r="A1655" s="3">
        <f>TITRES_STAT!B1658</f>
        <v>44721</v>
      </c>
      <c r="B1655" s="5">
        <f>TITRES_STAT!D1658</f>
        <v>0.98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8.051208100916982E-3</v>
      </c>
      <c r="G1655" s="2">
        <f t="shared" si="232"/>
        <v>6.7674801253992433E-3</v>
      </c>
      <c r="H1655" s="2">
        <f t="shared" si="229"/>
        <v>1.1896906901432542</v>
      </c>
      <c r="I1655" s="2">
        <f t="shared" si="230"/>
        <v>54.33144943706283</v>
      </c>
    </row>
    <row r="1656" spans="1:9" ht="13.5" x14ac:dyDescent="0.25">
      <c r="A1656" s="3">
        <f>TITRES_STAT!B1659</f>
        <v>44722</v>
      </c>
      <c r="B1656" s="5">
        <f>TITRES_STAT!D1659</f>
        <v>0.98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7.4761218079943403E-3</v>
      </c>
      <c r="G1656" s="2">
        <f t="shared" si="232"/>
        <v>6.2840886878707258E-3</v>
      </c>
      <c r="H1656" s="2">
        <f t="shared" si="229"/>
        <v>1.1896906901432542</v>
      </c>
      <c r="I1656" s="2">
        <f t="shared" si="230"/>
        <v>54.33144943706283</v>
      </c>
    </row>
    <row r="1657" spans="1:9" ht="13.5" x14ac:dyDescent="0.25">
      <c r="A1657" s="3">
        <f>TITRES_STAT!B1660</f>
        <v>44725</v>
      </c>
      <c r="B1657" s="5">
        <f>TITRES_STAT!D1660</f>
        <v>0.98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6.9421131074233157E-3</v>
      </c>
      <c r="G1657" s="2">
        <f t="shared" si="232"/>
        <v>5.8352252101656742E-3</v>
      </c>
      <c r="H1657" s="2">
        <f t="shared" si="229"/>
        <v>1.189690690143254</v>
      </c>
      <c r="I1657" s="2">
        <f t="shared" si="230"/>
        <v>54.33144943706283</v>
      </c>
    </row>
    <row r="1658" spans="1:9" ht="13.5" x14ac:dyDescent="0.25">
      <c r="A1658" s="3">
        <f>TITRES_STAT!B1661</f>
        <v>44726</v>
      </c>
      <c r="B1658" s="5">
        <f>TITRES_STAT!D1661</f>
        <v>0.98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6.4462478854645077E-3</v>
      </c>
      <c r="G1658" s="2">
        <f t="shared" si="232"/>
        <v>5.4184234094395546E-3</v>
      </c>
      <c r="H1658" s="2">
        <f t="shared" si="229"/>
        <v>1.189690690143254</v>
      </c>
      <c r="I1658" s="2">
        <f t="shared" si="230"/>
        <v>54.33144943706283</v>
      </c>
    </row>
    <row r="1659" spans="1:9" ht="13.5" x14ac:dyDescent="0.25">
      <c r="A1659" s="3">
        <f>TITRES_STAT!B1662</f>
        <v>44727</v>
      </c>
      <c r="B1659" s="5">
        <f>TITRES_STAT!D1662</f>
        <v>0.98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5.9858016079313283E-3</v>
      </c>
      <c r="G1659" s="2">
        <f t="shared" si="232"/>
        <v>5.0313931659081582E-3</v>
      </c>
      <c r="H1659" s="2">
        <f t="shared" si="229"/>
        <v>1.189690690143254</v>
      </c>
      <c r="I1659" s="2">
        <f t="shared" si="230"/>
        <v>54.33144943706283</v>
      </c>
    </row>
    <row r="1660" spans="1:9" ht="13.5" x14ac:dyDescent="0.25">
      <c r="A1660" s="3">
        <f>TITRES_STAT!B1663</f>
        <v>44728</v>
      </c>
      <c r="B1660" s="5">
        <f>TITRES_STAT!D1663</f>
        <v>0.98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5.5582443502219473E-3</v>
      </c>
      <c r="G1660" s="2">
        <f t="shared" si="232"/>
        <v>4.6720079397718616E-3</v>
      </c>
      <c r="H1660" s="2">
        <f t="shared" si="229"/>
        <v>1.1896906901432538</v>
      </c>
      <c r="I1660" s="2">
        <f t="shared" si="230"/>
        <v>54.331449437062815</v>
      </c>
    </row>
    <row r="1661" spans="1:9" ht="13.5" x14ac:dyDescent="0.25">
      <c r="A1661" s="3">
        <f>TITRES_STAT!B1664</f>
        <v>44729</v>
      </c>
      <c r="B1661" s="5">
        <f>TITRES_STAT!D1664</f>
        <v>0.98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5.1612268966346655E-3</v>
      </c>
      <c r="G1661" s="2">
        <f t="shared" si="233"/>
        <v>4.3382930869310145E-3</v>
      </c>
      <c r="H1661" s="2">
        <f t="shared" si="229"/>
        <v>1.1896906901432538</v>
      </c>
      <c r="I1661" s="2">
        <f t="shared" si="230"/>
        <v>54.331449437062815</v>
      </c>
    </row>
    <row r="1662" spans="1:9" ht="13.5" x14ac:dyDescent="0.25">
      <c r="A1662" s="3">
        <f>TITRES_STAT!B1665</f>
        <v>44732</v>
      </c>
      <c r="B1662" s="5">
        <f>TITRES_STAT!D1665</f>
        <v>0.94</v>
      </c>
      <c r="C1662" s="2">
        <f t="shared" si="225"/>
        <v>-4.0000000000000036E-2</v>
      </c>
      <c r="D1662" s="2">
        <f t="shared" si="226"/>
        <v>0</v>
      </c>
      <c r="E1662" s="2">
        <f t="shared" si="227"/>
        <v>4.0000000000000036E-2</v>
      </c>
      <c r="F1662" s="2">
        <f t="shared" si="233"/>
        <v>4.7925678325893327E-3</v>
      </c>
      <c r="G1662" s="2">
        <f t="shared" si="233"/>
        <v>6.8855578664359443E-3</v>
      </c>
      <c r="H1662" s="2">
        <f t="shared" si="229"/>
        <v>0.69603188667558602</v>
      </c>
      <c r="I1662" s="2">
        <f t="shared" si="230"/>
        <v>41.038844383986614</v>
      </c>
    </row>
    <row r="1663" spans="1:9" ht="13.5" x14ac:dyDescent="0.25">
      <c r="A1663" s="3">
        <f>TITRES_STAT!B1666</f>
        <v>44733</v>
      </c>
      <c r="B1663" s="5">
        <f>TITRES_STAT!D1666</f>
        <v>0.92</v>
      </c>
      <c r="C1663" s="2">
        <f t="shared" si="225"/>
        <v>-1.9999999999999907E-2</v>
      </c>
      <c r="D1663" s="2">
        <f t="shared" si="226"/>
        <v>0</v>
      </c>
      <c r="E1663" s="2">
        <f t="shared" si="227"/>
        <v>1.9999999999999907E-2</v>
      </c>
      <c r="F1663" s="2">
        <f t="shared" si="233"/>
        <v>4.4502415588329519E-3</v>
      </c>
      <c r="G1663" s="2">
        <f t="shared" si="233"/>
        <v>7.8223037331190837E-3</v>
      </c>
      <c r="H1663" s="2">
        <f t="shared" si="229"/>
        <v>0.56891699819721164</v>
      </c>
      <c r="I1663" s="2">
        <f t="shared" si="230"/>
        <v>36.261765208161719</v>
      </c>
    </row>
    <row r="1664" spans="1:9" ht="13.5" x14ac:dyDescent="0.25">
      <c r="A1664" s="3">
        <f>TITRES_STAT!B1667</f>
        <v>44734</v>
      </c>
      <c r="B1664" s="5">
        <f>TITRES_STAT!D1667</f>
        <v>0.93</v>
      </c>
      <c r="C1664" s="2">
        <f t="shared" si="225"/>
        <v>1.0000000000000009E-2</v>
      </c>
      <c r="D1664" s="2">
        <f t="shared" si="226"/>
        <v>1.0000000000000009E-2</v>
      </c>
      <c r="E1664" s="2">
        <f t="shared" si="227"/>
        <v>0</v>
      </c>
      <c r="F1664" s="2">
        <f t="shared" si="233"/>
        <v>4.8466528760591704E-3</v>
      </c>
      <c r="G1664" s="2">
        <f t="shared" si="233"/>
        <v>7.2635677521820071E-3</v>
      </c>
      <c r="H1664" s="2">
        <f t="shared" si="229"/>
        <v>0.6672551343109886</v>
      </c>
      <c r="I1664" s="2">
        <f t="shared" si="230"/>
        <v>40.021177357881641</v>
      </c>
    </row>
    <row r="1665" spans="1:9" ht="13.5" x14ac:dyDescent="0.25">
      <c r="A1665" s="3">
        <f>TITRES_STAT!B1668</f>
        <v>44735</v>
      </c>
      <c r="B1665" s="5">
        <f>TITRES_STAT!D1668</f>
        <v>0.93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4.5004633849120863E-3</v>
      </c>
      <c r="G1665" s="2">
        <f t="shared" si="233"/>
        <v>6.7447414841690072E-3</v>
      </c>
      <c r="H1665" s="2">
        <f t="shared" si="229"/>
        <v>0.66725513431098837</v>
      </c>
      <c r="I1665" s="2">
        <f t="shared" si="230"/>
        <v>40.021177357881641</v>
      </c>
    </row>
    <row r="1666" spans="1:9" ht="13.5" x14ac:dyDescent="0.25">
      <c r="A1666" s="3">
        <f>TITRES_STAT!B1669</f>
        <v>44736</v>
      </c>
      <c r="B1666" s="5">
        <f>TITRES_STAT!D1669</f>
        <v>0.93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4.1790017145612226E-3</v>
      </c>
      <c r="G1666" s="2">
        <f t="shared" si="233"/>
        <v>6.2629742352997919E-3</v>
      </c>
      <c r="H1666" s="2">
        <f t="shared" si="229"/>
        <v>0.66725513431098837</v>
      </c>
      <c r="I1666" s="2">
        <f t="shared" si="230"/>
        <v>40.021177357881641</v>
      </c>
    </row>
    <row r="1667" spans="1:9" ht="13.5" x14ac:dyDescent="0.25">
      <c r="A1667" s="3">
        <f>TITRES_STAT!B1670</f>
        <v>44739</v>
      </c>
      <c r="B1667" s="5">
        <f>TITRES_STAT!D1670</f>
        <v>0.93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3.880501592092564E-3</v>
      </c>
      <c r="G1667" s="2">
        <f t="shared" si="233"/>
        <v>5.8156189327783778E-3</v>
      </c>
      <c r="H1667" s="2">
        <f t="shared" si="229"/>
        <v>0.66725513431098848</v>
      </c>
      <c r="I1667" s="2">
        <f t="shared" si="230"/>
        <v>40.021177357881641</v>
      </c>
    </row>
    <row r="1668" spans="1:9" ht="13.5" x14ac:dyDescent="0.25">
      <c r="A1668" s="3">
        <f>TITRES_STAT!B1671</f>
        <v>44740</v>
      </c>
      <c r="B1668" s="5">
        <f>TITRES_STAT!D1671</f>
        <v>0.92</v>
      </c>
      <c r="C1668" s="2">
        <f t="shared" si="234"/>
        <v>-1.0000000000000009E-2</v>
      </c>
      <c r="D1668" s="2">
        <f t="shared" si="235"/>
        <v>0</v>
      </c>
      <c r="E1668" s="2">
        <f t="shared" si="236"/>
        <v>1.0000000000000009E-2</v>
      </c>
      <c r="F1668" s="2">
        <f t="shared" si="233"/>
        <v>3.6033229069430952E-3</v>
      </c>
      <c r="G1668" s="2">
        <f t="shared" si="233"/>
        <v>6.1145032947227803E-3</v>
      </c>
      <c r="H1668" s="2">
        <f t="shared" si="229"/>
        <v>0.58930754196387469</v>
      </c>
      <c r="I1668" s="2">
        <f t="shared" si="230"/>
        <v>37.079515852273595</v>
      </c>
    </row>
    <row r="1669" spans="1:9" ht="13.5" x14ac:dyDescent="0.25">
      <c r="A1669" s="3">
        <f>TITRES_STAT!B1672</f>
        <v>44741</v>
      </c>
      <c r="B1669" s="5">
        <f>TITRES_STAT!D1672</f>
        <v>0.92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3.3459426993043026E-3</v>
      </c>
      <c r="G1669" s="2">
        <f t="shared" si="233"/>
        <v>5.6777530593854391E-3</v>
      </c>
      <c r="H1669" s="2">
        <f t="shared" si="229"/>
        <v>0.58930754196387469</v>
      </c>
      <c r="I1669" s="2">
        <f t="shared" si="230"/>
        <v>37.079515852273595</v>
      </c>
    </row>
    <row r="1670" spans="1:9" ht="13.5" x14ac:dyDescent="0.25">
      <c r="A1670" s="3">
        <f>TITRES_STAT!B1673</f>
        <v>44742</v>
      </c>
      <c r="B1670" s="5">
        <f>TITRES_STAT!D1673</f>
        <v>0.92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3.1069467922111385E-3</v>
      </c>
      <c r="G1670" s="2">
        <f t="shared" si="233"/>
        <v>5.2721992694293365E-3</v>
      </c>
      <c r="H1670" s="2">
        <f t="shared" si="229"/>
        <v>0.58930754196387469</v>
      </c>
      <c r="I1670" s="2">
        <f t="shared" si="230"/>
        <v>37.079515852273595</v>
      </c>
    </row>
    <row r="1671" spans="1:9" ht="13.5" x14ac:dyDescent="0.25">
      <c r="A1671" s="3">
        <f>TITRES_STAT!B1674</f>
        <v>44743</v>
      </c>
      <c r="B1671" s="5">
        <f>TITRES_STAT!D1674</f>
        <v>0.96</v>
      </c>
      <c r="C1671" s="2">
        <f t="shared" si="234"/>
        <v>3.9999999999999925E-2</v>
      </c>
      <c r="D1671" s="2">
        <f t="shared" si="235"/>
        <v>3.9999999999999925E-2</v>
      </c>
      <c r="E1671" s="2">
        <f t="shared" si="236"/>
        <v>0</v>
      </c>
      <c r="F1671" s="2">
        <f t="shared" si="233"/>
        <v>5.7421648784817658E-3</v>
      </c>
      <c r="G1671" s="2">
        <f t="shared" si="233"/>
        <v>4.8956136073272415E-3</v>
      </c>
      <c r="H1671" s="2">
        <f t="shared" si="229"/>
        <v>1.1729203607669312</v>
      </c>
      <c r="I1671" s="2">
        <f t="shared" si="230"/>
        <v>53.978985237772342</v>
      </c>
    </row>
    <row r="1672" spans="1:9" ht="13.5" x14ac:dyDescent="0.25">
      <c r="A1672" s="3">
        <f>TITRES_STAT!B1675</f>
        <v>44746</v>
      </c>
      <c r="B1672" s="5">
        <f>TITRES_STAT!D1675</f>
        <v>0.96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5.3320102443044966E-3</v>
      </c>
      <c r="G1672" s="2">
        <f t="shared" si="233"/>
        <v>4.545926921089581E-3</v>
      </c>
      <c r="H1672" s="2">
        <f t="shared" si="229"/>
        <v>1.1729203607669314</v>
      </c>
      <c r="I1672" s="2">
        <f t="shared" si="230"/>
        <v>53.978985237772342</v>
      </c>
    </row>
    <row r="1673" spans="1:9" ht="13.5" x14ac:dyDescent="0.25">
      <c r="A1673" s="3">
        <f>TITRES_STAT!B1676</f>
        <v>44747</v>
      </c>
      <c r="B1673" s="5">
        <f>TITRES_STAT!D1676</f>
        <v>1</v>
      </c>
      <c r="C1673" s="2">
        <f t="shared" si="234"/>
        <v>4.0000000000000036E-2</v>
      </c>
      <c r="D1673" s="2">
        <f t="shared" si="235"/>
        <v>4.0000000000000036E-2</v>
      </c>
      <c r="E1673" s="2">
        <f t="shared" si="236"/>
        <v>0</v>
      </c>
      <c r="F1673" s="2">
        <f t="shared" si="233"/>
        <v>7.8082952268541785E-3</v>
      </c>
      <c r="G1673" s="2">
        <f t="shared" si="233"/>
        <v>4.2212178552974685E-3</v>
      </c>
      <c r="H1673" s="2">
        <f t="shared" si="229"/>
        <v>1.8497730973669277</v>
      </c>
      <c r="I1673" s="2">
        <f t="shared" si="230"/>
        <v>64.909486971999328</v>
      </c>
    </row>
    <row r="1674" spans="1:9" ht="13.5" x14ac:dyDescent="0.25">
      <c r="A1674" s="3">
        <f>TITRES_STAT!B1677</f>
        <v>44748</v>
      </c>
      <c r="B1674" s="5">
        <f>TITRES_STAT!D1677</f>
        <v>0.96</v>
      </c>
      <c r="C1674" s="2">
        <f t="shared" si="234"/>
        <v>-4.0000000000000036E-2</v>
      </c>
      <c r="D1674" s="2">
        <f t="shared" si="235"/>
        <v>0</v>
      </c>
      <c r="E1674" s="2">
        <f t="shared" si="236"/>
        <v>4.0000000000000036E-2</v>
      </c>
      <c r="F1674" s="2">
        <f t="shared" si="233"/>
        <v>7.2505598535074515E-3</v>
      </c>
      <c r="G1674" s="2">
        <f t="shared" si="233"/>
        <v>6.7768451513476524E-3</v>
      </c>
      <c r="H1674" s="2">
        <f t="shared" si="229"/>
        <v>1.0699019516574899</v>
      </c>
      <c r="I1674" s="2">
        <f t="shared" si="230"/>
        <v>51.688532918226279</v>
      </c>
    </row>
    <row r="1675" spans="1:9" ht="13.5" x14ac:dyDescent="0.25">
      <c r="A1675" s="3">
        <f>TITRES_STAT!B1678</f>
        <v>44749</v>
      </c>
      <c r="B1675" s="5">
        <f>TITRES_STAT!D1678</f>
        <v>1</v>
      </c>
      <c r="C1675" s="2">
        <f t="shared" si="234"/>
        <v>4.0000000000000036E-2</v>
      </c>
      <c r="D1675" s="2">
        <f t="shared" si="235"/>
        <v>4.0000000000000036E-2</v>
      </c>
      <c r="E1675" s="2">
        <f t="shared" si="236"/>
        <v>0</v>
      </c>
      <c r="F1675" s="2">
        <f t="shared" si="233"/>
        <v>9.5898055782569214E-3</v>
      </c>
      <c r="G1675" s="2">
        <f t="shared" si="233"/>
        <v>6.2927847833942488E-3</v>
      </c>
      <c r="H1675" s="2">
        <f t="shared" si="229"/>
        <v>1.5239366843695394</v>
      </c>
      <c r="I1675" s="2">
        <f t="shared" si="230"/>
        <v>60.37935475192824</v>
      </c>
    </row>
    <row r="1676" spans="1:9" ht="13.5" x14ac:dyDescent="0.25">
      <c r="A1676" s="3">
        <f>TITRES_STAT!B1679</f>
        <v>44750</v>
      </c>
      <c r="B1676" s="5">
        <f>TITRES_STAT!D1679</f>
        <v>1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8.9048194655242836E-3</v>
      </c>
      <c r="G1676" s="2">
        <f t="shared" si="233"/>
        <v>5.8433001560089454E-3</v>
      </c>
      <c r="H1676" s="2">
        <f t="shared" si="229"/>
        <v>1.5239366843695392</v>
      </c>
      <c r="I1676" s="2">
        <f t="shared" si="230"/>
        <v>60.379354751928233</v>
      </c>
    </row>
    <row r="1677" spans="1:9" ht="13.5" x14ac:dyDescent="0.25">
      <c r="A1677" s="3">
        <f>TITRES_STAT!B1680</f>
        <v>44753</v>
      </c>
      <c r="B1677" s="5">
        <f>TITRES_STAT!D1680</f>
        <v>0.96</v>
      </c>
      <c r="C1677" s="2">
        <f t="shared" si="234"/>
        <v>-4.0000000000000036E-2</v>
      </c>
      <c r="D1677" s="2">
        <f t="shared" si="235"/>
        <v>0</v>
      </c>
      <c r="E1677" s="2">
        <f t="shared" si="236"/>
        <v>4.0000000000000036E-2</v>
      </c>
      <c r="F1677" s="2">
        <f t="shared" ref="F1677:G1692" si="237">((F1676*13)+D1677)/14</f>
        <v>8.2687609322725491E-3</v>
      </c>
      <c r="G1677" s="2">
        <f t="shared" si="237"/>
        <v>8.2830644305797365E-3</v>
      </c>
      <c r="H1677" s="2">
        <f t="shared" si="229"/>
        <v>0.99827316346177619</v>
      </c>
      <c r="I1677" s="2">
        <f t="shared" si="230"/>
        <v>49.956791779777689</v>
      </c>
    </row>
    <row r="1678" spans="1:9" ht="13.5" x14ac:dyDescent="0.25">
      <c r="A1678" s="3">
        <f>TITRES_STAT!B1681</f>
        <v>44754</v>
      </c>
      <c r="B1678" s="5">
        <f>TITRES_STAT!D1681</f>
        <v>0.96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7.6781351513959383E-3</v>
      </c>
      <c r="G1678" s="2">
        <f t="shared" si="237"/>
        <v>7.6914169712526126E-3</v>
      </c>
      <c r="H1678" s="2">
        <f t="shared" si="229"/>
        <v>0.99827316346177608</v>
      </c>
      <c r="I1678" s="2">
        <f t="shared" si="230"/>
        <v>49.956791779777689</v>
      </c>
    </row>
    <row r="1679" spans="1:9" ht="13.5" x14ac:dyDescent="0.25">
      <c r="A1679" s="3">
        <f>TITRES_STAT!B1682</f>
        <v>44755</v>
      </c>
      <c r="B1679" s="5">
        <f>TITRES_STAT!D1682</f>
        <v>1</v>
      </c>
      <c r="C1679" s="2">
        <f t="shared" si="234"/>
        <v>4.0000000000000036E-2</v>
      </c>
      <c r="D1679" s="2">
        <f t="shared" si="235"/>
        <v>4.0000000000000036E-2</v>
      </c>
      <c r="E1679" s="2">
        <f t="shared" si="236"/>
        <v>0</v>
      </c>
      <c r="F1679" s="2">
        <f t="shared" si="237"/>
        <v>9.9868397834390887E-3</v>
      </c>
      <c r="G1679" s="2">
        <f t="shared" si="237"/>
        <v>7.1420300447345691E-3</v>
      </c>
      <c r="H1679" s="2">
        <f t="shared" si="229"/>
        <v>1.3983194863205375</v>
      </c>
      <c r="I1679" s="2">
        <f t="shared" si="230"/>
        <v>58.304137305151798</v>
      </c>
    </row>
    <row r="1680" spans="1:9" ht="13.5" x14ac:dyDescent="0.25">
      <c r="A1680" s="3">
        <f>TITRES_STAT!B1683</f>
        <v>44756</v>
      </c>
      <c r="B1680" s="5">
        <f>TITRES_STAT!D1683</f>
        <v>0.96</v>
      </c>
      <c r="C1680" s="2">
        <f t="shared" si="234"/>
        <v>-4.0000000000000036E-2</v>
      </c>
      <c r="D1680" s="2">
        <f t="shared" si="235"/>
        <v>0</v>
      </c>
      <c r="E1680" s="2">
        <f t="shared" si="236"/>
        <v>4.0000000000000036E-2</v>
      </c>
      <c r="F1680" s="2">
        <f t="shared" si="237"/>
        <v>9.273494084622011E-3</v>
      </c>
      <c r="G1680" s="2">
        <f t="shared" si="237"/>
        <v>9.4890278986821015E-3</v>
      </c>
      <c r="H1680" s="2">
        <f t="shared" si="229"/>
        <v>0.97728599637798252</v>
      </c>
      <c r="I1680" s="2">
        <f t="shared" si="230"/>
        <v>49.425626751425305</v>
      </c>
    </row>
    <row r="1681" spans="1:9" ht="13.5" x14ac:dyDescent="0.25">
      <c r="A1681" s="3">
        <f>TITRES_STAT!B1684</f>
        <v>44757</v>
      </c>
      <c r="B1681" s="5">
        <f>TITRES_STAT!D1684</f>
        <v>0.94</v>
      </c>
      <c r="C1681" s="2">
        <f t="shared" si="234"/>
        <v>-2.0000000000000018E-2</v>
      </c>
      <c r="D1681" s="2">
        <f t="shared" si="235"/>
        <v>0</v>
      </c>
      <c r="E1681" s="2">
        <f t="shared" si="236"/>
        <v>2.0000000000000018E-2</v>
      </c>
      <c r="F1681" s="2">
        <f t="shared" si="237"/>
        <v>8.6111016500061525E-3</v>
      </c>
      <c r="G1681" s="2">
        <f t="shared" si="237"/>
        <v>1.0239811620204809E-2</v>
      </c>
      <c r="H1681" s="2">
        <f t="shared" ref="H1681:H1744" si="238">F1681/G1681</f>
        <v>0.8409433658930846</v>
      </c>
      <c r="I1681" s="2">
        <f t="shared" ref="I1681:I1744" si="239">IF(G1681=0,100,100-(100/(1+H1681)))</f>
        <v>45.680023702691322</v>
      </c>
    </row>
    <row r="1682" spans="1:9" ht="13.5" x14ac:dyDescent="0.25">
      <c r="A1682" s="3">
        <f>TITRES_STAT!B1685</f>
        <v>44760</v>
      </c>
      <c r="B1682" s="5">
        <f>TITRES_STAT!D1685</f>
        <v>0.94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7.9960229607199985E-3</v>
      </c>
      <c r="G1682" s="2">
        <f t="shared" si="237"/>
        <v>9.5083965044758939E-3</v>
      </c>
      <c r="H1682" s="2">
        <f t="shared" si="238"/>
        <v>0.8409433658930846</v>
      </c>
      <c r="I1682" s="2">
        <f t="shared" si="239"/>
        <v>45.680023702691322</v>
      </c>
    </row>
    <row r="1683" spans="1:9" ht="13.5" x14ac:dyDescent="0.25">
      <c r="A1683" s="3">
        <f>TITRES_STAT!B1686</f>
        <v>44761</v>
      </c>
      <c r="B1683" s="5">
        <f>TITRES_STAT!D1686</f>
        <v>0.92</v>
      </c>
      <c r="C1683" s="2">
        <f t="shared" si="234"/>
        <v>-1.9999999999999907E-2</v>
      </c>
      <c r="D1683" s="2">
        <f t="shared" si="235"/>
        <v>0</v>
      </c>
      <c r="E1683" s="2">
        <f t="shared" si="236"/>
        <v>1.9999999999999907E-2</v>
      </c>
      <c r="F1683" s="2">
        <f t="shared" si="237"/>
        <v>7.4248784635257128E-3</v>
      </c>
      <c r="G1683" s="2">
        <f t="shared" si="237"/>
        <v>1.025779675415618E-2</v>
      </c>
      <c r="H1683" s="2">
        <f t="shared" si="238"/>
        <v>0.72382780059639551</v>
      </c>
      <c r="I1683" s="2">
        <f t="shared" si="239"/>
        <v>41.989565335120574</v>
      </c>
    </row>
    <row r="1684" spans="1:9" ht="13.5" x14ac:dyDescent="0.25">
      <c r="A1684" s="3">
        <f>TITRES_STAT!B1687</f>
        <v>44762</v>
      </c>
      <c r="B1684" s="5">
        <f>TITRES_STAT!D1687</f>
        <v>0.92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6.8945300018453046E-3</v>
      </c>
      <c r="G1684" s="2">
        <f t="shared" si="237"/>
        <v>9.5250969860021673E-3</v>
      </c>
      <c r="H1684" s="2">
        <f t="shared" si="238"/>
        <v>0.72382780059639551</v>
      </c>
      <c r="I1684" s="2">
        <f t="shared" si="239"/>
        <v>41.989565335120574</v>
      </c>
    </row>
    <row r="1685" spans="1:9" ht="13.5" x14ac:dyDescent="0.25">
      <c r="A1685" s="3">
        <f>TITRES_STAT!B1688</f>
        <v>44763</v>
      </c>
      <c r="B1685" s="5">
        <f>TITRES_STAT!D1688</f>
        <v>0.92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6.4020635731420689E-3</v>
      </c>
      <c r="G1685" s="2">
        <f t="shared" si="237"/>
        <v>8.844732915573441E-3</v>
      </c>
      <c r="H1685" s="2">
        <f t="shared" si="238"/>
        <v>0.72382780059639551</v>
      </c>
      <c r="I1685" s="2">
        <f t="shared" si="239"/>
        <v>41.989565335120574</v>
      </c>
    </row>
    <row r="1686" spans="1:9" ht="13.5" x14ac:dyDescent="0.25">
      <c r="A1686" s="3">
        <f>TITRES_STAT!B1689</f>
        <v>44764</v>
      </c>
      <c r="B1686" s="5">
        <f>TITRES_STAT!D1689</f>
        <v>0.92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5.9447733179176353E-3</v>
      </c>
      <c r="G1686" s="2">
        <f t="shared" si="237"/>
        <v>8.2129662787467674E-3</v>
      </c>
      <c r="H1686" s="2">
        <f t="shared" si="238"/>
        <v>0.72382780059639551</v>
      </c>
      <c r="I1686" s="2">
        <f t="shared" si="239"/>
        <v>41.989565335120574</v>
      </c>
    </row>
    <row r="1687" spans="1:9" ht="13.5" x14ac:dyDescent="0.25">
      <c r="A1687" s="3">
        <f>TITRES_STAT!B1690</f>
        <v>44768</v>
      </c>
      <c r="B1687" s="5">
        <f>TITRES_STAT!D1690</f>
        <v>0.94</v>
      </c>
      <c r="C1687" s="2">
        <f t="shared" si="234"/>
        <v>1.9999999999999907E-2</v>
      </c>
      <c r="D1687" s="2">
        <f t="shared" si="235"/>
        <v>1.9999999999999907E-2</v>
      </c>
      <c r="E1687" s="2">
        <f t="shared" si="236"/>
        <v>0</v>
      </c>
      <c r="F1687" s="2">
        <f t="shared" si="237"/>
        <v>6.9487180809235114E-3</v>
      </c>
      <c r="G1687" s="2">
        <f t="shared" si="237"/>
        <v>7.6263258302648549E-3</v>
      </c>
      <c r="H1687" s="2">
        <f t="shared" si="238"/>
        <v>0.91114885930361422</v>
      </c>
      <c r="I1687" s="2">
        <f t="shared" si="239"/>
        <v>47.675452117090416</v>
      </c>
    </row>
    <row r="1688" spans="1:9" ht="13.5" x14ac:dyDescent="0.25">
      <c r="A1688" s="3">
        <f>TITRES_STAT!B1691</f>
        <v>44769</v>
      </c>
      <c r="B1688" s="5">
        <f>TITRES_STAT!D1691</f>
        <v>0.92</v>
      </c>
      <c r="C1688" s="2">
        <f t="shared" si="234"/>
        <v>-1.9999999999999907E-2</v>
      </c>
      <c r="D1688" s="2">
        <f t="shared" si="235"/>
        <v>0</v>
      </c>
      <c r="E1688" s="2">
        <f t="shared" si="236"/>
        <v>1.9999999999999907E-2</v>
      </c>
      <c r="F1688" s="2">
        <f t="shared" si="237"/>
        <v>6.4523810751432606E-3</v>
      </c>
      <c r="G1688" s="2">
        <f t="shared" si="237"/>
        <v>8.5101596995316442E-3</v>
      </c>
      <c r="H1688" s="2">
        <f t="shared" si="238"/>
        <v>0.75819741379217209</v>
      </c>
      <c r="I1688" s="2">
        <f t="shared" si="239"/>
        <v>43.123565524809429</v>
      </c>
    </row>
    <row r="1689" spans="1:9" ht="13.5" x14ac:dyDescent="0.25">
      <c r="A1689" s="3">
        <f>TITRES_STAT!B1692</f>
        <v>44770</v>
      </c>
      <c r="B1689" s="5">
        <f>TITRES_STAT!D1692</f>
        <v>0.92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5.9914967126330279E-3</v>
      </c>
      <c r="G1689" s="2">
        <f t="shared" si="237"/>
        <v>7.9022911495650987E-3</v>
      </c>
      <c r="H1689" s="2">
        <f t="shared" si="238"/>
        <v>0.75819741379217198</v>
      </c>
      <c r="I1689" s="2">
        <f t="shared" si="239"/>
        <v>43.123565524809429</v>
      </c>
    </row>
    <row r="1690" spans="1:9" ht="13.5" x14ac:dyDescent="0.25">
      <c r="A1690" s="3">
        <f>TITRES_STAT!B1693</f>
        <v>44771</v>
      </c>
      <c r="B1690" s="5">
        <f>TITRES_STAT!D1693</f>
        <v>0.94</v>
      </c>
      <c r="C1690" s="2">
        <f t="shared" si="234"/>
        <v>1.9999999999999907E-2</v>
      </c>
      <c r="D1690" s="2">
        <f t="shared" si="235"/>
        <v>1.9999999999999907E-2</v>
      </c>
      <c r="E1690" s="2">
        <f t="shared" si="236"/>
        <v>0</v>
      </c>
      <c r="F1690" s="2">
        <f t="shared" si="237"/>
        <v>6.9921040903020903E-3</v>
      </c>
      <c r="G1690" s="2">
        <f t="shared" si="237"/>
        <v>7.3378417817390202E-3</v>
      </c>
      <c r="H1690" s="2">
        <f t="shared" si="238"/>
        <v>0.95288291820391469</v>
      </c>
      <c r="I1690" s="2">
        <f t="shared" si="239"/>
        <v>48.793653184303047</v>
      </c>
    </row>
    <row r="1691" spans="1:9" ht="13.5" x14ac:dyDescent="0.25">
      <c r="A1691" s="3">
        <f>TITRES_STAT!B1694</f>
        <v>44774</v>
      </c>
      <c r="B1691" s="5">
        <f>TITRES_STAT!D1694</f>
        <v>0.94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6.4926680838519411E-3</v>
      </c>
      <c r="G1691" s="2">
        <f t="shared" si="237"/>
        <v>6.8137102259005194E-3</v>
      </c>
      <c r="H1691" s="2">
        <f t="shared" si="238"/>
        <v>0.95288291820391458</v>
      </c>
      <c r="I1691" s="2">
        <f t="shared" si="239"/>
        <v>48.793653184303039</v>
      </c>
    </row>
    <row r="1692" spans="1:9" ht="13.5" x14ac:dyDescent="0.25">
      <c r="A1692" s="3">
        <f>TITRES_STAT!B1695</f>
        <v>44775</v>
      </c>
      <c r="B1692" s="5">
        <f>TITRES_STAT!D1695</f>
        <v>0.93</v>
      </c>
      <c r="C1692" s="2">
        <f t="shared" si="234"/>
        <v>-9.9999999999998979E-3</v>
      </c>
      <c r="D1692" s="2">
        <f t="shared" si="235"/>
        <v>0</v>
      </c>
      <c r="E1692" s="2">
        <f t="shared" si="236"/>
        <v>9.9999999999998979E-3</v>
      </c>
      <c r="F1692" s="2">
        <f t="shared" si="237"/>
        <v>6.0289060778625165E-3</v>
      </c>
      <c r="G1692" s="2">
        <f t="shared" si="237"/>
        <v>7.0413023526219032E-3</v>
      </c>
      <c r="H1692" s="2">
        <f t="shared" si="238"/>
        <v>0.85622030924685255</v>
      </c>
      <c r="I1692" s="2">
        <f t="shared" si="239"/>
        <v>46.127084429663284</v>
      </c>
    </row>
    <row r="1693" spans="1:9" ht="13.5" x14ac:dyDescent="0.25">
      <c r="A1693" s="3">
        <f>TITRES_STAT!B1696</f>
        <v>44776</v>
      </c>
      <c r="B1693" s="5">
        <f>TITRES_STAT!D1696</f>
        <v>0.92</v>
      </c>
      <c r="C1693" s="2">
        <f t="shared" si="234"/>
        <v>-1.0000000000000009E-2</v>
      </c>
      <c r="D1693" s="2">
        <f t="shared" si="235"/>
        <v>0</v>
      </c>
      <c r="E1693" s="2">
        <f t="shared" si="236"/>
        <v>1.0000000000000009E-2</v>
      </c>
      <c r="F1693" s="2">
        <f t="shared" ref="F1693:G1708" si="240">((F1692*13)+D1693)/14</f>
        <v>5.5982699294437653E-3</v>
      </c>
      <c r="G1693" s="2">
        <f t="shared" si="240"/>
        <v>7.2526378988631967E-3</v>
      </c>
      <c r="H1693" s="2">
        <f t="shared" si="238"/>
        <v>0.77189431038894929</v>
      </c>
      <c r="I1693" s="2">
        <f t="shared" si="239"/>
        <v>43.563225293020466</v>
      </c>
    </row>
    <row r="1694" spans="1:9" ht="13.5" x14ac:dyDescent="0.25">
      <c r="A1694" s="3">
        <f>TITRES_STAT!B1697</f>
        <v>44777</v>
      </c>
      <c r="B1694" s="5">
        <f>TITRES_STAT!D1697</f>
        <v>0.92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5.1983935059120674E-3</v>
      </c>
      <c r="G1694" s="2">
        <f t="shared" si="240"/>
        <v>6.734592334658682E-3</v>
      </c>
      <c r="H1694" s="2">
        <f t="shared" si="238"/>
        <v>0.77189431038894929</v>
      </c>
      <c r="I1694" s="2">
        <f t="shared" si="239"/>
        <v>43.563225293020466</v>
      </c>
    </row>
    <row r="1695" spans="1:9" ht="13.5" x14ac:dyDescent="0.25">
      <c r="A1695" s="3">
        <f>TITRES_STAT!B1698</f>
        <v>44778</v>
      </c>
      <c r="B1695" s="5">
        <f>TITRES_STAT!D1698</f>
        <v>0.88</v>
      </c>
      <c r="C1695" s="2">
        <f t="shared" si="234"/>
        <v>-4.0000000000000036E-2</v>
      </c>
      <c r="D1695" s="2">
        <f t="shared" si="235"/>
        <v>0</v>
      </c>
      <c r="E1695" s="2">
        <f t="shared" si="236"/>
        <v>4.0000000000000036E-2</v>
      </c>
      <c r="F1695" s="2">
        <f t="shared" si="240"/>
        <v>4.8270796840612059E-3</v>
      </c>
      <c r="G1695" s="2">
        <f t="shared" si="240"/>
        <v>9.1106928821830645E-3</v>
      </c>
      <c r="H1695" s="2">
        <f t="shared" si="238"/>
        <v>0.52982574942253591</v>
      </c>
      <c r="I1695" s="2">
        <f t="shared" si="239"/>
        <v>34.633078285061515</v>
      </c>
    </row>
    <row r="1696" spans="1:9" ht="13.5" x14ac:dyDescent="0.25">
      <c r="A1696" s="3">
        <f>TITRES_STAT!B1699</f>
        <v>44781</v>
      </c>
      <c r="B1696" s="5">
        <f>TITRES_STAT!D1699</f>
        <v>0.88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4.4822882780568346E-3</v>
      </c>
      <c r="G1696" s="2">
        <f t="shared" si="240"/>
        <v>8.4599291048842746E-3</v>
      </c>
      <c r="H1696" s="2">
        <f t="shared" si="238"/>
        <v>0.52982574942253591</v>
      </c>
      <c r="I1696" s="2">
        <f t="shared" si="239"/>
        <v>34.633078285061515</v>
      </c>
    </row>
    <row r="1697" spans="1:9" ht="13.5" x14ac:dyDescent="0.25">
      <c r="A1697" s="3">
        <f>TITRES_STAT!B1700</f>
        <v>44782</v>
      </c>
      <c r="B1697" s="5">
        <f>TITRES_STAT!D1700</f>
        <v>0.88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4.1621248296242032E-3</v>
      </c>
      <c r="G1697" s="2">
        <f t="shared" si="240"/>
        <v>7.8556484545353987E-3</v>
      </c>
      <c r="H1697" s="2">
        <f t="shared" si="238"/>
        <v>0.52982574942253591</v>
      </c>
      <c r="I1697" s="2">
        <f t="shared" si="239"/>
        <v>34.633078285061515</v>
      </c>
    </row>
    <row r="1698" spans="1:9" ht="13.5" x14ac:dyDescent="0.25">
      <c r="A1698" s="3">
        <f>TITRES_STAT!B1701</f>
        <v>44783</v>
      </c>
      <c r="B1698" s="5">
        <f>TITRES_STAT!D1701</f>
        <v>0.88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3.8648301989367599E-3</v>
      </c>
      <c r="G1698" s="2">
        <f t="shared" si="240"/>
        <v>7.2945307077828701E-3</v>
      </c>
      <c r="H1698" s="2">
        <f t="shared" si="238"/>
        <v>0.5298257494225358</v>
      </c>
      <c r="I1698" s="2">
        <f t="shared" si="239"/>
        <v>34.633078285061515</v>
      </c>
    </row>
    <row r="1699" spans="1:9" ht="13.5" x14ac:dyDescent="0.25">
      <c r="A1699" s="3">
        <f>TITRES_STAT!B1702</f>
        <v>44784</v>
      </c>
      <c r="B1699" s="5">
        <f>TITRES_STAT!D1702</f>
        <v>0.88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3.5887708990127057E-3</v>
      </c>
      <c r="G1699" s="2">
        <f t="shared" si="240"/>
        <v>6.7734928000840935E-3</v>
      </c>
      <c r="H1699" s="2">
        <f t="shared" si="238"/>
        <v>0.52982574942253591</v>
      </c>
      <c r="I1699" s="2">
        <f t="shared" si="239"/>
        <v>34.633078285061515</v>
      </c>
    </row>
    <row r="1700" spans="1:9" ht="13.5" x14ac:dyDescent="0.25">
      <c r="A1700" s="3">
        <f>TITRES_STAT!B1703</f>
        <v>44785</v>
      </c>
      <c r="B1700" s="5">
        <f>TITRES_STAT!D1703</f>
        <v>0.85</v>
      </c>
      <c r="C1700" s="2">
        <f t="shared" si="234"/>
        <v>-3.0000000000000027E-2</v>
      </c>
      <c r="D1700" s="2">
        <f t="shared" si="235"/>
        <v>0</v>
      </c>
      <c r="E1700" s="2">
        <f t="shared" si="236"/>
        <v>3.0000000000000027E-2</v>
      </c>
      <c r="F1700" s="2">
        <f t="shared" si="240"/>
        <v>3.3324301205117984E-3</v>
      </c>
      <c r="G1700" s="2">
        <f t="shared" si="240"/>
        <v>8.4325290286495179E-3</v>
      </c>
      <c r="H1700" s="2">
        <f t="shared" si="238"/>
        <v>0.3951875065226419</v>
      </c>
      <c r="I1700" s="2">
        <f t="shared" si="239"/>
        <v>28.325046251855085</v>
      </c>
    </row>
    <row r="1701" spans="1:9" ht="13.5" x14ac:dyDescent="0.25">
      <c r="A1701" s="3">
        <f>TITRES_STAT!B1704</f>
        <v>44788</v>
      </c>
      <c r="B1701" s="5">
        <f>TITRES_STAT!D1704</f>
        <v>0.82</v>
      </c>
      <c r="C1701" s="2">
        <f t="shared" si="234"/>
        <v>-3.0000000000000027E-2</v>
      </c>
      <c r="D1701" s="2">
        <f t="shared" si="235"/>
        <v>0</v>
      </c>
      <c r="E1701" s="2">
        <f t="shared" si="236"/>
        <v>3.0000000000000027E-2</v>
      </c>
      <c r="F1701" s="2">
        <f t="shared" si="240"/>
        <v>3.0943993976180985E-3</v>
      </c>
      <c r="G1701" s="2">
        <f t="shared" si="240"/>
        <v>9.9730626694602698E-3</v>
      </c>
      <c r="H1701" s="2">
        <f t="shared" si="238"/>
        <v>0.31027573977789552</v>
      </c>
      <c r="I1701" s="2">
        <f t="shared" si="239"/>
        <v>23.680186571300652</v>
      </c>
    </row>
    <row r="1702" spans="1:9" ht="13.5" x14ac:dyDescent="0.25">
      <c r="A1702" s="3">
        <f>TITRES_STAT!B1705</f>
        <v>44789</v>
      </c>
      <c r="B1702" s="5">
        <f>TITRES_STAT!D1705</f>
        <v>0.85</v>
      </c>
      <c r="C1702" s="2">
        <f t="shared" si="234"/>
        <v>3.0000000000000027E-2</v>
      </c>
      <c r="D1702" s="2">
        <f t="shared" si="235"/>
        <v>3.0000000000000027E-2</v>
      </c>
      <c r="E1702" s="2">
        <f t="shared" si="236"/>
        <v>0</v>
      </c>
      <c r="F1702" s="2">
        <f t="shared" si="240"/>
        <v>5.0162280120739505E-3</v>
      </c>
      <c r="G1702" s="2">
        <f t="shared" si="240"/>
        <v>9.2607010502131076E-3</v>
      </c>
      <c r="H1702" s="2">
        <f t="shared" si="238"/>
        <v>0.54166828028192493</v>
      </c>
      <c r="I1702" s="2">
        <f t="shared" si="239"/>
        <v>35.135203027130444</v>
      </c>
    </row>
    <row r="1703" spans="1:9" ht="13.5" x14ac:dyDescent="0.25">
      <c r="A1703" s="3">
        <f>TITRES_STAT!B1706</f>
        <v>44790</v>
      </c>
      <c r="B1703" s="5">
        <f>TITRES_STAT!D1706</f>
        <v>0.85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4.6579260112115254E-3</v>
      </c>
      <c r="G1703" s="2">
        <f t="shared" si="240"/>
        <v>8.599222403769315E-3</v>
      </c>
      <c r="H1703" s="2">
        <f t="shared" si="238"/>
        <v>0.54166828028192493</v>
      </c>
      <c r="I1703" s="2">
        <f t="shared" si="239"/>
        <v>35.135203027130444</v>
      </c>
    </row>
    <row r="1704" spans="1:9" ht="13.5" x14ac:dyDescent="0.25">
      <c r="A1704" s="3">
        <f>TITRES_STAT!B1707</f>
        <v>44791</v>
      </c>
      <c r="B1704" s="5">
        <f>TITRES_STAT!D1707</f>
        <v>0.85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4.3252170104107019E-3</v>
      </c>
      <c r="G1704" s="2">
        <f t="shared" si="240"/>
        <v>7.9849922320715076E-3</v>
      </c>
      <c r="H1704" s="2">
        <f t="shared" si="238"/>
        <v>0.54166828028192482</v>
      </c>
      <c r="I1704" s="2">
        <f t="shared" si="239"/>
        <v>35.135203027130444</v>
      </c>
    </row>
    <row r="1705" spans="1:9" ht="13.5" x14ac:dyDescent="0.25">
      <c r="A1705" s="3">
        <f>TITRES_STAT!B1708</f>
        <v>44792</v>
      </c>
      <c r="B1705" s="5">
        <f>TITRES_STAT!D1708</f>
        <v>0.84</v>
      </c>
      <c r="C1705" s="2">
        <f t="shared" si="234"/>
        <v>-1.0000000000000009E-2</v>
      </c>
      <c r="D1705" s="2">
        <f t="shared" si="235"/>
        <v>0</v>
      </c>
      <c r="E1705" s="2">
        <f t="shared" si="236"/>
        <v>1.0000000000000009E-2</v>
      </c>
      <c r="F1705" s="2">
        <f t="shared" si="240"/>
        <v>4.016272938238509E-3</v>
      </c>
      <c r="G1705" s="2">
        <f t="shared" si="240"/>
        <v>8.1289213583521144E-3</v>
      </c>
      <c r="H1705" s="2">
        <f t="shared" si="238"/>
        <v>0.49407206210845706</v>
      </c>
      <c r="I1705" s="2">
        <f t="shared" si="239"/>
        <v>33.068824097494684</v>
      </c>
    </row>
    <row r="1706" spans="1:9" ht="13.5" x14ac:dyDescent="0.25">
      <c r="A1706" s="3">
        <f>TITRES_STAT!B1709</f>
        <v>44795</v>
      </c>
      <c r="B1706" s="5">
        <f>TITRES_STAT!D1709</f>
        <v>0.84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3.7293962997929013E-3</v>
      </c>
      <c r="G1706" s="2">
        <f t="shared" si="240"/>
        <v>7.5482841184698205E-3</v>
      </c>
      <c r="H1706" s="2">
        <f t="shared" si="238"/>
        <v>0.49407206210845706</v>
      </c>
      <c r="I1706" s="2">
        <f t="shared" si="239"/>
        <v>33.068824097494684</v>
      </c>
    </row>
    <row r="1707" spans="1:9" ht="13.5" x14ac:dyDescent="0.25">
      <c r="A1707" s="3">
        <f>TITRES_STAT!B1710</f>
        <v>44796</v>
      </c>
      <c r="B1707" s="5">
        <f>TITRES_STAT!D1710</f>
        <v>0.84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3.4630108498076941E-3</v>
      </c>
      <c r="G1707" s="2">
        <f t="shared" si="240"/>
        <v>7.0091209671505478E-3</v>
      </c>
      <c r="H1707" s="2">
        <f t="shared" si="238"/>
        <v>0.49407206210845706</v>
      </c>
      <c r="I1707" s="2">
        <f t="shared" si="239"/>
        <v>33.068824097494684</v>
      </c>
    </row>
    <row r="1708" spans="1:9" ht="13.5" x14ac:dyDescent="0.25">
      <c r="A1708" s="3">
        <f>TITRES_STAT!B1711</f>
        <v>44797</v>
      </c>
      <c r="B1708" s="5">
        <f>TITRES_STAT!D1711</f>
        <v>0.87</v>
      </c>
      <c r="C1708" s="2">
        <f t="shared" si="234"/>
        <v>3.0000000000000027E-2</v>
      </c>
      <c r="D1708" s="2">
        <f t="shared" si="235"/>
        <v>3.0000000000000027E-2</v>
      </c>
      <c r="E1708" s="2">
        <f t="shared" si="236"/>
        <v>0</v>
      </c>
      <c r="F1708" s="2">
        <f t="shared" si="240"/>
        <v>5.3585100748214315E-3</v>
      </c>
      <c r="G1708" s="2">
        <f t="shared" si="240"/>
        <v>6.5084694694969372E-3</v>
      </c>
      <c r="H1708" s="2">
        <f t="shared" si="238"/>
        <v>0.82331339187116293</v>
      </c>
      <c r="I1708" s="2">
        <f t="shared" si="239"/>
        <v>45.154793221051435</v>
      </c>
    </row>
    <row r="1709" spans="1:9" ht="13.5" x14ac:dyDescent="0.25">
      <c r="A1709" s="3">
        <f>TITRES_STAT!B1712</f>
        <v>44798</v>
      </c>
      <c r="B1709" s="5">
        <f>TITRES_STAT!D1712</f>
        <v>0.87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4.9757593551913292E-3</v>
      </c>
      <c r="G1709" s="2">
        <f t="shared" si="241"/>
        <v>6.0435787931042984E-3</v>
      </c>
      <c r="H1709" s="2">
        <f t="shared" si="238"/>
        <v>0.82331339187116293</v>
      </c>
      <c r="I1709" s="2">
        <f t="shared" si="239"/>
        <v>45.154793221051435</v>
      </c>
    </row>
    <row r="1710" spans="1:9" ht="13.5" x14ac:dyDescent="0.25">
      <c r="A1710" s="3">
        <f>TITRES_STAT!B1713</f>
        <v>44799</v>
      </c>
      <c r="B1710" s="5">
        <f>TITRES_STAT!D1713</f>
        <v>0.84</v>
      </c>
      <c r="C1710" s="2">
        <f t="shared" si="234"/>
        <v>-3.0000000000000027E-2</v>
      </c>
      <c r="D1710" s="2">
        <f t="shared" si="235"/>
        <v>0</v>
      </c>
      <c r="E1710" s="2">
        <f t="shared" si="236"/>
        <v>3.0000000000000027E-2</v>
      </c>
      <c r="F1710" s="2">
        <f t="shared" si="241"/>
        <v>4.6203479726776627E-3</v>
      </c>
      <c r="G1710" s="2">
        <f t="shared" si="241"/>
        <v>7.7547517364539931E-3</v>
      </c>
      <c r="H1710" s="2">
        <f t="shared" si="238"/>
        <v>0.59580862543388191</v>
      </c>
      <c r="I1710" s="2">
        <f t="shared" si="239"/>
        <v>37.335844407526523</v>
      </c>
    </row>
    <row r="1711" spans="1:9" ht="13.5" x14ac:dyDescent="0.25">
      <c r="A1711" s="3">
        <f>TITRES_STAT!B1714</f>
        <v>44802</v>
      </c>
      <c r="B1711" s="5">
        <f>TITRES_STAT!D1714</f>
        <v>0.84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4.2903231174864012E-3</v>
      </c>
      <c r="G1711" s="2">
        <f t="shared" si="241"/>
        <v>7.2008408981358504E-3</v>
      </c>
      <c r="H1711" s="2">
        <f t="shared" si="238"/>
        <v>0.59580862543388202</v>
      </c>
      <c r="I1711" s="2">
        <f t="shared" si="239"/>
        <v>37.335844407526523</v>
      </c>
    </row>
    <row r="1712" spans="1:9" ht="13.5" x14ac:dyDescent="0.25">
      <c r="A1712" s="3">
        <f>TITRES_STAT!B1715</f>
        <v>44803</v>
      </c>
      <c r="B1712" s="5">
        <f>TITRES_STAT!D1715</f>
        <v>0.84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3.9838714662373724E-3</v>
      </c>
      <c r="G1712" s="2">
        <f t="shared" si="241"/>
        <v>6.6864951196975763E-3</v>
      </c>
      <c r="H1712" s="2">
        <f t="shared" si="238"/>
        <v>0.59580862543388191</v>
      </c>
      <c r="I1712" s="2">
        <f t="shared" si="239"/>
        <v>37.335844407526523</v>
      </c>
    </row>
    <row r="1713" spans="1:9" ht="13.5" x14ac:dyDescent="0.25">
      <c r="A1713" s="3">
        <f>TITRES_STAT!B1716</f>
        <v>44804</v>
      </c>
      <c r="B1713" s="5">
        <f>TITRES_STAT!D1716</f>
        <v>0.84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3.6993092186489887E-3</v>
      </c>
      <c r="G1713" s="2">
        <f t="shared" si="241"/>
        <v>6.2088883254334632E-3</v>
      </c>
      <c r="H1713" s="2">
        <f t="shared" si="238"/>
        <v>0.59580862543388191</v>
      </c>
      <c r="I1713" s="2">
        <f t="shared" si="239"/>
        <v>37.335844407526523</v>
      </c>
    </row>
    <row r="1714" spans="1:9" ht="13.5" x14ac:dyDescent="0.25">
      <c r="A1714" s="3">
        <f>TITRES_STAT!B1717</f>
        <v>44805</v>
      </c>
      <c r="B1714" s="5">
        <f>TITRES_STAT!D1717</f>
        <v>0.82</v>
      </c>
      <c r="C1714" s="2">
        <f t="shared" si="234"/>
        <v>-2.0000000000000018E-2</v>
      </c>
      <c r="D1714" s="2">
        <f t="shared" si="235"/>
        <v>0</v>
      </c>
      <c r="E1714" s="2">
        <f t="shared" si="236"/>
        <v>2.0000000000000018E-2</v>
      </c>
      <c r="F1714" s="2">
        <f t="shared" si="241"/>
        <v>3.4350728458883467E-3</v>
      </c>
      <c r="G1714" s="2">
        <f t="shared" si="241"/>
        <v>7.1939677307596454E-3</v>
      </c>
      <c r="H1714" s="2">
        <f t="shared" si="238"/>
        <v>0.4774935021185619</v>
      </c>
      <c r="I1714" s="2">
        <f t="shared" si="239"/>
        <v>32.31780724814621</v>
      </c>
    </row>
    <row r="1715" spans="1:9" ht="13.5" x14ac:dyDescent="0.25">
      <c r="A1715" s="3">
        <f>TITRES_STAT!B1718</f>
        <v>44806</v>
      </c>
      <c r="B1715" s="5">
        <f>TITRES_STAT!D1718</f>
        <v>0.82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3.1897104997534649E-3</v>
      </c>
      <c r="G1715" s="2">
        <f t="shared" si="241"/>
        <v>6.6801128928482417E-3</v>
      </c>
      <c r="H1715" s="2">
        <f t="shared" si="238"/>
        <v>0.47749350211856195</v>
      </c>
      <c r="I1715" s="2">
        <f t="shared" si="239"/>
        <v>32.317807248146224</v>
      </c>
    </row>
    <row r="1716" spans="1:9" ht="13.5" x14ac:dyDescent="0.25">
      <c r="A1716" s="3">
        <f>TITRES_STAT!B1719</f>
        <v>44809</v>
      </c>
      <c r="B1716" s="5">
        <f>TITRES_STAT!D1719</f>
        <v>0.82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2.9618740354853605E-3</v>
      </c>
      <c r="G1716" s="2">
        <f t="shared" si="241"/>
        <v>6.2029619719305099E-3</v>
      </c>
      <c r="H1716" s="2">
        <f t="shared" si="238"/>
        <v>0.47749350211856201</v>
      </c>
      <c r="I1716" s="2">
        <f t="shared" si="239"/>
        <v>32.317807248146224</v>
      </c>
    </row>
    <row r="1717" spans="1:9" ht="13.5" x14ac:dyDescent="0.25">
      <c r="A1717" s="3">
        <f>TITRES_STAT!B1720</f>
        <v>44810</v>
      </c>
      <c r="B1717" s="5">
        <f>TITRES_STAT!D1720</f>
        <v>0.83</v>
      </c>
      <c r="C1717" s="2">
        <f t="shared" si="234"/>
        <v>1.0000000000000009E-2</v>
      </c>
      <c r="D1717" s="2">
        <f t="shared" si="235"/>
        <v>1.0000000000000009E-2</v>
      </c>
      <c r="E1717" s="2">
        <f t="shared" si="236"/>
        <v>0</v>
      </c>
      <c r="F1717" s="2">
        <f t="shared" si="241"/>
        <v>3.4645973186649783E-3</v>
      </c>
      <c r="G1717" s="2">
        <f t="shared" si="241"/>
        <v>5.7598932596497595E-3</v>
      </c>
      <c r="H1717" s="2">
        <f t="shared" si="238"/>
        <v>0.60150373669869872</v>
      </c>
      <c r="I1717" s="2">
        <f t="shared" si="239"/>
        <v>37.558684560962938</v>
      </c>
    </row>
    <row r="1718" spans="1:9" ht="13.5" x14ac:dyDescent="0.25">
      <c r="A1718" s="3">
        <f>TITRES_STAT!B1721</f>
        <v>44811</v>
      </c>
      <c r="B1718" s="5">
        <f>TITRES_STAT!D1721</f>
        <v>0.86</v>
      </c>
      <c r="C1718" s="2">
        <f t="shared" si="234"/>
        <v>3.0000000000000027E-2</v>
      </c>
      <c r="D1718" s="2">
        <f t="shared" si="235"/>
        <v>3.0000000000000027E-2</v>
      </c>
      <c r="E1718" s="2">
        <f t="shared" si="236"/>
        <v>0</v>
      </c>
      <c r="F1718" s="2">
        <f t="shared" si="241"/>
        <v>5.3599832244746242E-3</v>
      </c>
      <c r="G1718" s="2">
        <f t="shared" si="241"/>
        <v>5.3484723125319196E-3</v>
      </c>
      <c r="H1718" s="2">
        <f t="shared" si="238"/>
        <v>1.0021521868806786</v>
      </c>
      <c r="I1718" s="2">
        <f t="shared" si="239"/>
        <v>50.053746835399956</v>
      </c>
    </row>
    <row r="1719" spans="1:9" ht="13.5" x14ac:dyDescent="0.25">
      <c r="A1719" s="3">
        <f>TITRES_STAT!B1722</f>
        <v>44812</v>
      </c>
      <c r="B1719" s="5">
        <f>TITRES_STAT!D1722</f>
        <v>0.86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4.977127279869294E-3</v>
      </c>
      <c r="G1719" s="2">
        <f t="shared" si="241"/>
        <v>4.9664385759224964E-3</v>
      </c>
      <c r="H1719" s="2">
        <f t="shared" si="238"/>
        <v>1.0021521868806789</v>
      </c>
      <c r="I1719" s="2">
        <f t="shared" si="239"/>
        <v>50.053746835399956</v>
      </c>
    </row>
    <row r="1720" spans="1:9" ht="13.5" x14ac:dyDescent="0.25">
      <c r="A1720" s="3">
        <f>TITRES_STAT!B1723</f>
        <v>44813</v>
      </c>
      <c r="B1720" s="5">
        <f>TITRES_STAT!D1723</f>
        <v>0.86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4.6216181884500595E-3</v>
      </c>
      <c r="G1720" s="2">
        <f t="shared" si="241"/>
        <v>4.6116929633566034E-3</v>
      </c>
      <c r="H1720" s="2">
        <f t="shared" si="238"/>
        <v>1.0021521868806791</v>
      </c>
      <c r="I1720" s="2">
        <f t="shared" si="239"/>
        <v>50.053746835399963</v>
      </c>
    </row>
    <row r="1721" spans="1:9" ht="13.5" x14ac:dyDescent="0.25">
      <c r="A1721" s="3">
        <f>TITRES_STAT!B1724</f>
        <v>44816</v>
      </c>
      <c r="B1721" s="5">
        <f>TITRES_STAT!D1724</f>
        <v>0.83</v>
      </c>
      <c r="C1721" s="2">
        <f t="shared" si="234"/>
        <v>-3.0000000000000027E-2</v>
      </c>
      <c r="D1721" s="2">
        <f t="shared" si="235"/>
        <v>0</v>
      </c>
      <c r="E1721" s="2">
        <f t="shared" si="236"/>
        <v>3.0000000000000027E-2</v>
      </c>
      <c r="F1721" s="2">
        <f t="shared" si="241"/>
        <v>4.2915026035607691E-3</v>
      </c>
      <c r="G1721" s="2">
        <f t="shared" si="241"/>
        <v>6.4251434659739906E-3</v>
      </c>
      <c r="H1721" s="2">
        <f t="shared" si="238"/>
        <v>0.66792323413283006</v>
      </c>
      <c r="I1721" s="2">
        <f t="shared" si="239"/>
        <v>40.04520234890127</v>
      </c>
    </row>
    <row r="1722" spans="1:9" ht="13.5" x14ac:dyDescent="0.25">
      <c r="A1722" s="3">
        <f>TITRES_STAT!B1725</f>
        <v>44817</v>
      </c>
      <c r="B1722" s="5">
        <f>TITRES_STAT!D1725</f>
        <v>0.83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3.9849667033064282E-3</v>
      </c>
      <c r="G1722" s="2">
        <f t="shared" si="241"/>
        <v>5.9662046469758489E-3</v>
      </c>
      <c r="H1722" s="2">
        <f t="shared" si="238"/>
        <v>0.66792323413282995</v>
      </c>
      <c r="I1722" s="2">
        <f t="shared" si="239"/>
        <v>40.04520234890127</v>
      </c>
    </row>
    <row r="1723" spans="1:9" ht="13.5" x14ac:dyDescent="0.25">
      <c r="A1723" s="3">
        <f>TITRES_STAT!B1726</f>
        <v>44818</v>
      </c>
      <c r="B1723" s="5">
        <f>TITRES_STAT!D1726</f>
        <v>0.83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3.7003262244988261E-3</v>
      </c>
      <c r="G1723" s="2">
        <f t="shared" si="241"/>
        <v>5.5400471721918591E-3</v>
      </c>
      <c r="H1723" s="2">
        <f t="shared" si="238"/>
        <v>0.66792323413283006</v>
      </c>
      <c r="I1723" s="2">
        <f t="shared" si="239"/>
        <v>40.04520234890127</v>
      </c>
    </row>
    <row r="1724" spans="1:9" ht="13.5" x14ac:dyDescent="0.25">
      <c r="A1724" s="3">
        <f>TITRES_STAT!B1727</f>
        <v>44819</v>
      </c>
      <c r="B1724" s="5">
        <f>TITRES_STAT!D1727</f>
        <v>0.83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3.4360172084631955E-3</v>
      </c>
      <c r="G1724" s="2">
        <f t="shared" si="241"/>
        <v>5.1443295170352978E-3</v>
      </c>
      <c r="H1724" s="2">
        <f t="shared" si="238"/>
        <v>0.66792323413282995</v>
      </c>
      <c r="I1724" s="2">
        <f t="shared" si="239"/>
        <v>40.04520234890127</v>
      </c>
    </row>
    <row r="1725" spans="1:9" ht="13.5" x14ac:dyDescent="0.25">
      <c r="A1725" s="3">
        <f>TITRES_STAT!B1728</f>
        <v>44820</v>
      </c>
      <c r="B1725" s="5">
        <f>TITRES_STAT!D1728</f>
        <v>0.83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3.1905874078586817E-3</v>
      </c>
      <c r="G1725" s="2">
        <f t="shared" si="242"/>
        <v>4.7768774086756338E-3</v>
      </c>
      <c r="H1725" s="2">
        <f t="shared" si="238"/>
        <v>0.66792323413283006</v>
      </c>
      <c r="I1725" s="2">
        <f t="shared" si="239"/>
        <v>40.04520234890127</v>
      </c>
    </row>
    <row r="1726" spans="1:9" ht="13.5" x14ac:dyDescent="0.25">
      <c r="A1726" s="3">
        <f>TITRES_STAT!B1729</f>
        <v>44823</v>
      </c>
      <c r="B1726" s="5">
        <f>TITRES_STAT!D1729</f>
        <v>0.83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2.9626883072973475E-3</v>
      </c>
      <c r="G1726" s="2">
        <f t="shared" si="242"/>
        <v>4.4356718794845169E-3</v>
      </c>
      <c r="H1726" s="2">
        <f t="shared" si="238"/>
        <v>0.66792323413283006</v>
      </c>
      <c r="I1726" s="2">
        <f t="shared" si="239"/>
        <v>40.04520234890127</v>
      </c>
    </row>
    <row r="1727" spans="1:9" ht="13.5" x14ac:dyDescent="0.25">
      <c r="A1727" s="3">
        <f>TITRES_STAT!B1730</f>
        <v>44824</v>
      </c>
      <c r="B1727" s="5">
        <f>TITRES_STAT!D1730</f>
        <v>0.83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2.7510677139189654E-3</v>
      </c>
      <c r="G1727" s="2">
        <f t="shared" si="242"/>
        <v>4.1188381738070509E-3</v>
      </c>
      <c r="H1727" s="2">
        <f t="shared" si="238"/>
        <v>0.66792323413283017</v>
      </c>
      <c r="I1727" s="2">
        <f t="shared" si="239"/>
        <v>40.04520234890127</v>
      </c>
    </row>
    <row r="1728" spans="1:9" ht="13.5" x14ac:dyDescent="0.25">
      <c r="A1728" s="3">
        <f>TITRES_STAT!B1731</f>
        <v>44825</v>
      </c>
      <c r="B1728" s="5">
        <f>TITRES_STAT!D1731</f>
        <v>0.83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2.5545628772104677E-3</v>
      </c>
      <c r="G1728" s="2">
        <f t="shared" si="242"/>
        <v>3.8246354471065469E-3</v>
      </c>
      <c r="H1728" s="2">
        <f t="shared" si="238"/>
        <v>0.66792323413283017</v>
      </c>
      <c r="I1728" s="2">
        <f t="shared" si="239"/>
        <v>40.04520234890127</v>
      </c>
    </row>
    <row r="1729" spans="1:9" ht="13.5" x14ac:dyDescent="0.25">
      <c r="A1729" s="3">
        <f>TITRES_STAT!B1732</f>
        <v>44826</v>
      </c>
      <c r="B1729" s="5">
        <f>TITRES_STAT!D1732</f>
        <v>0.83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2.3720941002668629E-3</v>
      </c>
      <c r="G1729" s="2">
        <f t="shared" si="242"/>
        <v>3.551447200884651E-3</v>
      </c>
      <c r="H1729" s="2">
        <f t="shared" si="238"/>
        <v>0.66792323413283006</v>
      </c>
      <c r="I1729" s="2">
        <f t="shared" si="239"/>
        <v>40.04520234890127</v>
      </c>
    </row>
    <row r="1730" spans="1:9" ht="13.5" x14ac:dyDescent="0.25">
      <c r="A1730" s="3">
        <f>TITRES_STAT!B1733</f>
        <v>44827</v>
      </c>
      <c r="B1730" s="5">
        <f>TITRES_STAT!D1733</f>
        <v>0.83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2.2026588073906584E-3</v>
      </c>
      <c r="G1730" s="2">
        <f t="shared" si="242"/>
        <v>3.2977724008214616E-3</v>
      </c>
      <c r="H1730" s="2">
        <f t="shared" si="238"/>
        <v>0.66792323413283017</v>
      </c>
      <c r="I1730" s="2">
        <f t="shared" si="239"/>
        <v>40.04520234890127</v>
      </c>
    </row>
    <row r="1731" spans="1:9" ht="13.5" x14ac:dyDescent="0.25">
      <c r="A1731" s="3">
        <f>TITRES_STAT!B1734</f>
        <v>44830</v>
      </c>
      <c r="B1731" s="5">
        <f>TITRES_STAT!D1734</f>
        <v>0.83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2.0453260354341826E-3</v>
      </c>
      <c r="G1731" s="2">
        <f t="shared" si="242"/>
        <v>3.0622172293342143E-3</v>
      </c>
      <c r="H1731" s="2">
        <f t="shared" si="238"/>
        <v>0.66792323413283006</v>
      </c>
      <c r="I1731" s="2">
        <f t="shared" si="239"/>
        <v>40.04520234890127</v>
      </c>
    </row>
    <row r="1732" spans="1:9" ht="13.5" x14ac:dyDescent="0.25">
      <c r="A1732" s="3">
        <f>TITRES_STAT!B1735</f>
        <v>44831</v>
      </c>
      <c r="B1732" s="5">
        <f>TITRES_STAT!D1735</f>
        <v>0.83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1.8992313186174553E-3</v>
      </c>
      <c r="G1732" s="2">
        <f t="shared" si="242"/>
        <v>2.8434874272389131E-3</v>
      </c>
      <c r="H1732" s="2">
        <f t="shared" si="238"/>
        <v>0.66792323413283006</v>
      </c>
      <c r="I1732" s="2">
        <f t="shared" si="239"/>
        <v>40.04520234890127</v>
      </c>
    </row>
    <row r="1733" spans="1:9" ht="13.5" x14ac:dyDescent="0.25">
      <c r="A1733" s="3">
        <f>TITRES_STAT!B1736</f>
        <v>44832</v>
      </c>
      <c r="B1733" s="5">
        <f>TITRES_STAT!D1736</f>
        <v>0.83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1.7635719387162085E-3</v>
      </c>
      <c r="G1733" s="2">
        <f t="shared" si="242"/>
        <v>2.6403811824361337E-3</v>
      </c>
      <c r="H1733" s="2">
        <f t="shared" si="238"/>
        <v>0.66792323413283006</v>
      </c>
      <c r="I1733" s="2">
        <f t="shared" si="239"/>
        <v>40.04520234890127</v>
      </c>
    </row>
    <row r="1734" spans="1:9" ht="13.5" x14ac:dyDescent="0.25">
      <c r="A1734" s="3">
        <f>TITRES_STAT!B1737</f>
        <v>44833</v>
      </c>
      <c r="B1734" s="5">
        <f>TITRES_STAT!D1737</f>
        <v>0.83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1.6376025145221937E-3</v>
      </c>
      <c r="G1734" s="2">
        <f t="shared" si="242"/>
        <v>2.4517825265478388E-3</v>
      </c>
      <c r="H1734" s="2">
        <f t="shared" si="238"/>
        <v>0.66792323413283006</v>
      </c>
      <c r="I1734" s="2">
        <f t="shared" si="239"/>
        <v>40.04520234890127</v>
      </c>
    </row>
    <row r="1735" spans="1:9" ht="13.5" x14ac:dyDescent="0.25">
      <c r="A1735" s="3">
        <f>TITRES_STAT!B1738</f>
        <v>44834</v>
      </c>
      <c r="B1735" s="5">
        <f>TITRES_STAT!D1738</f>
        <v>0.86</v>
      </c>
      <c r="C1735" s="2">
        <f t="shared" si="243"/>
        <v>3.0000000000000027E-2</v>
      </c>
      <c r="D1735" s="2">
        <f t="shared" si="244"/>
        <v>3.0000000000000027E-2</v>
      </c>
      <c r="E1735" s="2">
        <f t="shared" si="245"/>
        <v>0</v>
      </c>
      <c r="F1735" s="2">
        <f t="shared" si="242"/>
        <v>3.663488049199182E-3</v>
      </c>
      <c r="G1735" s="2">
        <f t="shared" si="242"/>
        <v>2.2766552032229929E-3</v>
      </c>
      <c r="H1735" s="2">
        <f t="shared" si="238"/>
        <v>1.60915365840769</v>
      </c>
      <c r="I1735" s="2">
        <f t="shared" si="239"/>
        <v>61.673395632425944</v>
      </c>
    </row>
    <row r="1736" spans="1:9" ht="13.5" x14ac:dyDescent="0.25">
      <c r="A1736" s="3">
        <f>TITRES_STAT!B1739</f>
        <v>44837</v>
      </c>
      <c r="B1736" s="5">
        <f>TITRES_STAT!D1739</f>
        <v>0.86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3.4018103313992404E-3</v>
      </c>
      <c r="G1736" s="2">
        <f t="shared" si="242"/>
        <v>2.1140369744213506E-3</v>
      </c>
      <c r="H1736" s="2">
        <f t="shared" si="238"/>
        <v>1.60915365840769</v>
      </c>
      <c r="I1736" s="2">
        <f t="shared" si="239"/>
        <v>61.673395632425944</v>
      </c>
    </row>
    <row r="1737" spans="1:9" ht="13.5" x14ac:dyDescent="0.25">
      <c r="A1737" s="3">
        <f>TITRES_STAT!B1740</f>
        <v>44838</v>
      </c>
      <c r="B1737" s="5">
        <f>TITRES_STAT!D1740</f>
        <v>0.86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3.1588238791564376E-3</v>
      </c>
      <c r="G1737" s="2">
        <f t="shared" si="242"/>
        <v>1.9630343333912541E-3</v>
      </c>
      <c r="H1737" s="2">
        <f t="shared" si="238"/>
        <v>1.60915365840769</v>
      </c>
      <c r="I1737" s="2">
        <f t="shared" si="239"/>
        <v>61.673395632425944</v>
      </c>
    </row>
    <row r="1738" spans="1:9" ht="13.5" x14ac:dyDescent="0.25">
      <c r="A1738" s="3">
        <f>TITRES_STAT!B1741</f>
        <v>44839</v>
      </c>
      <c r="B1738" s="5">
        <f>TITRES_STAT!D1741</f>
        <v>0.89</v>
      </c>
      <c r="C1738" s="2">
        <f t="shared" si="243"/>
        <v>3.0000000000000027E-2</v>
      </c>
      <c r="D1738" s="2">
        <f t="shared" si="244"/>
        <v>3.0000000000000027E-2</v>
      </c>
      <c r="E1738" s="2">
        <f t="shared" si="245"/>
        <v>0</v>
      </c>
      <c r="F1738" s="2">
        <f t="shared" si="242"/>
        <v>5.0760507449309792E-3</v>
      </c>
      <c r="G1738" s="2">
        <f t="shared" si="242"/>
        <v>1.8228175952918787E-3</v>
      </c>
      <c r="H1738" s="2">
        <f t="shared" si="238"/>
        <v>2.7847277522675968</v>
      </c>
      <c r="I1738" s="2">
        <f t="shared" si="239"/>
        <v>73.578020257841374</v>
      </c>
    </row>
    <row r="1739" spans="1:9" ht="13.5" x14ac:dyDescent="0.25">
      <c r="A1739" s="3">
        <f>TITRES_STAT!B1742</f>
        <v>44840</v>
      </c>
      <c r="B1739" s="5">
        <f>TITRES_STAT!D1742</f>
        <v>0.9</v>
      </c>
      <c r="C1739" s="2">
        <f t="shared" si="243"/>
        <v>1.0000000000000009E-2</v>
      </c>
      <c r="D1739" s="2">
        <f t="shared" si="244"/>
        <v>1.0000000000000009E-2</v>
      </c>
      <c r="E1739" s="2">
        <f t="shared" si="245"/>
        <v>0</v>
      </c>
      <c r="F1739" s="2">
        <f t="shared" si="242"/>
        <v>5.4277614060073377E-3</v>
      </c>
      <c r="G1739" s="2">
        <f t="shared" si="242"/>
        <v>1.6926163384853158E-3</v>
      </c>
      <c r="H1739" s="2">
        <f t="shared" si="238"/>
        <v>3.2067287090378196</v>
      </c>
      <c r="I1739" s="2">
        <f t="shared" si="239"/>
        <v>76.228559786810592</v>
      </c>
    </row>
    <row r="1740" spans="1:9" ht="13.5" x14ac:dyDescent="0.25">
      <c r="A1740" s="3">
        <f>TITRES_STAT!B1743</f>
        <v>44841</v>
      </c>
      <c r="B1740" s="5">
        <f>TITRES_STAT!D1743</f>
        <v>0.92</v>
      </c>
      <c r="C1740" s="2">
        <f t="shared" si="243"/>
        <v>2.0000000000000018E-2</v>
      </c>
      <c r="D1740" s="2">
        <f t="shared" si="244"/>
        <v>2.0000000000000018E-2</v>
      </c>
      <c r="E1740" s="2">
        <f t="shared" si="245"/>
        <v>0</v>
      </c>
      <c r="F1740" s="2">
        <f t="shared" si="242"/>
        <v>6.4686355912925292E-3</v>
      </c>
      <c r="G1740" s="2">
        <f t="shared" si="242"/>
        <v>1.5717151714506503E-3</v>
      </c>
      <c r="H1740" s="2">
        <f t="shared" si="238"/>
        <v>4.1156538466967616</v>
      </c>
      <c r="I1740" s="2">
        <f t="shared" si="239"/>
        <v>80.452156655483805</v>
      </c>
    </row>
    <row r="1741" spans="1:9" ht="13.5" x14ac:dyDescent="0.25">
      <c r="A1741" s="3">
        <f>TITRES_STAT!B1744</f>
        <v>44844</v>
      </c>
      <c r="B1741" s="5">
        <f>TITRES_STAT!D1744</f>
        <v>0.93</v>
      </c>
      <c r="C1741" s="2">
        <f t="shared" si="243"/>
        <v>1.0000000000000009E-2</v>
      </c>
      <c r="D1741" s="2">
        <f t="shared" si="244"/>
        <v>1.0000000000000009E-2</v>
      </c>
      <c r="E1741" s="2">
        <f t="shared" si="245"/>
        <v>0</v>
      </c>
      <c r="F1741" s="2">
        <f t="shared" ref="F1741:G1756" si="246">((F1740*13)+D1741)/14</f>
        <v>6.7208759062002063E-3</v>
      </c>
      <c r="G1741" s="2">
        <f t="shared" si="246"/>
        <v>1.4594498020613182E-3</v>
      </c>
      <c r="H1741" s="2">
        <f t="shared" si="238"/>
        <v>4.6050750746669609</v>
      </c>
      <c r="I1741" s="2">
        <f t="shared" si="239"/>
        <v>82.159025763639434</v>
      </c>
    </row>
    <row r="1742" spans="1:9" ht="13.5" x14ac:dyDescent="0.25">
      <c r="A1742" s="3">
        <f>TITRES_STAT!B1745</f>
        <v>44845</v>
      </c>
      <c r="B1742" s="5">
        <f>TITRES_STAT!D1745</f>
        <v>0.92</v>
      </c>
      <c r="C1742" s="2">
        <f t="shared" si="243"/>
        <v>-1.0000000000000009E-2</v>
      </c>
      <c r="D1742" s="2">
        <f t="shared" si="244"/>
        <v>0</v>
      </c>
      <c r="E1742" s="2">
        <f t="shared" si="245"/>
        <v>1.0000000000000009E-2</v>
      </c>
      <c r="F1742" s="2">
        <f t="shared" si="246"/>
        <v>6.2408133414716205E-3</v>
      </c>
      <c r="G1742" s="2">
        <f t="shared" si="246"/>
        <v>2.0694891019140817E-3</v>
      </c>
      <c r="H1742" s="2">
        <f t="shared" si="238"/>
        <v>3.0156299618584406</v>
      </c>
      <c r="I1742" s="2">
        <f t="shared" si="239"/>
        <v>75.097307035302663</v>
      </c>
    </row>
    <row r="1743" spans="1:9" ht="13.5" x14ac:dyDescent="0.25">
      <c r="A1743" s="3">
        <f>TITRES_STAT!B1746</f>
        <v>44846</v>
      </c>
      <c r="B1743" s="5">
        <f>TITRES_STAT!D1746</f>
        <v>0.92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5.7950409599379334E-3</v>
      </c>
      <c r="G1743" s="2">
        <f t="shared" si="246"/>
        <v>1.9216684517773615E-3</v>
      </c>
      <c r="H1743" s="2">
        <f t="shared" si="238"/>
        <v>3.0156299618584406</v>
      </c>
      <c r="I1743" s="2">
        <f t="shared" si="239"/>
        <v>75.097307035302663</v>
      </c>
    </row>
    <row r="1744" spans="1:9" ht="13.5" x14ac:dyDescent="0.25">
      <c r="A1744" s="3">
        <f>TITRES_STAT!B1747</f>
        <v>44847</v>
      </c>
      <c r="B1744" s="5">
        <f>TITRES_STAT!D1747</f>
        <v>0.92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5.3811094627995099E-3</v>
      </c>
      <c r="G1744" s="2">
        <f t="shared" si="246"/>
        <v>1.7844064195075501E-3</v>
      </c>
      <c r="H1744" s="2">
        <f t="shared" si="238"/>
        <v>3.0156299618584406</v>
      </c>
      <c r="I1744" s="2">
        <f t="shared" si="239"/>
        <v>75.097307035302663</v>
      </c>
    </row>
    <row r="1745" spans="1:9" ht="13.5" x14ac:dyDescent="0.25">
      <c r="A1745" s="3">
        <f>TITRES_STAT!B1748</f>
        <v>44848</v>
      </c>
      <c r="B1745" s="5">
        <f>TITRES_STAT!D1748</f>
        <v>0.92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4.9967445011709728E-3</v>
      </c>
      <c r="G1745" s="2">
        <f t="shared" si="246"/>
        <v>1.6569488181141536E-3</v>
      </c>
      <c r="H1745" s="2">
        <f t="shared" ref="H1745:H1808" si="247">F1745/G1745</f>
        <v>3.0156299618584406</v>
      </c>
      <c r="I1745" s="2">
        <f t="shared" ref="I1745:I1808" si="248">IF(G1745=0,100,100-(100/(1+H1745)))</f>
        <v>75.097307035302663</v>
      </c>
    </row>
    <row r="1746" spans="1:9" ht="13.5" x14ac:dyDescent="0.25">
      <c r="A1746" s="3">
        <f>TITRES_STAT!B1749</f>
        <v>44851</v>
      </c>
      <c r="B1746" s="5">
        <f>TITRES_STAT!D1749</f>
        <v>0.92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4.6398341796587608E-3</v>
      </c>
      <c r="G1746" s="2">
        <f t="shared" si="246"/>
        <v>1.5385953311059998E-3</v>
      </c>
      <c r="H1746" s="2">
        <f t="shared" si="247"/>
        <v>3.0156299618584406</v>
      </c>
      <c r="I1746" s="2">
        <f t="shared" si="248"/>
        <v>75.097307035302663</v>
      </c>
    </row>
    <row r="1747" spans="1:9" ht="13.5" x14ac:dyDescent="0.25">
      <c r="A1747" s="3">
        <f>TITRES_STAT!B1750</f>
        <v>44852</v>
      </c>
      <c r="B1747" s="5">
        <f>TITRES_STAT!D1750</f>
        <v>0.88</v>
      </c>
      <c r="C1747" s="2">
        <f t="shared" si="243"/>
        <v>-4.0000000000000036E-2</v>
      </c>
      <c r="D1747" s="2">
        <f t="shared" si="244"/>
        <v>0</v>
      </c>
      <c r="E1747" s="2">
        <f t="shared" si="245"/>
        <v>4.0000000000000036E-2</v>
      </c>
      <c r="F1747" s="2">
        <f t="shared" si="246"/>
        <v>4.308417452540278E-3</v>
      </c>
      <c r="G1747" s="2">
        <f t="shared" si="246"/>
        <v>4.2858385217412883E-3</v>
      </c>
      <c r="H1747" s="2">
        <f t="shared" si="247"/>
        <v>1.0052682644678401</v>
      </c>
      <c r="I1747" s="2">
        <f t="shared" si="248"/>
        <v>50.131360590530221</v>
      </c>
    </row>
    <row r="1748" spans="1:9" ht="13.5" x14ac:dyDescent="0.25">
      <c r="A1748" s="3">
        <f>TITRES_STAT!B1751</f>
        <v>44853</v>
      </c>
      <c r="B1748" s="5">
        <f>TITRES_STAT!D1751</f>
        <v>0.87</v>
      </c>
      <c r="C1748" s="2">
        <f t="shared" si="243"/>
        <v>-1.0000000000000009E-2</v>
      </c>
      <c r="D1748" s="2">
        <f t="shared" si="244"/>
        <v>0</v>
      </c>
      <c r="E1748" s="2">
        <f t="shared" si="245"/>
        <v>1.0000000000000009E-2</v>
      </c>
      <c r="F1748" s="2">
        <f t="shared" si="246"/>
        <v>4.0006733487874006E-3</v>
      </c>
      <c r="G1748" s="2">
        <f t="shared" si="246"/>
        <v>4.6939929130454822E-3</v>
      </c>
      <c r="H1748" s="2">
        <f t="shared" si="247"/>
        <v>0.85229641861383787</v>
      </c>
      <c r="I1748" s="2">
        <f t="shared" si="248"/>
        <v>46.012960455414152</v>
      </c>
    </row>
    <row r="1749" spans="1:9" ht="13.5" x14ac:dyDescent="0.25">
      <c r="A1749" s="3">
        <f>TITRES_STAT!B1752</f>
        <v>44854</v>
      </c>
      <c r="B1749" s="5">
        <f>TITRES_STAT!D1752</f>
        <v>0.87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3.7149109667311579E-3</v>
      </c>
      <c r="G1749" s="2">
        <f t="shared" si="246"/>
        <v>4.3587077049708047E-3</v>
      </c>
      <c r="H1749" s="2">
        <f t="shared" si="247"/>
        <v>0.85229641861383798</v>
      </c>
      <c r="I1749" s="2">
        <f t="shared" si="248"/>
        <v>46.012960455414159</v>
      </c>
    </row>
    <row r="1750" spans="1:9" ht="13.5" x14ac:dyDescent="0.25">
      <c r="A1750" s="3">
        <f>TITRES_STAT!B1753</f>
        <v>44855</v>
      </c>
      <c r="B1750" s="5">
        <f>TITRES_STAT!D1753</f>
        <v>0.87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3.4495601833932181E-3</v>
      </c>
      <c r="G1750" s="2">
        <f t="shared" si="246"/>
        <v>4.047371440330033E-3</v>
      </c>
      <c r="H1750" s="2">
        <f t="shared" si="247"/>
        <v>0.85229641861383798</v>
      </c>
      <c r="I1750" s="2">
        <f t="shared" si="248"/>
        <v>46.012960455414159</v>
      </c>
    </row>
    <row r="1751" spans="1:9" ht="13.5" x14ac:dyDescent="0.25">
      <c r="A1751" s="3">
        <f>TITRES_STAT!B1754</f>
        <v>44858</v>
      </c>
      <c r="B1751" s="5">
        <f>TITRES_STAT!D1754</f>
        <v>0.87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3.2031630274365597E-3</v>
      </c>
      <c r="G1751" s="2">
        <f t="shared" si="246"/>
        <v>3.7582734803064594E-3</v>
      </c>
      <c r="H1751" s="2">
        <f t="shared" si="247"/>
        <v>0.85229641861383798</v>
      </c>
      <c r="I1751" s="2">
        <f t="shared" si="248"/>
        <v>46.012960455414159</v>
      </c>
    </row>
    <row r="1752" spans="1:9" ht="13.5" x14ac:dyDescent="0.25">
      <c r="A1752" s="3">
        <f>TITRES_STAT!B1755</f>
        <v>44859</v>
      </c>
      <c r="B1752" s="5">
        <f>TITRES_STAT!D1755</f>
        <v>0.87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2.9743656683339482E-3</v>
      </c>
      <c r="G1752" s="2">
        <f t="shared" si="246"/>
        <v>3.4898253745702839E-3</v>
      </c>
      <c r="H1752" s="2">
        <f t="shared" si="247"/>
        <v>0.85229641861383787</v>
      </c>
      <c r="I1752" s="2">
        <f t="shared" si="248"/>
        <v>46.012960455414152</v>
      </c>
    </row>
    <row r="1753" spans="1:9" ht="13.5" x14ac:dyDescent="0.25">
      <c r="A1753" s="3">
        <f>TITRES_STAT!B1756</f>
        <v>44860</v>
      </c>
      <c r="B1753" s="5">
        <f>TITRES_STAT!D1756</f>
        <v>0.87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2.7619109777386663E-3</v>
      </c>
      <c r="G1753" s="2">
        <f t="shared" si="246"/>
        <v>3.2405521335295492E-3</v>
      </c>
      <c r="H1753" s="2">
        <f t="shared" si="247"/>
        <v>0.85229641861383787</v>
      </c>
      <c r="I1753" s="2">
        <f t="shared" si="248"/>
        <v>46.012960455414152</v>
      </c>
    </row>
    <row r="1754" spans="1:9" ht="13.5" x14ac:dyDescent="0.25">
      <c r="A1754" s="3">
        <f>TITRES_STAT!B1757</f>
        <v>44861</v>
      </c>
      <c r="B1754" s="5">
        <f>TITRES_STAT!D1757</f>
        <v>0.87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2.5646316221859043E-3</v>
      </c>
      <c r="G1754" s="2">
        <f t="shared" si="246"/>
        <v>3.0090841239917244E-3</v>
      </c>
      <c r="H1754" s="2">
        <f t="shared" si="247"/>
        <v>0.85229641861383787</v>
      </c>
      <c r="I1754" s="2">
        <f t="shared" si="248"/>
        <v>46.012960455414152</v>
      </c>
    </row>
    <row r="1755" spans="1:9" ht="13.5" x14ac:dyDescent="0.25">
      <c r="A1755" s="3">
        <f>TITRES_STAT!B1758</f>
        <v>44862</v>
      </c>
      <c r="B1755" s="5">
        <f>TITRES_STAT!D1758</f>
        <v>0.84</v>
      </c>
      <c r="C1755" s="2">
        <f t="shared" si="243"/>
        <v>-3.0000000000000027E-2</v>
      </c>
      <c r="D1755" s="2">
        <f t="shared" si="244"/>
        <v>0</v>
      </c>
      <c r="E1755" s="2">
        <f t="shared" si="245"/>
        <v>3.0000000000000027E-2</v>
      </c>
      <c r="F1755" s="2">
        <f t="shared" si="246"/>
        <v>2.3814436491726254E-3</v>
      </c>
      <c r="G1755" s="2">
        <f t="shared" si="246"/>
        <v>4.9370066865637458E-3</v>
      </c>
      <c r="H1755" s="2">
        <f t="shared" si="247"/>
        <v>0.48236589503794197</v>
      </c>
      <c r="I1755" s="2">
        <f t="shared" si="248"/>
        <v>32.540272051091378</v>
      </c>
    </row>
    <row r="1756" spans="1:9" ht="13.5" x14ac:dyDescent="0.25">
      <c r="A1756" s="3">
        <f>TITRES_STAT!B1759</f>
        <v>44865</v>
      </c>
      <c r="B1756" s="5">
        <f>TITRES_STAT!D1759</f>
        <v>0.82</v>
      </c>
      <c r="C1756" s="2">
        <f t="shared" si="243"/>
        <v>-2.0000000000000018E-2</v>
      </c>
      <c r="D1756" s="2">
        <f t="shared" si="244"/>
        <v>0</v>
      </c>
      <c r="E1756" s="2">
        <f t="shared" si="245"/>
        <v>2.0000000000000018E-2</v>
      </c>
      <c r="F1756" s="2">
        <f t="shared" si="246"/>
        <v>2.2113405313745806E-3</v>
      </c>
      <c r="G1756" s="2">
        <f t="shared" si="246"/>
        <v>6.0129347803806231E-3</v>
      </c>
      <c r="H1756" s="2">
        <f t="shared" si="247"/>
        <v>0.36776393094930609</v>
      </c>
      <c r="I1756" s="2">
        <f t="shared" si="248"/>
        <v>26.887968210571032</v>
      </c>
    </row>
    <row r="1757" spans="1:9" ht="13.5" x14ac:dyDescent="0.25">
      <c r="A1757" s="3">
        <f>TITRES_STAT!B1760</f>
        <v>44866</v>
      </c>
      <c r="B1757" s="5">
        <f>TITRES_STAT!D1760</f>
        <v>0.82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2.0533876362763964E-3</v>
      </c>
      <c r="G1757" s="2">
        <f t="shared" si="249"/>
        <v>5.5834394389248643E-3</v>
      </c>
      <c r="H1757" s="2">
        <f t="shared" si="247"/>
        <v>0.36776393094930615</v>
      </c>
      <c r="I1757" s="2">
        <f t="shared" si="248"/>
        <v>26.887968210571032</v>
      </c>
    </row>
    <row r="1758" spans="1:9" ht="13.5" x14ac:dyDescent="0.25">
      <c r="A1758" s="3">
        <f>TITRES_STAT!B1761</f>
        <v>44867</v>
      </c>
      <c r="B1758" s="5">
        <f>TITRES_STAT!D1761</f>
        <v>0.82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1.9067170908280823E-3</v>
      </c>
      <c r="G1758" s="2">
        <f t="shared" si="249"/>
        <v>5.1846223361445166E-3</v>
      </c>
      <c r="H1758" s="2">
        <f t="shared" si="247"/>
        <v>0.36776393094930615</v>
      </c>
      <c r="I1758" s="2">
        <f t="shared" si="248"/>
        <v>26.887968210571032</v>
      </c>
    </row>
    <row r="1759" spans="1:9" ht="13.5" x14ac:dyDescent="0.25">
      <c r="A1759" s="3">
        <f>TITRES_STAT!B1762</f>
        <v>44868</v>
      </c>
      <c r="B1759" s="5">
        <f>TITRES_STAT!D1762</f>
        <v>0.82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1.7705230129117908E-3</v>
      </c>
      <c r="G1759" s="2">
        <f t="shared" si="249"/>
        <v>4.8142921692770511E-3</v>
      </c>
      <c r="H1759" s="2">
        <f t="shared" si="247"/>
        <v>0.36776393094930615</v>
      </c>
      <c r="I1759" s="2">
        <f t="shared" si="248"/>
        <v>26.887968210571032</v>
      </c>
    </row>
    <row r="1760" spans="1:9" ht="13.5" x14ac:dyDescent="0.25">
      <c r="A1760" s="3">
        <f>TITRES_STAT!B1763</f>
        <v>44869</v>
      </c>
      <c r="B1760" s="5">
        <f>TITRES_STAT!D1763</f>
        <v>0.82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1.6440570834180914E-3</v>
      </c>
      <c r="G1760" s="2">
        <f t="shared" si="249"/>
        <v>4.4704141571858327E-3</v>
      </c>
      <c r="H1760" s="2">
        <f t="shared" si="247"/>
        <v>0.36776393094930621</v>
      </c>
      <c r="I1760" s="2">
        <f t="shared" si="248"/>
        <v>26.887968210571032</v>
      </c>
    </row>
    <row r="1761" spans="1:9" ht="13.5" x14ac:dyDescent="0.25">
      <c r="A1761" s="3">
        <f>TITRES_STAT!B1764</f>
        <v>44872</v>
      </c>
      <c r="B1761" s="5">
        <f>TITRES_STAT!D1764</f>
        <v>0.82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1.5266244346025133E-3</v>
      </c>
      <c r="G1761" s="2">
        <f t="shared" si="249"/>
        <v>4.1510988602439878E-3</v>
      </c>
      <c r="H1761" s="2">
        <f t="shared" si="247"/>
        <v>0.36776393094930615</v>
      </c>
      <c r="I1761" s="2">
        <f t="shared" si="248"/>
        <v>26.887968210571032</v>
      </c>
    </row>
    <row r="1762" spans="1:9" ht="13.5" x14ac:dyDescent="0.25">
      <c r="A1762" s="3">
        <f>TITRES_STAT!B1765</f>
        <v>44873</v>
      </c>
      <c r="B1762" s="5">
        <f>TITRES_STAT!D1765</f>
        <v>0.82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1.4175798321309052E-3</v>
      </c>
      <c r="G1762" s="2">
        <f t="shared" si="249"/>
        <v>3.8545917987979884E-3</v>
      </c>
      <c r="H1762" s="2">
        <f t="shared" si="247"/>
        <v>0.36776393094930615</v>
      </c>
      <c r="I1762" s="2">
        <f t="shared" si="248"/>
        <v>26.887968210571032</v>
      </c>
    </row>
    <row r="1763" spans="1:9" ht="13.5" x14ac:dyDescent="0.25">
      <c r="A1763" s="3">
        <f>TITRES_STAT!B1766</f>
        <v>44874</v>
      </c>
      <c r="B1763" s="5">
        <f>TITRES_STAT!D1766</f>
        <v>0.85</v>
      </c>
      <c r="C1763" s="2">
        <f t="shared" si="243"/>
        <v>3.0000000000000027E-2</v>
      </c>
      <c r="D1763" s="2">
        <f t="shared" si="244"/>
        <v>3.0000000000000027E-2</v>
      </c>
      <c r="E1763" s="2">
        <f t="shared" si="245"/>
        <v>0</v>
      </c>
      <c r="F1763" s="2">
        <f t="shared" si="249"/>
        <v>3.4591812726929849E-3</v>
      </c>
      <c r="G1763" s="2">
        <f t="shared" si="249"/>
        <v>3.5792638131695608E-3</v>
      </c>
      <c r="H1763" s="2">
        <f t="shared" si="247"/>
        <v>0.96645049184842324</v>
      </c>
      <c r="I1763" s="2">
        <f t="shared" si="248"/>
        <v>49.146952636472406</v>
      </c>
    </row>
    <row r="1764" spans="1:9" ht="13.5" x14ac:dyDescent="0.25">
      <c r="A1764" s="3">
        <f>TITRES_STAT!B1767</f>
        <v>44875</v>
      </c>
      <c r="B1764" s="5">
        <f>TITRES_STAT!D1767</f>
        <v>0.88</v>
      </c>
      <c r="C1764" s="2">
        <f t="shared" si="243"/>
        <v>3.0000000000000027E-2</v>
      </c>
      <c r="D1764" s="2">
        <f t="shared" si="244"/>
        <v>3.0000000000000027E-2</v>
      </c>
      <c r="E1764" s="2">
        <f t="shared" si="245"/>
        <v>0</v>
      </c>
      <c r="F1764" s="2">
        <f t="shared" si="249"/>
        <v>5.3549540389292022E-3</v>
      </c>
      <c r="G1764" s="2">
        <f t="shared" si="249"/>
        <v>3.3236021122288778E-3</v>
      </c>
      <c r="H1764" s="2">
        <f t="shared" si="247"/>
        <v>1.6111898651243957</v>
      </c>
      <c r="I1764" s="2">
        <f t="shared" si="248"/>
        <v>61.703282731132973</v>
      </c>
    </row>
    <row r="1765" spans="1:9" ht="13.5" x14ac:dyDescent="0.25">
      <c r="A1765" s="3">
        <f>TITRES_STAT!B1768</f>
        <v>44876</v>
      </c>
      <c r="B1765" s="5">
        <f>TITRES_STAT!D1768</f>
        <v>0.88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4.9724573218628302E-3</v>
      </c>
      <c r="G1765" s="2">
        <f t="shared" si="249"/>
        <v>3.0862019613553866E-3</v>
      </c>
      <c r="H1765" s="2">
        <f t="shared" si="247"/>
        <v>1.6111898651243954</v>
      </c>
      <c r="I1765" s="2">
        <f t="shared" si="248"/>
        <v>61.703282731132973</v>
      </c>
    </row>
    <row r="1766" spans="1:9" ht="13.5" x14ac:dyDescent="0.25">
      <c r="A1766" s="3">
        <f>TITRES_STAT!B1769</f>
        <v>44879</v>
      </c>
      <c r="B1766" s="5">
        <f>TITRES_STAT!D1769</f>
        <v>0.88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4.6172817988726278E-3</v>
      </c>
      <c r="G1766" s="2">
        <f t="shared" si="249"/>
        <v>2.8657589641157164E-3</v>
      </c>
      <c r="H1766" s="2">
        <f t="shared" si="247"/>
        <v>1.6111898651243952</v>
      </c>
      <c r="I1766" s="2">
        <f t="shared" si="248"/>
        <v>61.703282731132965</v>
      </c>
    </row>
    <row r="1767" spans="1:9" ht="13.5" x14ac:dyDescent="0.25">
      <c r="A1767" s="3">
        <f>TITRES_STAT!B1770</f>
        <v>44880</v>
      </c>
      <c r="B1767" s="5">
        <f>TITRES_STAT!D1770</f>
        <v>0.88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4.2874759560960112E-3</v>
      </c>
      <c r="G1767" s="2">
        <f t="shared" si="249"/>
        <v>2.6610618952503081E-3</v>
      </c>
      <c r="H1767" s="2">
        <f t="shared" si="247"/>
        <v>1.6111898651243952</v>
      </c>
      <c r="I1767" s="2">
        <f t="shared" si="248"/>
        <v>61.703282731132965</v>
      </c>
    </row>
    <row r="1768" spans="1:9" ht="13.5" x14ac:dyDescent="0.25">
      <c r="A1768" s="3">
        <f>TITRES_STAT!B1771</f>
        <v>44881</v>
      </c>
      <c r="B1768" s="5">
        <f>TITRES_STAT!D1771</f>
        <v>0.85</v>
      </c>
      <c r="C1768" s="2">
        <f t="shared" si="243"/>
        <v>-3.0000000000000027E-2</v>
      </c>
      <c r="D1768" s="2">
        <f t="shared" si="244"/>
        <v>0</v>
      </c>
      <c r="E1768" s="2">
        <f t="shared" si="245"/>
        <v>3.0000000000000027E-2</v>
      </c>
      <c r="F1768" s="2">
        <f t="shared" si="249"/>
        <v>3.9812276735177246E-3</v>
      </c>
      <c r="G1768" s="2">
        <f t="shared" si="249"/>
        <v>4.6138431884467168E-3</v>
      </c>
      <c r="H1768" s="2">
        <f t="shared" si="247"/>
        <v>0.86288751284111875</v>
      </c>
      <c r="I1768" s="2">
        <f t="shared" si="248"/>
        <v>46.319893546611169</v>
      </c>
    </row>
    <row r="1769" spans="1:9" ht="13.5" x14ac:dyDescent="0.25">
      <c r="A1769" s="3">
        <f>TITRES_STAT!B1772</f>
        <v>44882</v>
      </c>
      <c r="B1769" s="5">
        <f>TITRES_STAT!D1772</f>
        <v>0.88</v>
      </c>
      <c r="C1769" s="2">
        <f t="shared" si="243"/>
        <v>3.0000000000000027E-2</v>
      </c>
      <c r="D1769" s="2">
        <f t="shared" si="244"/>
        <v>3.0000000000000027E-2</v>
      </c>
      <c r="E1769" s="2">
        <f t="shared" si="245"/>
        <v>0</v>
      </c>
      <c r="F1769" s="2">
        <f t="shared" si="249"/>
        <v>5.8397114111236031E-3</v>
      </c>
      <c r="G1769" s="2">
        <f t="shared" si="249"/>
        <v>4.284282960700523E-3</v>
      </c>
      <c r="H1769" s="2">
        <f t="shared" si="247"/>
        <v>1.363054556547953</v>
      </c>
      <c r="I1769" s="2">
        <f t="shared" si="248"/>
        <v>57.681891125660634</v>
      </c>
    </row>
    <row r="1770" spans="1:9" ht="13.5" x14ac:dyDescent="0.25">
      <c r="A1770" s="3">
        <f>TITRES_STAT!B1773</f>
        <v>44883</v>
      </c>
      <c r="B1770" s="5">
        <f>TITRES_STAT!D1773</f>
        <v>0.89</v>
      </c>
      <c r="C1770" s="2">
        <f t="shared" si="243"/>
        <v>1.0000000000000009E-2</v>
      </c>
      <c r="D1770" s="2">
        <f t="shared" si="244"/>
        <v>1.0000000000000009E-2</v>
      </c>
      <c r="E1770" s="2">
        <f t="shared" si="245"/>
        <v>0</v>
      </c>
      <c r="F1770" s="2">
        <f t="shared" si="249"/>
        <v>6.1368748817576318E-3</v>
      </c>
      <c r="G1770" s="2">
        <f t="shared" si="249"/>
        <v>3.9782627492219143E-3</v>
      </c>
      <c r="H1770" s="2">
        <f t="shared" si="247"/>
        <v>1.5426017004427142</v>
      </c>
      <c r="I1770" s="2">
        <f t="shared" si="248"/>
        <v>60.670206433595894</v>
      </c>
    </row>
    <row r="1771" spans="1:9" ht="13.5" x14ac:dyDescent="0.25">
      <c r="A1771" s="3">
        <f>TITRES_STAT!B1774</f>
        <v>44886</v>
      </c>
      <c r="B1771" s="5">
        <f>TITRES_STAT!D1774</f>
        <v>0.89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5.6985266759178015E-3</v>
      </c>
      <c r="G1771" s="2">
        <f t="shared" si="249"/>
        <v>3.6941011242774919E-3</v>
      </c>
      <c r="H1771" s="2">
        <f t="shared" si="247"/>
        <v>1.5426017004427142</v>
      </c>
      <c r="I1771" s="2">
        <f t="shared" si="248"/>
        <v>60.670206433595894</v>
      </c>
    </row>
    <row r="1772" spans="1:9" ht="13.5" x14ac:dyDescent="0.25">
      <c r="A1772" s="3">
        <f>TITRES_STAT!B1775</f>
        <v>44887</v>
      </c>
      <c r="B1772" s="5">
        <f>TITRES_STAT!D1775</f>
        <v>0.85</v>
      </c>
      <c r="C1772" s="2">
        <f t="shared" si="243"/>
        <v>-4.0000000000000036E-2</v>
      </c>
      <c r="D1772" s="2">
        <f t="shared" si="244"/>
        <v>0</v>
      </c>
      <c r="E1772" s="2">
        <f t="shared" si="245"/>
        <v>4.0000000000000036E-2</v>
      </c>
      <c r="F1772" s="2">
        <f t="shared" si="249"/>
        <v>5.2914890562093869E-3</v>
      </c>
      <c r="G1772" s="2">
        <f t="shared" si="249"/>
        <v>6.2873796154005309E-3</v>
      </c>
      <c r="H1772" s="2">
        <f t="shared" si="247"/>
        <v>0.84160483061150393</v>
      </c>
      <c r="I1772" s="2">
        <f t="shared" si="248"/>
        <v>45.699534266102539</v>
      </c>
    </row>
    <row r="1773" spans="1:9" ht="13.5" x14ac:dyDescent="0.25">
      <c r="A1773" s="3">
        <f>TITRES_STAT!B1776</f>
        <v>44888</v>
      </c>
      <c r="B1773" s="5">
        <f>TITRES_STAT!D1776</f>
        <v>0.88</v>
      </c>
      <c r="C1773" s="2">
        <f t="shared" si="243"/>
        <v>3.0000000000000027E-2</v>
      </c>
      <c r="D1773" s="2">
        <f t="shared" si="244"/>
        <v>3.0000000000000027E-2</v>
      </c>
      <c r="E1773" s="2">
        <f t="shared" si="245"/>
        <v>0</v>
      </c>
      <c r="F1773" s="2">
        <f t="shared" ref="F1773:G1788" si="250">((F1772*13)+D1773)/14</f>
        <v>7.0563826950515761E-3</v>
      </c>
      <c r="G1773" s="2">
        <f t="shared" si="250"/>
        <v>5.8382810714433502E-3</v>
      </c>
      <c r="H1773" s="2">
        <f t="shared" si="247"/>
        <v>1.2086404557612511</v>
      </c>
      <c r="I1773" s="2">
        <f t="shared" si="248"/>
        <v>54.723277960815466</v>
      </c>
    </row>
    <row r="1774" spans="1:9" ht="13.5" x14ac:dyDescent="0.25">
      <c r="A1774" s="3">
        <f>TITRES_STAT!B1777</f>
        <v>44889</v>
      </c>
      <c r="B1774" s="5">
        <f>TITRES_STAT!D1777</f>
        <v>0.88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6.5523553596907496E-3</v>
      </c>
      <c r="G1774" s="2">
        <f t="shared" si="250"/>
        <v>5.4212609949116823E-3</v>
      </c>
      <c r="H1774" s="2">
        <f t="shared" si="247"/>
        <v>1.2086404557612511</v>
      </c>
      <c r="I1774" s="2">
        <f t="shared" si="248"/>
        <v>54.723277960815466</v>
      </c>
    </row>
    <row r="1775" spans="1:9" ht="13.5" x14ac:dyDescent="0.25">
      <c r="A1775" s="3">
        <f>TITRES_STAT!B1778</f>
        <v>44890</v>
      </c>
      <c r="B1775" s="5">
        <f>TITRES_STAT!D1778</f>
        <v>0.88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6.0843299768556956E-3</v>
      </c>
      <c r="G1775" s="2">
        <f t="shared" si="250"/>
        <v>5.0340280667037053E-3</v>
      </c>
      <c r="H1775" s="2">
        <f t="shared" si="247"/>
        <v>1.2086404557612509</v>
      </c>
      <c r="I1775" s="2">
        <f t="shared" si="248"/>
        <v>54.723277960815466</v>
      </c>
    </row>
    <row r="1776" spans="1:9" ht="13.5" x14ac:dyDescent="0.25">
      <c r="A1776" s="3">
        <f>TITRES_STAT!B1779</f>
        <v>44893</v>
      </c>
      <c r="B1776" s="5">
        <f>TITRES_STAT!D1779</f>
        <v>0.88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5.6497349785088599E-3</v>
      </c>
      <c r="G1776" s="2">
        <f t="shared" si="250"/>
        <v>4.674454633367727E-3</v>
      </c>
      <c r="H1776" s="2">
        <f t="shared" si="247"/>
        <v>1.2086404557612507</v>
      </c>
      <c r="I1776" s="2">
        <f t="shared" si="248"/>
        <v>54.723277960815466</v>
      </c>
    </row>
    <row r="1777" spans="1:9" ht="13.5" x14ac:dyDescent="0.25">
      <c r="A1777" s="3">
        <f>TITRES_STAT!B1780</f>
        <v>44894</v>
      </c>
      <c r="B1777" s="5">
        <f>TITRES_STAT!D1780</f>
        <v>0.88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5.2461824800439415E-3</v>
      </c>
      <c r="G1777" s="2">
        <f t="shared" si="250"/>
        <v>4.3405650166986037E-3</v>
      </c>
      <c r="H1777" s="2">
        <f t="shared" si="247"/>
        <v>1.2086404557612509</v>
      </c>
      <c r="I1777" s="2">
        <f t="shared" si="248"/>
        <v>54.723277960815466</v>
      </c>
    </row>
    <row r="1778" spans="1:9" ht="13.5" x14ac:dyDescent="0.25">
      <c r="A1778" s="3">
        <f>TITRES_STAT!B1781</f>
        <v>44895</v>
      </c>
      <c r="B1778" s="5">
        <f>TITRES_STAT!D1781</f>
        <v>0.88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4.8714551600408029E-3</v>
      </c>
      <c r="G1778" s="2">
        <f t="shared" si="250"/>
        <v>4.0305246583629889E-3</v>
      </c>
      <c r="H1778" s="2">
        <f t="shared" si="247"/>
        <v>1.2086404557612509</v>
      </c>
      <c r="I1778" s="2">
        <f t="shared" si="248"/>
        <v>54.723277960815466</v>
      </c>
    </row>
    <row r="1779" spans="1:9" ht="13.5" x14ac:dyDescent="0.25">
      <c r="A1779" s="3">
        <f>TITRES_STAT!B1782</f>
        <v>44896</v>
      </c>
      <c r="B1779" s="5">
        <f>TITRES_STAT!D1782</f>
        <v>0.88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4.5234940771807456E-3</v>
      </c>
      <c r="G1779" s="2">
        <f t="shared" si="250"/>
        <v>3.7426300399084895E-3</v>
      </c>
      <c r="H1779" s="2">
        <f t="shared" si="247"/>
        <v>1.2086404557612509</v>
      </c>
      <c r="I1779" s="2">
        <f t="shared" si="248"/>
        <v>54.723277960815466</v>
      </c>
    </row>
    <row r="1780" spans="1:9" ht="13.5" x14ac:dyDescent="0.25">
      <c r="A1780" s="3">
        <f>TITRES_STAT!B1783</f>
        <v>44897</v>
      </c>
      <c r="B1780" s="5">
        <f>TITRES_STAT!D1783</f>
        <v>0.88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4.2003873573821212E-3</v>
      </c>
      <c r="G1780" s="2">
        <f t="shared" si="250"/>
        <v>3.4752993227721686E-3</v>
      </c>
      <c r="H1780" s="2">
        <f t="shared" si="247"/>
        <v>1.2086404557612511</v>
      </c>
      <c r="I1780" s="2">
        <f t="shared" si="248"/>
        <v>54.723277960815466</v>
      </c>
    </row>
    <row r="1781" spans="1:9" ht="13.5" x14ac:dyDescent="0.25">
      <c r="A1781" s="3">
        <f>TITRES_STAT!B1784</f>
        <v>44900</v>
      </c>
      <c r="B1781" s="5">
        <f>TITRES_STAT!D1784</f>
        <v>0.88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3.9003596889976839E-3</v>
      </c>
      <c r="G1781" s="2">
        <f t="shared" si="250"/>
        <v>3.2270636568598708E-3</v>
      </c>
      <c r="H1781" s="2">
        <f t="shared" si="247"/>
        <v>1.2086404557612511</v>
      </c>
      <c r="I1781" s="2">
        <f t="shared" si="248"/>
        <v>54.723277960815466</v>
      </c>
    </row>
    <row r="1782" spans="1:9" ht="13.5" x14ac:dyDescent="0.25">
      <c r="A1782" s="3">
        <f>TITRES_STAT!B1785</f>
        <v>44901</v>
      </c>
      <c r="B1782" s="5">
        <f>TITRES_STAT!D1785</f>
        <v>0.88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3.6217625683549921E-3</v>
      </c>
      <c r="G1782" s="2">
        <f t="shared" si="250"/>
        <v>2.9965591099413089E-3</v>
      </c>
      <c r="H1782" s="2">
        <f t="shared" si="247"/>
        <v>1.2086404557612509</v>
      </c>
      <c r="I1782" s="2">
        <f t="shared" si="248"/>
        <v>54.723277960815466</v>
      </c>
    </row>
    <row r="1783" spans="1:9" ht="13.5" x14ac:dyDescent="0.25">
      <c r="A1783" s="3">
        <f>TITRES_STAT!B1786</f>
        <v>44902</v>
      </c>
      <c r="B1783" s="5">
        <f>TITRES_STAT!D1786</f>
        <v>0.88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3.3630652420439211E-3</v>
      </c>
      <c r="G1783" s="2">
        <f t="shared" si="250"/>
        <v>2.7825191735169298E-3</v>
      </c>
      <c r="H1783" s="2">
        <f t="shared" si="247"/>
        <v>1.2086404557612509</v>
      </c>
      <c r="I1783" s="2">
        <f t="shared" si="248"/>
        <v>54.723277960815466</v>
      </c>
    </row>
    <row r="1784" spans="1:9" ht="13.5" x14ac:dyDescent="0.25">
      <c r="A1784" s="3">
        <f>TITRES_STAT!B1787</f>
        <v>44903</v>
      </c>
      <c r="B1784" s="5">
        <f>TITRES_STAT!D1787</f>
        <v>0.9</v>
      </c>
      <c r="C1784" s="2">
        <f t="shared" si="243"/>
        <v>2.0000000000000018E-2</v>
      </c>
      <c r="D1784" s="2">
        <f t="shared" si="244"/>
        <v>2.0000000000000018E-2</v>
      </c>
      <c r="E1784" s="2">
        <f t="shared" si="245"/>
        <v>0</v>
      </c>
      <c r="F1784" s="2">
        <f t="shared" si="250"/>
        <v>4.5514177247550714E-3</v>
      </c>
      <c r="G1784" s="2">
        <f t="shared" si="250"/>
        <v>2.5837678039800061E-3</v>
      </c>
      <c r="H1784" s="2">
        <f t="shared" si="247"/>
        <v>1.7615428591315829</v>
      </c>
      <c r="I1784" s="2">
        <f t="shared" si="248"/>
        <v>63.788358500636562</v>
      </c>
    </row>
    <row r="1785" spans="1:9" ht="13.5" x14ac:dyDescent="0.25">
      <c r="A1785" s="3">
        <f>TITRES_STAT!B1788</f>
        <v>44904</v>
      </c>
      <c r="B1785" s="5">
        <f>TITRES_STAT!D1788</f>
        <v>0.9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4.2263164587011378E-3</v>
      </c>
      <c r="G1785" s="2">
        <f t="shared" si="250"/>
        <v>2.3992129608385771E-3</v>
      </c>
      <c r="H1785" s="2">
        <f t="shared" si="247"/>
        <v>1.7615428591315829</v>
      </c>
      <c r="I1785" s="2">
        <f t="shared" si="248"/>
        <v>63.788358500636562</v>
      </c>
    </row>
    <row r="1786" spans="1:9" ht="13.5" x14ac:dyDescent="0.25">
      <c r="A1786" s="3">
        <f>TITRES_STAT!B1789</f>
        <v>44907</v>
      </c>
      <c r="B1786" s="5">
        <f>TITRES_STAT!D1789</f>
        <v>0.9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3.9244367116510566E-3</v>
      </c>
      <c r="G1786" s="2">
        <f t="shared" si="250"/>
        <v>2.2278406064929644E-3</v>
      </c>
      <c r="H1786" s="2">
        <f t="shared" si="247"/>
        <v>1.7615428591315831</v>
      </c>
      <c r="I1786" s="2">
        <f t="shared" si="248"/>
        <v>63.788358500636562</v>
      </c>
    </row>
    <row r="1787" spans="1:9" ht="13.5" x14ac:dyDescent="0.25">
      <c r="A1787" s="3">
        <f>TITRES_STAT!B1790</f>
        <v>44908</v>
      </c>
      <c r="B1787" s="5">
        <f>TITRES_STAT!D1790</f>
        <v>0.86</v>
      </c>
      <c r="C1787" s="2">
        <f t="shared" si="243"/>
        <v>-4.0000000000000036E-2</v>
      </c>
      <c r="D1787" s="2">
        <f t="shared" si="244"/>
        <v>0</v>
      </c>
      <c r="E1787" s="2">
        <f t="shared" si="245"/>
        <v>4.0000000000000036E-2</v>
      </c>
      <c r="F1787" s="2">
        <f t="shared" si="250"/>
        <v>3.6441198036759812E-3</v>
      </c>
      <c r="G1787" s="2">
        <f t="shared" si="250"/>
        <v>4.9258519917434697E-3</v>
      </c>
      <c r="H1787" s="2">
        <f t="shared" si="247"/>
        <v>0.73979482326795842</v>
      </c>
      <c r="I1787" s="2">
        <f t="shared" si="248"/>
        <v>42.521957955844393</v>
      </c>
    </row>
    <row r="1788" spans="1:9" ht="13.5" x14ac:dyDescent="0.25">
      <c r="A1788" s="3">
        <f>TITRES_STAT!B1791</f>
        <v>44909</v>
      </c>
      <c r="B1788" s="5">
        <f>TITRES_STAT!D1791</f>
        <v>0.84</v>
      </c>
      <c r="C1788" s="2">
        <f t="shared" si="243"/>
        <v>-2.0000000000000018E-2</v>
      </c>
      <c r="D1788" s="2">
        <f t="shared" si="244"/>
        <v>0</v>
      </c>
      <c r="E1788" s="2">
        <f t="shared" si="245"/>
        <v>2.0000000000000018E-2</v>
      </c>
      <c r="F1788" s="2">
        <f t="shared" si="250"/>
        <v>3.3838255319848395E-3</v>
      </c>
      <c r="G1788" s="2">
        <f t="shared" si="250"/>
        <v>6.0025768494760805E-3</v>
      </c>
      <c r="H1788" s="2">
        <f t="shared" si="247"/>
        <v>0.56372881461404167</v>
      </c>
      <c r="I1788" s="2">
        <f t="shared" si="248"/>
        <v>36.050292694336569</v>
      </c>
    </row>
    <row r="1789" spans="1:9" ht="13.5" x14ac:dyDescent="0.25">
      <c r="A1789" s="3">
        <f>TITRES_STAT!B1792</f>
        <v>44910</v>
      </c>
      <c r="B1789" s="5">
        <f>TITRES_STAT!D1792</f>
        <v>0.84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3.1421237082716364E-3</v>
      </c>
      <c r="G1789" s="2">
        <f t="shared" si="251"/>
        <v>5.5738213602277891E-3</v>
      </c>
      <c r="H1789" s="2">
        <f t="shared" si="247"/>
        <v>0.56372881461404156</v>
      </c>
      <c r="I1789" s="2">
        <f t="shared" si="248"/>
        <v>36.050292694336562</v>
      </c>
    </row>
    <row r="1790" spans="1:9" ht="13.5" x14ac:dyDescent="0.25">
      <c r="A1790" s="3">
        <f>TITRES_STAT!B1793</f>
        <v>44911</v>
      </c>
      <c r="B1790" s="5">
        <f>TITRES_STAT!D1793</f>
        <v>0.84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2.9176863005379479E-3</v>
      </c>
      <c r="G1790" s="2">
        <f t="shared" si="251"/>
        <v>5.1756912630686611E-3</v>
      </c>
      <c r="H1790" s="2">
        <f t="shared" si="247"/>
        <v>0.56372881461404156</v>
      </c>
      <c r="I1790" s="2">
        <f t="shared" si="248"/>
        <v>36.050292694336562</v>
      </c>
    </row>
    <row r="1791" spans="1:9" ht="13.5" x14ac:dyDescent="0.25">
      <c r="A1791" s="3">
        <f>TITRES_STAT!B1794</f>
        <v>44914</v>
      </c>
      <c r="B1791" s="5">
        <f>TITRES_STAT!D1794</f>
        <v>0.84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2.7092801362138086E-3</v>
      </c>
      <c r="G1791" s="2">
        <f t="shared" si="251"/>
        <v>4.8059990299923281E-3</v>
      </c>
      <c r="H1791" s="2">
        <f t="shared" si="247"/>
        <v>0.56372881461404156</v>
      </c>
      <c r="I1791" s="2">
        <f t="shared" si="248"/>
        <v>36.050292694336562</v>
      </c>
    </row>
    <row r="1792" spans="1:9" ht="13.5" x14ac:dyDescent="0.25">
      <c r="A1792" s="3">
        <f>TITRES_STAT!B1795</f>
        <v>44915</v>
      </c>
      <c r="B1792" s="5">
        <f>TITRES_STAT!D1795</f>
        <v>0.84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2.5157601264842512E-3</v>
      </c>
      <c r="G1792" s="2">
        <f t="shared" si="251"/>
        <v>4.4627133849928762E-3</v>
      </c>
      <c r="H1792" s="2">
        <f t="shared" si="247"/>
        <v>0.56372881461404156</v>
      </c>
      <c r="I1792" s="2">
        <f t="shared" si="248"/>
        <v>36.050292694336562</v>
      </c>
    </row>
    <row r="1793" spans="1:9" ht="13.5" x14ac:dyDescent="0.25">
      <c r="A1793" s="3">
        <f>TITRES_STAT!B1796</f>
        <v>44916</v>
      </c>
      <c r="B1793" s="5">
        <f>TITRES_STAT!D1796</f>
        <v>0.84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2.336062974592519E-3</v>
      </c>
      <c r="G1793" s="2">
        <f t="shared" si="251"/>
        <v>4.1439481432076711E-3</v>
      </c>
      <c r="H1793" s="2">
        <f t="shared" si="247"/>
        <v>0.56372881461404156</v>
      </c>
      <c r="I1793" s="2">
        <f t="shared" si="248"/>
        <v>36.050292694336562</v>
      </c>
    </row>
    <row r="1794" spans="1:9" ht="13.5" x14ac:dyDescent="0.25">
      <c r="A1794" s="3">
        <f>TITRES_STAT!B1797</f>
        <v>44917</v>
      </c>
      <c r="B1794" s="5">
        <f>TITRES_STAT!D1797</f>
        <v>0.84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2.1692013335501961E-3</v>
      </c>
      <c r="G1794" s="2">
        <f t="shared" si="251"/>
        <v>3.8479518472642658E-3</v>
      </c>
      <c r="H1794" s="2">
        <f t="shared" si="247"/>
        <v>0.56372881461404156</v>
      </c>
      <c r="I1794" s="2">
        <f t="shared" si="248"/>
        <v>36.050292694336562</v>
      </c>
    </row>
    <row r="1795" spans="1:9" ht="13.5" x14ac:dyDescent="0.25">
      <c r="A1795" s="3">
        <f>TITRES_STAT!B1798</f>
        <v>44918</v>
      </c>
      <c r="B1795" s="5">
        <f>TITRES_STAT!D1798</f>
        <v>0.82</v>
      </c>
      <c r="C1795" s="2">
        <f t="shared" ref="C1795:C1858" si="252">B1795-B1794</f>
        <v>-2.0000000000000018E-2</v>
      </c>
      <c r="D1795" s="2">
        <f t="shared" ref="D1795:D1858" si="253">IF(C1795&gt;0,C1795,0)</f>
        <v>0</v>
      </c>
      <c r="E1795" s="2">
        <f t="shared" ref="E1795:E1858" si="254">IF(C1795&lt;0,-C1795,0)</f>
        <v>2.0000000000000018E-2</v>
      </c>
      <c r="F1795" s="2">
        <f t="shared" si="251"/>
        <v>2.0142583811537536E-3</v>
      </c>
      <c r="G1795" s="2">
        <f t="shared" si="251"/>
        <v>5.0016695724596771E-3</v>
      </c>
      <c r="H1795" s="2">
        <f t="shared" si="247"/>
        <v>0.4027172031204771</v>
      </c>
      <c r="I1795" s="2">
        <f t="shared" si="248"/>
        <v>28.709792838114097</v>
      </c>
    </row>
    <row r="1796" spans="1:9" ht="13.5" x14ac:dyDescent="0.25">
      <c r="A1796" s="3">
        <f>TITRES_STAT!B1799</f>
        <v>44921</v>
      </c>
      <c r="B1796" s="5">
        <f>TITRES_STAT!D1799</f>
        <v>0.82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1.8703827824999141E-3</v>
      </c>
      <c r="G1796" s="2">
        <f t="shared" si="251"/>
        <v>4.6444074601411289E-3</v>
      </c>
      <c r="H1796" s="2">
        <f t="shared" si="247"/>
        <v>0.4027172031204771</v>
      </c>
      <c r="I1796" s="2">
        <f t="shared" si="248"/>
        <v>28.709792838114097</v>
      </c>
    </row>
    <row r="1797" spans="1:9" ht="13.5" x14ac:dyDescent="0.25">
      <c r="A1797" s="3">
        <f>TITRES_STAT!B1800</f>
        <v>44922</v>
      </c>
      <c r="B1797" s="5">
        <f>TITRES_STAT!D1800</f>
        <v>0.82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1.7367840123213489E-3</v>
      </c>
      <c r="G1797" s="2">
        <f t="shared" si="251"/>
        <v>4.3126640701310484E-3</v>
      </c>
      <c r="H1797" s="2">
        <f t="shared" si="247"/>
        <v>0.4027172031204771</v>
      </c>
      <c r="I1797" s="2">
        <f t="shared" si="248"/>
        <v>28.709792838114097</v>
      </c>
    </row>
    <row r="1798" spans="1:9" ht="13.5" x14ac:dyDescent="0.25">
      <c r="A1798" s="3">
        <f>TITRES_STAT!B1801</f>
        <v>44923</v>
      </c>
      <c r="B1798" s="5">
        <f>TITRES_STAT!D1801</f>
        <v>0.82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1.6127280114412526E-3</v>
      </c>
      <c r="G1798" s="2">
        <f t="shared" si="251"/>
        <v>4.0046166365502595E-3</v>
      </c>
      <c r="H1798" s="2">
        <f t="shared" si="247"/>
        <v>0.4027172031204771</v>
      </c>
      <c r="I1798" s="2">
        <f t="shared" si="248"/>
        <v>28.709792838114097</v>
      </c>
    </row>
    <row r="1799" spans="1:9" ht="13.5" x14ac:dyDescent="0.25">
      <c r="A1799" s="3">
        <f>TITRES_STAT!B1802</f>
        <v>44924</v>
      </c>
      <c r="B1799" s="5">
        <f>TITRES_STAT!D1802</f>
        <v>0.82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1.497533153481163E-3</v>
      </c>
      <c r="G1799" s="2">
        <f t="shared" si="251"/>
        <v>3.7185725910823838E-3</v>
      </c>
      <c r="H1799" s="2">
        <f t="shared" si="247"/>
        <v>0.40271720312047704</v>
      </c>
      <c r="I1799" s="2">
        <f t="shared" si="248"/>
        <v>28.709792838114097</v>
      </c>
    </row>
    <row r="1800" spans="1:9" ht="13.5" x14ac:dyDescent="0.25">
      <c r="A1800" s="3">
        <f>TITRES_STAT!B1803</f>
        <v>44925</v>
      </c>
      <c r="B1800" s="5">
        <f>TITRES_STAT!D1803</f>
        <v>0.82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1.3905664996610799E-3</v>
      </c>
      <c r="G1800" s="2">
        <f t="shared" si="251"/>
        <v>3.4529602631479281E-3</v>
      </c>
      <c r="H1800" s="2">
        <f t="shared" si="247"/>
        <v>0.40271720312047699</v>
      </c>
      <c r="I1800" s="2">
        <f t="shared" si="248"/>
        <v>28.709792838114083</v>
      </c>
    </row>
    <row r="1801" spans="1:9" ht="13.5" x14ac:dyDescent="0.25">
      <c r="A1801" s="3">
        <f>TITRES_STAT!B1804</f>
        <v>44928</v>
      </c>
      <c r="B1801" s="5">
        <f>TITRES_STAT!D1804</f>
        <v>0.82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1.2912403211138598E-3</v>
      </c>
      <c r="G1801" s="2">
        <f t="shared" si="251"/>
        <v>3.2063202443516478E-3</v>
      </c>
      <c r="H1801" s="2">
        <f t="shared" si="247"/>
        <v>0.40271720312047693</v>
      </c>
      <c r="I1801" s="2">
        <f t="shared" si="248"/>
        <v>28.709792838114083</v>
      </c>
    </row>
    <row r="1802" spans="1:9" ht="13.5" x14ac:dyDescent="0.25">
      <c r="A1802" s="3">
        <f>TITRES_STAT!B1805</f>
        <v>44929</v>
      </c>
      <c r="B1802" s="5">
        <f>TITRES_STAT!D1805</f>
        <v>0.82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1.1990088696057269E-3</v>
      </c>
      <c r="G1802" s="2">
        <f t="shared" si="251"/>
        <v>2.9772973697551014E-3</v>
      </c>
      <c r="H1802" s="2">
        <f t="shared" si="247"/>
        <v>0.40271720312047693</v>
      </c>
      <c r="I1802" s="2">
        <f t="shared" si="248"/>
        <v>28.709792838114083</v>
      </c>
    </row>
    <row r="1803" spans="1:9" ht="13.5" x14ac:dyDescent="0.25">
      <c r="A1803" s="3">
        <f>TITRES_STAT!B1806</f>
        <v>44930</v>
      </c>
      <c r="B1803" s="5">
        <f>TITRES_STAT!D1806</f>
        <v>0.82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1.1133653789196037E-3</v>
      </c>
      <c r="G1803" s="2">
        <f t="shared" si="251"/>
        <v>2.7646332719154514E-3</v>
      </c>
      <c r="H1803" s="2">
        <f t="shared" si="247"/>
        <v>0.40271720312047699</v>
      </c>
      <c r="I1803" s="2">
        <f t="shared" si="248"/>
        <v>28.709792838114083</v>
      </c>
    </row>
    <row r="1804" spans="1:9" ht="13.5" x14ac:dyDescent="0.25">
      <c r="A1804" s="3">
        <f>TITRES_STAT!B1807</f>
        <v>44931</v>
      </c>
      <c r="B1804" s="5">
        <f>TITRES_STAT!D1807</f>
        <v>0.82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1.0338392804253463E-3</v>
      </c>
      <c r="G1804" s="2">
        <f t="shared" si="251"/>
        <v>2.5671594667786334E-3</v>
      </c>
      <c r="H1804" s="2">
        <f t="shared" si="247"/>
        <v>0.40271720312047699</v>
      </c>
      <c r="I1804" s="2">
        <f t="shared" si="248"/>
        <v>28.709792838114083</v>
      </c>
    </row>
    <row r="1805" spans="1:9" ht="13.5" x14ac:dyDescent="0.25">
      <c r="A1805" s="3">
        <f>TITRES_STAT!B1808</f>
        <v>44932</v>
      </c>
      <c r="B1805" s="5">
        <f>TITRES_STAT!D1808</f>
        <v>0.82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9.5999361753782157E-4</v>
      </c>
      <c r="G1805" s="2">
        <f t="shared" si="255"/>
        <v>2.3837909334373025E-3</v>
      </c>
      <c r="H1805" s="2">
        <f t="shared" si="247"/>
        <v>0.40271720312047699</v>
      </c>
      <c r="I1805" s="2">
        <f t="shared" si="248"/>
        <v>28.709792838114083</v>
      </c>
    </row>
    <row r="1806" spans="1:9" ht="13.5" x14ac:dyDescent="0.25">
      <c r="A1806" s="3">
        <f>TITRES_STAT!B1809</f>
        <v>44935</v>
      </c>
      <c r="B1806" s="5">
        <f>TITRES_STAT!D1809</f>
        <v>0.82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8.9142264485654859E-4</v>
      </c>
      <c r="G1806" s="2">
        <f t="shared" si="255"/>
        <v>2.2135201524774951E-3</v>
      </c>
      <c r="H1806" s="2">
        <f t="shared" si="247"/>
        <v>0.40271720312047699</v>
      </c>
      <c r="I1806" s="2">
        <f t="shared" si="248"/>
        <v>28.709792838114083</v>
      </c>
    </row>
    <row r="1807" spans="1:9" ht="13.5" x14ac:dyDescent="0.25">
      <c r="A1807" s="3">
        <f>TITRES_STAT!B1810</f>
        <v>44936</v>
      </c>
      <c r="B1807" s="5">
        <f>TITRES_STAT!D1810</f>
        <v>0.82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8.2774959879536661E-4</v>
      </c>
      <c r="G1807" s="2">
        <f t="shared" si="255"/>
        <v>2.0554115701576742E-3</v>
      </c>
      <c r="H1807" s="2">
        <f t="shared" si="247"/>
        <v>0.40271720312047699</v>
      </c>
      <c r="I1807" s="2">
        <f t="shared" si="248"/>
        <v>28.709792838114083</v>
      </c>
    </row>
    <row r="1808" spans="1:9" ht="13.5" x14ac:dyDescent="0.25">
      <c r="A1808" s="3">
        <f>TITRES_STAT!B1811</f>
        <v>44937</v>
      </c>
      <c r="B1808" s="5">
        <f>TITRES_STAT!D1811</f>
        <v>0.82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7.6862462745284042E-4</v>
      </c>
      <c r="G1808" s="2">
        <f t="shared" si="255"/>
        <v>1.9085964580035544E-3</v>
      </c>
      <c r="H1808" s="2">
        <f t="shared" si="247"/>
        <v>0.40271720312047704</v>
      </c>
      <c r="I1808" s="2">
        <f t="shared" si="248"/>
        <v>28.709792838114097</v>
      </c>
    </row>
    <row r="1809" spans="1:9" ht="13.5" x14ac:dyDescent="0.25">
      <c r="A1809" s="3">
        <f>TITRES_STAT!B1812</f>
        <v>44938</v>
      </c>
      <c r="B1809" s="5">
        <f>TITRES_STAT!D1812</f>
        <v>0.82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7.1372286834906612E-4</v>
      </c>
      <c r="G1809" s="2">
        <f t="shared" si="255"/>
        <v>1.772268139574729E-3</v>
      </c>
      <c r="H1809" s="2">
        <f t="shared" ref="H1809:H1872" si="256">F1809/G1809</f>
        <v>0.40271720312047704</v>
      </c>
      <c r="I1809" s="2">
        <f t="shared" ref="I1809:I1872" si="257">IF(G1809=0,100,100-(100/(1+H1809)))</f>
        <v>28.709792838114097</v>
      </c>
    </row>
    <row r="1810" spans="1:9" ht="13.5" x14ac:dyDescent="0.25">
      <c r="A1810" s="3">
        <f>TITRES_STAT!B1813</f>
        <v>44939</v>
      </c>
      <c r="B1810" s="5">
        <f>TITRES_STAT!D1813</f>
        <v>0.82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6.6274266346698992E-4</v>
      </c>
      <c r="G1810" s="2">
        <f t="shared" si="255"/>
        <v>1.645677558176534E-3</v>
      </c>
      <c r="H1810" s="2">
        <f t="shared" si="256"/>
        <v>0.40271720312047704</v>
      </c>
      <c r="I1810" s="2">
        <f t="shared" si="257"/>
        <v>28.709792838114097</v>
      </c>
    </row>
    <row r="1811" spans="1:9" ht="13.5" x14ac:dyDescent="0.25">
      <c r="A1811" s="3">
        <f>TITRES_STAT!B1814</f>
        <v>44942</v>
      </c>
      <c r="B1811" s="5">
        <f>TITRES_STAT!D1814</f>
        <v>0.82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6.1540390179077632E-4</v>
      </c>
      <c r="G1811" s="2">
        <f t="shared" si="255"/>
        <v>1.5281291611639243E-3</v>
      </c>
      <c r="H1811" s="2">
        <f t="shared" si="256"/>
        <v>0.40271720312047704</v>
      </c>
      <c r="I1811" s="2">
        <f t="shared" si="257"/>
        <v>28.709792838114097</v>
      </c>
    </row>
    <row r="1812" spans="1:9" ht="13.5" x14ac:dyDescent="0.25">
      <c r="A1812" s="3">
        <f>TITRES_STAT!B1815</f>
        <v>44943</v>
      </c>
      <c r="B1812" s="5">
        <f>TITRES_STAT!D1815</f>
        <v>0.83</v>
      </c>
      <c r="C1812" s="2">
        <f t="shared" si="252"/>
        <v>1.0000000000000009E-2</v>
      </c>
      <c r="D1812" s="2">
        <f t="shared" si="253"/>
        <v>1.0000000000000009E-2</v>
      </c>
      <c r="E1812" s="2">
        <f t="shared" si="254"/>
        <v>0</v>
      </c>
      <c r="F1812" s="2">
        <f t="shared" si="255"/>
        <v>1.2857321945200072E-3</v>
      </c>
      <c r="G1812" s="2">
        <f t="shared" si="255"/>
        <v>1.418977078223644E-3</v>
      </c>
      <c r="H1812" s="2">
        <f t="shared" si="256"/>
        <v>0.90609793086267454</v>
      </c>
      <c r="I1812" s="2">
        <f t="shared" si="257"/>
        <v>47.536798408494498</v>
      </c>
    </row>
    <row r="1813" spans="1:9" ht="13.5" x14ac:dyDescent="0.25">
      <c r="A1813" s="3">
        <f>TITRES_STAT!B1816</f>
        <v>44944</v>
      </c>
      <c r="B1813" s="5">
        <f>TITRES_STAT!D1816</f>
        <v>0.83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1.1938941806257212E-3</v>
      </c>
      <c r="G1813" s="2">
        <f t="shared" si="255"/>
        <v>1.3176215726362409E-3</v>
      </c>
      <c r="H1813" s="2">
        <f t="shared" si="256"/>
        <v>0.90609793086267465</v>
      </c>
      <c r="I1813" s="2">
        <f t="shared" si="257"/>
        <v>47.536798408494505</v>
      </c>
    </row>
    <row r="1814" spans="1:9" ht="13.5" x14ac:dyDescent="0.25">
      <c r="A1814" s="3">
        <f>TITRES_STAT!B1817</f>
        <v>44945</v>
      </c>
      <c r="B1814" s="5">
        <f>TITRES_STAT!D1817</f>
        <v>0.83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1.108616024866741E-3</v>
      </c>
      <c r="G1814" s="2">
        <f t="shared" si="255"/>
        <v>1.2235057460193665E-3</v>
      </c>
      <c r="H1814" s="2">
        <f t="shared" si="256"/>
        <v>0.90609793086267465</v>
      </c>
      <c r="I1814" s="2">
        <f t="shared" si="257"/>
        <v>47.536798408494505</v>
      </c>
    </row>
    <row r="1815" spans="1:9" ht="13.5" x14ac:dyDescent="0.25">
      <c r="A1815" s="3">
        <f>TITRES_STAT!B1818</f>
        <v>44946</v>
      </c>
      <c r="B1815" s="5">
        <f>TITRES_STAT!D1818</f>
        <v>0.83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1.0294291659476882E-3</v>
      </c>
      <c r="G1815" s="2">
        <f t="shared" si="255"/>
        <v>1.1361124784465546E-3</v>
      </c>
      <c r="H1815" s="2">
        <f t="shared" si="256"/>
        <v>0.90609793086267465</v>
      </c>
      <c r="I1815" s="2">
        <f t="shared" si="257"/>
        <v>47.536798408494505</v>
      </c>
    </row>
    <row r="1816" spans="1:9" ht="13.5" x14ac:dyDescent="0.25">
      <c r="A1816" s="3">
        <f>TITRES_STAT!B1819</f>
        <v>44949</v>
      </c>
      <c r="B1816" s="5">
        <f>TITRES_STAT!D1819</f>
        <v>0.8</v>
      </c>
      <c r="C1816" s="2">
        <f t="shared" si="252"/>
        <v>-2.9999999999999916E-2</v>
      </c>
      <c r="D1816" s="2">
        <f t="shared" si="253"/>
        <v>0</v>
      </c>
      <c r="E1816" s="2">
        <f t="shared" si="254"/>
        <v>2.9999999999999916E-2</v>
      </c>
      <c r="F1816" s="2">
        <f t="shared" si="255"/>
        <v>9.5589851123713905E-4</v>
      </c>
      <c r="G1816" s="2">
        <f t="shared" si="255"/>
        <v>3.1978187299860805E-3</v>
      </c>
      <c r="H1816" s="2">
        <f t="shared" si="256"/>
        <v>0.29892204404009476</v>
      </c>
      <c r="I1816" s="2">
        <f t="shared" si="257"/>
        <v>23.013085766898243</v>
      </c>
    </row>
    <row r="1817" spans="1:9" ht="13.5" x14ac:dyDescent="0.25">
      <c r="A1817" s="3">
        <f>TITRES_STAT!B1820</f>
        <v>44950</v>
      </c>
      <c r="B1817" s="5">
        <f>TITRES_STAT!D1820</f>
        <v>0.77</v>
      </c>
      <c r="C1817" s="2">
        <f t="shared" si="252"/>
        <v>-3.0000000000000027E-2</v>
      </c>
      <c r="D1817" s="2">
        <f t="shared" si="253"/>
        <v>0</v>
      </c>
      <c r="E1817" s="2">
        <f t="shared" si="254"/>
        <v>3.0000000000000027E-2</v>
      </c>
      <c r="F1817" s="2">
        <f t="shared" si="255"/>
        <v>8.8762004614877197E-4</v>
      </c>
      <c r="G1817" s="2">
        <f t="shared" si="255"/>
        <v>5.1122602492727903E-3</v>
      </c>
      <c r="H1817" s="2">
        <f t="shared" si="256"/>
        <v>0.17362575511977002</v>
      </c>
      <c r="I1817" s="2">
        <f t="shared" si="257"/>
        <v>14.79396258665534</v>
      </c>
    </row>
    <row r="1818" spans="1:9" ht="13.5" x14ac:dyDescent="0.25">
      <c r="A1818" s="3">
        <f>TITRES_STAT!B1821</f>
        <v>44951</v>
      </c>
      <c r="B1818" s="5">
        <f>TITRES_STAT!D1821</f>
        <v>0.8</v>
      </c>
      <c r="C1818" s="2">
        <f t="shared" si="252"/>
        <v>3.0000000000000027E-2</v>
      </c>
      <c r="D1818" s="2">
        <f t="shared" si="253"/>
        <v>3.0000000000000027E-2</v>
      </c>
      <c r="E1818" s="2">
        <f t="shared" si="254"/>
        <v>0</v>
      </c>
      <c r="F1818" s="2">
        <f t="shared" si="255"/>
        <v>2.9670757571381473E-3</v>
      </c>
      <c r="G1818" s="2">
        <f t="shared" si="255"/>
        <v>4.7470988028961627E-3</v>
      </c>
      <c r="H1818" s="2">
        <f t="shared" si="256"/>
        <v>0.62502928216450027</v>
      </c>
      <c r="I1818" s="2">
        <f t="shared" si="257"/>
        <v>38.462647351928091</v>
      </c>
    </row>
    <row r="1819" spans="1:9" ht="13.5" x14ac:dyDescent="0.25">
      <c r="A1819" s="3">
        <f>TITRES_STAT!B1822</f>
        <v>44952</v>
      </c>
      <c r="B1819" s="5">
        <f>TITRES_STAT!D1822</f>
        <v>0.77</v>
      </c>
      <c r="C1819" s="2">
        <f t="shared" si="252"/>
        <v>-3.0000000000000027E-2</v>
      </c>
      <c r="D1819" s="2">
        <f t="shared" si="253"/>
        <v>0</v>
      </c>
      <c r="E1819" s="2">
        <f t="shared" si="254"/>
        <v>3.0000000000000027E-2</v>
      </c>
      <c r="F1819" s="2">
        <f t="shared" si="255"/>
        <v>2.7551417744854224E-3</v>
      </c>
      <c r="G1819" s="2">
        <f t="shared" si="255"/>
        <v>6.5508774598321533E-3</v>
      </c>
      <c r="H1819" s="2">
        <f t="shared" si="256"/>
        <v>0.42057599022101305</v>
      </c>
      <c r="I1819" s="2">
        <f t="shared" si="257"/>
        <v>29.606018482374878</v>
      </c>
    </row>
    <row r="1820" spans="1:9" ht="13.5" x14ac:dyDescent="0.25">
      <c r="A1820" s="3">
        <f>TITRES_STAT!B1823</f>
        <v>44953</v>
      </c>
      <c r="B1820" s="5">
        <f>TITRES_STAT!D1823</f>
        <v>0.74</v>
      </c>
      <c r="C1820" s="2">
        <f t="shared" si="252"/>
        <v>-3.0000000000000027E-2</v>
      </c>
      <c r="D1820" s="2">
        <f t="shared" si="253"/>
        <v>0</v>
      </c>
      <c r="E1820" s="2">
        <f t="shared" si="254"/>
        <v>3.0000000000000027E-2</v>
      </c>
      <c r="F1820" s="2">
        <f t="shared" si="255"/>
        <v>2.5583459334507495E-3</v>
      </c>
      <c r="G1820" s="2">
        <f t="shared" si="255"/>
        <v>8.225814784129858E-3</v>
      </c>
      <c r="H1820" s="2">
        <f t="shared" si="256"/>
        <v>0.3110142886254369</v>
      </c>
      <c r="I1820" s="2">
        <f t="shared" si="257"/>
        <v>23.723180694813564</v>
      </c>
    </row>
    <row r="1821" spans="1:9" ht="13.5" x14ac:dyDescent="0.25">
      <c r="A1821" s="3">
        <f>TITRES_STAT!B1824</f>
        <v>44956</v>
      </c>
      <c r="B1821" s="5">
        <f>TITRES_STAT!D1824</f>
        <v>0.74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2.3756069382042675E-3</v>
      </c>
      <c r="G1821" s="2">
        <f t="shared" si="258"/>
        <v>7.6382565852634397E-3</v>
      </c>
      <c r="H1821" s="2">
        <f t="shared" si="256"/>
        <v>0.3110142886254369</v>
      </c>
      <c r="I1821" s="2">
        <f t="shared" si="257"/>
        <v>23.723180694813564</v>
      </c>
    </row>
    <row r="1822" spans="1:9" ht="13.5" x14ac:dyDescent="0.25">
      <c r="A1822" s="3">
        <f>TITRES_STAT!B1825</f>
        <v>44957</v>
      </c>
      <c r="B1822" s="5">
        <f>TITRES_STAT!D1825</f>
        <v>0.74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2.2059207283325341E-3</v>
      </c>
      <c r="G1822" s="2">
        <f t="shared" si="258"/>
        <v>7.0926668291731937E-3</v>
      </c>
      <c r="H1822" s="2">
        <f t="shared" si="256"/>
        <v>0.3110142886254369</v>
      </c>
      <c r="I1822" s="2">
        <f t="shared" si="257"/>
        <v>23.723180694813564</v>
      </c>
    </row>
    <row r="1823" spans="1:9" ht="13.5" x14ac:dyDescent="0.25">
      <c r="A1823" s="3">
        <f>TITRES_STAT!B1826</f>
        <v>44958</v>
      </c>
      <c r="B1823" s="5">
        <f>TITRES_STAT!D1826</f>
        <v>0.74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2.0483549620230672E-3</v>
      </c>
      <c r="G1823" s="2">
        <f t="shared" si="258"/>
        <v>6.5860477699465365E-3</v>
      </c>
      <c r="H1823" s="2">
        <f t="shared" si="256"/>
        <v>0.3110142886254369</v>
      </c>
      <c r="I1823" s="2">
        <f t="shared" si="257"/>
        <v>23.723180694813564</v>
      </c>
    </row>
    <row r="1824" spans="1:9" ht="13.5" x14ac:dyDescent="0.25">
      <c r="A1824" s="3">
        <f>TITRES_STAT!B1827</f>
        <v>44959</v>
      </c>
      <c r="B1824" s="5">
        <f>TITRES_STAT!D1827</f>
        <v>0.77</v>
      </c>
      <c r="C1824" s="2">
        <f t="shared" si="252"/>
        <v>3.0000000000000027E-2</v>
      </c>
      <c r="D1824" s="2">
        <f t="shared" si="253"/>
        <v>3.0000000000000027E-2</v>
      </c>
      <c r="E1824" s="2">
        <f t="shared" si="254"/>
        <v>0</v>
      </c>
      <c r="F1824" s="2">
        <f t="shared" si="258"/>
        <v>4.0449010361642782E-3</v>
      </c>
      <c r="G1824" s="2">
        <f t="shared" si="258"/>
        <v>6.1156157863789268E-3</v>
      </c>
      <c r="H1824" s="2">
        <f t="shared" si="256"/>
        <v>0.66140535596976657</v>
      </c>
      <c r="I1824" s="2">
        <f t="shared" si="257"/>
        <v>39.809993003405395</v>
      </c>
    </row>
    <row r="1825" spans="1:9" ht="13.5" x14ac:dyDescent="0.25">
      <c r="A1825" s="3">
        <f>TITRES_STAT!B1828</f>
        <v>44960</v>
      </c>
      <c r="B1825" s="5">
        <f>TITRES_STAT!D1828</f>
        <v>0.77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3.7559795335811155E-3</v>
      </c>
      <c r="G1825" s="2">
        <f t="shared" si="258"/>
        <v>5.6787860873518609E-3</v>
      </c>
      <c r="H1825" s="2">
        <f t="shared" si="256"/>
        <v>0.66140535596976657</v>
      </c>
      <c r="I1825" s="2">
        <f t="shared" si="257"/>
        <v>39.809993003405395</v>
      </c>
    </row>
    <row r="1826" spans="1:9" ht="13.5" x14ac:dyDescent="0.25">
      <c r="A1826" s="3">
        <f>TITRES_STAT!B1829</f>
        <v>44963</v>
      </c>
      <c r="B1826" s="5">
        <f>TITRES_STAT!D1829</f>
        <v>0.77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3.4876952811824643E-3</v>
      </c>
      <c r="G1826" s="2">
        <f t="shared" si="258"/>
        <v>5.2731585096838706E-3</v>
      </c>
      <c r="H1826" s="2">
        <f t="shared" si="256"/>
        <v>0.66140535596976657</v>
      </c>
      <c r="I1826" s="2">
        <f t="shared" si="257"/>
        <v>39.809993003405395</v>
      </c>
    </row>
    <row r="1827" spans="1:9" ht="13.5" x14ac:dyDescent="0.25">
      <c r="A1827" s="3">
        <f>TITRES_STAT!B1830</f>
        <v>44964</v>
      </c>
      <c r="B1827" s="5">
        <f>TITRES_STAT!D1830</f>
        <v>0.77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3.2385741896694309E-3</v>
      </c>
      <c r="G1827" s="2">
        <f t="shared" si="258"/>
        <v>4.8965043304207371E-3</v>
      </c>
      <c r="H1827" s="2">
        <f t="shared" si="256"/>
        <v>0.66140535596976657</v>
      </c>
      <c r="I1827" s="2">
        <f t="shared" si="257"/>
        <v>39.809993003405395</v>
      </c>
    </row>
    <row r="1828" spans="1:9" ht="13.5" x14ac:dyDescent="0.25">
      <c r="A1828" s="3">
        <f>TITRES_STAT!B1831</f>
        <v>44965</v>
      </c>
      <c r="B1828" s="5">
        <f>TITRES_STAT!D1831</f>
        <v>0.77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3.0072474618359E-3</v>
      </c>
      <c r="G1828" s="2">
        <f t="shared" si="258"/>
        <v>4.5467540211049703E-3</v>
      </c>
      <c r="H1828" s="2">
        <f t="shared" si="256"/>
        <v>0.66140535596976646</v>
      </c>
      <c r="I1828" s="2">
        <f t="shared" si="257"/>
        <v>39.809993003405388</v>
      </c>
    </row>
    <row r="1829" spans="1:9" ht="13.5" x14ac:dyDescent="0.25">
      <c r="A1829" s="3">
        <f>TITRES_STAT!B1832</f>
        <v>44966</v>
      </c>
      <c r="B1829" s="5">
        <f>TITRES_STAT!D1832</f>
        <v>0.77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2.7924440717047644E-3</v>
      </c>
      <c r="G1829" s="2">
        <f t="shared" si="258"/>
        <v>4.2219858767403298E-3</v>
      </c>
      <c r="H1829" s="2">
        <f t="shared" si="256"/>
        <v>0.66140535596976646</v>
      </c>
      <c r="I1829" s="2">
        <f t="shared" si="257"/>
        <v>39.809993003405388</v>
      </c>
    </row>
    <row r="1830" spans="1:9" ht="13.5" x14ac:dyDescent="0.25">
      <c r="A1830" s="3">
        <f>TITRES_STAT!B1833</f>
        <v>44967</v>
      </c>
      <c r="B1830" s="5">
        <f>TITRES_STAT!D1833</f>
        <v>0.77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2.5929837808687096E-3</v>
      </c>
      <c r="G1830" s="2">
        <f t="shared" si="258"/>
        <v>3.9204154569731633E-3</v>
      </c>
      <c r="H1830" s="2">
        <f t="shared" si="256"/>
        <v>0.66140535596976646</v>
      </c>
      <c r="I1830" s="2">
        <f t="shared" si="257"/>
        <v>39.809993003405388</v>
      </c>
    </row>
    <row r="1831" spans="1:9" ht="13.5" x14ac:dyDescent="0.25">
      <c r="A1831" s="3">
        <f>TITRES_STAT!B1834</f>
        <v>44970</v>
      </c>
      <c r="B1831" s="5">
        <f>TITRES_STAT!D1834</f>
        <v>0.77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2.4077706536638015E-3</v>
      </c>
      <c r="G1831" s="2">
        <f t="shared" si="258"/>
        <v>3.6403857814750798E-3</v>
      </c>
      <c r="H1831" s="2">
        <f t="shared" si="256"/>
        <v>0.66140535596976646</v>
      </c>
      <c r="I1831" s="2">
        <f t="shared" si="257"/>
        <v>39.809993003405388</v>
      </c>
    </row>
    <row r="1832" spans="1:9" ht="13.5" x14ac:dyDescent="0.25">
      <c r="A1832" s="3">
        <f>TITRES_STAT!B1835</f>
        <v>44971</v>
      </c>
      <c r="B1832" s="5">
        <f>TITRES_STAT!D1835</f>
        <v>0.77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2.2357870355449584E-3</v>
      </c>
      <c r="G1832" s="2">
        <f t="shared" si="258"/>
        <v>3.3803582256554314E-3</v>
      </c>
      <c r="H1832" s="2">
        <f t="shared" si="256"/>
        <v>0.66140535596976635</v>
      </c>
      <c r="I1832" s="2">
        <f t="shared" si="257"/>
        <v>39.809993003405388</v>
      </c>
    </row>
    <row r="1833" spans="1:9" ht="13.5" x14ac:dyDescent="0.25">
      <c r="A1833" s="3">
        <f>TITRES_STAT!B1836</f>
        <v>44972</v>
      </c>
      <c r="B1833" s="5">
        <f>TITRES_STAT!D1836</f>
        <v>0.8</v>
      </c>
      <c r="C1833" s="2">
        <f t="shared" si="252"/>
        <v>3.0000000000000027E-2</v>
      </c>
      <c r="D1833" s="2">
        <f t="shared" si="253"/>
        <v>3.0000000000000027E-2</v>
      </c>
      <c r="E1833" s="2">
        <f t="shared" si="254"/>
        <v>0</v>
      </c>
      <c r="F1833" s="2">
        <f t="shared" si="258"/>
        <v>4.2189451044346059E-3</v>
      </c>
      <c r="G1833" s="2">
        <f t="shared" si="258"/>
        <v>3.1389040666800435E-3</v>
      </c>
      <c r="H1833" s="2">
        <f t="shared" si="256"/>
        <v>1.3440822066591225</v>
      </c>
      <c r="I1833" s="2">
        <f t="shared" si="257"/>
        <v>57.339380113923603</v>
      </c>
    </row>
    <row r="1834" spans="1:9" ht="13.5" x14ac:dyDescent="0.25">
      <c r="A1834" s="3">
        <f>TITRES_STAT!B1837</f>
        <v>44973</v>
      </c>
      <c r="B1834" s="5">
        <f>TITRES_STAT!D1837</f>
        <v>0.8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3.9175918826892765E-3</v>
      </c>
      <c r="G1834" s="2">
        <f t="shared" si="258"/>
        <v>2.9146966333457548E-3</v>
      </c>
      <c r="H1834" s="2">
        <f t="shared" si="256"/>
        <v>1.3440822066591223</v>
      </c>
      <c r="I1834" s="2">
        <f t="shared" si="257"/>
        <v>57.339380113923596</v>
      </c>
    </row>
    <row r="1835" spans="1:9" ht="13.5" x14ac:dyDescent="0.25">
      <c r="A1835" s="3">
        <f>TITRES_STAT!B1838</f>
        <v>44974</v>
      </c>
      <c r="B1835" s="5">
        <f>TITRES_STAT!D1838</f>
        <v>0.77</v>
      </c>
      <c r="C1835" s="2">
        <f t="shared" si="252"/>
        <v>-3.0000000000000027E-2</v>
      </c>
      <c r="D1835" s="2">
        <f t="shared" si="253"/>
        <v>0</v>
      </c>
      <c r="E1835" s="2">
        <f t="shared" si="254"/>
        <v>3.0000000000000027E-2</v>
      </c>
      <c r="F1835" s="2">
        <f t="shared" si="258"/>
        <v>3.6377638910686139E-3</v>
      </c>
      <c r="G1835" s="2">
        <f t="shared" si="258"/>
        <v>4.8493611595353458E-3</v>
      </c>
      <c r="H1835" s="2">
        <f t="shared" si="256"/>
        <v>0.75015322047433886</v>
      </c>
      <c r="I1835" s="2">
        <f t="shared" si="257"/>
        <v>42.862145536664904</v>
      </c>
    </row>
    <row r="1836" spans="1:9" ht="13.5" x14ac:dyDescent="0.25">
      <c r="A1836" s="3">
        <f>TITRES_STAT!B1839</f>
        <v>44977</v>
      </c>
      <c r="B1836" s="5">
        <f>TITRES_STAT!D1839</f>
        <v>0.77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3.3779236131351413E-3</v>
      </c>
      <c r="G1836" s="2">
        <f t="shared" si="258"/>
        <v>4.5029782195685356E-3</v>
      </c>
      <c r="H1836" s="2">
        <f t="shared" si="256"/>
        <v>0.75015322047433886</v>
      </c>
      <c r="I1836" s="2">
        <f t="shared" si="257"/>
        <v>42.862145536664904</v>
      </c>
    </row>
    <row r="1837" spans="1:9" ht="13.5" x14ac:dyDescent="0.25">
      <c r="A1837" s="3">
        <f>TITRES_STAT!B1840</f>
        <v>44978</v>
      </c>
      <c r="B1837" s="5">
        <f>TITRES_STAT!D1840</f>
        <v>0.77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3.1366433550540601E-3</v>
      </c>
      <c r="G1837" s="2">
        <f t="shared" si="259"/>
        <v>4.1813369181707832E-3</v>
      </c>
      <c r="H1837" s="2">
        <f t="shared" si="256"/>
        <v>0.75015322047433886</v>
      </c>
      <c r="I1837" s="2">
        <f t="shared" si="257"/>
        <v>42.862145536664904</v>
      </c>
    </row>
    <row r="1838" spans="1:9" ht="13.5" x14ac:dyDescent="0.25">
      <c r="A1838" s="3">
        <f>TITRES_STAT!B1841</f>
        <v>44979</v>
      </c>
      <c r="B1838" s="5">
        <f>TITRES_STAT!D1841</f>
        <v>0.77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2.9125974011216275E-3</v>
      </c>
      <c r="G1838" s="2">
        <f t="shared" si="259"/>
        <v>3.8826699954442987E-3</v>
      </c>
      <c r="H1838" s="2">
        <f t="shared" si="256"/>
        <v>0.75015322047433897</v>
      </c>
      <c r="I1838" s="2">
        <f t="shared" si="257"/>
        <v>42.862145536664904</v>
      </c>
    </row>
    <row r="1839" spans="1:9" ht="13.5" x14ac:dyDescent="0.25">
      <c r="A1839" s="3">
        <f>TITRES_STAT!B1842</f>
        <v>44980</v>
      </c>
      <c r="B1839" s="5">
        <f>TITRES_STAT!D1842</f>
        <v>0.77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2.70455472961294E-3</v>
      </c>
      <c r="G1839" s="2">
        <f t="shared" si="259"/>
        <v>3.6053364243411345E-3</v>
      </c>
      <c r="H1839" s="2">
        <f t="shared" si="256"/>
        <v>0.75015322047433897</v>
      </c>
      <c r="I1839" s="2">
        <f t="shared" si="257"/>
        <v>42.862145536664904</v>
      </c>
    </row>
    <row r="1840" spans="1:9" ht="13.5" x14ac:dyDescent="0.25">
      <c r="A1840" s="3">
        <f>TITRES_STAT!B1843</f>
        <v>44981</v>
      </c>
      <c r="B1840" s="5">
        <f>TITRES_STAT!D1843</f>
        <v>0.74</v>
      </c>
      <c r="C1840" s="2">
        <f t="shared" si="252"/>
        <v>-3.0000000000000027E-2</v>
      </c>
      <c r="D1840" s="2">
        <f t="shared" si="253"/>
        <v>0</v>
      </c>
      <c r="E1840" s="2">
        <f t="shared" si="254"/>
        <v>3.0000000000000027E-2</v>
      </c>
      <c r="F1840" s="2">
        <f t="shared" si="259"/>
        <v>2.5113722489263014E-3</v>
      </c>
      <c r="G1840" s="2">
        <f t="shared" si="259"/>
        <v>5.4906695368881981E-3</v>
      </c>
      <c r="H1840" s="2">
        <f t="shared" si="256"/>
        <v>0.45738907287245073</v>
      </c>
      <c r="I1840" s="2">
        <f t="shared" si="257"/>
        <v>31.384143149293465</v>
      </c>
    </row>
    <row r="1841" spans="1:9" ht="13.5" x14ac:dyDescent="0.25">
      <c r="A1841" s="3">
        <f>TITRES_STAT!B1844</f>
        <v>44984</v>
      </c>
      <c r="B1841" s="5">
        <f>TITRES_STAT!D1844</f>
        <v>0.74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2.3319885168601373E-3</v>
      </c>
      <c r="G1841" s="2">
        <f t="shared" si="259"/>
        <v>5.0984788556818978E-3</v>
      </c>
      <c r="H1841" s="2">
        <f t="shared" si="256"/>
        <v>0.45738907287245084</v>
      </c>
      <c r="I1841" s="2">
        <f t="shared" si="257"/>
        <v>31.384143149293465</v>
      </c>
    </row>
    <row r="1842" spans="1:9" ht="13.5" x14ac:dyDescent="0.25">
      <c r="A1842" s="3">
        <f>TITRES_STAT!B1845</f>
        <v>44985</v>
      </c>
      <c r="B1842" s="5">
        <f>TITRES_STAT!D1845</f>
        <v>0.74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2.1654179085129847E-3</v>
      </c>
      <c r="G1842" s="2">
        <f t="shared" si="259"/>
        <v>4.7343017945617617E-3</v>
      </c>
      <c r="H1842" s="2">
        <f t="shared" si="256"/>
        <v>0.4573890728724509</v>
      </c>
      <c r="I1842" s="2">
        <f t="shared" si="257"/>
        <v>31.384143149293465</v>
      </c>
    </row>
    <row r="1843" spans="1:9" ht="13.5" x14ac:dyDescent="0.25">
      <c r="A1843" s="3">
        <f>TITRES_STAT!B1846</f>
        <v>44986</v>
      </c>
      <c r="B1843" s="5">
        <f>TITRES_STAT!D1846</f>
        <v>0.77</v>
      </c>
      <c r="C1843" s="2">
        <f t="shared" si="252"/>
        <v>3.0000000000000027E-2</v>
      </c>
      <c r="D1843" s="2">
        <f t="shared" si="253"/>
        <v>3.0000000000000027E-2</v>
      </c>
      <c r="E1843" s="2">
        <f t="shared" si="254"/>
        <v>0</v>
      </c>
      <c r="F1843" s="2">
        <f t="shared" si="259"/>
        <v>4.1536023436192018E-3</v>
      </c>
      <c r="G1843" s="2">
        <f t="shared" si="259"/>
        <v>4.3961373806644926E-3</v>
      </c>
      <c r="H1843" s="2">
        <f t="shared" si="256"/>
        <v>0.94482996866475755</v>
      </c>
      <c r="I1843" s="2">
        <f t="shared" si="257"/>
        <v>48.581623272364524</v>
      </c>
    </row>
    <row r="1844" spans="1:9" ht="13.5" x14ac:dyDescent="0.25">
      <c r="A1844" s="3">
        <f>TITRES_STAT!B1847</f>
        <v>44987</v>
      </c>
      <c r="B1844" s="5">
        <f>TITRES_STAT!D1847</f>
        <v>0.77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3.856916461932116E-3</v>
      </c>
      <c r="G1844" s="2">
        <f t="shared" si="259"/>
        <v>4.0821275677598865E-3</v>
      </c>
      <c r="H1844" s="2">
        <f t="shared" si="256"/>
        <v>0.94482996866475744</v>
      </c>
      <c r="I1844" s="2">
        <f t="shared" si="257"/>
        <v>48.581623272364524</v>
      </c>
    </row>
    <row r="1845" spans="1:9" ht="13.5" x14ac:dyDescent="0.25">
      <c r="A1845" s="3">
        <f>TITRES_STAT!B1848</f>
        <v>44988</v>
      </c>
      <c r="B1845" s="5">
        <f>TITRES_STAT!D1848</f>
        <v>0.77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3.5814224289369653E-3</v>
      </c>
      <c r="G1845" s="2">
        <f t="shared" si="259"/>
        <v>3.7905470272056089E-3</v>
      </c>
      <c r="H1845" s="2">
        <f t="shared" si="256"/>
        <v>0.94482996866475755</v>
      </c>
      <c r="I1845" s="2">
        <f t="shared" si="257"/>
        <v>48.581623272364524</v>
      </c>
    </row>
    <row r="1846" spans="1:9" ht="13.5" x14ac:dyDescent="0.25">
      <c r="A1846" s="3">
        <f>TITRES_STAT!B1849</f>
        <v>44991</v>
      </c>
      <c r="B1846" s="5">
        <f>TITRES_STAT!D1849</f>
        <v>0.77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3.3256065411557535E-3</v>
      </c>
      <c r="G1846" s="2">
        <f t="shared" si="259"/>
        <v>3.519793668119494E-3</v>
      </c>
      <c r="H1846" s="2">
        <f t="shared" si="256"/>
        <v>0.94482996866475755</v>
      </c>
      <c r="I1846" s="2">
        <f t="shared" si="257"/>
        <v>48.581623272364524</v>
      </c>
    </row>
    <row r="1847" spans="1:9" ht="13.5" x14ac:dyDescent="0.25">
      <c r="A1847" s="3">
        <f>TITRES_STAT!B1850</f>
        <v>44992</v>
      </c>
      <c r="B1847" s="5">
        <f>TITRES_STAT!D1850</f>
        <v>0.77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3.0880632167874854E-3</v>
      </c>
      <c r="G1847" s="2">
        <f t="shared" si="259"/>
        <v>3.2683798346823875E-3</v>
      </c>
      <c r="H1847" s="2">
        <f t="shared" si="256"/>
        <v>0.94482996866475744</v>
      </c>
      <c r="I1847" s="2">
        <f t="shared" si="257"/>
        <v>48.581623272364524</v>
      </c>
    </row>
    <row r="1848" spans="1:9" ht="13.5" x14ac:dyDescent="0.25">
      <c r="A1848" s="3">
        <f>TITRES_STAT!B1851</f>
        <v>44993</v>
      </c>
      <c r="B1848" s="5">
        <f>TITRES_STAT!D1851</f>
        <v>0.77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2.8674872727312362E-3</v>
      </c>
      <c r="G1848" s="2">
        <f t="shared" si="259"/>
        <v>3.0349241322050742E-3</v>
      </c>
      <c r="H1848" s="2">
        <f t="shared" si="256"/>
        <v>0.94482996866475732</v>
      </c>
      <c r="I1848" s="2">
        <f t="shared" si="257"/>
        <v>48.581623272364517</v>
      </c>
    </row>
    <row r="1849" spans="1:9" ht="13.5" x14ac:dyDescent="0.25">
      <c r="A1849" s="3">
        <f>TITRES_STAT!B1852</f>
        <v>44994</v>
      </c>
      <c r="B1849" s="5">
        <f>TITRES_STAT!D1852</f>
        <v>0.77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2.662666753250434E-3</v>
      </c>
      <c r="G1849" s="2">
        <f t="shared" si="259"/>
        <v>2.8181438370475688E-3</v>
      </c>
      <c r="H1849" s="2">
        <f t="shared" si="256"/>
        <v>0.94482996866475755</v>
      </c>
      <c r="I1849" s="2">
        <f t="shared" si="257"/>
        <v>48.581623272364524</v>
      </c>
    </row>
    <row r="1850" spans="1:9" ht="13.5" x14ac:dyDescent="0.25">
      <c r="A1850" s="3">
        <f>TITRES_STAT!B1853</f>
        <v>44995</v>
      </c>
      <c r="B1850" s="5">
        <f>TITRES_STAT!D1853</f>
        <v>0.77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2.4724762708754032E-3</v>
      </c>
      <c r="G1850" s="2">
        <f t="shared" si="259"/>
        <v>2.616847848687028E-3</v>
      </c>
      <c r="H1850" s="2">
        <f t="shared" si="256"/>
        <v>0.94482996866475766</v>
      </c>
      <c r="I1850" s="2">
        <f t="shared" si="257"/>
        <v>48.581623272364524</v>
      </c>
    </row>
    <row r="1851" spans="1:9" ht="13.5" x14ac:dyDescent="0.25">
      <c r="A1851" s="3">
        <f>TITRES_STAT!B1854</f>
        <v>44998</v>
      </c>
      <c r="B1851" s="5">
        <f>TITRES_STAT!D1854</f>
        <v>0.76</v>
      </c>
      <c r="C1851" s="2">
        <f t="shared" si="252"/>
        <v>-1.0000000000000009E-2</v>
      </c>
      <c r="D1851" s="2">
        <f t="shared" si="253"/>
        <v>0</v>
      </c>
      <c r="E1851" s="2">
        <f t="shared" si="254"/>
        <v>1.0000000000000009E-2</v>
      </c>
      <c r="F1851" s="2">
        <f t="shared" si="259"/>
        <v>2.295870822955732E-3</v>
      </c>
      <c r="G1851" s="2">
        <f t="shared" si="259"/>
        <v>3.144215859495098E-3</v>
      </c>
      <c r="H1851" s="2">
        <f t="shared" si="256"/>
        <v>0.73018867837032209</v>
      </c>
      <c r="I1851" s="2">
        <f t="shared" si="257"/>
        <v>42.202835303378151</v>
      </c>
    </row>
    <row r="1852" spans="1:9" ht="13.5" x14ac:dyDescent="0.25">
      <c r="A1852" s="3">
        <f>TITRES_STAT!B1855</f>
        <v>44999</v>
      </c>
      <c r="B1852" s="5">
        <f>TITRES_STAT!D1855</f>
        <v>0.76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2.1318800498874653E-3</v>
      </c>
      <c r="G1852" s="2">
        <f t="shared" si="259"/>
        <v>2.9196290123883052E-3</v>
      </c>
      <c r="H1852" s="2">
        <f t="shared" si="256"/>
        <v>0.73018867837032209</v>
      </c>
      <c r="I1852" s="2">
        <f t="shared" si="257"/>
        <v>42.202835303378151</v>
      </c>
    </row>
    <row r="1853" spans="1:9" ht="13.5" x14ac:dyDescent="0.25">
      <c r="A1853" s="3">
        <f>TITRES_STAT!B1856</f>
        <v>45000</v>
      </c>
      <c r="B1853" s="5">
        <f>TITRES_STAT!D1856</f>
        <v>0.73</v>
      </c>
      <c r="C1853" s="2">
        <f t="shared" si="252"/>
        <v>-3.0000000000000027E-2</v>
      </c>
      <c r="D1853" s="2">
        <f t="shared" si="253"/>
        <v>0</v>
      </c>
      <c r="E1853" s="2">
        <f t="shared" si="254"/>
        <v>3.0000000000000027E-2</v>
      </c>
      <c r="F1853" s="2">
        <f t="shared" ref="F1853:G1868" si="260">((F1852*13)+D1853)/14</f>
        <v>1.9796029034669324E-3</v>
      </c>
      <c r="G1853" s="2">
        <f t="shared" si="260"/>
        <v>4.8539412257891422E-3</v>
      </c>
      <c r="H1853" s="2">
        <f t="shared" si="256"/>
        <v>0.40783413135479268</v>
      </c>
      <c r="I1853" s="2">
        <f t="shared" si="257"/>
        <v>28.968904949216139</v>
      </c>
    </row>
    <row r="1854" spans="1:9" ht="13.5" x14ac:dyDescent="0.25">
      <c r="A1854" s="3">
        <f>TITRES_STAT!B1857</f>
        <v>45001</v>
      </c>
      <c r="B1854" s="5">
        <f>TITRES_STAT!D1857</f>
        <v>0.7</v>
      </c>
      <c r="C1854" s="2">
        <f t="shared" si="252"/>
        <v>-3.0000000000000027E-2</v>
      </c>
      <c r="D1854" s="2">
        <f t="shared" si="253"/>
        <v>0</v>
      </c>
      <c r="E1854" s="2">
        <f t="shared" si="254"/>
        <v>3.0000000000000027E-2</v>
      </c>
      <c r="F1854" s="2">
        <f t="shared" si="260"/>
        <v>1.8382026960764371E-3</v>
      </c>
      <c r="G1854" s="2">
        <f t="shared" si="260"/>
        <v>6.6500882810899197E-3</v>
      </c>
      <c r="H1854" s="2">
        <f t="shared" si="256"/>
        <v>0.27641778851320209</v>
      </c>
      <c r="I1854" s="2">
        <f t="shared" si="257"/>
        <v>21.655745556098793</v>
      </c>
    </row>
    <row r="1855" spans="1:9" ht="13.5" x14ac:dyDescent="0.25">
      <c r="A1855" s="3">
        <f>TITRES_STAT!B1858</f>
        <v>45002</v>
      </c>
      <c r="B1855" s="5">
        <f>TITRES_STAT!D1858</f>
        <v>0.67</v>
      </c>
      <c r="C1855" s="2">
        <f t="shared" si="252"/>
        <v>-2.9999999999999916E-2</v>
      </c>
      <c r="D1855" s="2">
        <f t="shared" si="253"/>
        <v>0</v>
      </c>
      <c r="E1855" s="2">
        <f t="shared" si="254"/>
        <v>2.9999999999999916E-2</v>
      </c>
      <c r="F1855" s="2">
        <f t="shared" si="260"/>
        <v>1.7069025034995489E-3</v>
      </c>
      <c r="G1855" s="2">
        <f t="shared" si="260"/>
        <v>8.3179391181549198E-3</v>
      </c>
      <c r="H1855" s="2">
        <f t="shared" si="256"/>
        <v>0.20520738120985105</v>
      </c>
      <c r="I1855" s="2">
        <f t="shared" si="257"/>
        <v>17.02672788179018</v>
      </c>
    </row>
    <row r="1856" spans="1:9" ht="13.5" x14ac:dyDescent="0.25">
      <c r="A1856" s="3">
        <f>TITRES_STAT!B1859</f>
        <v>45006</v>
      </c>
      <c r="B1856" s="5">
        <f>TITRES_STAT!D1859</f>
        <v>0.7</v>
      </c>
      <c r="C1856" s="2">
        <f t="shared" si="252"/>
        <v>2.9999999999999916E-2</v>
      </c>
      <c r="D1856" s="2">
        <f t="shared" si="253"/>
        <v>2.9999999999999916E-2</v>
      </c>
      <c r="E1856" s="2">
        <f t="shared" si="254"/>
        <v>0</v>
      </c>
      <c r="F1856" s="2">
        <f t="shared" si="260"/>
        <v>3.727838038963861E-3</v>
      </c>
      <c r="G1856" s="2">
        <f t="shared" si="260"/>
        <v>7.7238006097152829E-3</v>
      </c>
      <c r="H1856" s="2">
        <f t="shared" si="256"/>
        <v>0.48264296650470856</v>
      </c>
      <c r="I1856" s="2">
        <f t="shared" si="257"/>
        <v>32.552878704340159</v>
      </c>
    </row>
    <row r="1857" spans="1:9" ht="13.5" x14ac:dyDescent="0.25">
      <c r="A1857" s="3">
        <f>TITRES_STAT!B1860</f>
        <v>45007</v>
      </c>
      <c r="B1857" s="5">
        <f>TITRES_STAT!D1860</f>
        <v>0.7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3.4615638933235852E-3</v>
      </c>
      <c r="G1857" s="2">
        <f t="shared" si="260"/>
        <v>7.1721005661641917E-3</v>
      </c>
      <c r="H1857" s="2">
        <f t="shared" si="256"/>
        <v>0.48264296650470856</v>
      </c>
      <c r="I1857" s="2">
        <f t="shared" si="257"/>
        <v>32.552878704340159</v>
      </c>
    </row>
    <row r="1858" spans="1:9" ht="13.5" x14ac:dyDescent="0.25">
      <c r="A1858" s="3">
        <f>TITRES_STAT!B1861</f>
        <v>45008</v>
      </c>
      <c r="B1858" s="5">
        <f>TITRES_STAT!D1861</f>
        <v>0.7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3.2143093295147578E-3</v>
      </c>
      <c r="G1858" s="2">
        <f t="shared" si="260"/>
        <v>6.6598076685810354E-3</v>
      </c>
      <c r="H1858" s="2">
        <f t="shared" si="256"/>
        <v>0.48264296650470856</v>
      </c>
      <c r="I1858" s="2">
        <f t="shared" si="257"/>
        <v>32.552878704340159</v>
      </c>
    </row>
    <row r="1859" spans="1:9" ht="13.5" x14ac:dyDescent="0.25">
      <c r="A1859" s="3">
        <f>TITRES_STAT!B1862</f>
        <v>45009</v>
      </c>
      <c r="B1859" s="5">
        <f>TITRES_STAT!D1862</f>
        <v>0.7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2.9847158059779894E-3</v>
      </c>
      <c r="G1859" s="2">
        <f t="shared" si="260"/>
        <v>6.1841071208252468E-3</v>
      </c>
      <c r="H1859" s="2">
        <f t="shared" si="256"/>
        <v>0.48264296650470856</v>
      </c>
      <c r="I1859" s="2">
        <f t="shared" si="257"/>
        <v>32.552878704340159</v>
      </c>
    </row>
    <row r="1860" spans="1:9" ht="13.5" x14ac:dyDescent="0.25">
      <c r="A1860" s="3">
        <f>TITRES_STAT!B1863</f>
        <v>45012</v>
      </c>
      <c r="B1860" s="5">
        <f>TITRES_STAT!D1863</f>
        <v>0.7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2.7715218198367045E-3</v>
      </c>
      <c r="G1860" s="2">
        <f t="shared" si="260"/>
        <v>5.7423851836234437E-3</v>
      </c>
      <c r="H1860" s="2">
        <f t="shared" si="256"/>
        <v>0.48264296650470856</v>
      </c>
      <c r="I1860" s="2">
        <f t="shared" si="257"/>
        <v>32.552878704340159</v>
      </c>
    </row>
    <row r="1861" spans="1:9" ht="13.5" x14ac:dyDescent="0.25">
      <c r="A1861" s="3">
        <f>TITRES_STAT!B1864</f>
        <v>45013</v>
      </c>
      <c r="B1861" s="5">
        <f>TITRES_STAT!D1864</f>
        <v>0.7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2.573555975562654E-3</v>
      </c>
      <c r="G1861" s="2">
        <f t="shared" si="260"/>
        <v>5.3322148133646266E-3</v>
      </c>
      <c r="H1861" s="2">
        <f t="shared" si="256"/>
        <v>0.4826429665047085</v>
      </c>
      <c r="I1861" s="2">
        <f t="shared" si="257"/>
        <v>32.552878704340159</v>
      </c>
    </row>
    <row r="1862" spans="1:9" ht="13.5" x14ac:dyDescent="0.25">
      <c r="A1862" s="3">
        <f>TITRES_STAT!B1865</f>
        <v>45014</v>
      </c>
      <c r="B1862" s="5">
        <f>TITRES_STAT!D1865</f>
        <v>0.7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2.3897305487367501E-3</v>
      </c>
      <c r="G1862" s="2">
        <f t="shared" si="260"/>
        <v>4.9513423266957244E-3</v>
      </c>
      <c r="H1862" s="2">
        <f t="shared" si="256"/>
        <v>0.48264296650470856</v>
      </c>
      <c r="I1862" s="2">
        <f t="shared" si="257"/>
        <v>32.552878704340159</v>
      </c>
    </row>
    <row r="1863" spans="1:9" ht="13.5" x14ac:dyDescent="0.25">
      <c r="A1863" s="3">
        <f>TITRES_STAT!B1866</f>
        <v>45015</v>
      </c>
      <c r="B1863" s="5">
        <f>TITRES_STAT!D1866</f>
        <v>0.7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2.219035509541268E-3</v>
      </c>
      <c r="G1863" s="2">
        <f t="shared" si="260"/>
        <v>4.5976750176460303E-3</v>
      </c>
      <c r="H1863" s="2">
        <f t="shared" si="256"/>
        <v>0.48264296650470845</v>
      </c>
      <c r="I1863" s="2">
        <f t="shared" si="257"/>
        <v>32.552878704340159</v>
      </c>
    </row>
    <row r="1864" spans="1:9" ht="13.5" x14ac:dyDescent="0.25">
      <c r="A1864" s="3">
        <f>TITRES_STAT!B1867</f>
        <v>45016</v>
      </c>
      <c r="B1864" s="5">
        <f>TITRES_STAT!D1867</f>
        <v>0.7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2.060532973145463E-3</v>
      </c>
      <c r="G1864" s="2">
        <f t="shared" si="260"/>
        <v>4.269269659242742E-3</v>
      </c>
      <c r="H1864" s="2">
        <f t="shared" si="256"/>
        <v>0.4826429665047085</v>
      </c>
      <c r="I1864" s="2">
        <f t="shared" si="257"/>
        <v>32.552878704340159</v>
      </c>
    </row>
    <row r="1865" spans="1:9" ht="13.5" x14ac:dyDescent="0.25">
      <c r="A1865" s="3">
        <f>TITRES_STAT!B1868</f>
        <v>45019</v>
      </c>
      <c r="B1865" s="5">
        <f>TITRES_STAT!D1868</f>
        <v>0.67</v>
      </c>
      <c r="C1865" s="2">
        <f t="shared" si="261"/>
        <v>-2.9999999999999916E-2</v>
      </c>
      <c r="D1865" s="2">
        <f t="shared" si="262"/>
        <v>0</v>
      </c>
      <c r="E1865" s="2">
        <f t="shared" si="263"/>
        <v>2.9999999999999916E-2</v>
      </c>
      <c r="F1865" s="2">
        <f t="shared" si="260"/>
        <v>1.9133520464922158E-3</v>
      </c>
      <c r="G1865" s="2">
        <f t="shared" si="260"/>
        <v>6.1071789692968264E-3</v>
      </c>
      <c r="H1865" s="2">
        <f t="shared" si="256"/>
        <v>0.3132955585731782</v>
      </c>
      <c r="I1865" s="2">
        <f t="shared" si="257"/>
        <v>23.855677918651935</v>
      </c>
    </row>
    <row r="1866" spans="1:9" ht="13.5" x14ac:dyDescent="0.25">
      <c r="A1866" s="3">
        <f>TITRES_STAT!B1869</f>
        <v>45020</v>
      </c>
      <c r="B1866" s="5">
        <f>TITRES_STAT!D1869</f>
        <v>0.67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1.7766840431713434E-3</v>
      </c>
      <c r="G1866" s="2">
        <f t="shared" si="260"/>
        <v>5.6709519000613384E-3</v>
      </c>
      <c r="H1866" s="2">
        <f t="shared" si="256"/>
        <v>0.3132955585731782</v>
      </c>
      <c r="I1866" s="2">
        <f t="shared" si="257"/>
        <v>23.855677918651935</v>
      </c>
    </row>
    <row r="1867" spans="1:9" ht="13.5" x14ac:dyDescent="0.25">
      <c r="A1867" s="3">
        <f>TITRES_STAT!B1870</f>
        <v>45021</v>
      </c>
      <c r="B1867" s="5">
        <f>TITRES_STAT!D1870</f>
        <v>0.67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1.649778040087676E-3</v>
      </c>
      <c r="G1867" s="2">
        <f t="shared" si="260"/>
        <v>5.2658839071998143E-3</v>
      </c>
      <c r="H1867" s="2">
        <f t="shared" si="256"/>
        <v>0.3132955585731782</v>
      </c>
      <c r="I1867" s="2">
        <f t="shared" si="257"/>
        <v>23.855677918651935</v>
      </c>
    </row>
    <row r="1868" spans="1:9" ht="13.5" x14ac:dyDescent="0.25">
      <c r="A1868" s="3">
        <f>TITRES_STAT!B1871</f>
        <v>45022</v>
      </c>
      <c r="B1868" s="5">
        <f>TITRES_STAT!D1871</f>
        <v>0.67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1.5319367515099849E-3</v>
      </c>
      <c r="G1868" s="2">
        <f t="shared" si="260"/>
        <v>4.8897493423998278E-3</v>
      </c>
      <c r="H1868" s="2">
        <f t="shared" si="256"/>
        <v>0.3132955585731782</v>
      </c>
      <c r="I1868" s="2">
        <f t="shared" si="257"/>
        <v>23.855677918651935</v>
      </c>
    </row>
    <row r="1869" spans="1:9" ht="13.5" x14ac:dyDescent="0.25">
      <c r="A1869" s="3">
        <f>TITRES_STAT!B1872</f>
        <v>45023</v>
      </c>
      <c r="B1869" s="5">
        <f>TITRES_STAT!D1872</f>
        <v>0.64</v>
      </c>
      <c r="C1869" s="2">
        <f t="shared" si="261"/>
        <v>-3.0000000000000027E-2</v>
      </c>
      <c r="D1869" s="2">
        <f t="shared" si="262"/>
        <v>0</v>
      </c>
      <c r="E1869" s="2">
        <f t="shared" si="263"/>
        <v>3.0000000000000027E-2</v>
      </c>
      <c r="F1869" s="2">
        <f t="shared" ref="F1869:G1884" si="264">((F1868*13)+D1869)/14</f>
        <v>1.4225126978307003E-3</v>
      </c>
      <c r="G1869" s="2">
        <f t="shared" si="264"/>
        <v>6.6833386750855556E-3</v>
      </c>
      <c r="H1869" s="2">
        <f t="shared" si="256"/>
        <v>0.21284462257368547</v>
      </c>
      <c r="I1869" s="2">
        <f t="shared" si="257"/>
        <v>17.549207756062287</v>
      </c>
    </row>
    <row r="1870" spans="1:9" ht="13.5" x14ac:dyDescent="0.25">
      <c r="A1870" s="3">
        <f>TITRES_STAT!B1873</f>
        <v>45026</v>
      </c>
      <c r="B1870" s="5">
        <f>TITRES_STAT!D1873</f>
        <v>0.62</v>
      </c>
      <c r="C1870" s="2">
        <f t="shared" si="261"/>
        <v>-2.0000000000000018E-2</v>
      </c>
      <c r="D1870" s="2">
        <f t="shared" si="262"/>
        <v>0</v>
      </c>
      <c r="E1870" s="2">
        <f t="shared" si="263"/>
        <v>2.0000000000000018E-2</v>
      </c>
      <c r="F1870" s="2">
        <f t="shared" si="264"/>
        <v>1.3209046479856503E-3</v>
      </c>
      <c r="G1870" s="2">
        <f t="shared" si="264"/>
        <v>7.6345287697223031E-3</v>
      </c>
      <c r="H1870" s="2">
        <f t="shared" si="256"/>
        <v>0.17301718125998974</v>
      </c>
      <c r="I1870" s="2">
        <f t="shared" si="257"/>
        <v>14.749756783114151</v>
      </c>
    </row>
    <row r="1871" spans="1:9" ht="13.5" x14ac:dyDescent="0.25">
      <c r="A1871" s="3">
        <f>TITRES_STAT!B1874</f>
        <v>45027</v>
      </c>
      <c r="B1871" s="5">
        <f>TITRES_STAT!D1874</f>
        <v>0.64</v>
      </c>
      <c r="C1871" s="2">
        <f t="shared" si="261"/>
        <v>2.0000000000000018E-2</v>
      </c>
      <c r="D1871" s="2">
        <f t="shared" si="262"/>
        <v>2.0000000000000018E-2</v>
      </c>
      <c r="E1871" s="2">
        <f t="shared" si="263"/>
        <v>0</v>
      </c>
      <c r="F1871" s="2">
        <f t="shared" si="264"/>
        <v>2.6551257445581048E-3</v>
      </c>
      <c r="G1871" s="2">
        <f t="shared" si="264"/>
        <v>7.0892052861707107E-3</v>
      </c>
      <c r="H1871" s="2">
        <f t="shared" si="256"/>
        <v>0.37453080244940851</v>
      </c>
      <c r="I1871" s="2">
        <f t="shared" si="257"/>
        <v>27.247901740870134</v>
      </c>
    </row>
    <row r="1872" spans="1:9" ht="13.5" x14ac:dyDescent="0.25">
      <c r="A1872" s="3">
        <f>TITRES_STAT!B1875</f>
        <v>45028</v>
      </c>
      <c r="B1872" s="5">
        <f>TITRES_STAT!D1875</f>
        <v>0.62</v>
      </c>
      <c r="C1872" s="2">
        <f t="shared" si="261"/>
        <v>-2.0000000000000018E-2</v>
      </c>
      <c r="D1872" s="2">
        <f t="shared" si="262"/>
        <v>0</v>
      </c>
      <c r="E1872" s="2">
        <f t="shared" si="263"/>
        <v>2.0000000000000018E-2</v>
      </c>
      <c r="F1872" s="2">
        <f t="shared" si="264"/>
        <v>2.4654739056610975E-3</v>
      </c>
      <c r="G1872" s="2">
        <f t="shared" si="264"/>
        <v>8.0114049085870907E-3</v>
      </c>
      <c r="H1872" s="2">
        <f t="shared" si="256"/>
        <v>0.30774551202854056</v>
      </c>
      <c r="I1872" s="2">
        <f t="shared" si="257"/>
        <v>23.532522895159758</v>
      </c>
    </row>
    <row r="1873" spans="1:9" ht="13.5" x14ac:dyDescent="0.25">
      <c r="A1873" s="3">
        <f>TITRES_STAT!B1876</f>
        <v>45029</v>
      </c>
      <c r="B1873" s="5">
        <f>TITRES_STAT!D1876</f>
        <v>0.6</v>
      </c>
      <c r="C1873" s="2">
        <f t="shared" si="261"/>
        <v>-2.0000000000000018E-2</v>
      </c>
      <c r="D1873" s="2">
        <f t="shared" si="262"/>
        <v>0</v>
      </c>
      <c r="E1873" s="2">
        <f t="shared" si="263"/>
        <v>2.0000000000000018E-2</v>
      </c>
      <c r="F1873" s="2">
        <f t="shared" si="264"/>
        <v>2.2893686266853047E-3</v>
      </c>
      <c r="G1873" s="2">
        <f t="shared" si="264"/>
        <v>8.8677331294023005E-3</v>
      </c>
      <c r="H1873" s="2">
        <f t="shared" ref="H1873:H1936" si="265">F1873/G1873</f>
        <v>0.25816841725813322</v>
      </c>
      <c r="I1873" s="2">
        <f t="shared" ref="I1873:I1936" si="266">IF(G1873=0,100,100-(100/(1+H1873)))</f>
        <v>20.519384663998125</v>
      </c>
    </row>
    <row r="1874" spans="1:9" ht="13.5" x14ac:dyDescent="0.25">
      <c r="A1874" s="3">
        <f>TITRES_STAT!B1877</f>
        <v>45030</v>
      </c>
      <c r="B1874" s="5">
        <f>TITRES_STAT!D1877</f>
        <v>0.57999999999999996</v>
      </c>
      <c r="C1874" s="2">
        <f t="shared" si="261"/>
        <v>-2.0000000000000018E-2</v>
      </c>
      <c r="D1874" s="2">
        <f t="shared" si="262"/>
        <v>0</v>
      </c>
      <c r="E1874" s="2">
        <f t="shared" si="263"/>
        <v>2.0000000000000018E-2</v>
      </c>
      <c r="F1874" s="2">
        <f t="shared" si="264"/>
        <v>2.1258422962077829E-3</v>
      </c>
      <c r="G1874" s="2">
        <f t="shared" si="264"/>
        <v>9.6628950487307082E-3</v>
      </c>
      <c r="H1874" s="2">
        <f t="shared" si="265"/>
        <v>0.22000055733680227</v>
      </c>
      <c r="I1874" s="2">
        <f t="shared" si="266"/>
        <v>18.032824330593101</v>
      </c>
    </row>
    <row r="1875" spans="1:9" ht="13.5" x14ac:dyDescent="0.25">
      <c r="A1875" s="3">
        <f>TITRES_STAT!B1878</f>
        <v>45033</v>
      </c>
      <c r="B1875" s="5">
        <f>TITRES_STAT!D1878</f>
        <v>0.57999999999999996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1.9739964179072271E-3</v>
      </c>
      <c r="G1875" s="2">
        <f t="shared" si="264"/>
        <v>8.9726882595356581E-3</v>
      </c>
      <c r="H1875" s="2">
        <f t="shared" si="265"/>
        <v>0.22000055733680227</v>
      </c>
      <c r="I1875" s="2">
        <f t="shared" si="266"/>
        <v>18.032824330593101</v>
      </c>
    </row>
    <row r="1876" spans="1:9" ht="13.5" x14ac:dyDescent="0.25">
      <c r="A1876" s="3">
        <f>TITRES_STAT!B1879</f>
        <v>45034</v>
      </c>
      <c r="B1876" s="5">
        <f>TITRES_STAT!D1879</f>
        <v>0.56000000000000005</v>
      </c>
      <c r="C1876" s="2">
        <f t="shared" si="261"/>
        <v>-1.9999999999999907E-2</v>
      </c>
      <c r="D1876" s="2">
        <f t="shared" si="262"/>
        <v>0</v>
      </c>
      <c r="E1876" s="2">
        <f t="shared" si="263"/>
        <v>1.9999999999999907E-2</v>
      </c>
      <c r="F1876" s="2">
        <f t="shared" si="264"/>
        <v>1.8329966737709966E-3</v>
      </c>
      <c r="G1876" s="2">
        <f t="shared" si="264"/>
        <v>9.7603533838545326E-3</v>
      </c>
      <c r="H1876" s="2">
        <f t="shared" si="265"/>
        <v>0.18780023649585467</v>
      </c>
      <c r="I1876" s="2">
        <f t="shared" si="266"/>
        <v>15.810759311674047</v>
      </c>
    </row>
    <row r="1877" spans="1:9" ht="13.5" x14ac:dyDescent="0.25">
      <c r="A1877" s="3">
        <f>TITRES_STAT!B1880</f>
        <v>45035</v>
      </c>
      <c r="B1877" s="5">
        <f>TITRES_STAT!D1880</f>
        <v>0.56999999999999995</v>
      </c>
      <c r="C1877" s="2">
        <f t="shared" si="261"/>
        <v>9.9999999999998979E-3</v>
      </c>
      <c r="D1877" s="2">
        <f t="shared" si="262"/>
        <v>9.9999999999998979E-3</v>
      </c>
      <c r="E1877" s="2">
        <f t="shared" si="263"/>
        <v>0</v>
      </c>
      <c r="F1877" s="2">
        <f t="shared" si="264"/>
        <v>2.4163540542159181E-3</v>
      </c>
      <c r="G1877" s="2">
        <f t="shared" si="264"/>
        <v>9.0631852850077809E-3</v>
      </c>
      <c r="H1877" s="2">
        <f t="shared" si="265"/>
        <v>0.26661201092435172</v>
      </c>
      <c r="I1877" s="2">
        <f t="shared" si="266"/>
        <v>21.049224910616701</v>
      </c>
    </row>
    <row r="1878" spans="1:9" ht="13.5" x14ac:dyDescent="0.25">
      <c r="A1878" s="3">
        <f>TITRES_STAT!B1881</f>
        <v>45036</v>
      </c>
      <c r="B1878" s="5">
        <f>TITRES_STAT!D1881</f>
        <v>0.56999999999999995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2.2437573360576382E-3</v>
      </c>
      <c r="G1878" s="2">
        <f t="shared" si="264"/>
        <v>8.4158149075072245E-3</v>
      </c>
      <c r="H1878" s="2">
        <f t="shared" si="265"/>
        <v>0.26661201092435172</v>
      </c>
      <c r="I1878" s="2">
        <f t="shared" si="266"/>
        <v>21.049224910616701</v>
      </c>
    </row>
    <row r="1879" spans="1:9" ht="13.5" x14ac:dyDescent="0.25">
      <c r="A1879" s="3">
        <f>TITRES_STAT!B1882</f>
        <v>45040</v>
      </c>
      <c r="B1879" s="5">
        <f>TITRES_STAT!D1882</f>
        <v>0.56999999999999995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2.0834889549106641E-3</v>
      </c>
      <c r="G1879" s="2">
        <f t="shared" si="264"/>
        <v>7.8146852712567081E-3</v>
      </c>
      <c r="H1879" s="2">
        <f t="shared" si="265"/>
        <v>0.26661201092435172</v>
      </c>
      <c r="I1879" s="2">
        <f t="shared" si="266"/>
        <v>21.049224910616701</v>
      </c>
    </row>
    <row r="1880" spans="1:9" ht="13.5" x14ac:dyDescent="0.25">
      <c r="A1880" s="3">
        <f>TITRES_STAT!B1883</f>
        <v>45041</v>
      </c>
      <c r="B1880" s="5">
        <f>TITRES_STAT!D1883</f>
        <v>0.55000000000000004</v>
      </c>
      <c r="C1880" s="2">
        <f t="shared" si="261"/>
        <v>-1.9999999999999907E-2</v>
      </c>
      <c r="D1880" s="2">
        <f t="shared" si="262"/>
        <v>0</v>
      </c>
      <c r="E1880" s="2">
        <f t="shared" si="263"/>
        <v>1.9999999999999907E-2</v>
      </c>
      <c r="F1880" s="2">
        <f t="shared" si="264"/>
        <v>1.9346683152741881E-3</v>
      </c>
      <c r="G1880" s="2">
        <f t="shared" si="264"/>
        <v>8.6850648947383643E-3</v>
      </c>
      <c r="H1880" s="2">
        <f t="shared" si="265"/>
        <v>0.22275807247522814</v>
      </c>
      <c r="I1880" s="2">
        <f t="shared" si="266"/>
        <v>18.217673429405309</v>
      </c>
    </row>
    <row r="1881" spans="1:9" ht="13.5" x14ac:dyDescent="0.25">
      <c r="A1881" s="3">
        <f>TITRES_STAT!B1884</f>
        <v>45042</v>
      </c>
      <c r="B1881" s="5">
        <f>TITRES_STAT!D1884</f>
        <v>0.53</v>
      </c>
      <c r="C1881" s="2">
        <f t="shared" si="261"/>
        <v>-2.0000000000000018E-2</v>
      </c>
      <c r="D1881" s="2">
        <f t="shared" si="262"/>
        <v>0</v>
      </c>
      <c r="E1881" s="2">
        <f t="shared" si="263"/>
        <v>2.0000000000000018E-2</v>
      </c>
      <c r="F1881" s="2">
        <f t="shared" si="264"/>
        <v>1.7964777213260318E-3</v>
      </c>
      <c r="G1881" s="2">
        <f t="shared" si="264"/>
        <v>9.4932745451141963E-3</v>
      </c>
      <c r="H1881" s="2">
        <f t="shared" si="265"/>
        <v>0.18923688689174234</v>
      </c>
      <c r="I1881" s="2">
        <f t="shared" si="266"/>
        <v>15.912463612387839</v>
      </c>
    </row>
    <row r="1882" spans="1:9" ht="13.5" x14ac:dyDescent="0.25">
      <c r="A1882" s="3">
        <f>TITRES_STAT!B1885</f>
        <v>45043</v>
      </c>
      <c r="B1882" s="5">
        <f>TITRES_STAT!D1885</f>
        <v>0.51</v>
      </c>
      <c r="C1882" s="2">
        <f t="shared" si="261"/>
        <v>-2.0000000000000018E-2</v>
      </c>
      <c r="D1882" s="2">
        <f t="shared" si="262"/>
        <v>0</v>
      </c>
      <c r="E1882" s="2">
        <f t="shared" si="263"/>
        <v>2.0000000000000018E-2</v>
      </c>
      <c r="F1882" s="2">
        <f t="shared" si="264"/>
        <v>1.6681578840884582E-3</v>
      </c>
      <c r="G1882" s="2">
        <f t="shared" si="264"/>
        <v>1.0243754934748899E-2</v>
      </c>
      <c r="H1882" s="2">
        <f t="shared" si="265"/>
        <v>0.16284632878415781</v>
      </c>
      <c r="I1882" s="2">
        <f t="shared" si="266"/>
        <v>14.004114280037811</v>
      </c>
    </row>
    <row r="1883" spans="1:9" ht="13.5" x14ac:dyDescent="0.25">
      <c r="A1883" s="3">
        <f>TITRES_STAT!B1886</f>
        <v>45044</v>
      </c>
      <c r="B1883" s="5">
        <f>TITRES_STAT!D1886</f>
        <v>0.49</v>
      </c>
      <c r="C1883" s="2">
        <f t="shared" si="261"/>
        <v>-2.0000000000000018E-2</v>
      </c>
      <c r="D1883" s="2">
        <f t="shared" si="262"/>
        <v>0</v>
      </c>
      <c r="E1883" s="2">
        <f t="shared" si="263"/>
        <v>2.0000000000000018E-2</v>
      </c>
      <c r="F1883" s="2">
        <f t="shared" si="264"/>
        <v>1.5490037495107111E-3</v>
      </c>
      <c r="G1883" s="2">
        <f t="shared" si="264"/>
        <v>1.0940629582266836E-2</v>
      </c>
      <c r="H1883" s="2">
        <f t="shared" si="265"/>
        <v>0.14158268844248417</v>
      </c>
      <c r="I1883" s="2">
        <f t="shared" si="266"/>
        <v>12.402315651409552</v>
      </c>
    </row>
    <row r="1884" spans="1:9" ht="13.5" x14ac:dyDescent="0.25">
      <c r="A1884" s="3">
        <f>TITRES_STAT!B1887</f>
        <v>45048</v>
      </c>
      <c r="B1884" s="5">
        <f>TITRES_STAT!D1887</f>
        <v>0.47</v>
      </c>
      <c r="C1884" s="2">
        <f t="shared" si="261"/>
        <v>-2.0000000000000018E-2</v>
      </c>
      <c r="D1884" s="2">
        <f t="shared" si="262"/>
        <v>0</v>
      </c>
      <c r="E1884" s="2">
        <f t="shared" si="263"/>
        <v>2.0000000000000018E-2</v>
      </c>
      <c r="F1884" s="2">
        <f t="shared" si="264"/>
        <v>1.4383606245456603E-3</v>
      </c>
      <c r="G1884" s="2">
        <f t="shared" si="264"/>
        <v>1.1587727469247777E-2</v>
      </c>
      <c r="H1884" s="2">
        <f t="shared" si="265"/>
        <v>0.12412793003312082</v>
      </c>
      <c r="I1884" s="2">
        <f t="shared" si="266"/>
        <v>11.042153363226518</v>
      </c>
    </row>
    <row r="1885" spans="1:9" ht="13.5" x14ac:dyDescent="0.25">
      <c r="A1885" s="3">
        <f>TITRES_STAT!B1888</f>
        <v>45049</v>
      </c>
      <c r="B1885" s="5">
        <f>TITRES_STAT!D1888</f>
        <v>0.45</v>
      </c>
      <c r="C1885" s="2">
        <f t="shared" si="261"/>
        <v>-1.9999999999999962E-2</v>
      </c>
      <c r="D1885" s="2">
        <f t="shared" si="262"/>
        <v>0</v>
      </c>
      <c r="E1885" s="2">
        <f t="shared" si="263"/>
        <v>1.9999999999999962E-2</v>
      </c>
      <c r="F1885" s="2">
        <f t="shared" ref="F1885:G1900" si="267">((F1884*13)+D1885)/14</f>
        <v>1.3356205799352559E-3</v>
      </c>
      <c r="G1885" s="2">
        <f t="shared" si="267"/>
        <v>1.2188604078587217E-2</v>
      </c>
      <c r="H1885" s="2">
        <f t="shared" si="265"/>
        <v>0.10957945399848182</v>
      </c>
      <c r="I1885" s="2">
        <f t="shared" si="266"/>
        <v>9.8757645163310457</v>
      </c>
    </row>
    <row r="1886" spans="1:9" ht="13.5" x14ac:dyDescent="0.25">
      <c r="A1886" s="3">
        <f>TITRES_STAT!B1889</f>
        <v>45050</v>
      </c>
      <c r="B1886" s="5">
        <f>TITRES_STAT!D1889</f>
        <v>0.45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1.2402191099398804E-3</v>
      </c>
      <c r="G1886" s="2">
        <f t="shared" si="267"/>
        <v>1.1317989501545273E-2</v>
      </c>
      <c r="H1886" s="2">
        <f t="shared" si="265"/>
        <v>0.10957945399848182</v>
      </c>
      <c r="I1886" s="2">
        <f t="shared" si="266"/>
        <v>9.8757645163310457</v>
      </c>
    </row>
    <row r="1887" spans="1:9" ht="13.5" x14ac:dyDescent="0.25">
      <c r="A1887" s="3">
        <f>TITRES_STAT!B1890</f>
        <v>45051</v>
      </c>
      <c r="B1887" s="5">
        <f>TITRES_STAT!D1890</f>
        <v>0.45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1.1516320306584602E-3</v>
      </c>
      <c r="G1887" s="2">
        <f t="shared" si="267"/>
        <v>1.0509561680006326E-2</v>
      </c>
      <c r="H1887" s="2">
        <f t="shared" si="265"/>
        <v>0.10957945399848179</v>
      </c>
      <c r="I1887" s="2">
        <f t="shared" si="266"/>
        <v>9.8757645163310457</v>
      </c>
    </row>
    <row r="1888" spans="1:9" ht="13.5" x14ac:dyDescent="0.25">
      <c r="A1888" s="3">
        <f>TITRES_STAT!B1891</f>
        <v>45054</v>
      </c>
      <c r="B1888" s="5">
        <f>TITRES_STAT!D1891</f>
        <v>0.45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1.0693725998971416E-3</v>
      </c>
      <c r="G1888" s="2">
        <f t="shared" si="267"/>
        <v>9.7588787028630164E-3</v>
      </c>
      <c r="H1888" s="2">
        <f t="shared" si="265"/>
        <v>0.10957945399848179</v>
      </c>
      <c r="I1888" s="2">
        <f t="shared" si="266"/>
        <v>9.8757645163310457</v>
      </c>
    </row>
    <row r="1889" spans="1:9" ht="13.5" x14ac:dyDescent="0.25">
      <c r="A1889" s="3">
        <f>TITRES_STAT!B1892</f>
        <v>45055</v>
      </c>
      <c r="B1889" s="5">
        <f>TITRES_STAT!D1892</f>
        <v>0.45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9.9298884276163152E-4</v>
      </c>
      <c r="G1889" s="2">
        <f t="shared" si="267"/>
        <v>9.0618159383728004E-3</v>
      </c>
      <c r="H1889" s="2">
        <f t="shared" si="265"/>
        <v>0.1095794539984818</v>
      </c>
      <c r="I1889" s="2">
        <f t="shared" si="266"/>
        <v>9.8757645163310457</v>
      </c>
    </row>
    <row r="1890" spans="1:9" ht="13.5" x14ac:dyDescent="0.25">
      <c r="A1890" s="3">
        <f>TITRES_STAT!B1893</f>
        <v>45056</v>
      </c>
      <c r="B1890" s="5">
        <f>TITRES_STAT!D1893</f>
        <v>0.45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9.2206106827865785E-4</v>
      </c>
      <c r="G1890" s="2">
        <f t="shared" si="267"/>
        <v>8.4145433713461708E-3</v>
      </c>
      <c r="H1890" s="2">
        <f t="shared" si="265"/>
        <v>0.10957945399848182</v>
      </c>
      <c r="I1890" s="2">
        <f t="shared" si="266"/>
        <v>9.8757645163310457</v>
      </c>
    </row>
    <row r="1891" spans="1:9" ht="13.5" x14ac:dyDescent="0.25">
      <c r="A1891" s="3">
        <f>TITRES_STAT!B1894</f>
        <v>45057</v>
      </c>
      <c r="B1891" s="5">
        <f>TITRES_STAT!D1894</f>
        <v>0.45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8.5619956340161093E-4</v>
      </c>
      <c r="G1891" s="2">
        <f t="shared" si="267"/>
        <v>7.8135045591071588E-3</v>
      </c>
      <c r="H1891" s="2">
        <f t="shared" si="265"/>
        <v>0.10957945399848183</v>
      </c>
      <c r="I1891" s="2">
        <f t="shared" si="266"/>
        <v>9.8757645163310457</v>
      </c>
    </row>
    <row r="1892" spans="1:9" ht="13.5" x14ac:dyDescent="0.25">
      <c r="A1892" s="3">
        <f>TITRES_STAT!B1895</f>
        <v>45058</v>
      </c>
      <c r="B1892" s="5">
        <f>TITRES_STAT!D1895</f>
        <v>0.45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7.9504245173006734E-4</v>
      </c>
      <c r="G1892" s="2">
        <f t="shared" si="267"/>
        <v>7.2553970905995047E-3</v>
      </c>
      <c r="H1892" s="2">
        <f t="shared" si="265"/>
        <v>0.10957945399848183</v>
      </c>
      <c r="I1892" s="2">
        <f t="shared" si="266"/>
        <v>9.8757645163310457</v>
      </c>
    </row>
    <row r="1893" spans="1:9" ht="13.5" x14ac:dyDescent="0.25">
      <c r="A1893" s="3">
        <f>TITRES_STAT!B1896</f>
        <v>45061</v>
      </c>
      <c r="B1893" s="5">
        <f>TITRES_STAT!D1896</f>
        <v>0.45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7.3825370517791966E-4</v>
      </c>
      <c r="G1893" s="2">
        <f t="shared" si="267"/>
        <v>6.7371544412709681E-3</v>
      </c>
      <c r="H1893" s="2">
        <f t="shared" si="265"/>
        <v>0.10957945399848183</v>
      </c>
      <c r="I1893" s="2">
        <f t="shared" si="266"/>
        <v>9.8757645163310457</v>
      </c>
    </row>
    <row r="1894" spans="1:9" ht="13.5" x14ac:dyDescent="0.25">
      <c r="A1894" s="3">
        <f>TITRES_STAT!B1897</f>
        <v>45062</v>
      </c>
      <c r="B1894" s="5">
        <f>TITRES_STAT!D1897</f>
        <v>0.45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6.8552129766521108E-4</v>
      </c>
      <c r="G1894" s="2">
        <f t="shared" si="267"/>
        <v>6.2559291240373276E-3</v>
      </c>
      <c r="H1894" s="2">
        <f t="shared" si="265"/>
        <v>0.10957945399848183</v>
      </c>
      <c r="I1894" s="2">
        <f t="shared" si="266"/>
        <v>9.8757645163310457</v>
      </c>
    </row>
    <row r="1895" spans="1:9" ht="13.5" x14ac:dyDescent="0.25">
      <c r="A1895" s="3">
        <f>TITRES_STAT!B1898</f>
        <v>45063</v>
      </c>
      <c r="B1895" s="5">
        <f>TITRES_STAT!D1898</f>
        <v>0.45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6.3655549068912455E-4</v>
      </c>
      <c r="G1895" s="2">
        <f t="shared" si="267"/>
        <v>5.8090770437489465E-3</v>
      </c>
      <c r="H1895" s="2">
        <f t="shared" si="265"/>
        <v>0.10957945399848183</v>
      </c>
      <c r="I1895" s="2">
        <f t="shared" si="266"/>
        <v>9.8757645163310457</v>
      </c>
    </row>
    <row r="1896" spans="1:9" ht="13.5" x14ac:dyDescent="0.25">
      <c r="A1896" s="3">
        <f>TITRES_STAT!B1899</f>
        <v>45064</v>
      </c>
      <c r="B1896" s="5">
        <f>TITRES_STAT!D1899</f>
        <v>0.45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5.9108724135418708E-4</v>
      </c>
      <c r="G1896" s="2">
        <f t="shared" si="267"/>
        <v>5.3941429691954507E-3</v>
      </c>
      <c r="H1896" s="2">
        <f t="shared" si="265"/>
        <v>0.10957945399848183</v>
      </c>
      <c r="I1896" s="2">
        <f t="shared" si="266"/>
        <v>9.8757645163310457</v>
      </c>
    </row>
    <row r="1897" spans="1:9" ht="13.5" x14ac:dyDescent="0.25">
      <c r="A1897" s="3">
        <f>TITRES_STAT!B1900</f>
        <v>45065</v>
      </c>
      <c r="B1897" s="5">
        <f>TITRES_STAT!D1900</f>
        <v>0.47</v>
      </c>
      <c r="C1897" s="2">
        <f t="shared" si="261"/>
        <v>1.9999999999999962E-2</v>
      </c>
      <c r="D1897" s="2">
        <f t="shared" si="262"/>
        <v>1.9999999999999962E-2</v>
      </c>
      <c r="E1897" s="2">
        <f t="shared" si="263"/>
        <v>0</v>
      </c>
      <c r="F1897" s="2">
        <f t="shared" si="267"/>
        <v>1.9774381526860281E-3</v>
      </c>
      <c r="G1897" s="2">
        <f t="shared" si="267"/>
        <v>5.0088470428243468E-3</v>
      </c>
      <c r="H1897" s="2">
        <f t="shared" si="265"/>
        <v>0.39478908734474089</v>
      </c>
      <c r="I1897" s="2">
        <f t="shared" si="266"/>
        <v>28.304572420788048</v>
      </c>
    </row>
    <row r="1898" spans="1:9" ht="13.5" x14ac:dyDescent="0.25">
      <c r="A1898" s="3">
        <f>TITRES_STAT!B1901</f>
        <v>45068</v>
      </c>
      <c r="B1898" s="5">
        <f>TITRES_STAT!D1901</f>
        <v>0.48</v>
      </c>
      <c r="C1898" s="2">
        <f t="shared" si="261"/>
        <v>1.0000000000000009E-2</v>
      </c>
      <c r="D1898" s="2">
        <f t="shared" si="262"/>
        <v>1.0000000000000009E-2</v>
      </c>
      <c r="E1898" s="2">
        <f t="shared" si="263"/>
        <v>0</v>
      </c>
      <c r="F1898" s="2">
        <f t="shared" si="267"/>
        <v>2.5504782846370267E-3</v>
      </c>
      <c r="G1898" s="2">
        <f t="shared" si="267"/>
        <v>4.6510722540511794E-3</v>
      </c>
      <c r="H1898" s="2">
        <f t="shared" si="265"/>
        <v>0.54836350530041922</v>
      </c>
      <c r="I1898" s="2">
        <f t="shared" si="266"/>
        <v>35.415682649664603</v>
      </c>
    </row>
    <row r="1899" spans="1:9" ht="13.5" x14ac:dyDescent="0.25">
      <c r="A1899" s="3">
        <f>TITRES_STAT!B1902</f>
        <v>45069</v>
      </c>
      <c r="B1899" s="5">
        <f>TITRES_STAT!D1902</f>
        <v>0.48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2.3683012643058105E-3</v>
      </c>
      <c r="G1899" s="2">
        <f t="shared" si="267"/>
        <v>4.3188528073332382E-3</v>
      </c>
      <c r="H1899" s="2">
        <f t="shared" si="265"/>
        <v>0.54836350530041922</v>
      </c>
      <c r="I1899" s="2">
        <f t="shared" si="266"/>
        <v>35.415682649664603</v>
      </c>
    </row>
    <row r="1900" spans="1:9" ht="13.5" x14ac:dyDescent="0.25">
      <c r="A1900" s="3">
        <f>TITRES_STAT!B1903</f>
        <v>45070</v>
      </c>
      <c r="B1900" s="5">
        <f>TITRES_STAT!D1903</f>
        <v>0.48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2.1991368882839668E-3</v>
      </c>
      <c r="G1900" s="2">
        <f t="shared" si="267"/>
        <v>4.0103633210951499E-3</v>
      </c>
      <c r="H1900" s="2">
        <f t="shared" si="265"/>
        <v>0.54836350530041911</v>
      </c>
      <c r="I1900" s="2">
        <f t="shared" si="266"/>
        <v>35.415682649664589</v>
      </c>
    </row>
    <row r="1901" spans="1:9" ht="13.5" x14ac:dyDescent="0.25">
      <c r="A1901" s="3">
        <f>TITRES_STAT!B1904</f>
        <v>45071</v>
      </c>
      <c r="B1901" s="5">
        <f>TITRES_STAT!D1904</f>
        <v>0.5</v>
      </c>
      <c r="C1901" s="2">
        <f t="shared" si="261"/>
        <v>2.0000000000000018E-2</v>
      </c>
      <c r="D1901" s="2">
        <f t="shared" si="262"/>
        <v>2.0000000000000018E-2</v>
      </c>
      <c r="E1901" s="2">
        <f t="shared" si="263"/>
        <v>0</v>
      </c>
      <c r="F1901" s="2">
        <f t="shared" ref="F1901:G1916" si="268">((F1900*13)+D1901)/14</f>
        <v>3.4706271105493991E-3</v>
      </c>
      <c r="G1901" s="2">
        <f t="shared" si="268"/>
        <v>3.7239087981597824E-3</v>
      </c>
      <c r="H1901" s="2">
        <f t="shared" si="265"/>
        <v>0.93198499175502214</v>
      </c>
      <c r="I1901" s="2">
        <f t="shared" si="266"/>
        <v>48.239763545388804</v>
      </c>
    </row>
    <row r="1902" spans="1:9" ht="13.5" x14ac:dyDescent="0.25">
      <c r="A1902" s="3">
        <f>TITRES_STAT!B1905</f>
        <v>45072</v>
      </c>
      <c r="B1902" s="5">
        <f>TITRES_STAT!D1905</f>
        <v>0.5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3.2227251740815847E-3</v>
      </c>
      <c r="G1902" s="2">
        <f t="shared" si="268"/>
        <v>3.4579153125769411E-3</v>
      </c>
      <c r="H1902" s="2">
        <f t="shared" si="265"/>
        <v>0.93198499175502203</v>
      </c>
      <c r="I1902" s="2">
        <f t="shared" si="266"/>
        <v>48.239763545388804</v>
      </c>
    </row>
    <row r="1903" spans="1:9" ht="13.5" x14ac:dyDescent="0.25">
      <c r="A1903" s="3">
        <f>TITRES_STAT!B1906</f>
        <v>45075</v>
      </c>
      <c r="B1903" s="5">
        <f>TITRES_STAT!D1906</f>
        <v>0.5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2.9925305187900428E-3</v>
      </c>
      <c r="G1903" s="2">
        <f t="shared" si="268"/>
        <v>3.2109213616785884E-3</v>
      </c>
      <c r="H1903" s="2">
        <f t="shared" si="265"/>
        <v>0.93198499175502192</v>
      </c>
      <c r="I1903" s="2">
        <f t="shared" si="266"/>
        <v>48.239763545388804</v>
      </c>
    </row>
    <row r="1904" spans="1:9" ht="13.5" x14ac:dyDescent="0.25">
      <c r="A1904" s="3">
        <f>TITRES_STAT!B1907</f>
        <v>45076</v>
      </c>
      <c r="B1904" s="5">
        <f>TITRES_STAT!D1907</f>
        <v>0.52</v>
      </c>
      <c r="C1904" s="2">
        <f t="shared" si="261"/>
        <v>2.0000000000000018E-2</v>
      </c>
      <c r="D1904" s="2">
        <f t="shared" si="262"/>
        <v>2.0000000000000018E-2</v>
      </c>
      <c r="E1904" s="2">
        <f t="shared" si="263"/>
        <v>0</v>
      </c>
      <c r="F1904" s="2">
        <f t="shared" si="268"/>
        <v>4.2073497674478978E-3</v>
      </c>
      <c r="G1904" s="2">
        <f t="shared" si="268"/>
        <v>2.9815698358444036E-3</v>
      </c>
      <c r="H1904" s="2">
        <f t="shared" si="265"/>
        <v>1.4111189739268153</v>
      </c>
      <c r="I1904" s="2">
        <f t="shared" si="266"/>
        <v>58.525480873663724</v>
      </c>
    </row>
    <row r="1905" spans="1:9" ht="13.5" x14ac:dyDescent="0.25">
      <c r="A1905" s="3">
        <f>TITRES_STAT!B1908</f>
        <v>45077</v>
      </c>
      <c r="B1905" s="5">
        <f>TITRES_STAT!D1908</f>
        <v>0.52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3.9068247840587621E-3</v>
      </c>
      <c r="G1905" s="2">
        <f t="shared" si="268"/>
        <v>2.7686005618555174E-3</v>
      </c>
      <c r="H1905" s="2">
        <f t="shared" si="265"/>
        <v>1.4111189739268153</v>
      </c>
      <c r="I1905" s="2">
        <f t="shared" si="266"/>
        <v>58.525480873663724</v>
      </c>
    </row>
    <row r="1906" spans="1:9" ht="13.5" x14ac:dyDescent="0.25">
      <c r="A1906" s="3">
        <f>TITRES_STAT!B1909</f>
        <v>45078</v>
      </c>
      <c r="B1906" s="5">
        <f>TITRES_STAT!D1909</f>
        <v>0.5</v>
      </c>
      <c r="C1906" s="2">
        <f t="shared" si="261"/>
        <v>-2.0000000000000018E-2</v>
      </c>
      <c r="D1906" s="2">
        <f t="shared" si="262"/>
        <v>0</v>
      </c>
      <c r="E1906" s="2">
        <f t="shared" si="263"/>
        <v>2.0000000000000018E-2</v>
      </c>
      <c r="F1906" s="2">
        <f t="shared" si="268"/>
        <v>3.627765870911708E-3</v>
      </c>
      <c r="G1906" s="2">
        <f t="shared" si="268"/>
        <v>3.9994148074372678E-3</v>
      </c>
      <c r="H1906" s="2">
        <f t="shared" si="265"/>
        <v>0.90707417099260479</v>
      </c>
      <c r="I1906" s="2">
        <f t="shared" si="266"/>
        <v>47.563654565175383</v>
      </c>
    </row>
    <row r="1907" spans="1:9" ht="13.5" x14ac:dyDescent="0.25">
      <c r="A1907" s="3">
        <f>TITRES_STAT!B1910</f>
        <v>45079</v>
      </c>
      <c r="B1907" s="5">
        <f>TITRES_STAT!D1910</f>
        <v>0.5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3.3686397372751573E-3</v>
      </c>
      <c r="G1907" s="2">
        <f t="shared" si="268"/>
        <v>3.7137423211917489E-3</v>
      </c>
      <c r="H1907" s="2">
        <f t="shared" si="265"/>
        <v>0.90707417099260479</v>
      </c>
      <c r="I1907" s="2">
        <f t="shared" si="266"/>
        <v>47.563654565175383</v>
      </c>
    </row>
    <row r="1908" spans="1:9" ht="13.5" x14ac:dyDescent="0.25">
      <c r="A1908" s="3">
        <f>TITRES_STAT!B1911</f>
        <v>45082</v>
      </c>
      <c r="B1908" s="5">
        <f>TITRES_STAT!D1911</f>
        <v>0.5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3.1280226131840745E-3</v>
      </c>
      <c r="G1908" s="2">
        <f t="shared" si="268"/>
        <v>3.4484750125351954E-3</v>
      </c>
      <c r="H1908" s="2">
        <f t="shared" si="265"/>
        <v>0.90707417099260468</v>
      </c>
      <c r="I1908" s="2">
        <f t="shared" si="266"/>
        <v>47.563654565175383</v>
      </c>
    </row>
    <row r="1909" spans="1:9" ht="13.5" x14ac:dyDescent="0.25">
      <c r="A1909" s="3">
        <f>TITRES_STAT!B1912</f>
        <v>45083</v>
      </c>
      <c r="B1909" s="5">
        <f>TITRES_STAT!D1912</f>
        <v>0.48</v>
      </c>
      <c r="C1909" s="2">
        <f t="shared" si="261"/>
        <v>-2.0000000000000018E-2</v>
      </c>
      <c r="D1909" s="2">
        <f t="shared" si="262"/>
        <v>0</v>
      </c>
      <c r="E1909" s="2">
        <f t="shared" si="263"/>
        <v>2.0000000000000018E-2</v>
      </c>
      <c r="F1909" s="2">
        <f t="shared" si="268"/>
        <v>2.9045924265280695E-3</v>
      </c>
      <c r="G1909" s="2">
        <f t="shared" si="268"/>
        <v>4.6307267973541106E-3</v>
      </c>
      <c r="H1909" s="2">
        <f t="shared" si="265"/>
        <v>0.6272433148480463</v>
      </c>
      <c r="I1909" s="2">
        <f t="shared" si="266"/>
        <v>38.546375279262953</v>
      </c>
    </row>
    <row r="1910" spans="1:9" ht="13.5" x14ac:dyDescent="0.25">
      <c r="A1910" s="3">
        <f>TITRES_STAT!B1913</f>
        <v>45084</v>
      </c>
      <c r="B1910" s="5">
        <f>TITRES_STAT!D1913</f>
        <v>0.48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2.6971215389189214E-3</v>
      </c>
      <c r="G1910" s="2">
        <f t="shared" si="268"/>
        <v>4.2999605975431029E-3</v>
      </c>
      <c r="H1910" s="2">
        <f t="shared" si="265"/>
        <v>0.62724331484804619</v>
      </c>
      <c r="I1910" s="2">
        <f t="shared" si="266"/>
        <v>38.546375279262953</v>
      </c>
    </row>
    <row r="1911" spans="1:9" ht="13.5" x14ac:dyDescent="0.25">
      <c r="A1911" s="3">
        <f>TITRES_STAT!B1914</f>
        <v>45085</v>
      </c>
      <c r="B1911" s="5">
        <f>TITRES_STAT!D1914</f>
        <v>0.48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2.5044700004247127E-3</v>
      </c>
      <c r="G1911" s="2">
        <f t="shared" si="268"/>
        <v>3.9928205548614521E-3</v>
      </c>
      <c r="H1911" s="2">
        <f t="shared" si="265"/>
        <v>0.6272433148480463</v>
      </c>
      <c r="I1911" s="2">
        <f t="shared" si="266"/>
        <v>38.546375279262953</v>
      </c>
    </row>
    <row r="1912" spans="1:9" ht="13.5" x14ac:dyDescent="0.25">
      <c r="A1912" s="3">
        <f>TITRES_STAT!B1915</f>
        <v>45086</v>
      </c>
      <c r="B1912" s="5">
        <f>TITRES_STAT!D1915</f>
        <v>0.48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2.3255792861086619E-3</v>
      </c>
      <c r="G1912" s="2">
        <f t="shared" si="268"/>
        <v>3.7076190866570627E-3</v>
      </c>
      <c r="H1912" s="2">
        <f t="shared" si="265"/>
        <v>0.6272433148480463</v>
      </c>
      <c r="I1912" s="2">
        <f t="shared" si="266"/>
        <v>38.546375279262953</v>
      </c>
    </row>
    <row r="1913" spans="1:9" ht="13.5" x14ac:dyDescent="0.25">
      <c r="A1913" s="3">
        <f>TITRES_STAT!B1916</f>
        <v>45089</v>
      </c>
      <c r="B1913" s="5">
        <f>TITRES_STAT!D1916</f>
        <v>0.48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2.159466479958043E-3</v>
      </c>
      <c r="G1913" s="2">
        <f t="shared" si="268"/>
        <v>3.4427891518958439E-3</v>
      </c>
      <c r="H1913" s="2">
        <f t="shared" si="265"/>
        <v>0.6272433148480463</v>
      </c>
      <c r="I1913" s="2">
        <f t="shared" si="266"/>
        <v>38.546375279262953</v>
      </c>
    </row>
    <row r="1914" spans="1:9" ht="13.5" x14ac:dyDescent="0.25">
      <c r="A1914" s="3">
        <f>TITRES_STAT!B1917</f>
        <v>45090</v>
      </c>
      <c r="B1914" s="5">
        <f>TITRES_STAT!D1917</f>
        <v>0.5</v>
      </c>
      <c r="C1914" s="2">
        <f t="shared" si="261"/>
        <v>2.0000000000000018E-2</v>
      </c>
      <c r="D1914" s="2">
        <f t="shared" si="262"/>
        <v>2.0000000000000018E-2</v>
      </c>
      <c r="E1914" s="2">
        <f t="shared" si="263"/>
        <v>0</v>
      </c>
      <c r="F1914" s="2">
        <f t="shared" si="268"/>
        <v>3.4337903028181841E-3</v>
      </c>
      <c r="G1914" s="2">
        <f t="shared" si="268"/>
        <v>3.1968756410461407E-3</v>
      </c>
      <c r="H1914" s="2">
        <f t="shared" si="265"/>
        <v>1.0741081882354722</v>
      </c>
      <c r="I1914" s="2">
        <f t="shared" si="266"/>
        <v>51.786507296384556</v>
      </c>
    </row>
    <row r="1915" spans="1:9" ht="13.5" x14ac:dyDescent="0.25">
      <c r="A1915" s="3">
        <f>TITRES_STAT!B1918</f>
        <v>45091</v>
      </c>
      <c r="B1915" s="5">
        <f>TITRES_STAT!D1918</f>
        <v>0.52</v>
      </c>
      <c r="C1915" s="2">
        <f t="shared" si="261"/>
        <v>2.0000000000000018E-2</v>
      </c>
      <c r="D1915" s="2">
        <f t="shared" si="262"/>
        <v>2.0000000000000018E-2</v>
      </c>
      <c r="E1915" s="2">
        <f t="shared" si="263"/>
        <v>0</v>
      </c>
      <c r="F1915" s="2">
        <f t="shared" si="268"/>
        <v>4.6170909954740286E-3</v>
      </c>
      <c r="G1915" s="2">
        <f t="shared" si="268"/>
        <v>2.9685273809714162E-3</v>
      </c>
      <c r="H1915" s="2">
        <f t="shared" si="265"/>
        <v>1.5553472826526999</v>
      </c>
      <c r="I1915" s="2">
        <f t="shared" si="266"/>
        <v>60.866375901677735</v>
      </c>
    </row>
    <row r="1916" spans="1:9" ht="13.5" x14ac:dyDescent="0.25">
      <c r="A1916" s="3">
        <f>TITRES_STAT!B1919</f>
        <v>45092</v>
      </c>
      <c r="B1916" s="5">
        <f>TITRES_STAT!D1919</f>
        <v>0.54</v>
      </c>
      <c r="C1916" s="2">
        <f t="shared" si="261"/>
        <v>2.0000000000000018E-2</v>
      </c>
      <c r="D1916" s="2">
        <f t="shared" si="262"/>
        <v>2.0000000000000018E-2</v>
      </c>
      <c r="E1916" s="2">
        <f t="shared" si="263"/>
        <v>0</v>
      </c>
      <c r="F1916" s="2">
        <f t="shared" si="268"/>
        <v>5.7158702100830279E-3</v>
      </c>
      <c r="G1916" s="2">
        <f t="shared" si="268"/>
        <v>2.7564897109020295E-3</v>
      </c>
      <c r="H1916" s="2">
        <f t="shared" si="265"/>
        <v>2.0736047689481762</v>
      </c>
      <c r="I1916" s="2">
        <f t="shared" si="266"/>
        <v>67.464912531931958</v>
      </c>
    </row>
    <row r="1917" spans="1:9" ht="13.5" x14ac:dyDescent="0.25">
      <c r="A1917" s="3">
        <f>TITRES_STAT!B1920</f>
        <v>45093</v>
      </c>
      <c r="B1917" s="5">
        <f>TITRES_STAT!D1920</f>
        <v>0.55000000000000004</v>
      </c>
      <c r="C1917" s="2">
        <f t="shared" si="261"/>
        <v>1.0000000000000009E-2</v>
      </c>
      <c r="D1917" s="2">
        <f t="shared" si="262"/>
        <v>1.0000000000000009E-2</v>
      </c>
      <c r="E1917" s="2">
        <f t="shared" si="263"/>
        <v>0</v>
      </c>
      <c r="F1917" s="2">
        <f t="shared" ref="F1917:G1932" si="269">((F1916*13)+D1917)/14</f>
        <v>6.0218794807913841E-3</v>
      </c>
      <c r="G1917" s="2">
        <f t="shared" si="269"/>
        <v>2.5595975886947417E-3</v>
      </c>
      <c r="H1917" s="2">
        <f t="shared" si="265"/>
        <v>2.3526664923380483</v>
      </c>
      <c r="I1917" s="2">
        <f t="shared" si="266"/>
        <v>70.172995068691421</v>
      </c>
    </row>
    <row r="1918" spans="1:9" ht="13.5" x14ac:dyDescent="0.25">
      <c r="A1918" s="3">
        <f>TITRES_STAT!B1921</f>
        <v>45096</v>
      </c>
      <c r="B1918" s="5">
        <f>TITRES_STAT!D1921</f>
        <v>0.53</v>
      </c>
      <c r="C1918" s="2">
        <f t="shared" si="261"/>
        <v>-2.0000000000000018E-2</v>
      </c>
      <c r="D1918" s="2">
        <f t="shared" si="262"/>
        <v>0</v>
      </c>
      <c r="E1918" s="2">
        <f t="shared" si="263"/>
        <v>2.0000000000000018E-2</v>
      </c>
      <c r="F1918" s="2">
        <f t="shared" si="269"/>
        <v>5.5917452321634286E-3</v>
      </c>
      <c r="G1918" s="2">
        <f t="shared" si="269"/>
        <v>3.8053406180736898E-3</v>
      </c>
      <c r="H1918" s="2">
        <f t="shared" si="265"/>
        <v>1.4694467048771152</v>
      </c>
      <c r="I1918" s="2">
        <f t="shared" si="266"/>
        <v>59.505098934712095</v>
      </c>
    </row>
    <row r="1919" spans="1:9" ht="13.5" x14ac:dyDescent="0.25">
      <c r="A1919" s="3">
        <f>TITRES_STAT!B1922</f>
        <v>45097</v>
      </c>
      <c r="B1919" s="5">
        <f>TITRES_STAT!D1922</f>
        <v>0.53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5.1923348584374694E-3</v>
      </c>
      <c r="G1919" s="2">
        <f t="shared" si="269"/>
        <v>3.5335305739255694E-3</v>
      </c>
      <c r="H1919" s="2">
        <f t="shared" si="265"/>
        <v>1.4694467048771152</v>
      </c>
      <c r="I1919" s="2">
        <f t="shared" si="266"/>
        <v>59.505098934712095</v>
      </c>
    </row>
    <row r="1920" spans="1:9" ht="13.5" x14ac:dyDescent="0.25">
      <c r="A1920" s="3">
        <f>TITRES_STAT!B1923</f>
        <v>45098</v>
      </c>
      <c r="B1920" s="5">
        <f>TITRES_STAT!D1923</f>
        <v>0.52</v>
      </c>
      <c r="C1920" s="2">
        <f t="shared" si="261"/>
        <v>-1.0000000000000009E-2</v>
      </c>
      <c r="D1920" s="2">
        <f t="shared" si="262"/>
        <v>0</v>
      </c>
      <c r="E1920" s="2">
        <f t="shared" si="263"/>
        <v>1.0000000000000009E-2</v>
      </c>
      <c r="F1920" s="2">
        <f t="shared" si="269"/>
        <v>4.8214537971205066E-3</v>
      </c>
      <c r="G1920" s="2">
        <f t="shared" si="269"/>
        <v>3.9954212472166012E-3</v>
      </c>
      <c r="H1920" s="2">
        <f t="shared" si="265"/>
        <v>1.2067447958032858</v>
      </c>
      <c r="I1920" s="2">
        <f t="shared" si="266"/>
        <v>54.68438389877403</v>
      </c>
    </row>
    <row r="1921" spans="1:9" ht="13.5" x14ac:dyDescent="0.25">
      <c r="A1921" s="3">
        <f>TITRES_STAT!B1924</f>
        <v>45099</v>
      </c>
      <c r="B1921" s="5">
        <f>TITRES_STAT!D1924</f>
        <v>0.52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4.4770642401833274E-3</v>
      </c>
      <c r="G1921" s="2">
        <f t="shared" si="269"/>
        <v>3.7100340152725585E-3</v>
      </c>
      <c r="H1921" s="2">
        <f t="shared" si="265"/>
        <v>1.2067447958032855</v>
      </c>
      <c r="I1921" s="2">
        <f t="shared" si="266"/>
        <v>54.684383898774023</v>
      </c>
    </row>
    <row r="1922" spans="1:9" ht="13.5" x14ac:dyDescent="0.25">
      <c r="A1922" s="3">
        <f>TITRES_STAT!B1925</f>
        <v>45100</v>
      </c>
      <c r="B1922" s="5">
        <f>TITRES_STAT!D1925</f>
        <v>0.51</v>
      </c>
      <c r="C1922" s="2">
        <f t="shared" si="261"/>
        <v>-1.0000000000000009E-2</v>
      </c>
      <c r="D1922" s="2">
        <f t="shared" si="262"/>
        <v>0</v>
      </c>
      <c r="E1922" s="2">
        <f t="shared" si="263"/>
        <v>1.0000000000000009E-2</v>
      </c>
      <c r="F1922" s="2">
        <f t="shared" si="269"/>
        <v>4.1572739373130895E-3</v>
      </c>
      <c r="G1922" s="2">
        <f t="shared" si="269"/>
        <v>4.1593172998959484E-3</v>
      </c>
      <c r="H1922" s="2">
        <f t="shared" si="265"/>
        <v>0.99950872644822986</v>
      </c>
      <c r="I1922" s="2">
        <f t="shared" si="266"/>
        <v>49.987715143593228</v>
      </c>
    </row>
    <row r="1923" spans="1:9" ht="13.5" x14ac:dyDescent="0.25">
      <c r="A1923" s="3">
        <f>TITRES_STAT!B1926</f>
        <v>45103</v>
      </c>
      <c r="B1923" s="5">
        <f>TITRES_STAT!D1926</f>
        <v>0.51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3.8603257989335833E-3</v>
      </c>
      <c r="G1923" s="2">
        <f t="shared" si="269"/>
        <v>3.8622232070462379E-3</v>
      </c>
      <c r="H1923" s="2">
        <f t="shared" si="265"/>
        <v>0.99950872644822986</v>
      </c>
      <c r="I1923" s="2">
        <f t="shared" si="266"/>
        <v>49.987715143593228</v>
      </c>
    </row>
    <row r="1924" spans="1:9" ht="13.5" x14ac:dyDescent="0.25">
      <c r="A1924" s="3">
        <f>TITRES_STAT!B1927</f>
        <v>45104</v>
      </c>
      <c r="B1924" s="5">
        <f>TITRES_STAT!D1927</f>
        <v>0.51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3.5845882418668986E-3</v>
      </c>
      <c r="G1924" s="2">
        <f t="shared" si="269"/>
        <v>3.5863501208286499E-3</v>
      </c>
      <c r="H1924" s="2">
        <f t="shared" si="265"/>
        <v>0.99950872644822975</v>
      </c>
      <c r="I1924" s="2">
        <f t="shared" si="266"/>
        <v>49.987715143593221</v>
      </c>
    </row>
    <row r="1925" spans="1:9" ht="13.5" x14ac:dyDescent="0.25">
      <c r="A1925" s="3">
        <f>TITRES_STAT!B1928</f>
        <v>45107</v>
      </c>
      <c r="B1925" s="5">
        <f>TITRES_STAT!D1928</f>
        <v>0.51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3.3285462245906915E-3</v>
      </c>
      <c r="G1925" s="2">
        <f t="shared" si="269"/>
        <v>3.330182255055175E-3</v>
      </c>
      <c r="H1925" s="2">
        <f t="shared" si="265"/>
        <v>0.99950872644822963</v>
      </c>
      <c r="I1925" s="2">
        <f t="shared" si="266"/>
        <v>49.987715143593221</v>
      </c>
    </row>
    <row r="1926" spans="1:9" ht="13.5" x14ac:dyDescent="0.25">
      <c r="A1926" s="3">
        <f>TITRES_STAT!B1929</f>
        <v>45110</v>
      </c>
      <c r="B1926" s="5">
        <f>TITRES_STAT!D1929</f>
        <v>0.51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3.0907929228342138E-3</v>
      </c>
      <c r="G1926" s="2">
        <f t="shared" si="269"/>
        <v>3.0923120939798055E-3</v>
      </c>
      <c r="H1926" s="2">
        <f t="shared" si="265"/>
        <v>0.99950872644822963</v>
      </c>
      <c r="I1926" s="2">
        <f t="shared" si="266"/>
        <v>49.987715143593221</v>
      </c>
    </row>
    <row r="1927" spans="1:9" ht="13.5" x14ac:dyDescent="0.25">
      <c r="A1927" s="3">
        <f>TITRES_STAT!B1930</f>
        <v>45111</v>
      </c>
      <c r="B1927" s="5">
        <f>TITRES_STAT!D1930</f>
        <v>0.51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2.8700219997746272E-3</v>
      </c>
      <c r="G1927" s="2">
        <f t="shared" si="269"/>
        <v>2.8714326586955336E-3</v>
      </c>
      <c r="H1927" s="2">
        <f t="shared" si="265"/>
        <v>0.99950872644822975</v>
      </c>
      <c r="I1927" s="2">
        <f t="shared" si="266"/>
        <v>49.987715143593221</v>
      </c>
    </row>
    <row r="1928" spans="1:9" ht="13.5" x14ac:dyDescent="0.25">
      <c r="A1928" s="3">
        <f>TITRES_STAT!B1931</f>
        <v>45112</v>
      </c>
      <c r="B1928" s="5">
        <f>TITRES_STAT!D1931</f>
        <v>0.51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2.6650204283621541E-3</v>
      </c>
      <c r="G1928" s="2">
        <f t="shared" si="269"/>
        <v>2.6663303259315671E-3</v>
      </c>
      <c r="H1928" s="2">
        <f t="shared" si="265"/>
        <v>0.99950872644822975</v>
      </c>
      <c r="I1928" s="2">
        <f t="shared" si="266"/>
        <v>49.987715143593221</v>
      </c>
    </row>
    <row r="1929" spans="1:9" ht="13.5" x14ac:dyDescent="0.25">
      <c r="A1929" s="3">
        <f>TITRES_STAT!B1932</f>
        <v>45113</v>
      </c>
      <c r="B1929" s="5">
        <f>TITRES_STAT!D1932</f>
        <v>0.49</v>
      </c>
      <c r="C1929" s="2">
        <f t="shared" si="270"/>
        <v>-2.0000000000000018E-2</v>
      </c>
      <c r="D1929" s="2">
        <f t="shared" si="271"/>
        <v>0</v>
      </c>
      <c r="E1929" s="2">
        <f t="shared" si="272"/>
        <v>2.0000000000000018E-2</v>
      </c>
      <c r="F1929" s="2">
        <f t="shared" si="269"/>
        <v>2.4746618263362863E-3</v>
      </c>
      <c r="G1929" s="2">
        <f t="shared" si="269"/>
        <v>3.9044495883650276E-3</v>
      </c>
      <c r="H1929" s="2">
        <f t="shared" si="265"/>
        <v>0.63380555192993049</v>
      </c>
      <c r="I1929" s="2">
        <f t="shared" si="266"/>
        <v>38.793205910045323</v>
      </c>
    </row>
    <row r="1930" spans="1:9" ht="13.5" x14ac:dyDescent="0.25">
      <c r="A1930" s="3">
        <f>TITRES_STAT!B1933</f>
        <v>45114</v>
      </c>
      <c r="B1930" s="5">
        <f>TITRES_STAT!D1933</f>
        <v>0.48</v>
      </c>
      <c r="C1930" s="2">
        <f t="shared" si="270"/>
        <v>-1.0000000000000009E-2</v>
      </c>
      <c r="D1930" s="2">
        <f t="shared" si="271"/>
        <v>0</v>
      </c>
      <c r="E1930" s="2">
        <f t="shared" si="272"/>
        <v>1.0000000000000009E-2</v>
      </c>
      <c r="F1930" s="2">
        <f t="shared" si="269"/>
        <v>2.2979002673122655E-3</v>
      </c>
      <c r="G1930" s="2">
        <f t="shared" si="269"/>
        <v>4.3398460463389549E-3</v>
      </c>
      <c r="H1930" s="2">
        <f t="shared" si="265"/>
        <v>0.52948889033765334</v>
      </c>
      <c r="I1930" s="2">
        <f t="shared" si="266"/>
        <v>34.618681683968447</v>
      </c>
    </row>
    <row r="1931" spans="1:9" ht="13.5" x14ac:dyDescent="0.25">
      <c r="A1931" s="3">
        <f>TITRES_STAT!B1934</f>
        <v>45117</v>
      </c>
      <c r="B1931" s="5">
        <f>TITRES_STAT!D1934</f>
        <v>0.48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2.1337645339328179E-3</v>
      </c>
      <c r="G1931" s="2">
        <f t="shared" si="269"/>
        <v>4.0298570430290295E-3</v>
      </c>
      <c r="H1931" s="2">
        <f t="shared" si="265"/>
        <v>0.52948889033765334</v>
      </c>
      <c r="I1931" s="2">
        <f t="shared" si="266"/>
        <v>34.618681683968447</v>
      </c>
    </row>
    <row r="1932" spans="1:9" ht="13.5" x14ac:dyDescent="0.25">
      <c r="A1932" s="3">
        <f>TITRES_STAT!B1935</f>
        <v>45118</v>
      </c>
      <c r="B1932" s="5">
        <f>TITRES_STAT!D1935</f>
        <v>0.46</v>
      </c>
      <c r="C1932" s="2">
        <f t="shared" si="270"/>
        <v>-1.9999999999999962E-2</v>
      </c>
      <c r="D1932" s="2">
        <f t="shared" si="271"/>
        <v>0</v>
      </c>
      <c r="E1932" s="2">
        <f t="shared" si="272"/>
        <v>1.9999999999999962E-2</v>
      </c>
      <c r="F1932" s="2">
        <f t="shared" si="269"/>
        <v>1.981352781509045E-3</v>
      </c>
      <c r="G1932" s="2">
        <f t="shared" si="269"/>
        <v>5.1705815399555244E-3</v>
      </c>
      <c r="H1932" s="2">
        <f t="shared" si="265"/>
        <v>0.38319727988006702</v>
      </c>
      <c r="I1932" s="2">
        <f t="shared" si="266"/>
        <v>27.703732898700679</v>
      </c>
    </row>
    <row r="1933" spans="1:9" ht="13.5" x14ac:dyDescent="0.25">
      <c r="A1933" s="3">
        <f>TITRES_STAT!B1936</f>
        <v>45119</v>
      </c>
      <c r="B1933" s="5">
        <f>TITRES_STAT!D1936</f>
        <v>0.46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1.8398275828298276E-3</v>
      </c>
      <c r="G1933" s="2">
        <f t="shared" si="273"/>
        <v>4.8012542871015583E-3</v>
      </c>
      <c r="H1933" s="2">
        <f t="shared" si="265"/>
        <v>0.38319727988006708</v>
      </c>
      <c r="I1933" s="2">
        <f t="shared" si="266"/>
        <v>27.703732898700679</v>
      </c>
    </row>
    <row r="1934" spans="1:9" ht="13.5" x14ac:dyDescent="0.25">
      <c r="A1934" s="3">
        <f>TITRES_STAT!B1937</f>
        <v>45120</v>
      </c>
      <c r="B1934" s="5">
        <f>TITRES_STAT!D1937</f>
        <v>0.47</v>
      </c>
      <c r="C1934" s="2">
        <f t="shared" si="270"/>
        <v>9.9999999999999534E-3</v>
      </c>
      <c r="D1934" s="2">
        <f t="shared" si="271"/>
        <v>9.9999999999999534E-3</v>
      </c>
      <c r="E1934" s="2">
        <f t="shared" si="272"/>
        <v>0</v>
      </c>
      <c r="F1934" s="2">
        <f t="shared" si="273"/>
        <v>2.4226970411991224E-3</v>
      </c>
      <c r="G1934" s="2">
        <f t="shared" si="273"/>
        <v>4.4583075523085903E-3</v>
      </c>
      <c r="H1934" s="2">
        <f t="shared" si="265"/>
        <v>0.54341182450380909</v>
      </c>
      <c r="I1934" s="2">
        <f t="shared" si="266"/>
        <v>35.208478766094089</v>
      </c>
    </row>
    <row r="1935" spans="1:9" ht="13.5" x14ac:dyDescent="0.25">
      <c r="A1935" s="3">
        <f>TITRES_STAT!B1938</f>
        <v>45121</v>
      </c>
      <c r="B1935" s="5">
        <f>TITRES_STAT!D1938</f>
        <v>0.48</v>
      </c>
      <c r="C1935" s="2">
        <f t="shared" si="270"/>
        <v>1.0000000000000009E-2</v>
      </c>
      <c r="D1935" s="2">
        <f t="shared" si="271"/>
        <v>1.0000000000000009E-2</v>
      </c>
      <c r="E1935" s="2">
        <f t="shared" si="272"/>
        <v>0</v>
      </c>
      <c r="F1935" s="2">
        <f t="shared" si="273"/>
        <v>2.963932966827757E-3</v>
      </c>
      <c r="G1935" s="2">
        <f t="shared" si="273"/>
        <v>4.1398570128579771E-3</v>
      </c>
      <c r="H1935" s="2">
        <f t="shared" si="265"/>
        <v>0.71595056486783992</v>
      </c>
      <c r="I1935" s="2">
        <f t="shared" si="266"/>
        <v>41.723262868180669</v>
      </c>
    </row>
    <row r="1936" spans="1:9" ht="13.5" x14ac:dyDescent="0.25">
      <c r="A1936" s="3">
        <f>TITRES_STAT!B1939</f>
        <v>45124</v>
      </c>
      <c r="B1936" s="5">
        <f>TITRES_STAT!D1939</f>
        <v>0.46</v>
      </c>
      <c r="C1936" s="2">
        <f t="shared" si="270"/>
        <v>-1.9999999999999962E-2</v>
      </c>
      <c r="D1936" s="2">
        <f t="shared" si="271"/>
        <v>0</v>
      </c>
      <c r="E1936" s="2">
        <f t="shared" si="272"/>
        <v>1.9999999999999962E-2</v>
      </c>
      <c r="F1936" s="2">
        <f t="shared" si="273"/>
        <v>2.752223469197203E-3</v>
      </c>
      <c r="G1936" s="2">
        <f t="shared" si="273"/>
        <v>5.2727243690824039E-3</v>
      </c>
      <c r="H1936" s="2">
        <f t="shared" si="265"/>
        <v>0.52197370401824439</v>
      </c>
      <c r="I1936" s="2">
        <f t="shared" si="266"/>
        <v>34.295842473503555</v>
      </c>
    </row>
    <row r="1937" spans="1:9" ht="13.5" x14ac:dyDescent="0.25">
      <c r="A1937" s="3">
        <f>TITRES_STAT!B1940</f>
        <v>45125</v>
      </c>
      <c r="B1937" s="5">
        <f>TITRES_STAT!D1940</f>
        <v>0.44</v>
      </c>
      <c r="C1937" s="2">
        <f t="shared" si="270"/>
        <v>-2.0000000000000018E-2</v>
      </c>
      <c r="D1937" s="2">
        <f t="shared" si="271"/>
        <v>0</v>
      </c>
      <c r="E1937" s="2">
        <f t="shared" si="272"/>
        <v>2.0000000000000018E-2</v>
      </c>
      <c r="F1937" s="2">
        <f t="shared" si="273"/>
        <v>2.5556360785402603E-3</v>
      </c>
      <c r="G1937" s="2">
        <f t="shared" si="273"/>
        <v>6.3246726284336618E-3</v>
      </c>
      <c r="H1937" s="2">
        <f t="shared" ref="H1937:H2000" si="274">F1937/G1937</f>
        <v>0.40407404915330408</v>
      </c>
      <c r="I1937" s="2">
        <f t="shared" ref="I1937:I2000" si="275">IF(G1937=0,100,100-(100/(1+H1937)))</f>
        <v>28.778685098337377</v>
      </c>
    </row>
    <row r="1938" spans="1:9" ht="13.5" x14ac:dyDescent="0.25">
      <c r="A1938" s="3">
        <f>TITRES_STAT!B1941</f>
        <v>45127</v>
      </c>
      <c r="B1938" s="5">
        <f>TITRES_STAT!D1941</f>
        <v>0.44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2.3730906443588133E-3</v>
      </c>
      <c r="G1938" s="2">
        <f t="shared" si="273"/>
        <v>5.8729102978312573E-3</v>
      </c>
      <c r="H1938" s="2">
        <f t="shared" si="274"/>
        <v>0.40407404915330408</v>
      </c>
      <c r="I1938" s="2">
        <f t="shared" si="275"/>
        <v>28.778685098337377</v>
      </c>
    </row>
    <row r="1939" spans="1:9" ht="13.5" x14ac:dyDescent="0.25">
      <c r="A1939" s="3">
        <f>TITRES_STAT!B1942</f>
        <v>45128</v>
      </c>
      <c r="B1939" s="5">
        <f>TITRES_STAT!D1942</f>
        <v>0.45</v>
      </c>
      <c r="C1939" s="2">
        <f t="shared" si="270"/>
        <v>1.0000000000000009E-2</v>
      </c>
      <c r="D1939" s="2">
        <f t="shared" si="271"/>
        <v>1.0000000000000009E-2</v>
      </c>
      <c r="E1939" s="2">
        <f t="shared" si="272"/>
        <v>0</v>
      </c>
      <c r="F1939" s="2">
        <f t="shared" si="273"/>
        <v>2.9178698840474702E-3</v>
      </c>
      <c r="G1939" s="2">
        <f t="shared" si="273"/>
        <v>5.4534167051290246E-3</v>
      </c>
      <c r="H1939" s="2">
        <f t="shared" si="274"/>
        <v>0.53505353465895378</v>
      </c>
      <c r="I1939" s="2">
        <f t="shared" si="275"/>
        <v>34.855692168275283</v>
      </c>
    </row>
    <row r="1940" spans="1:9" ht="13.5" x14ac:dyDescent="0.25">
      <c r="A1940" s="3">
        <f>TITRES_STAT!B1943</f>
        <v>45131</v>
      </c>
      <c r="B1940" s="5">
        <f>TITRES_STAT!D1943</f>
        <v>0.47</v>
      </c>
      <c r="C1940" s="2">
        <f t="shared" si="270"/>
        <v>1.9999999999999962E-2</v>
      </c>
      <c r="D1940" s="2">
        <f t="shared" si="271"/>
        <v>1.9999999999999962E-2</v>
      </c>
      <c r="E1940" s="2">
        <f t="shared" si="272"/>
        <v>0</v>
      </c>
      <c r="F1940" s="2">
        <f t="shared" si="273"/>
        <v>4.138022035186934E-3</v>
      </c>
      <c r="G1940" s="2">
        <f t="shared" si="273"/>
        <v>5.0638869404769516E-3</v>
      </c>
      <c r="H1940" s="2">
        <f t="shared" si="274"/>
        <v>0.81716319574804464</v>
      </c>
      <c r="I1940" s="2">
        <f t="shared" si="275"/>
        <v>44.969169398770219</v>
      </c>
    </row>
    <row r="1941" spans="1:9" ht="13.5" x14ac:dyDescent="0.25">
      <c r="A1941" s="3">
        <f>TITRES_STAT!B1944</f>
        <v>45133</v>
      </c>
      <c r="B1941" s="5">
        <f>TITRES_STAT!D1944</f>
        <v>0.45</v>
      </c>
      <c r="C1941" s="2">
        <f t="shared" si="270"/>
        <v>-1.9999999999999962E-2</v>
      </c>
      <c r="D1941" s="2">
        <f t="shared" si="271"/>
        <v>0</v>
      </c>
      <c r="E1941" s="2">
        <f t="shared" si="272"/>
        <v>1.9999999999999962E-2</v>
      </c>
      <c r="F1941" s="2">
        <f t="shared" si="273"/>
        <v>3.8424490326735812E-3</v>
      </c>
      <c r="G1941" s="2">
        <f t="shared" si="273"/>
        <v>6.1307521590143101E-3</v>
      </c>
      <c r="H1941" s="2">
        <f t="shared" si="274"/>
        <v>0.62675001908597172</v>
      </c>
      <c r="I1941" s="2">
        <f t="shared" si="275"/>
        <v>38.527740078842982</v>
      </c>
    </row>
    <row r="1942" spans="1:9" ht="13.5" x14ac:dyDescent="0.25">
      <c r="A1942" s="3">
        <f>TITRES_STAT!B1945</f>
        <v>45134</v>
      </c>
      <c r="B1942" s="5">
        <f>TITRES_STAT!D1945</f>
        <v>0.45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3.5679883874826109E-3</v>
      </c>
      <c r="G1942" s="2">
        <f t="shared" si="273"/>
        <v>5.6928412905132885E-3</v>
      </c>
      <c r="H1942" s="2">
        <f t="shared" si="274"/>
        <v>0.62675001908597161</v>
      </c>
      <c r="I1942" s="2">
        <f t="shared" si="275"/>
        <v>38.527740078842974</v>
      </c>
    </row>
    <row r="1943" spans="1:9" ht="13.5" x14ac:dyDescent="0.25">
      <c r="A1943" s="3">
        <f>TITRES_STAT!B1946</f>
        <v>45135</v>
      </c>
      <c r="B1943" s="5">
        <f>TITRES_STAT!D1946</f>
        <v>0.45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3.3131320740909958E-3</v>
      </c>
      <c r="G1943" s="2">
        <f t="shared" si="273"/>
        <v>5.286209769762339E-3</v>
      </c>
      <c r="H1943" s="2">
        <f t="shared" si="274"/>
        <v>0.62675001908597161</v>
      </c>
      <c r="I1943" s="2">
        <f t="shared" si="275"/>
        <v>38.527740078842974</v>
      </c>
    </row>
    <row r="1944" spans="1:9" ht="13.5" x14ac:dyDescent="0.25">
      <c r="A1944" s="3">
        <f>TITRES_STAT!B1947</f>
        <v>45138</v>
      </c>
      <c r="B1944" s="5">
        <f>TITRES_STAT!D1947</f>
        <v>0.45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3.0764797830844961E-3</v>
      </c>
      <c r="G1944" s="2">
        <f t="shared" si="273"/>
        <v>4.9086233576364578E-3</v>
      </c>
      <c r="H1944" s="2">
        <f t="shared" si="274"/>
        <v>0.62675001908597161</v>
      </c>
      <c r="I1944" s="2">
        <f t="shared" si="275"/>
        <v>38.527740078842974</v>
      </c>
    </row>
    <row r="1945" spans="1:9" ht="13.5" x14ac:dyDescent="0.25">
      <c r="A1945" s="3">
        <f>TITRES_STAT!B1948</f>
        <v>45139</v>
      </c>
      <c r="B1945" s="5">
        <f>TITRES_STAT!D1948</f>
        <v>0.45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2.8567312271498896E-3</v>
      </c>
      <c r="G1945" s="2">
        <f t="shared" si="273"/>
        <v>4.5580074035195678E-3</v>
      </c>
      <c r="H1945" s="2">
        <f t="shared" si="274"/>
        <v>0.62675001908597172</v>
      </c>
      <c r="I1945" s="2">
        <f t="shared" si="275"/>
        <v>38.527740078842982</v>
      </c>
    </row>
    <row r="1946" spans="1:9" ht="13.5" x14ac:dyDescent="0.25">
      <c r="A1946" s="3">
        <f>TITRES_STAT!B1949</f>
        <v>45140</v>
      </c>
      <c r="B1946" s="5">
        <f>TITRES_STAT!D1949</f>
        <v>0.45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2.652678996639183E-3</v>
      </c>
      <c r="G1946" s="2">
        <f t="shared" si="273"/>
        <v>4.2324354461253126E-3</v>
      </c>
      <c r="H1946" s="2">
        <f t="shared" si="274"/>
        <v>0.62675001908597172</v>
      </c>
      <c r="I1946" s="2">
        <f t="shared" si="275"/>
        <v>38.527740078842982</v>
      </c>
    </row>
    <row r="1947" spans="1:9" ht="13.5" x14ac:dyDescent="0.25">
      <c r="A1947" s="3">
        <f>TITRES_STAT!B1950</f>
        <v>45141</v>
      </c>
      <c r="B1947" s="5">
        <f>TITRES_STAT!D1950</f>
        <v>0.44</v>
      </c>
      <c r="C1947" s="2">
        <f t="shared" si="270"/>
        <v>-1.0000000000000009E-2</v>
      </c>
      <c r="D1947" s="2">
        <f t="shared" si="271"/>
        <v>0</v>
      </c>
      <c r="E1947" s="2">
        <f t="shared" si="272"/>
        <v>1.0000000000000009E-2</v>
      </c>
      <c r="F1947" s="2">
        <f t="shared" si="273"/>
        <v>2.4632019254506696E-3</v>
      </c>
      <c r="G1947" s="2">
        <f t="shared" si="273"/>
        <v>4.644404342830648E-3</v>
      </c>
      <c r="H1947" s="2">
        <f t="shared" si="274"/>
        <v>0.53035906084555284</v>
      </c>
      <c r="I1947" s="2">
        <f t="shared" si="275"/>
        <v>34.655857858123781</v>
      </c>
    </row>
    <row r="1948" spans="1:9" ht="13.5" x14ac:dyDescent="0.25">
      <c r="A1948" s="3">
        <f>TITRES_STAT!B1951</f>
        <v>45142</v>
      </c>
      <c r="B1948" s="5">
        <f>TITRES_STAT!D1951</f>
        <v>0.44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2.2872589307756214E-3</v>
      </c>
      <c r="G1948" s="2">
        <f t="shared" si="273"/>
        <v>4.3126611754856015E-3</v>
      </c>
      <c r="H1948" s="2">
        <f t="shared" si="274"/>
        <v>0.53035906084555284</v>
      </c>
      <c r="I1948" s="2">
        <f t="shared" si="275"/>
        <v>34.655857858123781</v>
      </c>
    </row>
    <row r="1949" spans="1:9" ht="13.5" x14ac:dyDescent="0.25">
      <c r="A1949" s="3">
        <f>TITRES_STAT!B1952</f>
        <v>45145</v>
      </c>
      <c r="B1949" s="5">
        <f>TITRES_STAT!D1952</f>
        <v>0.44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2.1238832928630771E-3</v>
      </c>
      <c r="G1949" s="2">
        <f t="shared" si="276"/>
        <v>4.0046139486652017E-3</v>
      </c>
      <c r="H1949" s="2">
        <f t="shared" si="274"/>
        <v>0.53035906084555284</v>
      </c>
      <c r="I1949" s="2">
        <f t="shared" si="275"/>
        <v>34.655857858123781</v>
      </c>
    </row>
    <row r="1950" spans="1:9" ht="13.5" x14ac:dyDescent="0.25">
      <c r="A1950" s="3">
        <f>TITRES_STAT!B1953</f>
        <v>45146</v>
      </c>
      <c r="B1950" s="5">
        <f>TITRES_STAT!D1953</f>
        <v>0.44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1.9721773433728574E-3</v>
      </c>
      <c r="G1950" s="2">
        <f t="shared" si="276"/>
        <v>3.7185700951891157E-3</v>
      </c>
      <c r="H1950" s="2">
        <f t="shared" si="274"/>
        <v>0.53035906084555284</v>
      </c>
      <c r="I1950" s="2">
        <f t="shared" si="275"/>
        <v>34.655857858123781</v>
      </c>
    </row>
    <row r="1951" spans="1:9" ht="13.5" x14ac:dyDescent="0.25">
      <c r="A1951" s="3">
        <f>TITRES_STAT!B1954</f>
        <v>45147</v>
      </c>
      <c r="B1951" s="5">
        <f>TITRES_STAT!D1954</f>
        <v>0.43</v>
      </c>
      <c r="C1951" s="2">
        <f t="shared" si="270"/>
        <v>-1.0000000000000009E-2</v>
      </c>
      <c r="D1951" s="2">
        <f t="shared" si="271"/>
        <v>0</v>
      </c>
      <c r="E1951" s="2">
        <f t="shared" si="272"/>
        <v>1.0000000000000009E-2</v>
      </c>
      <c r="F1951" s="2">
        <f t="shared" si="276"/>
        <v>1.8313075331319389E-3</v>
      </c>
      <c r="G1951" s="2">
        <f t="shared" si="276"/>
        <v>4.1672436598184657E-3</v>
      </c>
      <c r="H1951" s="2">
        <f t="shared" si="274"/>
        <v>0.4394529532289731</v>
      </c>
      <c r="I1951" s="2">
        <f t="shared" si="275"/>
        <v>30.529164030209856</v>
      </c>
    </row>
    <row r="1952" spans="1:9" ht="13.5" x14ac:dyDescent="0.25">
      <c r="A1952" s="3">
        <f>TITRES_STAT!B1955</f>
        <v>45148</v>
      </c>
      <c r="B1952" s="5">
        <f>TITRES_STAT!D1955</f>
        <v>0.43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1.7004998521939433E-3</v>
      </c>
      <c r="G1952" s="2">
        <f t="shared" si="276"/>
        <v>3.8695833984028613E-3</v>
      </c>
      <c r="H1952" s="2">
        <f t="shared" si="274"/>
        <v>0.4394529532289731</v>
      </c>
      <c r="I1952" s="2">
        <f t="shared" si="275"/>
        <v>30.529164030209856</v>
      </c>
    </row>
    <row r="1953" spans="1:9" ht="13.5" x14ac:dyDescent="0.25">
      <c r="A1953" s="3">
        <f>TITRES_STAT!B1956</f>
        <v>45149</v>
      </c>
      <c r="B1953" s="5">
        <f>TITRES_STAT!D1956</f>
        <v>0.43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1.579035577037233E-3</v>
      </c>
      <c r="G1953" s="2">
        <f t="shared" si="276"/>
        <v>3.5931845842312282E-3</v>
      </c>
      <c r="H1953" s="2">
        <f t="shared" si="274"/>
        <v>0.4394529532289731</v>
      </c>
      <c r="I1953" s="2">
        <f t="shared" si="275"/>
        <v>30.529164030209856</v>
      </c>
    </row>
    <row r="1954" spans="1:9" ht="13.5" x14ac:dyDescent="0.25">
      <c r="A1954" s="3">
        <f>TITRES_STAT!B1957</f>
        <v>45152</v>
      </c>
      <c r="B1954" s="5">
        <f>TITRES_STAT!D1957</f>
        <v>0.43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1.4662473215345734E-3</v>
      </c>
      <c r="G1954" s="2">
        <f t="shared" si="276"/>
        <v>3.3365285425004262E-3</v>
      </c>
      <c r="H1954" s="2">
        <f t="shared" si="274"/>
        <v>0.43945295322897304</v>
      </c>
      <c r="I1954" s="2">
        <f t="shared" si="275"/>
        <v>30.529164030209856</v>
      </c>
    </row>
    <row r="1955" spans="1:9" ht="13.5" x14ac:dyDescent="0.25">
      <c r="A1955" s="3">
        <f>TITRES_STAT!B1958</f>
        <v>45153</v>
      </c>
      <c r="B1955" s="5">
        <f>TITRES_STAT!D1958</f>
        <v>0.42</v>
      </c>
      <c r="C1955" s="2">
        <f t="shared" si="270"/>
        <v>-1.0000000000000009E-2</v>
      </c>
      <c r="D1955" s="2">
        <f t="shared" si="271"/>
        <v>0</v>
      </c>
      <c r="E1955" s="2">
        <f t="shared" si="272"/>
        <v>1.0000000000000009E-2</v>
      </c>
      <c r="F1955" s="2">
        <f t="shared" si="276"/>
        <v>1.3615153699963896E-3</v>
      </c>
      <c r="G1955" s="2">
        <f t="shared" si="276"/>
        <v>3.812490789464682E-3</v>
      </c>
      <c r="H1955" s="2">
        <f t="shared" si="274"/>
        <v>0.3571196483303668</v>
      </c>
      <c r="I1955" s="2">
        <f t="shared" si="275"/>
        <v>26.31452936148429</v>
      </c>
    </row>
    <row r="1956" spans="1:9" ht="13.5" x14ac:dyDescent="0.25">
      <c r="A1956" s="3">
        <f>TITRES_STAT!B1959</f>
        <v>45154</v>
      </c>
      <c r="B1956" s="5">
        <f>TITRES_STAT!D1959</f>
        <v>0.42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1.2642642721395047E-3</v>
      </c>
      <c r="G1956" s="2">
        <f t="shared" si="276"/>
        <v>3.540170018788633E-3</v>
      </c>
      <c r="H1956" s="2">
        <f t="shared" si="274"/>
        <v>0.3571196483303668</v>
      </c>
      <c r="I1956" s="2">
        <f t="shared" si="275"/>
        <v>26.31452936148429</v>
      </c>
    </row>
    <row r="1957" spans="1:9" ht="13.5" x14ac:dyDescent="0.25">
      <c r="A1957" s="3">
        <f>TITRES_STAT!B1960</f>
        <v>45155</v>
      </c>
      <c r="B1957" s="5">
        <f>TITRES_STAT!D1960</f>
        <v>0.42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1.1739596812723972E-3</v>
      </c>
      <c r="G1957" s="2">
        <f t="shared" si="276"/>
        <v>3.2873007317323023E-3</v>
      </c>
      <c r="H1957" s="2">
        <f t="shared" si="274"/>
        <v>0.3571196483303668</v>
      </c>
      <c r="I1957" s="2">
        <f t="shared" si="275"/>
        <v>26.31452936148429</v>
      </c>
    </row>
    <row r="1958" spans="1:9" ht="13.5" x14ac:dyDescent="0.25">
      <c r="A1958" s="3">
        <f>TITRES_STAT!B1961</f>
        <v>45156</v>
      </c>
      <c r="B1958" s="5">
        <f>TITRES_STAT!D1961</f>
        <v>0.42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1.0901054183243689E-3</v>
      </c>
      <c r="G1958" s="2">
        <f t="shared" si="276"/>
        <v>3.0524935366085665E-3</v>
      </c>
      <c r="H1958" s="2">
        <f t="shared" si="274"/>
        <v>0.3571196483303668</v>
      </c>
      <c r="I1958" s="2">
        <f t="shared" si="275"/>
        <v>26.31452936148429</v>
      </c>
    </row>
    <row r="1959" spans="1:9" ht="13.5" x14ac:dyDescent="0.25">
      <c r="A1959" s="3">
        <f>TITRES_STAT!B1962</f>
        <v>45159</v>
      </c>
      <c r="B1959" s="5">
        <f>TITRES_STAT!D1962</f>
        <v>0.42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1.012240745586914E-3</v>
      </c>
      <c r="G1959" s="2">
        <f t="shared" si="276"/>
        <v>2.8344582839936691E-3</v>
      </c>
      <c r="H1959" s="2">
        <f t="shared" si="274"/>
        <v>0.3571196483303668</v>
      </c>
      <c r="I1959" s="2">
        <f t="shared" si="275"/>
        <v>26.31452936148429</v>
      </c>
    </row>
    <row r="1960" spans="1:9" ht="13.5" x14ac:dyDescent="0.25">
      <c r="A1960" s="3">
        <f>TITRES_STAT!B1963</f>
        <v>45160</v>
      </c>
      <c r="B1960" s="5">
        <f>TITRES_STAT!D1963</f>
        <v>0.42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9.3993783518784874E-4</v>
      </c>
      <c r="G1960" s="2">
        <f t="shared" si="276"/>
        <v>2.6319969779941212E-3</v>
      </c>
      <c r="H1960" s="2">
        <f t="shared" si="274"/>
        <v>0.3571196483303668</v>
      </c>
      <c r="I1960" s="2">
        <f t="shared" si="275"/>
        <v>26.31452936148429</v>
      </c>
    </row>
    <row r="1961" spans="1:9" ht="13.5" x14ac:dyDescent="0.25">
      <c r="A1961" s="3">
        <f>TITRES_STAT!B1964</f>
        <v>45161</v>
      </c>
      <c r="B1961" s="5">
        <f>TITRES_STAT!D1964</f>
        <v>0.42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8.7279941838871663E-4</v>
      </c>
      <c r="G1961" s="2">
        <f t="shared" si="276"/>
        <v>2.4439971938516841E-3</v>
      </c>
      <c r="H1961" s="2">
        <f t="shared" si="274"/>
        <v>0.35711964833036675</v>
      </c>
      <c r="I1961" s="2">
        <f t="shared" si="275"/>
        <v>26.31452936148429</v>
      </c>
    </row>
    <row r="1962" spans="1:9" ht="13.5" x14ac:dyDescent="0.25">
      <c r="A1962" s="3">
        <f>TITRES_STAT!B1965</f>
        <v>45162</v>
      </c>
      <c r="B1962" s="5">
        <f>TITRES_STAT!D1965</f>
        <v>0.42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8.104566027895226E-4</v>
      </c>
      <c r="G1962" s="2">
        <f t="shared" si="276"/>
        <v>2.2694259657194209E-3</v>
      </c>
      <c r="H1962" s="2">
        <f t="shared" si="274"/>
        <v>0.35711964833036675</v>
      </c>
      <c r="I1962" s="2">
        <f t="shared" si="275"/>
        <v>26.31452936148429</v>
      </c>
    </row>
    <row r="1963" spans="1:9" ht="13.5" x14ac:dyDescent="0.25">
      <c r="A1963" s="3">
        <f>TITRES_STAT!B1966</f>
        <v>45163</v>
      </c>
      <c r="B1963" s="5">
        <f>TITRES_STAT!D1966</f>
        <v>0.43</v>
      </c>
      <c r="C1963" s="2">
        <f t="shared" si="270"/>
        <v>1.0000000000000009E-2</v>
      </c>
      <c r="D1963" s="2">
        <f t="shared" si="271"/>
        <v>1.0000000000000009E-2</v>
      </c>
      <c r="E1963" s="2">
        <f t="shared" si="272"/>
        <v>0</v>
      </c>
      <c r="F1963" s="2">
        <f t="shared" si="276"/>
        <v>1.4668525597331288E-3</v>
      </c>
      <c r="G1963" s="2">
        <f t="shared" si="276"/>
        <v>2.1073241110251767E-3</v>
      </c>
      <c r="H1963" s="2">
        <f t="shared" si="274"/>
        <v>0.69607354277341349</v>
      </c>
      <c r="I1963" s="2">
        <f t="shared" si="275"/>
        <v>41.040292488449317</v>
      </c>
    </row>
    <row r="1964" spans="1:9" ht="13.5" x14ac:dyDescent="0.25">
      <c r="A1964" s="3">
        <f>TITRES_STAT!B1967</f>
        <v>45166</v>
      </c>
      <c r="B1964" s="5">
        <f>TITRES_STAT!D1967</f>
        <v>0.43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1.3620773768950481E-3</v>
      </c>
      <c r="G1964" s="2">
        <f t="shared" si="276"/>
        <v>1.956800960237664E-3</v>
      </c>
      <c r="H1964" s="2">
        <f t="shared" si="274"/>
        <v>0.69607354277341349</v>
      </c>
      <c r="I1964" s="2">
        <f t="shared" si="275"/>
        <v>41.040292488449317</v>
      </c>
    </row>
    <row r="1965" spans="1:9" ht="13.5" x14ac:dyDescent="0.25">
      <c r="A1965" s="3">
        <f>TITRES_STAT!B1968</f>
        <v>45167</v>
      </c>
      <c r="B1965" s="5">
        <f>TITRES_STAT!D1968</f>
        <v>0.42</v>
      </c>
      <c r="C1965" s="2">
        <f t="shared" si="270"/>
        <v>-1.0000000000000009E-2</v>
      </c>
      <c r="D1965" s="2">
        <f t="shared" si="271"/>
        <v>0</v>
      </c>
      <c r="E1965" s="2">
        <f t="shared" si="272"/>
        <v>1.0000000000000009E-2</v>
      </c>
      <c r="F1965" s="2">
        <f t="shared" ref="F1965:G1980" si="277">((F1964*13)+D1965)/14</f>
        <v>1.264786135688259E-3</v>
      </c>
      <c r="G1965" s="2">
        <f t="shared" si="277"/>
        <v>2.5313151773635459E-3</v>
      </c>
      <c r="H1965" s="2">
        <f t="shared" si="274"/>
        <v>0.49965573113877443</v>
      </c>
      <c r="I1965" s="2">
        <f t="shared" si="275"/>
        <v>33.318028982515685</v>
      </c>
    </row>
    <row r="1966" spans="1:9" ht="13.5" x14ac:dyDescent="0.25">
      <c r="A1966" s="3">
        <f>TITRES_STAT!B1969</f>
        <v>45168</v>
      </c>
      <c r="B1966" s="5">
        <f>TITRES_STAT!D1969</f>
        <v>0.42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1.1744442688533835E-3</v>
      </c>
      <c r="G1966" s="2">
        <f t="shared" si="277"/>
        <v>2.3505069504090067E-3</v>
      </c>
      <c r="H1966" s="2">
        <f t="shared" si="274"/>
        <v>0.49965573113877454</v>
      </c>
      <c r="I1966" s="2">
        <f t="shared" si="275"/>
        <v>33.318028982515699</v>
      </c>
    </row>
    <row r="1967" spans="1:9" ht="13.5" x14ac:dyDescent="0.25">
      <c r="A1967" s="3">
        <f>TITRES_STAT!B1970</f>
        <v>45169</v>
      </c>
      <c r="B1967" s="5">
        <f>TITRES_STAT!D1970</f>
        <v>0.42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1.0905553925067133E-3</v>
      </c>
      <c r="G1967" s="2">
        <f t="shared" si="277"/>
        <v>2.1826135968083635E-3</v>
      </c>
      <c r="H1967" s="2">
        <f t="shared" si="274"/>
        <v>0.49965573113877454</v>
      </c>
      <c r="I1967" s="2">
        <f t="shared" si="275"/>
        <v>33.318028982515699</v>
      </c>
    </row>
    <row r="1968" spans="1:9" ht="13.5" x14ac:dyDescent="0.25">
      <c r="A1968" s="3">
        <f>TITRES_STAT!B1971</f>
        <v>45170</v>
      </c>
      <c r="B1968" s="5">
        <f>TITRES_STAT!D1971</f>
        <v>0.42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1.0126585787562337E-3</v>
      </c>
      <c r="G1968" s="2">
        <f t="shared" si="277"/>
        <v>2.0267126256077661E-3</v>
      </c>
      <c r="H1968" s="2">
        <f t="shared" si="274"/>
        <v>0.49965573113877454</v>
      </c>
      <c r="I1968" s="2">
        <f t="shared" si="275"/>
        <v>33.318028982515699</v>
      </c>
    </row>
    <row r="1969" spans="1:9" ht="13.5" x14ac:dyDescent="0.25">
      <c r="A1969" s="3">
        <f>TITRES_STAT!B1972</f>
        <v>45173</v>
      </c>
      <c r="B1969" s="5">
        <f>TITRES_STAT!D1972</f>
        <v>0.42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9.4032582313078857E-4</v>
      </c>
      <c r="G1969" s="2">
        <f t="shared" si="277"/>
        <v>1.8819474380643542E-3</v>
      </c>
      <c r="H1969" s="2">
        <f t="shared" si="274"/>
        <v>0.49965573113877454</v>
      </c>
      <c r="I1969" s="2">
        <f t="shared" si="275"/>
        <v>33.318028982515699</v>
      </c>
    </row>
    <row r="1970" spans="1:9" ht="13.5" x14ac:dyDescent="0.25">
      <c r="A1970" s="3">
        <f>TITRES_STAT!B1973</f>
        <v>45174</v>
      </c>
      <c r="B1970" s="5">
        <f>TITRES_STAT!D1973</f>
        <v>0.42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8.7315969290716077E-4</v>
      </c>
      <c r="G1970" s="2">
        <f t="shared" si="277"/>
        <v>1.7475226210597575E-3</v>
      </c>
      <c r="H1970" s="2">
        <f t="shared" si="274"/>
        <v>0.49965573113877454</v>
      </c>
      <c r="I1970" s="2">
        <f t="shared" si="275"/>
        <v>33.318028982515699</v>
      </c>
    </row>
    <row r="1971" spans="1:9" ht="13.5" x14ac:dyDescent="0.25">
      <c r="A1971" s="3">
        <f>TITRES_STAT!B1974</f>
        <v>45175</v>
      </c>
      <c r="B1971" s="5">
        <f>TITRES_STAT!D1974</f>
        <v>0.41</v>
      </c>
      <c r="C1971" s="2">
        <f t="shared" si="270"/>
        <v>-1.0000000000000009E-2</v>
      </c>
      <c r="D1971" s="2">
        <f t="shared" si="271"/>
        <v>0</v>
      </c>
      <c r="E1971" s="2">
        <f t="shared" si="272"/>
        <v>1.0000000000000009E-2</v>
      </c>
      <c r="F1971" s="2">
        <f t="shared" si="277"/>
        <v>8.1079114341379218E-4</v>
      </c>
      <c r="G1971" s="2">
        <f t="shared" si="277"/>
        <v>2.3369852909840608E-3</v>
      </c>
      <c r="H1971" s="2">
        <f t="shared" si="274"/>
        <v>0.34693891593660103</v>
      </c>
      <c r="I1971" s="2">
        <f t="shared" si="275"/>
        <v>25.757583497790264</v>
      </c>
    </row>
    <row r="1972" spans="1:9" ht="13.5" x14ac:dyDescent="0.25">
      <c r="A1972" s="3">
        <f>TITRES_STAT!B1975</f>
        <v>45176</v>
      </c>
      <c r="B1972" s="5">
        <f>TITRES_STAT!D1975</f>
        <v>0.41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7.5287749031280695E-4</v>
      </c>
      <c r="G1972" s="2">
        <f t="shared" si="277"/>
        <v>2.1700577701994849E-3</v>
      </c>
      <c r="H1972" s="2">
        <f t="shared" si="274"/>
        <v>0.34693891593660103</v>
      </c>
      <c r="I1972" s="2">
        <f t="shared" si="275"/>
        <v>25.757583497790264</v>
      </c>
    </row>
    <row r="1973" spans="1:9" ht="13.5" x14ac:dyDescent="0.25">
      <c r="A1973" s="3">
        <f>TITRES_STAT!B1976</f>
        <v>45177</v>
      </c>
      <c r="B1973" s="5">
        <f>TITRES_STAT!D1976</f>
        <v>0.4</v>
      </c>
      <c r="C1973" s="2">
        <f t="shared" si="270"/>
        <v>-9.9999999999999534E-3</v>
      </c>
      <c r="D1973" s="2">
        <f t="shared" si="271"/>
        <v>0</v>
      </c>
      <c r="E1973" s="2">
        <f t="shared" si="272"/>
        <v>9.9999999999999534E-3</v>
      </c>
      <c r="F1973" s="2">
        <f t="shared" si="277"/>
        <v>6.9910052671903506E-4</v>
      </c>
      <c r="G1973" s="2">
        <f t="shared" si="277"/>
        <v>2.7293393580423756E-3</v>
      </c>
      <c r="H1973" s="2">
        <f t="shared" si="274"/>
        <v>0.25614276387398976</v>
      </c>
      <c r="I1973" s="2">
        <f t="shared" si="275"/>
        <v>20.391214377897313</v>
      </c>
    </row>
    <row r="1974" spans="1:9" ht="13.5" x14ac:dyDescent="0.25">
      <c r="A1974" s="3">
        <f>TITRES_STAT!B1977</f>
        <v>45180</v>
      </c>
      <c r="B1974" s="5">
        <f>TITRES_STAT!D1977</f>
        <v>0.4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6.491647748105325E-4</v>
      </c>
      <c r="G1974" s="2">
        <f t="shared" si="277"/>
        <v>2.5343865467536346E-3</v>
      </c>
      <c r="H1974" s="2">
        <f t="shared" si="274"/>
        <v>0.25614276387398976</v>
      </c>
      <c r="I1974" s="2">
        <f t="shared" si="275"/>
        <v>20.391214377897313</v>
      </c>
    </row>
    <row r="1975" spans="1:9" ht="13.5" x14ac:dyDescent="0.25">
      <c r="A1975" s="3">
        <f>TITRES_STAT!B1978</f>
        <v>45181</v>
      </c>
      <c r="B1975" s="5">
        <f>TITRES_STAT!D1978</f>
        <v>0.4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6.0279586232406593E-4</v>
      </c>
      <c r="G1975" s="2">
        <f t="shared" si="277"/>
        <v>2.3533589362712318E-3</v>
      </c>
      <c r="H1975" s="2">
        <f t="shared" si="274"/>
        <v>0.25614276387398982</v>
      </c>
      <c r="I1975" s="2">
        <f t="shared" si="275"/>
        <v>20.391214377897327</v>
      </c>
    </row>
    <row r="1976" spans="1:9" ht="13.5" x14ac:dyDescent="0.25">
      <c r="A1976" s="3">
        <f>TITRES_STAT!B1979</f>
        <v>45182</v>
      </c>
      <c r="B1976" s="5">
        <f>TITRES_STAT!D1979</f>
        <v>0.41</v>
      </c>
      <c r="C1976" s="2">
        <f t="shared" si="270"/>
        <v>9.9999999999999534E-3</v>
      </c>
      <c r="D1976" s="2">
        <f t="shared" si="271"/>
        <v>9.9999999999999534E-3</v>
      </c>
      <c r="E1976" s="2">
        <f t="shared" si="272"/>
        <v>0</v>
      </c>
      <c r="F1976" s="2">
        <f t="shared" si="277"/>
        <v>1.2740247293009149E-3</v>
      </c>
      <c r="G1976" s="2">
        <f t="shared" si="277"/>
        <v>2.1852618693947155E-3</v>
      </c>
      <c r="H1976" s="2">
        <f t="shared" si="274"/>
        <v>0.58300780659015505</v>
      </c>
      <c r="I1976" s="2">
        <f t="shared" si="275"/>
        <v>36.829117592664993</v>
      </c>
    </row>
    <row r="1977" spans="1:9" ht="13.5" x14ac:dyDescent="0.25">
      <c r="A1977" s="3">
        <f>TITRES_STAT!B1980</f>
        <v>45183</v>
      </c>
      <c r="B1977" s="5">
        <f>TITRES_STAT!D1980</f>
        <v>0.42</v>
      </c>
      <c r="C1977" s="2">
        <f t="shared" si="270"/>
        <v>1.0000000000000009E-2</v>
      </c>
      <c r="D1977" s="2">
        <f t="shared" si="271"/>
        <v>1.0000000000000009E-2</v>
      </c>
      <c r="E1977" s="2">
        <f t="shared" si="272"/>
        <v>0</v>
      </c>
      <c r="F1977" s="2">
        <f t="shared" si="277"/>
        <v>1.8973086772079931E-3</v>
      </c>
      <c r="G1977" s="2">
        <f t="shared" si="277"/>
        <v>2.0291717358665215E-3</v>
      </c>
      <c r="H1977" s="2">
        <f t="shared" si="274"/>
        <v>0.93501631413064279</v>
      </c>
      <c r="I1977" s="2">
        <f t="shared" si="275"/>
        <v>48.320849147503111</v>
      </c>
    </row>
    <row r="1978" spans="1:9" ht="13.5" x14ac:dyDescent="0.25">
      <c r="A1978" s="3">
        <f>TITRES_STAT!B1981</f>
        <v>45184</v>
      </c>
      <c r="B1978" s="5">
        <f>TITRES_STAT!D1981</f>
        <v>0.43</v>
      </c>
      <c r="C1978" s="2">
        <f t="shared" si="270"/>
        <v>1.0000000000000009E-2</v>
      </c>
      <c r="D1978" s="2">
        <f t="shared" si="271"/>
        <v>1.0000000000000009E-2</v>
      </c>
      <c r="E1978" s="2">
        <f t="shared" si="272"/>
        <v>0</v>
      </c>
      <c r="F1978" s="2">
        <f t="shared" si="277"/>
        <v>2.4760723431217083E-3</v>
      </c>
      <c r="G1978" s="2">
        <f t="shared" si="277"/>
        <v>1.8842308975903414E-3</v>
      </c>
      <c r="H1978" s="2">
        <f t="shared" si="274"/>
        <v>1.3141023991742447</v>
      </c>
      <c r="I1978" s="2">
        <f t="shared" si="275"/>
        <v>56.786700521254545</v>
      </c>
    </row>
    <row r="1979" spans="1:9" ht="13.5" x14ac:dyDescent="0.25">
      <c r="A1979" s="3">
        <f>TITRES_STAT!B1982</f>
        <v>45187</v>
      </c>
      <c r="B1979" s="5">
        <f>TITRES_STAT!D1982</f>
        <v>0.42</v>
      </c>
      <c r="C1979" s="2">
        <f t="shared" si="270"/>
        <v>-1.0000000000000009E-2</v>
      </c>
      <c r="D1979" s="2">
        <f t="shared" si="271"/>
        <v>0</v>
      </c>
      <c r="E1979" s="2">
        <f t="shared" si="272"/>
        <v>1.0000000000000009E-2</v>
      </c>
      <c r="F1979" s="2">
        <f t="shared" si="277"/>
        <v>2.2992100328987292E-3</v>
      </c>
      <c r="G1979" s="2">
        <f t="shared" si="277"/>
        <v>2.4639286906196034E-3</v>
      </c>
      <c r="H1979" s="2">
        <f t="shared" si="274"/>
        <v>0.93314796067436012</v>
      </c>
      <c r="I1979" s="2">
        <f t="shared" si="275"/>
        <v>48.270902158406969</v>
      </c>
    </row>
    <row r="1980" spans="1:9" ht="13.5" x14ac:dyDescent="0.25">
      <c r="A1980" s="3">
        <f>TITRES_STAT!B1983</f>
        <v>45188</v>
      </c>
      <c r="B1980" s="5">
        <f>TITRES_STAT!D1983</f>
        <v>0.43</v>
      </c>
      <c r="C1980" s="2">
        <f t="shared" si="270"/>
        <v>1.0000000000000009E-2</v>
      </c>
      <c r="D1980" s="2">
        <f t="shared" si="271"/>
        <v>1.0000000000000009E-2</v>
      </c>
      <c r="E1980" s="2">
        <f t="shared" si="272"/>
        <v>0</v>
      </c>
      <c r="F1980" s="2">
        <f t="shared" si="277"/>
        <v>2.8492664591202488E-3</v>
      </c>
      <c r="G1980" s="2">
        <f t="shared" si="277"/>
        <v>2.2879337841467747E-3</v>
      </c>
      <c r="H1980" s="2">
        <f t="shared" si="274"/>
        <v>1.2453448079935621</v>
      </c>
      <c r="I1980" s="2">
        <f t="shared" si="275"/>
        <v>55.463410499806528</v>
      </c>
    </row>
    <row r="1981" spans="1:9" ht="13.5" x14ac:dyDescent="0.25">
      <c r="A1981" s="3">
        <f>TITRES_STAT!B1984</f>
        <v>45189</v>
      </c>
      <c r="B1981" s="5">
        <f>TITRES_STAT!D1984</f>
        <v>0.43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2.645747426325945E-3</v>
      </c>
      <c r="G1981" s="2">
        <f t="shared" si="278"/>
        <v>2.1245099424220051E-3</v>
      </c>
      <c r="H1981" s="2">
        <f t="shared" si="274"/>
        <v>1.2453448079935618</v>
      </c>
      <c r="I1981" s="2">
        <f t="shared" si="275"/>
        <v>55.463410499806528</v>
      </c>
    </row>
    <row r="1982" spans="1:9" ht="13.5" x14ac:dyDescent="0.25">
      <c r="A1982" s="3">
        <f>TITRES_STAT!B1985</f>
        <v>45190</v>
      </c>
      <c r="B1982" s="5">
        <f>TITRES_STAT!D1985</f>
        <v>0.43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2.4567654673026628E-3</v>
      </c>
      <c r="G1982" s="2">
        <f t="shared" si="278"/>
        <v>1.9727592322490049E-3</v>
      </c>
      <c r="H1982" s="2">
        <f t="shared" si="274"/>
        <v>1.2453448079935614</v>
      </c>
      <c r="I1982" s="2">
        <f t="shared" si="275"/>
        <v>55.463410499806514</v>
      </c>
    </row>
    <row r="1983" spans="1:9" ht="13.5" x14ac:dyDescent="0.25">
      <c r="A1983" s="3">
        <f>TITRES_STAT!B1986</f>
        <v>45191</v>
      </c>
      <c r="B1983" s="5">
        <f>TITRES_STAT!D1986</f>
        <v>0.43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2.2812822196381865E-3</v>
      </c>
      <c r="G1983" s="2">
        <f t="shared" si="278"/>
        <v>1.8318478585169333E-3</v>
      </c>
      <c r="H1983" s="2">
        <f t="shared" si="274"/>
        <v>1.2453448079935612</v>
      </c>
      <c r="I1983" s="2">
        <f t="shared" si="275"/>
        <v>55.463410499806514</v>
      </c>
    </row>
    <row r="1984" spans="1:9" ht="13.5" x14ac:dyDescent="0.25">
      <c r="A1984" s="3">
        <f>TITRES_STAT!B1987</f>
        <v>45194</v>
      </c>
      <c r="B1984" s="5">
        <f>TITRES_STAT!D1987</f>
        <v>0.43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2.1183334896640303E-3</v>
      </c>
      <c r="G1984" s="2">
        <f t="shared" si="278"/>
        <v>1.7010015829085809E-3</v>
      </c>
      <c r="H1984" s="2">
        <f t="shared" si="274"/>
        <v>1.2453448079935612</v>
      </c>
      <c r="I1984" s="2">
        <f t="shared" si="275"/>
        <v>55.463410499806514</v>
      </c>
    </row>
    <row r="1985" spans="1:9" ht="13.5" x14ac:dyDescent="0.25">
      <c r="A1985" s="3">
        <f>TITRES_STAT!B1988</f>
        <v>45195</v>
      </c>
      <c r="B1985" s="5">
        <f>TITRES_STAT!D1988</f>
        <v>0.43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1.9670239546880279E-3</v>
      </c>
      <c r="G1985" s="2">
        <f t="shared" si="278"/>
        <v>1.5795014698436823E-3</v>
      </c>
      <c r="H1985" s="2">
        <f t="shared" si="274"/>
        <v>1.245344807993561</v>
      </c>
      <c r="I1985" s="2">
        <f t="shared" si="275"/>
        <v>55.463410499806514</v>
      </c>
    </row>
    <row r="1986" spans="1:9" ht="13.5" x14ac:dyDescent="0.25">
      <c r="A1986" s="3">
        <f>TITRES_STAT!B1989</f>
        <v>45197</v>
      </c>
      <c r="B1986" s="5">
        <f>TITRES_STAT!D1989</f>
        <v>0.43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1.8265222436388829E-3</v>
      </c>
      <c r="G1986" s="2">
        <f t="shared" si="278"/>
        <v>1.4666799362834193E-3</v>
      </c>
      <c r="H1986" s="2">
        <f t="shared" si="274"/>
        <v>1.2453448079935607</v>
      </c>
      <c r="I1986" s="2">
        <f t="shared" si="275"/>
        <v>55.4634104998065</v>
      </c>
    </row>
    <row r="1987" spans="1:9" ht="13.5" x14ac:dyDescent="0.25">
      <c r="A1987" s="3">
        <f>TITRES_STAT!B1990</f>
        <v>45198</v>
      </c>
      <c r="B1987" s="5">
        <f>TITRES_STAT!D1990</f>
        <v>0.42</v>
      </c>
      <c r="C1987" s="2">
        <f t="shared" ref="C1987:C2050" si="279">B1987-B1986</f>
        <v>-1.0000000000000009E-2</v>
      </c>
      <c r="D1987" s="2">
        <f t="shared" ref="D1987:D2050" si="280">IF(C1987&gt;0,C1987,0)</f>
        <v>0</v>
      </c>
      <c r="E1987" s="2">
        <f t="shared" ref="E1987:E2050" si="281">IF(C1987&lt;0,-C1987,0)</f>
        <v>1.0000000000000009E-2</v>
      </c>
      <c r="F1987" s="2">
        <f t="shared" si="278"/>
        <v>1.6960563690932484E-3</v>
      </c>
      <c r="G1987" s="2">
        <f t="shared" si="278"/>
        <v>2.0762027979774615E-3</v>
      </c>
      <c r="H1987" s="2">
        <f t="shared" si="274"/>
        <v>0.81690303603552905</v>
      </c>
      <c r="I1987" s="2">
        <f t="shared" si="275"/>
        <v>44.961289613891907</v>
      </c>
    </row>
    <row r="1988" spans="1:9" ht="13.5" x14ac:dyDescent="0.25">
      <c r="A1988" s="3">
        <f>TITRES_STAT!B1991</f>
        <v>45201</v>
      </c>
      <c r="B1988" s="5">
        <f>TITRES_STAT!D1991</f>
        <v>0.42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1.5749094855865879E-3</v>
      </c>
      <c r="G1988" s="2">
        <f t="shared" si="278"/>
        <v>1.9279025981219287E-3</v>
      </c>
      <c r="H1988" s="2">
        <f t="shared" si="274"/>
        <v>0.81690303603552894</v>
      </c>
      <c r="I1988" s="2">
        <f t="shared" si="275"/>
        <v>44.961289613891907</v>
      </c>
    </row>
    <row r="1989" spans="1:9" ht="13.5" x14ac:dyDescent="0.25">
      <c r="A1989" s="3">
        <f>TITRES_STAT!B1992</f>
        <v>45202</v>
      </c>
      <c r="B1989" s="5">
        <f>TITRES_STAT!D1992</f>
        <v>0.42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1.4624159509018316E-3</v>
      </c>
      <c r="G1989" s="2">
        <f t="shared" si="278"/>
        <v>1.7901952696846479E-3</v>
      </c>
      <c r="H1989" s="2">
        <f t="shared" si="274"/>
        <v>0.81690303603552905</v>
      </c>
      <c r="I1989" s="2">
        <f t="shared" si="275"/>
        <v>44.961289613891907</v>
      </c>
    </row>
    <row r="1990" spans="1:9" ht="13.5" x14ac:dyDescent="0.25">
      <c r="A1990" s="3">
        <f>TITRES_STAT!B1993</f>
        <v>45203</v>
      </c>
      <c r="B1990" s="5">
        <f>TITRES_STAT!D1993</f>
        <v>0.42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1.357957668694558E-3</v>
      </c>
      <c r="G1990" s="2">
        <f t="shared" si="278"/>
        <v>1.6623241789928875E-3</v>
      </c>
      <c r="H1990" s="2">
        <f t="shared" si="274"/>
        <v>0.81690303603552905</v>
      </c>
      <c r="I1990" s="2">
        <f t="shared" si="275"/>
        <v>44.961289613891907</v>
      </c>
    </row>
    <row r="1991" spans="1:9" ht="13.5" x14ac:dyDescent="0.25">
      <c r="A1991" s="3">
        <f>TITRES_STAT!B1994</f>
        <v>45204</v>
      </c>
      <c r="B1991" s="5">
        <f>TITRES_STAT!D1994</f>
        <v>0.42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1.2609606923592324E-3</v>
      </c>
      <c r="G1991" s="2">
        <f t="shared" si="278"/>
        <v>1.5435867376362526E-3</v>
      </c>
      <c r="H1991" s="2">
        <f t="shared" si="274"/>
        <v>0.81690303603552905</v>
      </c>
      <c r="I1991" s="2">
        <f t="shared" si="275"/>
        <v>44.961289613891907</v>
      </c>
    </row>
    <row r="1992" spans="1:9" ht="13.5" x14ac:dyDescent="0.25">
      <c r="A1992" s="3">
        <f>TITRES_STAT!B1995</f>
        <v>45205</v>
      </c>
      <c r="B1992" s="5">
        <f>TITRES_STAT!D1995</f>
        <v>0.42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1.1708920714764302E-3</v>
      </c>
      <c r="G1992" s="2">
        <f t="shared" si="278"/>
        <v>1.4333305420908061E-3</v>
      </c>
      <c r="H1992" s="2">
        <f t="shared" si="274"/>
        <v>0.81690303603552916</v>
      </c>
      <c r="I1992" s="2">
        <f t="shared" si="275"/>
        <v>44.961289613891907</v>
      </c>
    </row>
    <row r="1993" spans="1:9" ht="13.5" x14ac:dyDescent="0.25">
      <c r="A1993" s="3">
        <f>TITRES_STAT!B1996</f>
        <v>45208</v>
      </c>
      <c r="B1993" s="5">
        <f>TITRES_STAT!D1996</f>
        <v>0.42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1.0872569235138281E-3</v>
      </c>
      <c r="G1993" s="2">
        <f t="shared" si="278"/>
        <v>1.3309497890843199E-3</v>
      </c>
      <c r="H1993" s="2">
        <f t="shared" si="274"/>
        <v>0.81690303603552916</v>
      </c>
      <c r="I1993" s="2">
        <f t="shared" si="275"/>
        <v>44.961289613891907</v>
      </c>
    </row>
    <row r="1994" spans="1:9" ht="13.5" x14ac:dyDescent="0.25">
      <c r="A1994" s="3">
        <f>TITRES_STAT!B1997</f>
        <v>45209</v>
      </c>
      <c r="B1994" s="5">
        <f>TITRES_STAT!D1997</f>
        <v>0.42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1.0095957146914118E-3</v>
      </c>
      <c r="G1994" s="2">
        <f t="shared" si="278"/>
        <v>1.2358819470068684E-3</v>
      </c>
      <c r="H1994" s="2">
        <f t="shared" si="274"/>
        <v>0.81690303603552916</v>
      </c>
      <c r="I1994" s="2">
        <f t="shared" si="275"/>
        <v>44.961289613891907</v>
      </c>
    </row>
    <row r="1995" spans="1:9" ht="13.5" x14ac:dyDescent="0.25">
      <c r="A1995" s="3">
        <f>TITRES_STAT!B1998</f>
        <v>45210</v>
      </c>
      <c r="B1995" s="5">
        <f>TITRES_STAT!D1998</f>
        <v>0.42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9.3748173507059672E-4</v>
      </c>
      <c r="G1995" s="2">
        <f t="shared" si="278"/>
        <v>1.1476046650778064E-3</v>
      </c>
      <c r="H1995" s="2">
        <f t="shared" si="274"/>
        <v>0.81690303603552927</v>
      </c>
      <c r="I1995" s="2">
        <f t="shared" si="275"/>
        <v>44.961289613891907</v>
      </c>
    </row>
    <row r="1996" spans="1:9" ht="13.5" x14ac:dyDescent="0.25">
      <c r="A1996" s="3">
        <f>TITRES_STAT!B1999</f>
        <v>45211</v>
      </c>
      <c r="B1996" s="5">
        <f>TITRES_STAT!D1999</f>
        <v>0.42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8.7051875399412552E-4</v>
      </c>
      <c r="G1996" s="2">
        <f t="shared" si="278"/>
        <v>1.0656329032865345E-3</v>
      </c>
      <c r="H1996" s="2">
        <f t="shared" si="274"/>
        <v>0.81690303603552927</v>
      </c>
      <c r="I1996" s="2">
        <f t="shared" si="275"/>
        <v>44.961289613891907</v>
      </c>
    </row>
    <row r="1997" spans="1:9" ht="13.5" x14ac:dyDescent="0.25">
      <c r="A1997" s="3">
        <f>TITRES_STAT!B2000</f>
        <v>45212</v>
      </c>
      <c r="B1997" s="5">
        <f>TITRES_STAT!D2000</f>
        <v>0.41</v>
      </c>
      <c r="C1997" s="2">
        <f t="shared" si="279"/>
        <v>-1.0000000000000009E-2</v>
      </c>
      <c r="D1997" s="2">
        <f t="shared" si="280"/>
        <v>0</v>
      </c>
      <c r="E1997" s="2">
        <f t="shared" si="281"/>
        <v>1.0000000000000009E-2</v>
      </c>
      <c r="F1997" s="2">
        <f t="shared" ref="F1997:G2012" si="282">((F1996*13)+D1997)/14</f>
        <v>8.0833884299454518E-4</v>
      </c>
      <c r="G1997" s="2">
        <f t="shared" si="282"/>
        <v>1.7038019816232111E-3</v>
      </c>
      <c r="H1997" s="2">
        <f t="shared" si="274"/>
        <v>0.4744323881020735</v>
      </c>
      <c r="I1997" s="2">
        <f t="shared" si="275"/>
        <v>32.177290185057231</v>
      </c>
    </row>
    <row r="1998" spans="1:9" ht="13.5" x14ac:dyDescent="0.25">
      <c r="A1998" s="3">
        <f>TITRES_STAT!B2001</f>
        <v>45215</v>
      </c>
      <c r="B1998" s="5">
        <f>TITRES_STAT!D2001</f>
        <v>0.41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7.5060035420922058E-4</v>
      </c>
      <c r="G1998" s="2">
        <f t="shared" si="282"/>
        <v>1.5821018400786961E-3</v>
      </c>
      <c r="H1998" s="2">
        <f t="shared" si="274"/>
        <v>0.4744323881020735</v>
      </c>
      <c r="I1998" s="2">
        <f t="shared" si="275"/>
        <v>32.177290185057231</v>
      </c>
    </row>
    <row r="1999" spans="1:9" ht="13.5" x14ac:dyDescent="0.25">
      <c r="A1999" s="3">
        <f>TITRES_STAT!B2002</f>
        <v>45216</v>
      </c>
      <c r="B1999" s="5">
        <f>TITRES_STAT!D2002</f>
        <v>0.4</v>
      </c>
      <c r="C1999" s="2">
        <f t="shared" si="279"/>
        <v>-9.9999999999999534E-3</v>
      </c>
      <c r="D1999" s="2">
        <f t="shared" si="280"/>
        <v>0</v>
      </c>
      <c r="E1999" s="2">
        <f t="shared" si="281"/>
        <v>9.9999999999999534E-3</v>
      </c>
      <c r="F1999" s="2">
        <f t="shared" si="282"/>
        <v>6.9698604319427631E-4</v>
      </c>
      <c r="G1999" s="2">
        <f t="shared" si="282"/>
        <v>2.1833802800730715E-3</v>
      </c>
      <c r="H1999" s="2">
        <f t="shared" si="274"/>
        <v>0.31922338474676992</v>
      </c>
      <c r="I1999" s="2">
        <f t="shared" si="275"/>
        <v>24.197826421038329</v>
      </c>
    </row>
    <row r="2000" spans="1:9" ht="13.5" x14ac:dyDescent="0.25">
      <c r="A2000" s="3">
        <f>TITRES_STAT!B2003</f>
        <v>45217</v>
      </c>
      <c r="B2000" s="5">
        <f>TITRES_STAT!D2003</f>
        <v>0.4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6.4720132582325653E-4</v>
      </c>
      <c r="G2000" s="2">
        <f t="shared" si="282"/>
        <v>2.0274245457821377E-3</v>
      </c>
      <c r="H2000" s="2">
        <f t="shared" si="274"/>
        <v>0.31922338474676987</v>
      </c>
      <c r="I2000" s="2">
        <f t="shared" si="275"/>
        <v>24.197826421038314</v>
      </c>
    </row>
    <row r="2001" spans="1:9" ht="13.5" x14ac:dyDescent="0.25">
      <c r="A2001" s="3">
        <f>TITRES_STAT!B2004</f>
        <v>45218</v>
      </c>
      <c r="B2001" s="5">
        <f>TITRES_STAT!D2004</f>
        <v>0.4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6.0097265969302391E-4</v>
      </c>
      <c r="G2001" s="2">
        <f t="shared" si="282"/>
        <v>1.8826085067976991E-3</v>
      </c>
      <c r="H2001" s="2">
        <f t="shared" ref="H2001:H2064" si="283">F2001/G2001</f>
        <v>0.31922338474676992</v>
      </c>
      <c r="I2001" s="2">
        <f t="shared" ref="I2001:I2064" si="284">IF(G2001=0,100,100-(100/(1+H2001)))</f>
        <v>24.197826421038329</v>
      </c>
    </row>
    <row r="2002" spans="1:9" ht="13.5" x14ac:dyDescent="0.25">
      <c r="A2002" s="3">
        <f>TITRES_STAT!B2005</f>
        <v>45219</v>
      </c>
      <c r="B2002" s="5">
        <f>TITRES_STAT!D2005</f>
        <v>0.4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5.5804604114352216E-4</v>
      </c>
      <c r="G2002" s="2">
        <f t="shared" si="282"/>
        <v>1.7481364705978634E-3</v>
      </c>
      <c r="H2002" s="2">
        <f t="shared" si="283"/>
        <v>0.31922338474676992</v>
      </c>
      <c r="I2002" s="2">
        <f t="shared" si="284"/>
        <v>24.197826421038329</v>
      </c>
    </row>
    <row r="2003" spans="1:9" ht="13.5" x14ac:dyDescent="0.25">
      <c r="A2003" s="3">
        <f>TITRES_STAT!B2006</f>
        <v>45222</v>
      </c>
      <c r="B2003" s="5">
        <f>TITRES_STAT!D2006</f>
        <v>0.4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5.1818560963327062E-4</v>
      </c>
      <c r="G2003" s="2">
        <f t="shared" si="282"/>
        <v>1.6232695798408731E-3</v>
      </c>
      <c r="H2003" s="2">
        <f t="shared" si="283"/>
        <v>0.31922338474676992</v>
      </c>
      <c r="I2003" s="2">
        <f t="shared" si="284"/>
        <v>24.197826421038329</v>
      </c>
    </row>
    <row r="2004" spans="1:9" ht="13.5" x14ac:dyDescent="0.25">
      <c r="A2004" s="3">
        <f>TITRES_STAT!B2007</f>
        <v>45223</v>
      </c>
      <c r="B2004" s="5">
        <f>TITRES_STAT!D2007</f>
        <v>0.4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4.8117235180232271E-4</v>
      </c>
      <c r="G2004" s="2">
        <f t="shared" si="282"/>
        <v>1.5073217527093821E-3</v>
      </c>
      <c r="H2004" s="2">
        <f t="shared" si="283"/>
        <v>0.31922338474676998</v>
      </c>
      <c r="I2004" s="2">
        <f t="shared" si="284"/>
        <v>24.197826421038329</v>
      </c>
    </row>
    <row r="2005" spans="1:9" ht="13.5" x14ac:dyDescent="0.25">
      <c r="A2005" s="3">
        <f>TITRES_STAT!B2008</f>
        <v>45224</v>
      </c>
      <c r="B2005" s="5">
        <f>TITRES_STAT!D2008</f>
        <v>0.4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4.4680289810215682E-4</v>
      </c>
      <c r="G2005" s="2">
        <f t="shared" si="282"/>
        <v>1.3996559132301405E-3</v>
      </c>
      <c r="H2005" s="2">
        <f t="shared" si="283"/>
        <v>0.31922338474676998</v>
      </c>
      <c r="I2005" s="2">
        <f t="shared" si="284"/>
        <v>24.197826421038329</v>
      </c>
    </row>
    <row r="2006" spans="1:9" ht="13.5" x14ac:dyDescent="0.25">
      <c r="A2006" s="3">
        <f>TITRES_STAT!B2009</f>
        <v>45225</v>
      </c>
      <c r="B2006" s="5">
        <f>TITRES_STAT!D2009</f>
        <v>0.4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4.1488840538057419E-4</v>
      </c>
      <c r="G2006" s="2">
        <f t="shared" si="282"/>
        <v>1.2996804908565591E-3</v>
      </c>
      <c r="H2006" s="2">
        <f t="shared" si="283"/>
        <v>0.31922338474676998</v>
      </c>
      <c r="I2006" s="2">
        <f t="shared" si="284"/>
        <v>24.197826421038329</v>
      </c>
    </row>
    <row r="2007" spans="1:9" ht="13.5" x14ac:dyDescent="0.25">
      <c r="A2007" s="3">
        <f>TITRES_STAT!B2010</f>
        <v>45226</v>
      </c>
      <c r="B2007" s="5">
        <f>TITRES_STAT!D2010</f>
        <v>0.4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3.8525351928196178E-4</v>
      </c>
      <c r="G2007" s="2">
        <f t="shared" si="282"/>
        <v>1.2068461700810906E-3</v>
      </c>
      <c r="H2007" s="2">
        <f t="shared" si="283"/>
        <v>0.31922338474676998</v>
      </c>
      <c r="I2007" s="2">
        <f t="shared" si="284"/>
        <v>24.197826421038329</v>
      </c>
    </row>
    <row r="2008" spans="1:9" ht="13.5" x14ac:dyDescent="0.25">
      <c r="A2008" s="3">
        <f>TITRES_STAT!B2011</f>
        <v>45229</v>
      </c>
      <c r="B2008" s="5">
        <f>TITRES_STAT!D2011</f>
        <v>0.4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3.5773541076182167E-4</v>
      </c>
      <c r="G2008" s="2">
        <f t="shared" si="282"/>
        <v>1.1206428722181556E-3</v>
      </c>
      <c r="H2008" s="2">
        <f t="shared" si="283"/>
        <v>0.31922338474676998</v>
      </c>
      <c r="I2008" s="2">
        <f t="shared" si="284"/>
        <v>24.197826421038329</v>
      </c>
    </row>
    <row r="2009" spans="1:9" ht="13.5" x14ac:dyDescent="0.25">
      <c r="A2009" s="3">
        <f>TITRES_STAT!B2012</f>
        <v>45230</v>
      </c>
      <c r="B2009" s="5">
        <f>TITRES_STAT!D2012</f>
        <v>0.4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3.3218288142169153E-4</v>
      </c>
      <c r="G2009" s="2">
        <f t="shared" si="282"/>
        <v>1.0405969527740016E-3</v>
      </c>
      <c r="H2009" s="2">
        <f t="shared" si="283"/>
        <v>0.31922338474676998</v>
      </c>
      <c r="I2009" s="2">
        <f t="shared" si="284"/>
        <v>24.197826421038329</v>
      </c>
    </row>
    <row r="2010" spans="1:9" ht="13.5" x14ac:dyDescent="0.25">
      <c r="A2010" s="3">
        <f>TITRES_STAT!B2013</f>
        <v>45231</v>
      </c>
      <c r="B2010" s="5">
        <f>TITRES_STAT!D2013</f>
        <v>0.39</v>
      </c>
      <c r="C2010" s="2">
        <f t="shared" si="279"/>
        <v>-1.0000000000000009E-2</v>
      </c>
      <c r="D2010" s="2">
        <f t="shared" si="280"/>
        <v>0</v>
      </c>
      <c r="E2010" s="2">
        <f t="shared" si="281"/>
        <v>1.0000000000000009E-2</v>
      </c>
      <c r="F2010" s="2">
        <f t="shared" si="282"/>
        <v>3.0845553274871359E-4</v>
      </c>
      <c r="G2010" s="2">
        <f t="shared" si="282"/>
        <v>1.680554313290145E-3</v>
      </c>
      <c r="H2010" s="2">
        <f t="shared" si="283"/>
        <v>0.18354392375741041</v>
      </c>
      <c r="I2010" s="2">
        <f t="shared" si="284"/>
        <v>15.507994259707019</v>
      </c>
    </row>
    <row r="2011" spans="1:9" ht="13.5" x14ac:dyDescent="0.25">
      <c r="A2011" s="3">
        <f>TITRES_STAT!B2014</f>
        <v>45232</v>
      </c>
      <c r="B2011" s="5">
        <f>TITRES_STAT!D2014</f>
        <v>0.38</v>
      </c>
      <c r="C2011" s="2">
        <f t="shared" si="279"/>
        <v>-1.0000000000000009E-2</v>
      </c>
      <c r="D2011" s="2">
        <f t="shared" si="280"/>
        <v>0</v>
      </c>
      <c r="E2011" s="2">
        <f t="shared" si="281"/>
        <v>1.0000000000000009E-2</v>
      </c>
      <c r="F2011" s="2">
        <f t="shared" si="282"/>
        <v>2.8642299469523405E-4</v>
      </c>
      <c r="G2011" s="2">
        <f t="shared" si="282"/>
        <v>2.274800433769421E-3</v>
      </c>
      <c r="H2011" s="2">
        <f t="shared" si="283"/>
        <v>0.12591126256320492</v>
      </c>
      <c r="I2011" s="2">
        <f t="shared" si="284"/>
        <v>11.183053829354208</v>
      </c>
    </row>
    <row r="2012" spans="1:9" ht="13.5" x14ac:dyDescent="0.25">
      <c r="A2012" s="3">
        <f>TITRES_STAT!B2015</f>
        <v>45233</v>
      </c>
      <c r="B2012" s="5">
        <f>TITRES_STAT!D2015</f>
        <v>0.38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2.6596420935986017E-4</v>
      </c>
      <c r="G2012" s="2">
        <f t="shared" si="282"/>
        <v>2.1123146885001767E-3</v>
      </c>
      <c r="H2012" s="2">
        <f t="shared" si="283"/>
        <v>0.12591126256320492</v>
      </c>
      <c r="I2012" s="2">
        <f t="shared" si="284"/>
        <v>11.183053829354208</v>
      </c>
    </row>
    <row r="2013" spans="1:9" ht="13.5" x14ac:dyDescent="0.25">
      <c r="A2013" s="3">
        <f>TITRES_STAT!B2016</f>
        <v>45236</v>
      </c>
      <c r="B2013" s="5">
        <f>TITRES_STAT!D2016</f>
        <v>0.38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2.4696676583415585E-4</v>
      </c>
      <c r="G2013" s="2">
        <f t="shared" si="285"/>
        <v>1.9614350678930212E-3</v>
      </c>
      <c r="H2013" s="2">
        <f t="shared" si="283"/>
        <v>0.12591126256320492</v>
      </c>
      <c r="I2013" s="2">
        <f t="shared" si="284"/>
        <v>11.183053829354208</v>
      </c>
    </row>
    <row r="2014" spans="1:9" ht="13.5" x14ac:dyDescent="0.25">
      <c r="A2014" s="3">
        <f>TITRES_STAT!B2017</f>
        <v>45237</v>
      </c>
      <c r="B2014" s="5">
        <f>TITRES_STAT!D2017</f>
        <v>0.38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2.2932628256028758E-4</v>
      </c>
      <c r="G2014" s="2">
        <f t="shared" si="285"/>
        <v>1.8213325630435197E-3</v>
      </c>
      <c r="H2014" s="2">
        <f t="shared" si="283"/>
        <v>0.12591126256320492</v>
      </c>
      <c r="I2014" s="2">
        <f t="shared" si="284"/>
        <v>11.183053829354208</v>
      </c>
    </row>
    <row r="2015" spans="1:9" ht="13.5" x14ac:dyDescent="0.25">
      <c r="A2015" s="3">
        <f>TITRES_STAT!B2018</f>
        <v>45238</v>
      </c>
      <c r="B2015" s="5">
        <f>TITRES_STAT!D2018</f>
        <v>0.37</v>
      </c>
      <c r="C2015" s="2">
        <f t="shared" si="279"/>
        <v>-1.0000000000000009E-2</v>
      </c>
      <c r="D2015" s="2">
        <f t="shared" si="280"/>
        <v>0</v>
      </c>
      <c r="E2015" s="2">
        <f t="shared" si="281"/>
        <v>1.0000000000000009E-2</v>
      </c>
      <c r="F2015" s="2">
        <f t="shared" si="285"/>
        <v>2.1294583380598132E-4</v>
      </c>
      <c r="G2015" s="2">
        <f t="shared" si="285"/>
        <v>2.4055230942546975E-3</v>
      </c>
      <c r="H2015" s="2">
        <f t="shared" si="283"/>
        <v>8.8523712083486888E-2</v>
      </c>
      <c r="I2015" s="2">
        <f t="shared" si="284"/>
        <v>8.1324560136635284</v>
      </c>
    </row>
    <row r="2016" spans="1:9" ht="13.5" x14ac:dyDescent="0.25">
      <c r="A2016" s="3">
        <f>TITRES_STAT!B2019</f>
        <v>45239</v>
      </c>
      <c r="B2016" s="5">
        <f>TITRES_STAT!D2019</f>
        <v>0.37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1.9773541710555411E-4</v>
      </c>
      <c r="G2016" s="2">
        <f t="shared" si="285"/>
        <v>2.2337000160936476E-3</v>
      </c>
      <c r="H2016" s="2">
        <f t="shared" si="283"/>
        <v>8.8523712083486902E-2</v>
      </c>
      <c r="I2016" s="2">
        <f t="shared" si="284"/>
        <v>8.1324560136635284</v>
      </c>
    </row>
    <row r="2017" spans="1:9" ht="13.5" x14ac:dyDescent="0.25">
      <c r="A2017" s="3">
        <f>TITRES_STAT!B2020</f>
        <v>45240</v>
      </c>
      <c r="B2017" s="5">
        <f>TITRES_STAT!D2020</f>
        <v>0.37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1.8361145874087168E-4</v>
      </c>
      <c r="G2017" s="2">
        <f t="shared" si="285"/>
        <v>2.0741500149441014E-3</v>
      </c>
      <c r="H2017" s="2">
        <f t="shared" si="283"/>
        <v>8.8523712083486902E-2</v>
      </c>
      <c r="I2017" s="2">
        <f t="shared" si="284"/>
        <v>8.1324560136635284</v>
      </c>
    </row>
    <row r="2018" spans="1:9" ht="13.5" x14ac:dyDescent="0.25">
      <c r="A2018" s="3">
        <f>TITRES_STAT!B2021</f>
        <v>45243</v>
      </c>
      <c r="B2018" s="5">
        <f>TITRES_STAT!D2021</f>
        <v>0.37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1.7049635454509512E-4</v>
      </c>
      <c r="G2018" s="2">
        <f t="shared" si="285"/>
        <v>1.9259964424480941E-3</v>
      </c>
      <c r="H2018" s="2">
        <f t="shared" si="283"/>
        <v>8.8523712083486888E-2</v>
      </c>
      <c r="I2018" s="2">
        <f t="shared" si="284"/>
        <v>8.1324560136635284</v>
      </c>
    </row>
    <row r="2019" spans="1:9" ht="13.5" x14ac:dyDescent="0.25">
      <c r="A2019" s="3">
        <f>TITRES_STAT!B2022</f>
        <v>45244</v>
      </c>
      <c r="B2019" s="5">
        <f>TITRES_STAT!D2022</f>
        <v>0.37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1.5831804350615976E-4</v>
      </c>
      <c r="G2019" s="2">
        <f t="shared" si="285"/>
        <v>1.788425267987516E-3</v>
      </c>
      <c r="H2019" s="2">
        <f t="shared" si="283"/>
        <v>8.8523712083486888E-2</v>
      </c>
      <c r="I2019" s="2">
        <f t="shared" si="284"/>
        <v>8.1324560136635284</v>
      </c>
    </row>
    <row r="2020" spans="1:9" ht="13.5" x14ac:dyDescent="0.25">
      <c r="A2020" s="3">
        <f>TITRES_STAT!B2023</f>
        <v>45245</v>
      </c>
      <c r="B2020" s="5">
        <f>TITRES_STAT!D2023</f>
        <v>0.37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1.4700961182714835E-4</v>
      </c>
      <c r="G2020" s="2">
        <f t="shared" si="285"/>
        <v>1.6606806059884078E-3</v>
      </c>
      <c r="H2020" s="2">
        <f t="shared" si="283"/>
        <v>8.8523712083486902E-2</v>
      </c>
      <c r="I2020" s="2">
        <f t="shared" si="284"/>
        <v>8.1324560136635284</v>
      </c>
    </row>
    <row r="2021" spans="1:9" ht="13.5" x14ac:dyDescent="0.25">
      <c r="A2021" s="3">
        <f>TITRES_STAT!B2024</f>
        <v>45246</v>
      </c>
      <c r="B2021" s="5">
        <f>TITRES_STAT!D2024</f>
        <v>0.37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1.3650892526806632E-4</v>
      </c>
      <c r="G2021" s="2">
        <f t="shared" si="285"/>
        <v>1.5420605627035216E-3</v>
      </c>
      <c r="H2021" s="2">
        <f t="shared" si="283"/>
        <v>8.8523712083486888E-2</v>
      </c>
      <c r="I2021" s="2">
        <f t="shared" si="284"/>
        <v>8.1324560136635284</v>
      </c>
    </row>
    <row r="2022" spans="1:9" ht="13.5" x14ac:dyDescent="0.25">
      <c r="A2022" s="3">
        <f>TITRES_STAT!B2025</f>
        <v>45247</v>
      </c>
      <c r="B2022" s="5">
        <f>TITRES_STAT!D2025</f>
        <v>0.37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1.2675828774891872E-4</v>
      </c>
      <c r="G2022" s="2">
        <f t="shared" si="285"/>
        <v>1.4319133796532701E-3</v>
      </c>
      <c r="H2022" s="2">
        <f t="shared" si="283"/>
        <v>8.8523712083486875E-2</v>
      </c>
      <c r="I2022" s="2">
        <f t="shared" si="284"/>
        <v>8.1324560136635284</v>
      </c>
    </row>
    <row r="2023" spans="1:9" ht="13.5" x14ac:dyDescent="0.25">
      <c r="A2023" s="3">
        <f>TITRES_STAT!B2026</f>
        <v>45250</v>
      </c>
      <c r="B2023" s="5">
        <f>TITRES_STAT!D2026</f>
        <v>0.37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1.1770412433828168E-4</v>
      </c>
      <c r="G2023" s="2">
        <f t="shared" si="285"/>
        <v>1.3296338525351794E-3</v>
      </c>
      <c r="H2023" s="2">
        <f t="shared" si="283"/>
        <v>8.8523712083486888E-2</v>
      </c>
      <c r="I2023" s="2">
        <f t="shared" si="284"/>
        <v>8.1324560136635284</v>
      </c>
    </row>
    <row r="2024" spans="1:9" ht="13.5" x14ac:dyDescent="0.25">
      <c r="A2024" s="3">
        <f>TITRES_STAT!B2027</f>
        <v>45251</v>
      </c>
      <c r="B2024" s="5">
        <f>TITRES_STAT!D2027</f>
        <v>0.37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1.0929668688554728E-4</v>
      </c>
      <c r="G2024" s="2">
        <f t="shared" si="285"/>
        <v>1.2346600059255238E-3</v>
      </c>
      <c r="H2024" s="2">
        <f t="shared" si="283"/>
        <v>8.8523712083486888E-2</v>
      </c>
      <c r="I2024" s="2">
        <f t="shared" si="284"/>
        <v>8.1324560136635284</v>
      </c>
    </row>
    <row r="2025" spans="1:9" ht="13.5" x14ac:dyDescent="0.25">
      <c r="A2025" s="3">
        <f>TITRES_STAT!B2028</f>
        <v>45252</v>
      </c>
      <c r="B2025" s="5">
        <f>TITRES_STAT!D2028</f>
        <v>0.37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1.0148978067943676E-4</v>
      </c>
      <c r="G2025" s="2">
        <f t="shared" si="285"/>
        <v>1.1464700055022722E-3</v>
      </c>
      <c r="H2025" s="2">
        <f t="shared" si="283"/>
        <v>8.8523712083486888E-2</v>
      </c>
      <c r="I2025" s="2">
        <f t="shared" si="284"/>
        <v>8.1324560136635284</v>
      </c>
    </row>
    <row r="2026" spans="1:9" ht="13.5" x14ac:dyDescent="0.25">
      <c r="A2026" s="3">
        <f>TITRES_STAT!B2029</f>
        <v>45253</v>
      </c>
      <c r="B2026" s="5">
        <f>TITRES_STAT!D2029</f>
        <v>0.37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9.4240510630905566E-5</v>
      </c>
      <c r="G2026" s="2">
        <f t="shared" si="285"/>
        <v>1.0645792908235384E-3</v>
      </c>
      <c r="H2026" s="2">
        <f t="shared" si="283"/>
        <v>8.8523712083486888E-2</v>
      </c>
      <c r="I2026" s="2">
        <f t="shared" si="284"/>
        <v>8.1324560136635284</v>
      </c>
    </row>
    <row r="2027" spans="1:9" ht="13.5" x14ac:dyDescent="0.25">
      <c r="A2027" s="3">
        <f>TITRES_STAT!B2030</f>
        <v>45254</v>
      </c>
      <c r="B2027" s="5">
        <f>TITRES_STAT!D2030</f>
        <v>0.37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8.7509045585840894E-5</v>
      </c>
      <c r="G2027" s="2">
        <f t="shared" si="285"/>
        <v>9.8853791290757142E-4</v>
      </c>
      <c r="H2027" s="2">
        <f t="shared" si="283"/>
        <v>8.8523712083486888E-2</v>
      </c>
      <c r="I2027" s="2">
        <f t="shared" si="284"/>
        <v>8.1324560136635284</v>
      </c>
    </row>
    <row r="2028" spans="1:9" ht="13.5" x14ac:dyDescent="0.25">
      <c r="A2028" s="3">
        <f>TITRES_STAT!B2031</f>
        <v>45257</v>
      </c>
      <c r="B2028" s="5">
        <f>TITRES_STAT!D2031</f>
        <v>0.37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8.1258399472566544E-5</v>
      </c>
      <c r="G2028" s="2">
        <f t="shared" si="285"/>
        <v>9.1792806198560202E-4</v>
      </c>
      <c r="H2028" s="2">
        <f t="shared" si="283"/>
        <v>8.8523712083486888E-2</v>
      </c>
      <c r="I2028" s="2">
        <f t="shared" si="284"/>
        <v>8.1324560136635284</v>
      </c>
    </row>
    <row r="2029" spans="1:9" ht="13.5" x14ac:dyDescent="0.25">
      <c r="A2029" s="3">
        <f>TITRES_STAT!B2032</f>
        <v>45258</v>
      </c>
      <c r="B2029" s="5">
        <f>TITRES_STAT!D2032</f>
        <v>0.37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7.5454228081668935E-5</v>
      </c>
      <c r="G2029" s="2">
        <f t="shared" si="286"/>
        <v>8.523617718437733E-4</v>
      </c>
      <c r="H2029" s="2">
        <f t="shared" si="283"/>
        <v>8.8523712083486902E-2</v>
      </c>
      <c r="I2029" s="2">
        <f t="shared" si="284"/>
        <v>8.1324560136635284</v>
      </c>
    </row>
    <row r="2030" spans="1:9" ht="13.5" x14ac:dyDescent="0.25">
      <c r="A2030" s="3">
        <f>TITRES_STAT!B2033</f>
        <v>45259</v>
      </c>
      <c r="B2030" s="5">
        <f>TITRES_STAT!D2033</f>
        <v>0.37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7.0064640361549728E-5</v>
      </c>
      <c r="G2030" s="2">
        <f t="shared" si="286"/>
        <v>7.9147878814064658E-4</v>
      </c>
      <c r="H2030" s="2">
        <f t="shared" si="283"/>
        <v>8.8523712083486902E-2</v>
      </c>
      <c r="I2030" s="2">
        <f t="shared" si="284"/>
        <v>8.1324560136635284</v>
      </c>
    </row>
    <row r="2031" spans="1:9" ht="13.5" x14ac:dyDescent="0.25">
      <c r="A2031" s="3">
        <f>TITRES_STAT!B2034</f>
        <v>45260</v>
      </c>
      <c r="B2031" s="5">
        <f>TITRES_STAT!D2034</f>
        <v>0.36</v>
      </c>
      <c r="C2031" s="2">
        <f t="shared" si="279"/>
        <v>-1.0000000000000009E-2</v>
      </c>
      <c r="D2031" s="2">
        <f t="shared" si="280"/>
        <v>0</v>
      </c>
      <c r="E2031" s="2">
        <f t="shared" si="281"/>
        <v>1.0000000000000009E-2</v>
      </c>
      <c r="F2031" s="2">
        <f t="shared" si="286"/>
        <v>6.5060023192867606E-5</v>
      </c>
      <c r="G2031" s="2">
        <f t="shared" si="286"/>
        <v>1.4492303032734581E-3</v>
      </c>
      <c r="H2031" s="2">
        <f t="shared" si="283"/>
        <v>4.4892811753875744E-2</v>
      </c>
      <c r="I2031" s="2">
        <f t="shared" si="284"/>
        <v>4.2964035400456311</v>
      </c>
    </row>
    <row r="2032" spans="1:9" ht="13.5" x14ac:dyDescent="0.25">
      <c r="A2032" s="3">
        <f>TITRES_STAT!B2035</f>
        <v>45261</v>
      </c>
      <c r="B2032" s="5">
        <f>TITRES_STAT!D2035</f>
        <v>0.36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6.0412878679091344E-5</v>
      </c>
      <c r="G2032" s="2">
        <f t="shared" si="286"/>
        <v>1.3457138530396397E-3</v>
      </c>
      <c r="H2032" s="2">
        <f t="shared" si="283"/>
        <v>4.4892811753875737E-2</v>
      </c>
      <c r="I2032" s="2">
        <f t="shared" si="284"/>
        <v>4.2964035400456311</v>
      </c>
    </row>
    <row r="2033" spans="1:9" ht="13.5" x14ac:dyDescent="0.25">
      <c r="A2033" s="3">
        <f>TITRES_STAT!B2036</f>
        <v>45264</v>
      </c>
      <c r="B2033" s="5">
        <f>TITRES_STAT!D2036</f>
        <v>0.35</v>
      </c>
      <c r="C2033" s="2">
        <f t="shared" si="279"/>
        <v>-1.0000000000000009E-2</v>
      </c>
      <c r="D2033" s="2">
        <f t="shared" si="280"/>
        <v>0</v>
      </c>
      <c r="E2033" s="2">
        <f t="shared" si="281"/>
        <v>1.0000000000000009E-2</v>
      </c>
      <c r="F2033" s="2">
        <f t="shared" si="286"/>
        <v>5.6097673059156242E-5</v>
      </c>
      <c r="G2033" s="2">
        <f t="shared" si="286"/>
        <v>1.9638771492510947E-3</v>
      </c>
      <c r="H2033" s="2">
        <f t="shared" si="283"/>
        <v>2.8564756751993648E-2</v>
      </c>
      <c r="I2033" s="2">
        <f t="shared" si="284"/>
        <v>2.7771471426063101</v>
      </c>
    </row>
    <row r="2034" spans="1:9" ht="13.5" x14ac:dyDescent="0.25">
      <c r="A2034" s="3">
        <f>TITRES_STAT!B2037</f>
        <v>45265</v>
      </c>
      <c r="B2034" s="5">
        <f>TITRES_STAT!D2037</f>
        <v>0.36</v>
      </c>
      <c r="C2034" s="2">
        <f t="shared" si="279"/>
        <v>1.0000000000000009E-2</v>
      </c>
      <c r="D2034" s="2">
        <f t="shared" si="280"/>
        <v>1.0000000000000009E-2</v>
      </c>
      <c r="E2034" s="2">
        <f t="shared" si="281"/>
        <v>0</v>
      </c>
      <c r="F2034" s="2">
        <f t="shared" si="286"/>
        <v>7.6637641069778853E-4</v>
      </c>
      <c r="G2034" s="2">
        <f t="shared" si="286"/>
        <v>1.8236002100188737E-3</v>
      </c>
      <c r="H2034" s="2">
        <f t="shared" si="283"/>
        <v>0.42025461857665436</v>
      </c>
      <c r="I2034" s="2">
        <f t="shared" si="284"/>
        <v>29.590089909218079</v>
      </c>
    </row>
    <row r="2035" spans="1:9" ht="13.5" x14ac:dyDescent="0.25">
      <c r="A2035" s="3">
        <f>TITRES_STAT!B2038</f>
        <v>45266</v>
      </c>
      <c r="B2035" s="5">
        <f>TITRES_STAT!D2038</f>
        <v>0.35</v>
      </c>
      <c r="C2035" s="2">
        <f t="shared" si="279"/>
        <v>-1.0000000000000009E-2</v>
      </c>
      <c r="D2035" s="2">
        <f t="shared" si="280"/>
        <v>0</v>
      </c>
      <c r="E2035" s="2">
        <f t="shared" si="281"/>
        <v>1.0000000000000009E-2</v>
      </c>
      <c r="F2035" s="2">
        <f t="shared" si="286"/>
        <v>7.1163523850508933E-4</v>
      </c>
      <c r="G2035" s="2">
        <f t="shared" si="286"/>
        <v>2.4076287664460973E-3</v>
      </c>
      <c r="H2035" s="2">
        <f t="shared" si="283"/>
        <v>0.29557515195979928</v>
      </c>
      <c r="I2035" s="2">
        <f t="shared" si="284"/>
        <v>22.814203522866791</v>
      </c>
    </row>
    <row r="2036" spans="1:9" ht="13.5" x14ac:dyDescent="0.25">
      <c r="A2036" s="3">
        <f>TITRES_STAT!B2039</f>
        <v>45267</v>
      </c>
      <c r="B2036" s="5">
        <f>TITRES_STAT!D2039</f>
        <v>0.34</v>
      </c>
      <c r="C2036" s="2">
        <f t="shared" si="279"/>
        <v>-9.9999999999999534E-3</v>
      </c>
      <c r="D2036" s="2">
        <f t="shared" si="280"/>
        <v>0</v>
      </c>
      <c r="E2036" s="2">
        <f t="shared" si="281"/>
        <v>9.9999999999999534E-3</v>
      </c>
      <c r="F2036" s="2">
        <f t="shared" si="286"/>
        <v>6.6080415004044011E-4</v>
      </c>
      <c r="G2036" s="2">
        <f t="shared" si="286"/>
        <v>2.9499409974142296E-3</v>
      </c>
      <c r="H2036" s="2">
        <f t="shared" si="283"/>
        <v>0.22400588710746008</v>
      </c>
      <c r="I2036" s="2">
        <f t="shared" si="284"/>
        <v>18.301046544541151</v>
      </c>
    </row>
    <row r="2037" spans="1:9" ht="13.5" x14ac:dyDescent="0.25">
      <c r="A2037" s="3">
        <f>TITRES_STAT!B2040</f>
        <v>45268</v>
      </c>
      <c r="B2037" s="5">
        <f>TITRES_STAT!D2040</f>
        <v>0.35</v>
      </c>
      <c r="C2037" s="2">
        <f t="shared" si="279"/>
        <v>9.9999999999999534E-3</v>
      </c>
      <c r="D2037" s="2">
        <f t="shared" si="280"/>
        <v>9.9999999999999534E-3</v>
      </c>
      <c r="E2037" s="2">
        <f t="shared" si="281"/>
        <v>0</v>
      </c>
      <c r="F2037" s="2">
        <f t="shared" si="286"/>
        <v>1.3278895678946912E-3</v>
      </c>
      <c r="G2037" s="2">
        <f t="shared" si="286"/>
        <v>2.7392309261703557E-3</v>
      </c>
      <c r="H2037" s="2">
        <f t="shared" si="283"/>
        <v>0.4847672955237759</v>
      </c>
      <c r="I2037" s="2">
        <f t="shared" si="284"/>
        <v>32.649378591866565</v>
      </c>
    </row>
    <row r="2038" spans="1:9" ht="13.5" x14ac:dyDescent="0.25">
      <c r="A2038" s="3">
        <f>TITRES_STAT!B2041</f>
        <v>45271</v>
      </c>
      <c r="B2038" s="5">
        <f>TITRES_STAT!D2041</f>
        <v>0.35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1.2330403130450705E-3</v>
      </c>
      <c r="G2038" s="2">
        <f t="shared" si="286"/>
        <v>2.5435715743010448E-3</v>
      </c>
      <c r="H2038" s="2">
        <f t="shared" si="283"/>
        <v>0.4847672955237759</v>
      </c>
      <c r="I2038" s="2">
        <f t="shared" si="284"/>
        <v>32.649378591866565</v>
      </c>
    </row>
    <row r="2039" spans="1:9" ht="13.5" x14ac:dyDescent="0.25">
      <c r="A2039" s="3">
        <f>TITRES_STAT!B2042</f>
        <v>45272</v>
      </c>
      <c r="B2039" s="5">
        <f>TITRES_STAT!D2042</f>
        <v>0.35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1.1449660049704226E-3</v>
      </c>
      <c r="G2039" s="2">
        <f t="shared" si="286"/>
        <v>2.3618878904223986E-3</v>
      </c>
      <c r="H2039" s="2">
        <f t="shared" si="283"/>
        <v>0.48476729552377595</v>
      </c>
      <c r="I2039" s="2">
        <f t="shared" si="284"/>
        <v>32.649378591866565</v>
      </c>
    </row>
    <row r="2040" spans="1:9" ht="13.5" x14ac:dyDescent="0.25">
      <c r="A2040" s="3">
        <f>TITRES_STAT!B2043</f>
        <v>45273</v>
      </c>
      <c r="B2040" s="5">
        <f>TITRES_STAT!D2043</f>
        <v>0.35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1.0631827189011068E-3</v>
      </c>
      <c r="G2040" s="2">
        <f t="shared" si="286"/>
        <v>2.1931816125350845E-3</v>
      </c>
      <c r="H2040" s="2">
        <f t="shared" si="283"/>
        <v>0.48476729552377595</v>
      </c>
      <c r="I2040" s="2">
        <f t="shared" si="284"/>
        <v>32.649378591866565</v>
      </c>
    </row>
    <row r="2041" spans="1:9" ht="13.5" x14ac:dyDescent="0.25">
      <c r="A2041" s="3">
        <f>TITRES_STAT!B2044</f>
        <v>45274</v>
      </c>
      <c r="B2041" s="5">
        <f>TITRES_STAT!D2044</f>
        <v>0.35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9.8724109612245638E-4</v>
      </c>
      <c r="G2041" s="2">
        <f t="shared" si="286"/>
        <v>2.0365257830682929E-3</v>
      </c>
      <c r="H2041" s="2">
        <f t="shared" si="283"/>
        <v>0.48476729552377595</v>
      </c>
      <c r="I2041" s="2">
        <f t="shared" si="284"/>
        <v>32.649378591866565</v>
      </c>
    </row>
    <row r="2042" spans="1:9" ht="13.5" x14ac:dyDescent="0.25">
      <c r="A2042" s="3">
        <f>TITRES_STAT!B2045</f>
        <v>45275</v>
      </c>
      <c r="B2042" s="5">
        <f>TITRES_STAT!D2045</f>
        <v>0.34</v>
      </c>
      <c r="C2042" s="2">
        <f t="shared" si="279"/>
        <v>-9.9999999999999534E-3</v>
      </c>
      <c r="D2042" s="2">
        <f t="shared" si="280"/>
        <v>0</v>
      </c>
      <c r="E2042" s="2">
        <f t="shared" si="281"/>
        <v>9.9999999999999534E-3</v>
      </c>
      <c r="F2042" s="2">
        <f t="shared" si="286"/>
        <v>9.1672387497085232E-4</v>
      </c>
      <c r="G2042" s="2">
        <f t="shared" si="286"/>
        <v>2.605345369991983E-3</v>
      </c>
      <c r="H2042" s="2">
        <f t="shared" si="283"/>
        <v>0.35186270715950152</v>
      </c>
      <c r="I2042" s="2">
        <f t="shared" si="284"/>
        <v>26.027991252072198</v>
      </c>
    </row>
    <row r="2043" spans="1:9" ht="13.5" x14ac:dyDescent="0.25">
      <c r="A2043" s="3">
        <f>TITRES_STAT!B2046</f>
        <v>45278</v>
      </c>
      <c r="B2043" s="5">
        <f>TITRES_STAT!D2046</f>
        <v>0.33</v>
      </c>
      <c r="C2043" s="2">
        <f t="shared" si="279"/>
        <v>-1.0000000000000009E-2</v>
      </c>
      <c r="D2043" s="2">
        <f t="shared" si="280"/>
        <v>0</v>
      </c>
      <c r="E2043" s="2">
        <f t="shared" si="281"/>
        <v>1.0000000000000009E-2</v>
      </c>
      <c r="F2043" s="2">
        <f t="shared" si="286"/>
        <v>8.5124359818722004E-4</v>
      </c>
      <c r="G2043" s="2">
        <f t="shared" si="286"/>
        <v>3.1335349864211278E-3</v>
      </c>
      <c r="H2043" s="2">
        <f t="shared" si="283"/>
        <v>0.27165600571750503</v>
      </c>
      <c r="I2043" s="2">
        <f t="shared" si="284"/>
        <v>21.362381374845853</v>
      </c>
    </row>
    <row r="2044" spans="1:9" ht="13.5" x14ac:dyDescent="0.25">
      <c r="A2044" s="3">
        <f>TITRES_STAT!B2047</f>
        <v>45279</v>
      </c>
      <c r="B2044" s="5">
        <f>TITRES_STAT!D2047</f>
        <v>0.33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7.9044048403098999E-4</v>
      </c>
      <c r="G2044" s="2">
        <f t="shared" si="286"/>
        <v>2.9097110588196186E-3</v>
      </c>
      <c r="H2044" s="2">
        <f t="shared" si="283"/>
        <v>0.27165600571750503</v>
      </c>
      <c r="I2044" s="2">
        <f t="shared" si="284"/>
        <v>21.362381374845853</v>
      </c>
    </row>
    <row r="2045" spans="1:9" ht="13.5" x14ac:dyDescent="0.25">
      <c r="A2045" s="3">
        <f>TITRES_STAT!B2048</f>
        <v>45280</v>
      </c>
      <c r="B2045" s="5">
        <f>TITRES_STAT!D2048</f>
        <v>0.32</v>
      </c>
      <c r="C2045" s="2">
        <f t="shared" si="279"/>
        <v>-1.0000000000000009E-2</v>
      </c>
      <c r="D2045" s="2">
        <f t="shared" si="280"/>
        <v>0</v>
      </c>
      <c r="E2045" s="2">
        <f t="shared" si="281"/>
        <v>1.0000000000000009E-2</v>
      </c>
      <c r="F2045" s="2">
        <f t="shared" ref="F2045:G2060" si="287">((F2044*13)+D2045)/14</f>
        <v>7.3398044945734782E-4</v>
      </c>
      <c r="G2045" s="2">
        <f t="shared" si="287"/>
        <v>3.4161602689039322E-3</v>
      </c>
      <c r="H2045" s="2">
        <f t="shared" si="283"/>
        <v>0.2148553907550842</v>
      </c>
      <c r="I2045" s="2">
        <f t="shared" si="284"/>
        <v>17.685676203942478</v>
      </c>
    </row>
    <row r="2046" spans="1:9" ht="13.5" x14ac:dyDescent="0.25">
      <c r="A2046" s="3">
        <f>TITRES_STAT!B2049</f>
        <v>45281</v>
      </c>
      <c r="B2046" s="5">
        <f>TITRES_STAT!D2049</f>
        <v>0.32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6.8155327449610868E-4</v>
      </c>
      <c r="G2046" s="2">
        <f t="shared" si="287"/>
        <v>3.1721488211250799E-3</v>
      </c>
      <c r="H2046" s="2">
        <f t="shared" si="283"/>
        <v>0.21485539075508417</v>
      </c>
      <c r="I2046" s="2">
        <f t="shared" si="284"/>
        <v>17.685676203942464</v>
      </c>
    </row>
    <row r="2047" spans="1:9" ht="13.5" x14ac:dyDescent="0.25">
      <c r="A2047" s="3">
        <f>TITRES_STAT!B2050</f>
        <v>45282</v>
      </c>
      <c r="B2047" s="5">
        <f>TITRES_STAT!D2050</f>
        <v>0.33</v>
      </c>
      <c r="C2047" s="2">
        <f t="shared" si="279"/>
        <v>1.0000000000000009E-2</v>
      </c>
      <c r="D2047" s="2">
        <f t="shared" si="280"/>
        <v>1.0000000000000009E-2</v>
      </c>
      <c r="E2047" s="2">
        <f t="shared" si="281"/>
        <v>0</v>
      </c>
      <c r="F2047" s="2">
        <f t="shared" si="287"/>
        <v>1.3471566120321014E-3</v>
      </c>
      <c r="G2047" s="2">
        <f t="shared" si="287"/>
        <v>2.9455667624732887E-3</v>
      </c>
      <c r="H2047" s="2">
        <f t="shared" si="283"/>
        <v>0.45735056125529522</v>
      </c>
      <c r="I2047" s="2">
        <f t="shared" si="284"/>
        <v>31.382329922139974</v>
      </c>
    </row>
    <row r="2048" spans="1:9" ht="13.5" x14ac:dyDescent="0.25">
      <c r="A2048" s="3">
        <f>TITRES_STAT!B2051</f>
        <v>45285</v>
      </c>
      <c r="B2048" s="5">
        <f>TITRES_STAT!D2051</f>
        <v>0.33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1.2509311397440939E-3</v>
      </c>
      <c r="G2048" s="2">
        <f t="shared" si="287"/>
        <v>2.7351691365823392E-3</v>
      </c>
      <c r="H2048" s="2">
        <f t="shared" si="283"/>
        <v>0.45735056125529516</v>
      </c>
      <c r="I2048" s="2">
        <f t="shared" si="284"/>
        <v>31.382329922139959</v>
      </c>
    </row>
    <row r="2049" spans="1:9" ht="13.5" x14ac:dyDescent="0.25">
      <c r="A2049" s="3">
        <f>TITRES_STAT!B2052</f>
        <v>45286</v>
      </c>
      <c r="B2049" s="5">
        <f>TITRES_STAT!D2052</f>
        <v>0.33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1.1615789154766586E-3</v>
      </c>
      <c r="G2049" s="2">
        <f t="shared" si="287"/>
        <v>2.5397999125407436E-3</v>
      </c>
      <c r="H2049" s="2">
        <f t="shared" si="283"/>
        <v>0.45735056125529511</v>
      </c>
      <c r="I2049" s="2">
        <f t="shared" si="284"/>
        <v>31.382329922139959</v>
      </c>
    </row>
    <row r="2050" spans="1:9" ht="13.5" x14ac:dyDescent="0.25">
      <c r="A2050" s="3">
        <f>TITRES_STAT!B2053</f>
        <v>45287</v>
      </c>
      <c r="B2050" s="5">
        <f>TITRES_STAT!D2053</f>
        <v>0.33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1.0786089929426116E-3</v>
      </c>
      <c r="G2050" s="2">
        <f t="shared" si="287"/>
        <v>2.3583856330735473E-3</v>
      </c>
      <c r="H2050" s="2">
        <f t="shared" si="283"/>
        <v>0.45735056125529522</v>
      </c>
      <c r="I2050" s="2">
        <f t="shared" si="284"/>
        <v>31.382329922139974</v>
      </c>
    </row>
    <row r="2051" spans="1:9" ht="13.5" x14ac:dyDescent="0.25">
      <c r="A2051" s="3">
        <f>TITRES_STAT!B2054</f>
        <v>45288</v>
      </c>
      <c r="B2051" s="5">
        <f>TITRES_STAT!D2054</f>
        <v>0.33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1.0015654934467106E-3</v>
      </c>
      <c r="G2051" s="2">
        <f t="shared" si="287"/>
        <v>2.1899295164254369E-3</v>
      </c>
      <c r="H2051" s="2">
        <f t="shared" si="283"/>
        <v>0.45735056125529516</v>
      </c>
      <c r="I2051" s="2">
        <f t="shared" si="284"/>
        <v>31.382329922139959</v>
      </c>
    </row>
    <row r="2052" spans="1:9" ht="13.5" x14ac:dyDescent="0.25">
      <c r="A2052" s="3">
        <f>TITRES_STAT!B2055</f>
        <v>45289</v>
      </c>
      <c r="B2052" s="5">
        <f>TITRES_STAT!D2055</f>
        <v>0.33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9.3002510105765987E-4</v>
      </c>
      <c r="G2052" s="2">
        <f t="shared" si="287"/>
        <v>2.0335059795379058E-3</v>
      </c>
      <c r="H2052" s="2">
        <f t="shared" si="283"/>
        <v>0.45735056125529511</v>
      </c>
      <c r="I2052" s="2">
        <f t="shared" si="284"/>
        <v>31.382329922139959</v>
      </c>
    </row>
    <row r="2053" spans="1:9" ht="13.5" x14ac:dyDescent="0.25">
      <c r="A2053" s="3">
        <f>TITRES_STAT!B2056</f>
        <v>45293</v>
      </c>
      <c r="B2053" s="5">
        <f>TITRES_STAT!D2056</f>
        <v>0.33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8.6359473669639852E-4</v>
      </c>
      <c r="G2053" s="2">
        <f t="shared" si="287"/>
        <v>1.8882555524280553E-3</v>
      </c>
      <c r="H2053" s="2">
        <f t="shared" si="283"/>
        <v>0.45735056125529516</v>
      </c>
      <c r="I2053" s="2">
        <f t="shared" si="284"/>
        <v>31.382329922139959</v>
      </c>
    </row>
    <row r="2054" spans="1:9" ht="13.5" x14ac:dyDescent="0.25">
      <c r="A2054" s="3">
        <f>TITRES_STAT!B2057</f>
        <v>45294</v>
      </c>
      <c r="B2054" s="5">
        <f>TITRES_STAT!D2057</f>
        <v>0.33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8.0190939836094152E-4</v>
      </c>
      <c r="G2054" s="2">
        <f t="shared" si="287"/>
        <v>1.7533801558260512E-3</v>
      </c>
      <c r="H2054" s="2">
        <f t="shared" si="283"/>
        <v>0.45735056125529522</v>
      </c>
      <c r="I2054" s="2">
        <f t="shared" si="284"/>
        <v>31.382329922139974</v>
      </c>
    </row>
    <row r="2055" spans="1:9" ht="13.5" x14ac:dyDescent="0.25">
      <c r="A2055" s="3">
        <f>TITRES_STAT!B2058</f>
        <v>45295</v>
      </c>
      <c r="B2055" s="5">
        <f>TITRES_STAT!D2058</f>
        <v>0.33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7.4463015562087429E-4</v>
      </c>
      <c r="G2055" s="2">
        <f t="shared" si="287"/>
        <v>1.6281387161241904E-3</v>
      </c>
      <c r="H2055" s="2">
        <f t="shared" si="283"/>
        <v>0.45735056125529522</v>
      </c>
      <c r="I2055" s="2">
        <f t="shared" si="284"/>
        <v>31.382329922139974</v>
      </c>
    </row>
    <row r="2056" spans="1:9" ht="13.5" x14ac:dyDescent="0.25">
      <c r="A2056" s="3">
        <f>TITRES_STAT!B2059</f>
        <v>45296</v>
      </c>
      <c r="B2056" s="5">
        <f>TITRES_STAT!D2059</f>
        <v>0.32</v>
      </c>
      <c r="C2056" s="2">
        <f t="shared" si="288"/>
        <v>-1.0000000000000009E-2</v>
      </c>
      <c r="D2056" s="2">
        <f t="shared" si="289"/>
        <v>0</v>
      </c>
      <c r="E2056" s="2">
        <f t="shared" si="290"/>
        <v>1.0000000000000009E-2</v>
      </c>
      <c r="F2056" s="2">
        <f t="shared" si="287"/>
        <v>6.9144228736224035E-4</v>
      </c>
      <c r="G2056" s="2">
        <f t="shared" si="287"/>
        <v>2.2261288078296061E-3</v>
      </c>
      <c r="H2056" s="2">
        <f t="shared" si="283"/>
        <v>0.3106030005677754</v>
      </c>
      <c r="I2056" s="2">
        <f t="shared" si="284"/>
        <v>23.699243816259909</v>
      </c>
    </row>
    <row r="2057" spans="1:9" ht="13.5" x14ac:dyDescent="0.25">
      <c r="A2057" s="3">
        <f>TITRES_STAT!B2060</f>
        <v>45299</v>
      </c>
      <c r="B2057" s="5">
        <f>TITRES_STAT!D2060</f>
        <v>0.31</v>
      </c>
      <c r="C2057" s="2">
        <f t="shared" si="288"/>
        <v>-1.0000000000000009E-2</v>
      </c>
      <c r="D2057" s="2">
        <f t="shared" si="289"/>
        <v>0</v>
      </c>
      <c r="E2057" s="2">
        <f t="shared" si="290"/>
        <v>1.0000000000000009E-2</v>
      </c>
      <c r="F2057" s="2">
        <f t="shared" si="287"/>
        <v>6.4205355255065179E-4</v>
      </c>
      <c r="G2057" s="2">
        <f t="shared" si="287"/>
        <v>2.7814053215560633E-3</v>
      </c>
      <c r="H2057" s="2">
        <f t="shared" si="283"/>
        <v>0.23083782416561047</v>
      </c>
      <c r="I2057" s="2">
        <f t="shared" si="284"/>
        <v>18.754527983578683</v>
      </c>
    </row>
    <row r="2058" spans="1:9" ht="13.5" x14ac:dyDescent="0.25">
      <c r="A2058" s="3">
        <f>TITRES_STAT!B2061</f>
        <v>45300</v>
      </c>
      <c r="B2058" s="5">
        <f>TITRES_STAT!D2061</f>
        <v>0.3</v>
      </c>
      <c r="C2058" s="2">
        <f t="shared" si="288"/>
        <v>-1.0000000000000009E-2</v>
      </c>
      <c r="D2058" s="2">
        <f t="shared" si="289"/>
        <v>0</v>
      </c>
      <c r="E2058" s="2">
        <f t="shared" si="290"/>
        <v>1.0000000000000009E-2</v>
      </c>
      <c r="F2058" s="2">
        <f t="shared" si="287"/>
        <v>5.961925845113195E-4</v>
      </c>
      <c r="G2058" s="2">
        <f t="shared" si="287"/>
        <v>3.2970192271592025E-3</v>
      </c>
      <c r="H2058" s="2">
        <f t="shared" si="283"/>
        <v>0.18082775483994207</v>
      </c>
      <c r="I2058" s="2">
        <f t="shared" si="284"/>
        <v>15.313643679086169</v>
      </c>
    </row>
    <row r="2059" spans="1:9" ht="13.5" x14ac:dyDescent="0.25">
      <c r="A2059" s="3">
        <f>TITRES_STAT!B2062</f>
        <v>45301</v>
      </c>
      <c r="B2059" s="5">
        <f>TITRES_STAT!D2062</f>
        <v>0.31</v>
      </c>
      <c r="C2059" s="2">
        <f t="shared" si="288"/>
        <v>1.0000000000000009E-2</v>
      </c>
      <c r="D2059" s="2">
        <f t="shared" si="289"/>
        <v>1.0000000000000009E-2</v>
      </c>
      <c r="E2059" s="2">
        <f t="shared" si="290"/>
        <v>0</v>
      </c>
      <c r="F2059" s="2">
        <f t="shared" si="287"/>
        <v>1.2678931141890829E-3</v>
      </c>
      <c r="G2059" s="2">
        <f t="shared" si="287"/>
        <v>3.061517853790688E-3</v>
      </c>
      <c r="H2059" s="2">
        <f t="shared" si="283"/>
        <v>0.41413872946035973</v>
      </c>
      <c r="I2059" s="2">
        <f t="shared" si="284"/>
        <v>29.285580037709352</v>
      </c>
    </row>
    <row r="2060" spans="1:9" ht="13.5" x14ac:dyDescent="0.25">
      <c r="A2060" s="3">
        <f>TITRES_STAT!B2063</f>
        <v>45302</v>
      </c>
      <c r="B2060" s="5">
        <f>TITRES_STAT!D2063</f>
        <v>0.31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1.1773293203184341E-3</v>
      </c>
      <c r="G2060" s="2">
        <f t="shared" si="287"/>
        <v>2.842838007091353E-3</v>
      </c>
      <c r="H2060" s="2">
        <f t="shared" si="283"/>
        <v>0.41413872946035973</v>
      </c>
      <c r="I2060" s="2">
        <f t="shared" si="284"/>
        <v>29.285580037709352</v>
      </c>
    </row>
    <row r="2061" spans="1:9" ht="13.5" x14ac:dyDescent="0.25">
      <c r="A2061" s="3">
        <f>TITRES_STAT!B2064</f>
        <v>45303</v>
      </c>
      <c r="B2061" s="5">
        <f>TITRES_STAT!D2064</f>
        <v>0.31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1.0932343688671174E-3</v>
      </c>
      <c r="G2061" s="2">
        <f t="shared" si="291"/>
        <v>2.6397781494419707E-3</v>
      </c>
      <c r="H2061" s="2">
        <f t="shared" si="283"/>
        <v>0.41413872946035973</v>
      </c>
      <c r="I2061" s="2">
        <f t="shared" si="284"/>
        <v>29.285580037709352</v>
      </c>
    </row>
    <row r="2062" spans="1:9" ht="13.5" x14ac:dyDescent="0.25">
      <c r="A2062" s="3">
        <f>TITRES_STAT!B2065</f>
        <v>45306</v>
      </c>
      <c r="B2062" s="5">
        <f>TITRES_STAT!D2065</f>
        <v>0.31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1.0151461996623233E-3</v>
      </c>
      <c r="G2062" s="2">
        <f t="shared" si="291"/>
        <v>2.451222567338973E-3</v>
      </c>
      <c r="H2062" s="2">
        <f t="shared" si="283"/>
        <v>0.41413872946035973</v>
      </c>
      <c r="I2062" s="2">
        <f t="shared" si="284"/>
        <v>29.285580037709352</v>
      </c>
    </row>
    <row r="2063" spans="1:9" ht="13.5" x14ac:dyDescent="0.25">
      <c r="A2063" s="3">
        <f>TITRES_STAT!B2066</f>
        <v>45307</v>
      </c>
      <c r="B2063" s="5">
        <f>TITRES_STAT!D2066</f>
        <v>0.31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9.4263575682930023E-4</v>
      </c>
      <c r="G2063" s="2">
        <f t="shared" si="291"/>
        <v>2.276135241100475E-3</v>
      </c>
      <c r="H2063" s="2">
        <f t="shared" si="283"/>
        <v>0.41413872946035973</v>
      </c>
      <c r="I2063" s="2">
        <f t="shared" si="284"/>
        <v>29.285580037709352</v>
      </c>
    </row>
    <row r="2064" spans="1:9" ht="13.5" x14ac:dyDescent="0.25">
      <c r="A2064" s="3">
        <f>TITRES_STAT!B2067</f>
        <v>45308</v>
      </c>
      <c r="B2064" s="5">
        <f>TITRES_STAT!D2067</f>
        <v>0.32</v>
      </c>
      <c r="C2064" s="2">
        <f t="shared" si="288"/>
        <v>1.0000000000000009E-2</v>
      </c>
      <c r="D2064" s="2">
        <f t="shared" si="289"/>
        <v>1.0000000000000009E-2</v>
      </c>
      <c r="E2064" s="2">
        <f t="shared" si="290"/>
        <v>0</v>
      </c>
      <c r="F2064" s="2">
        <f t="shared" si="291"/>
        <v>1.5895903456272079E-3</v>
      </c>
      <c r="G2064" s="2">
        <f t="shared" si="291"/>
        <v>2.1135541524504409E-3</v>
      </c>
      <c r="H2064" s="2">
        <f t="shared" si="283"/>
        <v>0.75209350268326336</v>
      </c>
      <c r="I2064" s="2">
        <f t="shared" si="284"/>
        <v>42.925420448820873</v>
      </c>
    </row>
    <row r="2065" spans="1:9" ht="13.5" x14ac:dyDescent="0.25">
      <c r="A2065" s="3">
        <f>TITRES_STAT!B2068</f>
        <v>45309</v>
      </c>
      <c r="B2065" s="5">
        <f>TITRES_STAT!D2068</f>
        <v>0.32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1.4760481780824073E-3</v>
      </c>
      <c r="G2065" s="2">
        <f t="shared" si="291"/>
        <v>1.9625859987039808E-3</v>
      </c>
      <c r="H2065" s="2">
        <f t="shared" ref="H2065:H2128" si="292">F2065/G2065</f>
        <v>0.75209350268326325</v>
      </c>
      <c r="I2065" s="2">
        <f t="shared" ref="I2065:I2128" si="293">IF(G2065=0,100,100-(100/(1+H2065)))</f>
        <v>42.925420448820873</v>
      </c>
    </row>
    <row r="2066" spans="1:9" ht="13.5" x14ac:dyDescent="0.25">
      <c r="A2066" s="3">
        <f>TITRES_STAT!B2069</f>
        <v>45310</v>
      </c>
      <c r="B2066" s="5">
        <f>TITRES_STAT!D2069</f>
        <v>0.32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1.3706161653622355E-3</v>
      </c>
      <c r="G2066" s="2">
        <f t="shared" si="291"/>
        <v>1.8224012845108393E-3</v>
      </c>
      <c r="H2066" s="2">
        <f t="shared" si="292"/>
        <v>0.75209350268326336</v>
      </c>
      <c r="I2066" s="2">
        <f t="shared" si="293"/>
        <v>42.925420448820873</v>
      </c>
    </row>
    <row r="2067" spans="1:9" ht="13.5" x14ac:dyDescent="0.25">
      <c r="A2067" s="3">
        <f>TITRES_STAT!B2070</f>
        <v>45313</v>
      </c>
      <c r="B2067" s="5">
        <f>TITRES_STAT!D2070</f>
        <v>0.31</v>
      </c>
      <c r="C2067" s="2">
        <f t="shared" si="288"/>
        <v>-1.0000000000000009E-2</v>
      </c>
      <c r="D2067" s="2">
        <f t="shared" si="289"/>
        <v>0</v>
      </c>
      <c r="E2067" s="2">
        <f t="shared" si="290"/>
        <v>1.0000000000000009E-2</v>
      </c>
      <c r="F2067" s="2">
        <f t="shared" si="291"/>
        <v>1.2727150106935042E-3</v>
      </c>
      <c r="G2067" s="2">
        <f t="shared" si="291"/>
        <v>2.4065154784743514E-3</v>
      </c>
      <c r="H2067" s="2">
        <f t="shared" si="292"/>
        <v>0.52886217523951351</v>
      </c>
      <c r="I2067" s="2">
        <f t="shared" si="293"/>
        <v>34.591880406529214</v>
      </c>
    </row>
    <row r="2068" spans="1:9" ht="13.5" x14ac:dyDescent="0.25">
      <c r="A2068" s="3">
        <f>TITRES_STAT!B2071</f>
        <v>45314</v>
      </c>
      <c r="B2068" s="5">
        <f>TITRES_STAT!D2071</f>
        <v>0.31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1.1818067956439681E-3</v>
      </c>
      <c r="G2068" s="2">
        <f t="shared" si="291"/>
        <v>2.2346215157261836E-3</v>
      </c>
      <c r="H2068" s="2">
        <f t="shared" si="292"/>
        <v>0.52886217523951351</v>
      </c>
      <c r="I2068" s="2">
        <f t="shared" si="293"/>
        <v>34.591880406529214</v>
      </c>
    </row>
    <row r="2069" spans="1:9" ht="13.5" x14ac:dyDescent="0.25">
      <c r="A2069" s="3">
        <f>TITRES_STAT!B2072</f>
        <v>45315</v>
      </c>
      <c r="B2069" s="5">
        <f>TITRES_STAT!D2072</f>
        <v>0.3</v>
      </c>
      <c r="C2069" s="2">
        <f t="shared" si="288"/>
        <v>-1.0000000000000009E-2</v>
      </c>
      <c r="D2069" s="2">
        <f t="shared" si="289"/>
        <v>0</v>
      </c>
      <c r="E2069" s="2">
        <f t="shared" si="290"/>
        <v>1.0000000000000009E-2</v>
      </c>
      <c r="F2069" s="2">
        <f t="shared" si="291"/>
        <v>1.0973920245265418E-3</v>
      </c>
      <c r="G2069" s="2">
        <f t="shared" si="291"/>
        <v>2.7892914074600281E-3</v>
      </c>
      <c r="H2069" s="2">
        <f t="shared" si="292"/>
        <v>0.39343039654857859</v>
      </c>
      <c r="I2069" s="2">
        <f t="shared" si="293"/>
        <v>28.234664431253677</v>
      </c>
    </row>
    <row r="2070" spans="1:9" ht="13.5" x14ac:dyDescent="0.25">
      <c r="A2070" s="3">
        <f>TITRES_STAT!B2073</f>
        <v>45316</v>
      </c>
      <c r="B2070" s="5">
        <f>TITRES_STAT!D2073</f>
        <v>0.3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1.019006879917503E-3</v>
      </c>
      <c r="G2070" s="2">
        <f t="shared" si="291"/>
        <v>2.5900563069271689E-3</v>
      </c>
      <c r="H2070" s="2">
        <f t="shared" si="292"/>
        <v>0.39343039654857859</v>
      </c>
      <c r="I2070" s="2">
        <f t="shared" si="293"/>
        <v>28.234664431253677</v>
      </c>
    </row>
    <row r="2071" spans="1:9" ht="13.5" x14ac:dyDescent="0.25">
      <c r="A2071" s="3">
        <f>TITRES_STAT!B2074</f>
        <v>45317</v>
      </c>
      <c r="B2071" s="5">
        <f>TITRES_STAT!D2074</f>
        <v>0.31</v>
      </c>
      <c r="C2071" s="2">
        <f t="shared" si="288"/>
        <v>1.0000000000000009E-2</v>
      </c>
      <c r="D2071" s="2">
        <f t="shared" si="289"/>
        <v>1.0000000000000009E-2</v>
      </c>
      <c r="E2071" s="2">
        <f t="shared" si="290"/>
        <v>0</v>
      </c>
      <c r="F2071" s="2">
        <f t="shared" si="291"/>
        <v>1.660506388494825E-3</v>
      </c>
      <c r="G2071" s="2">
        <f t="shared" si="291"/>
        <v>2.4050522850037996E-3</v>
      </c>
      <c r="H2071" s="2">
        <f t="shared" si="292"/>
        <v>0.69042423686527121</v>
      </c>
      <c r="I2071" s="2">
        <f t="shared" si="293"/>
        <v>40.843252350995414</v>
      </c>
    </row>
    <row r="2072" spans="1:9" ht="13.5" x14ac:dyDescent="0.25">
      <c r="A2072" s="3">
        <f>TITRES_STAT!B2075</f>
        <v>45320</v>
      </c>
      <c r="B2072" s="5">
        <f>TITRES_STAT!D2075</f>
        <v>0.31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1.5418987893166234E-3</v>
      </c>
      <c r="G2072" s="2">
        <f t="shared" si="291"/>
        <v>2.2332628360749568E-3</v>
      </c>
      <c r="H2072" s="2">
        <f t="shared" si="292"/>
        <v>0.69042423686527121</v>
      </c>
      <c r="I2072" s="2">
        <f t="shared" si="293"/>
        <v>40.843252350995414</v>
      </c>
    </row>
    <row r="2073" spans="1:9" ht="13.5" x14ac:dyDescent="0.25">
      <c r="A2073" s="3">
        <f>TITRES_STAT!B2076</f>
        <v>45321</v>
      </c>
      <c r="B2073" s="5">
        <f>TITRES_STAT!D2076</f>
        <v>0.31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1.4317631615082932E-3</v>
      </c>
      <c r="G2073" s="2">
        <f t="shared" si="291"/>
        <v>2.0737440620696027E-3</v>
      </c>
      <c r="H2073" s="2">
        <f t="shared" si="292"/>
        <v>0.69042423686527132</v>
      </c>
      <c r="I2073" s="2">
        <f t="shared" si="293"/>
        <v>40.843252350995421</v>
      </c>
    </row>
    <row r="2074" spans="1:9" ht="13.5" x14ac:dyDescent="0.25">
      <c r="A2074" s="3">
        <f>TITRES_STAT!B2077</f>
        <v>45322</v>
      </c>
      <c r="B2074" s="5">
        <f>TITRES_STAT!D2077</f>
        <v>0.3</v>
      </c>
      <c r="C2074" s="2">
        <f t="shared" si="288"/>
        <v>-1.0000000000000009E-2</v>
      </c>
      <c r="D2074" s="2">
        <f t="shared" si="289"/>
        <v>0</v>
      </c>
      <c r="E2074" s="2">
        <f t="shared" si="290"/>
        <v>1.0000000000000009E-2</v>
      </c>
      <c r="F2074" s="2">
        <f t="shared" si="291"/>
        <v>1.3294943642577009E-3</v>
      </c>
      <c r="G2074" s="2">
        <f t="shared" si="291"/>
        <v>2.6399052004932033E-3</v>
      </c>
      <c r="H2074" s="2">
        <f t="shared" si="292"/>
        <v>0.50361443434003483</v>
      </c>
      <c r="I2074" s="2">
        <f t="shared" si="293"/>
        <v>33.493588704545843</v>
      </c>
    </row>
    <row r="2075" spans="1:9" ht="13.5" x14ac:dyDescent="0.25">
      <c r="A2075" s="3">
        <f>TITRES_STAT!B2078</f>
        <v>45323</v>
      </c>
      <c r="B2075" s="5">
        <f>TITRES_STAT!D2078</f>
        <v>0.3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1.2345304810964365E-3</v>
      </c>
      <c r="G2075" s="2">
        <f t="shared" si="291"/>
        <v>2.4513405433151175E-3</v>
      </c>
      <c r="H2075" s="2">
        <f t="shared" si="292"/>
        <v>0.50361443434003483</v>
      </c>
      <c r="I2075" s="2">
        <f t="shared" si="293"/>
        <v>33.493588704545843</v>
      </c>
    </row>
    <row r="2076" spans="1:9" ht="13.5" x14ac:dyDescent="0.25">
      <c r="A2076" s="3">
        <f>TITRES_STAT!B2079</f>
        <v>45324</v>
      </c>
      <c r="B2076" s="5">
        <f>TITRES_STAT!D2079</f>
        <v>0.3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1.146349732446691E-3</v>
      </c>
      <c r="G2076" s="2">
        <f t="shared" si="291"/>
        <v>2.2762447902211803E-3</v>
      </c>
      <c r="H2076" s="2">
        <f t="shared" si="292"/>
        <v>0.50361443434003483</v>
      </c>
      <c r="I2076" s="2">
        <f t="shared" si="293"/>
        <v>33.493588704545843</v>
      </c>
    </row>
    <row r="2077" spans="1:9" ht="13.5" x14ac:dyDescent="0.25">
      <c r="A2077" s="3">
        <f>TITRES_STAT!B2080</f>
        <v>45327</v>
      </c>
      <c r="B2077" s="5">
        <f>TITRES_STAT!D2080</f>
        <v>0.3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1.0644676087004988E-3</v>
      </c>
      <c r="G2077" s="2">
        <f t="shared" si="294"/>
        <v>2.1136558766339532E-3</v>
      </c>
      <c r="H2077" s="2">
        <f t="shared" si="292"/>
        <v>0.50361443434003483</v>
      </c>
      <c r="I2077" s="2">
        <f t="shared" si="293"/>
        <v>33.493588704545843</v>
      </c>
    </row>
    <row r="2078" spans="1:9" ht="13.5" x14ac:dyDescent="0.25">
      <c r="A2078" s="3">
        <f>TITRES_STAT!B2081</f>
        <v>45328</v>
      </c>
      <c r="B2078" s="5">
        <f>TITRES_STAT!D2081</f>
        <v>0.28999999999999998</v>
      </c>
      <c r="C2078" s="2">
        <f t="shared" si="288"/>
        <v>-1.0000000000000009E-2</v>
      </c>
      <c r="D2078" s="2">
        <f t="shared" si="289"/>
        <v>0</v>
      </c>
      <c r="E2078" s="2">
        <f t="shared" si="290"/>
        <v>1.0000000000000009E-2</v>
      </c>
      <c r="F2078" s="2">
        <f t="shared" si="294"/>
        <v>9.8843420807903453E-4</v>
      </c>
      <c r="G2078" s="2">
        <f t="shared" si="294"/>
        <v>2.6769661711600998E-3</v>
      </c>
      <c r="H2078" s="2">
        <f t="shared" si="292"/>
        <v>0.36923671980908263</v>
      </c>
      <c r="I2078" s="2">
        <f t="shared" si="293"/>
        <v>26.966609532686689</v>
      </c>
    </row>
    <row r="2079" spans="1:9" ht="13.5" x14ac:dyDescent="0.25">
      <c r="A2079" s="3">
        <f>TITRES_STAT!B2082</f>
        <v>45329</v>
      </c>
      <c r="B2079" s="5">
        <f>TITRES_STAT!D2082</f>
        <v>0.28000000000000003</v>
      </c>
      <c r="C2079" s="2">
        <f t="shared" si="288"/>
        <v>-9.9999999999999534E-3</v>
      </c>
      <c r="D2079" s="2">
        <f t="shared" si="289"/>
        <v>0</v>
      </c>
      <c r="E2079" s="2">
        <f t="shared" si="290"/>
        <v>9.9999999999999534E-3</v>
      </c>
      <c r="F2079" s="2">
        <f t="shared" si="294"/>
        <v>9.1783176464481776E-4</v>
      </c>
      <c r="G2079" s="2">
        <f t="shared" si="294"/>
        <v>3.2000400160772319E-3</v>
      </c>
      <c r="H2079" s="2">
        <f t="shared" si="292"/>
        <v>0.28681883977499179</v>
      </c>
      <c r="I2079" s="2">
        <f t="shared" si="293"/>
        <v>22.288983570146044</v>
      </c>
    </row>
    <row r="2080" spans="1:9" ht="13.5" x14ac:dyDescent="0.25">
      <c r="A2080" s="3">
        <f>TITRES_STAT!B2083</f>
        <v>45330</v>
      </c>
      <c r="B2080" s="5">
        <f>TITRES_STAT!D2083</f>
        <v>0.27</v>
      </c>
      <c r="C2080" s="2">
        <f t="shared" si="288"/>
        <v>-1.0000000000000009E-2</v>
      </c>
      <c r="D2080" s="2">
        <f t="shared" si="289"/>
        <v>0</v>
      </c>
      <c r="E2080" s="2">
        <f t="shared" si="290"/>
        <v>1.0000000000000009E-2</v>
      </c>
      <c r="F2080" s="2">
        <f t="shared" si="294"/>
        <v>8.5227235288447365E-4</v>
      </c>
      <c r="G2080" s="2">
        <f t="shared" si="294"/>
        <v>3.6857514435002874E-3</v>
      </c>
      <c r="H2080" s="2">
        <f t="shared" si="292"/>
        <v>0.23123435368584891</v>
      </c>
      <c r="I2080" s="2">
        <f t="shared" si="293"/>
        <v>18.780693780483062</v>
      </c>
    </row>
    <row r="2081" spans="1:9" ht="13.5" x14ac:dyDescent="0.25">
      <c r="A2081" s="3">
        <f>TITRES_STAT!B2084</f>
        <v>45331</v>
      </c>
      <c r="B2081" s="5">
        <f>TITRES_STAT!D2084</f>
        <v>0.26</v>
      </c>
      <c r="C2081" s="2">
        <f t="shared" si="288"/>
        <v>-1.0000000000000009E-2</v>
      </c>
      <c r="D2081" s="2">
        <f t="shared" si="289"/>
        <v>0</v>
      </c>
      <c r="E2081" s="2">
        <f t="shared" si="290"/>
        <v>1.0000000000000009E-2</v>
      </c>
      <c r="F2081" s="2">
        <f t="shared" si="294"/>
        <v>7.9139575624986836E-4</v>
      </c>
      <c r="G2081" s="2">
        <f t="shared" si="294"/>
        <v>4.1367691975359817E-3</v>
      </c>
      <c r="H2081" s="2">
        <f t="shared" si="292"/>
        <v>0.19130768927627242</v>
      </c>
      <c r="I2081" s="2">
        <f t="shared" si="293"/>
        <v>16.058629604958995</v>
      </c>
    </row>
    <row r="2082" spans="1:9" ht="13.5" x14ac:dyDescent="0.25">
      <c r="A2082" s="3">
        <f>TITRES_STAT!B2085</f>
        <v>45334</v>
      </c>
      <c r="B2082" s="5">
        <f>TITRES_STAT!D2085</f>
        <v>0.27</v>
      </c>
      <c r="C2082" s="2">
        <f t="shared" si="288"/>
        <v>1.0000000000000009E-2</v>
      </c>
      <c r="D2082" s="2">
        <f t="shared" si="289"/>
        <v>1.0000000000000009E-2</v>
      </c>
      <c r="E2082" s="2">
        <f t="shared" si="290"/>
        <v>0</v>
      </c>
      <c r="F2082" s="2">
        <f t="shared" si="294"/>
        <v>1.4491532022320212E-3</v>
      </c>
      <c r="G2082" s="2">
        <f t="shared" si="294"/>
        <v>3.841285683426269E-3</v>
      </c>
      <c r="H2082" s="2">
        <f t="shared" si="292"/>
        <v>0.37725733560630048</v>
      </c>
      <c r="I2082" s="2">
        <f t="shared" si="293"/>
        <v>27.391927844786039</v>
      </c>
    </row>
    <row r="2083" spans="1:9" ht="13.5" x14ac:dyDescent="0.25">
      <c r="A2083" s="3">
        <f>TITRES_STAT!B2086</f>
        <v>45335</v>
      </c>
      <c r="B2083" s="5">
        <f>TITRES_STAT!D2086</f>
        <v>0.27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1.3456422592154483E-3</v>
      </c>
      <c r="G2083" s="2">
        <f t="shared" si="294"/>
        <v>3.5669081346101071E-3</v>
      </c>
      <c r="H2083" s="2">
        <f t="shared" si="292"/>
        <v>0.37725733560630048</v>
      </c>
      <c r="I2083" s="2">
        <f t="shared" si="293"/>
        <v>27.391927844786039</v>
      </c>
    </row>
    <row r="2084" spans="1:9" ht="13.5" x14ac:dyDescent="0.25">
      <c r="A2084" s="3">
        <f>TITRES_STAT!B2087</f>
        <v>45336</v>
      </c>
      <c r="B2084" s="5">
        <f>TITRES_STAT!D2087</f>
        <v>0.27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1.2495249549857733E-3</v>
      </c>
      <c r="G2084" s="2">
        <f t="shared" si="294"/>
        <v>3.3121289821379566E-3</v>
      </c>
      <c r="H2084" s="2">
        <f t="shared" si="292"/>
        <v>0.37725733560630043</v>
      </c>
      <c r="I2084" s="2">
        <f t="shared" si="293"/>
        <v>27.391927844786039</v>
      </c>
    </row>
    <row r="2085" spans="1:9" ht="13.5" x14ac:dyDescent="0.25">
      <c r="A2085" s="3">
        <f>TITRES_STAT!B2088</f>
        <v>45337</v>
      </c>
      <c r="B2085" s="5">
        <f>TITRES_STAT!D2088</f>
        <v>0.27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1.1602731724867897E-3</v>
      </c>
      <c r="G2085" s="2">
        <f t="shared" si="294"/>
        <v>3.075548340556674E-3</v>
      </c>
      <c r="H2085" s="2">
        <f t="shared" si="292"/>
        <v>0.37725733560630048</v>
      </c>
      <c r="I2085" s="2">
        <f t="shared" si="293"/>
        <v>27.391927844786039</v>
      </c>
    </row>
    <row r="2086" spans="1:9" ht="13.5" x14ac:dyDescent="0.25">
      <c r="A2086" s="3">
        <f>TITRES_STAT!B2089</f>
        <v>45338</v>
      </c>
      <c r="B2086" s="5">
        <f>TITRES_STAT!D2089</f>
        <v>0.26</v>
      </c>
      <c r="C2086" s="2">
        <f t="shared" si="288"/>
        <v>-1.0000000000000009E-2</v>
      </c>
      <c r="D2086" s="2">
        <f t="shared" si="289"/>
        <v>0</v>
      </c>
      <c r="E2086" s="2">
        <f t="shared" si="290"/>
        <v>1.0000000000000009E-2</v>
      </c>
      <c r="F2086" s="2">
        <f t="shared" si="294"/>
        <v>1.0773965173091619E-3</v>
      </c>
      <c r="G2086" s="2">
        <f t="shared" si="294"/>
        <v>3.5701520305169124E-3</v>
      </c>
      <c r="H2086" s="2">
        <f t="shared" si="292"/>
        <v>0.30177889011442705</v>
      </c>
      <c r="I2086" s="2">
        <f t="shared" si="293"/>
        <v>23.182039008782866</v>
      </c>
    </row>
    <row r="2087" spans="1:9" ht="13.5" x14ac:dyDescent="0.25">
      <c r="A2087" s="3">
        <f>TITRES_STAT!B2090</f>
        <v>45341</v>
      </c>
      <c r="B2087" s="5">
        <f>TITRES_STAT!D2090</f>
        <v>0.26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1.0004396232156502E-3</v>
      </c>
      <c r="G2087" s="2">
        <f t="shared" si="294"/>
        <v>3.3151411711942755E-3</v>
      </c>
      <c r="H2087" s="2">
        <f t="shared" si="292"/>
        <v>0.30177889011442705</v>
      </c>
      <c r="I2087" s="2">
        <f t="shared" si="293"/>
        <v>23.182039008782866</v>
      </c>
    </row>
    <row r="2088" spans="1:9" ht="13.5" x14ac:dyDescent="0.25">
      <c r="A2088" s="3">
        <f>TITRES_STAT!B2091</f>
        <v>45342</v>
      </c>
      <c r="B2088" s="5">
        <f>TITRES_STAT!D2091</f>
        <v>0.26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9.2897965012881799E-4</v>
      </c>
      <c r="G2088" s="2">
        <f t="shared" si="294"/>
        <v>3.0783453732518276E-3</v>
      </c>
      <c r="H2088" s="2">
        <f t="shared" si="292"/>
        <v>0.30177889011442699</v>
      </c>
      <c r="I2088" s="2">
        <f t="shared" si="293"/>
        <v>23.182039008782851</v>
      </c>
    </row>
    <row r="2089" spans="1:9" ht="13.5" x14ac:dyDescent="0.25">
      <c r="A2089" s="3">
        <f>TITRES_STAT!B2092</f>
        <v>45343</v>
      </c>
      <c r="B2089" s="5">
        <f>TITRES_STAT!D2092</f>
        <v>0.27</v>
      </c>
      <c r="C2089" s="2">
        <f t="shared" si="288"/>
        <v>1.0000000000000009E-2</v>
      </c>
      <c r="D2089" s="2">
        <f t="shared" si="289"/>
        <v>1.0000000000000009E-2</v>
      </c>
      <c r="E2089" s="2">
        <f t="shared" si="290"/>
        <v>0</v>
      </c>
      <c r="F2089" s="2">
        <f t="shared" si="294"/>
        <v>1.5769096751196174E-3</v>
      </c>
      <c r="G2089" s="2">
        <f t="shared" si="294"/>
        <v>2.858463560876697E-3</v>
      </c>
      <c r="H2089" s="2">
        <f t="shared" si="292"/>
        <v>0.55166338193094744</v>
      </c>
      <c r="I2089" s="2">
        <f t="shared" si="293"/>
        <v>35.553032207567924</v>
      </c>
    </row>
    <row r="2090" spans="1:9" ht="13.5" x14ac:dyDescent="0.25">
      <c r="A2090" s="3">
        <f>TITRES_STAT!B2093</f>
        <v>45344</v>
      </c>
      <c r="B2090" s="5">
        <f>TITRES_STAT!D2093</f>
        <v>0.28000000000000003</v>
      </c>
      <c r="C2090" s="2">
        <f t="shared" si="288"/>
        <v>1.0000000000000009E-2</v>
      </c>
      <c r="D2090" s="2">
        <f t="shared" si="289"/>
        <v>1.0000000000000009E-2</v>
      </c>
      <c r="E2090" s="2">
        <f t="shared" si="290"/>
        <v>0</v>
      </c>
      <c r="F2090" s="2">
        <f t="shared" si="294"/>
        <v>2.1785589840396451E-3</v>
      </c>
      <c r="G2090" s="2">
        <f t="shared" si="294"/>
        <v>2.6542875922426468E-3</v>
      </c>
      <c r="H2090" s="2">
        <f t="shared" si="292"/>
        <v>0.82076975773335414</v>
      </c>
      <c r="I2090" s="2">
        <f t="shared" si="293"/>
        <v>45.078173901301874</v>
      </c>
    </row>
    <row r="2091" spans="1:9" ht="13.5" x14ac:dyDescent="0.25">
      <c r="A2091" s="3">
        <f>TITRES_STAT!B2094</f>
        <v>45345</v>
      </c>
      <c r="B2091" s="5">
        <f>TITRES_STAT!D2094</f>
        <v>0.28000000000000003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2.0229476280368133E-3</v>
      </c>
      <c r="G2091" s="2">
        <f t="shared" si="294"/>
        <v>2.464695621368172E-3</v>
      </c>
      <c r="H2091" s="2">
        <f t="shared" si="292"/>
        <v>0.82076975773335414</v>
      </c>
      <c r="I2091" s="2">
        <f t="shared" si="293"/>
        <v>45.078173901301874</v>
      </c>
    </row>
    <row r="2092" spans="1:9" ht="13.5" x14ac:dyDescent="0.25">
      <c r="A2092" s="3">
        <f>TITRES_STAT!B2095</f>
        <v>45348</v>
      </c>
      <c r="B2092" s="5">
        <f>TITRES_STAT!D2095</f>
        <v>0.28000000000000003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1.8784513688913267E-3</v>
      </c>
      <c r="G2092" s="2">
        <f t="shared" si="294"/>
        <v>2.288645934127588E-3</v>
      </c>
      <c r="H2092" s="2">
        <f t="shared" si="292"/>
        <v>0.82076975773335425</v>
      </c>
      <c r="I2092" s="2">
        <f t="shared" si="293"/>
        <v>45.078173901301874</v>
      </c>
    </row>
    <row r="2093" spans="1:9" ht="13.5" x14ac:dyDescent="0.25">
      <c r="A2093" s="3">
        <f>TITRES_STAT!B2096</f>
        <v>45349</v>
      </c>
      <c r="B2093" s="5">
        <f>TITRES_STAT!D2096</f>
        <v>0.27</v>
      </c>
      <c r="C2093" s="2">
        <f t="shared" si="288"/>
        <v>-1.0000000000000009E-2</v>
      </c>
      <c r="D2093" s="2">
        <f t="shared" si="289"/>
        <v>0</v>
      </c>
      <c r="E2093" s="2">
        <f t="shared" si="290"/>
        <v>1.0000000000000009E-2</v>
      </c>
      <c r="F2093" s="2">
        <f t="shared" ref="F2093:G2108" si="295">((F2092*13)+D2093)/14</f>
        <v>1.7442762711133747E-3</v>
      </c>
      <c r="G2093" s="2">
        <f t="shared" si="295"/>
        <v>2.8394569388327608E-3</v>
      </c>
      <c r="H2093" s="2">
        <f t="shared" si="292"/>
        <v>0.61429925112032469</v>
      </c>
      <c r="I2093" s="2">
        <f t="shared" si="293"/>
        <v>38.053616805806023</v>
      </c>
    </row>
    <row r="2094" spans="1:9" ht="13.5" x14ac:dyDescent="0.25">
      <c r="A2094" s="3">
        <f>TITRES_STAT!B2097</f>
        <v>45350</v>
      </c>
      <c r="B2094" s="5">
        <f>TITRES_STAT!D2097</f>
        <v>0.26</v>
      </c>
      <c r="C2094" s="2">
        <f t="shared" si="288"/>
        <v>-1.0000000000000009E-2</v>
      </c>
      <c r="D2094" s="2">
        <f t="shared" si="289"/>
        <v>0</v>
      </c>
      <c r="E2094" s="2">
        <f t="shared" si="290"/>
        <v>1.0000000000000009E-2</v>
      </c>
      <c r="F2094" s="2">
        <f t="shared" si="295"/>
        <v>1.6196851088909909E-3</v>
      </c>
      <c r="G2094" s="2">
        <f t="shared" si="295"/>
        <v>3.3509243003447069E-3</v>
      </c>
      <c r="H2094" s="2">
        <f t="shared" si="292"/>
        <v>0.48335472953667596</v>
      </c>
      <c r="I2094" s="2">
        <f t="shared" si="293"/>
        <v>32.585242080810389</v>
      </c>
    </row>
    <row r="2095" spans="1:9" ht="13.5" x14ac:dyDescent="0.25">
      <c r="A2095" s="3">
        <f>TITRES_STAT!B2098</f>
        <v>45351</v>
      </c>
      <c r="B2095" s="5">
        <f>TITRES_STAT!D2098</f>
        <v>0.26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1.5039933153987771E-3</v>
      </c>
      <c r="G2095" s="2">
        <f t="shared" si="295"/>
        <v>3.1115725646057991E-3</v>
      </c>
      <c r="H2095" s="2">
        <f t="shared" si="292"/>
        <v>0.48335472953667591</v>
      </c>
      <c r="I2095" s="2">
        <f t="shared" si="293"/>
        <v>32.585242080810374</v>
      </c>
    </row>
    <row r="2096" spans="1:9" ht="13.5" x14ac:dyDescent="0.25">
      <c r="A2096" s="3">
        <f>TITRES_STAT!B2099</f>
        <v>45352</v>
      </c>
      <c r="B2096" s="5">
        <f>TITRES_STAT!D2099</f>
        <v>0.27</v>
      </c>
      <c r="C2096" s="2">
        <f t="shared" si="288"/>
        <v>1.0000000000000009E-2</v>
      </c>
      <c r="D2096" s="2">
        <f t="shared" si="289"/>
        <v>1.0000000000000009E-2</v>
      </c>
      <c r="E2096" s="2">
        <f t="shared" si="290"/>
        <v>0</v>
      </c>
      <c r="F2096" s="2">
        <f t="shared" si="295"/>
        <v>2.1108509357274366E-3</v>
      </c>
      <c r="G2096" s="2">
        <f t="shared" si="295"/>
        <v>2.8893173814196703E-3</v>
      </c>
      <c r="H2096" s="2">
        <f t="shared" si="292"/>
        <v>0.73057080862825352</v>
      </c>
      <c r="I2096" s="2">
        <f t="shared" si="293"/>
        <v>42.215597592758684</v>
      </c>
    </row>
    <row r="2097" spans="1:9" ht="13.5" x14ac:dyDescent="0.25">
      <c r="A2097" s="3">
        <f>TITRES_STAT!B2100</f>
        <v>45355</v>
      </c>
      <c r="B2097" s="5">
        <f>TITRES_STAT!D2100</f>
        <v>0.28000000000000003</v>
      </c>
      <c r="C2097" s="2">
        <f t="shared" si="288"/>
        <v>1.0000000000000009E-2</v>
      </c>
      <c r="D2097" s="2">
        <f t="shared" si="289"/>
        <v>1.0000000000000009E-2</v>
      </c>
      <c r="E2097" s="2">
        <f t="shared" si="290"/>
        <v>0</v>
      </c>
      <c r="F2097" s="2">
        <f t="shared" si="295"/>
        <v>2.6743615831754772E-3</v>
      </c>
      <c r="G2097" s="2">
        <f t="shared" si="295"/>
        <v>2.6829375684611222E-3</v>
      </c>
      <c r="H2097" s="2">
        <f t="shared" si="292"/>
        <v>0.99680350918841398</v>
      </c>
      <c r="I2097" s="2">
        <f t="shared" si="293"/>
        <v>49.919959805837749</v>
      </c>
    </row>
    <row r="2098" spans="1:9" ht="13.5" x14ac:dyDescent="0.25">
      <c r="A2098" s="3">
        <f>TITRES_STAT!B2101</f>
        <v>45356</v>
      </c>
      <c r="B2098" s="5">
        <f>TITRES_STAT!D2101</f>
        <v>0.27</v>
      </c>
      <c r="C2098" s="2">
        <f t="shared" si="288"/>
        <v>-1.0000000000000009E-2</v>
      </c>
      <c r="D2098" s="2">
        <f t="shared" si="289"/>
        <v>0</v>
      </c>
      <c r="E2098" s="2">
        <f t="shared" si="290"/>
        <v>1.0000000000000009E-2</v>
      </c>
      <c r="F2098" s="2">
        <f t="shared" si="295"/>
        <v>2.4833357558058E-3</v>
      </c>
      <c r="G2098" s="2">
        <f t="shared" si="295"/>
        <v>3.205584884999614E-3</v>
      </c>
      <c r="H2098" s="2">
        <f t="shared" si="292"/>
        <v>0.77469037473518632</v>
      </c>
      <c r="I2098" s="2">
        <f t="shared" si="293"/>
        <v>43.652142692822302</v>
      </c>
    </row>
    <row r="2099" spans="1:9" ht="13.5" x14ac:dyDescent="0.25">
      <c r="A2099" s="3">
        <f>TITRES_STAT!B2102</f>
        <v>45357</v>
      </c>
      <c r="B2099" s="5">
        <f>TITRES_STAT!D2102</f>
        <v>0.27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2.3059546303910998E-3</v>
      </c>
      <c r="G2099" s="2">
        <f t="shared" si="295"/>
        <v>2.9766145360710697E-3</v>
      </c>
      <c r="H2099" s="2">
        <f t="shared" si="292"/>
        <v>0.77469037473518632</v>
      </c>
      <c r="I2099" s="2">
        <f t="shared" si="293"/>
        <v>43.652142692822302</v>
      </c>
    </row>
    <row r="2100" spans="1:9" ht="13.5" x14ac:dyDescent="0.25">
      <c r="A2100" s="3">
        <f>TITRES_STAT!B2103</f>
        <v>45358</v>
      </c>
      <c r="B2100" s="5">
        <f>TITRES_STAT!D2103</f>
        <v>0.28000000000000003</v>
      </c>
      <c r="C2100" s="2">
        <f t="shared" si="288"/>
        <v>1.0000000000000009E-2</v>
      </c>
      <c r="D2100" s="2">
        <f t="shared" si="289"/>
        <v>1.0000000000000009E-2</v>
      </c>
      <c r="E2100" s="2">
        <f t="shared" si="290"/>
        <v>0</v>
      </c>
      <c r="F2100" s="2">
        <f t="shared" si="295"/>
        <v>2.8555292996488789E-3</v>
      </c>
      <c r="G2100" s="2">
        <f t="shared" si="295"/>
        <v>2.7639992120659933E-3</v>
      </c>
      <c r="H2100" s="2">
        <f t="shared" si="292"/>
        <v>1.033115091778362</v>
      </c>
      <c r="I2100" s="2">
        <f t="shared" si="293"/>
        <v>50.814392945885729</v>
      </c>
    </row>
    <row r="2101" spans="1:9" ht="13.5" x14ac:dyDescent="0.25">
      <c r="A2101" s="3">
        <f>TITRES_STAT!B2104</f>
        <v>45359</v>
      </c>
      <c r="B2101" s="5">
        <f>TITRES_STAT!D2104</f>
        <v>0.28999999999999998</v>
      </c>
      <c r="C2101" s="2">
        <f t="shared" si="288"/>
        <v>9.9999999999999534E-3</v>
      </c>
      <c r="D2101" s="2">
        <f t="shared" si="289"/>
        <v>9.9999999999999534E-3</v>
      </c>
      <c r="E2101" s="2">
        <f t="shared" si="290"/>
        <v>0</v>
      </c>
      <c r="F2101" s="2">
        <f t="shared" si="295"/>
        <v>3.365848635388241E-3</v>
      </c>
      <c r="G2101" s="2">
        <f t="shared" si="295"/>
        <v>2.5665706969184225E-3</v>
      </c>
      <c r="H2101" s="2">
        <f t="shared" si="292"/>
        <v>1.3114186332094726</v>
      </c>
      <c r="I2101" s="2">
        <f t="shared" si="293"/>
        <v>56.736525974463106</v>
      </c>
    </row>
    <row r="2102" spans="1:9" ht="13.5" x14ac:dyDescent="0.25">
      <c r="A2102" s="3">
        <f>TITRES_STAT!B2105</f>
        <v>45362</v>
      </c>
      <c r="B2102" s="5">
        <f>TITRES_STAT!D2105</f>
        <v>0.3</v>
      </c>
      <c r="C2102" s="2">
        <f t="shared" si="288"/>
        <v>1.0000000000000009E-2</v>
      </c>
      <c r="D2102" s="2">
        <f t="shared" si="289"/>
        <v>1.0000000000000009E-2</v>
      </c>
      <c r="E2102" s="2">
        <f t="shared" si="290"/>
        <v>0</v>
      </c>
      <c r="F2102" s="2">
        <f t="shared" si="295"/>
        <v>3.8397165900033669E-3</v>
      </c>
      <c r="G2102" s="2">
        <f t="shared" si="295"/>
        <v>2.3832442185671063E-3</v>
      </c>
      <c r="H2102" s="2">
        <f t="shared" si="292"/>
        <v>1.6111301393660551</v>
      </c>
      <c r="I2102" s="2">
        <f t="shared" si="293"/>
        <v>61.702406750098419</v>
      </c>
    </row>
    <row r="2103" spans="1:9" ht="13.5" x14ac:dyDescent="0.25">
      <c r="A2103" s="3">
        <f>TITRES_STAT!B2106</f>
        <v>45363</v>
      </c>
      <c r="B2103" s="5">
        <f>TITRES_STAT!D2106</f>
        <v>0.31</v>
      </c>
      <c r="C2103" s="2">
        <f t="shared" si="288"/>
        <v>1.0000000000000009E-2</v>
      </c>
      <c r="D2103" s="2">
        <f t="shared" si="289"/>
        <v>1.0000000000000009E-2</v>
      </c>
      <c r="E2103" s="2">
        <f t="shared" si="290"/>
        <v>0</v>
      </c>
      <c r="F2103" s="2">
        <f t="shared" si="295"/>
        <v>4.279736833574555E-3</v>
      </c>
      <c r="G2103" s="2">
        <f t="shared" si="295"/>
        <v>2.2130124886694559E-3</v>
      </c>
      <c r="H2103" s="2">
        <f t="shared" si="292"/>
        <v>1.9338963767654513</v>
      </c>
      <c r="I2103" s="2">
        <f t="shared" si="293"/>
        <v>65.915633288232385</v>
      </c>
    </row>
    <row r="2104" spans="1:9" ht="13.5" x14ac:dyDescent="0.25">
      <c r="A2104" s="3">
        <f>TITRES_STAT!B2107</f>
        <v>45364</v>
      </c>
      <c r="B2104" s="5">
        <f>TITRES_STAT!D2107</f>
        <v>0.32</v>
      </c>
      <c r="C2104" s="2">
        <f t="shared" si="288"/>
        <v>1.0000000000000009E-2</v>
      </c>
      <c r="D2104" s="2">
        <f t="shared" si="289"/>
        <v>1.0000000000000009E-2</v>
      </c>
      <c r="E2104" s="2">
        <f t="shared" si="290"/>
        <v>0</v>
      </c>
      <c r="F2104" s="2">
        <f t="shared" si="295"/>
        <v>4.6883270597478021E-3</v>
      </c>
      <c r="G2104" s="2">
        <f t="shared" si="295"/>
        <v>2.0549401680502091E-3</v>
      </c>
      <c r="H2104" s="2">
        <f t="shared" si="292"/>
        <v>2.281490786272494</v>
      </c>
      <c r="I2104" s="2">
        <f t="shared" si="293"/>
        <v>69.52604577823854</v>
      </c>
    </row>
    <row r="2105" spans="1:9" ht="13.5" x14ac:dyDescent="0.25">
      <c r="A2105" s="3">
        <f>TITRES_STAT!B2108</f>
        <v>45365</v>
      </c>
      <c r="B2105" s="5">
        <f>TITRES_STAT!D2108</f>
        <v>0.32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4.3534465554801016E-3</v>
      </c>
      <c r="G2105" s="2">
        <f t="shared" si="295"/>
        <v>1.9081587274751943E-3</v>
      </c>
      <c r="H2105" s="2">
        <f t="shared" si="292"/>
        <v>2.2814907862724936</v>
      </c>
      <c r="I2105" s="2">
        <f t="shared" si="293"/>
        <v>69.52604577823854</v>
      </c>
    </row>
    <row r="2106" spans="1:9" ht="13.5" x14ac:dyDescent="0.25">
      <c r="A2106" s="3">
        <f>TITRES_STAT!B2109</f>
        <v>45366</v>
      </c>
      <c r="B2106" s="5">
        <f>TITRES_STAT!D2109</f>
        <v>0.33</v>
      </c>
      <c r="C2106" s="2">
        <f t="shared" si="288"/>
        <v>1.0000000000000009E-2</v>
      </c>
      <c r="D2106" s="2">
        <f t="shared" si="289"/>
        <v>1.0000000000000009E-2</v>
      </c>
      <c r="E2106" s="2">
        <f t="shared" si="290"/>
        <v>0</v>
      </c>
      <c r="F2106" s="2">
        <f t="shared" si="295"/>
        <v>4.7567718015172388E-3</v>
      </c>
      <c r="G2106" s="2">
        <f t="shared" si="295"/>
        <v>1.7718616755126803E-3</v>
      </c>
      <c r="H2106" s="2">
        <f t="shared" si="292"/>
        <v>2.6846180304345078</v>
      </c>
      <c r="I2106" s="2">
        <f t="shared" si="293"/>
        <v>72.86014474933036</v>
      </c>
    </row>
    <row r="2107" spans="1:9" ht="13.5" x14ac:dyDescent="0.25">
      <c r="A2107" s="3">
        <f>TITRES_STAT!B2110</f>
        <v>45369</v>
      </c>
      <c r="B2107" s="5">
        <f>TITRES_STAT!D2110</f>
        <v>0.34</v>
      </c>
      <c r="C2107" s="2">
        <f t="shared" si="288"/>
        <v>1.0000000000000009E-2</v>
      </c>
      <c r="D2107" s="2">
        <f t="shared" si="289"/>
        <v>1.0000000000000009E-2</v>
      </c>
      <c r="E2107" s="2">
        <f t="shared" si="290"/>
        <v>0</v>
      </c>
      <c r="F2107" s="2">
        <f t="shared" si="295"/>
        <v>5.1312881014088652E-3</v>
      </c>
      <c r="G2107" s="2">
        <f t="shared" si="295"/>
        <v>1.6453001272617746E-3</v>
      </c>
      <c r="H2107" s="2">
        <f t="shared" si="292"/>
        <v>3.1187550626089839</v>
      </c>
      <c r="I2107" s="2">
        <f t="shared" si="293"/>
        <v>75.720818917390048</v>
      </c>
    </row>
    <row r="2108" spans="1:9" ht="13.5" x14ac:dyDescent="0.25">
      <c r="A2108" s="3">
        <f>TITRES_STAT!B2111</f>
        <v>45370</v>
      </c>
      <c r="B2108" s="5">
        <f>TITRES_STAT!D2111</f>
        <v>0.35</v>
      </c>
      <c r="C2108" s="2">
        <f t="shared" si="288"/>
        <v>9.9999999999999534E-3</v>
      </c>
      <c r="D2108" s="2">
        <f t="shared" si="289"/>
        <v>9.9999999999999534E-3</v>
      </c>
      <c r="E2108" s="2">
        <f t="shared" si="290"/>
        <v>0</v>
      </c>
      <c r="F2108" s="2">
        <f t="shared" si="295"/>
        <v>5.4790532370225147E-3</v>
      </c>
      <c r="G2108" s="2">
        <f t="shared" si="295"/>
        <v>1.5277786896002192E-3</v>
      </c>
      <c r="H2108" s="2">
        <f t="shared" si="292"/>
        <v>3.5862872511045718</v>
      </c>
      <c r="I2108" s="2">
        <f t="shared" si="293"/>
        <v>78.195870750155095</v>
      </c>
    </row>
    <row r="2109" spans="1:9" ht="13.5" x14ac:dyDescent="0.25">
      <c r="A2109" s="3">
        <f>TITRES_STAT!B2112</f>
        <v>45372</v>
      </c>
      <c r="B2109" s="5">
        <f>TITRES_STAT!D2112</f>
        <v>0.36</v>
      </c>
      <c r="C2109" s="2">
        <f t="shared" si="288"/>
        <v>1.0000000000000009E-2</v>
      </c>
      <c r="D2109" s="2">
        <f t="shared" si="289"/>
        <v>1.0000000000000009E-2</v>
      </c>
      <c r="E2109" s="2">
        <f t="shared" si="290"/>
        <v>0</v>
      </c>
      <c r="F2109" s="2">
        <f t="shared" ref="F2109:G2124" si="296">((F2108*13)+D2109)/14</f>
        <v>5.801978005806621E-3</v>
      </c>
      <c r="G2109" s="2">
        <f t="shared" si="296"/>
        <v>1.4186516403430609E-3</v>
      </c>
      <c r="H2109" s="2">
        <f t="shared" si="292"/>
        <v>4.0897834540998215</v>
      </c>
      <c r="I2109" s="2">
        <f t="shared" si="293"/>
        <v>80.352798718882639</v>
      </c>
    </row>
    <row r="2110" spans="1:9" ht="13.5" x14ac:dyDescent="0.25">
      <c r="A2110" s="3">
        <f>TITRES_STAT!B2113</f>
        <v>45373</v>
      </c>
      <c r="B2110" s="5">
        <f>TITRES_STAT!D2113</f>
        <v>0.37</v>
      </c>
      <c r="C2110" s="2">
        <f t="shared" si="288"/>
        <v>1.0000000000000009E-2</v>
      </c>
      <c r="D2110" s="2">
        <f t="shared" si="289"/>
        <v>1.0000000000000009E-2</v>
      </c>
      <c r="E2110" s="2">
        <f t="shared" si="290"/>
        <v>0</v>
      </c>
      <c r="F2110" s="2">
        <f t="shared" si="296"/>
        <v>6.1018367196775765E-3</v>
      </c>
      <c r="G2110" s="2">
        <f t="shared" si="296"/>
        <v>1.3173193803185566E-3</v>
      </c>
      <c r="H2110" s="2">
        <f t="shared" si="292"/>
        <v>4.632010134248552</v>
      </c>
      <c r="I2110" s="2">
        <f t="shared" si="293"/>
        <v>82.244350131422053</v>
      </c>
    </row>
    <row r="2111" spans="1:9" ht="13.5" x14ac:dyDescent="0.25">
      <c r="A2111" s="3">
        <f>TITRES_STAT!B2114</f>
        <v>45376</v>
      </c>
      <c r="B2111" s="5">
        <f>TITRES_STAT!D2114</f>
        <v>0.38</v>
      </c>
      <c r="C2111" s="2">
        <f t="shared" si="288"/>
        <v>1.0000000000000009E-2</v>
      </c>
      <c r="D2111" s="2">
        <f t="shared" si="289"/>
        <v>1.0000000000000009E-2</v>
      </c>
      <c r="E2111" s="2">
        <f t="shared" si="290"/>
        <v>0</v>
      </c>
      <c r="F2111" s="2">
        <f t="shared" si="296"/>
        <v>6.3802769539863221E-3</v>
      </c>
      <c r="G2111" s="2">
        <f t="shared" si="296"/>
        <v>1.2232251388672312E-3</v>
      </c>
      <c r="H2111" s="2">
        <f t="shared" si="292"/>
        <v>5.2159465590241085</v>
      </c>
      <c r="I2111" s="2">
        <f t="shared" si="293"/>
        <v>83.912345601681011</v>
      </c>
    </row>
    <row r="2112" spans="1:9" ht="13.5" x14ac:dyDescent="0.25">
      <c r="A2112" s="3">
        <f>TITRES_STAT!B2115</f>
        <v>45377</v>
      </c>
      <c r="B2112" s="5">
        <f>TITRES_STAT!D2115</f>
        <v>0.39</v>
      </c>
      <c r="C2112" s="2">
        <f t="shared" si="288"/>
        <v>1.0000000000000009E-2</v>
      </c>
      <c r="D2112" s="2">
        <f t="shared" si="289"/>
        <v>1.0000000000000009E-2</v>
      </c>
      <c r="E2112" s="2">
        <f t="shared" si="290"/>
        <v>0</v>
      </c>
      <c r="F2112" s="2">
        <f t="shared" si="296"/>
        <v>6.6388286001301576E-3</v>
      </c>
      <c r="G2112" s="2">
        <f t="shared" si="296"/>
        <v>1.1358519146624289E-3</v>
      </c>
      <c r="H2112" s="2">
        <f t="shared" si="292"/>
        <v>5.8448011703208627</v>
      </c>
      <c r="I2112" s="2">
        <f t="shared" si="293"/>
        <v>85.390371829411038</v>
      </c>
    </row>
    <row r="2113" spans="1:9" ht="13.5" x14ac:dyDescent="0.25">
      <c r="A2113" s="3">
        <f>TITRES_STAT!B2116</f>
        <v>45378</v>
      </c>
      <c r="B2113" s="5">
        <f>TITRES_STAT!D2116</f>
        <v>0.4</v>
      </c>
      <c r="C2113" s="2">
        <f t="shared" si="288"/>
        <v>1.0000000000000009E-2</v>
      </c>
      <c r="D2113" s="2">
        <f t="shared" si="289"/>
        <v>1.0000000000000009E-2</v>
      </c>
      <c r="E2113" s="2">
        <f t="shared" si="290"/>
        <v>0</v>
      </c>
      <c r="F2113" s="2">
        <f t="shared" si="296"/>
        <v>6.8789122715494323E-3</v>
      </c>
      <c r="G2113" s="2">
        <f t="shared" si="296"/>
        <v>1.0547196350436841E-3</v>
      </c>
      <c r="H2113" s="2">
        <f t="shared" si="292"/>
        <v>6.522029213255828</v>
      </c>
      <c r="I2113" s="2">
        <f t="shared" si="293"/>
        <v>86.705715018525424</v>
      </c>
    </row>
    <row r="2114" spans="1:9" ht="13.5" x14ac:dyDescent="0.25">
      <c r="A2114" s="3">
        <f>TITRES_STAT!B2117</f>
        <v>45379</v>
      </c>
      <c r="B2114" s="5">
        <f>TITRES_STAT!D2117</f>
        <v>0.39</v>
      </c>
      <c r="C2114" s="2">
        <f t="shared" si="288"/>
        <v>-1.0000000000000009E-2</v>
      </c>
      <c r="D2114" s="2">
        <f t="shared" si="289"/>
        <v>0</v>
      </c>
      <c r="E2114" s="2">
        <f t="shared" si="290"/>
        <v>1.0000000000000009E-2</v>
      </c>
      <c r="F2114" s="2">
        <f t="shared" si="296"/>
        <v>6.3875613950101868E-3</v>
      </c>
      <c r="G2114" s="2">
        <f t="shared" si="296"/>
        <v>1.6936682325405644E-3</v>
      </c>
      <c r="H2114" s="2">
        <f t="shared" si="292"/>
        <v>3.7714360299647414</v>
      </c>
      <c r="I2114" s="2">
        <f t="shared" si="293"/>
        <v>79.041948928583054</v>
      </c>
    </row>
    <row r="2115" spans="1:9" ht="13.5" x14ac:dyDescent="0.25">
      <c r="A2115" s="3">
        <f>TITRES_STAT!B2118</f>
        <v>45380</v>
      </c>
      <c r="B2115" s="5">
        <f>TITRES_STAT!D2118</f>
        <v>0.4</v>
      </c>
      <c r="C2115" s="2">
        <f t="shared" ref="C2115:C2178" si="297">B2115-B2114</f>
        <v>1.0000000000000009E-2</v>
      </c>
      <c r="D2115" s="2">
        <f t="shared" ref="D2115:D2178" si="298">IF(C2115&gt;0,C2115,0)</f>
        <v>1.0000000000000009E-2</v>
      </c>
      <c r="E2115" s="2">
        <f t="shared" ref="E2115:E2178" si="299">IF(C2115&lt;0,-C2115,0)</f>
        <v>0</v>
      </c>
      <c r="F2115" s="2">
        <f t="shared" si="296"/>
        <v>6.6455927239380316E-3</v>
      </c>
      <c r="G2115" s="2">
        <f t="shared" si="296"/>
        <v>1.5726919302162384E-3</v>
      </c>
      <c r="H2115" s="2">
        <f t="shared" si="292"/>
        <v>4.2256163437071184</v>
      </c>
      <c r="I2115" s="2">
        <f t="shared" si="293"/>
        <v>80.863501370431891</v>
      </c>
    </row>
    <row r="2116" spans="1:9" ht="13.5" x14ac:dyDescent="0.25">
      <c r="A2116" s="3">
        <f>TITRES_STAT!B2119</f>
        <v>45383</v>
      </c>
      <c r="B2116" s="5">
        <f>TITRES_STAT!D2119</f>
        <v>0.4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6.1709075293710294E-3</v>
      </c>
      <c r="G2116" s="2">
        <f t="shared" si="296"/>
        <v>1.46035679234365E-3</v>
      </c>
      <c r="H2116" s="2">
        <f t="shared" si="292"/>
        <v>4.2256163437071184</v>
      </c>
      <c r="I2116" s="2">
        <f t="shared" si="293"/>
        <v>80.863501370431891</v>
      </c>
    </row>
    <row r="2117" spans="1:9" ht="13.5" x14ac:dyDescent="0.25">
      <c r="A2117" s="3">
        <f>TITRES_STAT!B2120</f>
        <v>45384</v>
      </c>
      <c r="B2117" s="5">
        <f>TITRES_STAT!D2120</f>
        <v>0.41</v>
      </c>
      <c r="C2117" s="2">
        <f t="shared" si="297"/>
        <v>9.9999999999999534E-3</v>
      </c>
      <c r="D2117" s="2">
        <f t="shared" si="298"/>
        <v>9.9999999999999534E-3</v>
      </c>
      <c r="E2117" s="2">
        <f t="shared" si="299"/>
        <v>0</v>
      </c>
      <c r="F2117" s="2">
        <f t="shared" si="296"/>
        <v>6.4444141344159522E-3</v>
      </c>
      <c r="G2117" s="2">
        <f t="shared" si="296"/>
        <v>1.3560455928905322E-3</v>
      </c>
      <c r="H2117" s="2">
        <f t="shared" si="292"/>
        <v>4.7523580093491606</v>
      </c>
      <c r="I2117" s="2">
        <f t="shared" si="293"/>
        <v>82.615824703978348</v>
      </c>
    </row>
    <row r="2118" spans="1:9" ht="13.5" x14ac:dyDescent="0.25">
      <c r="A2118" s="3">
        <f>TITRES_STAT!B2121</f>
        <v>45385</v>
      </c>
      <c r="B2118" s="5">
        <f>TITRES_STAT!D2121</f>
        <v>0.42</v>
      </c>
      <c r="C2118" s="2">
        <f t="shared" si="297"/>
        <v>1.0000000000000009E-2</v>
      </c>
      <c r="D2118" s="2">
        <f t="shared" si="298"/>
        <v>1.0000000000000009E-2</v>
      </c>
      <c r="E2118" s="2">
        <f t="shared" si="299"/>
        <v>0</v>
      </c>
      <c r="F2118" s="2">
        <f t="shared" si="296"/>
        <v>6.6983845533862421E-3</v>
      </c>
      <c r="G2118" s="2">
        <f t="shared" si="296"/>
        <v>1.2591851933983513E-3</v>
      </c>
      <c r="H2118" s="2">
        <f t="shared" si="292"/>
        <v>5.31961826465598</v>
      </c>
      <c r="I2118" s="2">
        <f t="shared" si="293"/>
        <v>84.176259417554604</v>
      </c>
    </row>
    <row r="2119" spans="1:9" ht="13.5" x14ac:dyDescent="0.25">
      <c r="A2119" s="3">
        <f>TITRES_STAT!B2122</f>
        <v>45386</v>
      </c>
      <c r="B2119" s="5">
        <f>TITRES_STAT!D2122</f>
        <v>0.42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6.219928513858654E-3</v>
      </c>
      <c r="G2119" s="2">
        <f t="shared" si="296"/>
        <v>1.1692433938698976E-3</v>
      </c>
      <c r="H2119" s="2">
        <f t="shared" si="292"/>
        <v>5.3196182646559809</v>
      </c>
      <c r="I2119" s="2">
        <f t="shared" si="293"/>
        <v>84.176259417554604</v>
      </c>
    </row>
    <row r="2120" spans="1:9" ht="13.5" x14ac:dyDescent="0.25">
      <c r="A2120" s="3">
        <f>TITRES_STAT!B2123</f>
        <v>45387</v>
      </c>
      <c r="B2120" s="5">
        <f>TITRES_STAT!D2123</f>
        <v>0.42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5.7756479057258928E-3</v>
      </c>
      <c r="G2120" s="2">
        <f t="shared" si="296"/>
        <v>1.0857260085934764E-3</v>
      </c>
      <c r="H2120" s="2">
        <f t="shared" si="292"/>
        <v>5.31961826465598</v>
      </c>
      <c r="I2120" s="2">
        <f t="shared" si="293"/>
        <v>84.176259417554604</v>
      </c>
    </row>
    <row r="2121" spans="1:9" ht="13.5" x14ac:dyDescent="0.25">
      <c r="A2121" s="3">
        <f>TITRES_STAT!B2124</f>
        <v>45390</v>
      </c>
      <c r="B2121" s="5">
        <f>TITRES_STAT!D2124</f>
        <v>0.42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5.3631016267454718E-3</v>
      </c>
      <c r="G2121" s="2">
        <f t="shared" si="296"/>
        <v>1.0081741508367996E-3</v>
      </c>
      <c r="H2121" s="2">
        <f t="shared" si="292"/>
        <v>5.31961826465598</v>
      </c>
      <c r="I2121" s="2">
        <f t="shared" si="293"/>
        <v>84.176259417554604</v>
      </c>
    </row>
    <row r="2122" spans="1:9" ht="13.5" x14ac:dyDescent="0.25">
      <c r="A2122" s="3">
        <f>TITRES_STAT!B2125</f>
        <v>45394</v>
      </c>
      <c r="B2122" s="5">
        <f>TITRES_STAT!D2125</f>
        <v>0.42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4.9800229391207956E-3</v>
      </c>
      <c r="G2122" s="2">
        <f t="shared" si="296"/>
        <v>9.3616171149131391E-4</v>
      </c>
      <c r="H2122" s="2">
        <f t="shared" si="292"/>
        <v>5.31961826465598</v>
      </c>
      <c r="I2122" s="2">
        <f t="shared" si="293"/>
        <v>84.176259417554604</v>
      </c>
    </row>
    <row r="2123" spans="1:9" ht="13.5" x14ac:dyDescent="0.25">
      <c r="A2123" s="3">
        <f>TITRES_STAT!B2126</f>
        <v>45397</v>
      </c>
      <c r="B2123" s="5">
        <f>TITRES_STAT!D2126</f>
        <v>0.42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4.6243070148978818E-3</v>
      </c>
      <c r="G2123" s="2">
        <f t="shared" si="296"/>
        <v>8.6929301781336291E-4</v>
      </c>
      <c r="H2123" s="2">
        <f t="shared" si="292"/>
        <v>5.31961826465598</v>
      </c>
      <c r="I2123" s="2">
        <f t="shared" si="293"/>
        <v>84.176259417554604</v>
      </c>
    </row>
    <row r="2124" spans="1:9" ht="13.5" x14ac:dyDescent="0.25">
      <c r="A2124" s="3">
        <f>TITRES_STAT!B2127</f>
        <v>45398</v>
      </c>
      <c r="B2124" s="5">
        <f>TITRES_STAT!D2127</f>
        <v>0.42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4.2939993709766042E-3</v>
      </c>
      <c r="G2124" s="2">
        <f t="shared" si="296"/>
        <v>8.0720065939812269E-4</v>
      </c>
      <c r="H2124" s="2">
        <f t="shared" si="292"/>
        <v>5.31961826465598</v>
      </c>
      <c r="I2124" s="2">
        <f t="shared" si="293"/>
        <v>84.176259417554604</v>
      </c>
    </row>
    <row r="2125" spans="1:9" ht="13.5" x14ac:dyDescent="0.25">
      <c r="A2125" s="3">
        <f>TITRES_STAT!B2128</f>
        <v>45399</v>
      </c>
      <c r="B2125" s="5">
        <f>TITRES_STAT!D2128</f>
        <v>0.42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3.9872851301925609E-3</v>
      </c>
      <c r="G2125" s="2">
        <f t="shared" si="300"/>
        <v>7.4954346944111389E-4</v>
      </c>
      <c r="H2125" s="2">
        <f t="shared" si="292"/>
        <v>5.31961826465598</v>
      </c>
      <c r="I2125" s="2">
        <f t="shared" si="293"/>
        <v>84.176259417554604</v>
      </c>
    </row>
    <row r="2126" spans="1:9" ht="13.5" x14ac:dyDescent="0.25">
      <c r="A2126" s="3">
        <f>TITRES_STAT!B2129</f>
        <v>45400</v>
      </c>
      <c r="B2126" s="5">
        <f>TITRES_STAT!D2129</f>
        <v>0.42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3.7024790494645209E-3</v>
      </c>
      <c r="G2126" s="2">
        <f t="shared" si="300"/>
        <v>6.9600465019532007E-4</v>
      </c>
      <c r="H2126" s="2">
        <f t="shared" si="292"/>
        <v>5.31961826465598</v>
      </c>
      <c r="I2126" s="2">
        <f t="shared" si="293"/>
        <v>84.176259417554604</v>
      </c>
    </row>
    <row r="2127" spans="1:9" ht="13.5" x14ac:dyDescent="0.25">
      <c r="A2127" s="3">
        <f>TITRES_STAT!B2130</f>
        <v>45401</v>
      </c>
      <c r="B2127" s="5">
        <f>TITRES_STAT!D2130</f>
        <v>0.42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3.4380162602170553E-3</v>
      </c>
      <c r="G2127" s="2">
        <f t="shared" si="300"/>
        <v>6.4629003232422576E-4</v>
      </c>
      <c r="H2127" s="2">
        <f t="shared" si="292"/>
        <v>5.31961826465598</v>
      </c>
      <c r="I2127" s="2">
        <f t="shared" si="293"/>
        <v>84.176259417554604</v>
      </c>
    </row>
    <row r="2128" spans="1:9" ht="13.5" x14ac:dyDescent="0.25">
      <c r="A2128" s="3">
        <f>TITRES_STAT!B2131</f>
        <v>45404</v>
      </c>
      <c r="B2128" s="5">
        <f>TITRES_STAT!D2131</f>
        <v>0.41</v>
      </c>
      <c r="C2128" s="2">
        <f t="shared" si="297"/>
        <v>-1.0000000000000009E-2</v>
      </c>
      <c r="D2128" s="2">
        <f t="shared" si="298"/>
        <v>0</v>
      </c>
      <c r="E2128" s="2">
        <f t="shared" si="299"/>
        <v>1.0000000000000009E-2</v>
      </c>
      <c r="F2128" s="2">
        <f t="shared" si="300"/>
        <v>3.192443670201551E-3</v>
      </c>
      <c r="G2128" s="2">
        <f t="shared" si="300"/>
        <v>1.3144121728724961E-3</v>
      </c>
      <c r="H2128" s="2">
        <f t="shared" si="292"/>
        <v>2.4287995319039339</v>
      </c>
      <c r="I2128" s="2">
        <f t="shared" si="293"/>
        <v>70.835273666619912</v>
      </c>
    </row>
    <row r="2129" spans="1:9" ht="13.5" x14ac:dyDescent="0.25">
      <c r="A2129" s="3">
        <f>TITRES_STAT!B2132</f>
        <v>45405</v>
      </c>
      <c r="B2129" s="5">
        <f>TITRES_STAT!D2132</f>
        <v>0.4</v>
      </c>
      <c r="C2129" s="2">
        <f t="shared" si="297"/>
        <v>-9.9999999999999534E-3</v>
      </c>
      <c r="D2129" s="2">
        <f t="shared" si="298"/>
        <v>0</v>
      </c>
      <c r="E2129" s="2">
        <f t="shared" si="299"/>
        <v>9.9999999999999534E-3</v>
      </c>
      <c r="F2129" s="2">
        <f t="shared" si="300"/>
        <v>2.9644119794728688E-3</v>
      </c>
      <c r="G2129" s="2">
        <f t="shared" si="300"/>
        <v>1.9348113033816003E-3</v>
      </c>
      <c r="H2129" s="2">
        <f t="shared" ref="H2129:H2192" si="301">F2129/G2129</f>
        <v>1.5321452662033583</v>
      </c>
      <c r="I2129" s="2">
        <f t="shared" ref="I2129:I2192" si="302">IF(G2129=0,100,100-(100/(1+H2129)))</f>
        <v>60.507794977364092</v>
      </c>
    </row>
    <row r="2130" spans="1:9" ht="13.5" x14ac:dyDescent="0.25">
      <c r="A2130" s="3">
        <f>TITRES_STAT!B2133</f>
        <v>45406</v>
      </c>
      <c r="B2130" s="5">
        <f>TITRES_STAT!D2133</f>
        <v>0.39</v>
      </c>
      <c r="C2130" s="2">
        <f t="shared" si="297"/>
        <v>-1.0000000000000009E-2</v>
      </c>
      <c r="D2130" s="2">
        <f t="shared" si="298"/>
        <v>0</v>
      </c>
      <c r="E2130" s="2">
        <f t="shared" si="299"/>
        <v>1.0000000000000009E-2</v>
      </c>
      <c r="F2130" s="2">
        <f t="shared" si="300"/>
        <v>2.7526682666533784E-3</v>
      </c>
      <c r="G2130" s="2">
        <f t="shared" si="300"/>
        <v>2.5108962102829151E-3</v>
      </c>
      <c r="H2130" s="2">
        <f t="shared" si="301"/>
        <v>1.0962891478271106</v>
      </c>
      <c r="I2130" s="2">
        <f t="shared" si="302"/>
        <v>52.296657117337993</v>
      </c>
    </row>
    <row r="2131" spans="1:9" ht="13.5" x14ac:dyDescent="0.25">
      <c r="A2131" s="3">
        <f>TITRES_STAT!B2134</f>
        <v>45407</v>
      </c>
      <c r="B2131" s="5">
        <f>TITRES_STAT!D2134</f>
        <v>0.38</v>
      </c>
      <c r="C2131" s="2">
        <f t="shared" si="297"/>
        <v>-1.0000000000000009E-2</v>
      </c>
      <c r="D2131" s="2">
        <f t="shared" si="298"/>
        <v>0</v>
      </c>
      <c r="E2131" s="2">
        <f t="shared" si="299"/>
        <v>1.0000000000000009E-2</v>
      </c>
      <c r="F2131" s="2">
        <f t="shared" si="300"/>
        <v>2.5560491047495657E-3</v>
      </c>
      <c r="G2131" s="2">
        <f t="shared" si="300"/>
        <v>3.0458321952627075E-3</v>
      </c>
      <c r="H2131" s="2">
        <f t="shared" si="301"/>
        <v>0.8391956420728236</v>
      </c>
      <c r="I2131" s="2">
        <f t="shared" si="302"/>
        <v>45.628405313478623</v>
      </c>
    </row>
    <row r="2132" spans="1:9" ht="13.5" x14ac:dyDescent="0.25">
      <c r="A2132" s="3">
        <f>TITRES_STAT!B2135</f>
        <v>45408</v>
      </c>
      <c r="B2132" s="5">
        <f>TITRES_STAT!D2135</f>
        <v>0.37</v>
      </c>
      <c r="C2132" s="2">
        <f t="shared" si="297"/>
        <v>-1.0000000000000009E-2</v>
      </c>
      <c r="D2132" s="2">
        <f t="shared" si="298"/>
        <v>0</v>
      </c>
      <c r="E2132" s="2">
        <f t="shared" si="299"/>
        <v>1.0000000000000009E-2</v>
      </c>
      <c r="F2132" s="2">
        <f t="shared" si="300"/>
        <v>2.3734741686960254E-3</v>
      </c>
      <c r="G2132" s="2">
        <f t="shared" si="300"/>
        <v>3.5425584670296579E-3</v>
      </c>
      <c r="H2132" s="2">
        <f t="shared" si="301"/>
        <v>0.66998870753603146</v>
      </c>
      <c r="I2132" s="2">
        <f t="shared" si="302"/>
        <v>40.119355568850509</v>
      </c>
    </row>
    <row r="2133" spans="1:9" ht="13.5" x14ac:dyDescent="0.25">
      <c r="A2133" s="3">
        <f>TITRES_STAT!B2136</f>
        <v>45411</v>
      </c>
      <c r="B2133" s="5">
        <f>TITRES_STAT!D2136</f>
        <v>0.36</v>
      </c>
      <c r="C2133" s="2">
        <f t="shared" si="297"/>
        <v>-1.0000000000000009E-2</v>
      </c>
      <c r="D2133" s="2">
        <f t="shared" si="298"/>
        <v>0</v>
      </c>
      <c r="E2133" s="2">
        <f t="shared" si="299"/>
        <v>1.0000000000000009E-2</v>
      </c>
      <c r="F2133" s="2">
        <f t="shared" si="300"/>
        <v>2.2039402995034521E-3</v>
      </c>
      <c r="G2133" s="2">
        <f t="shared" si="300"/>
        <v>4.0038042908132543E-3</v>
      </c>
      <c r="H2133" s="2">
        <f t="shared" si="301"/>
        <v>0.55046154592530971</v>
      </c>
      <c r="I2133" s="2">
        <f t="shared" si="302"/>
        <v>35.503076317626196</v>
      </c>
    </row>
    <row r="2134" spans="1:9" ht="13.5" x14ac:dyDescent="0.25">
      <c r="A2134" s="3">
        <f>TITRES_STAT!B2137</f>
        <v>45412</v>
      </c>
      <c r="B2134" s="5">
        <f>TITRES_STAT!D2137</f>
        <v>0.35</v>
      </c>
      <c r="C2134" s="2">
        <f t="shared" si="297"/>
        <v>-1.0000000000000009E-2</v>
      </c>
      <c r="D2134" s="2">
        <f t="shared" si="298"/>
        <v>0</v>
      </c>
      <c r="E2134" s="2">
        <f t="shared" si="299"/>
        <v>1.0000000000000009E-2</v>
      </c>
      <c r="F2134" s="2">
        <f t="shared" si="300"/>
        <v>2.0465159923960625E-3</v>
      </c>
      <c r="G2134" s="2">
        <f t="shared" si="300"/>
        <v>4.4321039843265939E-3</v>
      </c>
      <c r="H2134" s="2">
        <f t="shared" si="301"/>
        <v>0.46174818994166866</v>
      </c>
      <c r="I2134" s="2">
        <f t="shared" si="302"/>
        <v>31.588764270000212</v>
      </c>
    </row>
    <row r="2135" spans="1:9" ht="13.5" x14ac:dyDescent="0.25">
      <c r="A2135" s="3">
        <f>TITRES_STAT!B2138</f>
        <v>45414</v>
      </c>
      <c r="B2135" s="5">
        <f>TITRES_STAT!D2138</f>
        <v>0.34</v>
      </c>
      <c r="C2135" s="2">
        <f t="shared" si="297"/>
        <v>-9.9999999999999534E-3</v>
      </c>
      <c r="D2135" s="2">
        <f t="shared" si="298"/>
        <v>0</v>
      </c>
      <c r="E2135" s="2">
        <f t="shared" si="299"/>
        <v>9.9999999999999534E-3</v>
      </c>
      <c r="F2135" s="2">
        <f t="shared" si="300"/>
        <v>1.9003362786534867E-3</v>
      </c>
      <c r="G2135" s="2">
        <f t="shared" si="300"/>
        <v>4.8298108425889764E-3</v>
      </c>
      <c r="H2135" s="2">
        <f t="shared" si="301"/>
        <v>0.39345977318540876</v>
      </c>
      <c r="I2135" s="2">
        <f t="shared" si="302"/>
        <v>28.236177373529131</v>
      </c>
    </row>
    <row r="2136" spans="1:9" ht="13.5" x14ac:dyDescent="0.25">
      <c r="A2136" s="3">
        <f>TITRES_STAT!B2139</f>
        <v>45415</v>
      </c>
      <c r="B2136" s="5">
        <f>TITRES_STAT!D2139</f>
        <v>0.35</v>
      </c>
      <c r="C2136" s="2">
        <f t="shared" si="297"/>
        <v>9.9999999999999534E-3</v>
      </c>
      <c r="D2136" s="2">
        <f t="shared" si="298"/>
        <v>9.9999999999999534E-3</v>
      </c>
      <c r="E2136" s="2">
        <f t="shared" si="299"/>
        <v>0</v>
      </c>
      <c r="F2136" s="2">
        <f t="shared" si="300"/>
        <v>2.478883687321091E-3</v>
      </c>
      <c r="G2136" s="2">
        <f t="shared" si="300"/>
        <v>4.4848243538326213E-3</v>
      </c>
      <c r="H2136" s="2">
        <f t="shared" si="301"/>
        <v>0.55272703939959156</v>
      </c>
      <c r="I2136" s="2">
        <f t="shared" si="302"/>
        <v>35.597180017765396</v>
      </c>
    </row>
    <row r="2137" spans="1:9" ht="13.5" x14ac:dyDescent="0.25">
      <c r="A2137" s="3">
        <f>TITRES_STAT!B2140</f>
        <v>45418</v>
      </c>
      <c r="B2137" s="5">
        <f>TITRES_STAT!D2140</f>
        <v>0.35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2.3018205667981561E-3</v>
      </c>
      <c r="G2137" s="2">
        <f t="shared" si="300"/>
        <v>4.1644797571302912E-3</v>
      </c>
      <c r="H2137" s="2">
        <f t="shared" si="301"/>
        <v>0.55272703939959156</v>
      </c>
      <c r="I2137" s="2">
        <f t="shared" si="302"/>
        <v>35.597180017765396</v>
      </c>
    </row>
    <row r="2138" spans="1:9" ht="13.5" x14ac:dyDescent="0.25">
      <c r="A2138" s="3">
        <f>TITRES_STAT!B2141</f>
        <v>45419</v>
      </c>
      <c r="B2138" s="5">
        <f>TITRES_STAT!D2141</f>
        <v>0.35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2.1374048120268592E-3</v>
      </c>
      <c r="G2138" s="2">
        <f t="shared" si="300"/>
        <v>3.8670169173352703E-3</v>
      </c>
      <c r="H2138" s="2">
        <f t="shared" si="301"/>
        <v>0.55272703939959167</v>
      </c>
      <c r="I2138" s="2">
        <f t="shared" si="302"/>
        <v>35.597180017765396</v>
      </c>
    </row>
    <row r="2139" spans="1:9" ht="13.5" x14ac:dyDescent="0.25">
      <c r="A2139" s="3">
        <f>TITRES_STAT!B2142</f>
        <v>45420</v>
      </c>
      <c r="B2139" s="5">
        <f>TITRES_STAT!D2142</f>
        <v>0.35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1.9847330397392265E-3</v>
      </c>
      <c r="G2139" s="2">
        <f t="shared" si="300"/>
        <v>3.5908014232398935E-3</v>
      </c>
      <c r="H2139" s="2">
        <f t="shared" si="301"/>
        <v>0.55272703939959167</v>
      </c>
      <c r="I2139" s="2">
        <f t="shared" si="302"/>
        <v>35.597180017765396</v>
      </c>
    </row>
    <row r="2140" spans="1:9" ht="13.5" x14ac:dyDescent="0.25">
      <c r="A2140" s="3">
        <f>TITRES_STAT!B2143</f>
        <v>45421</v>
      </c>
      <c r="B2140" s="5">
        <f>TITRES_STAT!D2143</f>
        <v>0.34</v>
      </c>
      <c r="C2140" s="2">
        <f t="shared" si="297"/>
        <v>-9.9999999999999534E-3</v>
      </c>
      <c r="D2140" s="2">
        <f t="shared" si="298"/>
        <v>0</v>
      </c>
      <c r="E2140" s="2">
        <f t="shared" si="299"/>
        <v>9.9999999999999534E-3</v>
      </c>
      <c r="F2140" s="2">
        <f t="shared" si="300"/>
        <v>1.8429663940435677E-3</v>
      </c>
      <c r="G2140" s="2">
        <f t="shared" si="300"/>
        <v>4.0486013215798979E-3</v>
      </c>
      <c r="H2140" s="2">
        <f t="shared" si="301"/>
        <v>0.45521063884956231</v>
      </c>
      <c r="I2140" s="2">
        <f t="shared" si="302"/>
        <v>31.281425980326503</v>
      </c>
    </row>
    <row r="2141" spans="1:9" ht="13.5" x14ac:dyDescent="0.25">
      <c r="A2141" s="3">
        <f>TITRES_STAT!B2144</f>
        <v>45422</v>
      </c>
      <c r="B2141" s="5">
        <f>TITRES_STAT!D2144</f>
        <v>0.33</v>
      </c>
      <c r="C2141" s="2">
        <f t="shared" si="297"/>
        <v>-1.0000000000000009E-2</v>
      </c>
      <c r="D2141" s="2">
        <f t="shared" si="298"/>
        <v>0</v>
      </c>
      <c r="E2141" s="2">
        <f t="shared" si="299"/>
        <v>1.0000000000000009E-2</v>
      </c>
      <c r="F2141" s="2">
        <f t="shared" ref="F2141:G2156" si="303">((F2140*13)+D2141)/14</f>
        <v>1.7113259373261699E-3</v>
      </c>
      <c r="G2141" s="2">
        <f t="shared" si="303"/>
        <v>4.4737012271813337E-3</v>
      </c>
      <c r="H2141" s="2">
        <f t="shared" si="301"/>
        <v>0.38253022506923084</v>
      </c>
      <c r="I2141" s="2">
        <f t="shared" si="302"/>
        <v>27.668850787698005</v>
      </c>
    </row>
    <row r="2142" spans="1:9" ht="13.5" x14ac:dyDescent="0.25">
      <c r="A2142" s="3">
        <f>TITRES_STAT!B2145</f>
        <v>45425</v>
      </c>
      <c r="B2142" s="5">
        <f>TITRES_STAT!D2145</f>
        <v>0.34</v>
      </c>
      <c r="C2142" s="2">
        <f t="shared" si="297"/>
        <v>1.0000000000000009E-2</v>
      </c>
      <c r="D2142" s="2">
        <f t="shared" si="298"/>
        <v>1.0000000000000009E-2</v>
      </c>
      <c r="E2142" s="2">
        <f t="shared" si="299"/>
        <v>0</v>
      </c>
      <c r="F2142" s="2">
        <f t="shared" si="303"/>
        <v>2.3033740846600155E-3</v>
      </c>
      <c r="G2142" s="2">
        <f t="shared" si="303"/>
        <v>4.154151139525524E-3</v>
      </c>
      <c r="H2142" s="2">
        <f t="shared" si="301"/>
        <v>0.55447527239538541</v>
      </c>
      <c r="I2142" s="2">
        <f t="shared" si="302"/>
        <v>35.669610333586121</v>
      </c>
    </row>
    <row r="2143" spans="1:9" ht="13.5" x14ac:dyDescent="0.25">
      <c r="A2143" s="3">
        <f>TITRES_STAT!B2146</f>
        <v>45426</v>
      </c>
      <c r="B2143" s="5">
        <f>TITRES_STAT!D2146</f>
        <v>0.35</v>
      </c>
      <c r="C2143" s="2">
        <f t="shared" si="297"/>
        <v>9.9999999999999534E-3</v>
      </c>
      <c r="D2143" s="2">
        <f t="shared" si="298"/>
        <v>9.9999999999999534E-3</v>
      </c>
      <c r="E2143" s="2">
        <f t="shared" si="299"/>
        <v>0</v>
      </c>
      <c r="F2143" s="2">
        <f t="shared" si="303"/>
        <v>2.8531330786128678E-3</v>
      </c>
      <c r="G2143" s="2">
        <f t="shared" si="303"/>
        <v>3.8574260581308436E-3</v>
      </c>
      <c r="H2143" s="2">
        <f t="shared" si="301"/>
        <v>0.73964686182355066</v>
      </c>
      <c r="I2143" s="2">
        <f t="shared" si="302"/>
        <v>42.517069300388378</v>
      </c>
    </row>
    <row r="2144" spans="1:9" ht="13.5" x14ac:dyDescent="0.25">
      <c r="A2144" s="3">
        <f>TITRES_STAT!B2147</f>
        <v>45427</v>
      </c>
      <c r="B2144" s="5">
        <f>TITRES_STAT!D2147</f>
        <v>0.34</v>
      </c>
      <c r="C2144" s="2">
        <f t="shared" si="297"/>
        <v>-9.9999999999999534E-3</v>
      </c>
      <c r="D2144" s="2">
        <f t="shared" si="298"/>
        <v>0</v>
      </c>
      <c r="E2144" s="2">
        <f t="shared" si="299"/>
        <v>9.9999999999999534E-3</v>
      </c>
      <c r="F2144" s="2">
        <f t="shared" si="303"/>
        <v>2.6493378587119491E-3</v>
      </c>
      <c r="G2144" s="2">
        <f t="shared" si="303"/>
        <v>4.2961813396929227E-3</v>
      </c>
      <c r="H2144" s="2">
        <f t="shared" si="301"/>
        <v>0.61667272613341673</v>
      </c>
      <c r="I2144" s="2">
        <f t="shared" si="302"/>
        <v>38.144561738745232</v>
      </c>
    </row>
    <row r="2145" spans="1:9" ht="13.5" x14ac:dyDescent="0.25">
      <c r="A2145" s="3">
        <f>TITRES_STAT!B2148</f>
        <v>45428</v>
      </c>
      <c r="B2145" s="5">
        <f>TITRES_STAT!D2148</f>
        <v>0.33</v>
      </c>
      <c r="C2145" s="2">
        <f t="shared" si="297"/>
        <v>-1.0000000000000009E-2</v>
      </c>
      <c r="D2145" s="2">
        <f t="shared" si="298"/>
        <v>0</v>
      </c>
      <c r="E2145" s="2">
        <f t="shared" si="299"/>
        <v>1.0000000000000009E-2</v>
      </c>
      <c r="F2145" s="2">
        <f t="shared" si="303"/>
        <v>2.4600994402325244E-3</v>
      </c>
      <c r="G2145" s="2">
        <f t="shared" si="303"/>
        <v>4.7035969582862863E-3</v>
      </c>
      <c r="H2145" s="2">
        <f t="shared" si="301"/>
        <v>0.52302513630522451</v>
      </c>
      <c r="I2145" s="2">
        <f t="shared" si="302"/>
        <v>34.341201851340074</v>
      </c>
    </row>
    <row r="2146" spans="1:9" ht="13.5" x14ac:dyDescent="0.25">
      <c r="A2146" s="3">
        <f>TITRES_STAT!B2149</f>
        <v>45429</v>
      </c>
      <c r="B2146" s="5">
        <f>TITRES_STAT!D2149</f>
        <v>0.32</v>
      </c>
      <c r="C2146" s="2">
        <f t="shared" si="297"/>
        <v>-1.0000000000000009E-2</v>
      </c>
      <c r="D2146" s="2">
        <f t="shared" si="298"/>
        <v>0</v>
      </c>
      <c r="E2146" s="2">
        <f t="shared" si="299"/>
        <v>1.0000000000000009E-2</v>
      </c>
      <c r="F2146" s="2">
        <f t="shared" si="303"/>
        <v>2.284378051644487E-3</v>
      </c>
      <c r="G2146" s="2">
        <f t="shared" si="303"/>
        <v>5.0819114612658377E-3</v>
      </c>
      <c r="H2146" s="2">
        <f t="shared" si="301"/>
        <v>0.44951158025005777</v>
      </c>
      <c r="I2146" s="2">
        <f t="shared" si="302"/>
        <v>31.011244502959528</v>
      </c>
    </row>
    <row r="2147" spans="1:9" ht="13.5" x14ac:dyDescent="0.25">
      <c r="A2147" s="3">
        <f>TITRES_STAT!B2150</f>
        <v>45432</v>
      </c>
      <c r="B2147" s="5">
        <f>TITRES_STAT!D2150</f>
        <v>0.31</v>
      </c>
      <c r="C2147" s="2">
        <f t="shared" si="297"/>
        <v>-1.0000000000000009E-2</v>
      </c>
      <c r="D2147" s="2">
        <f t="shared" si="298"/>
        <v>0</v>
      </c>
      <c r="E2147" s="2">
        <f t="shared" si="299"/>
        <v>1.0000000000000009E-2</v>
      </c>
      <c r="F2147" s="2">
        <f t="shared" si="303"/>
        <v>2.1212081908127379E-3</v>
      </c>
      <c r="G2147" s="2">
        <f t="shared" si="303"/>
        <v>5.43320349974685E-3</v>
      </c>
      <c r="H2147" s="2">
        <f t="shared" si="301"/>
        <v>0.39041574476486507</v>
      </c>
      <c r="I2147" s="2">
        <f t="shared" si="302"/>
        <v>28.079065289273515</v>
      </c>
    </row>
    <row r="2148" spans="1:9" ht="13.5" x14ac:dyDescent="0.25">
      <c r="A2148" s="3">
        <f>TITRES_STAT!B2151</f>
        <v>45433</v>
      </c>
      <c r="B2148" s="5">
        <f>TITRES_STAT!D2151</f>
        <v>0.32</v>
      </c>
      <c r="C2148" s="2">
        <f t="shared" si="297"/>
        <v>1.0000000000000009E-2</v>
      </c>
      <c r="D2148" s="2">
        <f t="shared" si="298"/>
        <v>1.0000000000000009E-2</v>
      </c>
      <c r="E2148" s="2">
        <f t="shared" si="299"/>
        <v>0</v>
      </c>
      <c r="F2148" s="2">
        <f t="shared" si="303"/>
        <v>2.6839790343261144E-3</v>
      </c>
      <c r="G2148" s="2">
        <f t="shared" si="303"/>
        <v>5.0451175354792183E-3</v>
      </c>
      <c r="H2148" s="2">
        <f t="shared" si="301"/>
        <v>0.53199534311169872</v>
      </c>
      <c r="I2148" s="2">
        <f t="shared" si="302"/>
        <v>34.725650146634337</v>
      </c>
    </row>
    <row r="2149" spans="1:9" ht="13.5" x14ac:dyDescent="0.25">
      <c r="A2149" s="3">
        <f>TITRES_STAT!B2152</f>
        <v>45434</v>
      </c>
      <c r="B2149" s="5">
        <f>TITRES_STAT!D2152</f>
        <v>0.32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2.4922662461599634E-3</v>
      </c>
      <c r="G2149" s="2">
        <f t="shared" si="303"/>
        <v>4.6847519972307025E-3</v>
      </c>
      <c r="H2149" s="2">
        <f t="shared" si="301"/>
        <v>0.53199534311169872</v>
      </c>
      <c r="I2149" s="2">
        <f t="shared" si="302"/>
        <v>34.725650146634337</v>
      </c>
    </row>
    <row r="2150" spans="1:9" ht="13.5" x14ac:dyDescent="0.25">
      <c r="A2150" s="3">
        <f>TITRES_STAT!B2153</f>
        <v>45435</v>
      </c>
      <c r="B2150" s="5">
        <f>TITRES_STAT!D2153</f>
        <v>0.32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2.3142472285771092E-3</v>
      </c>
      <c r="G2150" s="2">
        <f t="shared" si="303"/>
        <v>4.350126854571367E-3</v>
      </c>
      <c r="H2150" s="2">
        <f t="shared" si="301"/>
        <v>0.53199534311169872</v>
      </c>
      <c r="I2150" s="2">
        <f t="shared" si="302"/>
        <v>34.725650146634337</v>
      </c>
    </row>
    <row r="2151" spans="1:9" ht="13.5" x14ac:dyDescent="0.25">
      <c r="A2151" s="3">
        <f>TITRES_STAT!B2154</f>
        <v>45436</v>
      </c>
      <c r="B2151" s="5">
        <f>TITRES_STAT!D2154</f>
        <v>0.32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2.1489438551073156E-3</v>
      </c>
      <c r="G2151" s="2">
        <f t="shared" si="303"/>
        <v>4.0394035078162695E-3</v>
      </c>
      <c r="H2151" s="2">
        <f t="shared" si="301"/>
        <v>0.53199534311169872</v>
      </c>
      <c r="I2151" s="2">
        <f t="shared" si="302"/>
        <v>34.725650146634337</v>
      </c>
    </row>
    <row r="2152" spans="1:9" ht="13.5" x14ac:dyDescent="0.25">
      <c r="A2152" s="3">
        <f>TITRES_STAT!B2155</f>
        <v>45439</v>
      </c>
      <c r="B2152" s="5">
        <f>TITRES_STAT!D2155</f>
        <v>0.32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1.9954478654567931E-3</v>
      </c>
      <c r="G2152" s="2">
        <f t="shared" si="303"/>
        <v>3.7508746858293932E-3</v>
      </c>
      <c r="H2152" s="2">
        <f t="shared" si="301"/>
        <v>0.53199534311169872</v>
      </c>
      <c r="I2152" s="2">
        <f t="shared" si="302"/>
        <v>34.725650146634337</v>
      </c>
    </row>
    <row r="2153" spans="1:9" ht="13.5" x14ac:dyDescent="0.25">
      <c r="A2153" s="3">
        <f>TITRES_STAT!B2156</f>
        <v>45440</v>
      </c>
      <c r="B2153" s="5">
        <f>TITRES_STAT!D2156</f>
        <v>0.32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1.8529158750670222E-3</v>
      </c>
      <c r="G2153" s="2">
        <f t="shared" si="303"/>
        <v>3.4829550654130082E-3</v>
      </c>
      <c r="H2153" s="2">
        <f t="shared" si="301"/>
        <v>0.53199534311169872</v>
      </c>
      <c r="I2153" s="2">
        <f t="shared" si="302"/>
        <v>34.725650146634337</v>
      </c>
    </row>
    <row r="2154" spans="1:9" ht="13.5" x14ac:dyDescent="0.25">
      <c r="A2154" s="3">
        <f>TITRES_STAT!B2157</f>
        <v>45441</v>
      </c>
      <c r="B2154" s="5">
        <f>TITRES_STAT!D2157</f>
        <v>0.32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1.7205647411336635E-3</v>
      </c>
      <c r="G2154" s="2">
        <f t="shared" si="303"/>
        <v>3.2341725607406501E-3</v>
      </c>
      <c r="H2154" s="2">
        <f t="shared" si="301"/>
        <v>0.53199534311169872</v>
      </c>
      <c r="I2154" s="2">
        <f t="shared" si="302"/>
        <v>34.725650146634337</v>
      </c>
    </row>
    <row r="2155" spans="1:9" ht="13.5" x14ac:dyDescent="0.25">
      <c r="A2155" s="3">
        <f>TITRES_STAT!B2158</f>
        <v>45442</v>
      </c>
      <c r="B2155" s="5">
        <f>TITRES_STAT!D2158</f>
        <v>0.32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1.5976672596241161E-3</v>
      </c>
      <c r="G2155" s="2">
        <f t="shared" si="303"/>
        <v>3.0031602349734608E-3</v>
      </c>
      <c r="H2155" s="2">
        <f t="shared" si="301"/>
        <v>0.53199534311169872</v>
      </c>
      <c r="I2155" s="2">
        <f t="shared" si="302"/>
        <v>34.725650146634337</v>
      </c>
    </row>
    <row r="2156" spans="1:9" ht="13.5" x14ac:dyDescent="0.25">
      <c r="A2156" s="3">
        <f>TITRES_STAT!B2159</f>
        <v>45443</v>
      </c>
      <c r="B2156" s="5">
        <f>TITRES_STAT!D2159</f>
        <v>0.32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1.483548169650965E-3</v>
      </c>
      <c r="G2156" s="2">
        <f t="shared" si="303"/>
        <v>2.7886487896182136E-3</v>
      </c>
      <c r="H2156" s="2">
        <f t="shared" si="301"/>
        <v>0.53199534311169883</v>
      </c>
      <c r="I2156" s="2">
        <f t="shared" si="302"/>
        <v>34.725650146634337</v>
      </c>
    </row>
    <row r="2157" spans="1:9" ht="13.5" x14ac:dyDescent="0.25">
      <c r="A2157" s="3">
        <f>TITRES_STAT!B2160</f>
        <v>45446</v>
      </c>
      <c r="B2157" s="5">
        <f>TITRES_STAT!D2160</f>
        <v>0.32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1.3775804432473247E-3</v>
      </c>
      <c r="G2157" s="2">
        <f t="shared" si="304"/>
        <v>2.5894595903597699E-3</v>
      </c>
      <c r="H2157" s="2">
        <f t="shared" si="301"/>
        <v>0.53199534311169872</v>
      </c>
      <c r="I2157" s="2">
        <f t="shared" si="302"/>
        <v>34.725650146634337</v>
      </c>
    </row>
    <row r="2158" spans="1:9" ht="13.5" x14ac:dyDescent="0.25">
      <c r="A2158" s="3">
        <f>TITRES_STAT!B2161</f>
        <v>45447</v>
      </c>
      <c r="B2158" s="5">
        <f>TITRES_STAT!D2161</f>
        <v>0.32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1.27918184015823E-3</v>
      </c>
      <c r="G2158" s="2">
        <f t="shared" si="304"/>
        <v>2.4044981910483578E-3</v>
      </c>
      <c r="H2158" s="2">
        <f t="shared" si="301"/>
        <v>0.53199534311169872</v>
      </c>
      <c r="I2158" s="2">
        <f t="shared" si="302"/>
        <v>34.725650146634337</v>
      </c>
    </row>
    <row r="2159" spans="1:9" ht="13.5" x14ac:dyDescent="0.25">
      <c r="A2159" s="3">
        <f>TITRES_STAT!B2162</f>
        <v>45448</v>
      </c>
      <c r="B2159" s="5">
        <f>TITRES_STAT!D2162</f>
        <v>0.32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1.1878117087183566E-3</v>
      </c>
      <c r="G2159" s="2">
        <f t="shared" si="304"/>
        <v>2.2327483202591895E-3</v>
      </c>
      <c r="H2159" s="2">
        <f t="shared" si="301"/>
        <v>0.53199534311169872</v>
      </c>
      <c r="I2159" s="2">
        <f t="shared" si="302"/>
        <v>34.725650146634337</v>
      </c>
    </row>
    <row r="2160" spans="1:9" ht="13.5" x14ac:dyDescent="0.25">
      <c r="A2160" s="3">
        <f>TITRES_STAT!B2163</f>
        <v>45449</v>
      </c>
      <c r="B2160" s="5">
        <f>TITRES_STAT!D2163</f>
        <v>0.32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1.1029680152384741E-3</v>
      </c>
      <c r="G2160" s="2">
        <f t="shared" si="304"/>
        <v>2.073266297383533E-3</v>
      </c>
      <c r="H2160" s="2">
        <f t="shared" si="301"/>
        <v>0.53199534311169883</v>
      </c>
      <c r="I2160" s="2">
        <f t="shared" si="302"/>
        <v>34.725650146634337</v>
      </c>
    </row>
    <row r="2161" spans="1:9" ht="13.5" x14ac:dyDescent="0.25">
      <c r="A2161" s="3">
        <f>TITRES_STAT!B2164</f>
        <v>45450</v>
      </c>
      <c r="B2161" s="5">
        <f>TITRES_STAT!D2164</f>
        <v>0.32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1.0241845855785831E-3</v>
      </c>
      <c r="G2161" s="2">
        <f t="shared" si="304"/>
        <v>1.9251758475704235E-3</v>
      </c>
      <c r="H2161" s="2">
        <f t="shared" si="301"/>
        <v>0.53199534311169883</v>
      </c>
      <c r="I2161" s="2">
        <f t="shared" si="302"/>
        <v>34.725650146634337</v>
      </c>
    </row>
    <row r="2162" spans="1:9" ht="13.5" x14ac:dyDescent="0.25">
      <c r="A2162" s="3">
        <f>TITRES_STAT!B2165</f>
        <v>45453</v>
      </c>
      <c r="B2162" s="5">
        <f>TITRES_STAT!D2165</f>
        <v>0.32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9.5102854375154144E-4</v>
      </c>
      <c r="G2162" s="2">
        <f t="shared" si="304"/>
        <v>1.787663287029679E-3</v>
      </c>
      <c r="H2162" s="2">
        <f t="shared" si="301"/>
        <v>0.53199534311169883</v>
      </c>
      <c r="I2162" s="2">
        <f t="shared" si="302"/>
        <v>34.725650146634337</v>
      </c>
    </row>
    <row r="2163" spans="1:9" ht="13.5" x14ac:dyDescent="0.25">
      <c r="A2163" s="3">
        <f>TITRES_STAT!B2166</f>
        <v>45454</v>
      </c>
      <c r="B2163" s="5">
        <f>TITRES_STAT!D2166</f>
        <v>0.32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8.8309793348357419E-4</v>
      </c>
      <c r="G2163" s="2">
        <f t="shared" si="304"/>
        <v>1.6599730522418449E-3</v>
      </c>
      <c r="H2163" s="2">
        <f t="shared" si="301"/>
        <v>0.53199534311169883</v>
      </c>
      <c r="I2163" s="2">
        <f t="shared" si="302"/>
        <v>34.725650146634337</v>
      </c>
    </row>
    <row r="2164" spans="1:9" ht="13.5" x14ac:dyDescent="0.25">
      <c r="A2164" s="3">
        <f>TITRES_STAT!B2167</f>
        <v>45455</v>
      </c>
      <c r="B2164" s="5">
        <f>TITRES_STAT!D2167</f>
        <v>0.32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8.2001950966331899E-4</v>
      </c>
      <c r="G2164" s="2">
        <f t="shared" si="304"/>
        <v>1.5414035485102845E-3</v>
      </c>
      <c r="H2164" s="2">
        <f t="shared" si="301"/>
        <v>0.53199534311169883</v>
      </c>
      <c r="I2164" s="2">
        <f t="shared" si="302"/>
        <v>34.725650146634337</v>
      </c>
    </row>
    <row r="2165" spans="1:9" ht="13.5" x14ac:dyDescent="0.25">
      <c r="A2165" s="3">
        <f>TITRES_STAT!B2168</f>
        <v>45456</v>
      </c>
      <c r="B2165" s="5">
        <f>TITRES_STAT!D2168</f>
        <v>0.32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7.6144668754451052E-4</v>
      </c>
      <c r="G2165" s="2">
        <f t="shared" si="304"/>
        <v>1.4313032950452641E-3</v>
      </c>
      <c r="H2165" s="2">
        <f t="shared" si="301"/>
        <v>0.53199534311169894</v>
      </c>
      <c r="I2165" s="2">
        <f t="shared" si="302"/>
        <v>34.725650146634337</v>
      </c>
    </row>
    <row r="2166" spans="1:9" ht="13.5" x14ac:dyDescent="0.25">
      <c r="A2166" s="3">
        <f>TITRES_STAT!B2169</f>
        <v>45457</v>
      </c>
      <c r="B2166" s="5">
        <f>TITRES_STAT!D2169</f>
        <v>0.31</v>
      </c>
      <c r="C2166" s="2">
        <f t="shared" si="297"/>
        <v>-1.0000000000000009E-2</v>
      </c>
      <c r="D2166" s="2">
        <f t="shared" si="298"/>
        <v>0</v>
      </c>
      <c r="E2166" s="2">
        <f t="shared" si="299"/>
        <v>1.0000000000000009E-2</v>
      </c>
      <c r="F2166" s="2">
        <f t="shared" si="304"/>
        <v>7.070576384341883E-4</v>
      </c>
      <c r="G2166" s="2">
        <f t="shared" si="304"/>
        <v>2.0433530596848889E-3</v>
      </c>
      <c r="H2166" s="2">
        <f t="shared" si="301"/>
        <v>0.34602813012804828</v>
      </c>
      <c r="I2166" s="2">
        <f t="shared" si="302"/>
        <v>25.707347594223791</v>
      </c>
    </row>
    <row r="2167" spans="1:9" ht="13.5" x14ac:dyDescent="0.25">
      <c r="A2167" s="3">
        <f>TITRES_STAT!B2170</f>
        <v>45461</v>
      </c>
      <c r="B2167" s="5">
        <f>TITRES_STAT!D2170</f>
        <v>0.31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6.565535214031748E-4</v>
      </c>
      <c r="G2167" s="2">
        <f t="shared" si="304"/>
        <v>1.8973992697073967E-3</v>
      </c>
      <c r="H2167" s="2">
        <f t="shared" si="301"/>
        <v>0.34602813012804823</v>
      </c>
      <c r="I2167" s="2">
        <f t="shared" si="302"/>
        <v>25.707347594223791</v>
      </c>
    </row>
    <row r="2168" spans="1:9" ht="13.5" x14ac:dyDescent="0.25">
      <c r="A2168" s="3">
        <f>TITRES_STAT!B2171</f>
        <v>45462</v>
      </c>
      <c r="B2168" s="5">
        <f>TITRES_STAT!D2171</f>
        <v>0.31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6.0965684130294808E-4</v>
      </c>
      <c r="G2168" s="2">
        <f t="shared" si="304"/>
        <v>1.7618707504425829E-3</v>
      </c>
      <c r="H2168" s="2">
        <f t="shared" si="301"/>
        <v>0.34602813012804823</v>
      </c>
      <c r="I2168" s="2">
        <f t="shared" si="302"/>
        <v>25.707347594223791</v>
      </c>
    </row>
    <row r="2169" spans="1:9" ht="13.5" x14ac:dyDescent="0.25">
      <c r="A2169" s="3">
        <f>TITRES_STAT!B2172</f>
        <v>45463</v>
      </c>
      <c r="B2169" s="5">
        <f>TITRES_STAT!D2172</f>
        <v>0.31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5.6610992406702317E-4</v>
      </c>
      <c r="G2169" s="2">
        <f t="shared" si="304"/>
        <v>1.6360228396966841E-3</v>
      </c>
      <c r="H2169" s="2">
        <f t="shared" si="301"/>
        <v>0.34602813012804823</v>
      </c>
      <c r="I2169" s="2">
        <f t="shared" si="302"/>
        <v>25.707347594223791</v>
      </c>
    </row>
    <row r="2170" spans="1:9" ht="13.5" x14ac:dyDescent="0.25">
      <c r="A2170" s="3">
        <f>TITRES_STAT!B2173</f>
        <v>45464</v>
      </c>
      <c r="B2170" s="5">
        <f>TITRES_STAT!D2173</f>
        <v>0.31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5.2567350091937862E-4</v>
      </c>
      <c r="G2170" s="2">
        <f t="shared" si="304"/>
        <v>1.5191640654326352E-3</v>
      </c>
      <c r="H2170" s="2">
        <f t="shared" si="301"/>
        <v>0.34602813012804823</v>
      </c>
      <c r="I2170" s="2">
        <f t="shared" si="302"/>
        <v>25.707347594223791</v>
      </c>
    </row>
    <row r="2171" spans="1:9" ht="13.5" x14ac:dyDescent="0.25">
      <c r="A2171" s="3">
        <f>TITRES_STAT!B2174</f>
        <v>45467</v>
      </c>
      <c r="B2171" s="5">
        <f>TITRES_STAT!D2174</f>
        <v>0.31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4.8812539371085158E-4</v>
      </c>
      <c r="G2171" s="2">
        <f t="shared" si="304"/>
        <v>1.4106523464731612E-3</v>
      </c>
      <c r="H2171" s="2">
        <f t="shared" si="301"/>
        <v>0.34602813012804823</v>
      </c>
      <c r="I2171" s="2">
        <f t="shared" si="302"/>
        <v>25.707347594223791</v>
      </c>
    </row>
    <row r="2172" spans="1:9" ht="13.5" x14ac:dyDescent="0.25">
      <c r="A2172" s="3">
        <f>TITRES_STAT!B2175</f>
        <v>45468</v>
      </c>
      <c r="B2172" s="5">
        <f>TITRES_STAT!D2175</f>
        <v>0.31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4.5325929416007647E-4</v>
      </c>
      <c r="G2172" s="2">
        <f t="shared" si="304"/>
        <v>1.3098914645822211E-3</v>
      </c>
      <c r="H2172" s="2">
        <f t="shared" si="301"/>
        <v>0.34602813012804823</v>
      </c>
      <c r="I2172" s="2">
        <f t="shared" si="302"/>
        <v>25.707347594223791</v>
      </c>
    </row>
    <row r="2173" spans="1:9" ht="13.5" x14ac:dyDescent="0.25">
      <c r="A2173" s="3">
        <f>TITRES_STAT!B2176</f>
        <v>45469</v>
      </c>
      <c r="B2173" s="5">
        <f>TITRES_STAT!D2176</f>
        <v>0.3</v>
      </c>
      <c r="C2173" s="2">
        <f t="shared" si="297"/>
        <v>-1.0000000000000009E-2</v>
      </c>
      <c r="D2173" s="2">
        <f t="shared" si="298"/>
        <v>0</v>
      </c>
      <c r="E2173" s="2">
        <f t="shared" si="299"/>
        <v>1.0000000000000009E-2</v>
      </c>
      <c r="F2173" s="2">
        <f t="shared" ref="F2173:G2188" si="305">((F2172*13)+D2173)/14</f>
        <v>4.2088363029149959E-4</v>
      </c>
      <c r="G2173" s="2">
        <f t="shared" si="305"/>
        <v>1.9306135028263488E-3</v>
      </c>
      <c r="H2173" s="2">
        <f t="shared" si="301"/>
        <v>0.21800512100186861</v>
      </c>
      <c r="I2173" s="2">
        <f t="shared" si="302"/>
        <v>17.898538950521711</v>
      </c>
    </row>
    <row r="2174" spans="1:9" ht="13.5" x14ac:dyDescent="0.25">
      <c r="A2174" s="3">
        <f>TITRES_STAT!B2177</f>
        <v>45470</v>
      </c>
      <c r="B2174" s="5">
        <f>TITRES_STAT!D2177</f>
        <v>0.3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3.9082051384210678E-4</v>
      </c>
      <c r="G2174" s="2">
        <f t="shared" si="305"/>
        <v>1.7927125383387524E-3</v>
      </c>
      <c r="H2174" s="2">
        <f t="shared" si="301"/>
        <v>0.21800512100186864</v>
      </c>
      <c r="I2174" s="2">
        <f t="shared" si="302"/>
        <v>17.898538950521726</v>
      </c>
    </row>
    <row r="2175" spans="1:9" ht="13.5" x14ac:dyDescent="0.25">
      <c r="A2175" s="3">
        <f>TITRES_STAT!B2178</f>
        <v>45471</v>
      </c>
      <c r="B2175" s="5">
        <f>TITRES_STAT!D2178</f>
        <v>0.28999999999999998</v>
      </c>
      <c r="C2175" s="2">
        <f t="shared" si="297"/>
        <v>-1.0000000000000009E-2</v>
      </c>
      <c r="D2175" s="2">
        <f t="shared" si="298"/>
        <v>0</v>
      </c>
      <c r="E2175" s="2">
        <f t="shared" si="299"/>
        <v>1.0000000000000009E-2</v>
      </c>
      <c r="F2175" s="2">
        <f t="shared" si="305"/>
        <v>3.6290476285338489E-4</v>
      </c>
      <c r="G2175" s="2">
        <f t="shared" si="305"/>
        <v>2.3789473570288424E-3</v>
      </c>
      <c r="H2175" s="2">
        <f t="shared" si="301"/>
        <v>0.15254846299189673</v>
      </c>
      <c r="I2175" s="2">
        <f t="shared" si="302"/>
        <v>13.235752585700098</v>
      </c>
    </row>
    <row r="2176" spans="1:9" ht="13.5" x14ac:dyDescent="0.25">
      <c r="A2176" s="3">
        <f>TITRES_STAT!B2179</f>
        <v>45474</v>
      </c>
      <c r="B2176" s="5">
        <f>TITRES_STAT!D2179</f>
        <v>0.28000000000000003</v>
      </c>
      <c r="C2176" s="2">
        <f t="shared" si="297"/>
        <v>-9.9999999999999534E-3</v>
      </c>
      <c r="D2176" s="2">
        <f t="shared" si="298"/>
        <v>0</v>
      </c>
      <c r="E2176" s="2">
        <f t="shared" si="299"/>
        <v>9.9999999999999534E-3</v>
      </c>
      <c r="F2176" s="2">
        <f t="shared" si="305"/>
        <v>3.3698299407814315E-4</v>
      </c>
      <c r="G2176" s="2">
        <f t="shared" si="305"/>
        <v>2.9233082600982072E-3</v>
      </c>
      <c r="H2176" s="2">
        <f t="shared" si="301"/>
        <v>0.11527453285642286</v>
      </c>
      <c r="I2176" s="2">
        <f t="shared" si="302"/>
        <v>10.335978224230018</v>
      </c>
    </row>
    <row r="2177" spans="1:9" ht="13.5" x14ac:dyDescent="0.25">
      <c r="A2177" s="3">
        <f>TITRES_STAT!B2180</f>
        <v>45475</v>
      </c>
      <c r="B2177" s="5">
        <f>TITRES_STAT!D2180</f>
        <v>0.27</v>
      </c>
      <c r="C2177" s="2">
        <f t="shared" si="297"/>
        <v>-1.0000000000000009E-2</v>
      </c>
      <c r="D2177" s="2">
        <f t="shared" si="298"/>
        <v>0</v>
      </c>
      <c r="E2177" s="2">
        <f t="shared" si="299"/>
        <v>1.0000000000000009E-2</v>
      </c>
      <c r="F2177" s="2">
        <f t="shared" si="305"/>
        <v>3.1291278021541863E-4</v>
      </c>
      <c r="G2177" s="2">
        <f t="shared" si="305"/>
        <v>3.4287862415197648E-3</v>
      </c>
      <c r="H2177" s="2">
        <f t="shared" si="301"/>
        <v>9.1260509747240509E-2</v>
      </c>
      <c r="I2177" s="2">
        <f t="shared" si="302"/>
        <v>8.3628527681605931</v>
      </c>
    </row>
    <row r="2178" spans="1:9" ht="13.5" x14ac:dyDescent="0.25">
      <c r="A2178" s="3">
        <f>TITRES_STAT!B2181</f>
        <v>45476</v>
      </c>
      <c r="B2178" s="5">
        <f>TITRES_STAT!D2181</f>
        <v>0.26</v>
      </c>
      <c r="C2178" s="2">
        <f t="shared" si="297"/>
        <v>-1.0000000000000009E-2</v>
      </c>
      <c r="D2178" s="2">
        <f t="shared" si="298"/>
        <v>0</v>
      </c>
      <c r="E2178" s="2">
        <f t="shared" si="299"/>
        <v>1.0000000000000009E-2</v>
      </c>
      <c r="F2178" s="2">
        <f t="shared" si="305"/>
        <v>2.9056186734288875E-4</v>
      </c>
      <c r="G2178" s="2">
        <f t="shared" si="305"/>
        <v>3.8981586528397819E-3</v>
      </c>
      <c r="H2178" s="2">
        <f t="shared" si="301"/>
        <v>7.4538235413075457E-2</v>
      </c>
      <c r="I2178" s="2">
        <f t="shared" si="302"/>
        <v>6.9367690191518818</v>
      </c>
    </row>
    <row r="2179" spans="1:9" ht="13.5" x14ac:dyDescent="0.25">
      <c r="A2179" s="3">
        <f>TITRES_STAT!B2182</f>
        <v>45477</v>
      </c>
      <c r="B2179" s="5">
        <f>TITRES_STAT!D2182</f>
        <v>0.26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2.6980744824696814E-4</v>
      </c>
      <c r="G2179" s="2">
        <f t="shared" si="305"/>
        <v>3.6197187490655119E-3</v>
      </c>
      <c r="H2179" s="2">
        <f t="shared" si="301"/>
        <v>7.4538235413075457E-2</v>
      </c>
      <c r="I2179" s="2">
        <f t="shared" si="302"/>
        <v>6.9367690191518818</v>
      </c>
    </row>
    <row r="2180" spans="1:9" ht="13.5" x14ac:dyDescent="0.25">
      <c r="A2180" s="3">
        <f>TITRES_STAT!B2183</f>
        <v>45478</v>
      </c>
      <c r="B2180" s="5">
        <f>TITRES_STAT!D2183</f>
        <v>0.25</v>
      </c>
      <c r="C2180" s="2">
        <f t="shared" si="306"/>
        <v>-1.0000000000000009E-2</v>
      </c>
      <c r="D2180" s="2">
        <f t="shared" si="307"/>
        <v>0</v>
      </c>
      <c r="E2180" s="2">
        <f t="shared" si="308"/>
        <v>1.0000000000000009E-2</v>
      </c>
      <c r="F2180" s="2">
        <f t="shared" si="305"/>
        <v>2.5053548765789901E-4</v>
      </c>
      <c r="G2180" s="2">
        <f t="shared" si="305"/>
        <v>4.0754531241322615E-3</v>
      </c>
      <c r="H2180" s="2">
        <f t="shared" si="301"/>
        <v>6.1474265566787152E-2</v>
      </c>
      <c r="I2180" s="2">
        <f t="shared" si="302"/>
        <v>5.7914042347472616</v>
      </c>
    </row>
    <row r="2181" spans="1:9" ht="13.5" x14ac:dyDescent="0.25">
      <c r="A2181" s="3">
        <f>TITRES_STAT!B2184</f>
        <v>45481</v>
      </c>
      <c r="B2181" s="5">
        <f>TITRES_STAT!D2184</f>
        <v>0.25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2.326400956823348E-4</v>
      </c>
      <c r="G2181" s="2">
        <f t="shared" si="305"/>
        <v>3.7843493295513855E-3</v>
      </c>
      <c r="H2181" s="2">
        <f t="shared" si="301"/>
        <v>6.1474265566787159E-2</v>
      </c>
      <c r="I2181" s="2">
        <f t="shared" si="302"/>
        <v>5.7914042347472616</v>
      </c>
    </row>
    <row r="2182" spans="1:9" ht="13.5" x14ac:dyDescent="0.25">
      <c r="A2182" s="3">
        <f>TITRES_STAT!B2185</f>
        <v>45482</v>
      </c>
      <c r="B2182" s="5">
        <f>TITRES_STAT!D2185</f>
        <v>0.25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2.1602294599073945E-4</v>
      </c>
      <c r="G2182" s="2">
        <f t="shared" si="305"/>
        <v>3.514038663154858E-3</v>
      </c>
      <c r="H2182" s="2">
        <f t="shared" si="301"/>
        <v>6.1474265566787152E-2</v>
      </c>
      <c r="I2182" s="2">
        <f t="shared" si="302"/>
        <v>5.7914042347472616</v>
      </c>
    </row>
    <row r="2183" spans="1:9" ht="13.5" x14ac:dyDescent="0.25">
      <c r="A2183" s="3">
        <f>TITRES_STAT!B2186</f>
        <v>45483</v>
      </c>
      <c r="B2183" s="5">
        <f>TITRES_STAT!D2186</f>
        <v>0.24</v>
      </c>
      <c r="C2183" s="2">
        <f t="shared" si="306"/>
        <v>-1.0000000000000009E-2</v>
      </c>
      <c r="D2183" s="2">
        <f t="shared" si="307"/>
        <v>0</v>
      </c>
      <c r="E2183" s="2">
        <f t="shared" si="308"/>
        <v>1.0000000000000009E-2</v>
      </c>
      <c r="F2183" s="2">
        <f t="shared" si="305"/>
        <v>2.0059273556282948E-4</v>
      </c>
      <c r="G2183" s="2">
        <f t="shared" si="305"/>
        <v>3.977321615786655E-3</v>
      </c>
      <c r="H2183" s="2">
        <f t="shared" si="301"/>
        <v>5.0434125006799391E-2</v>
      </c>
      <c r="I2183" s="2">
        <f t="shared" si="302"/>
        <v>4.8012649062094255</v>
      </c>
    </row>
    <row r="2184" spans="1:9" ht="13.5" x14ac:dyDescent="0.25">
      <c r="A2184" s="3">
        <f>TITRES_STAT!B2187</f>
        <v>45484</v>
      </c>
      <c r="B2184" s="5">
        <f>TITRES_STAT!D2187</f>
        <v>0.24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1.8626468302262739E-4</v>
      </c>
      <c r="G2184" s="2">
        <f t="shared" si="305"/>
        <v>3.693227214659037E-3</v>
      </c>
      <c r="H2184" s="2">
        <f t="shared" si="301"/>
        <v>5.0434125006799391E-2</v>
      </c>
      <c r="I2184" s="2">
        <f t="shared" si="302"/>
        <v>4.8012649062094255</v>
      </c>
    </row>
    <row r="2185" spans="1:9" ht="13.5" x14ac:dyDescent="0.25">
      <c r="A2185" s="3">
        <f>TITRES_STAT!B2188</f>
        <v>45485</v>
      </c>
      <c r="B2185" s="5">
        <f>TITRES_STAT!D2188</f>
        <v>0.24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1.7296006280672545E-4</v>
      </c>
      <c r="G2185" s="2">
        <f t="shared" si="305"/>
        <v>3.4294252707548203E-3</v>
      </c>
      <c r="H2185" s="2">
        <f t="shared" si="301"/>
        <v>5.0434125006799391E-2</v>
      </c>
      <c r="I2185" s="2">
        <f t="shared" si="302"/>
        <v>4.8012649062094255</v>
      </c>
    </row>
    <row r="2186" spans="1:9" ht="13.5" x14ac:dyDescent="0.25">
      <c r="A2186" s="3">
        <f>TITRES_STAT!B2189</f>
        <v>45488</v>
      </c>
      <c r="B2186" s="5">
        <f>TITRES_STAT!D2189</f>
        <v>0.25</v>
      </c>
      <c r="C2186" s="2">
        <f t="shared" si="306"/>
        <v>1.0000000000000009E-2</v>
      </c>
      <c r="D2186" s="2">
        <f t="shared" si="307"/>
        <v>1.0000000000000009E-2</v>
      </c>
      <c r="E2186" s="2">
        <f t="shared" si="308"/>
        <v>0</v>
      </c>
      <c r="F2186" s="2">
        <f t="shared" si="305"/>
        <v>8.7489148689195995E-4</v>
      </c>
      <c r="G2186" s="2">
        <f t="shared" si="305"/>
        <v>3.1844663228437617E-3</v>
      </c>
      <c r="H2186" s="2">
        <f t="shared" si="301"/>
        <v>0.27473723952297058</v>
      </c>
      <c r="I2186" s="2">
        <f t="shared" si="302"/>
        <v>21.552460460461802</v>
      </c>
    </row>
    <row r="2187" spans="1:9" ht="13.5" x14ac:dyDescent="0.25">
      <c r="A2187" s="3">
        <f>TITRES_STAT!B2190</f>
        <v>45489</v>
      </c>
      <c r="B2187" s="5">
        <f>TITRES_STAT!D2190</f>
        <v>0.25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8.1239923782824852E-4</v>
      </c>
      <c r="G2187" s="2">
        <f t="shared" si="305"/>
        <v>2.9570044426406356E-3</v>
      </c>
      <c r="H2187" s="2">
        <f t="shared" si="301"/>
        <v>0.27473723952297063</v>
      </c>
      <c r="I2187" s="2">
        <f t="shared" si="302"/>
        <v>21.552460460461802</v>
      </c>
    </row>
    <row r="2188" spans="1:9" ht="13.5" x14ac:dyDescent="0.25">
      <c r="A2188" s="3">
        <f>TITRES_STAT!B2191</f>
        <v>45490</v>
      </c>
      <c r="B2188" s="5">
        <f>TITRES_STAT!D2191</f>
        <v>0.25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7.5437072084051648E-4</v>
      </c>
      <c r="G2188" s="2">
        <f t="shared" si="305"/>
        <v>2.7457898395948756E-3</v>
      </c>
      <c r="H2188" s="2">
        <f t="shared" si="301"/>
        <v>0.27473723952297063</v>
      </c>
      <c r="I2188" s="2">
        <f t="shared" si="302"/>
        <v>21.552460460461802</v>
      </c>
    </row>
    <row r="2189" spans="1:9" ht="13.5" x14ac:dyDescent="0.25">
      <c r="A2189" s="3">
        <f>TITRES_STAT!B2192</f>
        <v>45491</v>
      </c>
      <c r="B2189" s="5">
        <f>TITRES_STAT!D2192</f>
        <v>0.25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7.0048709792333672E-4</v>
      </c>
      <c r="G2189" s="2">
        <f t="shared" si="309"/>
        <v>2.5496619939095271E-3</v>
      </c>
      <c r="H2189" s="2">
        <f t="shared" si="301"/>
        <v>0.27473723952297069</v>
      </c>
      <c r="I2189" s="2">
        <f t="shared" si="302"/>
        <v>21.552460460461816</v>
      </c>
    </row>
    <row r="2190" spans="1:9" ht="13.5" x14ac:dyDescent="0.25">
      <c r="A2190" s="3">
        <f>TITRES_STAT!B2193</f>
        <v>45492</v>
      </c>
      <c r="B2190" s="5">
        <f>TITRES_STAT!D2193</f>
        <v>0.24</v>
      </c>
      <c r="C2190" s="2">
        <f t="shared" si="306"/>
        <v>-1.0000000000000009E-2</v>
      </c>
      <c r="D2190" s="2">
        <f t="shared" si="307"/>
        <v>0</v>
      </c>
      <c r="E2190" s="2">
        <f t="shared" si="308"/>
        <v>1.0000000000000009E-2</v>
      </c>
      <c r="F2190" s="2">
        <f t="shared" si="309"/>
        <v>6.5045230521452687E-4</v>
      </c>
      <c r="G2190" s="2">
        <f t="shared" si="309"/>
        <v>3.0818289943445611E-3</v>
      </c>
      <c r="H2190" s="2">
        <f t="shared" si="301"/>
        <v>0.21106047947766293</v>
      </c>
      <c r="I2190" s="2">
        <f t="shared" si="302"/>
        <v>17.427740649971042</v>
      </c>
    </row>
    <row r="2191" spans="1:9" ht="13.5" x14ac:dyDescent="0.25">
      <c r="A2191" s="3">
        <f>TITRES_STAT!B2194</f>
        <v>45495</v>
      </c>
      <c r="B2191" s="5">
        <f>TITRES_STAT!D2194</f>
        <v>0.23</v>
      </c>
      <c r="C2191" s="2">
        <f t="shared" si="306"/>
        <v>-9.9999999999999811E-3</v>
      </c>
      <c r="D2191" s="2">
        <f t="shared" si="307"/>
        <v>0</v>
      </c>
      <c r="E2191" s="2">
        <f t="shared" si="308"/>
        <v>9.9999999999999811E-3</v>
      </c>
      <c r="F2191" s="2">
        <f t="shared" si="309"/>
        <v>6.0399142627063208E-4</v>
      </c>
      <c r="G2191" s="2">
        <f t="shared" si="309"/>
        <v>3.5759840661770911E-3</v>
      </c>
      <c r="H2191" s="2">
        <f t="shared" si="301"/>
        <v>0.16890215814533246</v>
      </c>
      <c r="I2191" s="2">
        <f t="shared" si="302"/>
        <v>14.44964037138277</v>
      </c>
    </row>
    <row r="2192" spans="1:9" ht="13.5" x14ac:dyDescent="0.25">
      <c r="A2192" s="3">
        <f>TITRES_STAT!B2195</f>
        <v>45496</v>
      </c>
      <c r="B2192" s="5">
        <f>TITRES_STAT!D2195</f>
        <v>0.23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5.6084918153701555E-4</v>
      </c>
      <c r="G2192" s="2">
        <f t="shared" si="309"/>
        <v>3.3205566328787274E-3</v>
      </c>
      <c r="H2192" s="2">
        <f t="shared" si="301"/>
        <v>0.16890215814533249</v>
      </c>
      <c r="I2192" s="2">
        <f t="shared" si="302"/>
        <v>14.44964037138277</v>
      </c>
    </row>
    <row r="2193" spans="1:9" ht="13.5" x14ac:dyDescent="0.25">
      <c r="A2193" s="3">
        <f>TITRES_STAT!B2196</f>
        <v>45497</v>
      </c>
      <c r="B2193" s="5">
        <f>TITRES_STAT!D2196</f>
        <v>0.23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5.2078852571294301E-4</v>
      </c>
      <c r="G2193" s="2">
        <f t="shared" si="309"/>
        <v>3.0833740162445325E-3</v>
      </c>
      <c r="H2193" s="2">
        <f t="shared" ref="H2193:H2256" si="310">F2193/G2193</f>
        <v>0.16890215814533249</v>
      </c>
      <c r="I2193" s="2">
        <f t="shared" ref="I2193:I2256" si="311">IF(G2193=0,100,100-(100/(1+H2193)))</f>
        <v>14.44964037138277</v>
      </c>
    </row>
    <row r="2194" spans="1:9" ht="13.5" x14ac:dyDescent="0.25">
      <c r="A2194" s="3">
        <f>TITRES_STAT!B2197</f>
        <v>45499</v>
      </c>
      <c r="B2194" s="5">
        <f>TITRES_STAT!D2197</f>
        <v>0.23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4.8358934530487566E-4</v>
      </c>
      <c r="G2194" s="2">
        <f t="shared" si="309"/>
        <v>2.8631330150842085E-3</v>
      </c>
      <c r="H2194" s="2">
        <f t="shared" si="310"/>
        <v>0.16890215814533249</v>
      </c>
      <c r="I2194" s="2">
        <f t="shared" si="311"/>
        <v>14.44964037138277</v>
      </c>
    </row>
    <row r="2195" spans="1:9" ht="13.5" x14ac:dyDescent="0.25">
      <c r="A2195" s="3">
        <f>TITRES_STAT!B2198</f>
        <v>45502</v>
      </c>
      <c r="B2195" s="5">
        <f>TITRES_STAT!D2198</f>
        <v>0.23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4.4904724921167023E-4</v>
      </c>
      <c r="G2195" s="2">
        <f t="shared" si="309"/>
        <v>2.6586235140067653E-3</v>
      </c>
      <c r="H2195" s="2">
        <f t="shared" si="310"/>
        <v>0.16890215814533249</v>
      </c>
      <c r="I2195" s="2">
        <f t="shared" si="311"/>
        <v>14.44964037138277</v>
      </c>
    </row>
    <row r="2196" spans="1:9" ht="13.5" x14ac:dyDescent="0.25">
      <c r="A2196" s="3">
        <f>TITRES_STAT!B2199</f>
        <v>45503</v>
      </c>
      <c r="B2196" s="5">
        <f>TITRES_STAT!D2199</f>
        <v>0.23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4.1697244569655095E-4</v>
      </c>
      <c r="G2196" s="2">
        <f t="shared" si="309"/>
        <v>2.4687218344348538E-3</v>
      </c>
      <c r="H2196" s="2">
        <f t="shared" si="310"/>
        <v>0.16890215814533246</v>
      </c>
      <c r="I2196" s="2">
        <f t="shared" si="311"/>
        <v>14.44964037138277</v>
      </c>
    </row>
    <row r="2197" spans="1:9" ht="13.5" x14ac:dyDescent="0.25">
      <c r="A2197" s="3">
        <f>TITRES_STAT!B2200</f>
        <v>45504</v>
      </c>
      <c r="B2197" s="5">
        <f>TITRES_STAT!D2200</f>
        <v>0.23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3.8718869957536872E-4</v>
      </c>
      <c r="G2197" s="2">
        <f t="shared" si="309"/>
        <v>2.2923845605466496E-3</v>
      </c>
      <c r="H2197" s="2">
        <f t="shared" si="310"/>
        <v>0.16890215814533249</v>
      </c>
      <c r="I2197" s="2">
        <f t="shared" si="311"/>
        <v>14.44964037138277</v>
      </c>
    </row>
    <row r="2198" spans="1:9" ht="13.5" x14ac:dyDescent="0.25">
      <c r="A2198" s="3">
        <f>TITRES_STAT!B2201</f>
        <v>45505</v>
      </c>
      <c r="B2198" s="5">
        <f>TITRES_STAT!D2201</f>
        <v>0.23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3.5953236389141377E-4</v>
      </c>
      <c r="G2198" s="2">
        <f t="shared" si="309"/>
        <v>2.1286428062218888E-3</v>
      </c>
      <c r="H2198" s="2">
        <f t="shared" si="310"/>
        <v>0.16890215814533246</v>
      </c>
      <c r="I2198" s="2">
        <f t="shared" si="311"/>
        <v>14.44964037138277</v>
      </c>
    </row>
    <row r="2199" spans="1:9" ht="13.5" x14ac:dyDescent="0.25">
      <c r="A2199" s="3">
        <f>TITRES_STAT!B2202</f>
        <v>45506</v>
      </c>
      <c r="B2199" s="5">
        <f>TITRES_STAT!D2202</f>
        <v>0.23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3.3385148075631277E-4</v>
      </c>
      <c r="G2199" s="2">
        <f t="shared" si="309"/>
        <v>1.9765968914917539E-3</v>
      </c>
      <c r="H2199" s="2">
        <f t="shared" si="310"/>
        <v>0.16890215814533246</v>
      </c>
      <c r="I2199" s="2">
        <f t="shared" si="311"/>
        <v>14.44964037138277</v>
      </c>
    </row>
    <row r="2200" spans="1:9" ht="13.5" x14ac:dyDescent="0.25">
      <c r="A2200" s="3">
        <f>TITRES_STAT!B2203</f>
        <v>45509</v>
      </c>
      <c r="B2200" s="5">
        <f>TITRES_STAT!D2203</f>
        <v>0.24</v>
      </c>
      <c r="C2200" s="2">
        <f t="shared" si="306"/>
        <v>9.9999999999999811E-3</v>
      </c>
      <c r="D2200" s="2">
        <f t="shared" si="307"/>
        <v>9.9999999999999811E-3</v>
      </c>
      <c r="E2200" s="2">
        <f t="shared" si="308"/>
        <v>0</v>
      </c>
      <c r="F2200" s="2">
        <f t="shared" si="309"/>
        <v>1.0242906607022891E-3</v>
      </c>
      <c r="G2200" s="2">
        <f t="shared" si="309"/>
        <v>1.8354113992423429E-3</v>
      </c>
      <c r="H2200" s="2">
        <f t="shared" si="310"/>
        <v>0.55807142808697596</v>
      </c>
      <c r="I2200" s="2">
        <f t="shared" si="311"/>
        <v>35.818090109783014</v>
      </c>
    </row>
    <row r="2201" spans="1:9" ht="13.5" x14ac:dyDescent="0.25">
      <c r="A2201" s="3">
        <f>TITRES_STAT!B2204</f>
        <v>45510</v>
      </c>
      <c r="B2201" s="5">
        <f>TITRES_STAT!D2204</f>
        <v>0.25</v>
      </c>
      <c r="C2201" s="2">
        <f t="shared" si="306"/>
        <v>1.0000000000000009E-2</v>
      </c>
      <c r="D2201" s="2">
        <f t="shared" si="307"/>
        <v>1.0000000000000009E-2</v>
      </c>
      <c r="E2201" s="2">
        <f t="shared" si="308"/>
        <v>0</v>
      </c>
      <c r="F2201" s="2">
        <f t="shared" si="309"/>
        <v>1.665412756366412E-3</v>
      </c>
      <c r="G2201" s="2">
        <f t="shared" si="309"/>
        <v>1.704310585010747E-3</v>
      </c>
      <c r="H2201" s="2">
        <f t="shared" si="310"/>
        <v>0.97717679571643934</v>
      </c>
      <c r="I2201" s="2">
        <f t="shared" si="311"/>
        <v>49.422833498425454</v>
      </c>
    </row>
    <row r="2202" spans="1:9" ht="13.5" x14ac:dyDescent="0.25">
      <c r="A2202" s="3">
        <f>TITRES_STAT!B2205</f>
        <v>45511</v>
      </c>
      <c r="B2202" s="5">
        <f>TITRES_STAT!D2205</f>
        <v>0.26</v>
      </c>
      <c r="C2202" s="2">
        <f t="shared" si="306"/>
        <v>1.0000000000000009E-2</v>
      </c>
      <c r="D2202" s="2">
        <f t="shared" si="307"/>
        <v>1.0000000000000009E-2</v>
      </c>
      <c r="E2202" s="2">
        <f t="shared" si="308"/>
        <v>0</v>
      </c>
      <c r="F2202" s="2">
        <f t="shared" si="309"/>
        <v>2.2607404166259545E-3</v>
      </c>
      <c r="G2202" s="2">
        <f t="shared" si="309"/>
        <v>1.5825741146528367E-3</v>
      </c>
      <c r="H2202" s="2">
        <f t="shared" si="310"/>
        <v>1.4285210377789381</v>
      </c>
      <c r="I2202" s="2">
        <f t="shared" si="311"/>
        <v>58.822675017278257</v>
      </c>
    </row>
    <row r="2203" spans="1:9" ht="13.5" x14ac:dyDescent="0.25">
      <c r="A2203" s="3">
        <f>TITRES_STAT!B2206</f>
        <v>45512</v>
      </c>
      <c r="B2203" s="5">
        <f>TITRES_STAT!D2206</f>
        <v>0.27</v>
      </c>
      <c r="C2203" s="2">
        <f t="shared" si="306"/>
        <v>1.0000000000000009E-2</v>
      </c>
      <c r="D2203" s="2">
        <f t="shared" si="307"/>
        <v>1.0000000000000009E-2</v>
      </c>
      <c r="E2203" s="2">
        <f t="shared" si="308"/>
        <v>0</v>
      </c>
      <c r="F2203" s="2">
        <f t="shared" si="309"/>
        <v>2.813544672581244E-3</v>
      </c>
      <c r="G2203" s="2">
        <f t="shared" si="309"/>
        <v>1.4695331064633484E-3</v>
      </c>
      <c r="H2203" s="2">
        <f t="shared" si="310"/>
        <v>1.9145840676923984</v>
      </c>
      <c r="I2203" s="2">
        <f t="shared" si="311"/>
        <v>65.689787057961141</v>
      </c>
    </row>
    <row r="2204" spans="1:9" ht="13.5" x14ac:dyDescent="0.25">
      <c r="A2204" s="3">
        <f>TITRES_STAT!B2207</f>
        <v>45513</v>
      </c>
      <c r="B2204" s="5">
        <f>TITRES_STAT!D2207</f>
        <v>0.28000000000000003</v>
      </c>
      <c r="C2204" s="2">
        <f t="shared" si="306"/>
        <v>1.0000000000000009E-2</v>
      </c>
      <c r="D2204" s="2">
        <f t="shared" si="307"/>
        <v>1.0000000000000009E-2</v>
      </c>
      <c r="E2204" s="2">
        <f t="shared" si="308"/>
        <v>0</v>
      </c>
      <c r="F2204" s="2">
        <f t="shared" si="309"/>
        <v>3.3268629102540131E-3</v>
      </c>
      <c r="G2204" s="2">
        <f t="shared" si="309"/>
        <v>1.3645664560016806E-3</v>
      </c>
      <c r="H2204" s="2">
        <f t="shared" si="310"/>
        <v>2.4380365614453559</v>
      </c>
      <c r="I2204" s="2">
        <f t="shared" si="311"/>
        <v>70.913631017943615</v>
      </c>
    </row>
    <row r="2205" spans="1:9" ht="13.5" x14ac:dyDescent="0.25">
      <c r="A2205" s="3">
        <f>TITRES_STAT!B2208</f>
        <v>45516</v>
      </c>
      <c r="B2205" s="5">
        <f>TITRES_STAT!D2208</f>
        <v>0.27</v>
      </c>
      <c r="C2205" s="2">
        <f t="shared" si="306"/>
        <v>-1.0000000000000009E-2</v>
      </c>
      <c r="D2205" s="2">
        <f t="shared" si="307"/>
        <v>0</v>
      </c>
      <c r="E2205" s="2">
        <f t="shared" si="308"/>
        <v>1.0000000000000009E-2</v>
      </c>
      <c r="F2205" s="2">
        <f t="shared" ref="F2205:G2220" si="312">((F2204*13)+D2205)/14</f>
        <v>3.0892298452358693E-3</v>
      </c>
      <c r="G2205" s="2">
        <f t="shared" si="312"/>
        <v>1.9813831377158467E-3</v>
      </c>
      <c r="H2205" s="2">
        <f t="shared" si="310"/>
        <v>1.5591279578553174</v>
      </c>
      <c r="I2205" s="2">
        <f t="shared" si="311"/>
        <v>60.924189158636203</v>
      </c>
    </row>
    <row r="2206" spans="1:9" ht="13.5" x14ac:dyDescent="0.25">
      <c r="A2206" s="3">
        <f>TITRES_STAT!B2209</f>
        <v>45518</v>
      </c>
      <c r="B2206" s="5">
        <f>TITRES_STAT!D2209</f>
        <v>0.27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2.8685705705761644E-3</v>
      </c>
      <c r="G2206" s="2">
        <f t="shared" si="312"/>
        <v>1.8398557707361434E-3</v>
      </c>
      <c r="H2206" s="2">
        <f t="shared" si="310"/>
        <v>1.5591279578553174</v>
      </c>
      <c r="I2206" s="2">
        <f t="shared" si="311"/>
        <v>60.924189158636203</v>
      </c>
    </row>
    <row r="2207" spans="1:9" ht="13.5" x14ac:dyDescent="0.25">
      <c r="A2207" s="3">
        <f>TITRES_STAT!B2210</f>
        <v>45519</v>
      </c>
      <c r="B2207" s="5">
        <f>TITRES_STAT!D2210</f>
        <v>0.26</v>
      </c>
      <c r="C2207" s="2">
        <f t="shared" si="306"/>
        <v>-1.0000000000000009E-2</v>
      </c>
      <c r="D2207" s="2">
        <f t="shared" si="307"/>
        <v>0</v>
      </c>
      <c r="E2207" s="2">
        <f t="shared" si="308"/>
        <v>1.0000000000000009E-2</v>
      </c>
      <c r="F2207" s="2">
        <f t="shared" si="312"/>
        <v>2.6636726726778671E-3</v>
      </c>
      <c r="G2207" s="2">
        <f t="shared" si="312"/>
        <v>2.4227232156835625E-3</v>
      </c>
      <c r="H2207" s="2">
        <f t="shared" si="310"/>
        <v>1.0994539761845314</v>
      </c>
      <c r="I2207" s="2">
        <f t="shared" si="311"/>
        <v>52.368567668372407</v>
      </c>
    </row>
    <row r="2208" spans="1:9" ht="13.5" x14ac:dyDescent="0.25">
      <c r="A2208" s="3">
        <f>TITRES_STAT!B2211</f>
        <v>45520</v>
      </c>
      <c r="B2208" s="5">
        <f>TITRES_STAT!D2211</f>
        <v>0.25</v>
      </c>
      <c r="C2208" s="2">
        <f t="shared" si="306"/>
        <v>-1.0000000000000009E-2</v>
      </c>
      <c r="D2208" s="2">
        <f t="shared" si="307"/>
        <v>0</v>
      </c>
      <c r="E2208" s="2">
        <f t="shared" si="308"/>
        <v>1.0000000000000009E-2</v>
      </c>
      <c r="F2208" s="2">
        <f t="shared" si="312"/>
        <v>2.4734103389151621E-3</v>
      </c>
      <c r="G2208" s="2">
        <f t="shared" si="312"/>
        <v>2.9639572717061655E-3</v>
      </c>
      <c r="H2208" s="2">
        <f t="shared" si="310"/>
        <v>0.83449594989990317</v>
      </c>
      <c r="I2208" s="2">
        <f t="shared" si="311"/>
        <v>45.489113777843791</v>
      </c>
    </row>
    <row r="2209" spans="1:9" ht="13.5" x14ac:dyDescent="0.25">
      <c r="A2209" s="3">
        <f>TITRES_STAT!B2212</f>
        <v>45523</v>
      </c>
      <c r="B2209" s="5">
        <f>TITRES_STAT!D2212</f>
        <v>0.25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2.2967381718497935E-3</v>
      </c>
      <c r="G2209" s="2">
        <f t="shared" si="312"/>
        <v>2.7522460380128679E-3</v>
      </c>
      <c r="H2209" s="2">
        <f t="shared" si="310"/>
        <v>0.83449594989990328</v>
      </c>
      <c r="I2209" s="2">
        <f t="shared" si="311"/>
        <v>45.489113777843791</v>
      </c>
    </row>
    <row r="2210" spans="1:9" ht="13.5" x14ac:dyDescent="0.25">
      <c r="A2210" s="3">
        <f>TITRES_STAT!B2213</f>
        <v>45524</v>
      </c>
      <c r="B2210" s="5">
        <f>TITRES_STAT!D2213</f>
        <v>0.25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2.1326854452890938E-3</v>
      </c>
      <c r="G2210" s="2">
        <f t="shared" si="312"/>
        <v>2.555657035297663E-3</v>
      </c>
      <c r="H2210" s="2">
        <f t="shared" si="310"/>
        <v>0.83449594989990328</v>
      </c>
      <c r="I2210" s="2">
        <f t="shared" si="311"/>
        <v>45.489113777843791</v>
      </c>
    </row>
    <row r="2211" spans="1:9" ht="13.5" x14ac:dyDescent="0.25">
      <c r="A2211" s="3">
        <f>TITRES_STAT!B2214</f>
        <v>45525</v>
      </c>
      <c r="B2211" s="5">
        <f>TITRES_STAT!D2214</f>
        <v>0.24</v>
      </c>
      <c r="C2211" s="2">
        <f t="shared" si="306"/>
        <v>-1.0000000000000009E-2</v>
      </c>
      <c r="D2211" s="2">
        <f t="shared" si="307"/>
        <v>0</v>
      </c>
      <c r="E2211" s="2">
        <f t="shared" si="308"/>
        <v>1.0000000000000009E-2</v>
      </c>
      <c r="F2211" s="2">
        <f t="shared" si="312"/>
        <v>1.9803507706255873E-3</v>
      </c>
      <c r="G2211" s="2">
        <f t="shared" si="312"/>
        <v>3.0873958184906877E-3</v>
      </c>
      <c r="H2211" s="2">
        <f t="shared" si="310"/>
        <v>0.64143080027675448</v>
      </c>
      <c r="I2211" s="2">
        <f t="shared" si="311"/>
        <v>39.077541384541192</v>
      </c>
    </row>
    <row r="2212" spans="1:9" ht="13.5" x14ac:dyDescent="0.25">
      <c r="A2212" s="3">
        <f>TITRES_STAT!B2215</f>
        <v>45526</v>
      </c>
      <c r="B2212" s="5">
        <f>TITRES_STAT!D2215</f>
        <v>0.23</v>
      </c>
      <c r="C2212" s="2">
        <f t="shared" si="306"/>
        <v>-9.9999999999999811E-3</v>
      </c>
      <c r="D2212" s="2">
        <f t="shared" si="307"/>
        <v>0</v>
      </c>
      <c r="E2212" s="2">
        <f t="shared" si="308"/>
        <v>9.9999999999999811E-3</v>
      </c>
      <c r="F2212" s="2">
        <f t="shared" si="312"/>
        <v>1.8388971441523311E-3</v>
      </c>
      <c r="G2212" s="2">
        <f t="shared" si="312"/>
        <v>3.581153260027066E-3</v>
      </c>
      <c r="H2212" s="2">
        <f t="shared" si="310"/>
        <v>0.51349300368631334</v>
      </c>
      <c r="I2212" s="2">
        <f t="shared" si="311"/>
        <v>33.927676073535395</v>
      </c>
    </row>
    <row r="2213" spans="1:9" ht="13.5" x14ac:dyDescent="0.25">
      <c r="A2213" s="3">
        <f>TITRES_STAT!B2216</f>
        <v>45527</v>
      </c>
      <c r="B2213" s="5">
        <f>TITRES_STAT!D2216</f>
        <v>0.22</v>
      </c>
      <c r="C2213" s="2">
        <f t="shared" si="306"/>
        <v>-1.0000000000000009E-2</v>
      </c>
      <c r="D2213" s="2">
        <f t="shared" si="307"/>
        <v>0</v>
      </c>
      <c r="E2213" s="2">
        <f t="shared" si="308"/>
        <v>1.0000000000000009E-2</v>
      </c>
      <c r="F2213" s="2">
        <f t="shared" si="312"/>
        <v>1.7075473481414501E-3</v>
      </c>
      <c r="G2213" s="2">
        <f t="shared" si="312"/>
        <v>4.039642312882276E-3</v>
      </c>
      <c r="H2213" s="2">
        <f t="shared" si="310"/>
        <v>0.42269765882393651</v>
      </c>
      <c r="I2213" s="2">
        <f t="shared" si="311"/>
        <v>29.710997006444558</v>
      </c>
    </row>
    <row r="2214" spans="1:9" ht="13.5" x14ac:dyDescent="0.25">
      <c r="A2214" s="3">
        <f>TITRES_STAT!B2217</f>
        <v>45530</v>
      </c>
      <c r="B2214" s="5">
        <f>TITRES_STAT!D2217</f>
        <v>0.21</v>
      </c>
      <c r="C2214" s="2">
        <f t="shared" si="306"/>
        <v>-1.0000000000000009E-2</v>
      </c>
      <c r="D2214" s="2">
        <f t="shared" si="307"/>
        <v>0</v>
      </c>
      <c r="E2214" s="2">
        <f t="shared" si="308"/>
        <v>1.0000000000000009E-2</v>
      </c>
      <c r="F2214" s="2">
        <f t="shared" si="312"/>
        <v>1.585579680417061E-3</v>
      </c>
      <c r="G2214" s="2">
        <f t="shared" si="312"/>
        <v>4.4653821476764001E-3</v>
      </c>
      <c r="H2214" s="2">
        <f t="shared" si="310"/>
        <v>0.35508263973378651</v>
      </c>
      <c r="I2214" s="2">
        <f t="shared" si="311"/>
        <v>26.203762731662209</v>
      </c>
    </row>
    <row r="2215" spans="1:9" ht="13.5" x14ac:dyDescent="0.25">
      <c r="A2215" s="3">
        <f>TITRES_STAT!B2218</f>
        <v>45531</v>
      </c>
      <c r="B2215" s="5">
        <f>TITRES_STAT!D2218</f>
        <v>0.21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1.4723239889586994E-3</v>
      </c>
      <c r="G2215" s="2">
        <f t="shared" si="312"/>
        <v>4.1464262799852285E-3</v>
      </c>
      <c r="H2215" s="2">
        <f t="shared" si="310"/>
        <v>0.35508263973378651</v>
      </c>
      <c r="I2215" s="2">
        <f t="shared" si="311"/>
        <v>26.203762731662209</v>
      </c>
    </row>
    <row r="2216" spans="1:9" ht="13.5" x14ac:dyDescent="0.25">
      <c r="A2216" s="3">
        <f>TITRES_STAT!B2219</f>
        <v>45532</v>
      </c>
      <c r="B2216" s="5">
        <f>TITRES_STAT!D2219</f>
        <v>0.21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1.3671579897473636E-3</v>
      </c>
      <c r="G2216" s="2">
        <f t="shared" si="312"/>
        <v>3.8502529742719979E-3</v>
      </c>
      <c r="H2216" s="2">
        <f t="shared" si="310"/>
        <v>0.35508263973378645</v>
      </c>
      <c r="I2216" s="2">
        <f t="shared" si="311"/>
        <v>26.203762731662209</v>
      </c>
    </row>
    <row r="2217" spans="1:9" ht="13.5" x14ac:dyDescent="0.25">
      <c r="A2217" s="3">
        <f>TITRES_STAT!B2220</f>
        <v>45533</v>
      </c>
      <c r="B2217" s="5">
        <f>TITRES_STAT!D2220</f>
        <v>0.21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1.269503847622552E-3</v>
      </c>
      <c r="G2217" s="2">
        <f t="shared" si="312"/>
        <v>3.5752349046811412E-3</v>
      </c>
      <c r="H2217" s="2">
        <f t="shared" si="310"/>
        <v>0.35508263973378645</v>
      </c>
      <c r="I2217" s="2">
        <f t="shared" si="311"/>
        <v>26.203762731662209</v>
      </c>
    </row>
    <row r="2218" spans="1:9" ht="13.5" x14ac:dyDescent="0.25">
      <c r="A2218" s="3">
        <f>TITRES_STAT!B2221</f>
        <v>45534</v>
      </c>
      <c r="B2218" s="5">
        <f>TITRES_STAT!D2221</f>
        <v>0.21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1.1788250013637983E-3</v>
      </c>
      <c r="G2218" s="2">
        <f t="shared" si="312"/>
        <v>3.3198609829182026E-3</v>
      </c>
      <c r="H2218" s="2">
        <f t="shared" si="310"/>
        <v>0.35508263973378645</v>
      </c>
      <c r="I2218" s="2">
        <f t="shared" si="311"/>
        <v>26.203762731662209</v>
      </c>
    </row>
    <row r="2219" spans="1:9" ht="13.5" x14ac:dyDescent="0.25">
      <c r="A2219" s="3">
        <f>TITRES_STAT!B2222</f>
        <v>45537</v>
      </c>
      <c r="B2219" s="5">
        <f>TITRES_STAT!D2222</f>
        <v>0.21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1.0946232155520984E-3</v>
      </c>
      <c r="G2219" s="2">
        <f t="shared" si="312"/>
        <v>3.0827280555669021E-3</v>
      </c>
      <c r="H2219" s="2">
        <f t="shared" si="310"/>
        <v>0.35508263973378645</v>
      </c>
      <c r="I2219" s="2">
        <f t="shared" si="311"/>
        <v>26.203762731662209</v>
      </c>
    </row>
    <row r="2220" spans="1:9" ht="13.5" x14ac:dyDescent="0.25">
      <c r="A2220" s="3">
        <f>TITRES_STAT!B2223</f>
        <v>45538</v>
      </c>
      <c r="B2220" s="5">
        <f>TITRES_STAT!D2223</f>
        <v>0.22</v>
      </c>
      <c r="C2220" s="2">
        <f t="shared" si="306"/>
        <v>1.0000000000000009E-2</v>
      </c>
      <c r="D2220" s="2">
        <f t="shared" si="307"/>
        <v>1.0000000000000009E-2</v>
      </c>
      <c r="E2220" s="2">
        <f t="shared" si="308"/>
        <v>0</v>
      </c>
      <c r="F2220" s="2">
        <f t="shared" si="312"/>
        <v>1.7307215572983775E-3</v>
      </c>
      <c r="G2220" s="2">
        <f t="shared" si="312"/>
        <v>2.8625331944549803E-3</v>
      </c>
      <c r="H2220" s="2">
        <f t="shared" si="310"/>
        <v>0.60461187337528954</v>
      </c>
      <c r="I2220" s="2">
        <f t="shared" si="311"/>
        <v>37.67963352430472</v>
      </c>
    </row>
    <row r="2221" spans="1:9" ht="13.5" x14ac:dyDescent="0.25">
      <c r="A2221" s="3">
        <f>TITRES_STAT!B2224</f>
        <v>45539</v>
      </c>
      <c r="B2221" s="5">
        <f>TITRES_STAT!D2224</f>
        <v>0.23</v>
      </c>
      <c r="C2221" s="2">
        <f t="shared" si="306"/>
        <v>1.0000000000000009E-2</v>
      </c>
      <c r="D2221" s="2">
        <f t="shared" si="307"/>
        <v>1.0000000000000009E-2</v>
      </c>
      <c r="E2221" s="2">
        <f t="shared" si="308"/>
        <v>0</v>
      </c>
      <c r="F2221" s="2">
        <f t="shared" ref="F2221:G2236" si="313">((F2220*13)+D2221)/14</f>
        <v>2.3213843032056369E-3</v>
      </c>
      <c r="G2221" s="2">
        <f t="shared" si="313"/>
        <v>2.6580665377081958E-3</v>
      </c>
      <c r="H2221" s="2">
        <f t="shared" si="310"/>
        <v>0.87333566345075442</v>
      </c>
      <c r="I2221" s="2">
        <f t="shared" si="311"/>
        <v>46.619283478649919</v>
      </c>
    </row>
    <row r="2222" spans="1:9" ht="13.5" x14ac:dyDescent="0.25">
      <c r="A2222" s="3">
        <f>TITRES_STAT!B2225</f>
        <v>45540</v>
      </c>
      <c r="B2222" s="5">
        <f>TITRES_STAT!D2225</f>
        <v>0.24</v>
      </c>
      <c r="C2222" s="2">
        <f t="shared" si="306"/>
        <v>9.9999999999999811E-3</v>
      </c>
      <c r="D2222" s="2">
        <f t="shared" si="307"/>
        <v>9.9999999999999811E-3</v>
      </c>
      <c r="E2222" s="2">
        <f t="shared" si="308"/>
        <v>0</v>
      </c>
      <c r="F2222" s="2">
        <f t="shared" si="313"/>
        <v>2.8698568529766616E-3</v>
      </c>
      <c r="G2222" s="2">
        <f t="shared" si="313"/>
        <v>2.4682046421576104E-3</v>
      </c>
      <c r="H2222" s="2">
        <f t="shared" si="310"/>
        <v>1.1627305143012543</v>
      </c>
      <c r="I2222" s="2">
        <f t="shared" si="311"/>
        <v>53.762154212584136</v>
      </c>
    </row>
    <row r="2223" spans="1:9" ht="13.5" x14ac:dyDescent="0.25">
      <c r="A2223" s="3">
        <f>TITRES_STAT!B2226</f>
        <v>45541</v>
      </c>
      <c r="B2223" s="5">
        <f>TITRES_STAT!D2226</f>
        <v>0.24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2.6648670777640431E-3</v>
      </c>
      <c r="G2223" s="2">
        <f t="shared" si="313"/>
        <v>2.2919043105749238E-3</v>
      </c>
      <c r="H2223" s="2">
        <f t="shared" si="310"/>
        <v>1.1627305143012543</v>
      </c>
      <c r="I2223" s="2">
        <f t="shared" si="311"/>
        <v>53.762154212584136</v>
      </c>
    </row>
    <row r="2224" spans="1:9" ht="13.5" x14ac:dyDescent="0.25">
      <c r="A2224" s="3">
        <f>TITRES_STAT!B2227</f>
        <v>45544</v>
      </c>
      <c r="B2224" s="5">
        <f>TITRES_STAT!D2227</f>
        <v>0.25</v>
      </c>
      <c r="C2224" s="2">
        <f t="shared" si="306"/>
        <v>1.0000000000000009E-2</v>
      </c>
      <c r="D2224" s="2">
        <f t="shared" si="307"/>
        <v>1.0000000000000009E-2</v>
      </c>
      <c r="E2224" s="2">
        <f t="shared" si="308"/>
        <v>0</v>
      </c>
      <c r="F2224" s="2">
        <f t="shared" si="313"/>
        <v>3.188805143638041E-3</v>
      </c>
      <c r="G2224" s="2">
        <f t="shared" si="313"/>
        <v>2.128196859819572E-3</v>
      </c>
      <c r="H2224" s="2">
        <f t="shared" si="310"/>
        <v>1.4983600454651489</v>
      </c>
      <c r="I2224" s="2">
        <f t="shared" si="311"/>
        <v>59.973743503658284</v>
      </c>
    </row>
    <row r="2225" spans="1:9" ht="13.5" x14ac:dyDescent="0.25">
      <c r="A2225" s="3">
        <f>TITRES_STAT!B2228</f>
        <v>45545</v>
      </c>
      <c r="B2225" s="5">
        <f>TITRES_STAT!D2228</f>
        <v>0.25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2.9610333476638951E-3</v>
      </c>
      <c r="G2225" s="2">
        <f t="shared" si="313"/>
        <v>1.9761827984038885E-3</v>
      </c>
      <c r="H2225" s="2">
        <f t="shared" si="310"/>
        <v>1.4983600454651487</v>
      </c>
      <c r="I2225" s="2">
        <f t="shared" si="311"/>
        <v>59.973743503658284</v>
      </c>
    </row>
    <row r="2226" spans="1:9" ht="13.5" x14ac:dyDescent="0.25">
      <c r="A2226" s="3">
        <f>TITRES_STAT!B2229</f>
        <v>45546</v>
      </c>
      <c r="B2226" s="5">
        <f>TITRES_STAT!D2229</f>
        <v>0.25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2.7495309656879025E-3</v>
      </c>
      <c r="G2226" s="2">
        <f t="shared" si="313"/>
        <v>1.8350268842321823E-3</v>
      </c>
      <c r="H2226" s="2">
        <f t="shared" si="310"/>
        <v>1.4983600454651484</v>
      </c>
      <c r="I2226" s="2">
        <f t="shared" si="311"/>
        <v>59.973743503658277</v>
      </c>
    </row>
    <row r="2227" spans="1:9" ht="13.5" x14ac:dyDescent="0.25">
      <c r="A2227" s="3">
        <f>TITRES_STAT!B2230</f>
        <v>45547</v>
      </c>
      <c r="B2227" s="5">
        <f>TITRES_STAT!D2230</f>
        <v>0.26</v>
      </c>
      <c r="C2227" s="2">
        <f t="shared" si="306"/>
        <v>1.0000000000000009E-2</v>
      </c>
      <c r="D2227" s="2">
        <f t="shared" si="307"/>
        <v>1.0000000000000009E-2</v>
      </c>
      <c r="E2227" s="2">
        <f t="shared" si="308"/>
        <v>0</v>
      </c>
      <c r="F2227" s="2">
        <f t="shared" si="313"/>
        <v>3.2674216109959101E-3</v>
      </c>
      <c r="G2227" s="2">
        <f t="shared" si="313"/>
        <v>1.7039535353584551E-3</v>
      </c>
      <c r="H2227" s="2">
        <f t="shared" si="310"/>
        <v>1.9175532332274268</v>
      </c>
      <c r="I2227" s="2">
        <f t="shared" si="311"/>
        <v>65.724704227802903</v>
      </c>
    </row>
    <row r="2228" spans="1:9" ht="13.5" x14ac:dyDescent="0.25">
      <c r="A2228" s="3">
        <f>TITRES_STAT!B2231</f>
        <v>45548</v>
      </c>
      <c r="B2228" s="5">
        <f>TITRES_STAT!D2231</f>
        <v>0.27</v>
      </c>
      <c r="C2228" s="2">
        <f t="shared" si="306"/>
        <v>1.0000000000000009E-2</v>
      </c>
      <c r="D2228" s="2">
        <f t="shared" si="307"/>
        <v>1.0000000000000009E-2</v>
      </c>
      <c r="E2228" s="2">
        <f t="shared" si="308"/>
        <v>0</v>
      </c>
      <c r="F2228" s="2">
        <f t="shared" si="313"/>
        <v>3.7483200673533454E-3</v>
      </c>
      <c r="G2228" s="2">
        <f t="shared" si="313"/>
        <v>1.5822425685471369E-3</v>
      </c>
      <c r="H2228" s="2">
        <f t="shared" si="310"/>
        <v>2.3689920508175724</v>
      </c>
      <c r="I2228" s="2">
        <f t="shared" si="311"/>
        <v>70.317531626192931</v>
      </c>
    </row>
    <row r="2229" spans="1:9" ht="13.5" x14ac:dyDescent="0.25">
      <c r="A2229" s="3">
        <f>TITRES_STAT!B2232</f>
        <v>45551</v>
      </c>
      <c r="B2229" s="5">
        <f>TITRES_STAT!D2232</f>
        <v>0.27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3.4805829196852497E-3</v>
      </c>
      <c r="G2229" s="2">
        <f t="shared" si="313"/>
        <v>1.4692252422223416E-3</v>
      </c>
      <c r="H2229" s="2">
        <f t="shared" si="310"/>
        <v>2.3689920508175724</v>
      </c>
      <c r="I2229" s="2">
        <f t="shared" si="311"/>
        <v>70.317531626192931</v>
      </c>
    </row>
    <row r="2230" spans="1:9" ht="13.5" x14ac:dyDescent="0.25">
      <c r="A2230" s="3">
        <f>TITRES_STAT!B2233</f>
        <v>45552</v>
      </c>
      <c r="B2230" s="5">
        <f>TITRES_STAT!D2233</f>
        <v>0.27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3.2319698539934462E-3</v>
      </c>
      <c r="G2230" s="2">
        <f t="shared" si="313"/>
        <v>1.3642805820636029E-3</v>
      </c>
      <c r="H2230" s="2">
        <f t="shared" si="310"/>
        <v>2.3689920508175724</v>
      </c>
      <c r="I2230" s="2">
        <f t="shared" si="311"/>
        <v>70.317531626192931</v>
      </c>
    </row>
    <row r="2231" spans="1:9" ht="13.5" x14ac:dyDescent="0.25">
      <c r="A2231" s="3">
        <f>TITRES_STAT!B2234</f>
        <v>45553</v>
      </c>
      <c r="B2231" s="5">
        <f>TITRES_STAT!D2234</f>
        <v>0.27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3.0011148644224855E-3</v>
      </c>
      <c r="G2231" s="2">
        <f t="shared" si="313"/>
        <v>1.2668319690590597E-3</v>
      </c>
      <c r="H2231" s="2">
        <f t="shared" si="310"/>
        <v>2.3689920508175724</v>
      </c>
      <c r="I2231" s="2">
        <f t="shared" si="311"/>
        <v>70.317531626192931</v>
      </c>
    </row>
    <row r="2232" spans="1:9" ht="13.5" x14ac:dyDescent="0.25">
      <c r="A2232" s="3">
        <f>TITRES_STAT!B2235</f>
        <v>45554</v>
      </c>
      <c r="B2232" s="5">
        <f>TITRES_STAT!D2235</f>
        <v>0.27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2.7867495169637364E-3</v>
      </c>
      <c r="G2232" s="2">
        <f t="shared" si="313"/>
        <v>1.176343971269127E-3</v>
      </c>
      <c r="H2232" s="2">
        <f t="shared" si="310"/>
        <v>2.3689920508175724</v>
      </c>
      <c r="I2232" s="2">
        <f t="shared" si="311"/>
        <v>70.317531626192931</v>
      </c>
    </row>
    <row r="2233" spans="1:9" ht="13.5" x14ac:dyDescent="0.25">
      <c r="A2233" s="3">
        <f>TITRES_STAT!B2236</f>
        <v>45555</v>
      </c>
      <c r="B2233" s="5">
        <f>TITRES_STAT!D2236</f>
        <v>0.27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2.5876959800377555E-3</v>
      </c>
      <c r="G2233" s="2">
        <f t="shared" si="313"/>
        <v>1.0923194018927608E-3</v>
      </c>
      <c r="H2233" s="2">
        <f t="shared" si="310"/>
        <v>2.3689920508175724</v>
      </c>
      <c r="I2233" s="2">
        <f t="shared" si="311"/>
        <v>70.317531626192931</v>
      </c>
    </row>
    <row r="2234" spans="1:9" ht="13.5" x14ac:dyDescent="0.25">
      <c r="A2234" s="3">
        <f>TITRES_STAT!B2237</f>
        <v>45558</v>
      </c>
      <c r="B2234" s="5">
        <f>TITRES_STAT!D2237</f>
        <v>0.28000000000000003</v>
      </c>
      <c r="C2234" s="2">
        <f t="shared" si="306"/>
        <v>1.0000000000000009E-2</v>
      </c>
      <c r="D2234" s="2">
        <f t="shared" si="307"/>
        <v>1.0000000000000009E-2</v>
      </c>
      <c r="E2234" s="2">
        <f t="shared" si="308"/>
        <v>0</v>
      </c>
      <c r="F2234" s="2">
        <f t="shared" si="313"/>
        <v>3.1171462671779164E-3</v>
      </c>
      <c r="G2234" s="2">
        <f t="shared" si="313"/>
        <v>1.0142965874718492E-3</v>
      </c>
      <c r="H2234" s="2">
        <f t="shared" si="310"/>
        <v>3.0732098536853547</v>
      </c>
      <c r="I2234" s="2">
        <f t="shared" si="311"/>
        <v>75.449337600535827</v>
      </c>
    </row>
    <row r="2235" spans="1:9" ht="13.5" x14ac:dyDescent="0.25">
      <c r="A2235" s="3">
        <f>TITRES_STAT!B2238</f>
        <v>45559</v>
      </c>
      <c r="B2235" s="5">
        <f>TITRES_STAT!D2238</f>
        <v>0.28999999999999998</v>
      </c>
      <c r="C2235" s="2">
        <f t="shared" si="306"/>
        <v>9.9999999999999534E-3</v>
      </c>
      <c r="D2235" s="2">
        <f t="shared" si="307"/>
        <v>9.9999999999999534E-3</v>
      </c>
      <c r="E2235" s="2">
        <f t="shared" si="308"/>
        <v>0</v>
      </c>
      <c r="F2235" s="2">
        <f t="shared" si="313"/>
        <v>3.6087786766652052E-3</v>
      </c>
      <c r="G2235" s="2">
        <f t="shared" si="313"/>
        <v>9.4184683122386001E-4</v>
      </c>
      <c r="H2235" s="2">
        <f t="shared" si="310"/>
        <v>3.8315982567737317</v>
      </c>
      <c r="I2235" s="2">
        <f t="shared" si="311"/>
        <v>79.302914959909288</v>
      </c>
    </row>
    <row r="2236" spans="1:9" ht="13.5" x14ac:dyDescent="0.25">
      <c r="A2236" s="3">
        <f>TITRES_STAT!B2239</f>
        <v>45560</v>
      </c>
      <c r="B2236" s="5">
        <f>TITRES_STAT!D2239</f>
        <v>0.28999999999999998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3.351008771189119E-3</v>
      </c>
      <c r="G2236" s="2">
        <f t="shared" si="313"/>
        <v>8.7457205756501287E-4</v>
      </c>
      <c r="H2236" s="2">
        <f t="shared" si="310"/>
        <v>3.8315982567737317</v>
      </c>
      <c r="I2236" s="2">
        <f t="shared" si="311"/>
        <v>79.302914959909288</v>
      </c>
    </row>
    <row r="2237" spans="1:9" ht="13.5" x14ac:dyDescent="0.25">
      <c r="A2237" s="3">
        <f>TITRES_STAT!B2240</f>
        <v>45561</v>
      </c>
      <c r="B2237" s="5">
        <f>TITRES_STAT!D2240</f>
        <v>0.28000000000000003</v>
      </c>
      <c r="C2237" s="2">
        <f t="shared" si="306"/>
        <v>-9.9999999999999534E-3</v>
      </c>
      <c r="D2237" s="2">
        <f t="shared" si="307"/>
        <v>0</v>
      </c>
      <c r="E2237" s="2">
        <f t="shared" si="308"/>
        <v>9.9999999999999534E-3</v>
      </c>
      <c r="F2237" s="2">
        <f t="shared" ref="F2237:G2252" si="314">((F2236*13)+D2237)/14</f>
        <v>3.1116510018184677E-3</v>
      </c>
      <c r="G2237" s="2">
        <f t="shared" si="314"/>
        <v>1.5263883391675086E-3</v>
      </c>
      <c r="H2237" s="2">
        <f t="shared" si="310"/>
        <v>2.0385709992488286</v>
      </c>
      <c r="I2237" s="2">
        <f t="shared" si="311"/>
        <v>67.089793187415665</v>
      </c>
    </row>
    <row r="2238" spans="1:9" ht="13.5" x14ac:dyDescent="0.25">
      <c r="A2238" s="3">
        <f>TITRES_STAT!B2241</f>
        <v>45562</v>
      </c>
      <c r="B2238" s="5">
        <f>TITRES_STAT!D2241</f>
        <v>0.28000000000000003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2.8893902159742918E-3</v>
      </c>
      <c r="G2238" s="2">
        <f t="shared" si="314"/>
        <v>1.4173606006555436E-3</v>
      </c>
      <c r="H2238" s="2">
        <f t="shared" si="310"/>
        <v>2.0385709992488286</v>
      </c>
      <c r="I2238" s="2">
        <f t="shared" si="311"/>
        <v>67.089793187415665</v>
      </c>
    </row>
    <row r="2239" spans="1:9" ht="13.5" x14ac:dyDescent="0.25">
      <c r="A2239" s="3">
        <f>TITRES_STAT!B2242</f>
        <v>45565</v>
      </c>
      <c r="B2239" s="5">
        <f>TITRES_STAT!D2242</f>
        <v>0.28000000000000003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2.6830052005475565E-3</v>
      </c>
      <c r="G2239" s="2">
        <f t="shared" si="314"/>
        <v>1.3161205577515763E-3</v>
      </c>
      <c r="H2239" s="2">
        <f t="shared" si="310"/>
        <v>2.0385709992488286</v>
      </c>
      <c r="I2239" s="2">
        <f t="shared" si="311"/>
        <v>67.089793187415665</v>
      </c>
    </row>
    <row r="2240" spans="1:9" ht="13.5" x14ac:dyDescent="0.25">
      <c r="A2240" s="3">
        <f>TITRES_STAT!B2243</f>
        <v>45566</v>
      </c>
      <c r="B2240" s="5">
        <f>TITRES_STAT!D2243</f>
        <v>0.28000000000000003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2.4913619719370166E-3</v>
      </c>
      <c r="G2240" s="2">
        <f t="shared" si="314"/>
        <v>1.2221119464836067E-3</v>
      </c>
      <c r="H2240" s="2">
        <f t="shared" si="310"/>
        <v>2.0385709992488281</v>
      </c>
      <c r="I2240" s="2">
        <f t="shared" si="311"/>
        <v>67.089793187415665</v>
      </c>
    </row>
    <row r="2241" spans="1:9" ht="13.5" x14ac:dyDescent="0.25">
      <c r="A2241" s="3">
        <f>TITRES_STAT!B2244</f>
        <v>45567</v>
      </c>
      <c r="B2241" s="5">
        <f>TITRES_STAT!D2244</f>
        <v>0.27</v>
      </c>
      <c r="C2241" s="2">
        <f t="shared" si="306"/>
        <v>-1.0000000000000009E-2</v>
      </c>
      <c r="D2241" s="2">
        <f t="shared" si="307"/>
        <v>0</v>
      </c>
      <c r="E2241" s="2">
        <f t="shared" si="308"/>
        <v>1.0000000000000009E-2</v>
      </c>
      <c r="F2241" s="2">
        <f t="shared" si="314"/>
        <v>2.3134075453700867E-3</v>
      </c>
      <c r="G2241" s="2">
        <f t="shared" si="314"/>
        <v>1.8491039503062067E-3</v>
      </c>
      <c r="H2241" s="2">
        <f t="shared" si="310"/>
        <v>1.2510965351553074</v>
      </c>
      <c r="I2241" s="2">
        <f t="shared" si="311"/>
        <v>55.577204958426705</v>
      </c>
    </row>
    <row r="2242" spans="1:9" ht="13.5" x14ac:dyDescent="0.25">
      <c r="A2242" s="3">
        <f>TITRES_STAT!B2245</f>
        <v>45568</v>
      </c>
      <c r="B2242" s="5">
        <f>TITRES_STAT!D2245</f>
        <v>0.26</v>
      </c>
      <c r="C2242" s="2">
        <f t="shared" si="306"/>
        <v>-1.0000000000000009E-2</v>
      </c>
      <c r="D2242" s="2">
        <f t="shared" si="307"/>
        <v>0</v>
      </c>
      <c r="E2242" s="2">
        <f t="shared" si="308"/>
        <v>1.0000000000000009E-2</v>
      </c>
      <c r="F2242" s="2">
        <f t="shared" si="314"/>
        <v>2.1481641492722232E-3</v>
      </c>
      <c r="G2242" s="2">
        <f t="shared" si="314"/>
        <v>2.4313108109986215E-3</v>
      </c>
      <c r="H2242" s="2">
        <f t="shared" si="310"/>
        <v>0.88354156101905357</v>
      </c>
      <c r="I2242" s="2">
        <f t="shared" si="311"/>
        <v>46.908524839825176</v>
      </c>
    </row>
    <row r="2243" spans="1:9" ht="13.5" x14ac:dyDescent="0.25">
      <c r="A2243" s="3">
        <f>TITRES_STAT!B2246</f>
        <v>45569</v>
      </c>
      <c r="B2243" s="5">
        <f>TITRES_STAT!D2246</f>
        <v>0.27</v>
      </c>
      <c r="C2243" s="2">
        <f t="shared" ref="C2243:C2306" si="315">B2243-B2242</f>
        <v>1.0000000000000009E-2</v>
      </c>
      <c r="D2243" s="2">
        <f t="shared" ref="D2243:D2306" si="316">IF(C2243&gt;0,C2243,0)</f>
        <v>1.0000000000000009E-2</v>
      </c>
      <c r="E2243" s="2">
        <f t="shared" ref="E2243:E2306" si="317">IF(C2243&lt;0,-C2243,0)</f>
        <v>0</v>
      </c>
      <c r="F2243" s="2">
        <f t="shared" si="314"/>
        <v>2.709009567181351E-3</v>
      </c>
      <c r="G2243" s="2">
        <f t="shared" si="314"/>
        <v>2.2576457530701483E-3</v>
      </c>
      <c r="H2243" s="2">
        <f t="shared" si="310"/>
        <v>1.1999267659673347</v>
      </c>
      <c r="I2243" s="2">
        <f t="shared" si="311"/>
        <v>54.54394139523604</v>
      </c>
    </row>
    <row r="2244" spans="1:9" ht="13.5" x14ac:dyDescent="0.25">
      <c r="A2244" s="3">
        <f>TITRES_STAT!B2247</f>
        <v>45572</v>
      </c>
      <c r="B2244" s="5">
        <f>TITRES_STAT!D2247</f>
        <v>0.26</v>
      </c>
      <c r="C2244" s="2">
        <f t="shared" si="315"/>
        <v>-1.0000000000000009E-2</v>
      </c>
      <c r="D2244" s="2">
        <f t="shared" si="316"/>
        <v>0</v>
      </c>
      <c r="E2244" s="2">
        <f t="shared" si="317"/>
        <v>1.0000000000000009E-2</v>
      </c>
      <c r="F2244" s="2">
        <f t="shared" si="314"/>
        <v>2.5155088838112543E-3</v>
      </c>
      <c r="G2244" s="2">
        <f t="shared" si="314"/>
        <v>2.8106710564222812E-3</v>
      </c>
      <c r="H2244" s="2">
        <f t="shared" si="310"/>
        <v>0.89498515952744029</v>
      </c>
      <c r="I2244" s="2">
        <f t="shared" si="311"/>
        <v>47.229138182307778</v>
      </c>
    </row>
    <row r="2245" spans="1:9" ht="13.5" x14ac:dyDescent="0.25">
      <c r="A2245" s="3">
        <f>TITRES_STAT!B2248</f>
        <v>45573</v>
      </c>
      <c r="B2245" s="5">
        <f>TITRES_STAT!D2248</f>
        <v>0.26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2.3358296778247358E-3</v>
      </c>
      <c r="G2245" s="2">
        <f t="shared" si="314"/>
        <v>2.6099088381064039E-3</v>
      </c>
      <c r="H2245" s="2">
        <f t="shared" si="310"/>
        <v>0.89498515952744007</v>
      </c>
      <c r="I2245" s="2">
        <f t="shared" si="311"/>
        <v>47.229138182307771</v>
      </c>
    </row>
    <row r="2246" spans="1:9" ht="13.5" x14ac:dyDescent="0.25">
      <c r="A2246" s="3">
        <f>TITRES_STAT!B2249</f>
        <v>45574</v>
      </c>
      <c r="B2246" s="5">
        <f>TITRES_STAT!D2249</f>
        <v>0.26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2.1689847008372547E-3</v>
      </c>
      <c r="G2246" s="2">
        <f t="shared" si="314"/>
        <v>2.4234867782416607E-3</v>
      </c>
      <c r="H2246" s="2">
        <f t="shared" si="310"/>
        <v>0.89498515952744018</v>
      </c>
      <c r="I2246" s="2">
        <f t="shared" si="311"/>
        <v>47.229138182307778</v>
      </c>
    </row>
    <row r="2247" spans="1:9" ht="13.5" x14ac:dyDescent="0.25">
      <c r="A2247" s="3">
        <f>TITRES_STAT!B2250</f>
        <v>45575</v>
      </c>
      <c r="B2247" s="5">
        <f>TITRES_STAT!D2250</f>
        <v>0.27</v>
      </c>
      <c r="C2247" s="2">
        <f t="shared" si="315"/>
        <v>1.0000000000000009E-2</v>
      </c>
      <c r="D2247" s="2">
        <f t="shared" si="316"/>
        <v>1.0000000000000009E-2</v>
      </c>
      <c r="E2247" s="2">
        <f t="shared" si="317"/>
        <v>0</v>
      </c>
      <c r="F2247" s="2">
        <f t="shared" si="314"/>
        <v>2.7283429364917369E-3</v>
      </c>
      <c r="G2247" s="2">
        <f t="shared" si="314"/>
        <v>2.2503805797958278E-3</v>
      </c>
      <c r="H2247" s="2">
        <f t="shared" si="310"/>
        <v>1.2123917887432505</v>
      </c>
      <c r="I2247" s="2">
        <f t="shared" si="311"/>
        <v>54.800049200686551</v>
      </c>
    </row>
    <row r="2248" spans="1:9" ht="13.5" x14ac:dyDescent="0.25">
      <c r="A2248" s="3">
        <f>TITRES_STAT!B2251</f>
        <v>45576</v>
      </c>
      <c r="B2248" s="5">
        <f>TITRES_STAT!D2251</f>
        <v>0.27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2.5334612981708984E-3</v>
      </c>
      <c r="G2248" s="2">
        <f t="shared" si="314"/>
        <v>2.0896391098104115E-3</v>
      </c>
      <c r="H2248" s="2">
        <f t="shared" si="310"/>
        <v>1.2123917887432505</v>
      </c>
      <c r="I2248" s="2">
        <f t="shared" si="311"/>
        <v>54.800049200686551</v>
      </c>
    </row>
    <row r="2249" spans="1:9" ht="13.5" x14ac:dyDescent="0.25">
      <c r="A2249" s="3">
        <f>TITRES_STAT!B2252</f>
        <v>45579</v>
      </c>
      <c r="B2249" s="5">
        <f>TITRES_STAT!D2252</f>
        <v>0.27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2.3524997768729771E-3</v>
      </c>
      <c r="G2249" s="2">
        <f t="shared" si="314"/>
        <v>1.9403791733953821E-3</v>
      </c>
      <c r="H2249" s="2">
        <f t="shared" si="310"/>
        <v>1.2123917887432505</v>
      </c>
      <c r="I2249" s="2">
        <f t="shared" si="311"/>
        <v>54.800049200686551</v>
      </c>
    </row>
    <row r="2250" spans="1:9" ht="13.5" x14ac:dyDescent="0.25">
      <c r="A2250" s="3">
        <f>TITRES_STAT!B2253</f>
        <v>45581</v>
      </c>
      <c r="B2250" s="5">
        <f>TITRES_STAT!D2253</f>
        <v>0.27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2.1844640785249072E-3</v>
      </c>
      <c r="G2250" s="2">
        <f t="shared" si="314"/>
        <v>1.8017806610099976E-3</v>
      </c>
      <c r="H2250" s="2">
        <f t="shared" si="310"/>
        <v>1.2123917887432505</v>
      </c>
      <c r="I2250" s="2">
        <f t="shared" si="311"/>
        <v>54.800049200686551</v>
      </c>
    </row>
    <row r="2251" spans="1:9" ht="13.5" x14ac:dyDescent="0.25">
      <c r="A2251" s="3">
        <f>TITRES_STAT!B2254</f>
        <v>45582</v>
      </c>
      <c r="B2251" s="5">
        <f>TITRES_STAT!D2254</f>
        <v>0.27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2.0284309300588423E-3</v>
      </c>
      <c r="G2251" s="2">
        <f t="shared" si="314"/>
        <v>1.6730820423664263E-3</v>
      </c>
      <c r="H2251" s="2">
        <f t="shared" si="310"/>
        <v>1.2123917887432505</v>
      </c>
      <c r="I2251" s="2">
        <f t="shared" si="311"/>
        <v>54.800049200686551</v>
      </c>
    </row>
    <row r="2252" spans="1:9" ht="13.5" x14ac:dyDescent="0.25">
      <c r="A2252" s="3">
        <f>TITRES_STAT!B2255</f>
        <v>45583</v>
      </c>
      <c r="B2252" s="5">
        <f>TITRES_STAT!D2255</f>
        <v>0.27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1.8835430064832108E-3</v>
      </c>
      <c r="G2252" s="2">
        <f t="shared" si="314"/>
        <v>1.5535761821973957E-3</v>
      </c>
      <c r="H2252" s="2">
        <f t="shared" si="310"/>
        <v>1.2123917887432505</v>
      </c>
      <c r="I2252" s="2">
        <f t="shared" si="311"/>
        <v>54.800049200686551</v>
      </c>
    </row>
    <row r="2253" spans="1:9" ht="13.5" x14ac:dyDescent="0.25">
      <c r="A2253" s="3">
        <f>TITRES_STAT!B2256</f>
        <v>45586</v>
      </c>
      <c r="B2253" s="5">
        <f>TITRES_STAT!D2256</f>
        <v>0.28000000000000003</v>
      </c>
      <c r="C2253" s="2">
        <f t="shared" si="315"/>
        <v>1.0000000000000009E-2</v>
      </c>
      <c r="D2253" s="2">
        <f t="shared" si="316"/>
        <v>1.0000000000000009E-2</v>
      </c>
      <c r="E2253" s="2">
        <f t="shared" si="317"/>
        <v>0</v>
      </c>
      <c r="F2253" s="2">
        <f t="shared" ref="F2253:G2268" si="318">((F2252*13)+D2253)/14</f>
        <v>2.4632899345915535E-3</v>
      </c>
      <c r="G2253" s="2">
        <f t="shared" si="318"/>
        <v>1.4426064548975818E-3</v>
      </c>
      <c r="H2253" s="2">
        <f t="shared" si="310"/>
        <v>1.7075273205861508</v>
      </c>
      <c r="I2253" s="2">
        <f t="shared" si="311"/>
        <v>63.065931324249362</v>
      </c>
    </row>
    <row r="2254" spans="1:9" ht="13.5" x14ac:dyDescent="0.25">
      <c r="A2254" s="3">
        <f>TITRES_STAT!B2257</f>
        <v>45587</v>
      </c>
      <c r="B2254" s="5">
        <f>TITRES_STAT!D2257</f>
        <v>0.28000000000000003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2.2873406535492999E-3</v>
      </c>
      <c r="G2254" s="2">
        <f t="shared" si="318"/>
        <v>1.3395631366906117E-3</v>
      </c>
      <c r="H2254" s="2">
        <f t="shared" si="310"/>
        <v>1.7075273205861508</v>
      </c>
      <c r="I2254" s="2">
        <f t="shared" si="311"/>
        <v>63.065931324249362</v>
      </c>
    </row>
    <row r="2255" spans="1:9" ht="13.5" x14ac:dyDescent="0.25">
      <c r="A2255" s="3">
        <f>TITRES_STAT!B2258</f>
        <v>45588</v>
      </c>
      <c r="B2255" s="5">
        <f>TITRES_STAT!D2258</f>
        <v>0.28999999999999998</v>
      </c>
      <c r="C2255" s="2">
        <f t="shared" si="315"/>
        <v>9.9999999999999534E-3</v>
      </c>
      <c r="D2255" s="2">
        <f t="shared" si="316"/>
        <v>9.9999999999999534E-3</v>
      </c>
      <c r="E2255" s="2">
        <f t="shared" si="317"/>
        <v>0</v>
      </c>
      <c r="F2255" s="2">
        <f t="shared" si="318"/>
        <v>2.8382448925814894E-3</v>
      </c>
      <c r="G2255" s="2">
        <f t="shared" si="318"/>
        <v>1.243880055498425E-3</v>
      </c>
      <c r="H2255" s="2">
        <f t="shared" si="310"/>
        <v>2.2817673456820557</v>
      </c>
      <c r="I2255" s="2">
        <f t="shared" si="311"/>
        <v>69.52861386363243</v>
      </c>
    </row>
    <row r="2256" spans="1:9" ht="13.5" x14ac:dyDescent="0.25">
      <c r="A2256" s="3">
        <f>TITRES_STAT!B2259</f>
        <v>45589</v>
      </c>
      <c r="B2256" s="5">
        <f>TITRES_STAT!D2259</f>
        <v>0.28999999999999998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2.6355131145399543E-3</v>
      </c>
      <c r="G2256" s="2">
        <f t="shared" si="318"/>
        <v>1.1550314801056804E-3</v>
      </c>
      <c r="H2256" s="2">
        <f t="shared" si="310"/>
        <v>2.2817673456820553</v>
      </c>
      <c r="I2256" s="2">
        <f t="shared" si="311"/>
        <v>69.528613863632415</v>
      </c>
    </row>
    <row r="2257" spans="1:9" ht="13.5" x14ac:dyDescent="0.25">
      <c r="A2257" s="3">
        <f>TITRES_STAT!B2260</f>
        <v>45590</v>
      </c>
      <c r="B2257" s="5">
        <f>TITRES_STAT!D2260</f>
        <v>0.28999999999999998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2.4472621777871001E-3</v>
      </c>
      <c r="G2257" s="2">
        <f t="shared" si="318"/>
        <v>1.0725292315267032E-3</v>
      </c>
      <c r="H2257" s="2">
        <f t="shared" ref="H2257:H2320" si="319">F2257/G2257</f>
        <v>2.2817673456820553</v>
      </c>
      <c r="I2257" s="2">
        <f t="shared" ref="I2257:I2320" si="320">IF(G2257=0,100,100-(100/(1+H2257)))</f>
        <v>69.528613863632415</v>
      </c>
    </row>
    <row r="2258" spans="1:9" ht="13.5" x14ac:dyDescent="0.25">
      <c r="A2258" s="3">
        <f>TITRES_STAT!B2261</f>
        <v>45593</v>
      </c>
      <c r="B2258" s="5">
        <f>TITRES_STAT!D2261</f>
        <v>0.28999999999999998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2.2724577365165928E-3</v>
      </c>
      <c r="G2258" s="2">
        <f t="shared" si="318"/>
        <v>9.9592000070336723E-4</v>
      </c>
      <c r="H2258" s="2">
        <f t="shared" si="319"/>
        <v>2.2817673456820553</v>
      </c>
      <c r="I2258" s="2">
        <f t="shared" si="320"/>
        <v>69.528613863632415</v>
      </c>
    </row>
    <row r="2259" spans="1:9" ht="13.5" x14ac:dyDescent="0.25">
      <c r="A2259" s="3">
        <f>TITRES_STAT!B2262</f>
        <v>45594</v>
      </c>
      <c r="B2259" s="5">
        <f>TITRES_STAT!D2262</f>
        <v>0.28999999999999998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2.1101393267654077E-3</v>
      </c>
      <c r="G2259" s="2">
        <f t="shared" si="318"/>
        <v>9.2478285779598395E-4</v>
      </c>
      <c r="H2259" s="2">
        <f t="shared" si="319"/>
        <v>2.2817673456820553</v>
      </c>
      <c r="I2259" s="2">
        <f t="shared" si="320"/>
        <v>69.528613863632415</v>
      </c>
    </row>
    <row r="2260" spans="1:9" ht="13.5" x14ac:dyDescent="0.25">
      <c r="A2260" s="3">
        <f>TITRES_STAT!B2263</f>
        <v>45595</v>
      </c>
      <c r="B2260" s="5">
        <f>TITRES_STAT!D2263</f>
        <v>0.28999999999999998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1.959415089139307E-3</v>
      </c>
      <c r="G2260" s="2">
        <f t="shared" si="318"/>
        <v>8.5872693938198515E-4</v>
      </c>
      <c r="H2260" s="2">
        <f t="shared" si="319"/>
        <v>2.2817673456820549</v>
      </c>
      <c r="I2260" s="2">
        <f t="shared" si="320"/>
        <v>69.528613863632415</v>
      </c>
    </row>
    <row r="2261" spans="1:9" ht="13.5" x14ac:dyDescent="0.25">
      <c r="A2261" s="3">
        <f>TITRES_STAT!B2264</f>
        <v>45596</v>
      </c>
      <c r="B2261" s="5">
        <f>TITRES_STAT!D2264</f>
        <v>0.28999999999999998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1.8194568684864992E-3</v>
      </c>
      <c r="G2261" s="2">
        <f t="shared" si="318"/>
        <v>7.9738930085470055E-4</v>
      </c>
      <c r="H2261" s="2">
        <f t="shared" si="319"/>
        <v>2.2817673456820544</v>
      </c>
      <c r="I2261" s="2">
        <f t="shared" si="320"/>
        <v>69.528613863632415</v>
      </c>
    </row>
    <row r="2262" spans="1:9" ht="13.5" x14ac:dyDescent="0.25">
      <c r="A2262" s="3">
        <f>TITRES_STAT!B2265</f>
        <v>45597</v>
      </c>
      <c r="B2262" s="5">
        <f>TITRES_STAT!D2265</f>
        <v>0.28999999999999998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1.6894956635946062E-3</v>
      </c>
      <c r="G2262" s="2">
        <f t="shared" si="318"/>
        <v>7.4043292222222194E-4</v>
      </c>
      <c r="H2262" s="2">
        <f t="shared" si="319"/>
        <v>2.281767345682054</v>
      </c>
      <c r="I2262" s="2">
        <f t="shared" si="320"/>
        <v>69.528613863632415</v>
      </c>
    </row>
    <row r="2263" spans="1:9" ht="13.5" x14ac:dyDescent="0.25">
      <c r="A2263" s="3">
        <f>TITRES_STAT!B2266</f>
        <v>45600</v>
      </c>
      <c r="B2263" s="5">
        <f>TITRES_STAT!D2266</f>
        <v>0.28999999999999998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1.568817401909277E-3</v>
      </c>
      <c r="G2263" s="2">
        <f t="shared" si="318"/>
        <v>6.8754485634920607E-4</v>
      </c>
      <c r="H2263" s="2">
        <f t="shared" si="319"/>
        <v>2.281767345682054</v>
      </c>
      <c r="I2263" s="2">
        <f t="shared" si="320"/>
        <v>69.528613863632415</v>
      </c>
    </row>
    <row r="2264" spans="1:9" ht="13.5" x14ac:dyDescent="0.25">
      <c r="A2264" s="3">
        <f>TITRES_STAT!B2267</f>
        <v>45601</v>
      </c>
      <c r="B2264" s="5">
        <f>TITRES_STAT!D2267</f>
        <v>0.28999999999999998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1.4567590160586145E-3</v>
      </c>
      <c r="G2264" s="2">
        <f t="shared" si="318"/>
        <v>6.3843450946711987E-4</v>
      </c>
      <c r="H2264" s="2">
        <f t="shared" si="319"/>
        <v>2.2817673456820544</v>
      </c>
      <c r="I2264" s="2">
        <f t="shared" si="320"/>
        <v>69.528613863632415</v>
      </c>
    </row>
    <row r="2265" spans="1:9" ht="13.5" x14ac:dyDescent="0.25">
      <c r="A2265" s="3">
        <f>TITRES_STAT!B2268</f>
        <v>45602</v>
      </c>
      <c r="B2265" s="5">
        <f>TITRES_STAT!D2268</f>
        <v>0.28999999999999998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1.3527048006258563E-3</v>
      </c>
      <c r="G2265" s="2">
        <f t="shared" si="318"/>
        <v>5.928320445051828E-4</v>
      </c>
      <c r="H2265" s="2">
        <f t="shared" si="319"/>
        <v>2.281767345682054</v>
      </c>
      <c r="I2265" s="2">
        <f t="shared" si="320"/>
        <v>69.528613863632415</v>
      </c>
    </row>
    <row r="2266" spans="1:9" ht="13.5" x14ac:dyDescent="0.25">
      <c r="A2266" s="3">
        <f>TITRES_STAT!B2269</f>
        <v>45603</v>
      </c>
      <c r="B2266" s="5">
        <f>TITRES_STAT!D2269</f>
        <v>0.28999999999999998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1.256083029152581E-3</v>
      </c>
      <c r="G2266" s="2">
        <f t="shared" si="318"/>
        <v>5.5048689846909826E-4</v>
      </c>
      <c r="H2266" s="2">
        <f t="shared" si="319"/>
        <v>2.2817673456820544</v>
      </c>
      <c r="I2266" s="2">
        <f t="shared" si="320"/>
        <v>69.528613863632415</v>
      </c>
    </row>
    <row r="2267" spans="1:9" ht="13.5" x14ac:dyDescent="0.25">
      <c r="A2267" s="3">
        <f>TITRES_STAT!B2270</f>
        <v>45604</v>
      </c>
      <c r="B2267" s="5">
        <f>TITRES_STAT!D2270</f>
        <v>0.28999999999999998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1.1663628127845395E-3</v>
      </c>
      <c r="G2267" s="2">
        <f t="shared" si="318"/>
        <v>5.1116640572130558E-4</v>
      </c>
      <c r="H2267" s="2">
        <f t="shared" si="319"/>
        <v>2.2817673456820544</v>
      </c>
      <c r="I2267" s="2">
        <f t="shared" si="320"/>
        <v>69.528613863632415</v>
      </c>
    </row>
    <row r="2268" spans="1:9" ht="13.5" x14ac:dyDescent="0.25">
      <c r="A2268" s="3">
        <f>TITRES_STAT!B2271</f>
        <v>45607</v>
      </c>
      <c r="B2268" s="5">
        <f>TITRES_STAT!D2271</f>
        <v>0.28999999999999998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1.0830511832999295E-3</v>
      </c>
      <c r="G2268" s="2">
        <f t="shared" si="318"/>
        <v>4.746545195983552E-4</v>
      </c>
      <c r="H2268" s="2">
        <f t="shared" si="319"/>
        <v>2.281767345682054</v>
      </c>
      <c r="I2268" s="2">
        <f t="shared" si="320"/>
        <v>69.528613863632415</v>
      </c>
    </row>
    <row r="2269" spans="1:9" ht="13.5" x14ac:dyDescent="0.25">
      <c r="A2269" s="3">
        <f>TITRES_STAT!B2272</f>
        <v>45608</v>
      </c>
      <c r="B2269" s="5">
        <f>TITRES_STAT!D2272</f>
        <v>0.28999999999999998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1.0056903844927916E-3</v>
      </c>
      <c r="G2269" s="2">
        <f t="shared" si="321"/>
        <v>4.4075062534132983E-4</v>
      </c>
      <c r="H2269" s="2">
        <f t="shared" si="319"/>
        <v>2.281767345682054</v>
      </c>
      <c r="I2269" s="2">
        <f t="shared" si="320"/>
        <v>69.528613863632415</v>
      </c>
    </row>
    <row r="2270" spans="1:9" ht="13.5" x14ac:dyDescent="0.25">
      <c r="A2270" s="3">
        <f>TITRES_STAT!B2273</f>
        <v>45609</v>
      </c>
      <c r="B2270" s="5">
        <f>TITRES_STAT!D2273</f>
        <v>0.28999999999999998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9.3385535702902075E-4</v>
      </c>
      <c r="G2270" s="2">
        <f t="shared" si="321"/>
        <v>4.0926843781694916E-4</v>
      </c>
      <c r="H2270" s="2">
        <f t="shared" si="319"/>
        <v>2.281767345682054</v>
      </c>
      <c r="I2270" s="2">
        <f t="shared" si="320"/>
        <v>69.528613863632415</v>
      </c>
    </row>
    <row r="2271" spans="1:9" ht="13.5" x14ac:dyDescent="0.25">
      <c r="A2271" s="3">
        <f>TITRES_STAT!B2274</f>
        <v>45610</v>
      </c>
      <c r="B2271" s="5">
        <f>TITRES_STAT!D2274</f>
        <v>0.28999999999999998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8.6715140295551935E-4</v>
      </c>
      <c r="G2271" s="2">
        <f t="shared" si="321"/>
        <v>3.800349779728814E-4</v>
      </c>
      <c r="H2271" s="2">
        <f t="shared" si="319"/>
        <v>2.2817673456820535</v>
      </c>
      <c r="I2271" s="2">
        <f t="shared" si="320"/>
        <v>69.528613863632415</v>
      </c>
    </row>
    <row r="2272" spans="1:9" ht="13.5" x14ac:dyDescent="0.25">
      <c r="A2272" s="3">
        <f>TITRES_STAT!B2275</f>
        <v>45611</v>
      </c>
      <c r="B2272" s="5">
        <f>TITRES_STAT!D2275</f>
        <v>0.28999999999999998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8.0521201703012517E-4</v>
      </c>
      <c r="G2272" s="2">
        <f t="shared" si="321"/>
        <v>3.528896224033899E-4</v>
      </c>
      <c r="H2272" s="2">
        <f t="shared" si="319"/>
        <v>2.2817673456820535</v>
      </c>
      <c r="I2272" s="2">
        <f t="shared" si="320"/>
        <v>69.528613863632415</v>
      </c>
    </row>
    <row r="2273" spans="1:9" ht="13.5" x14ac:dyDescent="0.25">
      <c r="A2273" s="3">
        <f>TITRES_STAT!B2276</f>
        <v>45614</v>
      </c>
      <c r="B2273" s="5">
        <f>TITRES_STAT!D2276</f>
        <v>0.28999999999999998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7.4769687295654478E-4</v>
      </c>
      <c r="G2273" s="2">
        <f t="shared" si="321"/>
        <v>3.2768322080314779E-4</v>
      </c>
      <c r="H2273" s="2">
        <f t="shared" si="319"/>
        <v>2.2817673456820535</v>
      </c>
      <c r="I2273" s="2">
        <f t="shared" si="320"/>
        <v>69.528613863632415</v>
      </c>
    </row>
    <row r="2274" spans="1:9" ht="13.5" x14ac:dyDescent="0.25">
      <c r="A2274" s="3">
        <f>TITRES_STAT!B2277</f>
        <v>45615</v>
      </c>
      <c r="B2274" s="5">
        <f>TITRES_STAT!D2277</f>
        <v>0.28999999999999998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6.9428995345964875E-4</v>
      </c>
      <c r="G2274" s="2">
        <f t="shared" si="321"/>
        <v>3.0427727646006582E-4</v>
      </c>
      <c r="H2274" s="2">
        <f t="shared" si="319"/>
        <v>2.2817673456820535</v>
      </c>
      <c r="I2274" s="2">
        <f t="shared" si="320"/>
        <v>69.528613863632415</v>
      </c>
    </row>
    <row r="2275" spans="1:9" ht="13.5" x14ac:dyDescent="0.25">
      <c r="A2275" s="3">
        <f>TITRES_STAT!B2278</f>
        <v>45616</v>
      </c>
      <c r="B2275" s="5">
        <f>TITRES_STAT!D2278</f>
        <v>0.28999999999999998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6.4469781392681674E-4</v>
      </c>
      <c r="G2275" s="2">
        <f t="shared" si="321"/>
        <v>2.8254318528434685E-4</v>
      </c>
      <c r="H2275" s="2">
        <f t="shared" si="319"/>
        <v>2.2817673456820535</v>
      </c>
      <c r="I2275" s="2">
        <f t="shared" si="320"/>
        <v>69.528613863632415</v>
      </c>
    </row>
    <row r="2276" spans="1:9" ht="13.5" x14ac:dyDescent="0.25">
      <c r="A2276" s="3">
        <f>TITRES_STAT!B2279</f>
        <v>45617</v>
      </c>
      <c r="B2276" s="5">
        <f>TITRES_STAT!D2279</f>
        <v>0.28999999999999998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5.9864797007490127E-4</v>
      </c>
      <c r="G2276" s="2">
        <f t="shared" si="321"/>
        <v>2.6236152919260778E-4</v>
      </c>
      <c r="H2276" s="2">
        <f t="shared" si="319"/>
        <v>2.2817673456820535</v>
      </c>
      <c r="I2276" s="2">
        <f t="shared" si="320"/>
        <v>69.528613863632415</v>
      </c>
    </row>
    <row r="2277" spans="1:9" ht="13.5" x14ac:dyDescent="0.25">
      <c r="A2277" s="3">
        <f>TITRES_STAT!B2280</f>
        <v>45618</v>
      </c>
      <c r="B2277" s="5">
        <f>TITRES_STAT!D2280</f>
        <v>0.28999999999999998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5.5588740078383692E-4</v>
      </c>
      <c r="G2277" s="2">
        <f t="shared" si="321"/>
        <v>2.4362141996456436E-4</v>
      </c>
      <c r="H2277" s="2">
        <f t="shared" si="319"/>
        <v>2.2817673456820535</v>
      </c>
      <c r="I2277" s="2">
        <f t="shared" si="320"/>
        <v>69.528613863632415</v>
      </c>
    </row>
    <row r="2278" spans="1:9" ht="13.5" x14ac:dyDescent="0.25">
      <c r="A2278" s="3">
        <f>TITRES_STAT!B2281</f>
        <v>45621</v>
      </c>
      <c r="B2278" s="5">
        <f>TITRES_STAT!D2281</f>
        <v>0.28999999999999998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5.1618115787070565E-4</v>
      </c>
      <c r="G2278" s="2">
        <f t="shared" si="321"/>
        <v>2.2621988996709546E-4</v>
      </c>
      <c r="H2278" s="2">
        <f t="shared" si="319"/>
        <v>2.2817673456820535</v>
      </c>
      <c r="I2278" s="2">
        <f t="shared" si="320"/>
        <v>69.528613863632415</v>
      </c>
    </row>
    <row r="2279" spans="1:9" ht="13.5" x14ac:dyDescent="0.25">
      <c r="A2279" s="3">
        <f>TITRES_STAT!B2282</f>
        <v>45622</v>
      </c>
      <c r="B2279" s="5">
        <f>TITRES_STAT!D2282</f>
        <v>0.28999999999999998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4.7931107516565528E-4</v>
      </c>
      <c r="G2279" s="2">
        <f t="shared" si="321"/>
        <v>2.1006132639801722E-4</v>
      </c>
      <c r="H2279" s="2">
        <f t="shared" si="319"/>
        <v>2.2817673456820535</v>
      </c>
      <c r="I2279" s="2">
        <f t="shared" si="320"/>
        <v>69.528613863632415</v>
      </c>
    </row>
    <row r="2280" spans="1:9" ht="13.5" x14ac:dyDescent="0.25">
      <c r="A2280" s="3">
        <f>TITRES_STAT!B2283</f>
        <v>45623</v>
      </c>
      <c r="B2280" s="5">
        <f>TITRES_STAT!D2283</f>
        <v>0.28000000000000003</v>
      </c>
      <c r="C2280" s="2">
        <f t="shared" si="315"/>
        <v>-9.9999999999999534E-3</v>
      </c>
      <c r="D2280" s="2">
        <f t="shared" si="316"/>
        <v>0</v>
      </c>
      <c r="E2280" s="2">
        <f t="shared" si="317"/>
        <v>9.9999999999999534E-3</v>
      </c>
      <c r="F2280" s="2">
        <f t="shared" si="321"/>
        <v>4.4507456979667995E-4</v>
      </c>
      <c r="G2280" s="2">
        <f t="shared" si="321"/>
        <v>9.0934266022672696E-4</v>
      </c>
      <c r="H2280" s="2">
        <f t="shared" si="319"/>
        <v>0.48944648619664366</v>
      </c>
      <c r="I2280" s="2">
        <f t="shared" si="320"/>
        <v>32.86096484382351</v>
      </c>
    </row>
    <row r="2281" spans="1:9" ht="13.5" x14ac:dyDescent="0.25">
      <c r="A2281" s="3">
        <f>TITRES_STAT!B2284</f>
        <v>45624</v>
      </c>
      <c r="B2281" s="5">
        <f>TITRES_STAT!D2284</f>
        <v>0.27</v>
      </c>
      <c r="C2281" s="2">
        <f t="shared" si="315"/>
        <v>-1.0000000000000009E-2</v>
      </c>
      <c r="D2281" s="2">
        <f t="shared" si="316"/>
        <v>0</v>
      </c>
      <c r="E2281" s="2">
        <f t="shared" si="317"/>
        <v>1.0000000000000009E-2</v>
      </c>
      <c r="F2281" s="2">
        <f t="shared" si="321"/>
        <v>4.1328352909691712E-4</v>
      </c>
      <c r="G2281" s="2">
        <f t="shared" si="321"/>
        <v>1.5586753273533899E-3</v>
      </c>
      <c r="H2281" s="2">
        <f t="shared" si="319"/>
        <v>0.26515049147449271</v>
      </c>
      <c r="I2281" s="2">
        <f t="shared" si="320"/>
        <v>20.958019876787006</v>
      </c>
    </row>
    <row r="2282" spans="1:9" ht="13.5" x14ac:dyDescent="0.25">
      <c r="A2282" s="3">
        <f>TITRES_STAT!B2285</f>
        <v>45625</v>
      </c>
      <c r="B2282" s="5">
        <f>TITRES_STAT!D2285</f>
        <v>0.26</v>
      </c>
      <c r="C2282" s="2">
        <f t="shared" si="315"/>
        <v>-1.0000000000000009E-2</v>
      </c>
      <c r="D2282" s="2">
        <f t="shared" si="316"/>
        <v>0</v>
      </c>
      <c r="E2282" s="2">
        <f t="shared" si="317"/>
        <v>1.0000000000000009E-2</v>
      </c>
      <c r="F2282" s="2">
        <f t="shared" si="321"/>
        <v>3.8376327701856587E-4</v>
      </c>
      <c r="G2282" s="2">
        <f t="shared" si="321"/>
        <v>2.161627089685291E-3</v>
      </c>
      <c r="H2282" s="2">
        <f t="shared" si="319"/>
        <v>0.17753445025267403</v>
      </c>
      <c r="I2282" s="2">
        <f t="shared" si="320"/>
        <v>15.07679458673833</v>
      </c>
    </row>
    <row r="2283" spans="1:9" ht="13.5" x14ac:dyDescent="0.25">
      <c r="A2283" s="3">
        <f>TITRES_STAT!B2286</f>
        <v>45628</v>
      </c>
      <c r="B2283" s="5">
        <f>TITRES_STAT!D2286</f>
        <v>0.25</v>
      </c>
      <c r="C2283" s="2">
        <f t="shared" si="315"/>
        <v>-1.0000000000000009E-2</v>
      </c>
      <c r="D2283" s="2">
        <f t="shared" si="316"/>
        <v>0</v>
      </c>
      <c r="E2283" s="2">
        <f t="shared" si="317"/>
        <v>1.0000000000000009E-2</v>
      </c>
      <c r="F2283" s="2">
        <f t="shared" si="321"/>
        <v>3.5635161437438256E-4</v>
      </c>
      <c r="G2283" s="2">
        <f t="shared" si="321"/>
        <v>2.7215108689934851E-3</v>
      </c>
      <c r="H2283" s="2">
        <f t="shared" si="319"/>
        <v>0.13093889075893145</v>
      </c>
      <c r="I2283" s="2">
        <f t="shared" si="320"/>
        <v>11.577892654400031</v>
      </c>
    </row>
    <row r="2284" spans="1:9" ht="13.5" x14ac:dyDescent="0.25">
      <c r="A2284" s="3">
        <f>TITRES_STAT!B2287</f>
        <v>45629</v>
      </c>
      <c r="B2284" s="5">
        <f>TITRES_STAT!D2287</f>
        <v>0.24</v>
      </c>
      <c r="C2284" s="2">
        <f t="shared" si="315"/>
        <v>-1.0000000000000009E-2</v>
      </c>
      <c r="D2284" s="2">
        <f t="shared" si="316"/>
        <v>0</v>
      </c>
      <c r="E2284" s="2">
        <f t="shared" si="317"/>
        <v>1.0000000000000009E-2</v>
      </c>
      <c r="F2284" s="2">
        <f t="shared" si="321"/>
        <v>3.3089792763335525E-4</v>
      </c>
      <c r="G2284" s="2">
        <f t="shared" si="321"/>
        <v>3.2414029497796655E-3</v>
      </c>
      <c r="H2284" s="2">
        <f t="shared" si="319"/>
        <v>0.10208478635951387</v>
      </c>
      <c r="I2284" s="2">
        <f t="shared" si="320"/>
        <v>9.2628795554584968</v>
      </c>
    </row>
    <row r="2285" spans="1:9" ht="13.5" x14ac:dyDescent="0.25">
      <c r="A2285" s="3">
        <f>TITRES_STAT!B2288</f>
        <v>45630</v>
      </c>
      <c r="B2285" s="5">
        <f>TITRES_STAT!D2288</f>
        <v>0.24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3.0726236137382988E-4</v>
      </c>
      <c r="G2285" s="2">
        <f t="shared" si="322"/>
        <v>3.0098741676525464E-3</v>
      </c>
      <c r="H2285" s="2">
        <f t="shared" si="319"/>
        <v>0.10208478635951389</v>
      </c>
      <c r="I2285" s="2">
        <f t="shared" si="320"/>
        <v>9.2628795554584968</v>
      </c>
    </row>
    <row r="2286" spans="1:9" ht="13.5" x14ac:dyDescent="0.25">
      <c r="A2286" s="3">
        <f>TITRES_STAT!B2289</f>
        <v>45631</v>
      </c>
      <c r="B2286" s="5">
        <f>TITRES_STAT!D2289</f>
        <v>0.24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2.8531504984712774E-4</v>
      </c>
      <c r="G2286" s="2">
        <f t="shared" si="322"/>
        <v>2.7948831556773644E-3</v>
      </c>
      <c r="H2286" s="2">
        <f t="shared" si="319"/>
        <v>0.10208478635951389</v>
      </c>
      <c r="I2286" s="2">
        <f t="shared" si="320"/>
        <v>9.2628795554584968</v>
      </c>
    </row>
    <row r="2287" spans="1:9" ht="13.5" x14ac:dyDescent="0.25">
      <c r="A2287" s="3">
        <f>TITRES_STAT!B2290</f>
        <v>45632</v>
      </c>
      <c r="B2287" s="5">
        <f>TITRES_STAT!D2290</f>
        <v>0.24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2.6493540342947575E-4</v>
      </c>
      <c r="G2287" s="2">
        <f t="shared" si="322"/>
        <v>2.5952486445575524E-3</v>
      </c>
      <c r="H2287" s="2">
        <f t="shared" si="319"/>
        <v>0.1020847863595139</v>
      </c>
      <c r="I2287" s="2">
        <f t="shared" si="320"/>
        <v>9.262879555458511</v>
      </c>
    </row>
    <row r="2288" spans="1:9" ht="13.5" x14ac:dyDescent="0.25">
      <c r="A2288" s="3">
        <f>TITRES_STAT!B2291</f>
        <v>45635</v>
      </c>
      <c r="B2288" s="5">
        <f>TITRES_STAT!D2291</f>
        <v>0.23</v>
      </c>
      <c r="C2288" s="2">
        <f t="shared" si="315"/>
        <v>-9.9999999999999811E-3</v>
      </c>
      <c r="D2288" s="2">
        <f t="shared" si="316"/>
        <v>0</v>
      </c>
      <c r="E2288" s="2">
        <f t="shared" si="317"/>
        <v>9.9999999999999811E-3</v>
      </c>
      <c r="F2288" s="2">
        <f t="shared" si="322"/>
        <v>2.4601144604165606E-4</v>
      </c>
      <c r="G2288" s="2">
        <f t="shared" si="322"/>
        <v>3.1241594556605831E-3</v>
      </c>
      <c r="H2288" s="2">
        <f t="shared" si="319"/>
        <v>7.8744843063600467E-2</v>
      </c>
      <c r="I2288" s="2">
        <f t="shared" si="320"/>
        <v>7.2996727233446279</v>
      </c>
    </row>
    <row r="2289" spans="1:9" ht="13.5" x14ac:dyDescent="0.25">
      <c r="A2289" s="3">
        <f>TITRES_STAT!B2292</f>
        <v>45636</v>
      </c>
      <c r="B2289" s="5">
        <f>TITRES_STAT!D2292</f>
        <v>0.22</v>
      </c>
      <c r="C2289" s="2">
        <f t="shared" si="315"/>
        <v>-1.0000000000000009E-2</v>
      </c>
      <c r="D2289" s="2">
        <f t="shared" si="316"/>
        <v>0</v>
      </c>
      <c r="E2289" s="2">
        <f t="shared" si="317"/>
        <v>1.0000000000000009E-2</v>
      </c>
      <c r="F2289" s="2">
        <f t="shared" si="322"/>
        <v>2.2843919989582346E-4</v>
      </c>
      <c r="G2289" s="2">
        <f t="shared" si="322"/>
        <v>3.6152909231133993E-3</v>
      </c>
      <c r="H2289" s="2">
        <f t="shared" si="319"/>
        <v>6.3186948091883369E-2</v>
      </c>
      <c r="I2289" s="2">
        <f t="shared" si="320"/>
        <v>5.9431643894129706</v>
      </c>
    </row>
    <row r="2290" spans="1:9" ht="13.5" x14ac:dyDescent="0.25">
      <c r="A2290" s="3">
        <f>TITRES_STAT!B2293</f>
        <v>45637</v>
      </c>
      <c r="B2290" s="5">
        <f>TITRES_STAT!D2293</f>
        <v>0.21</v>
      </c>
      <c r="C2290" s="2">
        <f t="shared" si="315"/>
        <v>-1.0000000000000009E-2</v>
      </c>
      <c r="D2290" s="2">
        <f t="shared" si="316"/>
        <v>0</v>
      </c>
      <c r="E2290" s="2">
        <f t="shared" si="317"/>
        <v>1.0000000000000009E-2</v>
      </c>
      <c r="F2290" s="2">
        <f t="shared" si="322"/>
        <v>2.1212211418897894E-4</v>
      </c>
      <c r="G2290" s="2">
        <f t="shared" si="322"/>
        <v>4.0713415714624434E-3</v>
      </c>
      <c r="H2290" s="2">
        <f t="shared" si="319"/>
        <v>5.2101281718984774E-2</v>
      </c>
      <c r="I2290" s="2">
        <f t="shared" si="320"/>
        <v>4.9521165523017601</v>
      </c>
    </row>
    <row r="2291" spans="1:9" ht="13.5" x14ac:dyDescent="0.25">
      <c r="A2291" s="3">
        <f>TITRES_STAT!B2294</f>
        <v>45638</v>
      </c>
      <c r="B2291" s="5">
        <f>TITRES_STAT!D2294</f>
        <v>0.21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1.9697053460405187E-4</v>
      </c>
      <c r="G2291" s="2">
        <f t="shared" si="322"/>
        <v>3.7805314592151257E-3</v>
      </c>
      <c r="H2291" s="2">
        <f t="shared" si="319"/>
        <v>5.2101281718984774E-2</v>
      </c>
      <c r="I2291" s="2">
        <f t="shared" si="320"/>
        <v>4.9521165523017601</v>
      </c>
    </row>
    <row r="2292" spans="1:9" ht="13.5" x14ac:dyDescent="0.25">
      <c r="A2292" s="3">
        <f>TITRES_STAT!B2295</f>
        <v>45639</v>
      </c>
      <c r="B2292" s="5">
        <f>TITRES_STAT!D2295</f>
        <v>0.2</v>
      </c>
      <c r="C2292" s="2">
        <f t="shared" si="315"/>
        <v>-9.9999999999999811E-3</v>
      </c>
      <c r="D2292" s="2">
        <f t="shared" si="316"/>
        <v>0</v>
      </c>
      <c r="E2292" s="2">
        <f t="shared" si="317"/>
        <v>9.9999999999999811E-3</v>
      </c>
      <c r="F2292" s="2">
        <f t="shared" si="322"/>
        <v>1.8290121070376245E-4</v>
      </c>
      <c r="G2292" s="2">
        <f t="shared" si="322"/>
        <v>4.2247792121283293E-3</v>
      </c>
      <c r="H2292" s="2">
        <f t="shared" si="319"/>
        <v>4.3292489742114068E-2</v>
      </c>
      <c r="I2292" s="2">
        <f t="shared" si="320"/>
        <v>4.1496023567480478</v>
      </c>
    </row>
    <row r="2293" spans="1:9" ht="13.5" x14ac:dyDescent="0.25">
      <c r="A2293" s="3">
        <f>TITRES_STAT!B2296</f>
        <v>45642</v>
      </c>
      <c r="B2293" s="5">
        <f>TITRES_STAT!D2296</f>
        <v>0.2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1.6983683851063658E-4</v>
      </c>
      <c r="G2293" s="2">
        <f t="shared" si="322"/>
        <v>3.9230092684048772E-3</v>
      </c>
      <c r="H2293" s="2">
        <f t="shared" si="319"/>
        <v>4.3292489742114075E-2</v>
      </c>
      <c r="I2293" s="2">
        <f t="shared" si="320"/>
        <v>4.1496023567480478</v>
      </c>
    </row>
    <row r="2294" spans="1:9" ht="13.5" x14ac:dyDescent="0.25">
      <c r="A2294" s="3">
        <f>TITRES_STAT!B2297</f>
        <v>45644</v>
      </c>
      <c r="B2294" s="5">
        <f>TITRES_STAT!D2297</f>
        <v>0.2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1.5770563575987683E-4</v>
      </c>
      <c r="G2294" s="2">
        <f t="shared" si="322"/>
        <v>3.6427943206616717E-3</v>
      </c>
      <c r="H2294" s="2">
        <f t="shared" si="319"/>
        <v>4.3292489742114075E-2</v>
      </c>
      <c r="I2294" s="2">
        <f t="shared" si="320"/>
        <v>4.1496023567480478</v>
      </c>
    </row>
    <row r="2295" spans="1:9" ht="13.5" x14ac:dyDescent="0.25">
      <c r="A2295" s="3">
        <f>TITRES_STAT!B2298</f>
        <v>45645</v>
      </c>
      <c r="B2295" s="5">
        <f>TITRES_STAT!D2298</f>
        <v>0.2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1.4644094749131421E-4</v>
      </c>
      <c r="G2295" s="2">
        <f t="shared" si="322"/>
        <v>3.3825947263286952E-3</v>
      </c>
      <c r="H2295" s="2">
        <f t="shared" si="319"/>
        <v>4.3292489742114075E-2</v>
      </c>
      <c r="I2295" s="2">
        <f t="shared" si="320"/>
        <v>4.1496023567480478</v>
      </c>
    </row>
    <row r="2296" spans="1:9" ht="13.5" x14ac:dyDescent="0.25">
      <c r="A2296" s="3">
        <f>TITRES_STAT!B2299</f>
        <v>45646</v>
      </c>
      <c r="B2296" s="5">
        <f>TITRES_STAT!D2299</f>
        <v>0.2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1.359808798133632E-4</v>
      </c>
      <c r="G2296" s="2">
        <f t="shared" si="322"/>
        <v>3.1409808173052172E-3</v>
      </c>
      <c r="H2296" s="2">
        <f t="shared" si="319"/>
        <v>4.3292489742114075E-2</v>
      </c>
      <c r="I2296" s="2">
        <f t="shared" si="320"/>
        <v>4.1496023567480478</v>
      </c>
    </row>
    <row r="2297" spans="1:9" ht="13.5" x14ac:dyDescent="0.25">
      <c r="A2297" s="3">
        <f>TITRES_STAT!B2300</f>
        <v>45649</v>
      </c>
      <c r="B2297" s="5">
        <f>TITRES_STAT!D2300</f>
        <v>0.2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1.2626795982669442E-4</v>
      </c>
      <c r="G2297" s="2">
        <f t="shared" si="322"/>
        <v>2.9166250446405586E-3</v>
      </c>
      <c r="H2297" s="2">
        <f t="shared" si="319"/>
        <v>4.3292489742114089E-2</v>
      </c>
      <c r="I2297" s="2">
        <f t="shared" si="320"/>
        <v>4.1496023567480478</v>
      </c>
    </row>
    <row r="2298" spans="1:9" ht="13.5" x14ac:dyDescent="0.25">
      <c r="A2298" s="3">
        <f>TITRES_STAT!B2301</f>
        <v>45650</v>
      </c>
      <c r="B2298" s="5">
        <f>TITRES_STAT!D2301</f>
        <v>0.2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1.1724881983907339E-4</v>
      </c>
      <c r="G2298" s="2">
        <f t="shared" si="322"/>
        <v>2.7082946843090898E-3</v>
      </c>
      <c r="H2298" s="2">
        <f t="shared" si="319"/>
        <v>4.3292489742114089E-2</v>
      </c>
      <c r="I2298" s="2">
        <f t="shared" si="320"/>
        <v>4.1496023567480478</v>
      </c>
    </row>
    <row r="2299" spans="1:9" ht="13.5" x14ac:dyDescent="0.25">
      <c r="A2299" s="3">
        <f>TITRES_STAT!B2302</f>
        <v>45651</v>
      </c>
      <c r="B2299" s="5">
        <f>TITRES_STAT!D2302</f>
        <v>0.2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1.0887390413628243E-4</v>
      </c>
      <c r="G2299" s="2">
        <f t="shared" si="322"/>
        <v>2.5148450640012977E-3</v>
      </c>
      <c r="H2299" s="2">
        <f t="shared" si="319"/>
        <v>4.3292489742114089E-2</v>
      </c>
      <c r="I2299" s="2">
        <f t="shared" si="320"/>
        <v>4.1496023567480478</v>
      </c>
    </row>
    <row r="2300" spans="1:9" ht="13.5" x14ac:dyDescent="0.25">
      <c r="A2300" s="3">
        <f>TITRES_STAT!B2303</f>
        <v>45652</v>
      </c>
      <c r="B2300" s="5">
        <f>TITRES_STAT!D2303</f>
        <v>0.2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1.0109719669797655E-4</v>
      </c>
      <c r="G2300" s="2">
        <f t="shared" si="322"/>
        <v>2.3352132737154909E-3</v>
      </c>
      <c r="H2300" s="2">
        <f t="shared" si="319"/>
        <v>4.3292489742114089E-2</v>
      </c>
      <c r="I2300" s="2">
        <f t="shared" si="320"/>
        <v>4.1496023567480478</v>
      </c>
    </row>
    <row r="2301" spans="1:9" ht="13.5" x14ac:dyDescent="0.25">
      <c r="A2301" s="3">
        <f>TITRES_STAT!B2304</f>
        <v>45653</v>
      </c>
      <c r="B2301" s="5">
        <f>TITRES_STAT!D2304</f>
        <v>0.2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9.3875968362406787E-5</v>
      </c>
      <c r="G2301" s="2">
        <f t="shared" si="323"/>
        <v>2.168412325592956E-3</v>
      </c>
      <c r="H2301" s="2">
        <f t="shared" si="319"/>
        <v>4.3292489742114082E-2</v>
      </c>
      <c r="I2301" s="2">
        <f t="shared" si="320"/>
        <v>4.1496023567480478</v>
      </c>
    </row>
    <row r="2302" spans="1:9" ht="13.5" x14ac:dyDescent="0.25">
      <c r="A2302" s="3">
        <f>TITRES_STAT!B2305</f>
        <v>45656</v>
      </c>
      <c r="B2302" s="5">
        <f>TITRES_STAT!D2305</f>
        <v>0.2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8.7170542050806293E-5</v>
      </c>
      <c r="G2302" s="2">
        <f t="shared" si="323"/>
        <v>2.0135257309077449E-3</v>
      </c>
      <c r="H2302" s="2">
        <f t="shared" si="319"/>
        <v>4.3292489742114075E-2</v>
      </c>
      <c r="I2302" s="2">
        <f t="shared" si="320"/>
        <v>4.1496023567480478</v>
      </c>
    </row>
    <row r="2303" spans="1:9" ht="13.5" x14ac:dyDescent="0.25">
      <c r="A2303" s="3">
        <f>TITRES_STAT!B2306</f>
        <v>45657</v>
      </c>
      <c r="B2303" s="5">
        <f>TITRES_STAT!D2306</f>
        <v>0.19</v>
      </c>
      <c r="C2303" s="2">
        <f t="shared" si="315"/>
        <v>-1.0000000000000009E-2</v>
      </c>
      <c r="D2303" s="2">
        <f t="shared" si="316"/>
        <v>0</v>
      </c>
      <c r="E2303" s="2">
        <f t="shared" si="317"/>
        <v>1.0000000000000009E-2</v>
      </c>
      <c r="F2303" s="2">
        <f t="shared" si="323"/>
        <v>8.0944074761462987E-5</v>
      </c>
      <c r="G2303" s="2">
        <f t="shared" si="323"/>
        <v>2.5839881787000493E-3</v>
      </c>
      <c r="H2303" s="2">
        <f t="shared" si="319"/>
        <v>3.1325249638790631E-2</v>
      </c>
      <c r="I2303" s="2">
        <f t="shared" si="320"/>
        <v>3.0373783294612338</v>
      </c>
    </row>
    <row r="2304" spans="1:9" ht="13.5" x14ac:dyDescent="0.25">
      <c r="A2304" s="3">
        <f>TITRES_STAT!B2307</f>
        <v>45659</v>
      </c>
      <c r="B2304" s="5">
        <f>TITRES_STAT!D2307</f>
        <v>0.19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7.5162355135644209E-5</v>
      </c>
      <c r="G2304" s="2">
        <f t="shared" si="323"/>
        <v>2.3994175945071883E-3</v>
      </c>
      <c r="H2304" s="2">
        <f t="shared" si="319"/>
        <v>3.1325249638790638E-2</v>
      </c>
      <c r="I2304" s="2">
        <f t="shared" si="320"/>
        <v>3.0373783294612338</v>
      </c>
    </row>
    <row r="2305" spans="1:9" ht="13.5" x14ac:dyDescent="0.25">
      <c r="A2305" s="3">
        <f>TITRES_STAT!B2308</f>
        <v>45660</v>
      </c>
      <c r="B2305" s="5">
        <f>TITRES_STAT!D2308</f>
        <v>0.19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6.9793615483098191E-5</v>
      </c>
      <c r="G2305" s="2">
        <f t="shared" si="323"/>
        <v>2.2280306234709604E-3</v>
      </c>
      <c r="H2305" s="2">
        <f t="shared" si="319"/>
        <v>3.1325249638790645E-2</v>
      </c>
      <c r="I2305" s="2">
        <f t="shared" si="320"/>
        <v>3.0373783294612338</v>
      </c>
    </row>
    <row r="2306" spans="1:9" ht="13.5" x14ac:dyDescent="0.25">
      <c r="A2306" s="3">
        <f>TITRES_STAT!B2309</f>
        <v>45663</v>
      </c>
      <c r="B2306" s="5">
        <f>TITRES_STAT!D2309</f>
        <v>0.19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6.4808357234305458E-5</v>
      </c>
      <c r="G2306" s="2">
        <f t="shared" si="323"/>
        <v>2.0688855789373203E-3</v>
      </c>
      <c r="H2306" s="2">
        <f t="shared" si="319"/>
        <v>3.1325249638790638E-2</v>
      </c>
      <c r="I2306" s="2">
        <f t="shared" si="320"/>
        <v>3.0373783294612338</v>
      </c>
    </row>
    <row r="2307" spans="1:9" ht="13.5" x14ac:dyDescent="0.25">
      <c r="A2307" s="3">
        <f>TITRES_STAT!B2310</f>
        <v>45664</v>
      </c>
      <c r="B2307" s="5">
        <f>TITRES_STAT!D2310</f>
        <v>0.19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6.0179188860426492E-5</v>
      </c>
      <c r="G2307" s="2">
        <f t="shared" si="323"/>
        <v>1.9211080375846547E-3</v>
      </c>
      <c r="H2307" s="2">
        <f t="shared" si="319"/>
        <v>3.1325249638790638E-2</v>
      </c>
      <c r="I2307" s="2">
        <f t="shared" si="320"/>
        <v>3.0373783294612338</v>
      </c>
    </row>
    <row r="2308" spans="1:9" ht="13.5" x14ac:dyDescent="0.25">
      <c r="A2308" s="3">
        <f>TITRES_STAT!B2311</f>
        <v>45665</v>
      </c>
      <c r="B2308" s="5">
        <f>TITRES_STAT!D2311</f>
        <v>0.18</v>
      </c>
      <c r="C2308" s="2">
        <f t="shared" si="324"/>
        <v>-1.0000000000000009E-2</v>
      </c>
      <c r="D2308" s="2">
        <f t="shared" si="325"/>
        <v>0</v>
      </c>
      <c r="E2308" s="2">
        <f t="shared" si="326"/>
        <v>1.0000000000000009E-2</v>
      </c>
      <c r="F2308" s="2">
        <f t="shared" si="323"/>
        <v>5.5880675370396029E-5</v>
      </c>
      <c r="G2308" s="2">
        <f t="shared" si="323"/>
        <v>2.4981717491857516E-3</v>
      </c>
      <c r="H2308" s="2">
        <f t="shared" si="319"/>
        <v>2.2368628333344034E-2</v>
      </c>
      <c r="I2308" s="2">
        <f t="shared" si="320"/>
        <v>2.187922018871916</v>
      </c>
    </row>
    <row r="2309" spans="1:9" ht="13.5" x14ac:dyDescent="0.25">
      <c r="A2309" s="3">
        <f>TITRES_STAT!B2312</f>
        <v>45666</v>
      </c>
      <c r="B2309" s="5">
        <f>TITRES_STAT!D2312</f>
        <v>0.17</v>
      </c>
      <c r="C2309" s="2">
        <f t="shared" si="324"/>
        <v>-9.9999999999999811E-3</v>
      </c>
      <c r="D2309" s="2">
        <f t="shared" si="325"/>
        <v>0</v>
      </c>
      <c r="E2309" s="2">
        <f t="shared" si="326"/>
        <v>9.9999999999999811E-3</v>
      </c>
      <c r="F2309" s="2">
        <f t="shared" si="323"/>
        <v>5.1889198558224886E-5</v>
      </c>
      <c r="G2309" s="2">
        <f t="shared" si="323"/>
        <v>3.034016624243911E-3</v>
      </c>
      <c r="H2309" s="2">
        <f t="shared" si="319"/>
        <v>1.7102476678471028E-2</v>
      </c>
      <c r="I2309" s="2">
        <f t="shared" si="320"/>
        <v>1.6814900239278074</v>
      </c>
    </row>
    <row r="2310" spans="1:9" ht="13.5" x14ac:dyDescent="0.25">
      <c r="A2310" s="3">
        <f>TITRES_STAT!B2313</f>
        <v>45667</v>
      </c>
      <c r="B2310" s="5">
        <f>TITRES_STAT!D2313</f>
        <v>0.18</v>
      </c>
      <c r="C2310" s="2">
        <f t="shared" si="324"/>
        <v>9.9999999999999811E-3</v>
      </c>
      <c r="D2310" s="2">
        <f t="shared" si="325"/>
        <v>9.9999999999999811E-3</v>
      </c>
      <c r="E2310" s="2">
        <f t="shared" si="326"/>
        <v>0</v>
      </c>
      <c r="F2310" s="2">
        <f t="shared" si="323"/>
        <v>7.6246854151835032E-4</v>
      </c>
      <c r="G2310" s="2">
        <f t="shared" si="323"/>
        <v>2.8173011510836316E-3</v>
      </c>
      <c r="H2310" s="2">
        <f t="shared" si="319"/>
        <v>0.27063792638038658</v>
      </c>
      <c r="I2310" s="2">
        <f t="shared" si="320"/>
        <v>21.299374177452862</v>
      </c>
    </row>
    <row r="2311" spans="1:9" ht="13.5" x14ac:dyDescent="0.25">
      <c r="A2311" s="3">
        <f>TITRES_STAT!B2314</f>
        <v>45670</v>
      </c>
      <c r="B2311" s="5">
        <f>TITRES_STAT!D2314</f>
        <v>0.18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7.0800650283846819E-4</v>
      </c>
      <c r="G2311" s="2">
        <f t="shared" si="323"/>
        <v>2.6160653545776584E-3</v>
      </c>
      <c r="H2311" s="2">
        <f t="shared" si="319"/>
        <v>0.27063792638038658</v>
      </c>
      <c r="I2311" s="2">
        <f t="shared" si="320"/>
        <v>21.299374177452862</v>
      </c>
    </row>
    <row r="2312" spans="1:9" ht="13.5" x14ac:dyDescent="0.25">
      <c r="A2312" s="3">
        <f>TITRES_STAT!B2315</f>
        <v>45671</v>
      </c>
      <c r="B2312" s="5">
        <f>TITRES_STAT!D2315</f>
        <v>0.18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6.574346097785776E-4</v>
      </c>
      <c r="G2312" s="2">
        <f t="shared" si="323"/>
        <v>2.4292035435363973E-3</v>
      </c>
      <c r="H2312" s="2">
        <f t="shared" si="319"/>
        <v>0.27063792638038653</v>
      </c>
      <c r="I2312" s="2">
        <f t="shared" si="320"/>
        <v>21.299374177452847</v>
      </c>
    </row>
    <row r="2313" spans="1:9" ht="13.5" x14ac:dyDescent="0.25">
      <c r="A2313" s="3">
        <f>TITRES_STAT!B2316</f>
        <v>45672</v>
      </c>
      <c r="B2313" s="5">
        <f>TITRES_STAT!D2316</f>
        <v>0.18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6.1047499479439341E-4</v>
      </c>
      <c r="G2313" s="2">
        <f t="shared" si="323"/>
        <v>2.2556890047123689E-3</v>
      </c>
      <c r="H2313" s="2">
        <f t="shared" si="319"/>
        <v>0.27063792638038653</v>
      </c>
      <c r="I2313" s="2">
        <f t="shared" si="320"/>
        <v>21.299374177452847</v>
      </c>
    </row>
    <row r="2314" spans="1:9" ht="13.5" x14ac:dyDescent="0.25">
      <c r="A2314" s="3">
        <f>TITRES_STAT!B2317</f>
        <v>45673</v>
      </c>
      <c r="B2314" s="5">
        <f>TITRES_STAT!D2317</f>
        <v>0.18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5.6686963802336527E-4</v>
      </c>
      <c r="G2314" s="2">
        <f t="shared" si="323"/>
        <v>2.0945683615186282E-3</v>
      </c>
      <c r="H2314" s="2">
        <f t="shared" si="319"/>
        <v>0.27063792638038647</v>
      </c>
      <c r="I2314" s="2">
        <f t="shared" si="320"/>
        <v>21.299374177452847</v>
      </c>
    </row>
    <row r="2315" spans="1:9" ht="13.5" x14ac:dyDescent="0.25">
      <c r="A2315" s="3">
        <f>TITRES_STAT!B2318</f>
        <v>45674</v>
      </c>
      <c r="B2315" s="5">
        <f>TITRES_STAT!D2318</f>
        <v>0.18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5.2637894959312492E-4</v>
      </c>
      <c r="G2315" s="2">
        <f t="shared" si="323"/>
        <v>1.9449563356958692E-3</v>
      </c>
      <c r="H2315" s="2">
        <f t="shared" si="319"/>
        <v>0.27063792638038647</v>
      </c>
      <c r="I2315" s="2">
        <f t="shared" si="320"/>
        <v>21.299374177452847</v>
      </c>
    </row>
    <row r="2316" spans="1:9" ht="13.5" x14ac:dyDescent="0.25">
      <c r="A2316" s="3">
        <f>TITRES_STAT!B2319</f>
        <v>45677</v>
      </c>
      <c r="B2316" s="5">
        <f>TITRES_STAT!D2319</f>
        <v>0.18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4.8878045319361596E-4</v>
      </c>
      <c r="G2316" s="2">
        <f t="shared" si="323"/>
        <v>1.8060308831461642E-3</v>
      </c>
      <c r="H2316" s="2">
        <f t="shared" si="319"/>
        <v>0.27063792638038647</v>
      </c>
      <c r="I2316" s="2">
        <f t="shared" si="320"/>
        <v>21.299374177452847</v>
      </c>
    </row>
    <row r="2317" spans="1:9" ht="13.5" x14ac:dyDescent="0.25">
      <c r="A2317" s="3">
        <f>TITRES_STAT!B2320</f>
        <v>45678</v>
      </c>
      <c r="B2317" s="5">
        <f>TITRES_STAT!D2320</f>
        <v>0.19</v>
      </c>
      <c r="C2317" s="2">
        <f t="shared" si="324"/>
        <v>1.0000000000000009E-2</v>
      </c>
      <c r="D2317" s="2">
        <f t="shared" si="325"/>
        <v>1.0000000000000009E-2</v>
      </c>
      <c r="E2317" s="2">
        <f t="shared" si="326"/>
        <v>0</v>
      </c>
      <c r="F2317" s="2">
        <f t="shared" ref="F2317:G2332" si="327">((F2316*13)+D2317)/14</f>
        <v>1.1681532779655012E-3</v>
      </c>
      <c r="G2317" s="2">
        <f t="shared" si="327"/>
        <v>1.6770286772071524E-3</v>
      </c>
      <c r="H2317" s="2">
        <f t="shared" si="319"/>
        <v>0.69656130145066497</v>
      </c>
      <c r="I2317" s="2">
        <f t="shared" si="320"/>
        <v>41.057243310634391</v>
      </c>
    </row>
    <row r="2318" spans="1:9" ht="13.5" x14ac:dyDescent="0.25">
      <c r="A2318" s="3">
        <f>TITRES_STAT!B2321</f>
        <v>45679</v>
      </c>
      <c r="B2318" s="5">
        <f>TITRES_STAT!D2321</f>
        <v>0.19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1.0847137581108226E-3</v>
      </c>
      <c r="G2318" s="2">
        <f t="shared" si="327"/>
        <v>1.5572409145494987E-3</v>
      </c>
      <c r="H2318" s="2">
        <f t="shared" si="319"/>
        <v>0.69656130145066497</v>
      </c>
      <c r="I2318" s="2">
        <f t="shared" si="320"/>
        <v>41.057243310634391</v>
      </c>
    </row>
    <row r="2319" spans="1:9" ht="13.5" x14ac:dyDescent="0.25">
      <c r="A2319" s="3">
        <f>TITRES_STAT!B2322</f>
        <v>45680</v>
      </c>
      <c r="B2319" s="5">
        <f>TITRES_STAT!D2322</f>
        <v>0.19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1.0072342039600495E-3</v>
      </c>
      <c r="G2319" s="2">
        <f t="shared" si="327"/>
        <v>1.4460094206531059E-3</v>
      </c>
      <c r="H2319" s="2">
        <f t="shared" si="319"/>
        <v>0.69656130145066486</v>
      </c>
      <c r="I2319" s="2">
        <f t="shared" si="320"/>
        <v>41.057243310634391</v>
      </c>
    </row>
    <row r="2320" spans="1:9" ht="13.5" x14ac:dyDescent="0.25">
      <c r="A2320" s="3">
        <f>TITRES_STAT!B2323</f>
        <v>45681</v>
      </c>
      <c r="B2320" s="5">
        <f>TITRES_STAT!D2323</f>
        <v>0.19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9.3528890367718879E-4</v>
      </c>
      <c r="G2320" s="2">
        <f t="shared" si="327"/>
        <v>1.3427230334635985E-3</v>
      </c>
      <c r="H2320" s="2">
        <f t="shared" si="319"/>
        <v>0.69656130145066486</v>
      </c>
      <c r="I2320" s="2">
        <f t="shared" si="320"/>
        <v>41.057243310634391</v>
      </c>
    </row>
    <row r="2321" spans="1:9" ht="13.5" x14ac:dyDescent="0.25">
      <c r="A2321" s="3">
        <f>TITRES_STAT!B2324</f>
        <v>45684</v>
      </c>
      <c r="B2321" s="5">
        <f>TITRES_STAT!D2324</f>
        <v>0.2</v>
      </c>
      <c r="C2321" s="2">
        <f t="shared" si="324"/>
        <v>1.0000000000000009E-2</v>
      </c>
      <c r="D2321" s="2">
        <f t="shared" si="325"/>
        <v>1.0000000000000009E-2</v>
      </c>
      <c r="E2321" s="2">
        <f t="shared" si="326"/>
        <v>0</v>
      </c>
      <c r="F2321" s="2">
        <f t="shared" si="327"/>
        <v>1.5827682677002474E-3</v>
      </c>
      <c r="G2321" s="2">
        <f t="shared" si="327"/>
        <v>1.2468142453590559E-3</v>
      </c>
      <c r="H2321" s="2">
        <f t="shared" ref="H2321:H2384" si="328">F2321/G2321</f>
        <v>1.2694499389878593</v>
      </c>
      <c r="I2321" s="2">
        <f t="shared" ref="I2321:I2384" si="329">IF(G2321=0,100,100-(100/(1+H2321)))</f>
        <v>55.936459191252965</v>
      </c>
    </row>
    <row r="2322" spans="1:9" ht="13.5" x14ac:dyDescent="0.25">
      <c r="A2322" s="3">
        <f>TITRES_STAT!B2325</f>
        <v>45685</v>
      </c>
      <c r="B2322" s="5">
        <f>TITRES_STAT!D2325</f>
        <v>0.2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1.4697133914359441E-3</v>
      </c>
      <c r="G2322" s="2">
        <f t="shared" si="327"/>
        <v>1.1577560849762663E-3</v>
      </c>
      <c r="H2322" s="2">
        <f t="shared" si="328"/>
        <v>1.2694499389878593</v>
      </c>
      <c r="I2322" s="2">
        <f t="shared" si="329"/>
        <v>55.936459191252965</v>
      </c>
    </row>
    <row r="2323" spans="1:9" ht="13.5" x14ac:dyDescent="0.25">
      <c r="A2323" s="3">
        <f>TITRES_STAT!B2326</f>
        <v>45686</v>
      </c>
      <c r="B2323" s="5">
        <f>TITRES_STAT!D2326</f>
        <v>0.19</v>
      </c>
      <c r="C2323" s="2">
        <f t="shared" si="324"/>
        <v>-1.0000000000000009E-2</v>
      </c>
      <c r="D2323" s="2">
        <f t="shared" si="325"/>
        <v>0</v>
      </c>
      <c r="E2323" s="2">
        <f t="shared" si="326"/>
        <v>1.0000000000000009E-2</v>
      </c>
      <c r="F2323" s="2">
        <f t="shared" si="327"/>
        <v>1.3647338634762338E-3</v>
      </c>
      <c r="G2323" s="2">
        <f t="shared" si="327"/>
        <v>1.7893449360493908E-3</v>
      </c>
      <c r="H2323" s="2">
        <f t="shared" si="328"/>
        <v>0.76270026867450413</v>
      </c>
      <c r="I2323" s="2">
        <f t="shared" si="329"/>
        <v>43.268857572026754</v>
      </c>
    </row>
    <row r="2324" spans="1:9" ht="13.5" x14ac:dyDescent="0.25">
      <c r="A2324" s="3">
        <f>TITRES_STAT!B2327</f>
        <v>45687</v>
      </c>
      <c r="B2324" s="5">
        <f>TITRES_STAT!D2327</f>
        <v>0.19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1.2672528732279313E-3</v>
      </c>
      <c r="G2324" s="2">
        <f t="shared" si="327"/>
        <v>1.6615345834744342E-3</v>
      </c>
      <c r="H2324" s="2">
        <f t="shared" si="328"/>
        <v>0.76270026867450413</v>
      </c>
      <c r="I2324" s="2">
        <f t="shared" si="329"/>
        <v>43.268857572026754</v>
      </c>
    </row>
    <row r="2325" spans="1:9" ht="13.5" x14ac:dyDescent="0.25">
      <c r="A2325" s="3">
        <f>TITRES_STAT!B2328</f>
        <v>45688</v>
      </c>
      <c r="B2325" s="5">
        <f>TITRES_STAT!D2328</f>
        <v>0.19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1.1767348108545077E-3</v>
      </c>
      <c r="G2325" s="2">
        <f t="shared" si="327"/>
        <v>1.5428535417976888E-3</v>
      </c>
      <c r="H2325" s="2">
        <f t="shared" si="328"/>
        <v>0.76270026867450424</v>
      </c>
      <c r="I2325" s="2">
        <f t="shared" si="329"/>
        <v>43.268857572026754</v>
      </c>
    </row>
    <row r="2326" spans="1:9" ht="13.5" x14ac:dyDescent="0.25">
      <c r="A2326" s="3">
        <f>TITRES_STAT!B2329</f>
        <v>45691</v>
      </c>
      <c r="B2326" s="5">
        <f>TITRES_STAT!D2329</f>
        <v>0.19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1.0926823243648999E-3</v>
      </c>
      <c r="G2326" s="2">
        <f t="shared" si="327"/>
        <v>1.4326497173835682E-3</v>
      </c>
      <c r="H2326" s="2">
        <f t="shared" si="328"/>
        <v>0.76270026867450424</v>
      </c>
      <c r="I2326" s="2">
        <f t="shared" si="329"/>
        <v>43.268857572026754</v>
      </c>
    </row>
    <row r="2327" spans="1:9" ht="13.5" x14ac:dyDescent="0.25">
      <c r="A2327" s="3">
        <f>TITRES_STAT!B2330</f>
        <v>45692</v>
      </c>
      <c r="B2327" s="5">
        <f>TITRES_STAT!D2330</f>
        <v>0.19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1.0146335869102641E-3</v>
      </c>
      <c r="G2327" s="2">
        <f t="shared" si="327"/>
        <v>1.3303175947133132E-3</v>
      </c>
      <c r="H2327" s="2">
        <f t="shared" si="328"/>
        <v>0.76270026867450413</v>
      </c>
      <c r="I2327" s="2">
        <f t="shared" si="329"/>
        <v>43.268857572026754</v>
      </c>
    </row>
    <row r="2328" spans="1:9" ht="13.5" x14ac:dyDescent="0.25">
      <c r="A2328" s="3">
        <f>TITRES_STAT!B2331</f>
        <v>45693</v>
      </c>
      <c r="B2328" s="5">
        <f>TITRES_STAT!D2331</f>
        <v>0.19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9.4215975927381659E-4</v>
      </c>
      <c r="G2328" s="2">
        <f t="shared" si="327"/>
        <v>1.235294909376648E-3</v>
      </c>
      <c r="H2328" s="2">
        <f t="shared" si="328"/>
        <v>0.76270026867450402</v>
      </c>
      <c r="I2328" s="2">
        <f t="shared" si="329"/>
        <v>43.268857572026754</v>
      </c>
    </row>
    <row r="2329" spans="1:9" ht="13.5" x14ac:dyDescent="0.25">
      <c r="A2329" s="3">
        <f>TITRES_STAT!B2332</f>
        <v>45694</v>
      </c>
      <c r="B2329" s="5">
        <f>TITRES_STAT!D2332</f>
        <v>0.19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8.748626336114011E-4</v>
      </c>
      <c r="G2329" s="2">
        <f t="shared" si="327"/>
        <v>1.1470595587068874E-3</v>
      </c>
      <c r="H2329" s="2">
        <f t="shared" si="328"/>
        <v>0.76270026867450413</v>
      </c>
      <c r="I2329" s="2">
        <f t="shared" si="329"/>
        <v>43.268857572026754</v>
      </c>
    </row>
    <row r="2330" spans="1:9" ht="13.5" x14ac:dyDescent="0.25">
      <c r="A2330" s="3">
        <f>TITRES_STAT!B2333</f>
        <v>45695</v>
      </c>
      <c r="B2330" s="5">
        <f>TITRES_STAT!D2333</f>
        <v>0.19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8.1237244549630099E-4</v>
      </c>
      <c r="G2330" s="2">
        <f t="shared" si="327"/>
        <v>1.0651267330849669E-3</v>
      </c>
      <c r="H2330" s="2">
        <f t="shared" si="328"/>
        <v>0.76270026867450402</v>
      </c>
      <c r="I2330" s="2">
        <f t="shared" si="329"/>
        <v>43.268857572026754</v>
      </c>
    </row>
    <row r="2331" spans="1:9" ht="13.5" x14ac:dyDescent="0.25">
      <c r="A2331" s="3">
        <f>TITRES_STAT!B2334</f>
        <v>45698</v>
      </c>
      <c r="B2331" s="5">
        <f>TITRES_STAT!D2334</f>
        <v>0.19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7.5434584224656515E-4</v>
      </c>
      <c r="G2331" s="2">
        <f t="shared" si="327"/>
        <v>9.8904625215032638E-4</v>
      </c>
      <c r="H2331" s="2">
        <f t="shared" si="328"/>
        <v>0.76270026867450402</v>
      </c>
      <c r="I2331" s="2">
        <f t="shared" si="329"/>
        <v>43.268857572026754</v>
      </c>
    </row>
    <row r="2332" spans="1:9" ht="13.5" x14ac:dyDescent="0.25">
      <c r="A2332" s="3">
        <f>TITRES_STAT!B2335</f>
        <v>45699</v>
      </c>
      <c r="B2332" s="5">
        <f>TITRES_STAT!D2335</f>
        <v>0.19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7.0046399637181049E-4</v>
      </c>
      <c r="G2332" s="2">
        <f t="shared" si="327"/>
        <v>9.1840009128244589E-4</v>
      </c>
      <c r="H2332" s="2">
        <f t="shared" si="328"/>
        <v>0.76270026867450402</v>
      </c>
      <c r="I2332" s="2">
        <f t="shared" si="329"/>
        <v>43.268857572026754</v>
      </c>
    </row>
    <row r="2333" spans="1:9" ht="13.5" x14ac:dyDescent="0.25">
      <c r="A2333" s="3">
        <f>TITRES_STAT!B2336</f>
        <v>45700</v>
      </c>
      <c r="B2333" s="5">
        <f>TITRES_STAT!D2336</f>
        <v>0.2</v>
      </c>
      <c r="C2333" s="2">
        <f t="shared" si="324"/>
        <v>1.0000000000000009E-2</v>
      </c>
      <c r="D2333" s="2">
        <f t="shared" si="325"/>
        <v>1.0000000000000009E-2</v>
      </c>
      <c r="E2333" s="2">
        <f t="shared" si="326"/>
        <v>0</v>
      </c>
      <c r="F2333" s="2">
        <f t="shared" ref="F2333:G2348" si="330">((F2332*13)+D2333)/14</f>
        <v>1.3647165680595388E-3</v>
      </c>
      <c r="G2333" s="2">
        <f t="shared" si="330"/>
        <v>8.5280008476227112E-4</v>
      </c>
      <c r="H2333" s="2">
        <f t="shared" si="328"/>
        <v>1.6002772425145466</v>
      </c>
      <c r="I2333" s="2">
        <f t="shared" si="329"/>
        <v>61.542562321817272</v>
      </c>
    </row>
    <row r="2334" spans="1:9" ht="13.5" x14ac:dyDescent="0.25">
      <c r="A2334" s="3">
        <f>TITRES_STAT!B2337</f>
        <v>45701</v>
      </c>
      <c r="B2334" s="5">
        <f>TITRES_STAT!D2337</f>
        <v>0.21</v>
      </c>
      <c r="C2334" s="2">
        <f t="shared" si="324"/>
        <v>9.9999999999999811E-3</v>
      </c>
      <c r="D2334" s="2">
        <f t="shared" si="325"/>
        <v>9.9999999999999811E-3</v>
      </c>
      <c r="E2334" s="2">
        <f t="shared" si="326"/>
        <v>0</v>
      </c>
      <c r="F2334" s="2">
        <f t="shared" si="330"/>
        <v>1.981522527483856E-3</v>
      </c>
      <c r="G2334" s="2">
        <f t="shared" si="330"/>
        <v>7.9188579299353746E-4</v>
      </c>
      <c r="H2334" s="2">
        <f t="shared" si="328"/>
        <v>2.502283214342282</v>
      </c>
      <c r="I2334" s="2">
        <f t="shared" si="329"/>
        <v>71.447197762166212</v>
      </c>
    </row>
    <row r="2335" spans="1:9" ht="13.5" x14ac:dyDescent="0.25">
      <c r="A2335" s="3">
        <f>TITRES_STAT!B2338</f>
        <v>45702</v>
      </c>
      <c r="B2335" s="5">
        <f>TITRES_STAT!D2338</f>
        <v>0.22</v>
      </c>
      <c r="C2335" s="2">
        <f t="shared" si="324"/>
        <v>1.0000000000000009E-2</v>
      </c>
      <c r="D2335" s="2">
        <f t="shared" si="325"/>
        <v>1.0000000000000009E-2</v>
      </c>
      <c r="E2335" s="2">
        <f t="shared" si="326"/>
        <v>0</v>
      </c>
      <c r="F2335" s="2">
        <f t="shared" si="330"/>
        <v>2.5542709183778672E-3</v>
      </c>
      <c r="G2335" s="2">
        <f t="shared" si="330"/>
        <v>7.3532252206542762E-4</v>
      </c>
      <c r="H2335" s="2">
        <f t="shared" si="328"/>
        <v>3.4736742609260007</v>
      </c>
      <c r="I2335" s="2">
        <f t="shared" si="329"/>
        <v>77.647009109844959</v>
      </c>
    </row>
    <row r="2336" spans="1:9" ht="13.5" x14ac:dyDescent="0.25">
      <c r="A2336" s="3">
        <f>TITRES_STAT!B2339</f>
        <v>45705</v>
      </c>
      <c r="B2336" s="5">
        <f>TITRES_STAT!D2339</f>
        <v>0.23</v>
      </c>
      <c r="C2336" s="2">
        <f t="shared" si="324"/>
        <v>1.0000000000000009E-2</v>
      </c>
      <c r="D2336" s="2">
        <f t="shared" si="325"/>
        <v>1.0000000000000009E-2</v>
      </c>
      <c r="E2336" s="2">
        <f t="shared" si="326"/>
        <v>0</v>
      </c>
      <c r="F2336" s="2">
        <f t="shared" si="330"/>
        <v>3.086108709922306E-3</v>
      </c>
      <c r="G2336" s="2">
        <f t="shared" si="330"/>
        <v>6.8279948477503998E-4</v>
      </c>
      <c r="H2336" s="2">
        <f t="shared" si="328"/>
        <v>4.5197876957084659</v>
      </c>
      <c r="I2336" s="2">
        <f t="shared" si="329"/>
        <v>81.883361188375389</v>
      </c>
    </row>
    <row r="2337" spans="1:9" ht="13.5" x14ac:dyDescent="0.25">
      <c r="A2337" s="3">
        <f>TITRES_STAT!B2340</f>
        <v>45706</v>
      </c>
      <c r="B2337" s="5">
        <f>TITRES_STAT!D2340</f>
        <v>0.23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2.8656723734992841E-3</v>
      </c>
      <c r="G2337" s="2">
        <f t="shared" si="330"/>
        <v>6.3402809300539432E-4</v>
      </c>
      <c r="H2337" s="2">
        <f t="shared" si="328"/>
        <v>4.5197876957084659</v>
      </c>
      <c r="I2337" s="2">
        <f t="shared" si="329"/>
        <v>81.883361188375389</v>
      </c>
    </row>
    <row r="2338" spans="1:9" ht="13.5" x14ac:dyDescent="0.25">
      <c r="A2338" s="3">
        <f>TITRES_STAT!B2341</f>
        <v>45707</v>
      </c>
      <c r="B2338" s="5">
        <f>TITRES_STAT!D2341</f>
        <v>0.23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2.6609814896779065E-3</v>
      </c>
      <c r="G2338" s="2">
        <f t="shared" si="330"/>
        <v>5.8874037207643751E-4</v>
      </c>
      <c r="H2338" s="2">
        <f t="shared" si="328"/>
        <v>4.5197876957084659</v>
      </c>
      <c r="I2338" s="2">
        <f t="shared" si="329"/>
        <v>81.883361188375389</v>
      </c>
    </row>
    <row r="2339" spans="1:9" ht="13.5" x14ac:dyDescent="0.25">
      <c r="A2339" s="3">
        <f>TITRES_STAT!B2342</f>
        <v>45708</v>
      </c>
      <c r="B2339" s="5">
        <f>TITRES_STAT!D2342</f>
        <v>0.24</v>
      </c>
      <c r="C2339" s="2">
        <f t="shared" si="324"/>
        <v>9.9999999999999811E-3</v>
      </c>
      <c r="D2339" s="2">
        <f t="shared" si="325"/>
        <v>9.9999999999999811E-3</v>
      </c>
      <c r="E2339" s="2">
        <f t="shared" si="326"/>
        <v>0</v>
      </c>
      <c r="F2339" s="2">
        <f t="shared" si="330"/>
        <v>3.1851970975580548E-3</v>
      </c>
      <c r="G2339" s="2">
        <f t="shared" si="330"/>
        <v>5.4668748835669191E-4</v>
      </c>
      <c r="H2339" s="2">
        <f t="shared" si="328"/>
        <v>5.8263581395150572</v>
      </c>
      <c r="I2339" s="2">
        <f t="shared" si="329"/>
        <v>85.350900442632806</v>
      </c>
    </row>
    <row r="2340" spans="1:9" ht="13.5" x14ac:dyDescent="0.25">
      <c r="A2340" s="3">
        <f>TITRES_STAT!B2343</f>
        <v>45709</v>
      </c>
      <c r="B2340" s="5">
        <f>TITRES_STAT!D2343</f>
        <v>0.25</v>
      </c>
      <c r="C2340" s="2">
        <f t="shared" si="324"/>
        <v>1.0000000000000009E-2</v>
      </c>
      <c r="D2340" s="2">
        <f t="shared" si="325"/>
        <v>1.0000000000000009E-2</v>
      </c>
      <c r="E2340" s="2">
        <f t="shared" si="326"/>
        <v>0</v>
      </c>
      <c r="F2340" s="2">
        <f t="shared" si="330"/>
        <v>3.6719687334467658E-3</v>
      </c>
      <c r="G2340" s="2">
        <f t="shared" si="330"/>
        <v>5.0763838204549965E-4</v>
      </c>
      <c r="H2340" s="2">
        <f t="shared" si="328"/>
        <v>7.2334340020760033</v>
      </c>
      <c r="I2340" s="2">
        <f t="shared" si="329"/>
        <v>87.854399516072434</v>
      </c>
    </row>
    <row r="2341" spans="1:9" ht="13.5" x14ac:dyDescent="0.25">
      <c r="A2341" s="3">
        <f>TITRES_STAT!B2344</f>
        <v>45712</v>
      </c>
      <c r="B2341" s="5">
        <f>TITRES_STAT!D2344</f>
        <v>0.24</v>
      </c>
      <c r="C2341" s="2">
        <f t="shared" si="324"/>
        <v>-1.0000000000000009E-2</v>
      </c>
      <c r="D2341" s="2">
        <f t="shared" si="325"/>
        <v>0</v>
      </c>
      <c r="E2341" s="2">
        <f t="shared" si="326"/>
        <v>1.0000000000000009E-2</v>
      </c>
      <c r="F2341" s="2">
        <f t="shared" si="330"/>
        <v>3.4096852524862823E-3</v>
      </c>
      <c r="G2341" s="2">
        <f t="shared" si="330"/>
        <v>1.1856642118993931E-3</v>
      </c>
      <c r="H2341" s="2">
        <f t="shared" si="328"/>
        <v>2.8757596107451739</v>
      </c>
      <c r="I2341" s="2">
        <f t="shared" si="329"/>
        <v>74.198606197670387</v>
      </c>
    </row>
    <row r="2342" spans="1:9" ht="13.5" x14ac:dyDescent="0.25">
      <c r="A2342" s="3">
        <f>TITRES_STAT!B2345</f>
        <v>45713</v>
      </c>
      <c r="B2342" s="5">
        <f>TITRES_STAT!D2345</f>
        <v>0.24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3.1661363058801194E-3</v>
      </c>
      <c r="G2342" s="2">
        <f t="shared" si="330"/>
        <v>1.1009739110494365E-3</v>
      </c>
      <c r="H2342" s="2">
        <f t="shared" si="328"/>
        <v>2.8757596107451739</v>
      </c>
      <c r="I2342" s="2">
        <f t="shared" si="329"/>
        <v>74.198606197670387</v>
      </c>
    </row>
    <row r="2343" spans="1:9" ht="13.5" x14ac:dyDescent="0.25">
      <c r="A2343" s="3">
        <f>TITRES_STAT!B2346</f>
        <v>45714</v>
      </c>
      <c r="B2343" s="5">
        <f>TITRES_STAT!D2346</f>
        <v>0.24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2.9399837126029677E-3</v>
      </c>
      <c r="G2343" s="2">
        <f t="shared" si="330"/>
        <v>1.0223329174030482E-3</v>
      </c>
      <c r="H2343" s="2">
        <f t="shared" si="328"/>
        <v>2.8757596107451735</v>
      </c>
      <c r="I2343" s="2">
        <f t="shared" si="329"/>
        <v>74.198606197670372</v>
      </c>
    </row>
    <row r="2344" spans="1:9" ht="13.5" x14ac:dyDescent="0.25">
      <c r="A2344" s="3">
        <f>TITRES_STAT!B2347</f>
        <v>45715</v>
      </c>
      <c r="B2344" s="5">
        <f>TITRES_STAT!D2347</f>
        <v>0.25</v>
      </c>
      <c r="C2344" s="2">
        <f t="shared" si="324"/>
        <v>1.0000000000000009E-2</v>
      </c>
      <c r="D2344" s="2">
        <f t="shared" si="325"/>
        <v>1.0000000000000009E-2</v>
      </c>
      <c r="E2344" s="2">
        <f t="shared" si="326"/>
        <v>0</v>
      </c>
      <c r="F2344" s="2">
        <f t="shared" si="330"/>
        <v>3.4442705902741851E-3</v>
      </c>
      <c r="G2344" s="2">
        <f t="shared" si="330"/>
        <v>9.4930913758854468E-4</v>
      </c>
      <c r="H2344" s="2">
        <f t="shared" si="328"/>
        <v>3.6281864925722664</v>
      </c>
      <c r="I2344" s="2">
        <f t="shared" si="329"/>
        <v>78.393264800264845</v>
      </c>
    </row>
    <row r="2345" spans="1:9" ht="13.5" x14ac:dyDescent="0.25">
      <c r="A2345" s="3">
        <f>TITRES_STAT!B2348</f>
        <v>45716</v>
      </c>
      <c r="B2345" s="5">
        <f>TITRES_STAT!D2348</f>
        <v>0.25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3.1982512623974575E-3</v>
      </c>
      <c r="G2345" s="2">
        <f t="shared" si="330"/>
        <v>8.8150134204650573E-4</v>
      </c>
      <c r="H2345" s="2">
        <f t="shared" si="328"/>
        <v>3.6281864925722664</v>
      </c>
      <c r="I2345" s="2">
        <f t="shared" si="329"/>
        <v>78.393264800264845</v>
      </c>
    </row>
    <row r="2346" spans="1:9" ht="13.5" x14ac:dyDescent="0.25">
      <c r="A2346" s="3">
        <f>TITRES_STAT!B2349</f>
        <v>45719</v>
      </c>
      <c r="B2346" s="5">
        <f>TITRES_STAT!D2349</f>
        <v>0.25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2.9698047436547822E-3</v>
      </c>
      <c r="G2346" s="2">
        <f t="shared" si="330"/>
        <v>8.1853696047175532E-4</v>
      </c>
      <c r="H2346" s="2">
        <f t="shared" si="328"/>
        <v>3.6281864925722669</v>
      </c>
      <c r="I2346" s="2">
        <f t="shared" si="329"/>
        <v>78.393264800264845</v>
      </c>
    </row>
    <row r="2347" spans="1:9" ht="13.5" x14ac:dyDescent="0.25">
      <c r="A2347" s="3">
        <f>TITRES_STAT!B2350</f>
        <v>45720</v>
      </c>
      <c r="B2347" s="5">
        <f>TITRES_STAT!D2350</f>
        <v>0.26</v>
      </c>
      <c r="C2347" s="2">
        <f t="shared" si="324"/>
        <v>1.0000000000000009E-2</v>
      </c>
      <c r="D2347" s="2">
        <f t="shared" si="325"/>
        <v>1.0000000000000009E-2</v>
      </c>
      <c r="E2347" s="2">
        <f t="shared" si="326"/>
        <v>0</v>
      </c>
      <c r="F2347" s="2">
        <f t="shared" si="330"/>
        <v>3.4719615476794413E-3</v>
      </c>
      <c r="G2347" s="2">
        <f t="shared" si="330"/>
        <v>7.6007003472377285E-4</v>
      </c>
      <c r="H2347" s="2">
        <f t="shared" si="328"/>
        <v>4.5679495165747888</v>
      </c>
      <c r="I2347" s="2">
        <f t="shared" si="329"/>
        <v>82.040067047605604</v>
      </c>
    </row>
    <row r="2348" spans="1:9" ht="13.5" x14ac:dyDescent="0.25">
      <c r="A2348" s="3">
        <f>TITRES_STAT!B2351</f>
        <v>45721</v>
      </c>
      <c r="B2348" s="5">
        <f>TITRES_STAT!D2351</f>
        <v>0.26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3.223964294273767E-3</v>
      </c>
      <c r="G2348" s="2">
        <f t="shared" si="330"/>
        <v>7.0577931795778902E-4</v>
      </c>
      <c r="H2348" s="2">
        <f t="shared" si="328"/>
        <v>4.5679495165747896</v>
      </c>
      <c r="I2348" s="2">
        <f t="shared" si="329"/>
        <v>82.040067047605604</v>
      </c>
    </row>
    <row r="2349" spans="1:9" ht="13.5" x14ac:dyDescent="0.25">
      <c r="A2349" s="3">
        <f>TITRES_STAT!B2352</f>
        <v>45722</v>
      </c>
      <c r="B2349" s="5">
        <f>TITRES_STAT!D2352</f>
        <v>0.26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2.9936811303970692E-3</v>
      </c>
      <c r="G2349" s="2">
        <f t="shared" si="331"/>
        <v>6.553665095322326E-4</v>
      </c>
      <c r="H2349" s="2">
        <f t="shared" si="328"/>
        <v>4.5679495165747896</v>
      </c>
      <c r="I2349" s="2">
        <f t="shared" si="329"/>
        <v>82.040067047605604</v>
      </c>
    </row>
    <row r="2350" spans="1:9" ht="13.5" x14ac:dyDescent="0.25">
      <c r="A2350" s="3">
        <f>TITRES_STAT!B2353</f>
        <v>45723</v>
      </c>
      <c r="B2350" s="5">
        <f>TITRES_STAT!D2353</f>
        <v>0.26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2.7798467639401359E-3</v>
      </c>
      <c r="G2350" s="2">
        <f t="shared" si="331"/>
        <v>6.085546159942159E-4</v>
      </c>
      <c r="H2350" s="2">
        <f t="shared" si="328"/>
        <v>4.5679495165747905</v>
      </c>
      <c r="I2350" s="2">
        <f t="shared" si="329"/>
        <v>82.040067047605618</v>
      </c>
    </row>
    <row r="2351" spans="1:9" ht="13.5" x14ac:dyDescent="0.25">
      <c r="A2351" s="3">
        <f>TITRES_STAT!B2354</f>
        <v>45726</v>
      </c>
      <c r="B2351" s="5">
        <f>TITRES_STAT!D2354</f>
        <v>0.27</v>
      </c>
      <c r="C2351" s="2">
        <f t="shared" si="324"/>
        <v>1.0000000000000009E-2</v>
      </c>
      <c r="D2351" s="2">
        <f t="shared" si="325"/>
        <v>1.0000000000000009E-2</v>
      </c>
      <c r="E2351" s="2">
        <f t="shared" si="326"/>
        <v>0</v>
      </c>
      <c r="F2351" s="2">
        <f t="shared" si="331"/>
        <v>3.2955719950872697E-3</v>
      </c>
      <c r="G2351" s="2">
        <f t="shared" si="331"/>
        <v>5.650864291374862E-4</v>
      </c>
      <c r="H2351" s="2">
        <f t="shared" si="328"/>
        <v>5.8319786587645215</v>
      </c>
      <c r="I2351" s="2">
        <f t="shared" si="329"/>
        <v>85.362951936081757</v>
      </c>
    </row>
    <row r="2352" spans="1:9" ht="13.5" x14ac:dyDescent="0.25">
      <c r="A2352" s="3">
        <f>TITRES_STAT!B2355</f>
        <v>45727</v>
      </c>
      <c r="B2352" s="5">
        <f>TITRES_STAT!D2355</f>
        <v>0.27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3.0601739954381792E-3</v>
      </c>
      <c r="G2352" s="2">
        <f t="shared" si="331"/>
        <v>5.247231127705229E-4</v>
      </c>
      <c r="H2352" s="2">
        <f t="shared" si="328"/>
        <v>5.8319786587645224</v>
      </c>
      <c r="I2352" s="2">
        <f t="shared" si="329"/>
        <v>85.362951936081757</v>
      </c>
    </row>
    <row r="2353" spans="1:9" ht="13.5" x14ac:dyDescent="0.25">
      <c r="A2353" s="3">
        <f>TITRES_STAT!B2356</f>
        <v>45728</v>
      </c>
      <c r="B2353" s="5">
        <f>TITRES_STAT!D2356</f>
        <v>0.27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2.8415901386211659E-3</v>
      </c>
      <c r="G2353" s="2">
        <f t="shared" si="331"/>
        <v>4.8724289042977129E-4</v>
      </c>
      <c r="H2353" s="2">
        <f t="shared" si="328"/>
        <v>5.8319786587645206</v>
      </c>
      <c r="I2353" s="2">
        <f t="shared" si="329"/>
        <v>85.362951936081757</v>
      </c>
    </row>
    <row r="2354" spans="1:9" ht="13.5" x14ac:dyDescent="0.25">
      <c r="A2354" s="3">
        <f>TITRES_STAT!B2357</f>
        <v>45729</v>
      </c>
      <c r="B2354" s="5">
        <f>TITRES_STAT!D2357</f>
        <v>0.27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2.6386194144339399E-3</v>
      </c>
      <c r="G2354" s="2">
        <f t="shared" si="331"/>
        <v>4.5243982682764477E-4</v>
      </c>
      <c r="H2354" s="2">
        <f t="shared" si="328"/>
        <v>5.8319786587645206</v>
      </c>
      <c r="I2354" s="2">
        <f t="shared" si="329"/>
        <v>85.362951936081757</v>
      </c>
    </row>
    <row r="2355" spans="1:9" ht="13.5" x14ac:dyDescent="0.25">
      <c r="A2355" s="3">
        <f>TITRES_STAT!B2358</f>
        <v>45730</v>
      </c>
      <c r="B2355" s="5">
        <f>TITRES_STAT!D2358</f>
        <v>0.27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2.4501465991172296E-3</v>
      </c>
      <c r="G2355" s="2">
        <f t="shared" si="331"/>
        <v>4.201226963399559E-4</v>
      </c>
      <c r="H2355" s="2">
        <f t="shared" si="328"/>
        <v>5.8319786587645197</v>
      </c>
      <c r="I2355" s="2">
        <f t="shared" si="329"/>
        <v>85.362951936081757</v>
      </c>
    </row>
    <row r="2356" spans="1:9" ht="13.5" x14ac:dyDescent="0.25">
      <c r="A2356" s="3">
        <f>TITRES_STAT!B2359</f>
        <v>45733</v>
      </c>
      <c r="B2356" s="5">
        <f>TITRES_STAT!D2359</f>
        <v>0.27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2.2751361277517129E-3</v>
      </c>
      <c r="G2356" s="2">
        <f t="shared" si="331"/>
        <v>3.9011393231567338E-4</v>
      </c>
      <c r="H2356" s="2">
        <f t="shared" si="328"/>
        <v>5.8319786587645188</v>
      </c>
      <c r="I2356" s="2">
        <f t="shared" si="329"/>
        <v>85.362951936081743</v>
      </c>
    </row>
    <row r="2357" spans="1:9" ht="13.5" x14ac:dyDescent="0.25">
      <c r="A2357" s="3">
        <f>TITRES_STAT!B2360</f>
        <v>45734</v>
      </c>
      <c r="B2357" s="5">
        <f>TITRES_STAT!D2360</f>
        <v>0.27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2.1126264043408766E-3</v>
      </c>
      <c r="G2357" s="2">
        <f t="shared" si="331"/>
        <v>3.6224865143598243E-4</v>
      </c>
      <c r="H2357" s="2">
        <f t="shared" si="328"/>
        <v>5.8319786587645188</v>
      </c>
      <c r="I2357" s="2">
        <f t="shared" si="329"/>
        <v>85.362951936081743</v>
      </c>
    </row>
    <row r="2358" spans="1:9" ht="13.5" x14ac:dyDescent="0.25">
      <c r="A2358" s="3">
        <f>TITRES_STAT!B2361</f>
        <v>45735</v>
      </c>
      <c r="B2358" s="5">
        <f>TITRES_STAT!D2361</f>
        <v>0.26</v>
      </c>
      <c r="C2358" s="2">
        <f t="shared" si="324"/>
        <v>-1.0000000000000009E-2</v>
      </c>
      <c r="D2358" s="2">
        <f t="shared" si="325"/>
        <v>0</v>
      </c>
      <c r="E2358" s="2">
        <f t="shared" si="326"/>
        <v>1.0000000000000009E-2</v>
      </c>
      <c r="F2358" s="2">
        <f t="shared" si="331"/>
        <v>1.9617245183165283E-3</v>
      </c>
      <c r="G2358" s="2">
        <f t="shared" si="331"/>
        <v>1.0506594620476987E-3</v>
      </c>
      <c r="H2358" s="2">
        <f t="shared" si="328"/>
        <v>1.8671363930737326</v>
      </c>
      <c r="I2358" s="2">
        <f t="shared" si="329"/>
        <v>65.121994111764479</v>
      </c>
    </row>
    <row r="2359" spans="1:9" ht="13.5" x14ac:dyDescent="0.25">
      <c r="A2359" s="3">
        <f>TITRES_STAT!B2362</f>
        <v>45737</v>
      </c>
      <c r="B2359" s="5">
        <f>TITRES_STAT!D2362</f>
        <v>0.25</v>
      </c>
      <c r="C2359" s="2">
        <f t="shared" si="324"/>
        <v>-1.0000000000000009E-2</v>
      </c>
      <c r="D2359" s="2">
        <f t="shared" si="325"/>
        <v>0</v>
      </c>
      <c r="E2359" s="2">
        <f t="shared" si="326"/>
        <v>1.0000000000000009E-2</v>
      </c>
      <c r="F2359" s="2">
        <f t="shared" si="331"/>
        <v>1.8216013384367762E-3</v>
      </c>
      <c r="G2359" s="2">
        <f t="shared" si="331"/>
        <v>1.6898980719014351E-3</v>
      </c>
      <c r="H2359" s="2">
        <f t="shared" si="328"/>
        <v>1.0779356274352994</v>
      </c>
      <c r="I2359" s="2">
        <f t="shared" si="329"/>
        <v>51.875313806797081</v>
      </c>
    </row>
    <row r="2360" spans="1:9" ht="13.5" x14ac:dyDescent="0.25">
      <c r="A2360" s="3">
        <f>TITRES_STAT!B2363</f>
        <v>45740</v>
      </c>
      <c r="B2360" s="5">
        <f>TITRES_STAT!D2363</f>
        <v>0.24</v>
      </c>
      <c r="C2360" s="2">
        <f t="shared" si="324"/>
        <v>-1.0000000000000009E-2</v>
      </c>
      <c r="D2360" s="2">
        <f t="shared" si="325"/>
        <v>0</v>
      </c>
      <c r="E2360" s="2">
        <f t="shared" si="326"/>
        <v>1.0000000000000009E-2</v>
      </c>
      <c r="F2360" s="2">
        <f t="shared" si="331"/>
        <v>1.6914869571198635E-3</v>
      </c>
      <c r="G2360" s="2">
        <f t="shared" si="331"/>
        <v>2.2834767810513334E-3</v>
      </c>
      <c r="H2360" s="2">
        <f t="shared" si="328"/>
        <v>0.74075067071235445</v>
      </c>
      <c r="I2360" s="2">
        <f t="shared" si="329"/>
        <v>42.5535191900413</v>
      </c>
    </row>
    <row r="2361" spans="1:9" ht="13.5" x14ac:dyDescent="0.25">
      <c r="A2361" s="3">
        <f>TITRES_STAT!B2364</f>
        <v>45741</v>
      </c>
      <c r="B2361" s="5">
        <f>TITRES_STAT!D2364</f>
        <v>0.23</v>
      </c>
      <c r="C2361" s="2">
        <f t="shared" si="324"/>
        <v>-9.9999999999999811E-3</v>
      </c>
      <c r="D2361" s="2">
        <f t="shared" si="325"/>
        <v>0</v>
      </c>
      <c r="E2361" s="2">
        <f t="shared" si="326"/>
        <v>9.9999999999999811E-3</v>
      </c>
      <c r="F2361" s="2">
        <f t="shared" si="331"/>
        <v>1.5706664601827303E-3</v>
      </c>
      <c r="G2361" s="2">
        <f t="shared" si="331"/>
        <v>2.8346570109762373E-3</v>
      </c>
      <c r="H2361" s="2">
        <f t="shared" si="328"/>
        <v>0.55409400647092855</v>
      </c>
      <c r="I2361" s="2">
        <f t="shared" si="329"/>
        <v>35.653828157356941</v>
      </c>
    </row>
    <row r="2362" spans="1:9" ht="13.5" x14ac:dyDescent="0.25">
      <c r="A2362" s="3">
        <f>TITRES_STAT!B2365</f>
        <v>45742</v>
      </c>
      <c r="B2362" s="5">
        <f>TITRES_STAT!D2365</f>
        <v>0.22</v>
      </c>
      <c r="C2362" s="2">
        <f t="shared" si="324"/>
        <v>-1.0000000000000009E-2</v>
      </c>
      <c r="D2362" s="2">
        <f t="shared" si="325"/>
        <v>0</v>
      </c>
      <c r="E2362" s="2">
        <f t="shared" si="326"/>
        <v>1.0000000000000009E-2</v>
      </c>
      <c r="F2362" s="2">
        <f t="shared" si="331"/>
        <v>1.4584759987411066E-3</v>
      </c>
      <c r="G2362" s="2">
        <f t="shared" si="331"/>
        <v>3.346467224477935E-3</v>
      </c>
      <c r="H2362" s="2">
        <f t="shared" si="328"/>
        <v>0.43582557392852872</v>
      </c>
      <c r="I2362" s="2">
        <f t="shared" si="329"/>
        <v>30.353657285548721</v>
      </c>
    </row>
    <row r="2363" spans="1:9" ht="13.5" x14ac:dyDescent="0.25">
      <c r="A2363" s="3">
        <f>TITRES_STAT!B2366</f>
        <v>45743</v>
      </c>
      <c r="B2363" s="5">
        <f>TITRES_STAT!D2366</f>
        <v>0.21</v>
      </c>
      <c r="C2363" s="2">
        <f t="shared" si="324"/>
        <v>-1.0000000000000009E-2</v>
      </c>
      <c r="D2363" s="2">
        <f t="shared" si="325"/>
        <v>0</v>
      </c>
      <c r="E2363" s="2">
        <f t="shared" si="326"/>
        <v>1.0000000000000009E-2</v>
      </c>
      <c r="F2363" s="2">
        <f t="shared" si="331"/>
        <v>1.3542991416881703E-3</v>
      </c>
      <c r="G2363" s="2">
        <f t="shared" si="331"/>
        <v>3.8217195655866547E-3</v>
      </c>
      <c r="H2363" s="2">
        <f t="shared" si="328"/>
        <v>0.35436905258125029</v>
      </c>
      <c r="I2363" s="2">
        <f t="shared" si="329"/>
        <v>26.164881123492094</v>
      </c>
    </row>
    <row r="2364" spans="1:9" ht="13.5" x14ac:dyDescent="0.25">
      <c r="A2364" s="3">
        <f>TITRES_STAT!B2367</f>
        <v>45744</v>
      </c>
      <c r="B2364" s="5">
        <f>TITRES_STAT!D2367</f>
        <v>0.21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1.2575634887104438E-3</v>
      </c>
      <c r="G2364" s="2">
        <f t="shared" si="331"/>
        <v>3.5487395966161792E-3</v>
      </c>
      <c r="H2364" s="2">
        <f t="shared" si="328"/>
        <v>0.35436905258125029</v>
      </c>
      <c r="I2364" s="2">
        <f t="shared" si="329"/>
        <v>26.164881123492094</v>
      </c>
    </row>
    <row r="2365" spans="1:9" ht="13.5" x14ac:dyDescent="0.25">
      <c r="A2365" s="3">
        <f>TITRES_STAT!B2368</f>
        <v>45749</v>
      </c>
      <c r="B2365" s="5">
        <f>TITRES_STAT!D2368</f>
        <v>0.21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1.1677375252311265E-3</v>
      </c>
      <c r="G2365" s="2">
        <f t="shared" si="332"/>
        <v>3.2952581968578804E-3</v>
      </c>
      <c r="H2365" s="2">
        <f t="shared" si="328"/>
        <v>0.35436905258125034</v>
      </c>
      <c r="I2365" s="2">
        <f t="shared" si="329"/>
        <v>26.164881123492108</v>
      </c>
    </row>
    <row r="2366" spans="1:9" ht="13.5" x14ac:dyDescent="0.25">
      <c r="A2366" s="3">
        <f>TITRES_STAT!B2369</f>
        <v>45750</v>
      </c>
      <c r="B2366" s="5">
        <f>TITRES_STAT!D2369</f>
        <v>0.21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1.0843277020003317E-3</v>
      </c>
      <c r="G2366" s="2">
        <f t="shared" si="332"/>
        <v>3.059882611368032E-3</v>
      </c>
      <c r="H2366" s="2">
        <f t="shared" si="328"/>
        <v>0.35436905258125034</v>
      </c>
      <c r="I2366" s="2">
        <f t="shared" si="329"/>
        <v>26.164881123492108</v>
      </c>
    </row>
    <row r="2367" spans="1:9" ht="13.5" x14ac:dyDescent="0.25">
      <c r="A2367" s="3">
        <f>TITRES_STAT!B2370</f>
        <v>45751</v>
      </c>
      <c r="B2367" s="5">
        <f>TITRES_STAT!D2370</f>
        <v>0.22</v>
      </c>
      <c r="C2367" s="2">
        <f t="shared" si="324"/>
        <v>1.0000000000000009E-2</v>
      </c>
      <c r="D2367" s="2">
        <f t="shared" si="325"/>
        <v>1.0000000000000009E-2</v>
      </c>
      <c r="E2367" s="2">
        <f t="shared" si="326"/>
        <v>0</v>
      </c>
      <c r="F2367" s="2">
        <f t="shared" si="332"/>
        <v>1.721161437571737E-3</v>
      </c>
      <c r="G2367" s="2">
        <f t="shared" si="332"/>
        <v>2.8413195676988867E-3</v>
      </c>
      <c r="H2367" s="2">
        <f t="shared" si="328"/>
        <v>0.60576130088938307</v>
      </c>
      <c r="I2367" s="2">
        <f t="shared" si="329"/>
        <v>37.724243357581848</v>
      </c>
    </row>
    <row r="2368" spans="1:9" ht="13.5" x14ac:dyDescent="0.25">
      <c r="A2368" s="3">
        <f>TITRES_STAT!B2371</f>
        <v>45754</v>
      </c>
      <c r="B2368" s="5">
        <f>TITRES_STAT!D2371</f>
        <v>0.23</v>
      </c>
      <c r="C2368" s="2">
        <f t="shared" si="324"/>
        <v>1.0000000000000009E-2</v>
      </c>
      <c r="D2368" s="2">
        <f t="shared" si="325"/>
        <v>1.0000000000000009E-2</v>
      </c>
      <c r="E2368" s="2">
        <f t="shared" si="326"/>
        <v>0</v>
      </c>
      <c r="F2368" s="2">
        <f t="shared" si="332"/>
        <v>2.3125070491737568E-3</v>
      </c>
      <c r="G2368" s="2">
        <f t="shared" si="332"/>
        <v>2.6383681700061089E-3</v>
      </c>
      <c r="H2368" s="2">
        <f t="shared" si="328"/>
        <v>0.87649141445198775</v>
      </c>
      <c r="I2368" s="2">
        <f t="shared" si="329"/>
        <v>46.709055405295267</v>
      </c>
    </row>
    <row r="2369" spans="1:9" ht="13.5" x14ac:dyDescent="0.25">
      <c r="A2369" s="3">
        <f>TITRES_STAT!B2372</f>
        <v>45755</v>
      </c>
      <c r="B2369" s="5">
        <f>TITRES_STAT!D2372</f>
        <v>0.23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2.147327974232774E-3</v>
      </c>
      <c r="G2369" s="2">
        <f t="shared" si="332"/>
        <v>2.4499133007199582E-3</v>
      </c>
      <c r="H2369" s="2">
        <f t="shared" si="328"/>
        <v>0.87649141445198764</v>
      </c>
      <c r="I2369" s="2">
        <f t="shared" si="329"/>
        <v>46.70905540529526</v>
      </c>
    </row>
    <row r="2370" spans="1:9" ht="13.5" x14ac:dyDescent="0.25">
      <c r="A2370" s="3">
        <f>TITRES_STAT!B2373</f>
        <v>45757</v>
      </c>
      <c r="B2370" s="5">
        <f>TITRES_STAT!D2373</f>
        <v>0.22</v>
      </c>
      <c r="C2370" s="2">
        <f t="shared" si="324"/>
        <v>-1.0000000000000009E-2</v>
      </c>
      <c r="D2370" s="2">
        <f t="shared" si="325"/>
        <v>0</v>
      </c>
      <c r="E2370" s="2">
        <f t="shared" si="326"/>
        <v>1.0000000000000009E-2</v>
      </c>
      <c r="F2370" s="2">
        <f t="shared" si="332"/>
        <v>1.9939474046447186E-3</v>
      </c>
      <c r="G2370" s="2">
        <f t="shared" si="332"/>
        <v>2.9892052078113905E-3</v>
      </c>
      <c r="H2370" s="2">
        <f t="shared" si="328"/>
        <v>0.66704935460239922</v>
      </c>
      <c r="I2370" s="2">
        <f t="shared" si="329"/>
        <v>40.01377360309133</v>
      </c>
    </row>
    <row r="2371" spans="1:9" ht="13.5" x14ac:dyDescent="0.25">
      <c r="A2371" s="3">
        <f>TITRES_STAT!B2374</f>
        <v>45758</v>
      </c>
      <c r="B2371" s="5">
        <f>TITRES_STAT!D2374</f>
        <v>0.23</v>
      </c>
      <c r="C2371" s="2">
        <f t="shared" ref="C2371:C2434" si="333">B2371-B2370</f>
        <v>1.0000000000000009E-2</v>
      </c>
      <c r="D2371" s="2">
        <f t="shared" ref="D2371:D2434" si="334">IF(C2371&gt;0,C2371,0)</f>
        <v>1.0000000000000009E-2</v>
      </c>
      <c r="E2371" s="2">
        <f t="shared" ref="E2371:E2434" si="335">IF(C2371&lt;0,-C2371,0)</f>
        <v>0</v>
      </c>
      <c r="F2371" s="2">
        <f t="shared" si="332"/>
        <v>2.5658083043129535E-3</v>
      </c>
      <c r="G2371" s="2">
        <f t="shared" si="332"/>
        <v>2.7756905501105768E-3</v>
      </c>
      <c r="H2371" s="2">
        <f t="shared" si="328"/>
        <v>0.92438557468545546</v>
      </c>
      <c r="I2371" s="2">
        <f t="shared" si="329"/>
        <v>48.035361875779394</v>
      </c>
    </row>
    <row r="2372" spans="1:9" ht="13.5" x14ac:dyDescent="0.25">
      <c r="A2372" s="3">
        <f>TITRES_STAT!B2375</f>
        <v>45761</v>
      </c>
      <c r="B2372" s="5">
        <f>TITRES_STAT!D2375</f>
        <v>0.24</v>
      </c>
      <c r="C2372" s="2">
        <f t="shared" si="333"/>
        <v>9.9999999999999811E-3</v>
      </c>
      <c r="D2372" s="2">
        <f t="shared" si="334"/>
        <v>9.9999999999999811E-3</v>
      </c>
      <c r="E2372" s="2">
        <f t="shared" si="335"/>
        <v>0</v>
      </c>
      <c r="F2372" s="2">
        <f t="shared" si="332"/>
        <v>3.096821996862027E-3</v>
      </c>
      <c r="G2372" s="2">
        <f t="shared" si="332"/>
        <v>2.5774269393883929E-3</v>
      </c>
      <c r="H2372" s="2">
        <f t="shared" si="328"/>
        <v>1.2015168886210537</v>
      </c>
      <c r="I2372" s="2">
        <f t="shared" si="329"/>
        <v>54.57677362509984</v>
      </c>
    </row>
    <row r="2373" spans="1:9" ht="13.5" x14ac:dyDescent="0.25">
      <c r="A2373" s="3">
        <f>TITRES_STAT!B2376</f>
        <v>45762</v>
      </c>
      <c r="B2373" s="5">
        <f>TITRES_STAT!D2376</f>
        <v>0.25</v>
      </c>
      <c r="C2373" s="2">
        <f t="shared" si="333"/>
        <v>1.0000000000000009E-2</v>
      </c>
      <c r="D2373" s="2">
        <f t="shared" si="334"/>
        <v>1.0000000000000009E-2</v>
      </c>
      <c r="E2373" s="2">
        <f t="shared" si="335"/>
        <v>0</v>
      </c>
      <c r="F2373" s="2">
        <f t="shared" si="332"/>
        <v>3.5899061399433112E-3</v>
      </c>
      <c r="G2373" s="2">
        <f t="shared" si="332"/>
        <v>2.393325015146365E-3</v>
      </c>
      <c r="H2373" s="2">
        <f t="shared" si="328"/>
        <v>1.4999659959363141</v>
      </c>
      <c r="I2373" s="2">
        <f t="shared" si="329"/>
        <v>59.999455927580762</v>
      </c>
    </row>
    <row r="2374" spans="1:9" ht="13.5" x14ac:dyDescent="0.25">
      <c r="A2374" s="3">
        <f>TITRES_STAT!B2377</f>
        <v>45763</v>
      </c>
      <c r="B2374" s="5">
        <f>TITRES_STAT!D2377</f>
        <v>0.26</v>
      </c>
      <c r="C2374" s="2">
        <f t="shared" si="333"/>
        <v>1.0000000000000009E-2</v>
      </c>
      <c r="D2374" s="2">
        <f t="shared" si="334"/>
        <v>1.0000000000000009E-2</v>
      </c>
      <c r="E2374" s="2">
        <f t="shared" si="335"/>
        <v>0</v>
      </c>
      <c r="F2374" s="2">
        <f t="shared" si="332"/>
        <v>4.0477699870902183E-3</v>
      </c>
      <c r="G2374" s="2">
        <f t="shared" si="332"/>
        <v>2.2223732283501961E-3</v>
      </c>
      <c r="H2374" s="2">
        <f t="shared" si="328"/>
        <v>1.8213727268912099</v>
      </c>
      <c r="I2374" s="2">
        <f t="shared" si="329"/>
        <v>64.556260487359594</v>
      </c>
    </row>
    <row r="2375" spans="1:9" ht="13.5" x14ac:dyDescent="0.25">
      <c r="A2375" s="3">
        <f>TITRES_STAT!B2378</f>
        <v>45764</v>
      </c>
      <c r="B2375" s="5">
        <f>TITRES_STAT!D2378</f>
        <v>0.26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3.7586435594409171E-3</v>
      </c>
      <c r="G2375" s="2">
        <f t="shared" si="332"/>
        <v>2.0636322834680391E-3</v>
      </c>
      <c r="H2375" s="2">
        <f t="shared" si="328"/>
        <v>1.8213727268912101</v>
      </c>
      <c r="I2375" s="2">
        <f t="shared" si="329"/>
        <v>64.556260487359594</v>
      </c>
    </row>
    <row r="2376" spans="1:9" ht="13.5" x14ac:dyDescent="0.25">
      <c r="A2376" s="3">
        <f>TITRES_STAT!B2379</f>
        <v>45765</v>
      </c>
      <c r="B2376" s="5">
        <f>TITRES_STAT!D2379</f>
        <v>0.26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3.4901690194808518E-3</v>
      </c>
      <c r="G2376" s="2">
        <f t="shared" si="332"/>
        <v>1.9162299775060364E-3</v>
      </c>
      <c r="H2376" s="2">
        <f t="shared" si="328"/>
        <v>1.8213727268912101</v>
      </c>
      <c r="I2376" s="2">
        <f t="shared" si="329"/>
        <v>64.556260487359594</v>
      </c>
    </row>
    <row r="2377" spans="1:9" ht="13.5" x14ac:dyDescent="0.25">
      <c r="A2377" s="3">
        <f>TITRES_STAT!B2380</f>
        <v>45768</v>
      </c>
      <c r="B2377" s="5">
        <f>TITRES_STAT!D2380</f>
        <v>0.26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3.2408712323750768E-3</v>
      </c>
      <c r="G2377" s="2">
        <f t="shared" si="332"/>
        <v>1.7793564076841767E-3</v>
      </c>
      <c r="H2377" s="2">
        <f t="shared" si="328"/>
        <v>1.8213727268912101</v>
      </c>
      <c r="I2377" s="2">
        <f t="shared" si="329"/>
        <v>64.556260487359594</v>
      </c>
    </row>
    <row r="2378" spans="1:9" ht="13.5" x14ac:dyDescent="0.25">
      <c r="A2378" s="3">
        <f>TITRES_STAT!B2381</f>
        <v>45769</v>
      </c>
      <c r="B2378" s="5">
        <f>TITRES_STAT!D2381</f>
        <v>0.26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3.0093804300625714E-3</v>
      </c>
      <c r="G2378" s="2">
        <f t="shared" si="332"/>
        <v>1.6522595214210213E-3</v>
      </c>
      <c r="H2378" s="2">
        <f t="shared" si="328"/>
        <v>1.8213727268912101</v>
      </c>
      <c r="I2378" s="2">
        <f t="shared" si="329"/>
        <v>64.556260487359594</v>
      </c>
    </row>
    <row r="2379" spans="1:9" ht="13.5" x14ac:dyDescent="0.25">
      <c r="A2379" s="3">
        <f>TITRES_STAT!B2382</f>
        <v>45770</v>
      </c>
      <c r="B2379" s="5">
        <f>TITRES_STAT!D2382</f>
        <v>0.27</v>
      </c>
      <c r="C2379" s="2">
        <f t="shared" si="333"/>
        <v>1.0000000000000009E-2</v>
      </c>
      <c r="D2379" s="2">
        <f t="shared" si="334"/>
        <v>1.0000000000000009E-2</v>
      </c>
      <c r="E2379" s="2">
        <f t="shared" si="335"/>
        <v>0</v>
      </c>
      <c r="F2379" s="2">
        <f t="shared" si="332"/>
        <v>3.5087103993438171E-3</v>
      </c>
      <c r="G2379" s="2">
        <f t="shared" si="332"/>
        <v>1.5342409841766626E-3</v>
      </c>
      <c r="H2379" s="2">
        <f t="shared" si="328"/>
        <v>2.2869356480049561</v>
      </c>
      <c r="I2379" s="2">
        <f t="shared" si="329"/>
        <v>69.57652637322056</v>
      </c>
    </row>
    <row r="2380" spans="1:9" ht="13.5" x14ac:dyDescent="0.25">
      <c r="A2380" s="3">
        <f>TITRES_STAT!B2383</f>
        <v>45771</v>
      </c>
      <c r="B2380" s="5">
        <f>TITRES_STAT!D2383</f>
        <v>0.27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3.2580882279621159E-3</v>
      </c>
      <c r="G2380" s="2">
        <f t="shared" si="332"/>
        <v>1.424652342449758E-3</v>
      </c>
      <c r="H2380" s="2">
        <f t="shared" si="328"/>
        <v>2.2869356480049561</v>
      </c>
      <c r="I2380" s="2">
        <f t="shared" si="329"/>
        <v>69.57652637322056</v>
      </c>
    </row>
    <row r="2381" spans="1:9" ht="13.5" x14ac:dyDescent="0.25">
      <c r="A2381" s="3">
        <f>TITRES_STAT!B2384</f>
        <v>45772</v>
      </c>
      <c r="B2381" s="5">
        <f>TITRES_STAT!D2384</f>
        <v>0.27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3.0253676402505363E-3</v>
      </c>
      <c r="G2381" s="2">
        <f t="shared" si="336"/>
        <v>1.3228914608462039E-3</v>
      </c>
      <c r="H2381" s="2">
        <f t="shared" si="328"/>
        <v>2.2869356480049561</v>
      </c>
      <c r="I2381" s="2">
        <f t="shared" si="329"/>
        <v>69.57652637322056</v>
      </c>
    </row>
    <row r="2382" spans="1:9" ht="13.5" x14ac:dyDescent="0.25">
      <c r="A2382" s="3">
        <f>TITRES_STAT!B2385</f>
        <v>45775</v>
      </c>
      <c r="B2382" s="5">
        <f>TITRES_STAT!D2385</f>
        <v>0.27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2.8092699516612122E-3</v>
      </c>
      <c r="G2382" s="2">
        <f t="shared" si="336"/>
        <v>1.2283992136429037E-3</v>
      </c>
      <c r="H2382" s="2">
        <f t="shared" si="328"/>
        <v>2.2869356480049556</v>
      </c>
      <c r="I2382" s="2">
        <f t="shared" si="329"/>
        <v>69.576526373220545</v>
      </c>
    </row>
    <row r="2383" spans="1:9" ht="13.5" x14ac:dyDescent="0.25">
      <c r="A2383" s="3">
        <f>TITRES_STAT!B2386</f>
        <v>45776</v>
      </c>
      <c r="B2383" s="5">
        <f>TITRES_STAT!D2386</f>
        <v>0.27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2.6086078122568401E-3</v>
      </c>
      <c r="G2383" s="2">
        <f t="shared" si="336"/>
        <v>1.1406564126684106E-3</v>
      </c>
      <c r="H2383" s="2">
        <f t="shared" si="328"/>
        <v>2.2869356480049561</v>
      </c>
      <c r="I2383" s="2">
        <f t="shared" si="329"/>
        <v>69.57652637322056</v>
      </c>
    </row>
    <row r="2384" spans="1:9" ht="13.5" x14ac:dyDescent="0.25">
      <c r="A2384" s="3">
        <f>TITRES_STAT!B2387</f>
        <v>45777</v>
      </c>
      <c r="B2384" s="5">
        <f>TITRES_STAT!D2387</f>
        <v>0.26</v>
      </c>
      <c r="C2384" s="2">
        <f t="shared" si="333"/>
        <v>-1.0000000000000009E-2</v>
      </c>
      <c r="D2384" s="2">
        <f t="shared" si="334"/>
        <v>0</v>
      </c>
      <c r="E2384" s="2">
        <f t="shared" si="335"/>
        <v>1.0000000000000009E-2</v>
      </c>
      <c r="F2384" s="2">
        <f t="shared" si="336"/>
        <v>2.4222786828099231E-3</v>
      </c>
      <c r="G2384" s="2">
        <f t="shared" si="336"/>
        <v>1.7734666689063819E-3</v>
      </c>
      <c r="H2384" s="2">
        <f t="shared" si="328"/>
        <v>1.3658439288873891</v>
      </c>
      <c r="I2384" s="2">
        <f t="shared" si="329"/>
        <v>57.73178493349387</v>
      </c>
    </row>
    <row r="2385" spans="1:9" ht="13.5" x14ac:dyDescent="0.25">
      <c r="A2385" s="3">
        <f>TITRES_STAT!B2388</f>
        <v>45779</v>
      </c>
      <c r="B2385" s="5">
        <f>TITRES_STAT!D2388</f>
        <v>0.27</v>
      </c>
      <c r="C2385" s="2">
        <f t="shared" si="333"/>
        <v>1.0000000000000009E-2</v>
      </c>
      <c r="D2385" s="2">
        <f t="shared" si="334"/>
        <v>1.0000000000000009E-2</v>
      </c>
      <c r="E2385" s="2">
        <f t="shared" si="335"/>
        <v>0</v>
      </c>
      <c r="F2385" s="2">
        <f t="shared" si="336"/>
        <v>2.9635444911806433E-3</v>
      </c>
      <c r="G2385" s="2">
        <f t="shared" si="336"/>
        <v>1.6467904782702118E-3</v>
      </c>
      <c r="H2385" s="2">
        <f t="shared" ref="H2385:H2448" si="337">F2385/G2385</f>
        <v>1.7995880655646912</v>
      </c>
      <c r="I2385" s="2">
        <f t="shared" ref="I2385:I2448" si="338">IF(G2385=0,100,100-(100/(1+H2385)))</f>
        <v>64.280459246839413</v>
      </c>
    </row>
    <row r="2386" spans="1:9" ht="13.5" x14ac:dyDescent="0.25">
      <c r="A2386" s="3">
        <f>TITRES_STAT!B2389</f>
        <v>45782</v>
      </c>
      <c r="B2386" s="5">
        <f>TITRES_STAT!D2389</f>
        <v>0.27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2.7518627418105972E-3</v>
      </c>
      <c r="G2386" s="2">
        <f t="shared" si="336"/>
        <v>1.5291625869651969E-3</v>
      </c>
      <c r="H2386" s="2">
        <f t="shared" si="337"/>
        <v>1.799588065564691</v>
      </c>
      <c r="I2386" s="2">
        <f t="shared" si="338"/>
        <v>64.280459246839413</v>
      </c>
    </row>
    <row r="2387" spans="1:9" ht="13.5" x14ac:dyDescent="0.25">
      <c r="A2387" s="3">
        <f>TITRES_STAT!B2390</f>
        <v>45783</v>
      </c>
      <c r="B2387" s="5">
        <f>TITRES_STAT!D2390</f>
        <v>0.26</v>
      </c>
      <c r="C2387" s="2">
        <f t="shared" si="333"/>
        <v>-1.0000000000000009E-2</v>
      </c>
      <c r="D2387" s="2">
        <f t="shared" si="334"/>
        <v>0</v>
      </c>
      <c r="E2387" s="2">
        <f t="shared" si="335"/>
        <v>1.0000000000000009E-2</v>
      </c>
      <c r="F2387" s="2">
        <f t="shared" si="336"/>
        <v>2.5553011173955545E-3</v>
      </c>
      <c r="G2387" s="2">
        <f t="shared" si="336"/>
        <v>2.134222402181969E-3</v>
      </c>
      <c r="H2387" s="2">
        <f t="shared" si="337"/>
        <v>1.1972984234366046</v>
      </c>
      <c r="I2387" s="2">
        <f t="shared" si="338"/>
        <v>54.489568220051503</v>
      </c>
    </row>
    <row r="2388" spans="1:9" ht="13.5" x14ac:dyDescent="0.25">
      <c r="A2388" s="3">
        <f>TITRES_STAT!B2391</f>
        <v>45784</v>
      </c>
      <c r="B2388" s="5">
        <f>TITRES_STAT!D2391</f>
        <v>0.27</v>
      </c>
      <c r="C2388" s="2">
        <f t="shared" si="333"/>
        <v>1.0000000000000009E-2</v>
      </c>
      <c r="D2388" s="2">
        <f t="shared" si="334"/>
        <v>1.0000000000000009E-2</v>
      </c>
      <c r="E2388" s="2">
        <f t="shared" si="335"/>
        <v>0</v>
      </c>
      <c r="F2388" s="2">
        <f t="shared" si="336"/>
        <v>3.0870653232958727E-3</v>
      </c>
      <c r="G2388" s="2">
        <f t="shared" si="336"/>
        <v>1.9817779448832568E-3</v>
      </c>
      <c r="H2388" s="2">
        <f t="shared" si="337"/>
        <v>1.5577251383114603</v>
      </c>
      <c r="I2388" s="2">
        <f t="shared" si="338"/>
        <v>60.902757492536026</v>
      </c>
    </row>
    <row r="2389" spans="1:9" ht="13.5" x14ac:dyDescent="0.25">
      <c r="A2389" s="3">
        <f>TITRES_STAT!B2392</f>
        <v>45785</v>
      </c>
      <c r="B2389" s="5">
        <f>TITRES_STAT!D2392</f>
        <v>0.28000000000000003</v>
      </c>
      <c r="C2389" s="2">
        <f t="shared" si="333"/>
        <v>1.0000000000000009E-2</v>
      </c>
      <c r="D2389" s="2">
        <f t="shared" si="334"/>
        <v>1.0000000000000009E-2</v>
      </c>
      <c r="E2389" s="2">
        <f t="shared" si="335"/>
        <v>0</v>
      </c>
      <c r="F2389" s="2">
        <f t="shared" si="336"/>
        <v>3.5808463716318828E-3</v>
      </c>
      <c r="G2389" s="2">
        <f t="shared" si="336"/>
        <v>1.8402223773915957E-3</v>
      </c>
      <c r="H2389" s="2">
        <f t="shared" si="337"/>
        <v>1.9458769850997664</v>
      </c>
      <c r="I2389" s="2">
        <f t="shared" si="338"/>
        <v>66.054251244773766</v>
      </c>
    </row>
    <row r="2390" spans="1:9" ht="13.5" x14ac:dyDescent="0.25">
      <c r="A2390" s="3">
        <f>TITRES_STAT!B2393</f>
        <v>45786</v>
      </c>
      <c r="B2390" s="5">
        <f>TITRES_STAT!D2393</f>
        <v>0.28999999999999998</v>
      </c>
      <c r="C2390" s="2">
        <f t="shared" si="333"/>
        <v>9.9999999999999534E-3</v>
      </c>
      <c r="D2390" s="2">
        <f t="shared" si="334"/>
        <v>9.9999999999999534E-3</v>
      </c>
      <c r="E2390" s="2">
        <f t="shared" si="335"/>
        <v>0</v>
      </c>
      <c r="F2390" s="2">
        <f t="shared" si="336"/>
        <v>4.0393573450867451E-3</v>
      </c>
      <c r="G2390" s="2">
        <f t="shared" si="336"/>
        <v>1.7087779218636246E-3</v>
      </c>
      <c r="H2390" s="2">
        <f t="shared" si="337"/>
        <v>2.3638866662564015</v>
      </c>
      <c r="I2390" s="2">
        <f t="shared" si="338"/>
        <v>70.272482422456903</v>
      </c>
    </row>
    <row r="2391" spans="1:9" ht="13.5" x14ac:dyDescent="0.25">
      <c r="A2391" s="3">
        <f>TITRES_STAT!B2394</f>
        <v>45789</v>
      </c>
      <c r="B2391" s="5">
        <f>TITRES_STAT!D2394</f>
        <v>0.3</v>
      </c>
      <c r="C2391" s="2">
        <f t="shared" si="333"/>
        <v>1.0000000000000009E-2</v>
      </c>
      <c r="D2391" s="2">
        <f t="shared" si="334"/>
        <v>1.0000000000000009E-2</v>
      </c>
      <c r="E2391" s="2">
        <f t="shared" si="335"/>
        <v>0</v>
      </c>
      <c r="F2391" s="2">
        <f t="shared" si="336"/>
        <v>4.4651175347234073E-3</v>
      </c>
      <c r="G2391" s="2">
        <f t="shared" si="336"/>
        <v>1.5867223560162228E-3</v>
      </c>
      <c r="H2391" s="2">
        <f t="shared" si="337"/>
        <v>2.814050938271242</v>
      </c>
      <c r="I2391" s="2">
        <f t="shared" si="338"/>
        <v>73.781157719585664</v>
      </c>
    </row>
    <row r="2392" spans="1:9" ht="13.5" x14ac:dyDescent="0.25">
      <c r="A2392" s="3">
        <f>TITRES_STAT!B2395</f>
        <v>45790</v>
      </c>
      <c r="B2392" s="5">
        <f>TITRES_STAT!D2395</f>
        <v>0.31</v>
      </c>
      <c r="C2392" s="2">
        <f t="shared" si="333"/>
        <v>1.0000000000000009E-2</v>
      </c>
      <c r="D2392" s="2">
        <f t="shared" si="334"/>
        <v>1.0000000000000009E-2</v>
      </c>
      <c r="E2392" s="2">
        <f t="shared" si="335"/>
        <v>0</v>
      </c>
      <c r="F2392" s="2">
        <f t="shared" si="336"/>
        <v>4.8604662822431654E-3</v>
      </c>
      <c r="G2392" s="2">
        <f t="shared" si="336"/>
        <v>1.4733850448722069E-3</v>
      </c>
      <c r="H2392" s="2">
        <f t="shared" si="337"/>
        <v>3.2988432312103009</v>
      </c>
      <c r="I2392" s="2">
        <f t="shared" si="338"/>
        <v>76.737928177053831</v>
      </c>
    </row>
    <row r="2393" spans="1:9" ht="13.5" x14ac:dyDescent="0.25">
      <c r="A2393" s="3">
        <f>TITRES_STAT!B2396</f>
        <v>45791</v>
      </c>
      <c r="B2393" s="5">
        <f>TITRES_STAT!D2396</f>
        <v>0.32</v>
      </c>
      <c r="C2393" s="2">
        <f t="shared" si="333"/>
        <v>1.0000000000000009E-2</v>
      </c>
      <c r="D2393" s="2">
        <f t="shared" si="334"/>
        <v>1.0000000000000009E-2</v>
      </c>
      <c r="E2393" s="2">
        <f t="shared" si="335"/>
        <v>0</v>
      </c>
      <c r="F2393" s="2">
        <f t="shared" si="336"/>
        <v>5.2275758335115106E-3</v>
      </c>
      <c r="G2393" s="2">
        <f t="shared" si="336"/>
        <v>1.3681432559527634E-3</v>
      </c>
      <c r="H2393" s="2">
        <f t="shared" si="337"/>
        <v>3.8209272389908255</v>
      </c>
      <c r="I2393" s="2">
        <f t="shared" si="338"/>
        <v>79.257102411499332</v>
      </c>
    </row>
    <row r="2394" spans="1:9" ht="13.5" x14ac:dyDescent="0.25">
      <c r="A2394" s="3">
        <f>TITRES_STAT!B2397</f>
        <v>45792</v>
      </c>
      <c r="B2394" s="5">
        <f>TITRES_STAT!D2397</f>
        <v>0.33</v>
      </c>
      <c r="C2394" s="2">
        <f t="shared" si="333"/>
        <v>1.0000000000000009E-2</v>
      </c>
      <c r="D2394" s="2">
        <f t="shared" si="334"/>
        <v>1.0000000000000009E-2</v>
      </c>
      <c r="E2394" s="2">
        <f t="shared" si="335"/>
        <v>0</v>
      </c>
      <c r="F2394" s="2">
        <f t="shared" si="336"/>
        <v>5.5684632739749747E-3</v>
      </c>
      <c r="G2394" s="2">
        <f t="shared" si="336"/>
        <v>1.2704187376704232E-3</v>
      </c>
      <c r="H2394" s="2">
        <f t="shared" si="337"/>
        <v>4.3831715550621597</v>
      </c>
      <c r="I2394" s="2">
        <f t="shared" si="338"/>
        <v>81.42359035428413</v>
      </c>
    </row>
    <row r="2395" spans="1:9" ht="13.5" x14ac:dyDescent="0.25">
      <c r="A2395" s="3">
        <f>TITRES_STAT!B2398</f>
        <v>45793</v>
      </c>
      <c r="B2395" s="5">
        <f>TITRES_STAT!D2398</f>
        <v>0.32</v>
      </c>
      <c r="C2395" s="2">
        <f t="shared" si="333"/>
        <v>-1.0000000000000009E-2</v>
      </c>
      <c r="D2395" s="2">
        <f t="shared" si="334"/>
        <v>0</v>
      </c>
      <c r="E2395" s="2">
        <f t="shared" si="335"/>
        <v>1.0000000000000009E-2</v>
      </c>
      <c r="F2395" s="2">
        <f t="shared" si="336"/>
        <v>5.1707158972624772E-3</v>
      </c>
      <c r="G2395" s="2">
        <f t="shared" si="336"/>
        <v>1.8939602564082506E-3</v>
      </c>
      <c r="H2395" s="2">
        <f t="shared" si="337"/>
        <v>2.7301079205686927</v>
      </c>
      <c r="I2395" s="2">
        <f t="shared" si="338"/>
        <v>73.191124190113513</v>
      </c>
    </row>
    <row r="2396" spans="1:9" ht="13.5" x14ac:dyDescent="0.25">
      <c r="A2396" s="3">
        <f>TITRES_STAT!B2399</f>
        <v>45796</v>
      </c>
      <c r="B2396" s="5">
        <f>TITRES_STAT!D2399</f>
        <v>0.31</v>
      </c>
      <c r="C2396" s="2">
        <f t="shared" si="333"/>
        <v>-1.0000000000000009E-2</v>
      </c>
      <c r="D2396" s="2">
        <f t="shared" si="334"/>
        <v>0</v>
      </c>
      <c r="E2396" s="2">
        <f t="shared" si="335"/>
        <v>1.0000000000000009E-2</v>
      </c>
      <c r="F2396" s="2">
        <f t="shared" si="336"/>
        <v>4.8013790474580138E-3</v>
      </c>
      <c r="G2396" s="2">
        <f t="shared" si="336"/>
        <v>2.4729630952362333E-3</v>
      </c>
      <c r="H2396" s="2">
        <f t="shared" si="337"/>
        <v>1.9415490092460741</v>
      </c>
      <c r="I2396" s="2">
        <f t="shared" si="338"/>
        <v>66.004306001472941</v>
      </c>
    </row>
    <row r="2397" spans="1:9" ht="13.5" x14ac:dyDescent="0.25">
      <c r="A2397" s="3">
        <f>TITRES_STAT!B2400</f>
        <v>45797</v>
      </c>
      <c r="B2397" s="5">
        <f>TITRES_STAT!D2400</f>
        <v>0.3</v>
      </c>
      <c r="C2397" s="2">
        <f t="shared" si="333"/>
        <v>-1.0000000000000009E-2</v>
      </c>
      <c r="D2397" s="2">
        <f t="shared" si="334"/>
        <v>0</v>
      </c>
      <c r="E2397" s="2">
        <f t="shared" si="335"/>
        <v>1.0000000000000009E-2</v>
      </c>
      <c r="F2397" s="2">
        <f t="shared" ref="F2397:G2412" si="339">((F2396*13)+D2397)/14</f>
        <v>4.4584234012110128E-3</v>
      </c>
      <c r="G2397" s="2">
        <f t="shared" si="339"/>
        <v>3.0106085884336461E-3</v>
      </c>
      <c r="H2397" s="2">
        <f t="shared" si="337"/>
        <v>1.4809043654295271</v>
      </c>
      <c r="I2397" s="2">
        <f t="shared" si="338"/>
        <v>59.692118167285074</v>
      </c>
    </row>
    <row r="2398" spans="1:9" ht="13.5" x14ac:dyDescent="0.25">
      <c r="A2398" s="3">
        <f>TITRES_STAT!B2401</f>
        <v>45798</v>
      </c>
      <c r="B2398" s="5">
        <f>TITRES_STAT!D2401</f>
        <v>0.31</v>
      </c>
      <c r="C2398" s="2">
        <f t="shared" si="333"/>
        <v>1.0000000000000009E-2</v>
      </c>
      <c r="D2398" s="2">
        <f t="shared" si="334"/>
        <v>1.0000000000000009E-2</v>
      </c>
      <c r="E2398" s="2">
        <f t="shared" si="335"/>
        <v>0</v>
      </c>
      <c r="F2398" s="2">
        <f t="shared" si="339"/>
        <v>4.8542503011245125E-3</v>
      </c>
      <c r="G2398" s="2">
        <f t="shared" si="339"/>
        <v>2.7955651178312424E-3</v>
      </c>
      <c r="H2398" s="2">
        <f t="shared" si="337"/>
        <v>1.7364110999104063</v>
      </c>
      <c r="I2398" s="2">
        <f t="shared" si="338"/>
        <v>63.455783378720355</v>
      </c>
    </row>
    <row r="2399" spans="1:9" ht="13.5" x14ac:dyDescent="0.25">
      <c r="A2399" s="3">
        <f>TITRES_STAT!B2402</f>
        <v>45799</v>
      </c>
      <c r="B2399" s="5">
        <f>TITRES_STAT!D2402</f>
        <v>0.32</v>
      </c>
      <c r="C2399" s="2">
        <f t="shared" si="333"/>
        <v>1.0000000000000009E-2</v>
      </c>
      <c r="D2399" s="2">
        <f t="shared" si="334"/>
        <v>1.0000000000000009E-2</v>
      </c>
      <c r="E2399" s="2">
        <f t="shared" si="335"/>
        <v>0</v>
      </c>
      <c r="F2399" s="2">
        <f t="shared" si="339"/>
        <v>5.2218038510441905E-3</v>
      </c>
      <c r="G2399" s="2">
        <f t="shared" si="339"/>
        <v>2.5958818951290108E-3</v>
      </c>
      <c r="H2399" s="2">
        <f t="shared" si="337"/>
        <v>2.0115721985821224</v>
      </c>
      <c r="I2399" s="2">
        <f t="shared" si="338"/>
        <v>66.794752572400228</v>
      </c>
    </row>
    <row r="2400" spans="1:9" ht="13.5" x14ac:dyDescent="0.25">
      <c r="A2400" s="3">
        <f>TITRES_STAT!B2403</f>
        <v>45800</v>
      </c>
      <c r="B2400" s="5">
        <f>TITRES_STAT!D2403</f>
        <v>0.32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4.848817861683891E-3</v>
      </c>
      <c r="G2400" s="2">
        <f t="shared" si="339"/>
        <v>2.4104617597626526E-3</v>
      </c>
      <c r="H2400" s="2">
        <f t="shared" si="337"/>
        <v>2.0115721985821224</v>
      </c>
      <c r="I2400" s="2">
        <f t="shared" si="338"/>
        <v>66.794752572400228</v>
      </c>
    </row>
    <row r="2401" spans="1:9" ht="13.5" x14ac:dyDescent="0.25">
      <c r="A2401" s="3">
        <f>TITRES_STAT!B2404</f>
        <v>45803</v>
      </c>
      <c r="B2401" s="5">
        <f>TITRES_STAT!D2404</f>
        <v>0.33</v>
      </c>
      <c r="C2401" s="2">
        <f t="shared" si="333"/>
        <v>1.0000000000000009E-2</v>
      </c>
      <c r="D2401" s="2">
        <f t="shared" si="334"/>
        <v>1.0000000000000009E-2</v>
      </c>
      <c r="E2401" s="2">
        <f t="shared" si="335"/>
        <v>0</v>
      </c>
      <c r="F2401" s="2">
        <f t="shared" si="339"/>
        <v>5.2167594429921851E-3</v>
      </c>
      <c r="G2401" s="2">
        <f t="shared" si="339"/>
        <v>2.2382859197796058E-3</v>
      </c>
      <c r="H2401" s="2">
        <f t="shared" si="337"/>
        <v>2.3306939461540539</v>
      </c>
      <c r="I2401" s="2">
        <f t="shared" si="338"/>
        <v>69.976226691296631</v>
      </c>
    </row>
    <row r="2402" spans="1:9" ht="13.5" x14ac:dyDescent="0.25">
      <c r="A2402" s="3">
        <f>TITRES_STAT!B2405</f>
        <v>45804</v>
      </c>
      <c r="B2402" s="5">
        <f>TITRES_STAT!D2405</f>
        <v>0.33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4.844133768492743E-3</v>
      </c>
      <c r="G2402" s="2">
        <f t="shared" si="339"/>
        <v>2.0784083540810626E-3</v>
      </c>
      <c r="H2402" s="2">
        <f t="shared" si="337"/>
        <v>2.3306939461540535</v>
      </c>
      <c r="I2402" s="2">
        <f t="shared" si="338"/>
        <v>69.976226691296617</v>
      </c>
    </row>
    <row r="2403" spans="1:9" ht="13.5" x14ac:dyDescent="0.25">
      <c r="A2403" s="3">
        <f>TITRES_STAT!B2406</f>
        <v>45805</v>
      </c>
      <c r="B2403" s="5">
        <f>TITRES_STAT!D2406</f>
        <v>0.32</v>
      </c>
      <c r="C2403" s="2">
        <f t="shared" si="333"/>
        <v>-1.0000000000000009E-2</v>
      </c>
      <c r="D2403" s="2">
        <f t="shared" si="334"/>
        <v>0</v>
      </c>
      <c r="E2403" s="2">
        <f t="shared" si="335"/>
        <v>1.0000000000000009E-2</v>
      </c>
      <c r="F2403" s="2">
        <f t="shared" si="339"/>
        <v>4.4981242136004048E-3</v>
      </c>
      <c r="G2403" s="2">
        <f t="shared" si="339"/>
        <v>2.6442363287895588E-3</v>
      </c>
      <c r="H2403" s="2">
        <f t="shared" si="337"/>
        <v>1.7011052168924299</v>
      </c>
      <c r="I2403" s="2">
        <f t="shared" si="338"/>
        <v>62.978117485164795</v>
      </c>
    </row>
    <row r="2404" spans="1:9" ht="13.5" x14ac:dyDescent="0.25">
      <c r="A2404" s="3">
        <f>TITRES_STAT!B2407</f>
        <v>45806</v>
      </c>
      <c r="B2404" s="5">
        <f>TITRES_STAT!D2407</f>
        <v>0.32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4.1768296269146616E-3</v>
      </c>
      <c r="G2404" s="2">
        <f t="shared" si="339"/>
        <v>2.4553623053045902E-3</v>
      </c>
      <c r="H2404" s="2">
        <f t="shared" si="337"/>
        <v>1.7011052168924299</v>
      </c>
      <c r="I2404" s="2">
        <f t="shared" si="338"/>
        <v>62.978117485164795</v>
      </c>
    </row>
    <row r="2405" spans="1:9" ht="13.5" x14ac:dyDescent="0.25">
      <c r="A2405" s="3">
        <f>TITRES_STAT!B2408</f>
        <v>45807</v>
      </c>
      <c r="B2405" s="5">
        <f>TITRES_STAT!D2408</f>
        <v>0.32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3.8784846535636144E-3</v>
      </c>
      <c r="G2405" s="2">
        <f t="shared" si="339"/>
        <v>2.2799792834971196E-3</v>
      </c>
      <c r="H2405" s="2">
        <f t="shared" si="337"/>
        <v>1.7011052168924299</v>
      </c>
      <c r="I2405" s="2">
        <f t="shared" si="338"/>
        <v>62.978117485164795</v>
      </c>
    </row>
    <row r="2406" spans="1:9" ht="13.5" x14ac:dyDescent="0.25">
      <c r="A2406" s="3">
        <f>TITRES_STAT!B2409</f>
        <v>45810</v>
      </c>
      <c r="B2406" s="5">
        <f>TITRES_STAT!D2409</f>
        <v>0.32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3.6014500354519278E-3</v>
      </c>
      <c r="G2406" s="2">
        <f t="shared" si="339"/>
        <v>2.1171236203901826E-3</v>
      </c>
      <c r="H2406" s="2">
        <f t="shared" si="337"/>
        <v>1.7011052168924299</v>
      </c>
      <c r="I2406" s="2">
        <f t="shared" si="338"/>
        <v>62.978117485164795</v>
      </c>
    </row>
    <row r="2407" spans="1:9" ht="13.5" x14ac:dyDescent="0.25">
      <c r="A2407" s="3">
        <f>TITRES_STAT!B2410</f>
        <v>45811</v>
      </c>
      <c r="B2407" s="5">
        <f>TITRES_STAT!D2410</f>
        <v>0.32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3.3442036043482186E-3</v>
      </c>
      <c r="G2407" s="2">
        <f t="shared" si="339"/>
        <v>1.965900504648027E-3</v>
      </c>
      <c r="H2407" s="2">
        <f t="shared" si="337"/>
        <v>1.7011052168924297</v>
      </c>
      <c r="I2407" s="2">
        <f t="shared" si="338"/>
        <v>62.978117485164788</v>
      </c>
    </row>
    <row r="2408" spans="1:9" ht="13.5" x14ac:dyDescent="0.25">
      <c r="A2408" s="3">
        <f>TITRES_STAT!B2411</f>
        <v>45812</v>
      </c>
      <c r="B2408" s="5">
        <f>TITRES_STAT!D2411</f>
        <v>0.32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3.105331918323346E-3</v>
      </c>
      <c r="G2408" s="2">
        <f t="shared" si="339"/>
        <v>1.8254790400303107E-3</v>
      </c>
      <c r="H2408" s="2">
        <f t="shared" si="337"/>
        <v>1.7011052168924297</v>
      </c>
      <c r="I2408" s="2">
        <f t="shared" si="338"/>
        <v>62.978117485164788</v>
      </c>
    </row>
    <row r="2409" spans="1:9" ht="13.5" x14ac:dyDescent="0.25">
      <c r="A2409" s="3">
        <f>TITRES_STAT!B2412</f>
        <v>45813</v>
      </c>
      <c r="B2409" s="5">
        <f>TITRES_STAT!D2412</f>
        <v>0.32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2.8835224955859641E-3</v>
      </c>
      <c r="G2409" s="2">
        <f t="shared" si="339"/>
        <v>1.6950876800281458E-3</v>
      </c>
      <c r="H2409" s="2">
        <f t="shared" si="337"/>
        <v>1.7011052168924294</v>
      </c>
      <c r="I2409" s="2">
        <f t="shared" si="338"/>
        <v>62.978117485164788</v>
      </c>
    </row>
    <row r="2410" spans="1:9" ht="13.5" x14ac:dyDescent="0.25">
      <c r="A2410" s="3">
        <f>TITRES_STAT!B2413</f>
        <v>45817</v>
      </c>
      <c r="B2410" s="5">
        <f>TITRES_STAT!D2413</f>
        <v>0.32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2.6775566030441092E-3</v>
      </c>
      <c r="G2410" s="2">
        <f t="shared" si="339"/>
        <v>1.574009988597564E-3</v>
      </c>
      <c r="H2410" s="2">
        <f t="shared" si="337"/>
        <v>1.7011052168924292</v>
      </c>
      <c r="I2410" s="2">
        <f t="shared" si="338"/>
        <v>62.978117485164788</v>
      </c>
    </row>
    <row r="2411" spans="1:9" ht="13.5" x14ac:dyDescent="0.25">
      <c r="A2411" s="3">
        <f>TITRES_STAT!B2414</f>
        <v>45818</v>
      </c>
      <c r="B2411" s="5">
        <f>TITRES_STAT!D2414</f>
        <v>0.32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2.4863025599695296E-3</v>
      </c>
      <c r="G2411" s="2">
        <f t="shared" si="339"/>
        <v>1.461580703697738E-3</v>
      </c>
      <c r="H2411" s="2">
        <f t="shared" si="337"/>
        <v>1.701105216892429</v>
      </c>
      <c r="I2411" s="2">
        <f t="shared" si="338"/>
        <v>62.978117485164788</v>
      </c>
    </row>
    <row r="2412" spans="1:9" ht="13.5" x14ac:dyDescent="0.25">
      <c r="A2412" s="3">
        <f>TITRES_STAT!B2415</f>
        <v>45819</v>
      </c>
      <c r="B2412" s="5">
        <f>TITRES_STAT!D2415</f>
        <v>0.32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2.3087095199717063E-3</v>
      </c>
      <c r="G2412" s="2">
        <f t="shared" si="339"/>
        <v>1.3571820820050423E-3</v>
      </c>
      <c r="H2412" s="2">
        <f t="shared" si="337"/>
        <v>1.7011052168924294</v>
      </c>
      <c r="I2412" s="2">
        <f t="shared" si="338"/>
        <v>62.978117485164788</v>
      </c>
    </row>
    <row r="2413" spans="1:9" ht="13.5" x14ac:dyDescent="0.25">
      <c r="A2413" s="3">
        <f>TITRES_STAT!B2416</f>
        <v>45820</v>
      </c>
      <c r="B2413" s="5">
        <f>TITRES_STAT!D2416</f>
        <v>0.32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2.1438016971165844E-3</v>
      </c>
      <c r="G2413" s="2">
        <f t="shared" si="340"/>
        <v>1.2602405047189677E-3</v>
      </c>
      <c r="H2413" s="2">
        <f t="shared" si="337"/>
        <v>1.7011052168924294</v>
      </c>
      <c r="I2413" s="2">
        <f t="shared" si="338"/>
        <v>62.978117485164788</v>
      </c>
    </row>
    <row r="2414" spans="1:9" ht="13.5" x14ac:dyDescent="0.25">
      <c r="A2414" s="3">
        <f>TITRES_STAT!B2417</f>
        <v>45821</v>
      </c>
      <c r="B2414" s="5">
        <f>TITRES_STAT!D2417</f>
        <v>0.32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1.9906730044653999E-3</v>
      </c>
      <c r="G2414" s="2">
        <f t="shared" si="340"/>
        <v>1.1702233258104701E-3</v>
      </c>
      <c r="H2414" s="2">
        <f t="shared" si="337"/>
        <v>1.7011052168924294</v>
      </c>
      <c r="I2414" s="2">
        <f t="shared" si="338"/>
        <v>62.978117485164788</v>
      </c>
    </row>
    <row r="2415" spans="1:9" ht="13.5" x14ac:dyDescent="0.25">
      <c r="A2415" s="3">
        <f>TITRES_STAT!B2418</f>
        <v>45824</v>
      </c>
      <c r="B2415" s="5">
        <f>TITRES_STAT!D2418</f>
        <v>0.32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1.8484820755750142E-3</v>
      </c>
      <c r="G2415" s="2">
        <f t="shared" si="340"/>
        <v>1.0866359453954365E-3</v>
      </c>
      <c r="H2415" s="2">
        <f t="shared" si="337"/>
        <v>1.7011052168924294</v>
      </c>
      <c r="I2415" s="2">
        <f t="shared" si="338"/>
        <v>62.978117485164788</v>
      </c>
    </row>
    <row r="2416" spans="1:9" ht="13.5" x14ac:dyDescent="0.25">
      <c r="A2416" s="3">
        <f>TITRES_STAT!B2419</f>
        <v>45825</v>
      </c>
      <c r="B2416" s="5">
        <f>TITRES_STAT!D2419</f>
        <v>0.32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1.7164476416053702E-3</v>
      </c>
      <c r="G2416" s="2">
        <f t="shared" si="340"/>
        <v>1.0090190921529054E-3</v>
      </c>
      <c r="H2416" s="2">
        <f t="shared" si="337"/>
        <v>1.7011052168924292</v>
      </c>
      <c r="I2416" s="2">
        <f t="shared" si="338"/>
        <v>62.978117485164788</v>
      </c>
    </row>
    <row r="2417" spans="1:9" ht="13.5" x14ac:dyDescent="0.25">
      <c r="A2417" s="3">
        <f>TITRES_STAT!B2420</f>
        <v>45826</v>
      </c>
      <c r="B2417" s="5">
        <f>TITRES_STAT!D2420</f>
        <v>0.32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1.5938442386335581E-3</v>
      </c>
      <c r="G2417" s="2">
        <f t="shared" si="340"/>
        <v>9.3694629985626929E-4</v>
      </c>
      <c r="H2417" s="2">
        <f t="shared" si="337"/>
        <v>1.7011052168924292</v>
      </c>
      <c r="I2417" s="2">
        <f t="shared" si="338"/>
        <v>62.978117485164788</v>
      </c>
    </row>
    <row r="2418" spans="1:9" ht="13.5" x14ac:dyDescent="0.25">
      <c r="A2418" s="3">
        <f>TITRES_STAT!B2421</f>
        <v>45827</v>
      </c>
      <c r="B2418" s="5">
        <f>TITRES_STAT!D2421</f>
        <v>0.31</v>
      </c>
      <c r="C2418" s="2">
        <f t="shared" si="333"/>
        <v>-1.0000000000000009E-2</v>
      </c>
      <c r="D2418" s="2">
        <f t="shared" si="334"/>
        <v>0</v>
      </c>
      <c r="E2418" s="2">
        <f t="shared" si="335"/>
        <v>1.0000000000000009E-2</v>
      </c>
      <c r="F2418" s="2">
        <f t="shared" si="340"/>
        <v>1.4799982215883041E-3</v>
      </c>
      <c r="G2418" s="2">
        <f t="shared" si="340"/>
        <v>1.584307278437965E-3</v>
      </c>
      <c r="H2418" s="2">
        <f t="shared" si="337"/>
        <v>0.93416109471358133</v>
      </c>
      <c r="I2418" s="2">
        <f t="shared" si="338"/>
        <v>48.297998407000108</v>
      </c>
    </row>
    <row r="2419" spans="1:9" ht="13.5" x14ac:dyDescent="0.25">
      <c r="A2419" s="3">
        <f>TITRES_STAT!B2422</f>
        <v>45828</v>
      </c>
      <c r="B2419" s="5">
        <f>TITRES_STAT!D2422</f>
        <v>0.3</v>
      </c>
      <c r="C2419" s="2">
        <f t="shared" si="333"/>
        <v>-1.0000000000000009E-2</v>
      </c>
      <c r="D2419" s="2">
        <f t="shared" si="334"/>
        <v>0</v>
      </c>
      <c r="E2419" s="2">
        <f t="shared" si="335"/>
        <v>1.0000000000000009E-2</v>
      </c>
      <c r="F2419" s="2">
        <f t="shared" si="340"/>
        <v>1.3742840629034252E-3</v>
      </c>
      <c r="G2419" s="2">
        <f t="shared" si="340"/>
        <v>2.1854281871209681E-3</v>
      </c>
      <c r="H2419" s="2">
        <f t="shared" si="337"/>
        <v>0.62883972623867124</v>
      </c>
      <c r="I2419" s="2">
        <f t="shared" si="338"/>
        <v>38.606605432616291</v>
      </c>
    </row>
    <row r="2420" spans="1:9" ht="13.5" x14ac:dyDescent="0.25">
      <c r="A2420" s="3">
        <f>TITRES_STAT!B2423</f>
        <v>45831</v>
      </c>
      <c r="B2420" s="5">
        <f>TITRES_STAT!D2423</f>
        <v>0.3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1.2761209155531805E-3</v>
      </c>
      <c r="G2420" s="2">
        <f t="shared" si="340"/>
        <v>2.0293261737551849E-3</v>
      </c>
      <c r="H2420" s="2">
        <f t="shared" si="337"/>
        <v>0.62883972623867124</v>
      </c>
      <c r="I2420" s="2">
        <f t="shared" si="338"/>
        <v>38.606605432616291</v>
      </c>
    </row>
    <row r="2421" spans="1:9" ht="13.5" x14ac:dyDescent="0.25">
      <c r="A2421" s="3">
        <f>TITRES_STAT!B2424</f>
        <v>45832</v>
      </c>
      <c r="B2421" s="5">
        <f>TITRES_STAT!D2424</f>
        <v>0.3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1.1849694215850962E-3</v>
      </c>
      <c r="G2421" s="2">
        <f t="shared" si="340"/>
        <v>1.884374304201243E-3</v>
      </c>
      <c r="H2421" s="2">
        <f t="shared" si="337"/>
        <v>0.62883972623867124</v>
      </c>
      <c r="I2421" s="2">
        <f t="shared" si="338"/>
        <v>38.606605432616291</v>
      </c>
    </row>
    <row r="2422" spans="1:9" ht="13.5" x14ac:dyDescent="0.25">
      <c r="A2422" s="3">
        <f>TITRES_STAT!B2425</f>
        <v>45833</v>
      </c>
      <c r="B2422" s="5">
        <f>TITRES_STAT!D2425</f>
        <v>0.3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1.1003287486147323E-3</v>
      </c>
      <c r="G2422" s="2">
        <f t="shared" si="340"/>
        <v>1.7497761396154401E-3</v>
      </c>
      <c r="H2422" s="2">
        <f t="shared" si="337"/>
        <v>0.62883972623867124</v>
      </c>
      <c r="I2422" s="2">
        <f t="shared" si="338"/>
        <v>38.606605432616291</v>
      </c>
    </row>
    <row r="2423" spans="1:9" ht="13.5" x14ac:dyDescent="0.25">
      <c r="A2423" s="3">
        <f>TITRES_STAT!B2426</f>
        <v>45835</v>
      </c>
      <c r="B2423" s="5">
        <f>TITRES_STAT!D2426</f>
        <v>0.28999999999999998</v>
      </c>
      <c r="C2423" s="2">
        <f t="shared" si="333"/>
        <v>-1.0000000000000009E-2</v>
      </c>
      <c r="D2423" s="2">
        <f t="shared" si="334"/>
        <v>0</v>
      </c>
      <c r="E2423" s="2">
        <f t="shared" si="335"/>
        <v>1.0000000000000009E-2</v>
      </c>
      <c r="F2423" s="2">
        <f t="shared" si="340"/>
        <v>1.0217338379993944E-3</v>
      </c>
      <c r="G2423" s="2">
        <f t="shared" si="340"/>
        <v>2.3390778439286233E-3</v>
      </c>
      <c r="H2423" s="2">
        <f t="shared" si="337"/>
        <v>0.43681053225801597</v>
      </c>
      <c r="I2423" s="2">
        <f t="shared" si="338"/>
        <v>30.401401051226117</v>
      </c>
    </row>
    <row r="2424" spans="1:9" ht="13.5" x14ac:dyDescent="0.25">
      <c r="A2424" s="3">
        <f>TITRES_STAT!B2427</f>
        <v>45838</v>
      </c>
      <c r="B2424" s="5">
        <f>TITRES_STAT!D2427</f>
        <v>0.28999999999999998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9.4875284957086632E-4</v>
      </c>
      <c r="G2424" s="2">
        <f t="shared" si="340"/>
        <v>2.1720008550765789E-3</v>
      </c>
      <c r="H2424" s="2">
        <f t="shared" si="337"/>
        <v>0.43681053225801603</v>
      </c>
      <c r="I2424" s="2">
        <f t="shared" si="338"/>
        <v>30.401401051226117</v>
      </c>
    </row>
    <row r="2425" spans="1:9" ht="13.5" x14ac:dyDescent="0.25">
      <c r="A2425" s="3">
        <f>TITRES_STAT!B2428</f>
        <v>45839</v>
      </c>
      <c r="B2425" s="5">
        <f>TITRES_STAT!D2428</f>
        <v>0.28999999999999998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8.8098478888723301E-4</v>
      </c>
      <c r="G2425" s="2">
        <f t="shared" si="340"/>
        <v>2.016857936856823E-3</v>
      </c>
      <c r="H2425" s="2">
        <f t="shared" si="337"/>
        <v>0.43681053225801608</v>
      </c>
      <c r="I2425" s="2">
        <f t="shared" si="338"/>
        <v>30.401401051226117</v>
      </c>
    </row>
    <row r="2426" spans="1:9" ht="13.5" x14ac:dyDescent="0.25">
      <c r="A2426" s="3">
        <f>TITRES_STAT!B2429</f>
        <v>45840</v>
      </c>
      <c r="B2426" s="5">
        <f>TITRES_STAT!D2429</f>
        <v>0.28999999999999998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8.1805730396671634E-4</v>
      </c>
      <c r="G2426" s="2">
        <f t="shared" si="340"/>
        <v>1.8727966556527642E-3</v>
      </c>
      <c r="H2426" s="2">
        <f t="shared" si="337"/>
        <v>0.43681053225801603</v>
      </c>
      <c r="I2426" s="2">
        <f t="shared" si="338"/>
        <v>30.401401051226117</v>
      </c>
    </row>
    <row r="2427" spans="1:9" ht="13.5" x14ac:dyDescent="0.25">
      <c r="A2427" s="3">
        <f>TITRES_STAT!B2430</f>
        <v>45841</v>
      </c>
      <c r="B2427" s="5">
        <f>TITRES_STAT!D2430</f>
        <v>0.28999999999999998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7.5962463939766522E-4</v>
      </c>
      <c r="G2427" s="2">
        <f t="shared" si="340"/>
        <v>1.7390254659632811E-3</v>
      </c>
      <c r="H2427" s="2">
        <f t="shared" si="337"/>
        <v>0.43681053225801603</v>
      </c>
      <c r="I2427" s="2">
        <f t="shared" si="338"/>
        <v>30.401401051226117</v>
      </c>
    </row>
    <row r="2428" spans="1:9" ht="13.5" x14ac:dyDescent="0.25">
      <c r="A2428" s="3">
        <f>TITRES_STAT!B2431</f>
        <v>45842</v>
      </c>
      <c r="B2428" s="5">
        <f>TITRES_STAT!D2431</f>
        <v>0.28999999999999998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7.0536573658354623E-4</v>
      </c>
      <c r="G2428" s="2">
        <f t="shared" si="340"/>
        <v>1.6148093612516183E-3</v>
      </c>
      <c r="H2428" s="2">
        <f t="shared" si="337"/>
        <v>0.43681053225801603</v>
      </c>
      <c r="I2428" s="2">
        <f t="shared" si="338"/>
        <v>30.401401051226117</v>
      </c>
    </row>
    <row r="2429" spans="1:9" ht="13.5" x14ac:dyDescent="0.25">
      <c r="A2429" s="3">
        <f>TITRES_STAT!B2432</f>
        <v>45845</v>
      </c>
      <c r="B2429" s="5">
        <f>TITRES_STAT!D2432</f>
        <v>0.28000000000000003</v>
      </c>
      <c r="C2429" s="2">
        <f t="shared" si="333"/>
        <v>-9.9999999999999534E-3</v>
      </c>
      <c r="D2429" s="2">
        <f t="shared" si="334"/>
        <v>0</v>
      </c>
      <c r="E2429" s="2">
        <f t="shared" si="335"/>
        <v>9.9999999999999534E-3</v>
      </c>
      <c r="F2429" s="2">
        <f t="shared" ref="F2429:G2444" si="341">((F2428*13)+D2429)/14</f>
        <v>6.5498246968472159E-4</v>
      </c>
      <c r="G2429" s="2">
        <f t="shared" si="341"/>
        <v>2.2137515497336422E-3</v>
      </c>
      <c r="H2429" s="2">
        <f t="shared" si="337"/>
        <v>0.29586990905258942</v>
      </c>
      <c r="I2429" s="2">
        <f t="shared" si="338"/>
        <v>22.831760116175545</v>
      </c>
    </row>
    <row r="2430" spans="1:9" ht="13.5" x14ac:dyDescent="0.25">
      <c r="A2430" s="3">
        <f>TITRES_STAT!B2433</f>
        <v>45846</v>
      </c>
      <c r="B2430" s="5">
        <f>TITRES_STAT!D2433</f>
        <v>0.28000000000000003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6.0819800756438424E-4</v>
      </c>
      <c r="G2430" s="2">
        <f t="shared" si="341"/>
        <v>2.0556264390383821E-3</v>
      </c>
      <c r="H2430" s="2">
        <f t="shared" si="337"/>
        <v>0.29586990905258936</v>
      </c>
      <c r="I2430" s="2">
        <f t="shared" si="338"/>
        <v>22.831760116175545</v>
      </c>
    </row>
    <row r="2431" spans="1:9" ht="13.5" x14ac:dyDescent="0.25">
      <c r="A2431" s="3">
        <f>TITRES_STAT!B2434</f>
        <v>45847</v>
      </c>
      <c r="B2431" s="5">
        <f>TITRES_STAT!D2434</f>
        <v>0.28000000000000003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5.6475529273835679E-4</v>
      </c>
      <c r="G2431" s="2">
        <f t="shared" si="341"/>
        <v>1.9087959791070691E-3</v>
      </c>
      <c r="H2431" s="2">
        <f t="shared" si="337"/>
        <v>0.29586990905258936</v>
      </c>
      <c r="I2431" s="2">
        <f t="shared" si="338"/>
        <v>22.831760116175545</v>
      </c>
    </row>
    <row r="2432" spans="1:9" ht="13.5" x14ac:dyDescent="0.25">
      <c r="A2432" s="3">
        <f>TITRES_STAT!B2435</f>
        <v>45848</v>
      </c>
      <c r="B2432" s="5">
        <f>TITRES_STAT!D2435</f>
        <v>0.28000000000000003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5.2441562897133126E-4</v>
      </c>
      <c r="G2432" s="2">
        <f t="shared" si="341"/>
        <v>1.77245340917085E-3</v>
      </c>
      <c r="H2432" s="2">
        <f t="shared" si="337"/>
        <v>0.29586990905258931</v>
      </c>
      <c r="I2432" s="2">
        <f t="shared" si="338"/>
        <v>22.831760116175545</v>
      </c>
    </row>
    <row r="2433" spans="1:9" ht="13.5" x14ac:dyDescent="0.25">
      <c r="A2433" s="3">
        <f>TITRES_STAT!B2436</f>
        <v>45849</v>
      </c>
      <c r="B2433" s="5">
        <f>TITRES_STAT!D2436</f>
        <v>0.28000000000000003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4.8695736975909329E-4</v>
      </c>
      <c r="G2433" s="2">
        <f t="shared" si="341"/>
        <v>1.6458495942300749E-3</v>
      </c>
      <c r="H2433" s="2">
        <f t="shared" si="337"/>
        <v>0.29586990905258931</v>
      </c>
      <c r="I2433" s="2">
        <f t="shared" si="338"/>
        <v>22.831760116175545</v>
      </c>
    </row>
    <row r="2434" spans="1:9" ht="13.5" x14ac:dyDescent="0.25">
      <c r="A2434" s="3">
        <f>TITRES_STAT!B2437</f>
        <v>45852</v>
      </c>
      <c r="B2434" s="5">
        <f>TITRES_STAT!D2437</f>
        <v>0.28000000000000003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4.5217470049058661E-4</v>
      </c>
      <c r="G2434" s="2">
        <f t="shared" si="341"/>
        <v>1.5282889089279267E-3</v>
      </c>
      <c r="H2434" s="2">
        <f t="shared" si="337"/>
        <v>0.29586990905258931</v>
      </c>
      <c r="I2434" s="2">
        <f t="shared" si="338"/>
        <v>22.831760116175545</v>
      </c>
    </row>
    <row r="2435" spans="1:9" ht="13.5" x14ac:dyDescent="0.25">
      <c r="A2435" s="3">
        <f>TITRES_STAT!B2438</f>
        <v>45853</v>
      </c>
      <c r="B2435" s="5">
        <f>TITRES_STAT!D2438</f>
        <v>0.28000000000000003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4.1987650759840186E-4</v>
      </c>
      <c r="G2435" s="2">
        <f t="shared" si="341"/>
        <v>1.4191254154330749E-3</v>
      </c>
      <c r="H2435" s="2">
        <f t="shared" si="337"/>
        <v>0.29586990905258931</v>
      </c>
      <c r="I2435" s="2">
        <f t="shared" si="338"/>
        <v>22.831760116175545</v>
      </c>
    </row>
    <row r="2436" spans="1:9" ht="13.5" x14ac:dyDescent="0.25">
      <c r="A2436" s="3">
        <f>TITRES_STAT!B2439</f>
        <v>45854</v>
      </c>
      <c r="B2436" s="5">
        <f>TITRES_STAT!D2439</f>
        <v>0.27</v>
      </c>
      <c r="C2436" s="2">
        <f t="shared" si="342"/>
        <v>-1.0000000000000009E-2</v>
      </c>
      <c r="D2436" s="2">
        <f t="shared" si="343"/>
        <v>0</v>
      </c>
      <c r="E2436" s="2">
        <f t="shared" si="344"/>
        <v>1.0000000000000009E-2</v>
      </c>
      <c r="F2436" s="2">
        <f t="shared" si="341"/>
        <v>3.8988532848423029E-4</v>
      </c>
      <c r="G2436" s="2">
        <f t="shared" si="341"/>
        <v>2.0320450286164275E-3</v>
      </c>
      <c r="H2436" s="2">
        <f t="shared" si="337"/>
        <v>0.19186844926841715</v>
      </c>
      <c r="I2436" s="2">
        <f t="shared" si="338"/>
        <v>16.098123025757431</v>
      </c>
    </row>
    <row r="2437" spans="1:9" ht="13.5" x14ac:dyDescent="0.25">
      <c r="A2437" s="3">
        <f>TITRES_STAT!B2440</f>
        <v>45855</v>
      </c>
      <c r="B2437" s="5">
        <f>TITRES_STAT!D2440</f>
        <v>0.27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3.6203637644964239E-4</v>
      </c>
      <c r="G2437" s="2">
        <f t="shared" si="341"/>
        <v>1.8868989551438255E-3</v>
      </c>
      <c r="H2437" s="2">
        <f t="shared" si="337"/>
        <v>0.19186844926841715</v>
      </c>
      <c r="I2437" s="2">
        <f t="shared" si="338"/>
        <v>16.098123025757431</v>
      </c>
    </row>
    <row r="2438" spans="1:9" ht="13.5" x14ac:dyDescent="0.25">
      <c r="A2438" s="3">
        <f>TITRES_STAT!B2441</f>
        <v>45856</v>
      </c>
      <c r="B2438" s="5">
        <f>TITRES_STAT!D2441</f>
        <v>0.27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3.3617663527466793E-4</v>
      </c>
      <c r="G2438" s="2">
        <f t="shared" si="341"/>
        <v>1.752120458347838E-3</v>
      </c>
      <c r="H2438" s="2">
        <f t="shared" si="337"/>
        <v>0.19186844926841712</v>
      </c>
      <c r="I2438" s="2">
        <f t="shared" si="338"/>
        <v>16.098123025757431</v>
      </c>
    </row>
    <row r="2439" spans="1:9" ht="13.5" x14ac:dyDescent="0.25">
      <c r="A2439" s="3">
        <f>TITRES_STAT!B2442</f>
        <v>45859</v>
      </c>
      <c r="B2439" s="5">
        <f>TITRES_STAT!D2442</f>
        <v>0.27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3.1216401846933449E-4</v>
      </c>
      <c r="G2439" s="2">
        <f t="shared" si="341"/>
        <v>1.6269689970372782E-3</v>
      </c>
      <c r="H2439" s="2">
        <f t="shared" si="337"/>
        <v>0.19186844926841712</v>
      </c>
      <c r="I2439" s="2">
        <f t="shared" si="338"/>
        <v>16.098123025757431</v>
      </c>
    </row>
    <row r="2440" spans="1:9" ht="13.5" x14ac:dyDescent="0.25">
      <c r="A2440" s="3">
        <f>TITRES_STAT!B2443</f>
        <v>45860</v>
      </c>
      <c r="B2440" s="5">
        <f>TITRES_STAT!D2443</f>
        <v>0.27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2.8986658857866774E-4</v>
      </c>
      <c r="G2440" s="2">
        <f t="shared" si="341"/>
        <v>1.5107569258203297E-3</v>
      </c>
      <c r="H2440" s="2">
        <f t="shared" si="337"/>
        <v>0.19186844926841712</v>
      </c>
      <c r="I2440" s="2">
        <f t="shared" si="338"/>
        <v>16.098123025757431</v>
      </c>
    </row>
    <row r="2441" spans="1:9" ht="13.5" x14ac:dyDescent="0.25">
      <c r="A2441" s="3">
        <f>TITRES_STAT!B2444</f>
        <v>45861</v>
      </c>
      <c r="B2441" s="5">
        <f>TITRES_STAT!D2444</f>
        <v>0.27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2.6916183225162007E-4</v>
      </c>
      <c r="G2441" s="2">
        <f t="shared" si="341"/>
        <v>1.4028457168331634E-3</v>
      </c>
      <c r="H2441" s="2">
        <f t="shared" si="337"/>
        <v>0.19186844926841715</v>
      </c>
      <c r="I2441" s="2">
        <f t="shared" si="338"/>
        <v>16.098123025757431</v>
      </c>
    </row>
    <row r="2442" spans="1:9" ht="13.5" x14ac:dyDescent="0.25">
      <c r="A2442" s="3">
        <f>TITRES_STAT!B2445</f>
        <v>45862</v>
      </c>
      <c r="B2442" s="5">
        <f>TITRES_STAT!D2445</f>
        <v>0.27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2.4993598709079009E-4</v>
      </c>
      <c r="G2442" s="2">
        <f t="shared" si="341"/>
        <v>1.3026424513450804E-3</v>
      </c>
      <c r="H2442" s="2">
        <f t="shared" si="337"/>
        <v>0.19186844926841715</v>
      </c>
      <c r="I2442" s="2">
        <f t="shared" si="338"/>
        <v>16.098123025757431</v>
      </c>
    </row>
    <row r="2443" spans="1:9" ht="13.5" x14ac:dyDescent="0.25">
      <c r="A2443" s="3">
        <f>TITRES_STAT!B2446</f>
        <v>45866</v>
      </c>
      <c r="B2443" s="5">
        <f>TITRES_STAT!D2446</f>
        <v>0.27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2.3208341658430509E-4</v>
      </c>
      <c r="G2443" s="2">
        <f t="shared" si="341"/>
        <v>1.2095965619632889E-3</v>
      </c>
      <c r="H2443" s="2">
        <f t="shared" si="337"/>
        <v>0.19186844926841715</v>
      </c>
      <c r="I2443" s="2">
        <f t="shared" si="338"/>
        <v>16.098123025757431</v>
      </c>
    </row>
    <row r="2444" spans="1:9" ht="13.5" x14ac:dyDescent="0.25">
      <c r="A2444" s="3">
        <f>TITRES_STAT!B2447</f>
        <v>45867</v>
      </c>
      <c r="B2444" s="5">
        <f>TITRES_STAT!D2447</f>
        <v>0.27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2.1550602968542615E-4</v>
      </c>
      <c r="G2444" s="2">
        <f t="shared" si="341"/>
        <v>1.1231968075373396E-3</v>
      </c>
      <c r="H2444" s="2">
        <f t="shared" si="337"/>
        <v>0.19186844926841715</v>
      </c>
      <c r="I2444" s="2">
        <f t="shared" si="338"/>
        <v>16.098123025757431</v>
      </c>
    </row>
    <row r="2445" spans="1:9" ht="13.5" x14ac:dyDescent="0.25">
      <c r="A2445" s="3">
        <f>TITRES_STAT!B2448</f>
        <v>45868</v>
      </c>
      <c r="B2445" s="5">
        <f>TITRES_STAT!D2448</f>
        <v>0.27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2.0011274185075285E-4</v>
      </c>
      <c r="G2445" s="2">
        <f t="shared" si="345"/>
        <v>1.0429684641418155E-3</v>
      </c>
      <c r="H2445" s="2">
        <f t="shared" si="337"/>
        <v>0.19186844926841712</v>
      </c>
      <c r="I2445" s="2">
        <f t="shared" si="338"/>
        <v>16.098123025757431</v>
      </c>
    </row>
    <row r="2446" spans="1:9" ht="13.5" x14ac:dyDescent="0.25">
      <c r="A2446" s="3">
        <f>TITRES_STAT!B2449</f>
        <v>45869</v>
      </c>
      <c r="B2446" s="5">
        <f>TITRES_STAT!D2449</f>
        <v>0.27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1.8581897457569909E-4</v>
      </c>
      <c r="G2446" s="2">
        <f t="shared" si="345"/>
        <v>9.6847071670311442E-4</v>
      </c>
      <c r="H2446" s="2">
        <f t="shared" si="337"/>
        <v>0.19186844926841712</v>
      </c>
      <c r="I2446" s="2">
        <f t="shared" si="338"/>
        <v>16.098123025757431</v>
      </c>
    </row>
    <row r="2447" spans="1:9" ht="13.5" x14ac:dyDescent="0.25">
      <c r="A2447" s="3">
        <f>TITRES_STAT!B2450</f>
        <v>45870</v>
      </c>
      <c r="B2447" s="5">
        <f>TITRES_STAT!D2450</f>
        <v>0.28000000000000003</v>
      </c>
      <c r="C2447" s="2">
        <f t="shared" si="342"/>
        <v>1.0000000000000009E-2</v>
      </c>
      <c r="D2447" s="2">
        <f t="shared" si="343"/>
        <v>1.0000000000000009E-2</v>
      </c>
      <c r="E2447" s="2">
        <f t="shared" si="344"/>
        <v>0</v>
      </c>
      <c r="F2447" s="2">
        <f t="shared" si="345"/>
        <v>8.8683190496314981E-4</v>
      </c>
      <c r="G2447" s="2">
        <f t="shared" si="345"/>
        <v>8.9929423693860624E-4</v>
      </c>
      <c r="H2447" s="2">
        <f t="shared" si="337"/>
        <v>0.98614209736528402</v>
      </c>
      <c r="I2447" s="2">
        <f t="shared" si="338"/>
        <v>49.651135166685727</v>
      </c>
    </row>
    <row r="2448" spans="1:9" ht="13.5" x14ac:dyDescent="0.25">
      <c r="A2448" s="3">
        <f>TITRES_STAT!B2451</f>
        <v>45873</v>
      </c>
      <c r="B2448" s="5">
        <f>TITRES_STAT!D2451</f>
        <v>0.28000000000000003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8.2348676889435347E-4</v>
      </c>
      <c r="G2448" s="2">
        <f t="shared" si="345"/>
        <v>8.350589343001344E-4</v>
      </c>
      <c r="H2448" s="2">
        <f t="shared" si="337"/>
        <v>0.98614209736528402</v>
      </c>
      <c r="I2448" s="2">
        <f t="shared" si="338"/>
        <v>49.651135166685727</v>
      </c>
    </row>
    <row r="2449" spans="1:9" ht="13.5" x14ac:dyDescent="0.25">
      <c r="A2449" s="3">
        <f>TITRES_STAT!B2452</f>
        <v>45874</v>
      </c>
      <c r="B2449" s="5">
        <f>TITRES_STAT!D2452</f>
        <v>0.28000000000000003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7.646662854018997E-4</v>
      </c>
      <c r="G2449" s="2">
        <f t="shared" si="345"/>
        <v>7.7541186756441044E-4</v>
      </c>
      <c r="H2449" s="2">
        <f t="shared" ref="H2449:H2508" si="346">F2449/G2449</f>
        <v>0.98614209736528424</v>
      </c>
      <c r="I2449" s="2">
        <f t="shared" ref="I2449:I2508" si="347">IF(G2449=0,100,100-(100/(1+H2449)))</f>
        <v>49.651135166685734</v>
      </c>
    </row>
    <row r="2450" spans="1:9" ht="13.5" x14ac:dyDescent="0.25">
      <c r="A2450" s="3">
        <f>TITRES_STAT!B2453</f>
        <v>45875</v>
      </c>
      <c r="B2450" s="5">
        <f>TITRES_STAT!D2453</f>
        <v>0.28000000000000003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7.100472650160498E-4</v>
      </c>
      <c r="G2450" s="2">
        <f t="shared" si="345"/>
        <v>7.2002530559552393E-4</v>
      </c>
      <c r="H2450" s="2">
        <f t="shared" si="346"/>
        <v>0.98614209736528435</v>
      </c>
      <c r="I2450" s="2">
        <f t="shared" si="347"/>
        <v>49.651135166685734</v>
      </c>
    </row>
    <row r="2451" spans="1:9" ht="13.5" x14ac:dyDescent="0.25">
      <c r="A2451" s="3">
        <f>TITRES_STAT!B2454</f>
        <v>45876</v>
      </c>
      <c r="B2451" s="5">
        <f>TITRES_STAT!D2454</f>
        <v>0.28000000000000003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6.593296032291891E-4</v>
      </c>
      <c r="G2451" s="2">
        <f t="shared" si="345"/>
        <v>6.6859492662441511E-4</v>
      </c>
      <c r="H2451" s="2">
        <f t="shared" si="346"/>
        <v>0.98614209736528435</v>
      </c>
      <c r="I2451" s="2">
        <f t="shared" si="347"/>
        <v>49.651135166685734</v>
      </c>
    </row>
    <row r="2452" spans="1:9" ht="13.5" x14ac:dyDescent="0.25">
      <c r="A2452" s="3">
        <f>TITRES_STAT!B2455</f>
        <v>45877</v>
      </c>
      <c r="B2452" s="5">
        <f>TITRES_STAT!D2455</f>
        <v>0.28000000000000003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6.1223463156996128E-4</v>
      </c>
      <c r="G2452" s="2">
        <f t="shared" si="345"/>
        <v>6.2083814615124255E-4</v>
      </c>
      <c r="H2452" s="2">
        <f t="shared" si="346"/>
        <v>0.98614209736528435</v>
      </c>
      <c r="I2452" s="2">
        <f t="shared" si="347"/>
        <v>49.651135166685734</v>
      </c>
    </row>
    <row r="2453" spans="1:9" ht="13.5" x14ac:dyDescent="0.25">
      <c r="A2453" s="3">
        <f>TITRES_STAT!B2456</f>
        <v>45880</v>
      </c>
      <c r="B2453" s="5">
        <f>TITRES_STAT!D2456</f>
        <v>0.28000000000000003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5.6850358645782115E-4</v>
      </c>
      <c r="G2453" s="2">
        <f t="shared" si="345"/>
        <v>5.7649256428329669E-4</v>
      </c>
      <c r="H2453" s="2">
        <f t="shared" si="346"/>
        <v>0.98614209736528424</v>
      </c>
      <c r="I2453" s="2">
        <f t="shared" si="347"/>
        <v>49.651135166685734</v>
      </c>
    </row>
    <row r="2454" spans="1:9" ht="13.5" x14ac:dyDescent="0.25">
      <c r="A2454" s="3">
        <f>TITRES_STAT!B2457</f>
        <v>45881</v>
      </c>
      <c r="B2454" s="5">
        <f>TITRES_STAT!D2457</f>
        <v>0.28000000000000003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5.2789618742511962E-4</v>
      </c>
      <c r="G2454" s="2">
        <f t="shared" si="345"/>
        <v>5.3531452397734692E-4</v>
      </c>
      <c r="H2454" s="2">
        <f t="shared" si="346"/>
        <v>0.98614209736528424</v>
      </c>
      <c r="I2454" s="2">
        <f t="shared" si="347"/>
        <v>49.651135166685734</v>
      </c>
    </row>
    <row r="2455" spans="1:9" ht="13.5" x14ac:dyDescent="0.25">
      <c r="A2455" s="3">
        <f>TITRES_STAT!B2458</f>
        <v>45883</v>
      </c>
      <c r="B2455" s="5">
        <f>TITRES_STAT!D2458</f>
        <v>0.28000000000000003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4.9018931689475396E-4</v>
      </c>
      <c r="G2455" s="2">
        <f t="shared" si="345"/>
        <v>4.9707777226467925E-4</v>
      </c>
      <c r="H2455" s="2">
        <f t="shared" si="346"/>
        <v>0.98614209736528435</v>
      </c>
      <c r="I2455" s="2">
        <f t="shared" si="347"/>
        <v>49.651135166685734</v>
      </c>
    </row>
    <row r="2456" spans="1:9" ht="13.5" x14ac:dyDescent="0.25">
      <c r="A2456" s="3">
        <f>TITRES_STAT!B2459</f>
        <v>45884</v>
      </c>
      <c r="B2456" s="5">
        <f>TITRES_STAT!D2459</f>
        <v>0.28000000000000003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4.5517579425941436E-4</v>
      </c>
      <c r="G2456" s="2">
        <f t="shared" si="345"/>
        <v>4.6157221710291642E-4</v>
      </c>
      <c r="H2456" s="2">
        <f t="shared" si="346"/>
        <v>0.98614209736528435</v>
      </c>
      <c r="I2456" s="2">
        <f t="shared" si="347"/>
        <v>49.651135166685734</v>
      </c>
    </row>
    <row r="2457" spans="1:9" ht="13.5" x14ac:dyDescent="0.25">
      <c r="A2457" s="3">
        <f>TITRES_STAT!B2460</f>
        <v>45887</v>
      </c>
      <c r="B2457" s="5">
        <f>TITRES_STAT!D2460</f>
        <v>0.28000000000000003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4.2266323752659902E-4</v>
      </c>
      <c r="G2457" s="2">
        <f t="shared" si="345"/>
        <v>4.2860277302413666E-4</v>
      </c>
      <c r="H2457" s="2">
        <f t="shared" si="346"/>
        <v>0.98614209736528424</v>
      </c>
      <c r="I2457" s="2">
        <f t="shared" si="347"/>
        <v>49.651135166685734</v>
      </c>
    </row>
    <row r="2458" spans="1:9" ht="13.5" x14ac:dyDescent="0.25">
      <c r="A2458" s="3">
        <f>TITRES_STAT!B2461</f>
        <v>45888</v>
      </c>
      <c r="B2458" s="5">
        <f>TITRES_STAT!D2461</f>
        <v>0.28000000000000003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3.9247300627469908E-4</v>
      </c>
      <c r="G2458" s="2">
        <f t="shared" si="345"/>
        <v>3.9798828923669828E-4</v>
      </c>
      <c r="H2458" s="2">
        <f t="shared" si="346"/>
        <v>0.98614209736528435</v>
      </c>
      <c r="I2458" s="2">
        <f t="shared" si="347"/>
        <v>49.651135166685734</v>
      </c>
    </row>
    <row r="2459" spans="1:9" ht="13.5" x14ac:dyDescent="0.25">
      <c r="A2459" s="3">
        <f>TITRES_STAT!B2462</f>
        <v>45889</v>
      </c>
      <c r="B2459" s="5">
        <f>TITRES_STAT!D2462</f>
        <v>0.28000000000000003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3.6443922011222054E-4</v>
      </c>
      <c r="G2459" s="2">
        <f t="shared" si="345"/>
        <v>3.6956055429121981E-4</v>
      </c>
      <c r="H2459" s="2">
        <f t="shared" si="346"/>
        <v>0.98614209736528435</v>
      </c>
      <c r="I2459" s="2">
        <f t="shared" si="347"/>
        <v>49.651135166685734</v>
      </c>
    </row>
    <row r="2460" spans="1:9" ht="13.5" x14ac:dyDescent="0.25">
      <c r="A2460" s="3">
        <f>TITRES_STAT!B2463</f>
        <v>45890</v>
      </c>
      <c r="B2460" s="5">
        <f>TITRES_STAT!D2463</f>
        <v>0.28000000000000003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3.3840784724706188E-4</v>
      </c>
      <c r="G2460" s="2">
        <f t="shared" si="345"/>
        <v>3.4316337184184698E-4</v>
      </c>
      <c r="H2460" s="2">
        <f t="shared" si="346"/>
        <v>0.98614209736528413</v>
      </c>
      <c r="I2460" s="2">
        <f t="shared" si="347"/>
        <v>49.651135166685734</v>
      </c>
    </row>
    <row r="2461" spans="1:9" ht="13.5" x14ac:dyDescent="0.25">
      <c r="A2461" s="3">
        <f>TITRES_STAT!B2464</f>
        <v>45891</v>
      </c>
      <c r="B2461" s="5">
        <f>TITRES_STAT!D2464</f>
        <v>0.28000000000000003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3.1423585815798603E-4</v>
      </c>
      <c r="G2461" s="2">
        <f t="shared" si="348"/>
        <v>3.1865170242457221E-4</v>
      </c>
      <c r="H2461" s="2">
        <f t="shared" si="346"/>
        <v>0.98614209736528413</v>
      </c>
      <c r="I2461" s="2">
        <f t="shared" si="347"/>
        <v>49.651135166685734</v>
      </c>
    </row>
    <row r="2462" spans="1:9" ht="13.5" x14ac:dyDescent="0.25">
      <c r="A2462" s="3">
        <f>TITRES_STAT!B2465</f>
        <v>45894</v>
      </c>
      <c r="B2462" s="5">
        <f>TITRES_STAT!D2465</f>
        <v>0.28999999999999998</v>
      </c>
      <c r="C2462" s="2">
        <f t="shared" si="342"/>
        <v>9.9999999999999534E-3</v>
      </c>
      <c r="D2462" s="2">
        <f t="shared" si="343"/>
        <v>9.9999999999999534E-3</v>
      </c>
      <c r="E2462" s="2">
        <f t="shared" si="344"/>
        <v>0</v>
      </c>
      <c r="F2462" s="2">
        <f t="shared" si="348"/>
        <v>1.0060761540038408E-3</v>
      </c>
      <c r="G2462" s="2">
        <f t="shared" si="348"/>
        <v>2.958908665371028E-4</v>
      </c>
      <c r="H2462" s="2">
        <f t="shared" si="346"/>
        <v>3.4001595445585857</v>
      </c>
      <c r="I2462" s="2">
        <f t="shared" si="347"/>
        <v>77.273551336640963</v>
      </c>
    </row>
    <row r="2463" spans="1:9" ht="13.5" x14ac:dyDescent="0.25">
      <c r="A2463" s="3">
        <f>TITRES_STAT!B2466</f>
        <v>45895</v>
      </c>
      <c r="B2463" s="5">
        <f>TITRES_STAT!D2466</f>
        <v>0.28000000000000003</v>
      </c>
      <c r="C2463" s="2">
        <f t="shared" si="342"/>
        <v>-9.9999999999999534E-3</v>
      </c>
      <c r="D2463" s="2">
        <f t="shared" si="343"/>
        <v>0</v>
      </c>
      <c r="E2463" s="2">
        <f t="shared" si="344"/>
        <v>9.9999999999999534E-3</v>
      </c>
      <c r="F2463" s="2">
        <f t="shared" si="348"/>
        <v>9.3421357157499505E-4</v>
      </c>
      <c r="G2463" s="2">
        <f t="shared" si="348"/>
        <v>9.8904151892730647E-4</v>
      </c>
      <c r="H2463" s="2">
        <f t="shared" si="346"/>
        <v>0.94456456447675052</v>
      </c>
      <c r="I2463" s="2">
        <f t="shared" si="347"/>
        <v>48.574605427458089</v>
      </c>
    </row>
    <row r="2464" spans="1:9" ht="13.5" x14ac:dyDescent="0.25">
      <c r="A2464" s="3">
        <f>TITRES_STAT!B2467</f>
        <v>45896</v>
      </c>
      <c r="B2464" s="5">
        <f>TITRES_STAT!D2467</f>
        <v>0.28000000000000003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8.6748403074820971E-4</v>
      </c>
      <c r="G2464" s="2">
        <f t="shared" si="348"/>
        <v>9.1839569614678466E-4</v>
      </c>
      <c r="H2464" s="2">
        <f t="shared" si="346"/>
        <v>0.94456456447675052</v>
      </c>
      <c r="I2464" s="2">
        <f t="shared" si="347"/>
        <v>48.574605427458089</v>
      </c>
    </row>
    <row r="2465" spans="1:9" ht="13.5" x14ac:dyDescent="0.25">
      <c r="A2465" s="3">
        <f>TITRES_STAT!B2468</f>
        <v>45897</v>
      </c>
      <c r="B2465" s="5">
        <f>TITRES_STAT!D2468</f>
        <v>0.28000000000000003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8.0552088569476623E-4</v>
      </c>
      <c r="G2465" s="2">
        <f t="shared" si="348"/>
        <v>8.5279600356487155E-4</v>
      </c>
      <c r="H2465" s="2">
        <f t="shared" si="346"/>
        <v>0.94456456447675041</v>
      </c>
      <c r="I2465" s="2">
        <f t="shared" si="347"/>
        <v>48.574605427458089</v>
      </c>
    </row>
    <row r="2466" spans="1:9" ht="13.5" x14ac:dyDescent="0.25">
      <c r="A2466" s="3">
        <f>TITRES_STAT!B2469</f>
        <v>45898</v>
      </c>
      <c r="B2466" s="5">
        <f>TITRES_STAT!D2469</f>
        <v>0.28000000000000003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7.4798367957371146E-4</v>
      </c>
      <c r="G2466" s="2">
        <f t="shared" si="348"/>
        <v>7.9188200331023787E-4</v>
      </c>
      <c r="H2466" s="2">
        <f t="shared" si="346"/>
        <v>0.94456456447675041</v>
      </c>
      <c r="I2466" s="2">
        <f t="shared" si="347"/>
        <v>48.574605427458089</v>
      </c>
    </row>
    <row r="2467" spans="1:9" ht="13.5" x14ac:dyDescent="0.25">
      <c r="A2467" s="3">
        <f>TITRES_STAT!B2470</f>
        <v>45901</v>
      </c>
      <c r="B2467" s="5">
        <f>TITRES_STAT!D2470</f>
        <v>0.28999999999999998</v>
      </c>
      <c r="C2467" s="2">
        <f t="shared" si="342"/>
        <v>9.9999999999999534E-3</v>
      </c>
      <c r="D2467" s="2">
        <f t="shared" si="343"/>
        <v>9.9999999999999534E-3</v>
      </c>
      <c r="E2467" s="2">
        <f t="shared" si="344"/>
        <v>0</v>
      </c>
      <c r="F2467" s="2">
        <f t="shared" si="348"/>
        <v>1.4088419881755859E-3</v>
      </c>
      <c r="G2467" s="2">
        <f t="shared" si="348"/>
        <v>7.3531900307379232E-4</v>
      </c>
      <c r="H2467" s="2">
        <f t="shared" si="346"/>
        <v>1.9159602598142058</v>
      </c>
      <c r="I2467" s="2">
        <f t="shared" si="347"/>
        <v>65.705979817992571</v>
      </c>
    </row>
    <row r="2468" spans="1:9" ht="13.5" x14ac:dyDescent="0.25">
      <c r="A2468" s="3">
        <f>TITRES_STAT!B2471</f>
        <v>45902</v>
      </c>
      <c r="B2468" s="5">
        <f>TITRES_STAT!D2471</f>
        <v>0.28999999999999998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1.3082104175916153E-3</v>
      </c>
      <c r="G2468" s="2">
        <f t="shared" si="348"/>
        <v>6.8279621713995006E-4</v>
      </c>
      <c r="H2468" s="2">
        <f t="shared" si="346"/>
        <v>1.9159602598142054</v>
      </c>
      <c r="I2468" s="2">
        <f t="shared" si="347"/>
        <v>65.705979817992556</v>
      </c>
    </row>
    <row r="2469" spans="1:9" ht="13.5" x14ac:dyDescent="0.25">
      <c r="A2469" s="3">
        <f>TITRES_STAT!B2472</f>
        <v>45903</v>
      </c>
      <c r="B2469" s="5">
        <f>TITRES_STAT!D2472</f>
        <v>0.28000000000000003</v>
      </c>
      <c r="C2469" s="2">
        <f t="shared" si="342"/>
        <v>-9.9999999999999534E-3</v>
      </c>
      <c r="D2469" s="2">
        <f t="shared" si="343"/>
        <v>0</v>
      </c>
      <c r="E2469" s="2">
        <f t="shared" si="344"/>
        <v>9.9999999999999534E-3</v>
      </c>
      <c r="F2469" s="2">
        <f t="shared" si="348"/>
        <v>1.2147668163350713E-3</v>
      </c>
      <c r="G2469" s="2">
        <f t="shared" si="348"/>
        <v>1.3483107730585218E-3</v>
      </c>
      <c r="H2469" s="2">
        <f t="shared" si="346"/>
        <v>0.90095461714622505</v>
      </c>
      <c r="I2469" s="2">
        <f t="shared" si="347"/>
        <v>47.39485146146032</v>
      </c>
    </row>
    <row r="2470" spans="1:9" ht="13.5" x14ac:dyDescent="0.25">
      <c r="A2470" s="3">
        <f>TITRES_STAT!B2473</f>
        <v>45905</v>
      </c>
      <c r="B2470" s="5">
        <f>TITRES_STAT!D2473</f>
        <v>0.28000000000000003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1.1279977580254234E-3</v>
      </c>
      <c r="G2470" s="2">
        <f t="shared" si="348"/>
        <v>1.2520028606971989E-3</v>
      </c>
      <c r="H2470" s="2">
        <f t="shared" si="346"/>
        <v>0.90095461714622505</v>
      </c>
      <c r="I2470" s="2">
        <f t="shared" si="347"/>
        <v>47.39485146146032</v>
      </c>
    </row>
    <row r="2471" spans="1:9" ht="13.5" x14ac:dyDescent="0.25">
      <c r="A2471" s="3">
        <f>TITRES_STAT!B2474</f>
        <v>45908</v>
      </c>
      <c r="B2471" s="5">
        <f>TITRES_STAT!D2474</f>
        <v>0.27</v>
      </c>
      <c r="C2471" s="2">
        <f t="shared" si="342"/>
        <v>-1.0000000000000009E-2</v>
      </c>
      <c r="D2471" s="2">
        <f t="shared" si="343"/>
        <v>0</v>
      </c>
      <c r="E2471" s="2">
        <f t="shared" si="344"/>
        <v>1.0000000000000009E-2</v>
      </c>
      <c r="F2471" s="2">
        <f t="shared" si="348"/>
        <v>1.0474264895950359E-3</v>
      </c>
      <c r="G2471" s="2">
        <f t="shared" si="348"/>
        <v>1.8768597992188283E-3</v>
      </c>
      <c r="H2471" s="2">
        <f t="shared" si="346"/>
        <v>0.55807391155747887</v>
      </c>
      <c r="I2471" s="2">
        <f t="shared" si="347"/>
        <v>35.818192411656398</v>
      </c>
    </row>
    <row r="2472" spans="1:9" ht="13.5" x14ac:dyDescent="0.25">
      <c r="A2472" s="3">
        <f>TITRES_STAT!B2475</f>
        <v>45909</v>
      </c>
      <c r="B2472" s="5">
        <f>TITRES_STAT!D2475</f>
        <v>0.26</v>
      </c>
      <c r="C2472" s="2">
        <f t="shared" si="342"/>
        <v>-1.0000000000000009E-2</v>
      </c>
      <c r="D2472" s="2">
        <f t="shared" si="343"/>
        <v>0</v>
      </c>
      <c r="E2472" s="2">
        <f t="shared" si="344"/>
        <v>1.0000000000000009E-2</v>
      </c>
      <c r="F2472" s="2">
        <f t="shared" si="348"/>
        <v>9.7261031176681912E-4</v>
      </c>
      <c r="G2472" s="2">
        <f t="shared" si="348"/>
        <v>2.4570840992746272E-3</v>
      </c>
      <c r="H2472" s="2">
        <f t="shared" si="346"/>
        <v>0.39583924378247787</v>
      </c>
      <c r="I2472" s="2">
        <f t="shared" si="347"/>
        <v>28.358512310473756</v>
      </c>
    </row>
    <row r="2473" spans="1:9" ht="13.5" x14ac:dyDescent="0.25">
      <c r="A2473" s="3">
        <f>TITRES_STAT!B2476</f>
        <v>45910</v>
      </c>
      <c r="B2473" s="5">
        <f>TITRES_STAT!D2476</f>
        <v>0.25</v>
      </c>
      <c r="C2473" s="2">
        <f t="shared" si="342"/>
        <v>-1.0000000000000009E-2</v>
      </c>
      <c r="D2473" s="2">
        <f t="shared" si="343"/>
        <v>0</v>
      </c>
      <c r="E2473" s="2">
        <f t="shared" si="344"/>
        <v>1.0000000000000009E-2</v>
      </c>
      <c r="F2473" s="2">
        <f t="shared" si="348"/>
        <v>9.0313814664061778E-4</v>
      </c>
      <c r="G2473" s="2">
        <f t="shared" si="348"/>
        <v>2.9958638064692977E-3</v>
      </c>
      <c r="H2473" s="2">
        <f t="shared" si="346"/>
        <v>0.30146168350189095</v>
      </c>
      <c r="I2473" s="2">
        <f t="shared" si="347"/>
        <v>23.163316087088845</v>
      </c>
    </row>
    <row r="2474" spans="1:9" ht="13.5" x14ac:dyDescent="0.25">
      <c r="A2474" s="3">
        <f>TITRES_STAT!B2477</f>
        <v>45911</v>
      </c>
      <c r="B2474" s="5">
        <f>TITRES_STAT!D2477</f>
        <v>0.24</v>
      </c>
      <c r="C2474" s="2">
        <f t="shared" si="342"/>
        <v>-1.0000000000000009E-2</v>
      </c>
      <c r="D2474" s="2">
        <f t="shared" si="343"/>
        <v>0</v>
      </c>
      <c r="E2474" s="2">
        <f t="shared" si="344"/>
        <v>1.0000000000000009E-2</v>
      </c>
      <c r="F2474" s="2">
        <f t="shared" si="348"/>
        <v>8.3862827902343089E-4</v>
      </c>
      <c r="G2474" s="2">
        <f t="shared" si="348"/>
        <v>3.4961592488643484E-3</v>
      </c>
      <c r="H2474" s="2">
        <f t="shared" si="346"/>
        <v>0.23987130428793857</v>
      </c>
      <c r="I2474" s="2">
        <f t="shared" si="347"/>
        <v>19.346467932467988</v>
      </c>
    </row>
    <row r="2475" spans="1:9" ht="13.5" x14ac:dyDescent="0.25">
      <c r="A2475" s="3">
        <f>TITRES_STAT!B2478</f>
        <v>45912</v>
      </c>
      <c r="B2475" s="5">
        <f>TITRES_STAT!D2478</f>
        <v>0.23</v>
      </c>
      <c r="C2475" s="2">
        <f t="shared" si="342"/>
        <v>-9.9999999999999811E-3</v>
      </c>
      <c r="D2475" s="2">
        <f t="shared" si="343"/>
        <v>0</v>
      </c>
      <c r="E2475" s="2">
        <f t="shared" si="344"/>
        <v>9.9999999999999811E-3</v>
      </c>
      <c r="F2475" s="2">
        <f t="shared" si="348"/>
        <v>7.787262590931858E-4</v>
      </c>
      <c r="G2475" s="2">
        <f t="shared" si="348"/>
        <v>3.9607193025168932E-3</v>
      </c>
      <c r="H2475" s="2">
        <f t="shared" si="346"/>
        <v>0.19661233215853838</v>
      </c>
      <c r="I2475" s="2">
        <f t="shared" si="347"/>
        <v>16.430745937899076</v>
      </c>
    </row>
    <row r="2476" spans="1:9" ht="13.5" x14ac:dyDescent="0.25">
      <c r="A2476" s="3">
        <f>TITRES_STAT!B2479</f>
        <v>45915</v>
      </c>
      <c r="B2476" s="5">
        <f>TITRES_STAT!D2479</f>
        <v>0.22</v>
      </c>
      <c r="C2476" s="2">
        <f t="shared" si="342"/>
        <v>-1.0000000000000009E-2</v>
      </c>
      <c r="D2476" s="2">
        <f t="shared" si="343"/>
        <v>0</v>
      </c>
      <c r="E2476" s="2">
        <f t="shared" si="344"/>
        <v>1.0000000000000009E-2</v>
      </c>
      <c r="F2476" s="2">
        <f t="shared" si="348"/>
        <v>7.2310295487224387E-4</v>
      </c>
      <c r="G2476" s="2">
        <f t="shared" si="348"/>
        <v>4.3920964951942587E-3</v>
      </c>
      <c r="H2476" s="2">
        <f t="shared" si="346"/>
        <v>0.16463731060177028</v>
      </c>
      <c r="I2476" s="2">
        <f t="shared" si="347"/>
        <v>14.136358942227417</v>
      </c>
    </row>
    <row r="2477" spans="1:9" ht="13.5" x14ac:dyDescent="0.25">
      <c r="A2477" s="3">
        <f>TITRES_STAT!B2480</f>
        <v>45916</v>
      </c>
      <c r="B2477" s="5">
        <f>TITRES_STAT!D2480</f>
        <v>0.23</v>
      </c>
      <c r="C2477" s="2">
        <f t="shared" si="342"/>
        <v>1.0000000000000009E-2</v>
      </c>
      <c r="D2477" s="2">
        <f t="shared" si="343"/>
        <v>1.0000000000000009E-2</v>
      </c>
      <c r="E2477" s="2">
        <f t="shared" si="344"/>
        <v>0</v>
      </c>
      <c r="F2477" s="2">
        <f t="shared" ref="F2477:G2492" si="349">((F2476*13)+D2477)/14</f>
        <v>1.3857384580956557E-3</v>
      </c>
      <c r="G2477" s="2">
        <f t="shared" si="349"/>
        <v>4.078375316966097E-3</v>
      </c>
      <c r="H2477" s="2">
        <f t="shared" si="346"/>
        <v>0.33977708042978899</v>
      </c>
      <c r="I2477" s="2">
        <f t="shared" si="347"/>
        <v>25.36071749494262</v>
      </c>
    </row>
    <row r="2478" spans="1:9" ht="13.5" x14ac:dyDescent="0.25">
      <c r="A2478" s="3">
        <f>TITRES_STAT!B2481</f>
        <v>45917</v>
      </c>
      <c r="B2478" s="5">
        <f>TITRES_STAT!D2481</f>
        <v>0.22</v>
      </c>
      <c r="C2478" s="2">
        <f t="shared" si="342"/>
        <v>-1.0000000000000009E-2</v>
      </c>
      <c r="D2478" s="2">
        <f t="shared" si="343"/>
        <v>0</v>
      </c>
      <c r="E2478" s="2">
        <f t="shared" si="344"/>
        <v>1.0000000000000009E-2</v>
      </c>
      <c r="F2478" s="2">
        <f t="shared" si="349"/>
        <v>1.2867571396602516E-3</v>
      </c>
      <c r="G2478" s="2">
        <f t="shared" si="349"/>
        <v>4.5013485086113766E-3</v>
      </c>
      <c r="H2478" s="2">
        <f t="shared" si="346"/>
        <v>0.28586036766506756</v>
      </c>
      <c r="I2478" s="2">
        <f t="shared" si="347"/>
        <v>22.231058274558052</v>
      </c>
    </row>
    <row r="2479" spans="1:9" ht="13.5" x14ac:dyDescent="0.25">
      <c r="A2479" s="3">
        <f>TITRES_STAT!B2482</f>
        <v>45918</v>
      </c>
      <c r="B2479" s="5">
        <f>TITRES_STAT!D2482</f>
        <v>0.21</v>
      </c>
      <c r="C2479" s="2">
        <f t="shared" si="342"/>
        <v>-1.0000000000000009E-2</v>
      </c>
      <c r="D2479" s="2">
        <f t="shared" si="343"/>
        <v>0</v>
      </c>
      <c r="E2479" s="2">
        <f t="shared" si="344"/>
        <v>1.0000000000000009E-2</v>
      </c>
      <c r="F2479" s="2">
        <f t="shared" si="349"/>
        <v>1.1948459153988051E-3</v>
      </c>
      <c r="G2479" s="2">
        <f t="shared" si="349"/>
        <v>4.89410932942485E-3</v>
      </c>
      <c r="H2479" s="2">
        <f t="shared" si="346"/>
        <v>0.24413960436376725</v>
      </c>
      <c r="I2479" s="2">
        <f t="shared" si="347"/>
        <v>19.623167971460575</v>
      </c>
    </row>
    <row r="2480" spans="1:9" ht="13.5" x14ac:dyDescent="0.25">
      <c r="A2480" s="3">
        <f>TITRES_STAT!B2483</f>
        <v>45919</v>
      </c>
      <c r="B2480" s="5">
        <f>TITRES_STAT!D2483</f>
        <v>0.2</v>
      </c>
      <c r="C2480" s="2">
        <f t="shared" si="342"/>
        <v>-9.9999999999999811E-3</v>
      </c>
      <c r="D2480" s="2">
        <f t="shared" si="343"/>
        <v>0</v>
      </c>
      <c r="E2480" s="2">
        <f t="shared" si="344"/>
        <v>9.9999999999999811E-3</v>
      </c>
      <c r="F2480" s="2">
        <f t="shared" si="349"/>
        <v>1.1094997785846047E-3</v>
      </c>
      <c r="G2480" s="2">
        <f t="shared" si="349"/>
        <v>5.2588158058945022E-3</v>
      </c>
      <c r="H2480" s="2">
        <f t="shared" si="346"/>
        <v>0.21097901496017191</v>
      </c>
      <c r="I2480" s="2">
        <f t="shared" si="347"/>
        <v>17.422185880496926</v>
      </c>
    </row>
    <row r="2481" spans="1:9" ht="13.5" x14ac:dyDescent="0.25">
      <c r="A2481" s="3">
        <f>TITRES_STAT!B2484</f>
        <v>45922</v>
      </c>
      <c r="B2481" s="5">
        <f>TITRES_STAT!D2484</f>
        <v>0.19</v>
      </c>
      <c r="C2481" s="2">
        <f t="shared" si="342"/>
        <v>-1.0000000000000009E-2</v>
      </c>
      <c r="D2481" s="2">
        <f t="shared" si="343"/>
        <v>0</v>
      </c>
      <c r="E2481" s="2">
        <f t="shared" si="344"/>
        <v>1.0000000000000009E-2</v>
      </c>
      <c r="F2481" s="2">
        <f t="shared" si="349"/>
        <v>1.03024979439999E-3</v>
      </c>
      <c r="G2481" s="2">
        <f t="shared" si="349"/>
        <v>5.5974718197591812E-3</v>
      </c>
      <c r="H2481" s="2">
        <f t="shared" si="346"/>
        <v>0.18405627175525721</v>
      </c>
      <c r="I2481" s="2">
        <f t="shared" si="347"/>
        <v>15.544554439326632</v>
      </c>
    </row>
    <row r="2482" spans="1:9" ht="13.5" x14ac:dyDescent="0.25">
      <c r="A2482" s="3">
        <f>TITRES_STAT!B2485</f>
        <v>45923</v>
      </c>
      <c r="B2482" s="5">
        <f>TITRES_STAT!D2485</f>
        <v>0.19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9.5666052337141925E-4</v>
      </c>
      <c r="G2482" s="2">
        <f t="shared" si="349"/>
        <v>5.1976524040620977E-3</v>
      </c>
      <c r="H2482" s="2">
        <f t="shared" si="346"/>
        <v>0.18405627175525718</v>
      </c>
      <c r="I2482" s="2">
        <f t="shared" si="347"/>
        <v>15.544554439326632</v>
      </c>
    </row>
    <row r="2483" spans="1:9" ht="13.5" x14ac:dyDescent="0.25">
      <c r="A2483" s="3">
        <f>TITRES_STAT!B2486</f>
        <v>45924</v>
      </c>
      <c r="B2483" s="5">
        <f>TITRES_STAT!D2486</f>
        <v>0.2</v>
      </c>
      <c r="C2483" s="2">
        <f t="shared" si="342"/>
        <v>1.0000000000000009E-2</v>
      </c>
      <c r="D2483" s="2">
        <f t="shared" si="343"/>
        <v>1.0000000000000009E-2</v>
      </c>
      <c r="E2483" s="2">
        <f t="shared" si="344"/>
        <v>0</v>
      </c>
      <c r="F2483" s="2">
        <f t="shared" si="349"/>
        <v>1.6026133431306041E-3</v>
      </c>
      <c r="G2483" s="2">
        <f t="shared" si="349"/>
        <v>4.8263915180576629E-3</v>
      </c>
      <c r="H2483" s="2">
        <f t="shared" si="346"/>
        <v>0.33205208013782544</v>
      </c>
      <c r="I2483" s="2">
        <f t="shared" si="347"/>
        <v>24.927860185727013</v>
      </c>
    </row>
    <row r="2484" spans="1:9" ht="13.5" x14ac:dyDescent="0.25">
      <c r="A2484" s="3">
        <f>TITRES_STAT!B2487</f>
        <v>45925</v>
      </c>
      <c r="B2484" s="5">
        <f>TITRES_STAT!D2487</f>
        <v>0.2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1.4881409614784181E-3</v>
      </c>
      <c r="G2484" s="2">
        <f t="shared" si="349"/>
        <v>4.4816492667678299E-3</v>
      </c>
      <c r="H2484" s="2">
        <f t="shared" si="346"/>
        <v>0.33205208013782544</v>
      </c>
      <c r="I2484" s="2">
        <f t="shared" si="347"/>
        <v>24.927860185727013</v>
      </c>
    </row>
    <row r="2485" spans="1:9" ht="13.5" x14ac:dyDescent="0.25">
      <c r="A2485" s="3">
        <f>TITRES_STAT!B2488</f>
        <v>45926</v>
      </c>
      <c r="B2485" s="5">
        <f>TITRES_STAT!D2488</f>
        <v>0.2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1.3818451785156741E-3</v>
      </c>
      <c r="G2485" s="2">
        <f t="shared" si="349"/>
        <v>4.1615314619986993E-3</v>
      </c>
      <c r="H2485" s="2">
        <f t="shared" si="346"/>
        <v>0.33205208013782544</v>
      </c>
      <c r="I2485" s="2">
        <f t="shared" si="347"/>
        <v>24.927860185727013</v>
      </c>
    </row>
    <row r="2486" spans="1:9" ht="13.5" x14ac:dyDescent="0.25">
      <c r="A2486" s="3">
        <f>TITRES_STAT!B2489</f>
        <v>45929</v>
      </c>
      <c r="B2486" s="5">
        <f>TITRES_STAT!D2489</f>
        <v>0.2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1.2831419514788402E-3</v>
      </c>
      <c r="G2486" s="2">
        <f t="shared" si="349"/>
        <v>3.864279214713078E-3</v>
      </c>
      <c r="H2486" s="2">
        <f t="shared" si="346"/>
        <v>0.33205208013782544</v>
      </c>
      <c r="I2486" s="2">
        <f t="shared" si="347"/>
        <v>24.927860185727013</v>
      </c>
    </row>
    <row r="2487" spans="1:9" ht="13.5" x14ac:dyDescent="0.25">
      <c r="A2487" s="3">
        <f>TITRES_STAT!B2490</f>
        <v>45930</v>
      </c>
      <c r="B2487" s="5">
        <f>TITRES_STAT!D2490</f>
        <v>0.2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1.1914889549446371E-3</v>
      </c>
      <c r="G2487" s="2">
        <f t="shared" si="349"/>
        <v>3.5882592708050007E-3</v>
      </c>
      <c r="H2487" s="2">
        <f t="shared" si="346"/>
        <v>0.33205208013782544</v>
      </c>
      <c r="I2487" s="2">
        <f t="shared" si="347"/>
        <v>24.927860185727013</v>
      </c>
    </row>
    <row r="2488" spans="1:9" ht="13.5" x14ac:dyDescent="0.25">
      <c r="A2488" s="3">
        <f>TITRES_STAT!B2491</f>
        <v>45931</v>
      </c>
      <c r="B2488" s="5">
        <f>TITRES_STAT!D2491</f>
        <v>0.21</v>
      </c>
      <c r="C2488" s="2">
        <f t="shared" si="342"/>
        <v>9.9999999999999811E-3</v>
      </c>
      <c r="D2488" s="2">
        <f t="shared" si="343"/>
        <v>9.9999999999999811E-3</v>
      </c>
      <c r="E2488" s="2">
        <f t="shared" si="344"/>
        <v>0</v>
      </c>
      <c r="F2488" s="2">
        <f t="shared" si="349"/>
        <v>1.8206683153057332E-3</v>
      </c>
      <c r="G2488" s="2">
        <f t="shared" si="349"/>
        <v>3.3319550371760723E-3</v>
      </c>
      <c r="H2488" s="2">
        <f t="shared" si="346"/>
        <v>0.54642643582873851</v>
      </c>
      <c r="I2488" s="2">
        <f t="shared" si="347"/>
        <v>35.334783677304742</v>
      </c>
    </row>
    <row r="2489" spans="1:9" ht="13.5" x14ac:dyDescent="0.25">
      <c r="A2489" s="3">
        <f>TITRES_STAT!B2492</f>
        <v>45932</v>
      </c>
      <c r="B2489" s="5">
        <f>TITRES_STAT!D2492</f>
        <v>0.21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1.6906205784981809E-3</v>
      </c>
      <c r="G2489" s="2">
        <f t="shared" si="349"/>
        <v>3.0939582488063526E-3</v>
      </c>
      <c r="H2489" s="2">
        <f t="shared" si="346"/>
        <v>0.54642643582873862</v>
      </c>
      <c r="I2489" s="2">
        <f t="shared" si="347"/>
        <v>35.334783677304742</v>
      </c>
    </row>
    <row r="2490" spans="1:9" ht="13.5" x14ac:dyDescent="0.25">
      <c r="A2490" s="3">
        <f>TITRES_STAT!B2493</f>
        <v>45933</v>
      </c>
      <c r="B2490" s="5">
        <f>TITRES_STAT!D2493</f>
        <v>0.21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1.5698619657483106E-3</v>
      </c>
      <c r="G2490" s="2">
        <f t="shared" si="349"/>
        <v>2.87296123103447E-3</v>
      </c>
      <c r="H2490" s="2">
        <f t="shared" si="346"/>
        <v>0.54642643582873862</v>
      </c>
      <c r="I2490" s="2">
        <f t="shared" si="347"/>
        <v>35.334783677304742</v>
      </c>
    </row>
    <row r="2491" spans="1:9" ht="13.5" x14ac:dyDescent="0.25">
      <c r="A2491" s="3">
        <f>TITRES_STAT!B2494</f>
        <v>45936</v>
      </c>
      <c r="B2491" s="5">
        <f>TITRES_STAT!D2494</f>
        <v>0.21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1.4577289681948597E-3</v>
      </c>
      <c r="G2491" s="2">
        <f t="shared" si="349"/>
        <v>2.6677497145320079E-3</v>
      </c>
      <c r="H2491" s="2">
        <f t="shared" si="346"/>
        <v>0.54642643582873851</v>
      </c>
      <c r="I2491" s="2">
        <f t="shared" si="347"/>
        <v>35.334783677304742</v>
      </c>
    </row>
    <row r="2492" spans="1:9" ht="13.5" x14ac:dyDescent="0.25">
      <c r="A2492" s="3">
        <f>TITRES_STAT!B2495</f>
        <v>45937</v>
      </c>
      <c r="B2492" s="5">
        <f>TITRES_STAT!D2495</f>
        <v>0.22</v>
      </c>
      <c r="C2492" s="2">
        <f t="shared" si="342"/>
        <v>1.0000000000000009E-2</v>
      </c>
      <c r="D2492" s="2">
        <f t="shared" si="343"/>
        <v>1.0000000000000009E-2</v>
      </c>
      <c r="E2492" s="2">
        <f t="shared" si="344"/>
        <v>0</v>
      </c>
      <c r="F2492" s="2">
        <f t="shared" si="349"/>
        <v>2.0678911847523706E-3</v>
      </c>
      <c r="G2492" s="2">
        <f t="shared" si="349"/>
        <v>2.4771961634940075E-3</v>
      </c>
      <c r="H2492" s="2">
        <f t="shared" si="346"/>
        <v>0.83477086523324617</v>
      </c>
      <c r="I2492" s="2">
        <f t="shared" si="347"/>
        <v>45.497281488995384</v>
      </c>
    </row>
    <row r="2493" spans="1:9" ht="13.5" x14ac:dyDescent="0.25">
      <c r="A2493" s="3">
        <f>TITRES_STAT!B2496</f>
        <v>45938</v>
      </c>
      <c r="B2493" s="5">
        <f>TITRES_STAT!D2496</f>
        <v>0.22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1.9201846715557727E-3</v>
      </c>
      <c r="G2493" s="2">
        <f t="shared" si="350"/>
        <v>2.3002535803872928E-3</v>
      </c>
      <c r="H2493" s="2">
        <f t="shared" si="346"/>
        <v>0.83477086523324617</v>
      </c>
      <c r="I2493" s="2">
        <f t="shared" si="347"/>
        <v>45.497281488995384</v>
      </c>
    </row>
    <row r="2494" spans="1:9" ht="13.5" x14ac:dyDescent="0.25">
      <c r="A2494" s="3">
        <f>TITRES_STAT!B2497</f>
        <v>45939</v>
      </c>
      <c r="B2494" s="5">
        <f>TITRES_STAT!D2497</f>
        <v>0.22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1.7830286235875033E-3</v>
      </c>
      <c r="G2494" s="2">
        <f t="shared" si="350"/>
        <v>2.1359497532167722E-3</v>
      </c>
      <c r="H2494" s="2">
        <f t="shared" si="346"/>
        <v>0.83477086523324606</v>
      </c>
      <c r="I2494" s="2">
        <f t="shared" si="347"/>
        <v>45.497281488995384</v>
      </c>
    </row>
    <row r="2495" spans="1:9" ht="13.5" x14ac:dyDescent="0.25">
      <c r="A2495" s="3">
        <f>TITRES_STAT!B2498</f>
        <v>45940</v>
      </c>
      <c r="B2495" s="5">
        <f>TITRES_STAT!D2498</f>
        <v>0.22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1.655669436188396E-3</v>
      </c>
      <c r="G2495" s="2">
        <f t="shared" si="350"/>
        <v>1.9833819137012884E-3</v>
      </c>
      <c r="H2495" s="2">
        <f t="shared" si="346"/>
        <v>0.83477086523324606</v>
      </c>
      <c r="I2495" s="2">
        <f t="shared" si="347"/>
        <v>45.497281488995384</v>
      </c>
    </row>
    <row r="2496" spans="1:9" ht="13.5" x14ac:dyDescent="0.25">
      <c r="A2496" s="3">
        <f>TITRES_STAT!B2499</f>
        <v>45943</v>
      </c>
      <c r="B2496" s="5">
        <f>TITRES_STAT!D2499</f>
        <v>0.21</v>
      </c>
      <c r="C2496" s="2">
        <f t="shared" si="342"/>
        <v>-1.0000000000000009E-2</v>
      </c>
      <c r="D2496" s="2">
        <f t="shared" si="343"/>
        <v>0</v>
      </c>
      <c r="E2496" s="2">
        <f t="shared" si="344"/>
        <v>1.0000000000000009E-2</v>
      </c>
      <c r="F2496" s="2">
        <f t="shared" si="350"/>
        <v>1.5374073336035105E-3</v>
      </c>
      <c r="G2496" s="2">
        <f t="shared" si="350"/>
        <v>2.5559974912940544E-3</v>
      </c>
      <c r="H2496" s="2">
        <f t="shared" si="346"/>
        <v>0.60149015749821788</v>
      </c>
      <c r="I2496" s="2">
        <f t="shared" si="347"/>
        <v>37.558155114599089</v>
      </c>
    </row>
    <row r="2497" spans="1:9" ht="13.5" x14ac:dyDescent="0.25">
      <c r="A2497" s="3">
        <f>TITRES_STAT!B2500</f>
        <v>45944</v>
      </c>
      <c r="B2497" s="5">
        <f>TITRES_STAT!D2500</f>
        <v>0.22</v>
      </c>
      <c r="C2497" s="2">
        <f t="shared" si="342"/>
        <v>1.0000000000000009E-2</v>
      </c>
      <c r="D2497" s="2">
        <f t="shared" si="343"/>
        <v>1.0000000000000009E-2</v>
      </c>
      <c r="E2497" s="2">
        <f t="shared" si="344"/>
        <v>0</v>
      </c>
      <c r="F2497" s="2">
        <f t="shared" si="350"/>
        <v>2.1418782383461174E-3</v>
      </c>
      <c r="G2497" s="2">
        <f t="shared" si="350"/>
        <v>2.373426241915908E-3</v>
      </c>
      <c r="H2497" s="2">
        <f t="shared" si="346"/>
        <v>0.90244145805732845</v>
      </c>
      <c r="I2497" s="2">
        <f t="shared" si="347"/>
        <v>47.435964677664956</v>
      </c>
    </row>
    <row r="2498" spans="1:9" ht="13.5" x14ac:dyDescent="0.25">
      <c r="A2498" s="3">
        <f>TITRES_STAT!B2501</f>
        <v>45946</v>
      </c>
      <c r="B2498" s="5">
        <f>TITRES_STAT!D2501</f>
        <v>0.22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1.9888869356071092E-3</v>
      </c>
      <c r="G2498" s="2">
        <f t="shared" si="350"/>
        <v>2.2038957960647718E-3</v>
      </c>
      <c r="H2498" s="2">
        <f t="shared" si="346"/>
        <v>0.90244145805732845</v>
      </c>
      <c r="I2498" s="2">
        <f t="shared" si="347"/>
        <v>47.435964677664956</v>
      </c>
    </row>
    <row r="2499" spans="1:9" ht="13.5" x14ac:dyDescent="0.25">
      <c r="A2499" s="3">
        <f>TITRES_STAT!B2502</f>
        <v>45947</v>
      </c>
      <c r="B2499" s="5">
        <f>TITRES_STAT!D2502</f>
        <v>0.23</v>
      </c>
      <c r="C2499" s="2">
        <f t="shared" ref="C2499:C2508" si="351">B2499-B2498</f>
        <v>1.0000000000000009E-2</v>
      </c>
      <c r="D2499" s="2">
        <f t="shared" ref="D2499:D2508" si="352">IF(C2499&gt;0,C2499,0)</f>
        <v>1.0000000000000009E-2</v>
      </c>
      <c r="E2499" s="2">
        <f t="shared" ref="E2499:E2508" si="353">IF(C2499&lt;0,-C2499,0)</f>
        <v>0</v>
      </c>
      <c r="F2499" s="2">
        <f t="shared" si="350"/>
        <v>2.5611092973494595E-3</v>
      </c>
      <c r="G2499" s="2">
        <f t="shared" si="350"/>
        <v>2.0464746677744312E-3</v>
      </c>
      <c r="H2499" s="2">
        <f t="shared" si="346"/>
        <v>1.2514737356288415</v>
      </c>
      <c r="I2499" s="2">
        <f t="shared" si="347"/>
        <v>55.584647327866875</v>
      </c>
    </row>
    <row r="2500" spans="1:9" ht="13.5" x14ac:dyDescent="0.25">
      <c r="A2500" s="3">
        <f>TITRES_STAT!B2503</f>
        <v>45950</v>
      </c>
      <c r="B2500" s="5">
        <f>TITRES_STAT!D2503</f>
        <v>0.23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2.3781729189673553E-3</v>
      </c>
      <c r="G2500" s="2">
        <f t="shared" si="350"/>
        <v>1.9002979057905433E-3</v>
      </c>
      <c r="H2500" s="2">
        <f t="shared" si="346"/>
        <v>1.2514737356288415</v>
      </c>
      <c r="I2500" s="2">
        <f t="shared" si="347"/>
        <v>55.584647327866875</v>
      </c>
    </row>
    <row r="2501" spans="1:9" ht="13.5" x14ac:dyDescent="0.25">
      <c r="A2501" s="3">
        <f>TITRES_STAT!B2504</f>
        <v>45951</v>
      </c>
      <c r="B2501" s="5">
        <f>TITRES_STAT!D2504</f>
        <v>0.23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2.2083034247554014E-3</v>
      </c>
      <c r="G2501" s="2">
        <f t="shared" si="350"/>
        <v>1.7645623410912188E-3</v>
      </c>
      <c r="H2501" s="2">
        <f t="shared" si="346"/>
        <v>1.2514737356288415</v>
      </c>
      <c r="I2501" s="2">
        <f t="shared" si="347"/>
        <v>55.584647327866875</v>
      </c>
    </row>
    <row r="2502" spans="1:9" ht="13.5" x14ac:dyDescent="0.25">
      <c r="A2502" s="3">
        <f>TITRES_STAT!B2505</f>
        <v>45952</v>
      </c>
      <c r="B2502" s="5">
        <f>TITRES_STAT!D2505</f>
        <v>0.24</v>
      </c>
      <c r="C2502" s="2">
        <f t="shared" si="351"/>
        <v>9.9999999999999811E-3</v>
      </c>
      <c r="D2502" s="2">
        <f t="shared" si="352"/>
        <v>9.9999999999999811E-3</v>
      </c>
      <c r="E2502" s="2">
        <f t="shared" si="353"/>
        <v>0</v>
      </c>
      <c r="F2502" s="2">
        <f t="shared" si="350"/>
        <v>2.764853180130014E-3</v>
      </c>
      <c r="G2502" s="2">
        <f t="shared" si="350"/>
        <v>1.6385221738704175E-3</v>
      </c>
      <c r="H2502" s="2">
        <f t="shared" si="346"/>
        <v>1.6874066303289907</v>
      </c>
      <c r="I2502" s="2">
        <f t="shared" si="347"/>
        <v>62.789404896363578</v>
      </c>
    </row>
    <row r="2503" spans="1:9" ht="13.5" x14ac:dyDescent="0.25">
      <c r="A2503" s="3">
        <f>TITRES_STAT!B2506</f>
        <v>45953</v>
      </c>
      <c r="B2503" s="5">
        <f>TITRES_STAT!D2506</f>
        <v>0.25</v>
      </c>
      <c r="C2503" s="2">
        <f t="shared" si="351"/>
        <v>1.0000000000000009E-2</v>
      </c>
      <c r="D2503" s="2">
        <f t="shared" si="352"/>
        <v>1.0000000000000009E-2</v>
      </c>
      <c r="E2503" s="2">
        <f t="shared" si="353"/>
        <v>0</v>
      </c>
      <c r="F2503" s="2">
        <f t="shared" si="350"/>
        <v>3.2816493815492993E-3</v>
      </c>
      <c r="G2503" s="2">
        <f t="shared" si="350"/>
        <v>1.5214848757368162E-3</v>
      </c>
      <c r="H2503" s="2">
        <f t="shared" si="346"/>
        <v>2.1568728246214608</v>
      </c>
      <c r="I2503" s="2">
        <f t="shared" si="347"/>
        <v>68.323082507452312</v>
      </c>
    </row>
    <row r="2504" spans="1:9" ht="13.5" x14ac:dyDescent="0.25">
      <c r="A2504" s="3">
        <f>TITRES_STAT!B2507</f>
        <v>45954</v>
      </c>
      <c r="B2504" s="5">
        <f>TITRES_STAT!D2507</f>
        <v>0.26</v>
      </c>
      <c r="C2504" s="2">
        <f t="shared" si="351"/>
        <v>1.0000000000000009E-2</v>
      </c>
      <c r="D2504" s="2">
        <f t="shared" si="352"/>
        <v>1.0000000000000009E-2</v>
      </c>
      <c r="E2504" s="2">
        <f t="shared" si="353"/>
        <v>0</v>
      </c>
      <c r="F2504" s="2">
        <f t="shared" si="350"/>
        <v>3.7615315685814929E-3</v>
      </c>
      <c r="G2504" s="2">
        <f t="shared" si="350"/>
        <v>1.412807384612758E-3</v>
      </c>
      <c r="H2504" s="2">
        <f t="shared" si="346"/>
        <v>2.6624518030902751</v>
      </c>
      <c r="I2504" s="2">
        <f t="shared" si="347"/>
        <v>72.695886423509307</v>
      </c>
    </row>
    <row r="2505" spans="1:9" ht="13.5" x14ac:dyDescent="0.25">
      <c r="A2505" s="3">
        <f>TITRES_STAT!B2508</f>
        <v>45957</v>
      </c>
      <c r="B2505" s="5">
        <f>TITRES_STAT!D2508</f>
        <v>0.26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3.4928507422542433E-3</v>
      </c>
      <c r="G2505" s="2">
        <f t="shared" si="350"/>
        <v>1.3118925714261324E-3</v>
      </c>
      <c r="H2505" s="2">
        <f t="shared" si="346"/>
        <v>2.6624518030902751</v>
      </c>
      <c r="I2505" s="2">
        <f t="shared" si="347"/>
        <v>72.695886423509307</v>
      </c>
    </row>
    <row r="2506" spans="1:9" ht="13.5" x14ac:dyDescent="0.25">
      <c r="A2506" s="3">
        <f>TITRES_STAT!B2509</f>
        <v>45958</v>
      </c>
      <c r="B2506" s="5">
        <f>TITRES_STAT!D2509</f>
        <v>0.26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3.2433614035217973E-3</v>
      </c>
      <c r="G2506" s="2">
        <f t="shared" si="350"/>
        <v>1.2181859591814084E-3</v>
      </c>
      <c r="H2506" s="2">
        <f t="shared" si="346"/>
        <v>2.6624518030902751</v>
      </c>
      <c r="I2506" s="2">
        <f t="shared" si="347"/>
        <v>72.695886423509307</v>
      </c>
    </row>
    <row r="2507" spans="1:9" ht="13.5" x14ac:dyDescent="0.25">
      <c r="A2507" s="3">
        <f>TITRES_STAT!B2510</f>
        <v>45959</v>
      </c>
      <c r="B2507" s="5">
        <f>TITRES_STAT!D2510</f>
        <v>0.26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3.0116927318416691E-3</v>
      </c>
      <c r="G2507" s="2">
        <f t="shared" si="350"/>
        <v>1.1311726763827364E-3</v>
      </c>
      <c r="H2507" s="2">
        <f t="shared" si="346"/>
        <v>2.6624518030902755</v>
      </c>
      <c r="I2507" s="2">
        <f t="shared" si="347"/>
        <v>72.695886423509307</v>
      </c>
    </row>
    <row r="2508" spans="1:9" ht="13.5" x14ac:dyDescent="0.25">
      <c r="A2508" s="3">
        <f>TITRES_STAT!B2511</f>
        <v>45960</v>
      </c>
      <c r="B2508" s="5">
        <f>TITRES_STAT!D2511</f>
        <v>0.26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2.7965718224244071E-3</v>
      </c>
      <c r="G2508" s="2">
        <f t="shared" si="350"/>
        <v>1.0503746280696839E-3</v>
      </c>
      <c r="H2508" s="2">
        <f t="shared" si="346"/>
        <v>2.6624518030902751</v>
      </c>
      <c r="I2508" s="2">
        <f t="shared" si="347"/>
        <v>72.695886423509307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2" workbookViewId="0">
      <selection activeCell="K30" sqref="K30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1.44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1.44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1.44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1.44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1.44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1.44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1.44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1.44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1.44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1.43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1.44</v>
      </c>
      <c r="C13" s="2">
        <f>AVERAGE(B2:B13)</f>
        <v>1.4358333333333331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1.38</v>
      </c>
      <c r="C14" s="2">
        <f>$C$4*B4+C13*(1-$C$4)</f>
        <v>1.4364743589743587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1.39</v>
      </c>
      <c r="C15" s="2">
        <f t="shared" ref="C15:C78" si="0">$C$4*B5+C14*(1-$C$4)</f>
        <v>1.4370167652859958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1.39</v>
      </c>
      <c r="C16" s="2">
        <f t="shared" si="0"/>
        <v>1.4374757244727656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1.44</v>
      </c>
      <c r="C17" s="2">
        <f t="shared" si="0"/>
        <v>1.4378640745538784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1.45</v>
      </c>
      <c r="C18" s="2">
        <f t="shared" si="0"/>
        <v>1.4381926784686663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1.45</v>
      </c>
      <c r="C19" s="2">
        <f t="shared" si="0"/>
        <v>1.4384707279350253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1.45</v>
      </c>
      <c r="C20" s="2">
        <f t="shared" si="0"/>
        <v>1.438706000560406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1.45</v>
      </c>
      <c r="C21" s="2">
        <f t="shared" si="0"/>
        <v>1.4327512312434205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1.45</v>
      </c>
      <c r="C22" s="2">
        <f t="shared" si="0"/>
        <v>1.432327964898279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1.48</v>
      </c>
      <c r="C23" s="2">
        <f t="shared" si="0"/>
        <v>1.4335082779908512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1.48</v>
      </c>
      <c r="C24" s="2">
        <f t="shared" si="0"/>
        <v>1.4252762352230279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1.48</v>
      </c>
      <c r="C25" s="2">
        <f t="shared" si="0"/>
        <v>1.4198491221117928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1.48</v>
      </c>
      <c r="C26" s="2">
        <f t="shared" si="0"/>
        <v>1.4152569494792093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1.44</v>
      </c>
      <c r="C27" s="2">
        <f t="shared" si="0"/>
        <v>1.4190635726362539</v>
      </c>
      <c r="D27" s="2">
        <f>AVERAGE(B2:B27)</f>
        <v>1.4399999999999993</v>
      </c>
      <c r="E27" s="2">
        <f>C27-D27</f>
        <v>-2.0936427363745347E-2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1.44</v>
      </c>
      <c r="C28" s="2">
        <f t="shared" si="0"/>
        <v>1.4238230229999072</v>
      </c>
      <c r="D28" s="2">
        <f>$D$4*B28+(1-$D$4)*D27</f>
        <v>1.4399999999999993</v>
      </c>
      <c r="E28" s="2">
        <f t="shared" ref="E28:E91" si="1">C28-D28</f>
        <v>-1.617697700009213E-2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1.44</v>
      </c>
      <c r="C29" s="2">
        <f t="shared" si="0"/>
        <v>1.4278502502306907</v>
      </c>
      <c r="D29" s="2">
        <f t="shared" ref="D29:D92" si="2">$D$4*B29+(1-$D$4)*D28</f>
        <v>1.4399999999999993</v>
      </c>
      <c r="E29" s="2">
        <f t="shared" si="1"/>
        <v>-1.2149749769308604E-2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1.44</v>
      </c>
      <c r="C30" s="2">
        <f t="shared" si="0"/>
        <v>1.4312579040413538</v>
      </c>
      <c r="D30" s="2">
        <f t="shared" si="2"/>
        <v>1.4399999999999993</v>
      </c>
      <c r="E30" s="2">
        <f t="shared" si="1"/>
        <v>-8.7420959586455016E-3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1.44</v>
      </c>
      <c r="C31" s="2">
        <f t="shared" si="0"/>
        <v>1.4341413034196071</v>
      </c>
      <c r="D31" s="2">
        <f t="shared" si="2"/>
        <v>1.4399999999999993</v>
      </c>
      <c r="E31" s="2">
        <f t="shared" si="1"/>
        <v>-5.8586965803921753E-3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1.44</v>
      </c>
      <c r="C32" s="2">
        <f t="shared" si="0"/>
        <v>1.4365811028935138</v>
      </c>
      <c r="D32" s="2">
        <f t="shared" si="2"/>
        <v>1.4399999999999993</v>
      </c>
      <c r="E32" s="2">
        <f t="shared" si="1"/>
        <v>-3.4188971064854634E-3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1.44</v>
      </c>
      <c r="C33" s="2">
        <f t="shared" si="0"/>
        <v>1.4432609332175885</v>
      </c>
      <c r="D33" s="2">
        <f t="shared" si="2"/>
        <v>1.4399999999999993</v>
      </c>
      <c r="E33" s="2">
        <f t="shared" si="1"/>
        <v>3.2609332175892458E-3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1.44</v>
      </c>
      <c r="C34" s="2">
        <f t="shared" si="0"/>
        <v>1.4489130973379594</v>
      </c>
      <c r="D34" s="2">
        <f t="shared" si="2"/>
        <v>1.4399999999999993</v>
      </c>
      <c r="E34" s="2">
        <f t="shared" si="1"/>
        <v>8.9130973379600853E-3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1.4</v>
      </c>
      <c r="C35" s="2">
        <f t="shared" si="0"/>
        <v>1.453695697747504</v>
      </c>
      <c r="D35" s="2">
        <f t="shared" si="2"/>
        <v>1.4370370370370362</v>
      </c>
      <c r="E35" s="2">
        <f t="shared" si="1"/>
        <v>1.6658660710467732E-2</v>
      </c>
      <c r="F35" s="2">
        <f>AVERAGE(E27:E35)</f>
        <v>-4.2722391680724619E-3</v>
      </c>
      <c r="G35" s="2">
        <f>E35-F35</f>
        <v>2.0930899878540195E-2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1.37</v>
      </c>
      <c r="C36" s="2">
        <f t="shared" si="0"/>
        <v>1.457742513478657</v>
      </c>
      <c r="D36" s="2">
        <f t="shared" si="2"/>
        <v>1.4320713305898485</v>
      </c>
      <c r="E36" s="2">
        <f t="shared" si="1"/>
        <v>2.5671182888808541E-2</v>
      </c>
      <c r="F36" s="2">
        <f>(E36*(2/(10)))+((1-(2/10))*F35)</f>
        <v>1.7164452433037387E-3</v>
      </c>
      <c r="G36" s="2">
        <f t="shared" ref="G36:G99" si="3">E36-F36</f>
        <v>2.3954737645504803E-2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1.41</v>
      </c>
      <c r="C37" s="2">
        <f t="shared" si="0"/>
        <v>1.4550128960204021</v>
      </c>
      <c r="D37" s="2">
        <f t="shared" si="2"/>
        <v>1.4304364172128226</v>
      </c>
      <c r="E37" s="2">
        <f t="shared" si="1"/>
        <v>2.4576478807579516E-2</v>
      </c>
      <c r="F37" s="2">
        <f t="shared" ref="F37:F100" si="5">(E37*(2/(10)))+((1-(2/10))*F36)</f>
        <v>6.2884519561588947E-3</v>
      </c>
      <c r="G37" s="2">
        <f t="shared" si="3"/>
        <v>1.828802685142062E-2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1.36</v>
      </c>
      <c r="C38" s="2">
        <f t="shared" si="0"/>
        <v>1.4527032197095708</v>
      </c>
      <c r="D38" s="2">
        <f t="shared" si="2"/>
        <v>1.4252189048266877</v>
      </c>
      <c r="E38" s="2">
        <f t="shared" si="1"/>
        <v>2.7484314882883165E-2</v>
      </c>
      <c r="F38" s="2">
        <f t="shared" si="5"/>
        <v>1.0527624541503751E-2</v>
      </c>
      <c r="G38" s="2">
        <f t="shared" si="3"/>
        <v>1.6956690341379414E-2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1.4</v>
      </c>
      <c r="C39" s="2">
        <f t="shared" si="0"/>
        <v>1.4507488782157907</v>
      </c>
      <c r="D39" s="2">
        <f t="shared" si="2"/>
        <v>1.4233508378024886</v>
      </c>
      <c r="E39" s="2">
        <f t="shared" si="1"/>
        <v>2.7398040413302072E-2</v>
      </c>
      <c r="F39" s="2">
        <f t="shared" si="5"/>
        <v>1.3901707715863416E-2</v>
      </c>
      <c r="G39" s="2">
        <f t="shared" si="3"/>
        <v>1.3496332697438655E-2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1.41</v>
      </c>
      <c r="C40" s="2">
        <f t="shared" si="0"/>
        <v>1.4490952046441306</v>
      </c>
      <c r="D40" s="2">
        <f t="shared" si="2"/>
        <v>1.4223618868541561</v>
      </c>
      <c r="E40" s="2">
        <f t="shared" si="1"/>
        <v>2.6733317789974453E-2</v>
      </c>
      <c r="F40" s="2">
        <f t="shared" si="5"/>
        <v>1.6468029730685625E-2</v>
      </c>
      <c r="G40" s="2">
        <f t="shared" si="3"/>
        <v>1.0265288059288828E-2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1.41</v>
      </c>
      <c r="C41" s="2">
        <f t="shared" si="0"/>
        <v>1.4476959423911873</v>
      </c>
      <c r="D41" s="2">
        <f t="shared" si="2"/>
        <v>1.4214461915316259</v>
      </c>
      <c r="E41" s="2">
        <f t="shared" si="1"/>
        <v>2.6249750859561383E-2</v>
      </c>
      <c r="F41" s="2">
        <f t="shared" si="5"/>
        <v>1.8424373956460776E-2</v>
      </c>
      <c r="G41" s="2">
        <f t="shared" si="3"/>
        <v>7.8253769031006067E-3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1.41</v>
      </c>
      <c r="C42" s="2">
        <f t="shared" si="0"/>
        <v>1.4465119512540814</v>
      </c>
      <c r="D42" s="2">
        <f t="shared" si="2"/>
        <v>1.4205983254922461</v>
      </c>
      <c r="E42" s="2">
        <f t="shared" si="1"/>
        <v>2.5913625761835313E-2</v>
      </c>
      <c r="F42" s="2">
        <f t="shared" si="5"/>
        <v>1.9922224317535684E-2</v>
      </c>
      <c r="G42" s="2">
        <f t="shared" si="3"/>
        <v>5.9914014442996287E-3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1.37</v>
      </c>
      <c r="C43" s="2">
        <f t="shared" si="0"/>
        <v>1.4455101125996073</v>
      </c>
      <c r="D43" s="2">
        <f t="shared" si="2"/>
        <v>1.4168503013817093</v>
      </c>
      <c r="E43" s="2">
        <f t="shared" si="1"/>
        <v>2.8659811217897957E-2</v>
      </c>
      <c r="F43" s="2">
        <f t="shared" si="5"/>
        <v>2.1669741697608137E-2</v>
      </c>
      <c r="G43" s="2">
        <f t="shared" si="3"/>
        <v>6.9900695202898197E-3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1.37</v>
      </c>
      <c r="C44" s="2">
        <f t="shared" si="0"/>
        <v>1.4446624029688984</v>
      </c>
      <c r="D44" s="2">
        <f t="shared" si="2"/>
        <v>1.413379908686768</v>
      </c>
      <c r="E44" s="2">
        <f t="shared" si="1"/>
        <v>3.1282494282130369E-2</v>
      </c>
      <c r="F44" s="2">
        <f t="shared" si="5"/>
        <v>2.3592292214512586E-2</v>
      </c>
      <c r="G44" s="2">
        <f t="shared" si="3"/>
        <v>7.690202067617783E-3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1.4</v>
      </c>
      <c r="C45" s="2">
        <f t="shared" si="0"/>
        <v>1.4377912640506061</v>
      </c>
      <c r="D45" s="2">
        <f t="shared" si="2"/>
        <v>1.4123888043396</v>
      </c>
      <c r="E45" s="2">
        <f t="shared" si="1"/>
        <v>2.5402459711006076E-2</v>
      </c>
      <c r="F45" s="2">
        <f t="shared" si="5"/>
        <v>2.3954325713811286E-2</v>
      </c>
      <c r="G45" s="2">
        <f t="shared" si="3"/>
        <v>1.4481339971947893E-3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1.43</v>
      </c>
      <c r="C46" s="2">
        <f t="shared" si="0"/>
        <v>1.4273618388120513</v>
      </c>
      <c r="D46" s="2">
        <f t="shared" si="2"/>
        <v>1.4136933373514815</v>
      </c>
      <c r="E46" s="2">
        <f t="shared" si="1"/>
        <v>1.3668501460569749E-2</v>
      </c>
      <c r="F46" s="2">
        <f t="shared" si="5"/>
        <v>2.1897160863162981E-2</v>
      </c>
      <c r="G46" s="2">
        <f t="shared" si="3"/>
        <v>-8.2286594025932323E-3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1.43</v>
      </c>
      <c r="C47" s="2">
        <f t="shared" si="0"/>
        <v>1.4246907866871203</v>
      </c>
      <c r="D47" s="2">
        <f t="shared" si="2"/>
        <v>1.414901238288409</v>
      </c>
      <c r="E47" s="2">
        <f t="shared" si="1"/>
        <v>9.7895483987113785E-3</v>
      </c>
      <c r="F47" s="2">
        <f t="shared" si="5"/>
        <v>1.9475638370272663E-2</v>
      </c>
      <c r="G47" s="2">
        <f t="shared" si="3"/>
        <v>-9.6860899715612847E-3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1.43</v>
      </c>
      <c r="C48" s="2">
        <f t="shared" si="0"/>
        <v>1.4147383579660251</v>
      </c>
      <c r="D48" s="2">
        <f t="shared" si="2"/>
        <v>1.4160196650818602</v>
      </c>
      <c r="E48" s="2">
        <f t="shared" si="1"/>
        <v>-1.2813071158350731E-3</v>
      </c>
      <c r="F48" s="2">
        <f t="shared" si="5"/>
        <v>1.5324249273051116E-2</v>
      </c>
      <c r="G48" s="2">
        <f t="shared" si="3"/>
        <v>-1.6605556388886188E-2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1.43</v>
      </c>
      <c r="C49" s="2">
        <f t="shared" si="0"/>
        <v>1.4124709182789443</v>
      </c>
      <c r="D49" s="2">
        <f t="shared" si="2"/>
        <v>1.4170552454461669</v>
      </c>
      <c r="E49" s="2">
        <f t="shared" si="1"/>
        <v>-4.5843271672225683E-3</v>
      </c>
      <c r="F49" s="2">
        <f t="shared" si="5"/>
        <v>1.134253398499638E-2</v>
      </c>
      <c r="G49" s="2">
        <f t="shared" si="3"/>
        <v>-1.5926861152218946E-2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1.43</v>
      </c>
      <c r="C50" s="2">
        <f t="shared" si="0"/>
        <v>1.4120907770052606</v>
      </c>
      <c r="D50" s="2">
        <f t="shared" si="2"/>
        <v>1.4180141161538582</v>
      </c>
      <c r="E50" s="2">
        <f t="shared" si="1"/>
        <v>-5.9233391485975506E-3</v>
      </c>
      <c r="F50" s="2">
        <f t="shared" si="5"/>
        <v>7.8893593582775937E-3</v>
      </c>
      <c r="G50" s="2">
        <f t="shared" si="3"/>
        <v>-1.3812698506875144E-2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1.37</v>
      </c>
      <c r="C51" s="2">
        <f t="shared" si="0"/>
        <v>1.4117691190044515</v>
      </c>
      <c r="D51" s="2">
        <f t="shared" si="2"/>
        <v>1.4144575149572762</v>
      </c>
      <c r="E51" s="2">
        <f t="shared" si="1"/>
        <v>-2.6883959528247736E-3</v>
      </c>
      <c r="F51" s="2">
        <f t="shared" si="5"/>
        <v>5.7738082960571207E-3</v>
      </c>
      <c r="G51" s="2">
        <f t="shared" si="3"/>
        <v>-8.4622042488818952E-3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1.39</v>
      </c>
      <c r="C52" s="2">
        <f t="shared" si="0"/>
        <v>1.4114969468499206</v>
      </c>
      <c r="D52" s="2">
        <f t="shared" si="2"/>
        <v>1.4126458471826631</v>
      </c>
      <c r="E52" s="2">
        <f t="shared" si="1"/>
        <v>-1.1489003327425085E-3</v>
      </c>
      <c r="F52" s="2">
        <f t="shared" si="5"/>
        <v>4.3892665702971951E-3</v>
      </c>
      <c r="G52" s="2">
        <f t="shared" si="3"/>
        <v>-5.5381669030397035E-3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1.37</v>
      </c>
      <c r="C53" s="2">
        <f t="shared" si="0"/>
        <v>1.4051128011807021</v>
      </c>
      <c r="D53" s="2">
        <f t="shared" si="2"/>
        <v>1.4094868955395028</v>
      </c>
      <c r="E53" s="2">
        <f t="shared" si="1"/>
        <v>-4.3740943588006509E-3</v>
      </c>
      <c r="F53" s="2">
        <f t="shared" si="5"/>
        <v>2.6365943844776263E-3</v>
      </c>
      <c r="G53" s="2">
        <f t="shared" si="3"/>
        <v>-7.0106887432782768E-3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1.37</v>
      </c>
      <c r="C54" s="2">
        <f t="shared" si="0"/>
        <v>1.3997108317682865</v>
      </c>
      <c r="D54" s="2">
        <f t="shared" si="2"/>
        <v>1.4065619403143546</v>
      </c>
      <c r="E54" s="2">
        <f t="shared" si="1"/>
        <v>-6.8511085460680743E-3</v>
      </c>
      <c r="F54" s="2">
        <f t="shared" si="5"/>
        <v>7.3905379836848627E-4</v>
      </c>
      <c r="G54" s="2">
        <f t="shared" si="3"/>
        <v>-7.5901623444365601E-3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1.37</v>
      </c>
      <c r="C55" s="2">
        <f t="shared" si="0"/>
        <v>1.3997553191885501</v>
      </c>
      <c r="D55" s="2">
        <f t="shared" si="2"/>
        <v>1.4038536484392172</v>
      </c>
      <c r="E55" s="2">
        <f t="shared" si="1"/>
        <v>-4.0983292506671098E-3</v>
      </c>
      <c r="F55" s="2">
        <f t="shared" si="5"/>
        <v>-2.2842281143863291E-4</v>
      </c>
      <c r="G55" s="2">
        <f t="shared" si="3"/>
        <v>-3.8699064392284767E-3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5">
        <f>TITRES_STAT!D59</f>
        <v>1.39</v>
      </c>
      <c r="C56" s="2">
        <f t="shared" si="0"/>
        <v>1.4044083470056963</v>
      </c>
      <c r="D56" s="2">
        <f t="shared" si="2"/>
        <v>1.4028274522585344</v>
      </c>
      <c r="E56" s="2">
        <f t="shared" si="1"/>
        <v>1.5808947471618318E-3</v>
      </c>
      <c r="F56" s="2">
        <f t="shared" si="5"/>
        <v>1.3344070028146001E-4</v>
      </c>
      <c r="G56" s="2">
        <f t="shared" si="3"/>
        <v>1.4474540468803717E-3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1.39</v>
      </c>
      <c r="C57" s="2">
        <f t="shared" si="0"/>
        <v>1.4083455243894352</v>
      </c>
      <c r="D57" s="2">
        <f t="shared" si="2"/>
        <v>1.401877270609754</v>
      </c>
      <c r="E57" s="2">
        <f t="shared" si="1"/>
        <v>6.4682537796811879E-3</v>
      </c>
      <c r="F57" s="2">
        <f t="shared" si="5"/>
        <v>1.4004033161614056E-3</v>
      </c>
      <c r="G57" s="2">
        <f t="shared" si="3"/>
        <v>5.0678504635197821E-3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1.39</v>
      </c>
      <c r="C58" s="2">
        <f t="shared" si="0"/>
        <v>1.4116769821756758</v>
      </c>
      <c r="D58" s="2">
        <f t="shared" si="2"/>
        <v>1.4009974727868093</v>
      </c>
      <c r="E58" s="2">
        <f t="shared" si="1"/>
        <v>1.0679509388866526E-2</v>
      </c>
      <c r="F58" s="2">
        <f t="shared" si="5"/>
        <v>3.2562245307024302E-3</v>
      </c>
      <c r="G58" s="2">
        <f t="shared" si="3"/>
        <v>7.4232848581640958E-3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1.39</v>
      </c>
      <c r="C59" s="2">
        <f t="shared" si="0"/>
        <v>1.4144959079948025</v>
      </c>
      <c r="D59" s="2">
        <f t="shared" si="2"/>
        <v>1.4001828451729716</v>
      </c>
      <c r="E59" s="2">
        <f t="shared" si="1"/>
        <v>1.4313062821830869E-2</v>
      </c>
      <c r="F59" s="2">
        <f t="shared" si="5"/>
        <v>5.4675921889281182E-3</v>
      </c>
      <c r="G59" s="2">
        <f t="shared" si="3"/>
        <v>8.8454706329027504E-3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1.39</v>
      </c>
      <c r="C60" s="2">
        <f t="shared" si="0"/>
        <v>1.4168811529186791</v>
      </c>
      <c r="D60" s="2">
        <f t="shared" si="2"/>
        <v>1.399428560345344</v>
      </c>
      <c r="E60" s="2">
        <f t="shared" si="1"/>
        <v>1.7452592573335091E-2</v>
      </c>
      <c r="F60" s="2">
        <f t="shared" si="5"/>
        <v>7.8645922658095134E-3</v>
      </c>
      <c r="G60" s="2">
        <f t="shared" si="3"/>
        <v>9.5880003075255772E-3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1.39</v>
      </c>
      <c r="C61" s="2">
        <f t="shared" si="0"/>
        <v>1.4096686678542669</v>
      </c>
      <c r="D61" s="2">
        <f t="shared" si="2"/>
        <v>1.3987301484679111</v>
      </c>
      <c r="E61" s="2">
        <f t="shared" si="1"/>
        <v>1.0938519386355816E-2</v>
      </c>
      <c r="F61" s="2">
        <f t="shared" si="5"/>
        <v>8.4793776899187746E-3</v>
      </c>
      <c r="G61" s="2">
        <f t="shared" si="3"/>
        <v>2.4591416964370415E-3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1.33</v>
      </c>
      <c r="C62" s="2">
        <f t="shared" si="0"/>
        <v>1.4066427189536104</v>
      </c>
      <c r="D62" s="2">
        <f t="shared" si="2"/>
        <v>1.3936390263591769</v>
      </c>
      <c r="E62" s="2">
        <f t="shared" si="1"/>
        <v>1.3003692594433458E-2</v>
      </c>
      <c r="F62" s="2">
        <f t="shared" si="5"/>
        <v>9.3842406708217127E-3</v>
      </c>
      <c r="G62" s="2">
        <f t="shared" si="3"/>
        <v>3.6194519236117453E-3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5">
        <f>TITRES_STAT!D66</f>
        <v>1.33</v>
      </c>
      <c r="C63" s="2">
        <f t="shared" si="0"/>
        <v>1.401005377576132</v>
      </c>
      <c r="D63" s="2">
        <f t="shared" si="2"/>
        <v>1.3889250244066453</v>
      </c>
      <c r="E63" s="2">
        <f t="shared" si="1"/>
        <v>1.2080353169486635E-2</v>
      </c>
      <c r="F63" s="2">
        <f t="shared" si="5"/>
        <v>9.9234631705546975E-3</v>
      </c>
      <c r="G63" s="2">
        <f t="shared" si="3"/>
        <v>2.1568899989319375E-3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5">
        <f>TITRES_STAT!D67</f>
        <v>1.3</v>
      </c>
      <c r="C64" s="2">
        <f t="shared" si="0"/>
        <v>1.3962353194874964</v>
      </c>
      <c r="D64" s="2">
        <f t="shared" si="2"/>
        <v>1.3823379855617086</v>
      </c>
      <c r="E64" s="2">
        <f t="shared" si="1"/>
        <v>1.3897333925787736E-2</v>
      </c>
      <c r="F64" s="2">
        <f t="shared" si="5"/>
        <v>1.0718237321601307E-2</v>
      </c>
      <c r="G64" s="2">
        <f t="shared" si="3"/>
        <v>3.1790966041864294E-3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5">
        <f>TITRES_STAT!D68</f>
        <v>1.3</v>
      </c>
      <c r="C65" s="2">
        <f t="shared" si="0"/>
        <v>1.3921991164894201</v>
      </c>
      <c r="D65" s="2">
        <f t="shared" si="2"/>
        <v>1.3762388755201007</v>
      </c>
      <c r="E65" s="2">
        <f t="shared" si="1"/>
        <v>1.5960240969319361E-2</v>
      </c>
      <c r="F65" s="2">
        <f t="shared" si="5"/>
        <v>1.1766638051144918E-2</v>
      </c>
      <c r="G65" s="2">
        <f t="shared" si="3"/>
        <v>4.1936029181744439E-3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5">
        <f>TITRES_STAT!D69</f>
        <v>1.25</v>
      </c>
      <c r="C66" s="2">
        <f t="shared" si="0"/>
        <v>1.3918607908756631</v>
      </c>
      <c r="D66" s="2">
        <f t="shared" si="2"/>
        <v>1.3668878477037969</v>
      </c>
      <c r="E66" s="2">
        <f t="shared" si="1"/>
        <v>2.4972943171866158E-2</v>
      </c>
      <c r="F66" s="2">
        <f t="shared" si="5"/>
        <v>1.4407899075289167E-2</v>
      </c>
      <c r="G66" s="2">
        <f t="shared" si="3"/>
        <v>1.056504409657699E-2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5">
        <f>TITRES_STAT!D70</f>
        <v>1.28</v>
      </c>
      <c r="C67" s="2">
        <f t="shared" si="0"/>
        <v>1.3915745153563301</v>
      </c>
      <c r="D67" s="2">
        <f t="shared" si="2"/>
        <v>1.360451710836849</v>
      </c>
      <c r="E67" s="2">
        <f t="shared" si="1"/>
        <v>3.1122804519481129E-2</v>
      </c>
      <c r="F67" s="2">
        <f t="shared" si="5"/>
        <v>1.7750880164127562E-2</v>
      </c>
      <c r="G67" s="2">
        <f t="shared" si="3"/>
        <v>1.3371924355353566E-2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5">
        <f>TITRES_STAT!D71</f>
        <v>1.25</v>
      </c>
      <c r="C68" s="2">
        <f t="shared" si="0"/>
        <v>1.391332282224587</v>
      </c>
      <c r="D68" s="2">
        <f t="shared" si="2"/>
        <v>1.3522701026267121</v>
      </c>
      <c r="E68" s="2">
        <f t="shared" si="1"/>
        <v>3.9062179597874946E-2</v>
      </c>
      <c r="F68" s="2">
        <f t="shared" si="5"/>
        <v>2.2013140050877039E-2</v>
      </c>
      <c r="G68" s="2">
        <f t="shared" si="3"/>
        <v>1.7049039546997907E-2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5">
        <f>TITRES_STAT!D72</f>
        <v>1.25</v>
      </c>
      <c r="C69" s="2">
        <f t="shared" si="0"/>
        <v>1.3911273157284967</v>
      </c>
      <c r="D69" s="2">
        <f t="shared" si="2"/>
        <v>1.3446945394691778</v>
      </c>
      <c r="E69" s="2">
        <f t="shared" si="1"/>
        <v>4.6432776259318853E-2</v>
      </c>
      <c r="F69" s="2">
        <f t="shared" si="5"/>
        <v>2.6897067292565403E-2</v>
      </c>
      <c r="G69" s="2">
        <f t="shared" si="3"/>
        <v>1.953570896675345E-2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5">
        <f>TITRES_STAT!D73</f>
        <v>1.25</v>
      </c>
      <c r="C70" s="2">
        <f t="shared" si="0"/>
        <v>1.3909538825394971</v>
      </c>
      <c r="D70" s="2">
        <f t="shared" si="2"/>
        <v>1.3376801291381275</v>
      </c>
      <c r="E70" s="2">
        <f t="shared" si="1"/>
        <v>5.3273753401369639E-2</v>
      </c>
      <c r="F70" s="2">
        <f t="shared" si="5"/>
        <v>3.217240451432625E-2</v>
      </c>
      <c r="G70" s="2">
        <f t="shared" si="3"/>
        <v>2.1101348887043389E-2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1.25</v>
      </c>
      <c r="C71" s="2">
        <f t="shared" si="0"/>
        <v>1.3908071313795745</v>
      </c>
      <c r="D71" s="2">
        <f t="shared" si="2"/>
        <v>1.3311853047575255</v>
      </c>
      <c r="E71" s="2">
        <f t="shared" si="1"/>
        <v>5.9621826622048957E-2</v>
      </c>
      <c r="F71" s="2">
        <f t="shared" si="5"/>
        <v>3.7662288935870793E-2</v>
      </c>
      <c r="G71" s="2">
        <f t="shared" si="3"/>
        <v>2.1959537686178164E-2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1.25</v>
      </c>
      <c r="C72" s="2">
        <f t="shared" si="0"/>
        <v>1.3814521880904091</v>
      </c>
      <c r="D72" s="2">
        <f t="shared" si="2"/>
        <v>1.3251715784791902</v>
      </c>
      <c r="E72" s="2">
        <f t="shared" si="1"/>
        <v>5.6280609611218946E-2</v>
      </c>
      <c r="F72" s="2">
        <f t="shared" si="5"/>
        <v>4.1385953070940423E-2</v>
      </c>
      <c r="G72" s="2">
        <f t="shared" si="3"/>
        <v>1.4894656540278522E-2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1.22</v>
      </c>
      <c r="C73" s="2">
        <f t="shared" si="0"/>
        <v>1.3735364668457308</v>
      </c>
      <c r="D73" s="2">
        <f t="shared" si="2"/>
        <v>1.3173810911844355</v>
      </c>
      <c r="E73" s="2">
        <f t="shared" si="1"/>
        <v>5.6155375661295359E-2</v>
      </c>
      <c r="F73" s="2">
        <f t="shared" si="5"/>
        <v>4.4339837589011409E-2</v>
      </c>
      <c r="G73" s="2">
        <f t="shared" si="3"/>
        <v>1.181553807228395E-2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1.22</v>
      </c>
      <c r="C74" s="2">
        <f t="shared" si="0"/>
        <v>1.3622231642540799</v>
      </c>
      <c r="D74" s="2">
        <f t="shared" si="2"/>
        <v>1.3101676770226256</v>
      </c>
      <c r="E74" s="2">
        <f t="shared" si="1"/>
        <v>5.2055487231454256E-2</v>
      </c>
      <c r="F74" s="2">
        <f t="shared" si="5"/>
        <v>4.5882967517499984E-2</v>
      </c>
      <c r="G74" s="2">
        <f t="shared" si="3"/>
        <v>6.172519713954272E-3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1.19</v>
      </c>
      <c r="C75" s="2">
        <f t="shared" si="0"/>
        <v>1.3526503697534522</v>
      </c>
      <c r="D75" s="2">
        <f t="shared" si="2"/>
        <v>1.3012663676135421</v>
      </c>
      <c r="E75" s="2">
        <f t="shared" si="1"/>
        <v>5.1384002139910123E-2</v>
      </c>
      <c r="F75" s="2">
        <f t="shared" si="5"/>
        <v>4.6983174441982016E-2</v>
      </c>
      <c r="G75" s="2">
        <f t="shared" si="3"/>
        <v>4.4008276979281072E-3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1.2</v>
      </c>
      <c r="C76" s="2">
        <f t="shared" si="0"/>
        <v>1.336858005175998</v>
      </c>
      <c r="D76" s="2">
        <f t="shared" si="2"/>
        <v>1.2937651551977241</v>
      </c>
      <c r="E76" s="2">
        <f t="shared" si="1"/>
        <v>4.3092849978273895E-2</v>
      </c>
      <c r="F76" s="2">
        <f t="shared" si="5"/>
        <v>4.6205109549240397E-2</v>
      </c>
      <c r="G76" s="2">
        <f t="shared" si="3"/>
        <v>-3.1122595709665024E-3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1.2</v>
      </c>
      <c r="C77" s="2">
        <f t="shared" si="0"/>
        <v>1.328110619764306</v>
      </c>
      <c r="D77" s="2">
        <f t="shared" si="2"/>
        <v>1.2868195881460407</v>
      </c>
      <c r="E77" s="2">
        <f t="shared" si="1"/>
        <v>4.1291031618265306E-2</v>
      </c>
      <c r="F77" s="2">
        <f t="shared" si="5"/>
        <v>4.5222293963045376E-2</v>
      </c>
      <c r="G77" s="2">
        <f t="shared" si="3"/>
        <v>-3.9312623447800704E-3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1.2</v>
      </c>
      <c r="C78" s="2">
        <f t="shared" si="0"/>
        <v>1.3160936013390281</v>
      </c>
      <c r="D78" s="2">
        <f t="shared" si="2"/>
        <v>1.2803885075426302</v>
      </c>
      <c r="E78" s="2">
        <f t="shared" si="1"/>
        <v>3.5705093796397858E-2</v>
      </c>
      <c r="F78" s="2">
        <f t="shared" si="5"/>
        <v>4.3318853929715878E-2</v>
      </c>
      <c r="G78" s="2">
        <f t="shared" si="3"/>
        <v>-7.6137601333180205E-3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1.2</v>
      </c>
      <c r="C79" s="2">
        <f t="shared" ref="C79:C142" si="6">$C$4*B69+C78*(1-$C$4)</f>
        <v>1.3059253549791776</v>
      </c>
      <c r="D79" s="2">
        <f t="shared" si="2"/>
        <v>1.2744338032802132</v>
      </c>
      <c r="E79" s="2">
        <f t="shared" si="1"/>
        <v>3.1491551698964448E-2</v>
      </c>
      <c r="F79" s="2">
        <f t="shared" si="5"/>
        <v>4.0953393483565595E-2</v>
      </c>
      <c r="G79" s="2">
        <f t="shared" si="3"/>
        <v>-9.4618417846011466E-3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1.2</v>
      </c>
      <c r="C80" s="2">
        <f t="shared" si="6"/>
        <v>1.2973214542131501</v>
      </c>
      <c r="D80" s="2">
        <f t="shared" si="2"/>
        <v>1.2689201882224195</v>
      </c>
      <c r="E80" s="2">
        <f t="shared" si="1"/>
        <v>2.8401265990730673E-2</v>
      </c>
      <c r="F80" s="2">
        <f t="shared" si="5"/>
        <v>3.8442967984998612E-2</v>
      </c>
      <c r="G80" s="2">
        <f t="shared" si="3"/>
        <v>-1.0041701994267939E-2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1.2</v>
      </c>
      <c r="C81" s="2">
        <f t="shared" si="6"/>
        <v>1.2900412304880502</v>
      </c>
      <c r="D81" s="2">
        <f t="shared" si="2"/>
        <v>1.2638149890948327</v>
      </c>
      <c r="E81" s="2">
        <f t="shared" si="1"/>
        <v>2.6226241393217498E-2</v>
      </c>
      <c r="F81" s="2">
        <f t="shared" si="5"/>
        <v>3.5999622666642389E-2</v>
      </c>
      <c r="G81" s="2">
        <f t="shared" si="3"/>
        <v>-9.7733812734248915E-3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1.17</v>
      </c>
      <c r="C82" s="2">
        <f t="shared" si="6"/>
        <v>1.2838810411821964</v>
      </c>
      <c r="D82" s="2">
        <f t="shared" si="2"/>
        <v>1.2568657306433637</v>
      </c>
      <c r="E82" s="2">
        <f t="shared" si="1"/>
        <v>2.701531053883266E-2</v>
      </c>
      <c r="F82" s="2">
        <f t="shared" si="5"/>
        <v>3.4202760241080446E-2</v>
      </c>
      <c r="G82" s="2">
        <f t="shared" si="3"/>
        <v>-7.1874497022477862E-3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5">
        <f>TITRES_STAT!D86</f>
        <v>1.1200000000000001</v>
      </c>
      <c r="C83" s="2">
        <f t="shared" si="6"/>
        <v>1.2740531886926276</v>
      </c>
      <c r="D83" s="2">
        <f t="shared" si="2"/>
        <v>1.2467275283734849</v>
      </c>
      <c r="E83" s="2">
        <f t="shared" si="1"/>
        <v>2.7325660319142742E-2</v>
      </c>
      <c r="F83" s="2">
        <f t="shared" si="5"/>
        <v>3.2827340256692907E-2</v>
      </c>
      <c r="G83" s="2">
        <f t="shared" si="3"/>
        <v>-5.5016799375501649E-3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1.07</v>
      </c>
      <c r="C84" s="2">
        <f t="shared" si="6"/>
        <v>1.2657373135091463</v>
      </c>
      <c r="D84" s="2">
        <f t="shared" si="2"/>
        <v>1.2336366003458195</v>
      </c>
      <c r="E84" s="2">
        <f t="shared" si="1"/>
        <v>3.2100713163326855E-2</v>
      </c>
      <c r="F84" s="2">
        <f t="shared" si="5"/>
        <v>3.2682014838019698E-2</v>
      </c>
      <c r="G84" s="2">
        <f t="shared" si="3"/>
        <v>-5.8130167469284261E-4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1.07</v>
      </c>
      <c r="C85" s="2">
        <f t="shared" si="6"/>
        <v>1.2540854191231239</v>
      </c>
      <c r="D85" s="2">
        <f t="shared" si="2"/>
        <v>1.2215153706905737</v>
      </c>
      <c r="E85" s="2">
        <f t="shared" si="1"/>
        <v>3.257004843255018E-2</v>
      </c>
      <c r="F85" s="2">
        <f t="shared" si="5"/>
        <v>3.2659621556925797E-2</v>
      </c>
      <c r="G85" s="2">
        <f t="shared" si="3"/>
        <v>-8.9573124375616486E-5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1.03</v>
      </c>
      <c r="C86" s="2">
        <f t="shared" si="6"/>
        <v>1.245764585411874</v>
      </c>
      <c r="D86" s="2">
        <f t="shared" si="2"/>
        <v>1.2073290469357163</v>
      </c>
      <c r="E86" s="2">
        <f t="shared" si="1"/>
        <v>3.843553847615766E-2</v>
      </c>
      <c r="F86" s="2">
        <f t="shared" si="5"/>
        <v>3.3814804940772172E-2</v>
      </c>
      <c r="G86" s="2">
        <f t="shared" si="3"/>
        <v>4.6207335353854878E-3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5">
        <f>TITRES_STAT!D90</f>
        <v>1</v>
      </c>
      <c r="C87" s="2">
        <f t="shared" si="6"/>
        <v>1.2387238799638933</v>
      </c>
      <c r="D87" s="2">
        <f t="shared" si="2"/>
        <v>1.1919713397552929</v>
      </c>
      <c r="E87" s="2">
        <f t="shared" si="1"/>
        <v>4.6752540208600424E-2</v>
      </c>
      <c r="F87" s="2">
        <f t="shared" si="5"/>
        <v>3.6402351994337827E-2</v>
      </c>
      <c r="G87" s="2">
        <f t="shared" si="3"/>
        <v>1.0350188214262597E-2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5">
        <f>TITRES_STAT!D91</f>
        <v>0.96</v>
      </c>
      <c r="C88" s="2">
        <f t="shared" si="6"/>
        <v>1.2327663599694483</v>
      </c>
      <c r="D88" s="2">
        <f t="shared" si="2"/>
        <v>1.1747882775511971</v>
      </c>
      <c r="E88" s="2">
        <f t="shared" si="1"/>
        <v>5.7978082418251198E-2</v>
      </c>
      <c r="F88" s="2">
        <f t="shared" si="5"/>
        <v>4.0717498079120507E-2</v>
      </c>
      <c r="G88" s="2">
        <f t="shared" si="3"/>
        <v>1.7260584339130691E-2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0.92</v>
      </c>
      <c r="C89" s="2">
        <f t="shared" si="6"/>
        <v>1.2277253815126101</v>
      </c>
      <c r="D89" s="2">
        <f t="shared" si="2"/>
        <v>1.155915071806664</v>
      </c>
      <c r="E89" s="2">
        <f t="shared" si="1"/>
        <v>7.1810309705946151E-2</v>
      </c>
      <c r="F89" s="2">
        <f t="shared" si="5"/>
        <v>4.6936060404485641E-2</v>
      </c>
      <c r="G89" s="2">
        <f t="shared" si="3"/>
        <v>2.487424930146051E-2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0.9</v>
      </c>
      <c r="C90" s="2">
        <f t="shared" si="6"/>
        <v>1.2234599382029778</v>
      </c>
      <c r="D90" s="2">
        <f t="shared" si="2"/>
        <v>1.1369583998209851</v>
      </c>
      <c r="E90" s="2">
        <f t="shared" si="1"/>
        <v>8.6501538381992704E-2</v>
      </c>
      <c r="F90" s="2">
        <f t="shared" si="5"/>
        <v>5.4849155999987055E-2</v>
      </c>
      <c r="G90" s="2">
        <f t="shared" si="3"/>
        <v>3.1652382382005649E-2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0.9</v>
      </c>
      <c r="C91" s="2">
        <f t="shared" si="6"/>
        <v>1.2198507169409811</v>
      </c>
      <c r="D91" s="2">
        <f t="shared" si="2"/>
        <v>1.1194059257601714</v>
      </c>
      <c r="E91" s="2">
        <f t="shared" si="1"/>
        <v>0.10044479118080973</v>
      </c>
      <c r="F91" s="2">
        <f t="shared" si="5"/>
        <v>6.3968283036151596E-2</v>
      </c>
      <c r="G91" s="2">
        <f t="shared" si="3"/>
        <v>3.6476508144658137E-2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0.88</v>
      </c>
      <c r="C92" s="2">
        <f t="shared" si="6"/>
        <v>1.2121813758731379</v>
      </c>
      <c r="D92" s="2">
        <f t="shared" si="2"/>
        <v>1.1016721534816403</v>
      </c>
      <c r="E92" s="2">
        <f t="shared" ref="E92:E155" si="7">C92-D92</f>
        <v>0.11050922239149763</v>
      </c>
      <c r="F92" s="2">
        <f t="shared" si="5"/>
        <v>7.3276470907220809E-2</v>
      </c>
      <c r="G92" s="2">
        <f t="shared" si="3"/>
        <v>3.7232751484276821E-2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5">
        <f>TITRES_STAT!D96</f>
        <v>0.91</v>
      </c>
      <c r="C93" s="2">
        <f t="shared" si="6"/>
        <v>1.197999625738809</v>
      </c>
      <c r="D93" s="2">
        <f t="shared" ref="D93:D156" si="8">$D$4*B93+(1-$D$4)*D92</f>
        <v>1.0874742161867039</v>
      </c>
      <c r="E93" s="2">
        <f t="shared" si="7"/>
        <v>0.1105254095521051</v>
      </c>
      <c r="F93" s="2">
        <f t="shared" si="5"/>
        <v>8.0726258636197673E-2</v>
      </c>
      <c r="G93" s="2">
        <f t="shared" si="3"/>
        <v>2.979915091590743E-2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0.93</v>
      </c>
      <c r="C94" s="2">
        <f t="shared" si="6"/>
        <v>1.1783073756251461</v>
      </c>
      <c r="D94" s="2">
        <f t="shared" si="8"/>
        <v>1.0758094594321332</v>
      </c>
      <c r="E94" s="2">
        <f t="shared" si="7"/>
        <v>0.10249791619301285</v>
      </c>
      <c r="F94" s="2">
        <f t="shared" si="5"/>
        <v>8.5080590147560711E-2</v>
      </c>
      <c r="G94" s="2">
        <f t="shared" si="3"/>
        <v>1.7417326045452139E-2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0.97</v>
      </c>
      <c r="C95" s="2">
        <f t="shared" si="6"/>
        <v>1.1616447024520467</v>
      </c>
      <c r="D95" s="2">
        <f t="shared" si="8"/>
        <v>1.0679717216964197</v>
      </c>
      <c r="E95" s="2">
        <f t="shared" si="7"/>
        <v>9.3672980755626911E-2</v>
      </c>
      <c r="F95" s="2">
        <f t="shared" si="5"/>
        <v>8.6799068269173954E-2</v>
      </c>
      <c r="G95" s="2">
        <f t="shared" si="3"/>
        <v>6.8739124864529572E-3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1.01</v>
      </c>
      <c r="C96" s="2">
        <f t="shared" si="6"/>
        <v>1.1413916713055781</v>
      </c>
      <c r="D96" s="2">
        <f t="shared" si="8"/>
        <v>1.0636775200892776</v>
      </c>
      <c r="E96" s="2">
        <f t="shared" si="7"/>
        <v>7.7714151216300431E-2</v>
      </c>
      <c r="F96" s="2">
        <f t="shared" si="5"/>
        <v>8.4982084858599247E-2</v>
      </c>
      <c r="G96" s="2">
        <f t="shared" si="3"/>
        <v>-7.2679336422988156E-3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1.07</v>
      </c>
      <c r="C97" s="2">
        <f t="shared" si="6"/>
        <v>1.1196391064893354</v>
      </c>
      <c r="D97" s="2">
        <f t="shared" si="8"/>
        <v>1.0641458519345164</v>
      </c>
      <c r="E97" s="2">
        <f t="shared" si="7"/>
        <v>5.5493254554819016E-2</v>
      </c>
      <c r="F97" s="2">
        <f t="shared" si="5"/>
        <v>7.9084318797843209E-2</v>
      </c>
      <c r="G97" s="2">
        <f t="shared" si="3"/>
        <v>-2.3591064243024193E-2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1.1100000000000001</v>
      </c>
      <c r="C98" s="2">
        <f t="shared" si="6"/>
        <v>1.0950792439525145</v>
      </c>
      <c r="D98" s="2">
        <f t="shared" si="8"/>
        <v>1.0675424554949227</v>
      </c>
      <c r="E98" s="2">
        <f t="shared" si="7"/>
        <v>2.7536788457591888E-2</v>
      </c>
      <c r="F98" s="2">
        <f t="shared" si="5"/>
        <v>6.8774812729792939E-2</v>
      </c>
      <c r="G98" s="2">
        <f t="shared" si="3"/>
        <v>-4.1238024272201051E-2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1.1499999999999999</v>
      </c>
      <c r="C99" s="2">
        <f t="shared" si="6"/>
        <v>1.0681439756521276</v>
      </c>
      <c r="D99" s="2">
        <f t="shared" si="8"/>
        <v>1.0736504217545579</v>
      </c>
      <c r="E99" s="2">
        <f t="shared" si="7"/>
        <v>-5.5064461024303402E-3</v>
      </c>
      <c r="F99" s="2">
        <f t="shared" si="5"/>
        <v>5.3918560963348287E-2</v>
      </c>
      <c r="G99" s="2">
        <f t="shared" si="3"/>
        <v>-5.9425007065778628E-2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1.22</v>
      </c>
      <c r="C100" s="2">
        <f t="shared" si="6"/>
        <v>1.0422756717056465</v>
      </c>
      <c r="D100" s="2">
        <f t="shared" si="8"/>
        <v>1.0844911312542203</v>
      </c>
      <c r="E100" s="2">
        <f t="shared" si="7"/>
        <v>-4.2215459548573753E-2</v>
      </c>
      <c r="F100" s="2">
        <f t="shared" si="5"/>
        <v>3.4691756860963888E-2</v>
      </c>
      <c r="G100" s="2">
        <f t="shared" ref="G100:G163" si="9">E100-F100</f>
        <v>-7.690721640953764E-2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1.27</v>
      </c>
      <c r="C101" s="2">
        <f t="shared" si="6"/>
        <v>1.0203871068278547</v>
      </c>
      <c r="D101" s="2">
        <f t="shared" si="8"/>
        <v>1.0982325289390928</v>
      </c>
      <c r="E101" s="2">
        <f t="shared" si="7"/>
        <v>-7.7845422111238127E-2</v>
      </c>
      <c r="F101" s="2">
        <f t="shared" ref="F101:F164" si="11">(E101*(2/(10)))+((1-(2/10))*F100)</f>
        <v>1.2184321066523486E-2</v>
      </c>
      <c r="G101" s="2">
        <f t="shared" si="9"/>
        <v>-9.0029743177761606E-2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1.32</v>
      </c>
      <c r="C102" s="2">
        <f t="shared" si="6"/>
        <v>0.99878909039280006</v>
      </c>
      <c r="D102" s="2">
        <f t="shared" si="8"/>
        <v>1.1146597490176786</v>
      </c>
      <c r="E102" s="2">
        <f t="shared" si="7"/>
        <v>-0.11587065862487855</v>
      </c>
      <c r="F102" s="2">
        <f t="shared" si="11"/>
        <v>-1.3426674871756923E-2</v>
      </c>
      <c r="G102" s="2">
        <f t="shared" si="9"/>
        <v>-0.10244398375312164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1.37</v>
      </c>
      <c r="C103" s="2">
        <f t="shared" si="6"/>
        <v>0.98512923033236932</v>
      </c>
      <c r="D103" s="2">
        <f t="shared" si="8"/>
        <v>1.1335738416830359</v>
      </c>
      <c r="E103" s="2">
        <f t="shared" si="7"/>
        <v>-0.14844461135066656</v>
      </c>
      <c r="F103" s="2">
        <f t="shared" si="11"/>
        <v>-4.0430262167538852E-2</v>
      </c>
      <c r="G103" s="2">
        <f t="shared" si="9"/>
        <v>-0.1080143491831277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1.45</v>
      </c>
      <c r="C104" s="2">
        <f t="shared" si="6"/>
        <v>0.9766478102812356</v>
      </c>
      <c r="D104" s="2">
        <f t="shared" si="8"/>
        <v>1.1570128163731814</v>
      </c>
      <c r="E104" s="2">
        <f t="shared" si="7"/>
        <v>-0.18036500609194583</v>
      </c>
      <c r="F104" s="2">
        <f t="shared" si="11"/>
        <v>-6.841721095242026E-2</v>
      </c>
      <c r="G104" s="2">
        <f t="shared" si="9"/>
        <v>-0.11194779513952557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1.53</v>
      </c>
      <c r="C105" s="2">
        <f t="shared" si="6"/>
        <v>0.97562507023796852</v>
      </c>
      <c r="D105" s="2">
        <f t="shared" si="8"/>
        <v>1.1846414966418346</v>
      </c>
      <c r="E105" s="2">
        <f t="shared" si="7"/>
        <v>-0.20901642640386608</v>
      </c>
      <c r="F105" s="2">
        <f t="shared" si="11"/>
        <v>-9.653705404270943E-2</v>
      </c>
      <c r="G105" s="2">
        <f t="shared" si="9"/>
        <v>-0.11247937236115665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1.59</v>
      </c>
      <c r="C106" s="2">
        <f t="shared" si="6"/>
        <v>0.98091352097058881</v>
      </c>
      <c r="D106" s="2">
        <f t="shared" si="8"/>
        <v>1.2146680524461431</v>
      </c>
      <c r="E106" s="2">
        <f t="shared" si="7"/>
        <v>-0.23375453147555425</v>
      </c>
      <c r="F106" s="2">
        <f t="shared" si="11"/>
        <v>-0.12398054952927839</v>
      </c>
      <c r="G106" s="2">
        <f t="shared" si="9"/>
        <v>-0.10977398194627586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5">
        <f>TITRES_STAT!D110</f>
        <v>1.66</v>
      </c>
      <c r="C107" s="2">
        <f t="shared" si="6"/>
        <v>0.99461913312895978</v>
      </c>
      <c r="D107" s="2">
        <f t="shared" si="8"/>
        <v>1.2476556041167992</v>
      </c>
      <c r="E107" s="2">
        <f t="shared" si="7"/>
        <v>-0.25303647098783943</v>
      </c>
      <c r="F107" s="2">
        <f t="shared" si="11"/>
        <v>-0.14979173382099059</v>
      </c>
      <c r="G107" s="2">
        <f t="shared" si="9"/>
        <v>-0.10324473716684884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5">
        <f>TITRES_STAT!D111</f>
        <v>1.73</v>
      </c>
      <c r="C108" s="2">
        <f t="shared" si="6"/>
        <v>1.0123700357245045</v>
      </c>
      <c r="D108" s="2">
        <f t="shared" si="8"/>
        <v>1.2833848186266659</v>
      </c>
      <c r="E108" s="2">
        <f t="shared" si="7"/>
        <v>-0.27101478290216141</v>
      </c>
      <c r="F108" s="2">
        <f t="shared" si="11"/>
        <v>-0.17403634363722476</v>
      </c>
      <c r="G108" s="2">
        <f t="shared" si="9"/>
        <v>-9.6978439264936656E-2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1.63</v>
      </c>
      <c r="C109" s="2">
        <f t="shared" si="6"/>
        <v>1.0335438763822731</v>
      </c>
      <c r="D109" s="2">
        <f t="shared" si="8"/>
        <v>1.3090600172469129</v>
      </c>
      <c r="E109" s="2">
        <f t="shared" si="7"/>
        <v>-0.27551614086463982</v>
      </c>
      <c r="F109" s="2">
        <f t="shared" si="11"/>
        <v>-0.19433230308270777</v>
      </c>
      <c r="G109" s="2">
        <f t="shared" si="9"/>
        <v>-8.1183837781932056E-2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1.67</v>
      </c>
      <c r="C110" s="2">
        <f t="shared" si="6"/>
        <v>1.0622294338619234</v>
      </c>
      <c r="D110" s="2">
        <f t="shared" si="8"/>
        <v>1.33579631226566</v>
      </c>
      <c r="E110" s="2">
        <f t="shared" si="7"/>
        <v>-0.27356687840373661</v>
      </c>
      <c r="F110" s="2">
        <f t="shared" si="11"/>
        <v>-0.21017921814691357</v>
      </c>
      <c r="G110" s="2">
        <f t="shared" si="9"/>
        <v>-6.3387660256823047E-2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1.67</v>
      </c>
      <c r="C111" s="2">
        <f t="shared" si="6"/>
        <v>1.0941941363447045</v>
      </c>
      <c r="D111" s="2">
        <f t="shared" si="8"/>
        <v>1.3605521409867221</v>
      </c>
      <c r="E111" s="2">
        <f t="shared" si="7"/>
        <v>-0.26635800464201753</v>
      </c>
      <c r="F111" s="2">
        <f t="shared" si="11"/>
        <v>-0.22141497544593436</v>
      </c>
      <c r="G111" s="2">
        <f t="shared" si="9"/>
        <v>-4.4943029196083173E-2</v>
      </c>
      <c r="H111" s="2" t="str">
        <f t="shared" si="10"/>
        <v>Hold</v>
      </c>
    </row>
    <row r="112" spans="1:8" ht="13.5" x14ac:dyDescent="0.25">
      <c r="A112" s="3">
        <f>TITRES_STAT!B115</f>
        <v>42467</v>
      </c>
      <c r="B112" s="5">
        <f>TITRES_STAT!D115</f>
        <v>1.61</v>
      </c>
      <c r="C112" s="2">
        <f t="shared" si="6"/>
        <v>1.1289334999839808</v>
      </c>
      <c r="D112" s="2">
        <f t="shared" si="8"/>
        <v>1.3790297601728907</v>
      </c>
      <c r="E112" s="2">
        <f t="shared" si="7"/>
        <v>-0.25009626018890985</v>
      </c>
      <c r="F112" s="2">
        <f t="shared" si="11"/>
        <v>-0.22715123239452945</v>
      </c>
      <c r="G112" s="2">
        <f t="shared" si="9"/>
        <v>-2.2945027794380402E-2</v>
      </c>
      <c r="H112" s="2" t="str">
        <f t="shared" si="10"/>
        <v>Hold</v>
      </c>
    </row>
    <row r="113" spans="1:8" ht="13.5" x14ac:dyDescent="0.25">
      <c r="A113" s="3">
        <f>TITRES_STAT!B116</f>
        <v>42468</v>
      </c>
      <c r="B113" s="5">
        <f>TITRES_STAT!D116</f>
        <v>1.54</v>
      </c>
      <c r="C113" s="2">
        <f t="shared" si="6"/>
        <v>1.1660206538325992</v>
      </c>
      <c r="D113" s="2">
        <f t="shared" si="8"/>
        <v>1.3909534816415654</v>
      </c>
      <c r="E113" s="2">
        <f t="shared" si="7"/>
        <v>-0.22493282780896617</v>
      </c>
      <c r="F113" s="2">
        <f t="shared" si="11"/>
        <v>-0.22670755147741681</v>
      </c>
      <c r="G113" s="2">
        <f t="shared" si="9"/>
        <v>1.774723668450634E-3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1.5</v>
      </c>
      <c r="C114" s="2">
        <f t="shared" si="6"/>
        <v>1.2097097840121993</v>
      </c>
      <c r="D114" s="2">
        <f t="shared" si="8"/>
        <v>1.3990310015199681</v>
      </c>
      <c r="E114" s="2">
        <f t="shared" si="7"/>
        <v>-0.18932121750776876</v>
      </c>
      <c r="F114" s="2">
        <f t="shared" si="11"/>
        <v>-0.21923028468348721</v>
      </c>
      <c r="G114" s="2">
        <f t="shared" si="9"/>
        <v>2.9909067175718451E-2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1.42</v>
      </c>
      <c r="C115" s="2">
        <f t="shared" si="6"/>
        <v>1.2589852018564764</v>
      </c>
      <c r="D115" s="2">
        <f t="shared" si="8"/>
        <v>1.4005842606666372</v>
      </c>
      <c r="E115" s="2">
        <f t="shared" si="7"/>
        <v>-0.14159905881016077</v>
      </c>
      <c r="F115" s="2">
        <f t="shared" si="11"/>
        <v>-0.20370403950882193</v>
      </c>
      <c r="G115" s="2">
        <f t="shared" si="9"/>
        <v>6.2104980698661161E-2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1.42</v>
      </c>
      <c r="C116" s="2">
        <f t="shared" si="6"/>
        <v>1.3099105554170185</v>
      </c>
      <c r="D116" s="2">
        <f t="shared" si="8"/>
        <v>1.4020224635802196</v>
      </c>
      <c r="E116" s="2">
        <f t="shared" si="7"/>
        <v>-9.2111908163201139E-2</v>
      </c>
      <c r="F116" s="2">
        <f t="shared" si="11"/>
        <v>-0.18138561323969779</v>
      </c>
      <c r="G116" s="2">
        <f t="shared" si="9"/>
        <v>8.9273705076496651E-2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1.42</v>
      </c>
      <c r="C117" s="2">
        <f t="shared" si="6"/>
        <v>1.3637704699682462</v>
      </c>
      <c r="D117" s="2">
        <f t="shared" si="8"/>
        <v>1.4033541329446479</v>
      </c>
      <c r="E117" s="2">
        <f t="shared" si="7"/>
        <v>-3.9583662976401701E-2</v>
      </c>
      <c r="F117" s="2">
        <f t="shared" si="11"/>
        <v>-0.15302522318703857</v>
      </c>
      <c r="G117" s="2">
        <f t="shared" si="9"/>
        <v>0.11344156021063687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1.42</v>
      </c>
      <c r="C118" s="2">
        <f t="shared" si="6"/>
        <v>1.420113474588516</v>
      </c>
      <c r="D118" s="2">
        <f t="shared" si="8"/>
        <v>1.4045871601339335</v>
      </c>
      <c r="E118" s="2">
        <f t="shared" si="7"/>
        <v>1.5526314454582524E-2</v>
      </c>
      <c r="F118" s="2">
        <f t="shared" si="11"/>
        <v>-0.11931491565871435</v>
      </c>
      <c r="G118" s="2">
        <f t="shared" si="9"/>
        <v>0.13484123011329688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1.46</v>
      </c>
      <c r="C119" s="2">
        <f t="shared" si="6"/>
        <v>1.4524037092672057</v>
      </c>
      <c r="D119" s="2">
        <f t="shared" si="8"/>
        <v>1.4086918149388272</v>
      </c>
      <c r="E119" s="2">
        <f t="shared" si="7"/>
        <v>4.371189432837852E-2</v>
      </c>
      <c r="F119" s="2">
        <f t="shared" si="11"/>
        <v>-8.6709553661295777E-2</v>
      </c>
      <c r="G119" s="2">
        <f t="shared" si="9"/>
        <v>0.13042144798967431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1.42</v>
      </c>
      <c r="C120" s="2">
        <f t="shared" si="6"/>
        <v>1.4858800616876358</v>
      </c>
      <c r="D120" s="2">
        <f t="shared" si="8"/>
        <v>1.409529458276692</v>
      </c>
      <c r="E120" s="2">
        <f t="shared" si="7"/>
        <v>7.6350603410943796E-2</v>
      </c>
      <c r="F120" s="2">
        <f t="shared" si="11"/>
        <v>-5.4097522246847857E-2</v>
      </c>
      <c r="G120" s="2">
        <f t="shared" si="9"/>
        <v>0.13044812565779165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1.46</v>
      </c>
      <c r="C121" s="2">
        <f t="shared" si="6"/>
        <v>1.5142062060433843</v>
      </c>
      <c r="D121" s="2">
        <f t="shared" si="8"/>
        <v>1.4132680169228629</v>
      </c>
      <c r="E121" s="2">
        <f t="shared" si="7"/>
        <v>0.10093818912052144</v>
      </c>
      <c r="F121" s="2">
        <f t="shared" si="11"/>
        <v>-2.3090379973373997E-2</v>
      </c>
      <c r="G121" s="2">
        <f t="shared" si="9"/>
        <v>0.12402856909389544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1.54</v>
      </c>
      <c r="C122" s="2">
        <f t="shared" si="6"/>
        <v>1.5289437128059404</v>
      </c>
      <c r="D122" s="2">
        <f t="shared" si="8"/>
        <v>1.422655571224873</v>
      </c>
      <c r="E122" s="2">
        <f t="shared" si="7"/>
        <v>0.10628814158106747</v>
      </c>
      <c r="F122" s="2">
        <f t="shared" si="11"/>
        <v>2.7853243375143E-3</v>
      </c>
      <c r="G122" s="2">
        <f t="shared" si="9"/>
        <v>0.10350281724355317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1.58</v>
      </c>
      <c r="C123" s="2">
        <f t="shared" si="6"/>
        <v>1.530644680066565</v>
      </c>
      <c r="D123" s="2">
        <f t="shared" si="8"/>
        <v>1.4343107140971045</v>
      </c>
      <c r="E123" s="2">
        <f t="shared" si="7"/>
        <v>9.6333965969460422E-2</v>
      </c>
      <c r="F123" s="2">
        <f t="shared" si="11"/>
        <v>2.1495052663903527E-2</v>
      </c>
      <c r="G123" s="2">
        <f t="shared" si="9"/>
        <v>7.4838913305556892E-2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1.63</v>
      </c>
      <c r="C124" s="2">
        <f t="shared" si="6"/>
        <v>1.5259301139024781</v>
      </c>
      <c r="D124" s="2">
        <f t="shared" si="8"/>
        <v>1.4488062167565783</v>
      </c>
      <c r="E124" s="2">
        <f t="shared" si="7"/>
        <v>7.7123897145899845E-2</v>
      </c>
      <c r="F124" s="2">
        <f t="shared" si="11"/>
        <v>3.2620821560302792E-2</v>
      </c>
      <c r="G124" s="2">
        <f t="shared" si="9"/>
        <v>4.4503075585597053E-2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1.63</v>
      </c>
      <c r="C125" s="2">
        <f t="shared" si="6"/>
        <v>1.5096331733020969</v>
      </c>
      <c r="D125" s="2">
        <f t="shared" si="8"/>
        <v>1.4622279784783132</v>
      </c>
      <c r="E125" s="2">
        <f t="shared" si="7"/>
        <v>4.7405194823783692E-2</v>
      </c>
      <c r="F125" s="2">
        <f t="shared" si="11"/>
        <v>3.5577696212998972E-2</v>
      </c>
      <c r="G125" s="2">
        <f t="shared" si="9"/>
        <v>1.182749861078472E-2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1.63</v>
      </c>
      <c r="C126" s="2">
        <f t="shared" si="6"/>
        <v>1.4958434543325436</v>
      </c>
      <c r="D126" s="2">
        <f t="shared" si="8"/>
        <v>1.4746555356280679</v>
      </c>
      <c r="E126" s="2">
        <f t="shared" si="7"/>
        <v>2.1187918704475672E-2</v>
      </c>
      <c r="F126" s="2">
        <f t="shared" si="11"/>
        <v>3.2699740711294313E-2</v>
      </c>
      <c r="G126" s="2">
        <f t="shared" si="9"/>
        <v>-1.1511822006818641E-2</v>
      </c>
      <c r="H126" s="2" t="str">
        <f t="shared" si="10"/>
        <v>Hold</v>
      </c>
    </row>
    <row r="127" spans="1:8" ht="13.5" x14ac:dyDescent="0.25">
      <c r="A127" s="3">
        <f>TITRES_STAT!B130</f>
        <v>42488</v>
      </c>
      <c r="B127" s="5">
        <f>TITRES_STAT!D130</f>
        <v>1.56</v>
      </c>
      <c r="C127" s="2">
        <f t="shared" si="6"/>
        <v>1.4841752305890754</v>
      </c>
      <c r="D127" s="2">
        <f t="shared" si="8"/>
        <v>1.4809773478037667</v>
      </c>
      <c r="E127" s="2">
        <f t="shared" si="7"/>
        <v>3.1978827853087477E-3</v>
      </c>
      <c r="F127" s="2">
        <f t="shared" si="11"/>
        <v>2.6799369126097202E-2</v>
      </c>
      <c r="G127" s="2">
        <f t="shared" si="9"/>
        <v>-2.3601486340788454E-2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1.49</v>
      </c>
      <c r="C128" s="2">
        <f t="shared" si="6"/>
        <v>1.4743021181907561</v>
      </c>
      <c r="D128" s="2">
        <f t="shared" si="8"/>
        <v>1.4816456924108952</v>
      </c>
      <c r="E128" s="2">
        <f t="shared" si="7"/>
        <v>-7.343574220139093E-3</v>
      </c>
      <c r="F128" s="2">
        <f t="shared" si="11"/>
        <v>1.9970780456849944E-2</v>
      </c>
      <c r="G128" s="2">
        <f t="shared" si="9"/>
        <v>-2.7314354676989037E-2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1.45</v>
      </c>
      <c r="C129" s="2">
        <f t="shared" si="6"/>
        <v>1.4721017923152551</v>
      </c>
      <c r="D129" s="2">
        <f t="shared" si="8"/>
        <v>1.4793015670471252</v>
      </c>
      <c r="E129" s="2">
        <f t="shared" si="7"/>
        <v>-7.1997747318701677E-3</v>
      </c>
      <c r="F129" s="2">
        <f t="shared" si="11"/>
        <v>1.4536669419105924E-2</v>
      </c>
      <c r="G129" s="2">
        <f t="shared" si="9"/>
        <v>-2.1736444150976093E-2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1.41</v>
      </c>
      <c r="C130" s="2">
        <f t="shared" si="6"/>
        <v>1.4640861319590619</v>
      </c>
      <c r="D130" s="2">
        <f t="shared" si="8"/>
        <v>1.4741681176362269</v>
      </c>
      <c r="E130" s="2">
        <f t="shared" si="7"/>
        <v>-1.0081985677165006E-2</v>
      </c>
      <c r="F130" s="2">
        <f t="shared" si="11"/>
        <v>9.6129383998517382E-3</v>
      </c>
      <c r="G130" s="2">
        <f t="shared" si="9"/>
        <v>-1.9694924077016743E-2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1.33</v>
      </c>
      <c r="C131" s="2">
        <f t="shared" si="6"/>
        <v>1.4634574962730524</v>
      </c>
      <c r="D131" s="2">
        <f t="shared" si="8"/>
        <v>1.4634889978113212</v>
      </c>
      <c r="E131" s="2">
        <f t="shared" si="7"/>
        <v>-3.1501538268807749E-5</v>
      </c>
      <c r="F131" s="2">
        <f t="shared" si="11"/>
        <v>7.6840504122276292E-3</v>
      </c>
      <c r="G131" s="2">
        <f t="shared" si="9"/>
        <v>-7.7155519504964369E-3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1.41</v>
      </c>
      <c r="C132" s="2">
        <f t="shared" si="6"/>
        <v>1.4752332660771983</v>
      </c>
      <c r="D132" s="2">
        <f t="shared" si="8"/>
        <v>1.4595268498252973</v>
      </c>
      <c r="E132" s="2">
        <f t="shared" si="7"/>
        <v>1.5706416251900945E-2</v>
      </c>
      <c r="F132" s="2">
        <f t="shared" si="11"/>
        <v>9.2885235801622931E-3</v>
      </c>
      <c r="G132" s="2">
        <f t="shared" si="9"/>
        <v>6.4178926717386522E-3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5">
        <f>TITRES_STAT!D136</f>
        <v>1.45</v>
      </c>
      <c r="C133" s="2">
        <f t="shared" si="6"/>
        <v>1.4913512251422447</v>
      </c>
      <c r="D133" s="2">
        <f t="shared" si="8"/>
        <v>1.4588211572456458</v>
      </c>
      <c r="E133" s="2">
        <f t="shared" si="7"/>
        <v>3.2530067896598958E-2</v>
      </c>
      <c r="F133" s="2">
        <f t="shared" si="11"/>
        <v>1.3936832443449627E-2</v>
      </c>
      <c r="G133" s="2">
        <f t="shared" si="9"/>
        <v>1.859323545314933E-2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5">
        <f>TITRES_STAT!D137</f>
        <v>1.47</v>
      </c>
      <c r="C134" s="2">
        <f t="shared" si="6"/>
        <v>1.5126818058895917</v>
      </c>
      <c r="D134" s="2">
        <f t="shared" si="8"/>
        <v>1.4596492196718942</v>
      </c>
      <c r="E134" s="2">
        <f t="shared" si="7"/>
        <v>5.3032586217697464E-2</v>
      </c>
      <c r="F134" s="2">
        <f t="shared" si="11"/>
        <v>2.1755983198299196E-2</v>
      </c>
      <c r="G134" s="2">
        <f t="shared" si="9"/>
        <v>3.1276603019398268E-2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1.46</v>
      </c>
      <c r="C135" s="2">
        <f t="shared" si="6"/>
        <v>1.5307307588296544</v>
      </c>
      <c r="D135" s="2">
        <f t="shared" si="8"/>
        <v>1.4596752033999021</v>
      </c>
      <c r="E135" s="2">
        <f t="shared" si="7"/>
        <v>7.1055555429752282E-2</v>
      </c>
      <c r="F135" s="2">
        <f t="shared" si="11"/>
        <v>3.1615897644589816E-2</v>
      </c>
      <c r="G135" s="2">
        <f t="shared" si="9"/>
        <v>3.9439657785162466E-2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1.49</v>
      </c>
      <c r="C136" s="2">
        <f t="shared" si="6"/>
        <v>1.5460029497789383</v>
      </c>
      <c r="D136" s="2">
        <f t="shared" si="8"/>
        <v>1.461921484629539</v>
      </c>
      <c r="E136" s="2">
        <f t="shared" si="7"/>
        <v>8.4081465149399293E-2</v>
      </c>
      <c r="F136" s="2">
        <f t="shared" si="11"/>
        <v>4.2109011145551711E-2</v>
      </c>
      <c r="G136" s="2">
        <f t="shared" si="9"/>
        <v>4.1972454003847581E-2</v>
      </c>
      <c r="H136" s="2" t="str">
        <f t="shared" si="10"/>
        <v>Sell</v>
      </c>
    </row>
    <row r="137" spans="1:8" ht="13.5" x14ac:dyDescent="0.25">
      <c r="A137" s="3">
        <f>TITRES_STAT!B140</f>
        <v>42502</v>
      </c>
      <c r="B137" s="5">
        <f>TITRES_STAT!D140</f>
        <v>1.45</v>
      </c>
      <c r="C137" s="2">
        <f t="shared" si="6"/>
        <v>1.5481563421206401</v>
      </c>
      <c r="D137" s="2">
        <f t="shared" si="8"/>
        <v>1.4610384116940176</v>
      </c>
      <c r="E137" s="2">
        <f t="shared" si="7"/>
        <v>8.7117930426622525E-2</v>
      </c>
      <c r="F137" s="2">
        <f t="shared" si="11"/>
        <v>5.111079500176588E-2</v>
      </c>
      <c r="G137" s="2">
        <f t="shared" si="9"/>
        <v>3.6007135424856646E-2</v>
      </c>
      <c r="H137" s="2" t="str">
        <f t="shared" si="10"/>
        <v>Sell</v>
      </c>
    </row>
    <row r="138" spans="1:8" ht="13.5" x14ac:dyDescent="0.25">
      <c r="A138" s="3">
        <f>TITRES_STAT!B141</f>
        <v>42503</v>
      </c>
      <c r="B138" s="5">
        <f>TITRES_STAT!D141</f>
        <v>1.47</v>
      </c>
      <c r="C138" s="2">
        <f t="shared" si="6"/>
        <v>1.5392092125636188</v>
      </c>
      <c r="D138" s="2">
        <f t="shared" si="8"/>
        <v>1.4617022330500162</v>
      </c>
      <c r="E138" s="2">
        <f t="shared" si="7"/>
        <v>7.7506979513602525E-2</v>
      </c>
      <c r="F138" s="2">
        <f t="shared" si="11"/>
        <v>5.6390031904133213E-2</v>
      </c>
      <c r="G138" s="2">
        <f t="shared" si="9"/>
        <v>2.1116947609469312E-2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5">
        <f>TITRES_STAT!D142</f>
        <v>1.44</v>
      </c>
      <c r="C139" s="2">
        <f t="shared" si="6"/>
        <v>1.5254847183230622</v>
      </c>
      <c r="D139" s="2">
        <f t="shared" si="8"/>
        <v>1.4600946602314966</v>
      </c>
      <c r="E139" s="2">
        <f t="shared" si="7"/>
        <v>6.5390058091565617E-2</v>
      </c>
      <c r="F139" s="2">
        <f t="shared" si="11"/>
        <v>5.8190037141619695E-2</v>
      </c>
      <c r="G139" s="2">
        <f t="shared" si="9"/>
        <v>7.200020949945922E-3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5">
        <f>TITRES_STAT!D143</f>
        <v>1.4</v>
      </c>
      <c r="C140" s="2">
        <f t="shared" si="6"/>
        <v>1.5077178385810528</v>
      </c>
      <c r="D140" s="2">
        <f t="shared" si="8"/>
        <v>1.4556432039180522</v>
      </c>
      <c r="E140" s="2">
        <f t="shared" si="7"/>
        <v>5.2074634663000552E-2</v>
      </c>
      <c r="F140" s="2">
        <f t="shared" si="11"/>
        <v>5.6966956645895871E-2</v>
      </c>
      <c r="G140" s="2">
        <f t="shared" si="9"/>
        <v>-4.8923219828953188E-3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1.34</v>
      </c>
      <c r="C141" s="2">
        <f t="shared" si="6"/>
        <v>1.4803766326455061</v>
      </c>
      <c r="D141" s="2">
        <f t="shared" si="8"/>
        <v>1.4470770406648632</v>
      </c>
      <c r="E141" s="2">
        <f t="shared" si="7"/>
        <v>3.3299591980642917E-2</v>
      </c>
      <c r="F141" s="2">
        <f t="shared" si="11"/>
        <v>5.223348371284528E-2</v>
      </c>
      <c r="G141" s="2">
        <f t="shared" si="9"/>
        <v>-1.8933891732202363E-2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1.28</v>
      </c>
      <c r="C142" s="2">
        <f t="shared" si="6"/>
        <v>1.4695494583923514</v>
      </c>
      <c r="D142" s="2">
        <f t="shared" si="8"/>
        <v>1.4347009635785772</v>
      </c>
      <c r="E142" s="2">
        <f t="shared" si="7"/>
        <v>3.4848494813774167E-2</v>
      </c>
      <c r="F142" s="2">
        <f t="shared" si="11"/>
        <v>4.8756485933031057E-2</v>
      </c>
      <c r="G142" s="2">
        <f t="shared" si="9"/>
        <v>-1.3907991119256891E-2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1.27</v>
      </c>
      <c r="C143" s="2">
        <f t="shared" ref="C143:C206" si="12">$C$4*B133+C142*(1-$C$4)</f>
        <v>1.4665418494089129</v>
      </c>
      <c r="D143" s="2">
        <f t="shared" si="8"/>
        <v>1.4225008922023863</v>
      </c>
      <c r="E143" s="2">
        <f t="shared" si="7"/>
        <v>4.4040957206526565E-2</v>
      </c>
      <c r="F143" s="2">
        <f t="shared" si="11"/>
        <v>4.781338018773016E-2</v>
      </c>
      <c r="G143" s="2">
        <f t="shared" si="9"/>
        <v>-3.772422981203595E-3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1.22</v>
      </c>
      <c r="C144" s="2">
        <f t="shared" si="12"/>
        <v>1.4670738725767725</v>
      </c>
      <c r="D144" s="2">
        <f t="shared" si="8"/>
        <v>1.4075008261133206</v>
      </c>
      <c r="E144" s="2">
        <f t="shared" si="7"/>
        <v>5.9573046463451851E-2</v>
      </c>
      <c r="F144" s="2">
        <f t="shared" si="11"/>
        <v>5.0165313442874504E-2</v>
      </c>
      <c r="G144" s="2">
        <f t="shared" si="9"/>
        <v>9.4077330205773468E-3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5">
        <f>TITRES_STAT!D148</f>
        <v>1.19</v>
      </c>
      <c r="C145" s="2">
        <f t="shared" si="12"/>
        <v>1.4659855844880383</v>
      </c>
      <c r="D145" s="2">
        <f t="shared" si="8"/>
        <v>1.3913896538086301</v>
      </c>
      <c r="E145" s="2">
        <f t="shared" si="7"/>
        <v>7.4595930679408173E-2</v>
      </c>
      <c r="F145" s="2">
        <f t="shared" si="11"/>
        <v>5.5051436890181236E-2</v>
      </c>
      <c r="G145" s="2">
        <f t="shared" si="9"/>
        <v>1.9544493789226937E-2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5">
        <f>TITRES_STAT!D149</f>
        <v>1.19</v>
      </c>
      <c r="C146" s="2">
        <f t="shared" si="12"/>
        <v>1.4696801099514172</v>
      </c>
      <c r="D146" s="2">
        <f t="shared" si="8"/>
        <v>1.3764719016746574</v>
      </c>
      <c r="E146" s="2">
        <f t="shared" si="7"/>
        <v>9.3208208276759796E-2</v>
      </c>
      <c r="F146" s="2">
        <f t="shared" si="11"/>
        <v>6.2682791167496948E-2</v>
      </c>
      <c r="G146" s="2">
        <f t="shared" si="9"/>
        <v>3.0525417109262848E-2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1.19</v>
      </c>
      <c r="C147" s="2">
        <f t="shared" si="12"/>
        <v>1.4666524007281223</v>
      </c>
      <c r="D147" s="2">
        <f t="shared" si="8"/>
        <v>1.3626591682172753</v>
      </c>
      <c r="E147" s="2">
        <f t="shared" si="7"/>
        <v>0.10399323251084702</v>
      </c>
      <c r="F147" s="2">
        <f t="shared" si="11"/>
        <v>7.0944879436166966E-2</v>
      </c>
      <c r="G147" s="2">
        <f t="shared" si="9"/>
        <v>3.3048353074680056E-2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1.19</v>
      </c>
      <c r="C148" s="2">
        <f t="shared" si="12"/>
        <v>1.4671674160007189</v>
      </c>
      <c r="D148" s="2">
        <f t="shared" si="8"/>
        <v>1.3498696002011807</v>
      </c>
      <c r="E148" s="2">
        <f t="shared" si="7"/>
        <v>0.11729781579953813</v>
      </c>
      <c r="F148" s="2">
        <f t="shared" si="11"/>
        <v>8.0215466708841207E-2</v>
      </c>
      <c r="G148" s="2">
        <f t="shared" si="9"/>
        <v>3.7082349090696923E-2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1.19</v>
      </c>
      <c r="C149" s="2">
        <f t="shared" si="12"/>
        <v>1.4629878135390697</v>
      </c>
      <c r="D149" s="2">
        <f t="shared" si="8"/>
        <v>1.3380274075936858</v>
      </c>
      <c r="E149" s="2">
        <f t="shared" si="7"/>
        <v>0.12496040594538393</v>
      </c>
      <c r="F149" s="2">
        <f t="shared" si="11"/>
        <v>8.9164454556149769E-2</v>
      </c>
      <c r="G149" s="2">
        <f t="shared" si="9"/>
        <v>3.5795951389234165E-2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1.19</v>
      </c>
      <c r="C150" s="2">
        <f t="shared" si="12"/>
        <v>1.4532973806869052</v>
      </c>
      <c r="D150" s="2">
        <f t="shared" si="8"/>
        <v>1.3270624144385978</v>
      </c>
      <c r="E150" s="2">
        <f t="shared" si="7"/>
        <v>0.12623496624830732</v>
      </c>
      <c r="F150" s="2">
        <f t="shared" si="11"/>
        <v>9.657855689458128E-2</v>
      </c>
      <c r="G150" s="2">
        <f t="shared" si="9"/>
        <v>2.9656409353726043E-2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1.1599999999999999</v>
      </c>
      <c r="C151" s="2">
        <f t="shared" si="12"/>
        <v>1.4358670144273813</v>
      </c>
      <c r="D151" s="2">
        <f t="shared" si="8"/>
        <v>1.3146874207764796</v>
      </c>
      <c r="E151" s="2">
        <f t="shared" si="7"/>
        <v>0.1211795936509017</v>
      </c>
      <c r="F151" s="2">
        <f t="shared" si="11"/>
        <v>0.10149876424584538</v>
      </c>
      <c r="G151" s="2">
        <f t="shared" si="9"/>
        <v>1.9680829405056319E-2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1.1599999999999999</v>
      </c>
      <c r="C152" s="2">
        <f t="shared" si="12"/>
        <v>1.4118874737462457</v>
      </c>
      <c r="D152" s="2">
        <f t="shared" si="8"/>
        <v>1.3032290933115551</v>
      </c>
      <c r="E152" s="2">
        <f t="shared" si="7"/>
        <v>0.10865838043469056</v>
      </c>
      <c r="F152" s="2">
        <f t="shared" si="11"/>
        <v>0.10293068748361442</v>
      </c>
      <c r="G152" s="2">
        <f t="shared" si="9"/>
        <v>5.727692951076141E-3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1.1499999999999999</v>
      </c>
      <c r="C153" s="2">
        <f t="shared" si="12"/>
        <v>1.3900586316314387</v>
      </c>
      <c r="D153" s="2">
        <f t="shared" si="8"/>
        <v>1.2918787901032918</v>
      </c>
      <c r="E153" s="2">
        <f t="shared" si="7"/>
        <v>9.8179841528146961E-2</v>
      </c>
      <c r="F153" s="2">
        <f t="shared" si="11"/>
        <v>0.10198051829252094</v>
      </c>
      <c r="G153" s="2">
        <f t="shared" si="9"/>
        <v>-3.8006767643739836E-3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5">
        <f>TITRES_STAT!D157</f>
        <v>1.18</v>
      </c>
      <c r="C154" s="2">
        <f t="shared" si="12"/>
        <v>1.3638957652266019</v>
      </c>
      <c r="D154" s="2">
        <f t="shared" si="8"/>
        <v>1.2835914723178627</v>
      </c>
      <c r="E154" s="2">
        <f t="shared" si="7"/>
        <v>8.0304292908739194E-2</v>
      </c>
      <c r="F154" s="2">
        <f t="shared" si="11"/>
        <v>9.7645273215764605E-2</v>
      </c>
      <c r="G154" s="2">
        <f t="shared" si="9"/>
        <v>-1.7340980307025411E-2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1.17</v>
      </c>
      <c r="C155" s="2">
        <f t="shared" si="12"/>
        <v>1.3371425705763555</v>
      </c>
      <c r="D155" s="2">
        <f t="shared" si="8"/>
        <v>1.2751772891832063</v>
      </c>
      <c r="E155" s="2">
        <f t="shared" si="7"/>
        <v>6.1965281393149274E-2</v>
      </c>
      <c r="F155" s="2">
        <f t="shared" si="11"/>
        <v>9.050927485124155E-2</v>
      </c>
      <c r="G155" s="2">
        <f t="shared" si="9"/>
        <v>-2.8543993458092276E-2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1.17</v>
      </c>
      <c r="C156" s="2">
        <f t="shared" si="12"/>
        <v>1.3145052520261471</v>
      </c>
      <c r="D156" s="2">
        <f t="shared" si="8"/>
        <v>1.267386378873339</v>
      </c>
      <c r="E156" s="2">
        <f t="shared" ref="E156:E219" si="13">C156-D156</f>
        <v>4.711887315280805E-2</v>
      </c>
      <c r="F156" s="2">
        <f t="shared" si="11"/>
        <v>8.183119451155485E-2</v>
      </c>
      <c r="G156" s="2">
        <f t="shared" si="9"/>
        <v>-3.47123213587468E-2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5">
        <f>TITRES_STAT!D160</f>
        <v>1.1599999999999999</v>
      </c>
      <c r="C157" s="2">
        <f t="shared" si="12"/>
        <v>1.2953505978682784</v>
      </c>
      <c r="D157" s="2">
        <f t="shared" ref="D157:D220" si="14">$D$4*B157+(1-$D$4)*D156</f>
        <v>1.2594318322901288</v>
      </c>
      <c r="E157" s="2">
        <f t="shared" si="13"/>
        <v>3.5918765578149658E-2</v>
      </c>
      <c r="F157" s="2">
        <f t="shared" si="11"/>
        <v>7.264870872487382E-2</v>
      </c>
      <c r="G157" s="2">
        <f t="shared" si="9"/>
        <v>-3.6729943146724162E-2</v>
      </c>
      <c r="H157" s="2" t="str">
        <f t="shared" si="10"/>
        <v>Hold</v>
      </c>
    </row>
    <row r="158" spans="1:8" ht="13.5" x14ac:dyDescent="0.25">
      <c r="A158" s="3">
        <f>TITRES_STAT!B161</f>
        <v>42531</v>
      </c>
      <c r="B158" s="5">
        <f>TITRES_STAT!D161</f>
        <v>1.17</v>
      </c>
      <c r="C158" s="2">
        <f t="shared" si="12"/>
        <v>1.2791428135808511</v>
      </c>
      <c r="D158" s="2">
        <f t="shared" si="14"/>
        <v>1.2528072521204896</v>
      </c>
      <c r="E158" s="2">
        <f t="shared" si="13"/>
        <v>2.6335561460361534E-2</v>
      </c>
      <c r="F158" s="2">
        <f t="shared" si="11"/>
        <v>6.338607927197136E-2</v>
      </c>
      <c r="G158" s="2">
        <f t="shared" si="9"/>
        <v>-3.7050517811609826E-2</v>
      </c>
      <c r="H158" s="2" t="str">
        <f t="shared" si="10"/>
        <v>Hold</v>
      </c>
    </row>
    <row r="159" spans="1:8" ht="13.5" x14ac:dyDescent="0.25">
      <c r="A159" s="3">
        <f>TITRES_STAT!B162</f>
        <v>42534</v>
      </c>
      <c r="B159" s="5">
        <f>TITRES_STAT!D162</f>
        <v>1.1200000000000001</v>
      </c>
      <c r="C159" s="2">
        <f t="shared" si="12"/>
        <v>1.2654285345684126</v>
      </c>
      <c r="D159" s="2">
        <f t="shared" si="14"/>
        <v>1.2429696778893422</v>
      </c>
      <c r="E159" s="2">
        <f t="shared" si="13"/>
        <v>2.2458856679070438E-2</v>
      </c>
      <c r="F159" s="2">
        <f t="shared" si="11"/>
        <v>5.5200634753391181E-2</v>
      </c>
      <c r="G159" s="2">
        <f t="shared" si="9"/>
        <v>-3.2741778074320743E-2</v>
      </c>
      <c r="H159" s="2" t="str">
        <f t="shared" si="10"/>
        <v>Hold</v>
      </c>
    </row>
    <row r="160" spans="1:8" ht="13.5" x14ac:dyDescent="0.25">
      <c r="A160" s="3">
        <f>TITRES_STAT!B163</f>
        <v>42535</v>
      </c>
      <c r="B160" s="5">
        <f>TITRES_STAT!D163</f>
        <v>1.1000000000000001</v>
      </c>
      <c r="C160" s="2">
        <f t="shared" si="12"/>
        <v>1.2538241446348108</v>
      </c>
      <c r="D160" s="2">
        <f t="shared" si="14"/>
        <v>1.2323793313790206</v>
      </c>
      <c r="E160" s="2">
        <f t="shared" si="13"/>
        <v>2.1444813255790285E-2</v>
      </c>
      <c r="F160" s="2">
        <f t="shared" si="11"/>
        <v>4.8449470453871005E-2</v>
      </c>
      <c r="G160" s="2">
        <f t="shared" si="9"/>
        <v>-2.700465719808072E-2</v>
      </c>
      <c r="H160" s="2" t="str">
        <f t="shared" si="10"/>
        <v>Hold</v>
      </c>
    </row>
    <row r="161" spans="1:8" ht="13.5" x14ac:dyDescent="0.25">
      <c r="A161" s="3">
        <f>TITRES_STAT!B164</f>
        <v>42536</v>
      </c>
      <c r="B161" s="5">
        <f>TITRES_STAT!D164</f>
        <v>1.1399999999999999</v>
      </c>
      <c r="C161" s="2">
        <f t="shared" si="12"/>
        <v>1.2393896608448398</v>
      </c>
      <c r="D161" s="2">
        <f t="shared" si="14"/>
        <v>1.2255364179435375</v>
      </c>
      <c r="E161" s="2">
        <f t="shared" si="13"/>
        <v>1.3853242901302298E-2</v>
      </c>
      <c r="F161" s="2">
        <f t="shared" si="11"/>
        <v>4.1530224943357265E-2</v>
      </c>
      <c r="G161" s="2">
        <f t="shared" si="9"/>
        <v>-2.7676982042054966E-2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5">
        <f>TITRES_STAT!D165</f>
        <v>1.1399999999999999</v>
      </c>
      <c r="C162" s="2">
        <f t="shared" si="12"/>
        <v>1.2271758668687105</v>
      </c>
      <c r="D162" s="2">
        <f t="shared" si="14"/>
        <v>1.219200386984757</v>
      </c>
      <c r="E162" s="2">
        <f t="shared" si="13"/>
        <v>7.975479883953529E-3</v>
      </c>
      <c r="F162" s="2">
        <f t="shared" si="11"/>
        <v>3.4819275931476525E-2</v>
      </c>
      <c r="G162" s="2">
        <f t="shared" si="9"/>
        <v>-2.6843796047522996E-2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1.1599999999999999</v>
      </c>
      <c r="C163" s="2">
        <f t="shared" si="12"/>
        <v>1.2153026565812166</v>
      </c>
      <c r="D163" s="2">
        <f t="shared" si="14"/>
        <v>1.2148151731340342</v>
      </c>
      <c r="E163" s="2">
        <f t="shared" si="13"/>
        <v>4.8748344718241299E-4</v>
      </c>
      <c r="F163" s="2">
        <f t="shared" si="11"/>
        <v>2.7952917434617704E-2</v>
      </c>
      <c r="G163" s="2">
        <f t="shared" si="9"/>
        <v>-2.7465433987435291E-2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1.1299999999999999</v>
      </c>
      <c r="C164" s="2">
        <f t="shared" si="12"/>
        <v>1.2098714786456446</v>
      </c>
      <c r="D164" s="2">
        <f t="shared" si="14"/>
        <v>1.2085325677166983</v>
      </c>
      <c r="E164" s="2">
        <f t="shared" si="13"/>
        <v>1.3389109289463352E-3</v>
      </c>
      <c r="F164" s="2">
        <f t="shared" si="11"/>
        <v>2.2630116133483431E-2</v>
      </c>
      <c r="G164" s="2">
        <f t="shared" ref="G164:G227" si="15">E164-F164</f>
        <v>-2.1291205204537096E-2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1.1000000000000001</v>
      </c>
      <c r="C165" s="2">
        <f t="shared" si="12"/>
        <v>1.2037374050078531</v>
      </c>
      <c r="D165" s="2">
        <f t="shared" si="14"/>
        <v>1.2004931182562022</v>
      </c>
      <c r="E165" s="2">
        <f t="shared" si="13"/>
        <v>3.2442867516508933E-3</v>
      </c>
      <c r="F165" s="2">
        <f t="shared" ref="F165:F228" si="17">(E165*(2/(10)))+((1-(2/10))*F164)</f>
        <v>1.8752950257116922E-2</v>
      </c>
      <c r="G165" s="2">
        <f t="shared" si="15"/>
        <v>-1.5508663505466029E-2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1.06</v>
      </c>
      <c r="C166" s="2">
        <f t="shared" si="12"/>
        <v>1.1985470350066449</v>
      </c>
      <c r="D166" s="2">
        <f t="shared" si="14"/>
        <v>1.1900862206075946</v>
      </c>
      <c r="E166" s="2">
        <f t="shared" si="13"/>
        <v>8.4608143990503315E-3</v>
      </c>
      <c r="F166" s="2">
        <f t="shared" si="17"/>
        <v>1.6694523085503604E-2</v>
      </c>
      <c r="G166" s="2">
        <f t="shared" si="15"/>
        <v>-8.233708686453272E-3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1.02</v>
      </c>
      <c r="C167" s="2">
        <f t="shared" si="12"/>
        <v>1.1926167219286996</v>
      </c>
      <c r="D167" s="2">
        <f t="shared" si="14"/>
        <v>1.1774872413033284</v>
      </c>
      <c r="E167" s="2">
        <f t="shared" si="13"/>
        <v>1.5129480625371228E-2</v>
      </c>
      <c r="F167" s="2">
        <f t="shared" si="17"/>
        <v>1.6381514593477128E-2</v>
      </c>
      <c r="G167" s="2">
        <f t="shared" si="15"/>
        <v>-1.2520339681059006E-3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1.03</v>
      </c>
      <c r="C168" s="2">
        <f t="shared" si="12"/>
        <v>1.1891372262473612</v>
      </c>
      <c r="D168" s="2">
        <f t="shared" si="14"/>
        <v>1.1665622604660448</v>
      </c>
      <c r="E168" s="2">
        <f t="shared" si="13"/>
        <v>2.2574965781316347E-2</v>
      </c>
      <c r="F168" s="2">
        <f t="shared" si="17"/>
        <v>1.7620204831044973E-2</v>
      </c>
      <c r="G168" s="2">
        <f t="shared" si="15"/>
        <v>4.9547609502713745E-3</v>
      </c>
      <c r="H168" s="2" t="str">
        <f t="shared" si="16"/>
        <v>Sell</v>
      </c>
    </row>
    <row r="169" spans="1:8" ht="13.5" x14ac:dyDescent="0.25">
      <c r="A169" s="3">
        <f>TITRES_STAT!B172</f>
        <v>42548</v>
      </c>
      <c r="B169" s="5">
        <f>TITRES_STAT!D172</f>
        <v>1.0900000000000001</v>
      </c>
      <c r="C169" s="2">
        <f t="shared" si="12"/>
        <v>1.1785007299016133</v>
      </c>
      <c r="D169" s="2">
        <f t="shared" si="14"/>
        <v>1.1608909819130044</v>
      </c>
      <c r="E169" s="2">
        <f t="shared" si="13"/>
        <v>1.7609747988608815E-2</v>
      </c>
      <c r="F169" s="2">
        <f t="shared" si="17"/>
        <v>1.7618113462557743E-2</v>
      </c>
      <c r="G169" s="2">
        <f t="shared" si="15"/>
        <v>-8.3654739489284757E-6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1.1200000000000001</v>
      </c>
      <c r="C170" s="2">
        <f t="shared" si="12"/>
        <v>1.1664236945321342</v>
      </c>
      <c r="D170" s="2">
        <f t="shared" si="14"/>
        <v>1.1578620202898189</v>
      </c>
      <c r="E170" s="2">
        <f t="shared" si="13"/>
        <v>8.5616742423153536E-3</v>
      </c>
      <c r="F170" s="2">
        <f t="shared" si="17"/>
        <v>1.5806825618509265E-2</v>
      </c>
      <c r="G170" s="2">
        <f t="shared" si="15"/>
        <v>-7.2451513761939111E-3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1.1200000000000001</v>
      </c>
      <c r="C171" s="2">
        <f t="shared" si="12"/>
        <v>1.1623585107579597</v>
      </c>
      <c r="D171" s="2">
        <f t="shared" si="14"/>
        <v>1.1550574261942768</v>
      </c>
      <c r="E171" s="2">
        <f t="shared" si="13"/>
        <v>7.3010845636829469E-3</v>
      </c>
      <c r="F171" s="2">
        <f t="shared" si="17"/>
        <v>1.4105677407544003E-2</v>
      </c>
      <c r="G171" s="2">
        <f t="shared" si="15"/>
        <v>-6.8045928438610556E-3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1.07</v>
      </c>
      <c r="C172" s="2">
        <f t="shared" si="12"/>
        <v>1.1589187398721197</v>
      </c>
      <c r="D172" s="2">
        <f t="shared" si="14"/>
        <v>1.148756876105812</v>
      </c>
      <c r="E172" s="2">
        <f t="shared" si="13"/>
        <v>1.0161863766307677E-2</v>
      </c>
      <c r="F172" s="2">
        <f t="shared" si="17"/>
        <v>1.3316914679296738E-2</v>
      </c>
      <c r="G172" s="2">
        <f t="shared" si="15"/>
        <v>-3.1550509129890606E-3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1.04</v>
      </c>
      <c r="C173" s="2">
        <f t="shared" si="12"/>
        <v>1.1590850875841012</v>
      </c>
      <c r="D173" s="2">
        <f t="shared" si="14"/>
        <v>1.1407008112090853</v>
      </c>
      <c r="E173" s="2">
        <f t="shared" si="13"/>
        <v>1.838427637501594E-2</v>
      </c>
      <c r="F173" s="2">
        <f t="shared" si="17"/>
        <v>1.4330387018440579E-2</v>
      </c>
      <c r="G173" s="2">
        <f t="shared" si="15"/>
        <v>4.053889356575361E-3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1.01</v>
      </c>
      <c r="C174" s="2">
        <f t="shared" si="12"/>
        <v>1.1546104587250088</v>
      </c>
      <c r="D174" s="2">
        <f t="shared" si="14"/>
        <v>1.1310192696380421</v>
      </c>
      <c r="E174" s="2">
        <f t="shared" si="13"/>
        <v>2.3591189086966668E-2</v>
      </c>
      <c r="F174" s="2">
        <f t="shared" si="17"/>
        <v>1.6182547432145797E-2</v>
      </c>
      <c r="G174" s="2">
        <f t="shared" si="15"/>
        <v>7.4086416548208717E-3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1.02</v>
      </c>
      <c r="C175" s="2">
        <f t="shared" si="12"/>
        <v>1.1462088496903919</v>
      </c>
      <c r="D175" s="2">
        <f t="shared" si="14"/>
        <v>1.1227956200352243</v>
      </c>
      <c r="E175" s="2">
        <f t="shared" si="13"/>
        <v>2.3413229655167678E-2</v>
      </c>
      <c r="F175" s="2">
        <f t="shared" si="17"/>
        <v>1.7628683876750172E-2</v>
      </c>
      <c r="G175" s="2">
        <f t="shared" si="15"/>
        <v>5.7845457784175061E-3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0.99</v>
      </c>
      <c r="C176" s="2">
        <f t="shared" si="12"/>
        <v>1.1329459497380239</v>
      </c>
      <c r="D176" s="2">
        <f t="shared" si="14"/>
        <v>1.1129589074400223</v>
      </c>
      <c r="E176" s="2">
        <f t="shared" si="13"/>
        <v>1.9987042298001523E-2</v>
      </c>
      <c r="F176" s="2">
        <f t="shared" si="17"/>
        <v>1.8100355561000443E-2</v>
      </c>
      <c r="G176" s="2">
        <f t="shared" si="15"/>
        <v>1.8866867370010802E-3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1.01</v>
      </c>
      <c r="C177" s="2">
        <f t="shared" si="12"/>
        <v>1.1155696497783278</v>
      </c>
      <c r="D177" s="2">
        <f t="shared" si="14"/>
        <v>1.1053323217037245</v>
      </c>
      <c r="E177" s="2">
        <f t="shared" si="13"/>
        <v>1.0237328074603314E-2</v>
      </c>
      <c r="F177" s="2">
        <f t="shared" si="17"/>
        <v>1.6527750063721015E-2</v>
      </c>
      <c r="G177" s="2">
        <f t="shared" si="15"/>
        <v>-6.2904219891177018E-3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5">
        <f>TITRES_STAT!D181</f>
        <v>1.01</v>
      </c>
      <c r="C178" s="2">
        <f t="shared" si="12"/>
        <v>1.1024050882739698</v>
      </c>
      <c r="D178" s="2">
        <f t="shared" si="14"/>
        <v>1.0982706682441894</v>
      </c>
      <c r="E178" s="2">
        <f t="shared" si="13"/>
        <v>4.1344200297803724E-3</v>
      </c>
      <c r="F178" s="2">
        <f t="shared" si="17"/>
        <v>1.4049084056932887E-2</v>
      </c>
      <c r="G178" s="2">
        <f t="shared" si="15"/>
        <v>-9.9146640271525147E-3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1</v>
      </c>
      <c r="C179" s="2">
        <f t="shared" si="12"/>
        <v>1.1004966131548974</v>
      </c>
      <c r="D179" s="2">
        <f t="shared" si="14"/>
        <v>1.0909913594853604</v>
      </c>
      <c r="E179" s="2">
        <f t="shared" si="13"/>
        <v>9.5052536695370282E-3</v>
      </c>
      <c r="F179" s="2">
        <f t="shared" si="17"/>
        <v>1.3140317979453715E-2</v>
      </c>
      <c r="G179" s="2">
        <f t="shared" si="15"/>
        <v>-3.6350643099166864E-3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1</v>
      </c>
      <c r="C180" s="2">
        <f t="shared" si="12"/>
        <v>1.1034971342079902</v>
      </c>
      <c r="D180" s="2">
        <f t="shared" si="14"/>
        <v>1.0842512587827411</v>
      </c>
      <c r="E180" s="2">
        <f t="shared" si="13"/>
        <v>1.9245875425249137E-2</v>
      </c>
      <c r="F180" s="2">
        <f t="shared" si="17"/>
        <v>1.43614294686128E-2</v>
      </c>
      <c r="G180" s="2">
        <f t="shared" si="15"/>
        <v>4.8844459566363373E-3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1</v>
      </c>
      <c r="C181" s="2">
        <f t="shared" si="12"/>
        <v>1.1060360366375301</v>
      </c>
      <c r="D181" s="2">
        <f t="shared" si="14"/>
        <v>1.0780104247988342</v>
      </c>
      <c r="E181" s="2">
        <f t="shared" si="13"/>
        <v>2.8025611838695896E-2</v>
      </c>
      <c r="F181" s="2">
        <f t="shared" si="17"/>
        <v>1.709426594262942E-2</v>
      </c>
      <c r="G181" s="2">
        <f t="shared" si="15"/>
        <v>1.0931345896066477E-2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1.02</v>
      </c>
      <c r="C182" s="2">
        <f t="shared" si="12"/>
        <v>1.1004920310009871</v>
      </c>
      <c r="D182" s="2">
        <f t="shared" si="14"/>
        <v>1.0737133562952168</v>
      </c>
      <c r="E182" s="2">
        <f t="shared" si="13"/>
        <v>2.6778674705770333E-2</v>
      </c>
      <c r="F182" s="2">
        <f t="shared" si="17"/>
        <v>1.9031147695257603E-2</v>
      </c>
      <c r="G182" s="2">
        <f t="shared" si="15"/>
        <v>7.7475270105127302E-3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1.02</v>
      </c>
      <c r="C183" s="2">
        <f t="shared" si="12"/>
        <v>1.091185564693143</v>
      </c>
      <c r="D183" s="2">
        <f t="shared" si="14"/>
        <v>1.0697345891622378</v>
      </c>
      <c r="E183" s="2">
        <f t="shared" si="13"/>
        <v>2.1450975530905136E-2</v>
      </c>
      <c r="F183" s="2">
        <f t="shared" si="17"/>
        <v>1.9515113262387113E-2</v>
      </c>
      <c r="G183" s="2">
        <f t="shared" si="15"/>
        <v>1.9358622685180238E-3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5">
        <f>TITRES_STAT!D187</f>
        <v>1.02</v>
      </c>
      <c r="C184" s="2">
        <f t="shared" si="12"/>
        <v>1.0786954778172748</v>
      </c>
      <c r="D184" s="2">
        <f t="shared" si="14"/>
        <v>1.0660505455205906</v>
      </c>
      <c r="E184" s="2">
        <f t="shared" si="13"/>
        <v>1.2644932296684175E-2</v>
      </c>
      <c r="F184" s="2">
        <f t="shared" si="17"/>
        <v>1.8141077069246527E-2</v>
      </c>
      <c r="G184" s="2">
        <f t="shared" si="15"/>
        <v>-5.4961447725623523E-3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1.02</v>
      </c>
      <c r="C185" s="2">
        <f t="shared" si="12"/>
        <v>1.0696654043069249</v>
      </c>
      <c r="D185" s="2">
        <f t="shared" si="14"/>
        <v>1.062639394000547</v>
      </c>
      <c r="E185" s="2">
        <f t="shared" si="13"/>
        <v>7.02601030637795E-3</v>
      </c>
      <c r="F185" s="2">
        <f t="shared" si="17"/>
        <v>1.5918063716672815E-2</v>
      </c>
      <c r="G185" s="2">
        <f t="shared" si="15"/>
        <v>-8.8920534102948645E-3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1.02</v>
      </c>
      <c r="C186" s="2">
        <f t="shared" si="12"/>
        <v>1.0574091882597056</v>
      </c>
      <c r="D186" s="2">
        <f t="shared" si="14"/>
        <v>1.0594809203708768</v>
      </c>
      <c r="E186" s="2">
        <f t="shared" si="13"/>
        <v>-2.0717321111711762E-3</v>
      </c>
      <c r="F186" s="2">
        <f t="shared" si="17"/>
        <v>1.2320104551104017E-2</v>
      </c>
      <c r="G186" s="2">
        <f t="shared" si="15"/>
        <v>-1.4391836662275193E-2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1.02</v>
      </c>
      <c r="C187" s="2">
        <f t="shared" si="12"/>
        <v>1.0501154669889816</v>
      </c>
      <c r="D187" s="2">
        <f t="shared" si="14"/>
        <v>1.0565564077508118</v>
      </c>
      <c r="E187" s="2">
        <f t="shared" si="13"/>
        <v>-6.4409407618302161E-3</v>
      </c>
      <c r="F187" s="2">
        <f t="shared" si="17"/>
        <v>8.5678954885171701E-3</v>
      </c>
      <c r="G187" s="2">
        <f t="shared" si="15"/>
        <v>-1.5008836250347386E-2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1.02</v>
      </c>
      <c r="C188" s="2">
        <f t="shared" si="12"/>
        <v>1.0439438566829844</v>
      </c>
      <c r="D188" s="2">
        <f t="shared" si="14"/>
        <v>1.0538485256951962</v>
      </c>
      <c r="E188" s="2">
        <f t="shared" si="13"/>
        <v>-9.9046690122117642E-3</v>
      </c>
      <c r="F188" s="2">
        <f t="shared" si="17"/>
        <v>4.8733825883713836E-3</v>
      </c>
      <c r="G188" s="2">
        <f t="shared" si="15"/>
        <v>-1.4778051600583148E-2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1.02</v>
      </c>
      <c r="C189" s="2">
        <f t="shared" si="12"/>
        <v>1.0371832633471407</v>
      </c>
      <c r="D189" s="2">
        <f t="shared" si="14"/>
        <v>1.051341227495552</v>
      </c>
      <c r="E189" s="2">
        <f t="shared" si="13"/>
        <v>-1.4157964148411306E-2</v>
      </c>
      <c r="F189" s="2">
        <f t="shared" si="17"/>
        <v>1.0671132410148458E-3</v>
      </c>
      <c r="G189" s="2">
        <f t="shared" si="15"/>
        <v>-1.5225077389426151E-2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1.02</v>
      </c>
      <c r="C190" s="2">
        <f t="shared" si="12"/>
        <v>1.0314627612937346</v>
      </c>
      <c r="D190" s="2">
        <f t="shared" si="14"/>
        <v>1.0490196550884741</v>
      </c>
      <c r="E190" s="2">
        <f t="shared" si="13"/>
        <v>-1.7556893794739459E-2</v>
      </c>
      <c r="F190" s="2">
        <f t="shared" si="17"/>
        <v>-2.6576881661360152E-3</v>
      </c>
      <c r="G190" s="2">
        <f t="shared" si="15"/>
        <v>-1.4899205628603444E-2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1.02</v>
      </c>
      <c r="C191" s="2">
        <f t="shared" si="12"/>
        <v>1.0266223364793139</v>
      </c>
      <c r="D191" s="2">
        <f t="shared" si="14"/>
        <v>1.0468700510078464</v>
      </c>
      <c r="E191" s="2">
        <f t="shared" si="13"/>
        <v>-2.0247714528532468E-2</v>
      </c>
      <c r="F191" s="2">
        <f t="shared" si="17"/>
        <v>-6.1756934386153067E-3</v>
      </c>
      <c r="G191" s="2">
        <f t="shared" si="15"/>
        <v>-1.4072021089917161E-2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1.02</v>
      </c>
      <c r="C192" s="2">
        <f t="shared" si="12"/>
        <v>1.0256035154824965</v>
      </c>
      <c r="D192" s="2">
        <f t="shared" si="14"/>
        <v>1.0448796768591171</v>
      </c>
      <c r="E192" s="2">
        <f t="shared" si="13"/>
        <v>-1.9276161376620582E-2</v>
      </c>
      <c r="F192" s="2">
        <f t="shared" si="17"/>
        <v>-8.7957870262163618E-3</v>
      </c>
      <c r="G192" s="2">
        <f t="shared" si="15"/>
        <v>-1.048037435040422E-2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1</v>
      </c>
      <c r="C193" s="2">
        <f t="shared" si="12"/>
        <v>1.0247414361774969</v>
      </c>
      <c r="D193" s="2">
        <f t="shared" si="14"/>
        <v>1.0415552563510344</v>
      </c>
      <c r="E193" s="2">
        <f t="shared" si="13"/>
        <v>-1.6813820173537497E-2</v>
      </c>
      <c r="F193" s="2">
        <f t="shared" si="17"/>
        <v>-1.039939365568059E-2</v>
      </c>
      <c r="G193" s="2">
        <f t="shared" si="15"/>
        <v>-6.4144265178569075E-3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1</v>
      </c>
      <c r="C194" s="2">
        <f t="shared" si="12"/>
        <v>1.0240119844578821</v>
      </c>
      <c r="D194" s="2">
        <f t="shared" si="14"/>
        <v>1.0384770892139208</v>
      </c>
      <c r="E194" s="2">
        <f t="shared" si="13"/>
        <v>-1.4465104756038683E-2</v>
      </c>
      <c r="F194" s="2">
        <f t="shared" si="17"/>
        <v>-1.121253587575221E-2</v>
      </c>
      <c r="G194" s="2">
        <f t="shared" si="15"/>
        <v>-3.252568880286473E-3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0.97</v>
      </c>
      <c r="C195" s="2">
        <f t="shared" si="12"/>
        <v>1.0233947560797465</v>
      </c>
      <c r="D195" s="2">
        <f t="shared" si="14"/>
        <v>1.033404712235112</v>
      </c>
      <c r="E195" s="2">
        <f t="shared" si="13"/>
        <v>-1.0009956155365485E-2</v>
      </c>
      <c r="F195" s="2">
        <f t="shared" si="17"/>
        <v>-1.0972019931674865E-2</v>
      </c>
      <c r="G195" s="2">
        <f t="shared" si="15"/>
        <v>9.6206377630938048E-4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0.93</v>
      </c>
      <c r="C196" s="2">
        <f t="shared" si="12"/>
        <v>1.0228724859136316</v>
      </c>
      <c r="D196" s="2">
        <f t="shared" si="14"/>
        <v>1.0257451039214001</v>
      </c>
      <c r="E196" s="2">
        <f t="shared" si="13"/>
        <v>-2.8726180077685015E-3</v>
      </c>
      <c r="F196" s="2">
        <f t="shared" si="17"/>
        <v>-9.3521395468935918E-3</v>
      </c>
      <c r="G196" s="2">
        <f t="shared" si="15"/>
        <v>6.4795215391250903E-3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0.93</v>
      </c>
      <c r="C197" s="2">
        <f t="shared" si="12"/>
        <v>1.0224305650038421</v>
      </c>
      <c r="D197" s="2">
        <f t="shared" si="14"/>
        <v>1.0186528740012963</v>
      </c>
      <c r="E197" s="2">
        <f t="shared" si="13"/>
        <v>3.7776910025457688E-3</v>
      </c>
      <c r="F197" s="2">
        <f t="shared" si="17"/>
        <v>-6.72617343700572E-3</v>
      </c>
      <c r="G197" s="2">
        <f t="shared" si="15"/>
        <v>1.0503864439551489E-2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0.93</v>
      </c>
      <c r="C198" s="2">
        <f t="shared" si="12"/>
        <v>1.0220566319263278</v>
      </c>
      <c r="D198" s="2">
        <f t="shared" si="14"/>
        <v>1.0120859944456448</v>
      </c>
      <c r="E198" s="2">
        <f t="shared" si="13"/>
        <v>9.9706374806829423E-3</v>
      </c>
      <c r="F198" s="2">
        <f t="shared" si="17"/>
        <v>-3.3868112534679879E-3</v>
      </c>
      <c r="G198" s="2">
        <f t="shared" si="15"/>
        <v>1.335744873415093E-2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0.92</v>
      </c>
      <c r="C199" s="2">
        <f t="shared" si="12"/>
        <v>1.0217402270145852</v>
      </c>
      <c r="D199" s="2">
        <f t="shared" si="14"/>
        <v>1.0052648096718932</v>
      </c>
      <c r="E199" s="2">
        <f t="shared" si="13"/>
        <v>1.6475417342691978E-2</v>
      </c>
      <c r="F199" s="2">
        <f t="shared" si="17"/>
        <v>5.856344657640053E-4</v>
      </c>
      <c r="G199" s="2">
        <f t="shared" si="15"/>
        <v>1.5889782876927973E-2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5">
        <f>TITRES_STAT!D203</f>
        <v>0.93</v>
      </c>
      <c r="C200" s="2">
        <f t="shared" si="12"/>
        <v>1.0214724997815723</v>
      </c>
      <c r="D200" s="2">
        <f t="shared" si="14"/>
        <v>0.9996896385850863</v>
      </c>
      <c r="E200" s="2">
        <f t="shared" si="13"/>
        <v>2.1782861196485981E-2</v>
      </c>
      <c r="F200" s="2">
        <f t="shared" si="17"/>
        <v>4.8250798119084002E-3</v>
      </c>
      <c r="G200" s="2">
        <f t="shared" si="15"/>
        <v>1.695778138457758E-2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0.95</v>
      </c>
      <c r="C201" s="2">
        <f t="shared" si="12"/>
        <v>1.021245961353638</v>
      </c>
      <c r="D201" s="2">
        <f t="shared" si="14"/>
        <v>0.99600892461582058</v>
      </c>
      <c r="E201" s="2">
        <f t="shared" si="13"/>
        <v>2.5237036737817409E-2</v>
      </c>
      <c r="F201" s="2">
        <f t="shared" si="17"/>
        <v>8.9074711970902019E-3</v>
      </c>
      <c r="G201" s="2">
        <f t="shared" si="15"/>
        <v>1.6329565540727207E-2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0.98</v>
      </c>
      <c r="C202" s="2">
        <f t="shared" si="12"/>
        <v>1.0210542749915399</v>
      </c>
      <c r="D202" s="2">
        <f t="shared" si="14"/>
        <v>0.994823078347982</v>
      </c>
      <c r="E202" s="2">
        <f t="shared" si="13"/>
        <v>2.6231196643557886E-2</v>
      </c>
      <c r="F202" s="2">
        <f t="shared" si="17"/>
        <v>1.237221628638374E-2</v>
      </c>
      <c r="G202" s="2">
        <f t="shared" si="15"/>
        <v>1.3858980357174146E-2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5">
        <f>TITRES_STAT!D206</f>
        <v>0.98</v>
      </c>
      <c r="C203" s="2">
        <f t="shared" si="12"/>
        <v>1.0178151557620723</v>
      </c>
      <c r="D203" s="2">
        <f t="shared" si="14"/>
        <v>0.99372507254442777</v>
      </c>
      <c r="E203" s="2">
        <f t="shared" si="13"/>
        <v>2.4090083217644498E-2</v>
      </c>
      <c r="F203" s="2">
        <f t="shared" si="17"/>
        <v>1.4715789672635893E-2</v>
      </c>
      <c r="G203" s="2">
        <f t="shared" si="15"/>
        <v>9.3742935450086048E-3</v>
      </c>
      <c r="H203" s="2" t="str">
        <f t="shared" si="16"/>
        <v>Sell</v>
      </c>
    </row>
    <row r="204" spans="1:8" ht="13.5" x14ac:dyDescent="0.25">
      <c r="A204" s="3">
        <f>TITRES_STAT!B207</f>
        <v>42601</v>
      </c>
      <c r="B204" s="5">
        <f>TITRES_STAT!D207</f>
        <v>0.98</v>
      </c>
      <c r="C204" s="2">
        <f t="shared" si="12"/>
        <v>1.0150743625679073</v>
      </c>
      <c r="D204" s="2">
        <f t="shared" si="14"/>
        <v>0.9927084005040997</v>
      </c>
      <c r="E204" s="2">
        <f t="shared" si="13"/>
        <v>2.2365962063807587E-2</v>
      </c>
      <c r="F204" s="2">
        <f t="shared" si="17"/>
        <v>1.6245824150870232E-2</v>
      </c>
      <c r="G204" s="2">
        <f t="shared" si="15"/>
        <v>6.1201379129373554E-3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5">
        <f>TITRES_STAT!D208</f>
        <v>0.98</v>
      </c>
      <c r="C205" s="2">
        <f t="shared" si="12"/>
        <v>1.0081398452497676</v>
      </c>
      <c r="D205" s="2">
        <f t="shared" si="14"/>
        <v>0.99176703750379602</v>
      </c>
      <c r="E205" s="2">
        <f t="shared" si="13"/>
        <v>1.6372807745971607E-2</v>
      </c>
      <c r="F205" s="2">
        <f t="shared" si="17"/>
        <v>1.6271220869890506E-2</v>
      </c>
      <c r="G205" s="2">
        <f t="shared" si="15"/>
        <v>1.0158687608110076E-4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5">
        <f>TITRES_STAT!D209</f>
        <v>1.02</v>
      </c>
      <c r="C206" s="2">
        <f t="shared" si="12"/>
        <v>0.99611833059595722</v>
      </c>
      <c r="D206" s="2">
        <f t="shared" si="14"/>
        <v>0.99385836805907046</v>
      </c>
      <c r="E206" s="2">
        <f t="shared" si="13"/>
        <v>2.2599625368867615E-3</v>
      </c>
      <c r="F206" s="2">
        <f t="shared" si="17"/>
        <v>1.3468969203289757E-2</v>
      </c>
      <c r="G206" s="2">
        <f t="shared" si="15"/>
        <v>-1.1209006666402996E-2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1.02</v>
      </c>
      <c r="C207" s="2">
        <f t="shared" ref="C207:C270" si="18">$C$4*B197+C206*(1-$C$4)</f>
        <v>0.98594627973504079</v>
      </c>
      <c r="D207" s="2">
        <f t="shared" si="14"/>
        <v>0.99579478523988008</v>
      </c>
      <c r="E207" s="2">
        <f t="shared" si="13"/>
        <v>-9.8485055048392889E-3</v>
      </c>
      <c r="F207" s="2">
        <f t="shared" si="17"/>
        <v>8.8054742616639481E-3</v>
      </c>
      <c r="G207" s="2">
        <f t="shared" si="15"/>
        <v>-1.8653979766503237E-2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1.02</v>
      </c>
      <c r="C208" s="2">
        <f t="shared" si="18"/>
        <v>0.97733915977580377</v>
      </c>
      <c r="D208" s="2">
        <f t="shared" si="14"/>
        <v>0.99758776411100014</v>
      </c>
      <c r="E208" s="2">
        <f t="shared" si="13"/>
        <v>-2.0248604335196374E-2</v>
      </c>
      <c r="F208" s="2">
        <f t="shared" si="17"/>
        <v>2.994658542291884E-3</v>
      </c>
      <c r="G208" s="2">
        <f t="shared" si="15"/>
        <v>-2.3243262877488256E-2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1.02</v>
      </c>
      <c r="C209" s="2">
        <f t="shared" si="18"/>
        <v>0.96851775057952638</v>
      </c>
      <c r="D209" s="2">
        <f t="shared" si="14"/>
        <v>0.99924792973240761</v>
      </c>
      <c r="E209" s="2">
        <f t="shared" si="13"/>
        <v>-3.0730179152881232E-2</v>
      </c>
      <c r="F209" s="2">
        <f t="shared" si="17"/>
        <v>-3.7503089967427395E-3</v>
      </c>
      <c r="G209" s="2">
        <f t="shared" si="15"/>
        <v>-2.6979870156138494E-2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1.05</v>
      </c>
      <c r="C210" s="2">
        <f t="shared" si="18"/>
        <v>0.96259194279806082</v>
      </c>
      <c r="D210" s="2">
        <f t="shared" si="14"/>
        <v>1.0030073423448218</v>
      </c>
      <c r="E210" s="2">
        <f t="shared" si="13"/>
        <v>-4.0415399546760988E-2</v>
      </c>
      <c r="F210" s="2">
        <f t="shared" si="17"/>
        <v>-1.108332710674639E-2</v>
      </c>
      <c r="G210" s="2">
        <f t="shared" si="15"/>
        <v>-2.9332072440014598E-2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1.08</v>
      </c>
      <c r="C211" s="2">
        <f t="shared" si="18"/>
        <v>0.96065472082912839</v>
      </c>
      <c r="D211" s="2">
        <f t="shared" si="14"/>
        <v>1.0087105021711313</v>
      </c>
      <c r="E211" s="2">
        <f t="shared" si="13"/>
        <v>-4.8055781342002946E-2</v>
      </c>
      <c r="F211" s="2">
        <f t="shared" si="17"/>
        <v>-1.8477817953797701E-2</v>
      </c>
      <c r="G211" s="2">
        <f t="shared" si="15"/>
        <v>-2.9577963388205245E-2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5">
        <f>TITRES_STAT!D215</f>
        <v>1.1100000000000001</v>
      </c>
      <c r="C212" s="2">
        <f t="shared" si="18"/>
        <v>0.96363091762464714</v>
      </c>
      <c r="D212" s="2">
        <f t="shared" si="14"/>
        <v>1.0162134279362327</v>
      </c>
      <c r="E212" s="2">
        <f t="shared" si="13"/>
        <v>-5.2582510311585562E-2</v>
      </c>
      <c r="F212" s="2">
        <f t="shared" si="17"/>
        <v>-2.5298756425355277E-2</v>
      </c>
      <c r="G212" s="2">
        <f t="shared" si="15"/>
        <v>-2.7283753886230284E-2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5">
        <f>TITRES_STAT!D216</f>
        <v>1.1100000000000001</v>
      </c>
      <c r="C213" s="2">
        <f t="shared" si="18"/>
        <v>0.96614923799008601</v>
      </c>
      <c r="D213" s="2">
        <f t="shared" si="14"/>
        <v>1.0231605814224378</v>
      </c>
      <c r="E213" s="2">
        <f t="shared" si="13"/>
        <v>-5.7011343432351813E-2</v>
      </c>
      <c r="F213" s="2">
        <f t="shared" si="17"/>
        <v>-3.1641273826754586E-2</v>
      </c>
      <c r="G213" s="2">
        <f t="shared" si="15"/>
        <v>-2.5370069605597227E-2</v>
      </c>
      <c r="H213" s="2" t="str">
        <f t="shared" si="16"/>
        <v>Hold</v>
      </c>
    </row>
    <row r="214" spans="1:8" ht="13.5" x14ac:dyDescent="0.25">
      <c r="A214" s="3">
        <f>TITRES_STAT!B217</f>
        <v>42615</v>
      </c>
      <c r="B214" s="5">
        <f>TITRES_STAT!D217</f>
        <v>1.08</v>
      </c>
      <c r="C214" s="2">
        <f t="shared" si="18"/>
        <v>0.9682801244531497</v>
      </c>
      <c r="D214" s="2">
        <f t="shared" si="14"/>
        <v>1.0273709087244796</v>
      </c>
      <c r="E214" s="2">
        <f t="shared" si="13"/>
        <v>-5.9090784271329855E-2</v>
      </c>
      <c r="F214" s="2">
        <f t="shared" si="17"/>
        <v>-3.713117591566964E-2</v>
      </c>
      <c r="G214" s="2">
        <f t="shared" si="15"/>
        <v>-2.1959608355660215E-2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5">
        <f>TITRES_STAT!D218</f>
        <v>1.08</v>
      </c>
      <c r="C215" s="2">
        <f t="shared" si="18"/>
        <v>0.97008318222958823</v>
      </c>
      <c r="D215" s="2">
        <f t="shared" si="14"/>
        <v>1.0312693599300737</v>
      </c>
      <c r="E215" s="2">
        <f t="shared" si="13"/>
        <v>-6.1186177700485511E-2</v>
      </c>
      <c r="F215" s="2">
        <f t="shared" si="17"/>
        <v>-4.1942176272632817E-2</v>
      </c>
      <c r="G215" s="2">
        <f t="shared" si="15"/>
        <v>-1.9244001427852694E-2</v>
      </c>
      <c r="H215" s="2" t="str">
        <f t="shared" si="16"/>
        <v>Hold</v>
      </c>
    </row>
    <row r="216" spans="1:8" ht="13.5" x14ac:dyDescent="0.25">
      <c r="A216" s="3">
        <f>TITRES_STAT!B219</f>
        <v>42619</v>
      </c>
      <c r="B216" s="5">
        <f>TITRES_STAT!D219</f>
        <v>1.1000000000000001</v>
      </c>
      <c r="C216" s="2">
        <f t="shared" si="18"/>
        <v>0.9777626926558054</v>
      </c>
      <c r="D216" s="2">
        <f t="shared" si="14"/>
        <v>1.0363605184537721</v>
      </c>
      <c r="E216" s="2">
        <f t="shared" si="13"/>
        <v>-5.8597825797966685E-2</v>
      </c>
      <c r="F216" s="2">
        <f t="shared" si="17"/>
        <v>-4.5273306177699597E-2</v>
      </c>
      <c r="G216" s="2">
        <f t="shared" si="15"/>
        <v>-1.3324519620267088E-2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5">
        <f>TITRES_STAT!D220</f>
        <v>1.1000000000000001</v>
      </c>
      <c r="C217" s="2">
        <f t="shared" si="18"/>
        <v>0.98426073993952767</v>
      </c>
      <c r="D217" s="2">
        <f t="shared" si="14"/>
        <v>1.0410745541238631</v>
      </c>
      <c r="E217" s="2">
        <f t="shared" si="13"/>
        <v>-5.6813814184335398E-2</v>
      </c>
      <c r="F217" s="2">
        <f t="shared" si="17"/>
        <v>-4.7581407779026759E-2</v>
      </c>
      <c r="G217" s="2">
        <f t="shared" si="15"/>
        <v>-9.2324064053086394E-3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5">
        <f>TITRES_STAT!D221</f>
        <v>1.07</v>
      </c>
      <c r="C218" s="2">
        <f t="shared" si="18"/>
        <v>0.98975908764113885</v>
      </c>
      <c r="D218" s="2">
        <f t="shared" si="14"/>
        <v>1.0432171797443177</v>
      </c>
      <c r="E218" s="2">
        <f t="shared" si="13"/>
        <v>-5.3458092103178867E-2</v>
      </c>
      <c r="F218" s="2">
        <f t="shared" si="17"/>
        <v>-4.8756744643857187E-2</v>
      </c>
      <c r="G218" s="2">
        <f t="shared" si="15"/>
        <v>-4.7013474593216795E-3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5">
        <f>TITRES_STAT!D222</f>
        <v>1.07</v>
      </c>
      <c r="C219" s="2">
        <f t="shared" si="18"/>
        <v>0.99441153569634821</v>
      </c>
      <c r="D219" s="2">
        <f t="shared" si="14"/>
        <v>1.0452010923558497</v>
      </c>
      <c r="E219" s="2">
        <f t="shared" si="13"/>
        <v>-5.0789556659501467E-2</v>
      </c>
      <c r="F219" s="2">
        <f t="shared" si="17"/>
        <v>-4.9163307046986043E-2</v>
      </c>
      <c r="G219" s="2">
        <f t="shared" si="15"/>
        <v>-1.6262496125154235E-3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5">
        <f>TITRES_STAT!D223</f>
        <v>1.07</v>
      </c>
      <c r="C220" s="2">
        <f t="shared" si="18"/>
        <v>1.0029636071276793</v>
      </c>
      <c r="D220" s="2">
        <f t="shared" si="14"/>
        <v>1.0470380484776387</v>
      </c>
      <c r="E220" s="2">
        <f t="shared" ref="E220:E283" si="19">C220-D220</f>
        <v>-4.4074441349959415E-2</v>
      </c>
      <c r="F220" s="2">
        <f t="shared" si="17"/>
        <v>-4.8145533907580723E-2</v>
      </c>
      <c r="G220" s="2">
        <f t="shared" si="15"/>
        <v>4.0710925576213086E-3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1.07</v>
      </c>
      <c r="C221" s="2">
        <f t="shared" si="18"/>
        <v>1.0148153598772671</v>
      </c>
      <c r="D221" s="2">
        <f t="shared" ref="D221:D284" si="20">$D$4*B221+(1-$D$4)*D220</f>
        <v>1.0487389337755915</v>
      </c>
      <c r="E221" s="2">
        <f t="shared" si="19"/>
        <v>-3.3923573898324344E-2</v>
      </c>
      <c r="F221" s="2">
        <f t="shared" si="17"/>
        <v>-4.5301141905729453E-2</v>
      </c>
      <c r="G221" s="2">
        <f t="shared" si="15"/>
        <v>1.1377568007405109E-2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1.07</v>
      </c>
      <c r="C222" s="2">
        <f t="shared" si="18"/>
        <v>1.0294591506653799</v>
      </c>
      <c r="D222" s="2">
        <f t="shared" si="20"/>
        <v>1.0503138275699921</v>
      </c>
      <c r="E222" s="2">
        <f t="shared" si="19"/>
        <v>-2.085467690461229E-2</v>
      </c>
      <c r="F222" s="2">
        <f t="shared" si="17"/>
        <v>-4.0411848905506025E-2</v>
      </c>
      <c r="G222" s="2">
        <f t="shared" si="15"/>
        <v>1.9557172000893734E-2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1.07</v>
      </c>
      <c r="C223" s="2">
        <f t="shared" si="18"/>
        <v>1.0418500505630137</v>
      </c>
      <c r="D223" s="2">
        <f t="shared" si="20"/>
        <v>1.0517720625648075</v>
      </c>
      <c r="E223" s="2">
        <f t="shared" si="19"/>
        <v>-9.9220120017937674E-3</v>
      </c>
      <c r="F223" s="2">
        <f t="shared" si="17"/>
        <v>-3.4313881524763577E-2</v>
      </c>
      <c r="G223" s="2">
        <f t="shared" si="15"/>
        <v>2.439186952296981E-2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5">
        <f>TITRES_STAT!D227</f>
        <v>1.07</v>
      </c>
      <c r="C224" s="2">
        <f t="shared" si="18"/>
        <v>1.0477192735533194</v>
      </c>
      <c r="D224" s="2">
        <f t="shared" si="20"/>
        <v>1.0531222801525997</v>
      </c>
      <c r="E224" s="2">
        <f t="shared" si="19"/>
        <v>-5.40300659928028E-3</v>
      </c>
      <c r="F224" s="2">
        <f t="shared" si="17"/>
        <v>-2.8531706539666919E-2</v>
      </c>
      <c r="G224" s="2">
        <f t="shared" si="15"/>
        <v>2.3128699940386639E-2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1.07</v>
      </c>
      <c r="C225" s="2">
        <f t="shared" si="18"/>
        <v>1.052685539160501</v>
      </c>
      <c r="D225" s="2">
        <f t="shared" si="20"/>
        <v>1.0543724816227775</v>
      </c>
      <c r="E225" s="2">
        <f t="shared" si="19"/>
        <v>-1.6869424622765194E-3</v>
      </c>
      <c r="F225" s="2">
        <f t="shared" si="17"/>
        <v>-2.3162753724188839E-2</v>
      </c>
      <c r="G225" s="2">
        <f t="shared" si="15"/>
        <v>2.1475811261912319E-2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5">
        <f>TITRES_STAT!D229</f>
        <v>1.07</v>
      </c>
      <c r="C226" s="2">
        <f t="shared" si="18"/>
        <v>1.0599646869819623</v>
      </c>
      <c r="D226" s="2">
        <f t="shared" si="20"/>
        <v>1.0555300755766459</v>
      </c>
      <c r="E226" s="2">
        <f t="shared" si="19"/>
        <v>4.4346114053164243E-3</v>
      </c>
      <c r="F226" s="2">
        <f t="shared" si="17"/>
        <v>-1.7643280698287786E-2</v>
      </c>
      <c r="G226" s="2">
        <f t="shared" si="15"/>
        <v>2.207789210360421E-2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5">
        <f>TITRES_STAT!D230</f>
        <v>1.07</v>
      </c>
      <c r="C227" s="2">
        <f t="shared" si="18"/>
        <v>1.0661239659078143</v>
      </c>
      <c r="D227" s="2">
        <f t="shared" si="20"/>
        <v>1.0566019218302278</v>
      </c>
      <c r="E227" s="2">
        <f t="shared" si="19"/>
        <v>9.5220440775865001E-3</v>
      </c>
      <c r="F227" s="2">
        <f t="shared" si="17"/>
        <v>-1.2210215743112929E-2</v>
      </c>
      <c r="G227" s="2">
        <f t="shared" si="15"/>
        <v>2.1732259820699429E-2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5">
        <f>TITRES_STAT!D231</f>
        <v>1.07</v>
      </c>
      <c r="C228" s="2">
        <f t="shared" si="18"/>
        <v>1.0667202788450738</v>
      </c>
      <c r="D228" s="2">
        <f t="shared" si="20"/>
        <v>1.0575943720650258</v>
      </c>
      <c r="E228" s="2">
        <f t="shared" si="19"/>
        <v>9.1259067800479876E-3</v>
      </c>
      <c r="F228" s="2">
        <f t="shared" si="17"/>
        <v>-7.9429912384807472E-3</v>
      </c>
      <c r="G228" s="2">
        <f t="shared" ref="G228:G291" si="21">E228-F228</f>
        <v>1.7068898018528733E-2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5">
        <f>TITRES_STAT!D232</f>
        <v>1.07</v>
      </c>
      <c r="C229" s="2">
        <f t="shared" si="18"/>
        <v>1.0672248513304472</v>
      </c>
      <c r="D229" s="2">
        <f t="shared" si="20"/>
        <v>1.0585133074676165</v>
      </c>
      <c r="E229" s="2">
        <f t="shared" si="19"/>
        <v>8.711543862830684E-3</v>
      </c>
      <c r="F229" s="2">
        <f t="shared" ref="F229:F292" si="23">(E229*(2/(10)))+((1-(2/10))*F228)</f>
        <v>-4.6120842182184613E-3</v>
      </c>
      <c r="G229" s="2">
        <f t="shared" si="21"/>
        <v>1.3323628081049145E-2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1.04</v>
      </c>
      <c r="C230" s="2">
        <f t="shared" si="18"/>
        <v>1.0676517972796091</v>
      </c>
      <c r="D230" s="2">
        <f t="shared" si="20"/>
        <v>1.0571419513589042</v>
      </c>
      <c r="E230" s="2">
        <f t="shared" si="19"/>
        <v>1.0509845920704919E-2</v>
      </c>
      <c r="F230" s="2">
        <f t="shared" si="23"/>
        <v>-1.5876981904337857E-3</v>
      </c>
      <c r="G230" s="2">
        <f t="shared" si="21"/>
        <v>1.2097544111138704E-2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1.04</v>
      </c>
      <c r="C231" s="2">
        <f t="shared" si="18"/>
        <v>1.0680130592365924</v>
      </c>
      <c r="D231" s="2">
        <f t="shared" si="20"/>
        <v>1.0558721771841706</v>
      </c>
      <c r="E231" s="2">
        <f t="shared" si="19"/>
        <v>1.2140882052421809E-2</v>
      </c>
      <c r="F231" s="2">
        <f t="shared" si="23"/>
        <v>1.1580178581373332E-3</v>
      </c>
      <c r="G231" s="2">
        <f t="shared" si="21"/>
        <v>1.0982864194284476E-2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1.04</v>
      </c>
      <c r="C232" s="2">
        <f t="shared" si="18"/>
        <v>1.0683187424309628</v>
      </c>
      <c r="D232" s="2">
        <f t="shared" si="20"/>
        <v>1.0546964603557136</v>
      </c>
      <c r="E232" s="2">
        <f t="shared" si="19"/>
        <v>1.3622282075249181E-2</v>
      </c>
      <c r="F232" s="2">
        <f t="shared" si="23"/>
        <v>3.6508707015597032E-3</v>
      </c>
      <c r="G232" s="2">
        <f t="shared" si="21"/>
        <v>9.9714113736894781E-3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1.05</v>
      </c>
      <c r="C233" s="2">
        <f t="shared" si="18"/>
        <v>1.068577397441584</v>
      </c>
      <c r="D233" s="2">
        <f t="shared" si="20"/>
        <v>1.0543485744034387</v>
      </c>
      <c r="E233" s="2">
        <f t="shared" si="19"/>
        <v>1.4228823038145322E-2</v>
      </c>
      <c r="F233" s="2">
        <f t="shared" si="23"/>
        <v>5.7664611688768271E-3</v>
      </c>
      <c r="G233" s="2">
        <f t="shared" si="21"/>
        <v>8.4623618692684956E-3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1.02</v>
      </c>
      <c r="C234" s="2">
        <f t="shared" si="18"/>
        <v>1.068796259373648</v>
      </c>
      <c r="D234" s="2">
        <f t="shared" si="20"/>
        <v>1.0518042355587396</v>
      </c>
      <c r="E234" s="2">
        <f t="shared" si="19"/>
        <v>1.6992023814908386E-2</v>
      </c>
      <c r="F234" s="2">
        <f t="shared" si="23"/>
        <v>8.0115736980831392E-3</v>
      </c>
      <c r="G234" s="2">
        <f t="shared" si="21"/>
        <v>8.9804501168252466E-3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1.02</v>
      </c>
      <c r="C235" s="2">
        <f t="shared" si="18"/>
        <v>1.0689814502392407</v>
      </c>
      <c r="D235" s="2">
        <f t="shared" si="20"/>
        <v>1.0494483662580922</v>
      </c>
      <c r="E235" s="2">
        <f t="shared" si="19"/>
        <v>1.9533083981148502E-2</v>
      </c>
      <c r="F235" s="2">
        <f t="shared" si="23"/>
        <v>1.0315875754696214E-2</v>
      </c>
      <c r="G235" s="2">
        <f t="shared" si="21"/>
        <v>9.2172082264522885E-3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1.02</v>
      </c>
      <c r="C236" s="2">
        <f t="shared" si="18"/>
        <v>1.0691381502024344</v>
      </c>
      <c r="D236" s="2">
        <f t="shared" si="20"/>
        <v>1.0472670057945299</v>
      </c>
      <c r="E236" s="2">
        <f t="shared" si="19"/>
        <v>2.1871144407904497E-2</v>
      </c>
      <c r="F236" s="2">
        <f t="shared" si="23"/>
        <v>1.2626929485337871E-2</v>
      </c>
      <c r="G236" s="2">
        <f t="shared" si="21"/>
        <v>9.2442149225666261E-3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5">
        <f>TITRES_STAT!D240</f>
        <v>1.02</v>
      </c>
      <c r="C237" s="2">
        <f t="shared" si="18"/>
        <v>1.0692707424789829</v>
      </c>
      <c r="D237" s="2">
        <f t="shared" si="20"/>
        <v>1.0452472275875277</v>
      </c>
      <c r="E237" s="2">
        <f t="shared" si="19"/>
        <v>2.4023514891455156E-2</v>
      </c>
      <c r="F237" s="2">
        <f t="shared" si="23"/>
        <v>1.4906246566561331E-2</v>
      </c>
      <c r="G237" s="2">
        <f t="shared" si="21"/>
        <v>9.1172683248938249E-3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5">
        <f>TITRES_STAT!D241</f>
        <v>1.04</v>
      </c>
      <c r="C238" s="2">
        <f t="shared" si="18"/>
        <v>1.0693829359437548</v>
      </c>
      <c r="D238" s="2">
        <f t="shared" si="20"/>
        <v>1.0448585440625258</v>
      </c>
      <c r="E238" s="2">
        <f t="shared" si="19"/>
        <v>2.4524391881229013E-2</v>
      </c>
      <c r="F238" s="2">
        <f t="shared" si="23"/>
        <v>1.6829875629494867E-2</v>
      </c>
      <c r="G238" s="2">
        <f t="shared" si="21"/>
        <v>7.6945162517341459E-3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5">
        <f>TITRES_STAT!D242</f>
        <v>1.04</v>
      </c>
      <c r="C239" s="2">
        <f t="shared" si="18"/>
        <v>1.0694778688754849</v>
      </c>
      <c r="D239" s="2">
        <f t="shared" si="20"/>
        <v>1.0444986519097461</v>
      </c>
      <c r="E239" s="2">
        <f t="shared" si="19"/>
        <v>2.4979216965738793E-2</v>
      </c>
      <c r="F239" s="2">
        <f t="shared" si="23"/>
        <v>1.8459743896743652E-2</v>
      </c>
      <c r="G239" s="2">
        <f t="shared" si="21"/>
        <v>6.5194730689951408E-3</v>
      </c>
      <c r="H239" s="2" t="str">
        <f t="shared" si="22"/>
        <v>Sell</v>
      </c>
    </row>
    <row r="240" spans="1:8" ht="13.5" x14ac:dyDescent="0.25">
      <c r="A240" s="3">
        <f>TITRES_STAT!B243</f>
        <v>42656</v>
      </c>
      <c r="B240" s="5">
        <f>TITRES_STAT!D243</f>
        <v>1.04</v>
      </c>
      <c r="C240" s="2">
        <f t="shared" si="18"/>
        <v>1.0649428121254103</v>
      </c>
      <c r="D240" s="2">
        <f t="shared" si="20"/>
        <v>1.04416541843495</v>
      </c>
      <c r="E240" s="2">
        <f t="shared" si="19"/>
        <v>2.0777393690460277E-2</v>
      </c>
      <c r="F240" s="2">
        <f t="shared" si="23"/>
        <v>1.8923273855486977E-2</v>
      </c>
      <c r="G240" s="2">
        <f t="shared" si="21"/>
        <v>1.8541198349733001E-3</v>
      </c>
      <c r="H240" s="2" t="str">
        <f t="shared" si="22"/>
        <v>Sell</v>
      </c>
    </row>
    <row r="241" spans="1:8" ht="13.5" x14ac:dyDescent="0.25">
      <c r="A241" s="3">
        <f>TITRES_STAT!B244</f>
        <v>42657</v>
      </c>
      <c r="B241" s="5">
        <f>TITRES_STAT!D244</f>
        <v>1.06</v>
      </c>
      <c r="C241" s="2">
        <f t="shared" si="18"/>
        <v>1.0611054564138087</v>
      </c>
      <c r="D241" s="2">
        <f t="shared" si="20"/>
        <v>1.0453383504027314</v>
      </c>
      <c r="E241" s="2">
        <f t="shared" si="19"/>
        <v>1.5767106011077336E-2</v>
      </c>
      <c r="F241" s="2">
        <f t="shared" si="23"/>
        <v>1.8292040286605051E-2</v>
      </c>
      <c r="G241" s="2">
        <f t="shared" si="21"/>
        <v>-2.5249342755277147E-3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1.06</v>
      </c>
      <c r="C242" s="2">
        <f t="shared" si="18"/>
        <v>1.0578584631193766</v>
      </c>
      <c r="D242" s="2">
        <f t="shared" si="20"/>
        <v>1.0464243985210475</v>
      </c>
      <c r="E242" s="2">
        <f t="shared" si="19"/>
        <v>1.1434064598329075E-2</v>
      </c>
      <c r="F242" s="2">
        <f t="shared" si="23"/>
        <v>1.6920445148949859E-2</v>
      </c>
      <c r="G242" s="2">
        <f t="shared" si="21"/>
        <v>-5.4863805506207841E-3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1.07</v>
      </c>
      <c r="C243" s="2">
        <f t="shared" si="18"/>
        <v>1.0566494687933188</v>
      </c>
      <c r="D243" s="2">
        <f t="shared" si="20"/>
        <v>1.0481707393713404</v>
      </c>
      <c r="E243" s="2">
        <f t="shared" si="19"/>
        <v>8.4787294219783593E-3</v>
      </c>
      <c r="F243" s="2">
        <f t="shared" si="23"/>
        <v>1.5232102003555559E-2</v>
      </c>
      <c r="G243" s="2">
        <f t="shared" si="21"/>
        <v>-6.7533725815772001E-3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1.07</v>
      </c>
      <c r="C244" s="2">
        <f t="shared" si="18"/>
        <v>1.0510110889789619</v>
      </c>
      <c r="D244" s="2">
        <f t="shared" si="20"/>
        <v>1.0497877216401301</v>
      </c>
      <c r="E244" s="2">
        <f t="shared" si="19"/>
        <v>1.2233673388317712E-3</v>
      </c>
      <c r="F244" s="2">
        <f t="shared" si="23"/>
        <v>1.2430355070610802E-2</v>
      </c>
      <c r="G244" s="2">
        <f t="shared" si="21"/>
        <v>-1.1206987731779031E-2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1.03</v>
      </c>
      <c r="C245" s="2">
        <f t="shared" si="18"/>
        <v>1.0462401522129676</v>
      </c>
      <c r="D245" s="2">
        <f t="shared" si="20"/>
        <v>1.048321964481602</v>
      </c>
      <c r="E245" s="2">
        <f t="shared" si="19"/>
        <v>-2.0818122686343532E-3</v>
      </c>
      <c r="F245" s="2">
        <f t="shared" si="23"/>
        <v>9.5279216027617727E-3</v>
      </c>
      <c r="G245" s="2">
        <f t="shared" si="21"/>
        <v>-1.1609733871396126E-2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0.99</v>
      </c>
      <c r="C246" s="2">
        <f t="shared" si="18"/>
        <v>1.042203205718665</v>
      </c>
      <c r="D246" s="2">
        <f t="shared" si="20"/>
        <v>1.0440018189644462</v>
      </c>
      <c r="E246" s="2">
        <f t="shared" si="19"/>
        <v>-1.7986132457812332E-3</v>
      </c>
      <c r="F246" s="2">
        <f t="shared" si="23"/>
        <v>7.2626146330531721E-3</v>
      </c>
      <c r="G246" s="2">
        <f t="shared" si="21"/>
        <v>-9.0612278788344061E-3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1</v>
      </c>
      <c r="C247" s="2">
        <f t="shared" si="18"/>
        <v>1.0387873279157933</v>
      </c>
      <c r="D247" s="2">
        <f t="shared" si="20"/>
        <v>1.0407424249670798</v>
      </c>
      <c r="E247" s="2">
        <f t="shared" si="19"/>
        <v>-1.9550970512864918E-3</v>
      </c>
      <c r="F247" s="2">
        <f t="shared" si="23"/>
        <v>5.41907229618524E-3</v>
      </c>
      <c r="G247" s="2">
        <f t="shared" si="21"/>
        <v>-7.3741693474717318E-3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0.96</v>
      </c>
      <c r="C248" s="2">
        <f t="shared" si="18"/>
        <v>1.0389738928518251</v>
      </c>
      <c r="D248" s="2">
        <f t="shared" si="20"/>
        <v>1.0347615045991478</v>
      </c>
      <c r="E248" s="2">
        <f t="shared" si="19"/>
        <v>4.2123882526772238E-3</v>
      </c>
      <c r="F248" s="2">
        <f t="shared" si="23"/>
        <v>5.1777354874836378E-3</v>
      </c>
      <c r="G248" s="2">
        <f t="shared" si="21"/>
        <v>-9.6534723480641398E-4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1</v>
      </c>
      <c r="C249" s="2">
        <f t="shared" si="18"/>
        <v>1.0391317554900057</v>
      </c>
      <c r="D249" s="2">
        <f t="shared" si="20"/>
        <v>1.0321865783325443</v>
      </c>
      <c r="E249" s="2">
        <f t="shared" si="19"/>
        <v>6.9451771574613463E-3</v>
      </c>
      <c r="F249" s="2">
        <f t="shared" si="23"/>
        <v>5.5312238214791799E-3</v>
      </c>
      <c r="G249" s="2">
        <f t="shared" si="21"/>
        <v>1.4139533359821665E-3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1</v>
      </c>
      <c r="C250" s="2">
        <f t="shared" si="18"/>
        <v>1.0392653315684663</v>
      </c>
      <c r="D250" s="2">
        <f t="shared" si="20"/>
        <v>1.0298023873449484</v>
      </c>
      <c r="E250" s="2">
        <f t="shared" si="19"/>
        <v>9.4629442235178995E-3</v>
      </c>
      <c r="F250" s="2">
        <f t="shared" si="23"/>
        <v>6.3175679018869241E-3</v>
      </c>
      <c r="G250" s="2">
        <f t="shared" si="21"/>
        <v>3.1453763216309754E-3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5">
        <f>TITRES_STAT!D254</f>
        <v>1.03</v>
      </c>
      <c r="C251" s="2">
        <f t="shared" si="18"/>
        <v>1.042455280557933</v>
      </c>
      <c r="D251" s="2">
        <f t="shared" si="20"/>
        <v>1.0298170253193966</v>
      </c>
      <c r="E251" s="2">
        <f t="shared" si="19"/>
        <v>1.2638255238536455E-2</v>
      </c>
      <c r="F251" s="2">
        <f t="shared" si="23"/>
        <v>7.5817053692168318E-3</v>
      </c>
      <c r="G251" s="2">
        <f t="shared" si="21"/>
        <v>5.0565498693196237E-3</v>
      </c>
      <c r="H251" s="2" t="str">
        <f t="shared" si="22"/>
        <v>Sell</v>
      </c>
    </row>
    <row r="252" spans="1:8" ht="13.5" x14ac:dyDescent="0.25">
      <c r="A252" s="3">
        <f>TITRES_STAT!B255</f>
        <v>42674</v>
      </c>
      <c r="B252" s="5">
        <f>TITRES_STAT!D255</f>
        <v>1.03</v>
      </c>
      <c r="C252" s="2">
        <f t="shared" si="18"/>
        <v>1.0451544681644049</v>
      </c>
      <c r="D252" s="2">
        <f t="shared" si="20"/>
        <v>1.0298305789994413</v>
      </c>
      <c r="E252" s="2">
        <f t="shared" si="19"/>
        <v>1.5323889164963633E-2</v>
      </c>
      <c r="F252" s="2">
        <f t="shared" si="23"/>
        <v>9.1301421283661918E-3</v>
      </c>
      <c r="G252" s="2">
        <f t="shared" si="21"/>
        <v>6.1937470365974415E-3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5">
        <f>TITRES_STAT!D256</f>
        <v>1.03</v>
      </c>
      <c r="C253" s="2">
        <f t="shared" si="18"/>
        <v>1.0489768576775735</v>
      </c>
      <c r="D253" s="2">
        <f t="shared" si="20"/>
        <v>1.0298431287031864</v>
      </c>
      <c r="E253" s="2">
        <f t="shared" si="19"/>
        <v>1.9133728974387143E-2</v>
      </c>
      <c r="F253" s="2">
        <f t="shared" si="23"/>
        <v>1.1130859497570382E-2</v>
      </c>
      <c r="G253" s="2">
        <f t="shared" si="21"/>
        <v>8.0028694768167607E-3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5">
        <f>TITRES_STAT!D257</f>
        <v>1</v>
      </c>
      <c r="C254" s="2">
        <f t="shared" si="18"/>
        <v>1.0522111872656392</v>
      </c>
      <c r="D254" s="2">
        <f t="shared" si="20"/>
        <v>1.0276325265770243</v>
      </c>
      <c r="E254" s="2">
        <f t="shared" si="19"/>
        <v>2.4578660688614917E-2</v>
      </c>
      <c r="F254" s="2">
        <f t="shared" si="23"/>
        <v>1.3820419735779289E-2</v>
      </c>
      <c r="G254" s="2">
        <f t="shared" si="21"/>
        <v>1.0758240952835629E-2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5">
        <f>TITRES_STAT!D258</f>
        <v>0.98</v>
      </c>
      <c r="C255" s="2">
        <f t="shared" si="18"/>
        <v>1.0487940815324639</v>
      </c>
      <c r="D255" s="2">
        <f t="shared" si="20"/>
        <v>1.0241041912750226</v>
      </c>
      <c r="E255" s="2">
        <f t="shared" si="19"/>
        <v>2.4689890257441283E-2</v>
      </c>
      <c r="F255" s="2">
        <f t="shared" si="23"/>
        <v>1.5994313840111688E-2</v>
      </c>
      <c r="G255" s="2">
        <f t="shared" si="21"/>
        <v>8.6955764173295945E-3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5">
        <f>TITRES_STAT!D259</f>
        <v>0.96</v>
      </c>
      <c r="C256" s="2">
        <f t="shared" si="18"/>
        <v>1.039748838219777</v>
      </c>
      <c r="D256" s="2">
        <f t="shared" si="20"/>
        <v>1.0193557326620579</v>
      </c>
      <c r="E256" s="2">
        <f t="shared" si="19"/>
        <v>2.0393105557719116E-2</v>
      </c>
      <c r="F256" s="2">
        <f t="shared" si="23"/>
        <v>1.6874072183633175E-2</v>
      </c>
      <c r="G256" s="2">
        <f t="shared" si="21"/>
        <v>3.5190333740859406E-3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5">
        <f>TITRES_STAT!D260</f>
        <v>0.96</v>
      </c>
      <c r="C257" s="2">
        <f t="shared" si="18"/>
        <v>1.0336336323398112</v>
      </c>
      <c r="D257" s="2">
        <f t="shared" si="20"/>
        <v>1.0149590117241276</v>
      </c>
      <c r="E257" s="2">
        <f t="shared" si="19"/>
        <v>1.867462061568359E-2</v>
      </c>
      <c r="F257" s="2">
        <f t="shared" si="23"/>
        <v>1.7234181870043261E-2</v>
      </c>
      <c r="G257" s="2">
        <f t="shared" si="21"/>
        <v>1.4404387456403295E-3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5">
        <f>TITRES_STAT!D261</f>
        <v>0.96</v>
      </c>
      <c r="C258" s="2">
        <f t="shared" si="18"/>
        <v>1.0223053812106095</v>
      </c>
      <c r="D258" s="2">
        <f t="shared" si="20"/>
        <v>1.0108879738186367</v>
      </c>
      <c r="E258" s="2">
        <f t="shared" si="19"/>
        <v>1.1417407391972834E-2</v>
      </c>
      <c r="F258" s="2">
        <f t="shared" si="23"/>
        <v>1.6070826974429176E-2</v>
      </c>
      <c r="G258" s="2">
        <f t="shared" si="21"/>
        <v>-4.6534195824563425E-3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0.98</v>
      </c>
      <c r="C259" s="2">
        <f t="shared" si="18"/>
        <v>1.0188737841012849</v>
      </c>
      <c r="D259" s="2">
        <f t="shared" si="20"/>
        <v>1.0085999757579969</v>
      </c>
      <c r="E259" s="2">
        <f t="shared" si="19"/>
        <v>1.027380834328806E-2</v>
      </c>
      <c r="F259" s="2">
        <f t="shared" si="23"/>
        <v>1.4911423248200955E-2</v>
      </c>
      <c r="G259" s="2">
        <f t="shared" si="21"/>
        <v>-4.6376149049128946E-3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0.96</v>
      </c>
      <c r="C260" s="2">
        <f t="shared" si="18"/>
        <v>1.0159701250087796</v>
      </c>
      <c r="D260" s="2">
        <f t="shared" si="20"/>
        <v>1.0049999775537009</v>
      </c>
      <c r="E260" s="2">
        <f t="shared" si="19"/>
        <v>1.0970147455078738E-2</v>
      </c>
      <c r="F260" s="2">
        <f t="shared" si="23"/>
        <v>1.4123168089576511E-2</v>
      </c>
      <c r="G260" s="2">
        <f t="shared" si="21"/>
        <v>-3.1530206344977732E-3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0.96</v>
      </c>
      <c r="C261" s="2">
        <f t="shared" si="18"/>
        <v>1.0181285673151212</v>
      </c>
      <c r="D261" s="2">
        <f t="shared" si="20"/>
        <v>1.0016666458830563</v>
      </c>
      <c r="E261" s="2">
        <f t="shared" si="19"/>
        <v>1.646192143206493E-2</v>
      </c>
      <c r="F261" s="2">
        <f t="shared" si="23"/>
        <v>1.4590918758074195E-2</v>
      </c>
      <c r="G261" s="2">
        <f t="shared" si="21"/>
        <v>1.8710026739907348E-3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5">
        <f>TITRES_STAT!D265</f>
        <v>0.94</v>
      </c>
      <c r="C262" s="2">
        <f t="shared" si="18"/>
        <v>1.0199549415743334</v>
      </c>
      <c r="D262" s="2">
        <f t="shared" si="20"/>
        <v>0.99709874618801508</v>
      </c>
      <c r="E262" s="2">
        <f t="shared" si="19"/>
        <v>2.2856195386318334E-2</v>
      </c>
      <c r="F262" s="2">
        <f t="shared" si="23"/>
        <v>1.6243974083723023E-2</v>
      </c>
      <c r="G262" s="2">
        <f t="shared" si="21"/>
        <v>6.6122213025953114E-3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0.94</v>
      </c>
      <c r="C263" s="2">
        <f t="shared" si="18"/>
        <v>1.0215003351782821</v>
      </c>
      <c r="D263" s="2">
        <f t="shared" si="20"/>
        <v>0.99286920943334722</v>
      </c>
      <c r="E263" s="2">
        <f t="shared" si="19"/>
        <v>2.8631125744934871E-2</v>
      </c>
      <c r="F263" s="2">
        <f t="shared" si="23"/>
        <v>1.8721404415965395E-2</v>
      </c>
      <c r="G263" s="2">
        <f t="shared" si="21"/>
        <v>9.9097213289694765E-3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0.94</v>
      </c>
      <c r="C264" s="2">
        <f t="shared" si="18"/>
        <v>1.0181925913047003</v>
      </c>
      <c r="D264" s="2">
        <f t="shared" si="20"/>
        <v>0.9889529716975437</v>
      </c>
      <c r="E264" s="2">
        <f t="shared" si="19"/>
        <v>2.9239619607156597E-2</v>
      </c>
      <c r="F264" s="2">
        <f t="shared" si="23"/>
        <v>2.0825047454203636E-2</v>
      </c>
      <c r="G264" s="2">
        <f t="shared" si="21"/>
        <v>8.4145721529529614E-3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0.94</v>
      </c>
      <c r="C265" s="2">
        <f t="shared" si="18"/>
        <v>1.0123168080270539</v>
      </c>
      <c r="D265" s="2">
        <f t="shared" si="20"/>
        <v>0.98532682564587382</v>
      </c>
      <c r="E265" s="2">
        <f t="shared" si="19"/>
        <v>2.6989982381180111E-2</v>
      </c>
      <c r="F265" s="2">
        <f t="shared" si="23"/>
        <v>2.2058034439598931E-2</v>
      </c>
      <c r="G265" s="2">
        <f t="shared" si="21"/>
        <v>4.9319479415811801E-3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0.94</v>
      </c>
      <c r="C266" s="2">
        <f t="shared" si="18"/>
        <v>1.004268068330584</v>
      </c>
      <c r="D266" s="2">
        <f t="shared" si="20"/>
        <v>0.98196928300543873</v>
      </c>
      <c r="E266" s="2">
        <f t="shared" si="19"/>
        <v>2.2298785325145287E-2</v>
      </c>
      <c r="F266" s="2">
        <f t="shared" si="23"/>
        <v>2.2106184616708203E-2</v>
      </c>
      <c r="G266" s="2">
        <f t="shared" si="21"/>
        <v>1.9260070843708441E-4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0.96</v>
      </c>
      <c r="C267" s="2">
        <f t="shared" si="18"/>
        <v>0.99745759627972497</v>
      </c>
      <c r="D267" s="2">
        <f t="shared" si="20"/>
        <v>0.9803419287087396</v>
      </c>
      <c r="E267" s="2">
        <f t="shared" si="19"/>
        <v>1.7115667570985371E-2</v>
      </c>
      <c r="F267" s="2">
        <f t="shared" si="23"/>
        <v>2.1108081207563637E-2</v>
      </c>
      <c r="G267" s="2">
        <f t="shared" si="21"/>
        <v>-3.992413636578266E-3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5">
        <f>TITRES_STAT!D271</f>
        <v>0.96</v>
      </c>
      <c r="C268" s="2">
        <f t="shared" si="18"/>
        <v>0.99169488915976722</v>
      </c>
      <c r="D268" s="2">
        <f t="shared" si="20"/>
        <v>0.97883511917475885</v>
      </c>
      <c r="E268" s="2">
        <f t="shared" si="19"/>
        <v>1.2859769985008374E-2</v>
      </c>
      <c r="F268" s="2">
        <f t="shared" si="23"/>
        <v>1.9458418963052584E-2</v>
      </c>
      <c r="G268" s="2">
        <f t="shared" si="21"/>
        <v>-6.5986489780442102E-3</v>
      </c>
      <c r="H268" s="2" t="str">
        <f t="shared" si="22"/>
        <v>Hold</v>
      </c>
    </row>
    <row r="269" spans="1:8" ht="13.5" x14ac:dyDescent="0.25">
      <c r="A269" s="3">
        <f>TITRES_STAT!B272</f>
        <v>42697</v>
      </c>
      <c r="B269" s="5">
        <f>TITRES_STAT!D272</f>
        <v>0.96</v>
      </c>
      <c r="C269" s="2">
        <f t="shared" si="18"/>
        <v>0.98989567544287993</v>
      </c>
      <c r="D269" s="2">
        <f t="shared" si="20"/>
        <v>0.97743992516181377</v>
      </c>
      <c r="E269" s="2">
        <f t="shared" si="19"/>
        <v>1.2455750281066158E-2</v>
      </c>
      <c r="F269" s="2">
        <f t="shared" si="23"/>
        <v>1.8057885226655301E-2</v>
      </c>
      <c r="G269" s="2">
        <f t="shared" si="21"/>
        <v>-5.6021349455891434E-3</v>
      </c>
      <c r="H269" s="2" t="str">
        <f t="shared" si="22"/>
        <v>Hold</v>
      </c>
    </row>
    <row r="270" spans="1:8" ht="13.5" x14ac:dyDescent="0.25">
      <c r="A270" s="3">
        <f>TITRES_STAT!B273</f>
        <v>42698</v>
      </c>
      <c r="B270" s="5">
        <f>TITRES_STAT!D273</f>
        <v>0.96</v>
      </c>
      <c r="C270" s="2">
        <f t="shared" si="18"/>
        <v>0.9852963407593599</v>
      </c>
      <c r="D270" s="2">
        <f t="shared" si="20"/>
        <v>0.97614807885353128</v>
      </c>
      <c r="E270" s="2">
        <f t="shared" si="19"/>
        <v>9.1482619058286252E-3</v>
      </c>
      <c r="F270" s="2">
        <f t="shared" si="23"/>
        <v>1.6275960562489967E-2</v>
      </c>
      <c r="G270" s="2">
        <f t="shared" si="21"/>
        <v>-7.1276986566613416E-3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5">
        <f>TITRES_STAT!D274</f>
        <v>0.96</v>
      </c>
      <c r="C271" s="2">
        <f t="shared" ref="C271:C334" si="24">$C$4*B261+C270*(1-$C$4)</f>
        <v>0.98140459602715069</v>
      </c>
      <c r="D271" s="2">
        <f t="shared" si="20"/>
        <v>0.97495192486438087</v>
      </c>
      <c r="E271" s="2">
        <f t="shared" si="19"/>
        <v>6.4526711627698186E-3</v>
      </c>
      <c r="F271" s="2">
        <f t="shared" si="23"/>
        <v>1.4311302682545938E-2</v>
      </c>
      <c r="G271" s="2">
        <f t="shared" si="21"/>
        <v>-7.8586315197761193E-3</v>
      </c>
      <c r="H271" s="2" t="str">
        <f t="shared" si="22"/>
        <v>Hold</v>
      </c>
    </row>
    <row r="272" spans="1:8" ht="13.5" x14ac:dyDescent="0.25">
      <c r="A272" s="3">
        <f>TITRES_STAT!B275</f>
        <v>42702</v>
      </c>
      <c r="B272" s="5">
        <f>TITRES_STAT!D275</f>
        <v>0.96</v>
      </c>
      <c r="C272" s="2">
        <f t="shared" si="24"/>
        <v>0.97503465817681978</v>
      </c>
      <c r="D272" s="2">
        <f t="shared" si="20"/>
        <v>0.97384437487442677</v>
      </c>
      <c r="E272" s="2">
        <f t="shared" si="19"/>
        <v>1.1902833023930137E-3</v>
      </c>
      <c r="F272" s="2">
        <f t="shared" si="23"/>
        <v>1.1687098806515354E-2</v>
      </c>
      <c r="G272" s="2">
        <f t="shared" si="21"/>
        <v>-1.0496815504122341E-2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5">
        <f>TITRES_STAT!D276</f>
        <v>0.94</v>
      </c>
      <c r="C273" s="2">
        <f t="shared" si="24"/>
        <v>0.96964471076500136</v>
      </c>
      <c r="D273" s="2">
        <f t="shared" si="20"/>
        <v>0.97133738414298776</v>
      </c>
      <c r="E273" s="2">
        <f t="shared" si="19"/>
        <v>-1.6926733779863978E-3</v>
      </c>
      <c r="F273" s="2">
        <f t="shared" si="23"/>
        <v>9.011144369615004E-3</v>
      </c>
      <c r="G273" s="2">
        <f t="shared" si="21"/>
        <v>-1.0703817747601402E-2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5">
        <f>TITRES_STAT!D277</f>
        <v>0.96</v>
      </c>
      <c r="C274" s="2">
        <f t="shared" si="24"/>
        <v>0.96508398603192425</v>
      </c>
      <c r="D274" s="2">
        <f t="shared" si="20"/>
        <v>0.97049757791017388</v>
      </c>
      <c r="E274" s="2">
        <f t="shared" si="19"/>
        <v>-5.4135918782496351E-3</v>
      </c>
      <c r="F274" s="2">
        <f t="shared" si="23"/>
        <v>6.1261971200420769E-3</v>
      </c>
      <c r="G274" s="2">
        <f t="shared" si="21"/>
        <v>-1.1539788998291712E-2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5">
        <f>TITRES_STAT!D278</f>
        <v>0.96</v>
      </c>
      <c r="C275" s="2">
        <f t="shared" si="24"/>
        <v>0.96122491125778198</v>
      </c>
      <c r="D275" s="2">
        <f t="shared" si="20"/>
        <v>0.96971997954645728</v>
      </c>
      <c r="E275" s="2">
        <f t="shared" si="19"/>
        <v>-8.4950682886753004E-3</v>
      </c>
      <c r="F275" s="2">
        <f t="shared" si="23"/>
        <v>3.2019440382986021E-3</v>
      </c>
      <c r="G275" s="2">
        <f t="shared" si="21"/>
        <v>-1.1697012326973903E-2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5">
        <f>TITRES_STAT!D279</f>
        <v>0.96</v>
      </c>
      <c r="C276" s="2">
        <f t="shared" si="24"/>
        <v>0.95795954029504626</v>
      </c>
      <c r="D276" s="2">
        <f t="shared" si="20"/>
        <v>0.96899998106153451</v>
      </c>
      <c r="E276" s="2">
        <f t="shared" si="19"/>
        <v>-1.1040440766488246E-2</v>
      </c>
      <c r="F276" s="2">
        <f t="shared" si="23"/>
        <v>3.5346707734123248E-4</v>
      </c>
      <c r="G276" s="2">
        <f t="shared" si="21"/>
        <v>-1.1393907843829479E-2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0.94</v>
      </c>
      <c r="C277" s="2">
        <f t="shared" si="24"/>
        <v>0.95827345717273138</v>
      </c>
      <c r="D277" s="2">
        <f t="shared" si="20"/>
        <v>0.96685183431623567</v>
      </c>
      <c r="E277" s="2">
        <f t="shared" si="19"/>
        <v>-8.5783771435042899E-3</v>
      </c>
      <c r="F277" s="2">
        <f t="shared" si="23"/>
        <v>-1.4329017668278721E-3</v>
      </c>
      <c r="G277" s="2">
        <f t="shared" si="21"/>
        <v>-7.1454753766764176E-3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5">
        <f>TITRES_STAT!D281</f>
        <v>0.96</v>
      </c>
      <c r="C278" s="2">
        <f t="shared" si="24"/>
        <v>0.95853907914615732</v>
      </c>
      <c r="D278" s="2">
        <f t="shared" si="20"/>
        <v>0.96634429103355157</v>
      </c>
      <c r="E278" s="2">
        <f t="shared" si="19"/>
        <v>-7.8052118873942478E-3</v>
      </c>
      <c r="F278" s="2">
        <f t="shared" si="23"/>
        <v>-2.7073637909411476E-3</v>
      </c>
      <c r="G278" s="2">
        <f t="shared" si="21"/>
        <v>-5.0978480964531002E-3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5">
        <f>TITRES_STAT!D282</f>
        <v>0.95</v>
      </c>
      <c r="C279" s="2">
        <f t="shared" si="24"/>
        <v>0.95876383620059469</v>
      </c>
      <c r="D279" s="2">
        <f t="shared" si="20"/>
        <v>0.96513360280884397</v>
      </c>
      <c r="E279" s="2">
        <f t="shared" si="19"/>
        <v>-6.3697666082492832E-3</v>
      </c>
      <c r="F279" s="2">
        <f t="shared" si="23"/>
        <v>-3.4398443544027745E-3</v>
      </c>
      <c r="G279" s="2">
        <f t="shared" si="21"/>
        <v>-2.9299222538465087E-3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5">
        <f>TITRES_STAT!D283</f>
        <v>0.95</v>
      </c>
      <c r="C280" s="2">
        <f t="shared" si="24"/>
        <v>0.95895401524665702</v>
      </c>
      <c r="D280" s="2">
        <f t="shared" si="20"/>
        <v>0.96401259519337401</v>
      </c>
      <c r="E280" s="2">
        <f t="shared" si="19"/>
        <v>-5.0585799467169901E-3</v>
      </c>
      <c r="F280" s="2">
        <f t="shared" si="23"/>
        <v>-3.7635914728656175E-3</v>
      </c>
      <c r="G280" s="2">
        <f t="shared" si="21"/>
        <v>-1.2949884738513726E-3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0.95</v>
      </c>
      <c r="C281" s="2">
        <f t="shared" si="24"/>
        <v>0.95911493597794051</v>
      </c>
      <c r="D281" s="2">
        <f t="shared" si="20"/>
        <v>0.96297462517905008</v>
      </c>
      <c r="E281" s="2">
        <f t="shared" si="19"/>
        <v>-3.8596892011095729E-3</v>
      </c>
      <c r="F281" s="2">
        <f t="shared" si="23"/>
        <v>-3.7828110185144088E-3</v>
      </c>
      <c r="G281" s="2">
        <f t="shared" si="21"/>
        <v>-7.6878182595164091E-5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0.95</v>
      </c>
      <c r="C282" s="2">
        <f t="shared" si="24"/>
        <v>0.95925109967364197</v>
      </c>
      <c r="D282" s="2">
        <f t="shared" si="20"/>
        <v>0.9620135418324538</v>
      </c>
      <c r="E282" s="2">
        <f t="shared" si="19"/>
        <v>-2.7624421588118286E-3</v>
      </c>
      <c r="F282" s="2">
        <f t="shared" si="23"/>
        <v>-3.5787372465738931E-3</v>
      </c>
      <c r="G282" s="2">
        <f t="shared" si="21"/>
        <v>8.1629508776206441E-4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0.95</v>
      </c>
      <c r="C283" s="2">
        <f t="shared" si="24"/>
        <v>0.95628939203154317</v>
      </c>
      <c r="D283" s="2">
        <f t="shared" si="20"/>
        <v>0.96112364984486454</v>
      </c>
      <c r="E283" s="2">
        <f t="shared" si="19"/>
        <v>-4.8342578133213632E-3</v>
      </c>
      <c r="F283" s="2">
        <f t="shared" si="23"/>
        <v>-3.8298413599233872E-3</v>
      </c>
      <c r="G283" s="2">
        <f t="shared" si="21"/>
        <v>-1.004416453397976E-3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0.94</v>
      </c>
      <c r="C284" s="2">
        <f t="shared" si="24"/>
        <v>0.95686025479592107</v>
      </c>
      <c r="D284" s="2">
        <f t="shared" si="20"/>
        <v>0.95955893504154122</v>
      </c>
      <c r="E284" s="2">
        <f t="shared" ref="E284:E347" si="25">C284-D284</f>
        <v>-2.6986802456201442E-3</v>
      </c>
      <c r="F284" s="2">
        <f t="shared" si="23"/>
        <v>-3.603609137062739E-3</v>
      </c>
      <c r="G284" s="2">
        <f t="shared" si="21"/>
        <v>9.0492889144259481E-4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0.94</v>
      </c>
      <c r="C285" s="2">
        <f t="shared" si="24"/>
        <v>0.95734329251962547</v>
      </c>
      <c r="D285" s="2">
        <f t="shared" ref="D285:D348" si="26">$D$4*B285+(1-$D$4)*D284</f>
        <v>0.95811012503846404</v>
      </c>
      <c r="E285" s="2">
        <f t="shared" si="25"/>
        <v>-7.6683251883857828E-4</v>
      </c>
      <c r="F285" s="2">
        <f t="shared" si="23"/>
        <v>-3.0362538134179073E-3</v>
      </c>
      <c r="G285" s="2">
        <f t="shared" si="21"/>
        <v>2.269421294579329E-3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0.95</v>
      </c>
      <c r="C286" s="2">
        <f t="shared" si="24"/>
        <v>0.95775201674737542</v>
      </c>
      <c r="D286" s="2">
        <f t="shared" si="26"/>
        <v>0.95750937503561495</v>
      </c>
      <c r="E286" s="2">
        <f t="shared" si="25"/>
        <v>2.4264171176047178E-4</v>
      </c>
      <c r="F286" s="2">
        <f t="shared" si="23"/>
        <v>-2.3804747083822314E-3</v>
      </c>
      <c r="G286" s="2">
        <f t="shared" si="21"/>
        <v>2.6231164201427032E-3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0.95</v>
      </c>
      <c r="C287" s="2">
        <f t="shared" si="24"/>
        <v>0.95502093724777914</v>
      </c>
      <c r="D287" s="2">
        <f t="shared" si="26"/>
        <v>0.9569531250329768</v>
      </c>
      <c r="E287" s="2">
        <f t="shared" si="25"/>
        <v>-1.9321877851976588E-3</v>
      </c>
      <c r="F287" s="2">
        <f t="shared" si="23"/>
        <v>-2.2908173237453167E-3</v>
      </c>
      <c r="G287" s="2">
        <f t="shared" si="21"/>
        <v>3.5862953854765792E-4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0.91</v>
      </c>
      <c r="C288" s="2">
        <f t="shared" si="24"/>
        <v>0.95578694690196697</v>
      </c>
      <c r="D288" s="2">
        <f t="shared" si="26"/>
        <v>0.95347511577127475</v>
      </c>
      <c r="E288" s="2">
        <f t="shared" si="25"/>
        <v>2.3118311306922212E-3</v>
      </c>
      <c r="F288" s="2">
        <f t="shared" si="23"/>
        <v>-1.3702876328578093E-3</v>
      </c>
      <c r="G288" s="2">
        <f t="shared" si="21"/>
        <v>3.6821187635500303E-3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0.88</v>
      </c>
      <c r="C289" s="2">
        <f t="shared" si="24"/>
        <v>0.95489664737858748</v>
      </c>
      <c r="D289" s="2">
        <f t="shared" si="26"/>
        <v>0.94803251460303217</v>
      </c>
      <c r="E289" s="2">
        <f t="shared" si="25"/>
        <v>6.8641327755553094E-3</v>
      </c>
      <c r="F289" s="2">
        <f t="shared" si="23"/>
        <v>2.7659644882481438E-4</v>
      </c>
      <c r="G289" s="2">
        <f t="shared" si="21"/>
        <v>6.5875363267304948E-3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0.9</v>
      </c>
      <c r="C290" s="2">
        <f t="shared" si="24"/>
        <v>0.95414331701265098</v>
      </c>
      <c r="D290" s="2">
        <f t="shared" si="26"/>
        <v>0.94447455055836316</v>
      </c>
      <c r="E290" s="2">
        <f t="shared" si="25"/>
        <v>9.6687664542878249E-3</v>
      </c>
      <c r="F290" s="2">
        <f t="shared" si="23"/>
        <v>2.1550304499174167E-3</v>
      </c>
      <c r="G290" s="2">
        <f t="shared" si="21"/>
        <v>7.5137360043704086E-3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0.9</v>
      </c>
      <c r="C291" s="2">
        <f t="shared" si="24"/>
        <v>0.95350588362608935</v>
      </c>
      <c r="D291" s="2">
        <f t="shared" si="26"/>
        <v>0.94118013940589185</v>
      </c>
      <c r="E291" s="2">
        <f t="shared" si="25"/>
        <v>1.2325744220197499E-2</v>
      </c>
      <c r="F291" s="2">
        <f t="shared" si="23"/>
        <v>4.1891732039734337E-3</v>
      </c>
      <c r="G291" s="2">
        <f t="shared" si="21"/>
        <v>8.1365710162240659E-3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0.89</v>
      </c>
      <c r="C292" s="2">
        <f t="shared" si="24"/>
        <v>0.95296651691438328</v>
      </c>
      <c r="D292" s="2">
        <f t="shared" si="26"/>
        <v>0.93738901796841845</v>
      </c>
      <c r="E292" s="2">
        <f t="shared" si="25"/>
        <v>1.5577498945964829E-2</v>
      </c>
      <c r="F292" s="2">
        <f t="shared" si="23"/>
        <v>6.4668383523717133E-3</v>
      </c>
      <c r="G292" s="2">
        <f t="shared" ref="G292:G355" si="27">E292-F292</f>
        <v>9.1106605935931152E-3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0.9</v>
      </c>
      <c r="C293" s="2">
        <f t="shared" si="24"/>
        <v>0.95251012969678583</v>
      </c>
      <c r="D293" s="2">
        <f t="shared" si="26"/>
        <v>0.93461946108186889</v>
      </c>
      <c r="E293" s="2">
        <f t="shared" si="25"/>
        <v>1.7890668614916949E-2</v>
      </c>
      <c r="F293" s="2">
        <f t="shared" ref="F293:F356" si="29">(E293*(2/(10)))+((1-(2/10))*F292)</f>
        <v>8.7516044048807605E-3</v>
      </c>
      <c r="G293" s="2">
        <f t="shared" si="27"/>
        <v>9.1390642100361887E-3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0.9</v>
      </c>
      <c r="C294" s="2">
        <f t="shared" si="24"/>
        <v>0.95058549435881878</v>
      </c>
      <c r="D294" s="2">
        <f t="shared" si="26"/>
        <v>0.93205505655728604</v>
      </c>
      <c r="E294" s="2">
        <f t="shared" si="25"/>
        <v>1.853043780153274E-2</v>
      </c>
      <c r="F294" s="2">
        <f t="shared" si="29"/>
        <v>1.0707371084211156E-2</v>
      </c>
      <c r="G294" s="2">
        <f t="shared" si="27"/>
        <v>7.8230667173215841E-3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0.9</v>
      </c>
      <c r="C295" s="2">
        <f t="shared" si="24"/>
        <v>0.94895695676515435</v>
      </c>
      <c r="D295" s="2">
        <f t="shared" si="26"/>
        <v>0.929680607923413</v>
      </c>
      <c r="E295" s="2">
        <f t="shared" si="25"/>
        <v>1.9276348841741342E-2</v>
      </c>
      <c r="F295" s="2">
        <f t="shared" si="29"/>
        <v>1.2421166635717193E-2</v>
      </c>
      <c r="G295" s="2">
        <f t="shared" si="27"/>
        <v>6.8551822060241487E-3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0.92</v>
      </c>
      <c r="C296" s="2">
        <f t="shared" si="24"/>
        <v>0.94911742495513063</v>
      </c>
      <c r="D296" s="2">
        <f t="shared" si="26"/>
        <v>0.92896352585501207</v>
      </c>
      <c r="E296" s="2">
        <f t="shared" si="25"/>
        <v>2.0153899100118555E-2</v>
      </c>
      <c r="F296" s="2">
        <f t="shared" si="29"/>
        <v>1.3967713128597466E-2</v>
      </c>
      <c r="G296" s="2">
        <f t="shared" si="27"/>
        <v>6.1861859715210896E-3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0.91</v>
      </c>
      <c r="C297" s="2">
        <f t="shared" si="24"/>
        <v>0.94925320573126437</v>
      </c>
      <c r="D297" s="2">
        <f t="shared" si="26"/>
        <v>0.92755882023612224</v>
      </c>
      <c r="E297" s="2">
        <f t="shared" si="25"/>
        <v>2.1694385495142132E-2</v>
      </c>
      <c r="F297" s="2">
        <f t="shared" si="29"/>
        <v>1.5513047601906398E-2</v>
      </c>
      <c r="G297" s="2">
        <f t="shared" si="27"/>
        <v>6.1813378932357339E-3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0.9</v>
      </c>
      <c r="C298" s="2">
        <f t="shared" si="24"/>
        <v>0.94321425100337752</v>
      </c>
      <c r="D298" s="2">
        <f t="shared" si="26"/>
        <v>0.92551742614455756</v>
      </c>
      <c r="E298" s="2">
        <f t="shared" si="25"/>
        <v>1.7696824858819959E-2</v>
      </c>
      <c r="F298" s="2">
        <f t="shared" si="29"/>
        <v>1.5949803053289111E-2</v>
      </c>
      <c r="G298" s="2">
        <f t="shared" si="27"/>
        <v>1.7470218055308483E-3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0.92</v>
      </c>
      <c r="C299" s="2">
        <f t="shared" si="24"/>
        <v>0.93348898161824256</v>
      </c>
      <c r="D299" s="2">
        <f t="shared" si="26"/>
        <v>0.92510872791162746</v>
      </c>
      <c r="E299" s="2">
        <f t="shared" si="25"/>
        <v>8.3802537066151039E-3</v>
      </c>
      <c r="F299" s="2">
        <f t="shared" si="29"/>
        <v>1.443589318395431E-2</v>
      </c>
      <c r="G299" s="2">
        <f t="shared" si="27"/>
        <v>-6.0556394773392062E-3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0.92</v>
      </c>
      <c r="C300" s="2">
        <f t="shared" si="24"/>
        <v>0.92833683060005145</v>
      </c>
      <c r="D300" s="2">
        <f t="shared" si="26"/>
        <v>0.92473030362187736</v>
      </c>
      <c r="E300" s="2">
        <f t="shared" si="25"/>
        <v>3.6065269781740961E-3</v>
      </c>
      <c r="F300" s="2">
        <f t="shared" si="29"/>
        <v>1.2270019942798267E-2</v>
      </c>
      <c r="G300" s="2">
        <f t="shared" si="27"/>
        <v>-8.6634929646241705E-3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0.92</v>
      </c>
      <c r="C301" s="2">
        <f t="shared" si="24"/>
        <v>0.92397731820004347</v>
      </c>
      <c r="D301" s="2">
        <f t="shared" si="26"/>
        <v>0.92437991076099757</v>
      </c>
      <c r="E301" s="2">
        <f t="shared" si="25"/>
        <v>-4.025925609540959E-4</v>
      </c>
      <c r="F301" s="2">
        <f t="shared" si="29"/>
        <v>9.7354974420477951E-3</v>
      </c>
      <c r="G301" s="2">
        <f t="shared" si="27"/>
        <v>-1.0138090003001891E-2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0.92</v>
      </c>
      <c r="C302" s="2">
        <f t="shared" si="24"/>
        <v>0.91875003847695991</v>
      </c>
      <c r="D302" s="2">
        <f t="shared" si="26"/>
        <v>0.92405547292684964</v>
      </c>
      <c r="E302" s="2">
        <f t="shared" si="25"/>
        <v>-5.3054344498897343E-3</v>
      </c>
      <c r="F302" s="2">
        <f t="shared" si="29"/>
        <v>6.7273110636602903E-3</v>
      </c>
      <c r="G302" s="2">
        <f t="shared" si="27"/>
        <v>-1.2032745513550025E-2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0.91</v>
      </c>
      <c r="C303" s="2">
        <f t="shared" si="24"/>
        <v>0.91586541717281222</v>
      </c>
      <c r="D303" s="2">
        <f t="shared" si="26"/>
        <v>0.92301432678411999</v>
      </c>
      <c r="E303" s="2">
        <f t="shared" si="25"/>
        <v>-7.1489096113077633E-3</v>
      </c>
      <c r="F303" s="2">
        <f t="shared" si="29"/>
        <v>3.9520669286666798E-3</v>
      </c>
      <c r="G303" s="2">
        <f t="shared" si="27"/>
        <v>-1.1100976539974442E-2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0.91</v>
      </c>
      <c r="C304" s="2">
        <f t="shared" si="24"/>
        <v>0.9134245837616104</v>
      </c>
      <c r="D304" s="2">
        <f t="shared" si="26"/>
        <v>0.92205030257788878</v>
      </c>
      <c r="E304" s="2">
        <f t="shared" si="25"/>
        <v>-8.6257188162783827E-3</v>
      </c>
      <c r="F304" s="2">
        <f t="shared" si="29"/>
        <v>1.4365097796776674E-3</v>
      </c>
      <c r="G304" s="2">
        <f t="shared" si="27"/>
        <v>-1.006222859595605E-2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0.91</v>
      </c>
      <c r="C305" s="2">
        <f t="shared" si="24"/>
        <v>0.91135926318290106</v>
      </c>
      <c r="D305" s="2">
        <f t="shared" si="26"/>
        <v>0.92115768757211924</v>
      </c>
      <c r="E305" s="2">
        <f t="shared" si="25"/>
        <v>-9.7984243892181855E-3</v>
      </c>
      <c r="F305" s="2">
        <f t="shared" si="29"/>
        <v>-8.1047705410150343E-4</v>
      </c>
      <c r="G305" s="2">
        <f t="shared" si="27"/>
        <v>-8.9879473351166823E-3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0.91</v>
      </c>
      <c r="C306" s="2">
        <f t="shared" si="24"/>
        <v>0.91268860730860868</v>
      </c>
      <c r="D306" s="2">
        <f t="shared" si="26"/>
        <v>0.92033119219640669</v>
      </c>
      <c r="E306" s="2">
        <f t="shared" si="25"/>
        <v>-7.6425848877980096E-3</v>
      </c>
      <c r="F306" s="2">
        <f t="shared" si="29"/>
        <v>-2.176898620840805E-3</v>
      </c>
      <c r="G306" s="2">
        <f t="shared" si="27"/>
        <v>-5.4656862669572046E-3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0.91</v>
      </c>
      <c r="C307" s="2">
        <f t="shared" si="24"/>
        <v>0.9122749754149766</v>
      </c>
      <c r="D307" s="2">
        <f t="shared" si="26"/>
        <v>0.91956591870037652</v>
      </c>
      <c r="E307" s="2">
        <f t="shared" si="25"/>
        <v>-7.2909432853999201E-3</v>
      </c>
      <c r="F307" s="2">
        <f t="shared" si="29"/>
        <v>-3.1997075537526284E-3</v>
      </c>
      <c r="G307" s="2">
        <f t="shared" si="27"/>
        <v>-4.0912357316472917E-3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0.89</v>
      </c>
      <c r="C308" s="2">
        <f t="shared" si="24"/>
        <v>0.91038651765882639</v>
      </c>
      <c r="D308" s="2">
        <f t="shared" si="26"/>
        <v>0.9173758506484968</v>
      </c>
      <c r="E308" s="2">
        <f t="shared" si="25"/>
        <v>-6.9893329896704159E-3</v>
      </c>
      <c r="F308" s="2">
        <f t="shared" si="29"/>
        <v>-3.9576326409361861E-3</v>
      </c>
      <c r="G308" s="2">
        <f t="shared" si="27"/>
        <v>-3.0317003487342299E-3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0.9</v>
      </c>
      <c r="C309" s="2">
        <f t="shared" si="24"/>
        <v>0.91186551494208379</v>
      </c>
      <c r="D309" s="2">
        <f t="shared" si="26"/>
        <v>0.91608875060046002</v>
      </c>
      <c r="E309" s="2">
        <f t="shared" si="25"/>
        <v>-4.2232356583762343E-3</v>
      </c>
      <c r="F309" s="2">
        <f t="shared" si="29"/>
        <v>-4.0107532444241959E-3</v>
      </c>
      <c r="G309" s="2">
        <f t="shared" si="27"/>
        <v>-2.1248241395203839E-4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0.9</v>
      </c>
      <c r="C310" s="2">
        <f t="shared" si="24"/>
        <v>0.9131169741817633</v>
      </c>
      <c r="D310" s="2">
        <f t="shared" si="26"/>
        <v>0.9148969912967222</v>
      </c>
      <c r="E310" s="2">
        <f t="shared" si="25"/>
        <v>-1.7800171149588984E-3</v>
      </c>
      <c r="F310" s="2">
        <f t="shared" si="29"/>
        <v>-3.5646060185311368E-3</v>
      </c>
      <c r="G310" s="2">
        <f t="shared" si="27"/>
        <v>1.7845889035722384E-3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0.9</v>
      </c>
      <c r="C311" s="2">
        <f t="shared" si="24"/>
        <v>0.9141759012307229</v>
      </c>
      <c r="D311" s="2">
        <f t="shared" si="26"/>
        <v>0.91379351045992796</v>
      </c>
      <c r="E311" s="2">
        <f t="shared" si="25"/>
        <v>3.8239077079493811E-4</v>
      </c>
      <c r="F311" s="2">
        <f t="shared" si="29"/>
        <v>-2.7752066606659218E-3</v>
      </c>
      <c r="G311" s="2">
        <f t="shared" si="27"/>
        <v>3.1575974314608599E-3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0.89</v>
      </c>
      <c r="C312" s="2">
        <f t="shared" si="24"/>
        <v>0.91507191642599639</v>
      </c>
      <c r="D312" s="2">
        <f t="shared" si="26"/>
        <v>0.91203102820363702</v>
      </c>
      <c r="E312" s="2">
        <f t="shared" si="25"/>
        <v>3.0408882223593725E-3</v>
      </c>
      <c r="F312" s="2">
        <f t="shared" si="29"/>
        <v>-1.6119876840608631E-3</v>
      </c>
      <c r="G312" s="2">
        <f t="shared" si="27"/>
        <v>4.6528759064202356E-3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0.88</v>
      </c>
      <c r="C313" s="2">
        <f t="shared" si="24"/>
        <v>0.91429162159122768</v>
      </c>
      <c r="D313" s="2">
        <f t="shared" si="26"/>
        <v>0.90965835944781204</v>
      </c>
      <c r="E313" s="2">
        <f t="shared" si="25"/>
        <v>4.6332621434156396E-3</v>
      </c>
      <c r="F313" s="2">
        <f t="shared" si="29"/>
        <v>-3.6293771856556265E-4</v>
      </c>
      <c r="G313" s="2">
        <f t="shared" si="27"/>
        <v>4.9961998619812023E-3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0.89</v>
      </c>
      <c r="C314" s="2">
        <f t="shared" si="24"/>
        <v>0.91363137211565415</v>
      </c>
      <c r="D314" s="2">
        <f t="shared" si="26"/>
        <v>0.90820218467390001</v>
      </c>
      <c r="E314" s="2">
        <f t="shared" si="25"/>
        <v>5.4291874417541353E-3</v>
      </c>
      <c r="F314" s="2">
        <f t="shared" si="29"/>
        <v>7.9548731349837688E-4</v>
      </c>
      <c r="G314" s="2">
        <f t="shared" si="27"/>
        <v>4.6337001282557586E-3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0.89</v>
      </c>
      <c r="C315" s="2">
        <f t="shared" si="24"/>
        <v>0.9130726994824766</v>
      </c>
      <c r="D315" s="2">
        <f t="shared" si="26"/>
        <v>0.90685387469805556</v>
      </c>
      <c r="E315" s="2">
        <f t="shared" si="25"/>
        <v>6.2188247844210398E-3</v>
      </c>
      <c r="F315" s="2">
        <f t="shared" si="29"/>
        <v>1.8801548076829095E-3</v>
      </c>
      <c r="G315" s="2">
        <f t="shared" si="27"/>
        <v>4.3386699767381303E-3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0.88</v>
      </c>
      <c r="C316" s="2">
        <f t="shared" si="24"/>
        <v>0.91259997648517255</v>
      </c>
      <c r="D316" s="2">
        <f t="shared" si="26"/>
        <v>0.90486469879449594</v>
      </c>
      <c r="E316" s="2">
        <f t="shared" si="25"/>
        <v>7.7352776906766119E-3</v>
      </c>
      <c r="F316" s="2">
        <f t="shared" si="29"/>
        <v>3.0511793842816501E-3</v>
      </c>
      <c r="G316" s="2">
        <f t="shared" si="27"/>
        <v>4.6840983063949617E-3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0.88</v>
      </c>
      <c r="C317" s="2">
        <f t="shared" si="24"/>
        <v>0.91219998010283831</v>
      </c>
      <c r="D317" s="2">
        <f t="shared" si="26"/>
        <v>0.90302286925416286</v>
      </c>
      <c r="E317" s="2">
        <f t="shared" si="25"/>
        <v>9.1771108486754516E-3</v>
      </c>
      <c r="F317" s="2">
        <f t="shared" si="29"/>
        <v>4.2763656771604101E-3</v>
      </c>
      <c r="G317" s="2">
        <f t="shared" si="27"/>
        <v>4.9007451715150415E-3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0.88</v>
      </c>
      <c r="C318" s="2">
        <f t="shared" si="24"/>
        <v>0.90878459854855553</v>
      </c>
      <c r="D318" s="2">
        <f t="shared" si="26"/>
        <v>0.90131747153163233</v>
      </c>
      <c r="E318" s="2">
        <f t="shared" si="25"/>
        <v>7.4671270169232029E-3</v>
      </c>
      <c r="F318" s="2">
        <f t="shared" si="29"/>
        <v>4.914517945112969E-3</v>
      </c>
      <c r="G318" s="2">
        <f t="shared" si="27"/>
        <v>2.5526090718102339E-3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0.87</v>
      </c>
      <c r="C319" s="2">
        <f t="shared" si="24"/>
        <v>0.90743312184877767</v>
      </c>
      <c r="D319" s="2">
        <f t="shared" si="26"/>
        <v>0.89899765882558547</v>
      </c>
      <c r="E319" s="2">
        <f t="shared" si="25"/>
        <v>8.4354630231922023E-3</v>
      </c>
      <c r="F319" s="2">
        <f t="shared" si="29"/>
        <v>5.6187069607288153E-3</v>
      </c>
      <c r="G319" s="2">
        <f t="shared" si="27"/>
        <v>2.816756062463387E-3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0.9</v>
      </c>
      <c r="C320" s="2">
        <f t="shared" si="24"/>
        <v>0.90628956464127342</v>
      </c>
      <c r="D320" s="2">
        <f t="shared" si="26"/>
        <v>0.89907190631998657</v>
      </c>
      <c r="E320" s="2">
        <f t="shared" si="25"/>
        <v>7.2176583212868461E-3</v>
      </c>
      <c r="F320" s="2">
        <f t="shared" si="29"/>
        <v>5.9384972328404215E-3</v>
      </c>
      <c r="G320" s="2">
        <f t="shared" si="27"/>
        <v>1.2791610884464247E-3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0.9</v>
      </c>
      <c r="C321" s="2">
        <f t="shared" si="24"/>
        <v>0.90532193931184679</v>
      </c>
      <c r="D321" s="2">
        <f t="shared" si="26"/>
        <v>0.89914065399998755</v>
      </c>
      <c r="E321" s="2">
        <f t="shared" si="25"/>
        <v>6.1812853118592415E-3</v>
      </c>
      <c r="F321" s="2">
        <f t="shared" si="29"/>
        <v>5.9870548486441856E-3</v>
      </c>
      <c r="G321" s="2">
        <f t="shared" si="27"/>
        <v>1.9423046321505582E-4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0.88</v>
      </c>
      <c r="C322" s="2">
        <f t="shared" si="24"/>
        <v>0.90296471787925492</v>
      </c>
      <c r="D322" s="2">
        <f t="shared" si="26"/>
        <v>0.89772282777776624</v>
      </c>
      <c r="E322" s="2">
        <f t="shared" si="25"/>
        <v>5.2418901014886776E-3</v>
      </c>
      <c r="F322" s="2">
        <f t="shared" si="29"/>
        <v>5.8380218992130847E-3</v>
      </c>
      <c r="G322" s="2">
        <f t="shared" si="27"/>
        <v>-5.9613179772440711E-4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0.9</v>
      </c>
      <c r="C323" s="2">
        <f t="shared" si="24"/>
        <v>0.89943168435936949</v>
      </c>
      <c r="D323" s="2">
        <f t="shared" si="26"/>
        <v>0.89789150720163535</v>
      </c>
      <c r="E323" s="2">
        <f t="shared" si="25"/>
        <v>1.540177157734135E-3</v>
      </c>
      <c r="F323" s="2">
        <f t="shared" si="29"/>
        <v>4.978452950917295E-3</v>
      </c>
      <c r="G323" s="2">
        <f t="shared" si="27"/>
        <v>-3.43827579318316E-3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0.9</v>
      </c>
      <c r="C324" s="2">
        <f t="shared" si="24"/>
        <v>0.89798065599638954</v>
      </c>
      <c r="D324" s="2">
        <f t="shared" si="26"/>
        <v>0.89804769185336608</v>
      </c>
      <c r="E324" s="2">
        <f t="shared" si="25"/>
        <v>-6.7035856976538355E-5</v>
      </c>
      <c r="F324" s="2">
        <f t="shared" si="29"/>
        <v>3.9693551893385283E-3</v>
      </c>
      <c r="G324" s="2">
        <f t="shared" si="27"/>
        <v>-4.0363910463150666E-3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0.9</v>
      </c>
      <c r="C325" s="2">
        <f t="shared" si="24"/>
        <v>0.89675286276617572</v>
      </c>
      <c r="D325" s="2">
        <f t="shared" si="26"/>
        <v>0.89819230727163524</v>
      </c>
      <c r="E325" s="2">
        <f t="shared" si="25"/>
        <v>-1.4394445054595195E-3</v>
      </c>
      <c r="F325" s="2">
        <f t="shared" si="29"/>
        <v>2.8875952503789192E-3</v>
      </c>
      <c r="G325" s="2">
        <f t="shared" si="27"/>
        <v>-4.3270397558384383E-3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0.9</v>
      </c>
      <c r="C326" s="2">
        <f t="shared" si="24"/>
        <v>0.89417549926368722</v>
      </c>
      <c r="D326" s="2">
        <f t="shared" si="26"/>
        <v>0.89832621043669925</v>
      </c>
      <c r="E326" s="2">
        <f t="shared" si="25"/>
        <v>-4.1507111730120227E-3</v>
      </c>
      <c r="F326" s="2">
        <f t="shared" si="29"/>
        <v>1.4799339657007309E-3</v>
      </c>
      <c r="G326" s="2">
        <f t="shared" si="27"/>
        <v>-5.6306451387127532E-3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0.9</v>
      </c>
      <c r="C327" s="2">
        <f t="shared" si="24"/>
        <v>0.89199465322311999</v>
      </c>
      <c r="D327" s="2">
        <f t="shared" si="26"/>
        <v>0.89845019484879562</v>
      </c>
      <c r="E327" s="2">
        <f t="shared" si="25"/>
        <v>-6.4555416256756315E-3</v>
      </c>
      <c r="F327" s="2">
        <f t="shared" si="29"/>
        <v>-1.0716115257454147E-4</v>
      </c>
      <c r="G327" s="2">
        <f t="shared" si="27"/>
        <v>-6.3483804731010902E-3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0.89</v>
      </c>
      <c r="C328" s="2">
        <f t="shared" si="24"/>
        <v>0.89014932195802454</v>
      </c>
      <c r="D328" s="2">
        <f t="shared" si="26"/>
        <v>0.89782425448962555</v>
      </c>
      <c r="E328" s="2">
        <f t="shared" si="25"/>
        <v>-7.6749325316010086E-3</v>
      </c>
      <c r="F328" s="2">
        <f t="shared" si="29"/>
        <v>-1.6207154283798351E-3</v>
      </c>
      <c r="G328" s="2">
        <f t="shared" si="27"/>
        <v>-6.0542171032211736E-3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0.85</v>
      </c>
      <c r="C329" s="2">
        <f t="shared" si="24"/>
        <v>0.88704942627217465</v>
      </c>
      <c r="D329" s="2">
        <f t="shared" si="26"/>
        <v>0.89428171712002369</v>
      </c>
      <c r="E329" s="2">
        <f t="shared" si="25"/>
        <v>-7.2322908478490433E-3</v>
      </c>
      <c r="F329" s="2">
        <f t="shared" si="29"/>
        <v>-2.7430305122736771E-3</v>
      </c>
      <c r="G329" s="2">
        <f t="shared" si="27"/>
        <v>-4.4892603355753662E-3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0.88</v>
      </c>
      <c r="C330" s="2">
        <f t="shared" si="24"/>
        <v>0.88904182223030159</v>
      </c>
      <c r="D330" s="2">
        <f t="shared" si="26"/>
        <v>0.89322381214817015</v>
      </c>
      <c r="E330" s="2">
        <f t="shared" si="25"/>
        <v>-4.181989917868556E-3</v>
      </c>
      <c r="F330" s="2">
        <f t="shared" si="29"/>
        <v>-3.0308223933926529E-3</v>
      </c>
      <c r="G330" s="2">
        <f t="shared" si="27"/>
        <v>-1.1511675244759031E-3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0.88</v>
      </c>
      <c r="C331" s="2">
        <f t="shared" si="24"/>
        <v>0.8907276957333321</v>
      </c>
      <c r="D331" s="2">
        <f t="shared" si="26"/>
        <v>0.89224427050756505</v>
      </c>
      <c r="E331" s="2">
        <f t="shared" si="25"/>
        <v>-1.5165747742329483E-3</v>
      </c>
      <c r="F331" s="2">
        <f t="shared" si="29"/>
        <v>-2.727972869560712E-3</v>
      </c>
      <c r="G331" s="2">
        <f t="shared" si="27"/>
        <v>1.2113980953277637E-3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0.9</v>
      </c>
      <c r="C332" s="2">
        <f t="shared" si="24"/>
        <v>0.88907728100512706</v>
      </c>
      <c r="D332" s="2">
        <f t="shared" si="26"/>
        <v>0.89281876898848611</v>
      </c>
      <c r="E332" s="2">
        <f t="shared" si="25"/>
        <v>-3.7414879833590486E-3</v>
      </c>
      <c r="F332" s="2">
        <f t="shared" si="29"/>
        <v>-2.9306758923203797E-3</v>
      </c>
      <c r="G332" s="2">
        <f t="shared" si="27"/>
        <v>-8.1081209103866896E-4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5">
        <f>TITRES_STAT!D336</f>
        <v>0.88</v>
      </c>
      <c r="C333" s="2">
        <f t="shared" si="24"/>
        <v>0.89075769931203053</v>
      </c>
      <c r="D333" s="2">
        <f t="shared" si="26"/>
        <v>0.89186923054489453</v>
      </c>
      <c r="E333" s="2">
        <f t="shared" si="25"/>
        <v>-1.1115312328640048E-3</v>
      </c>
      <c r="F333" s="2">
        <f t="shared" si="29"/>
        <v>-2.566846960429105E-3</v>
      </c>
      <c r="G333" s="2">
        <f t="shared" si="27"/>
        <v>1.4553157275651002E-3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0.89</v>
      </c>
      <c r="C334" s="2">
        <f t="shared" si="24"/>
        <v>0.89217959172556438</v>
      </c>
      <c r="D334" s="2">
        <f t="shared" si="26"/>
        <v>0.89173076902305048</v>
      </c>
      <c r="E334" s="2">
        <f t="shared" si="25"/>
        <v>4.4882270251389578E-4</v>
      </c>
      <c r="F334" s="2">
        <f t="shared" si="29"/>
        <v>-1.9637130278405048E-3</v>
      </c>
      <c r="G334" s="2">
        <f t="shared" si="27"/>
        <v>2.4125357303544006E-3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0.9</v>
      </c>
      <c r="C335" s="2">
        <f t="shared" ref="C335:C398" si="30">$C$4*B325+C334*(1-$C$4)</f>
        <v>0.89338273146009284</v>
      </c>
      <c r="D335" s="2">
        <f t="shared" si="26"/>
        <v>0.89234330465097267</v>
      </c>
      <c r="E335" s="2">
        <f t="shared" si="25"/>
        <v>1.0394268091201697E-3</v>
      </c>
      <c r="F335" s="2">
        <f t="shared" si="29"/>
        <v>-1.36308506044837E-3</v>
      </c>
      <c r="G335" s="2">
        <f t="shared" si="27"/>
        <v>2.40251186956854E-3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0.89</v>
      </c>
      <c r="C336" s="2">
        <f t="shared" si="30"/>
        <v>0.89440077277392471</v>
      </c>
      <c r="D336" s="2">
        <f t="shared" si="26"/>
        <v>0.89216972652867843</v>
      </c>
      <c r="E336" s="2">
        <f t="shared" si="25"/>
        <v>2.231046245246282E-3</v>
      </c>
      <c r="F336" s="2">
        <f t="shared" si="29"/>
        <v>-6.4425879930943958E-4</v>
      </c>
      <c r="G336" s="2">
        <f t="shared" si="27"/>
        <v>2.8753050445557218E-3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0.89</v>
      </c>
      <c r="C337" s="2">
        <f t="shared" si="30"/>
        <v>0.89526219234716709</v>
      </c>
      <c r="D337" s="2">
        <f t="shared" si="26"/>
        <v>0.89200900604507261</v>
      </c>
      <c r="E337" s="2">
        <f t="shared" si="25"/>
        <v>3.2531863020944796E-3</v>
      </c>
      <c r="F337" s="2">
        <f t="shared" si="29"/>
        <v>1.3523022097134427E-4</v>
      </c>
      <c r="G337" s="2">
        <f t="shared" si="27"/>
        <v>3.1179560811231354E-3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0.88</v>
      </c>
      <c r="C338" s="2">
        <f t="shared" si="30"/>
        <v>0.89445262429375672</v>
      </c>
      <c r="D338" s="2">
        <f t="shared" si="26"/>
        <v>0.89111945004173387</v>
      </c>
      <c r="E338" s="2">
        <f t="shared" si="25"/>
        <v>3.3331742520228413E-3</v>
      </c>
      <c r="F338" s="2">
        <f t="shared" si="29"/>
        <v>7.748190271816437E-4</v>
      </c>
      <c r="G338" s="2">
        <f t="shared" si="27"/>
        <v>2.5583552248411977E-3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0.88</v>
      </c>
      <c r="C339" s="2">
        <f t="shared" si="30"/>
        <v>0.88761375901779416</v>
      </c>
      <c r="D339" s="2">
        <f t="shared" si="26"/>
        <v>0.89029578707567958</v>
      </c>
      <c r="E339" s="2">
        <f t="shared" si="25"/>
        <v>-2.6820280578854216E-3</v>
      </c>
      <c r="F339" s="2">
        <f t="shared" si="29"/>
        <v>8.34496101682307E-5</v>
      </c>
      <c r="G339" s="2">
        <f t="shared" si="27"/>
        <v>-2.7654776680536525E-3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0.88</v>
      </c>
      <c r="C340" s="2">
        <f t="shared" si="30"/>
        <v>0.88644241147659497</v>
      </c>
      <c r="D340" s="2">
        <f t="shared" si="26"/>
        <v>0.8895331361811849</v>
      </c>
      <c r="E340" s="2">
        <f t="shared" si="25"/>
        <v>-3.0907247045899311E-3</v>
      </c>
      <c r="F340" s="2">
        <f t="shared" si="29"/>
        <v>-5.5138525278340168E-4</v>
      </c>
      <c r="G340" s="2">
        <f t="shared" si="27"/>
        <v>-2.5393394518065295E-3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0.88</v>
      </c>
      <c r="C341" s="2">
        <f t="shared" si="30"/>
        <v>0.88545127124942646</v>
      </c>
      <c r="D341" s="2">
        <f t="shared" si="26"/>
        <v>0.88882697794554155</v>
      </c>
      <c r="E341" s="2">
        <f t="shared" si="25"/>
        <v>-3.3757066961150883E-3</v>
      </c>
      <c r="F341" s="2">
        <f t="shared" si="29"/>
        <v>-1.1162495414497391E-3</v>
      </c>
      <c r="G341" s="2">
        <f t="shared" si="27"/>
        <v>-2.2594571546653494E-3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0.88</v>
      </c>
      <c r="C342" s="2">
        <f t="shared" si="30"/>
        <v>0.88768953721105315</v>
      </c>
      <c r="D342" s="2">
        <f t="shared" si="26"/>
        <v>0.88817312772735324</v>
      </c>
      <c r="E342" s="2">
        <f t="shared" si="25"/>
        <v>-4.8359051630009198E-4</v>
      </c>
      <c r="F342" s="2">
        <f t="shared" si="29"/>
        <v>-9.8971773641980967E-4</v>
      </c>
      <c r="G342" s="2">
        <f t="shared" si="27"/>
        <v>5.0612722011971769E-4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5">
        <f>TITRES_STAT!D346</f>
        <v>0.88</v>
      </c>
      <c r="C343" s="2">
        <f t="shared" si="30"/>
        <v>0.88650653148627567</v>
      </c>
      <c r="D343" s="2">
        <f t="shared" si="26"/>
        <v>0.88756771085866037</v>
      </c>
      <c r="E343" s="2">
        <f t="shared" si="25"/>
        <v>-1.0611793723847018E-3</v>
      </c>
      <c r="F343" s="2">
        <f t="shared" si="29"/>
        <v>-1.0040100636127883E-3</v>
      </c>
      <c r="G343" s="2">
        <f t="shared" si="27"/>
        <v>-5.7169308771913563E-5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0.88</v>
      </c>
      <c r="C344" s="2">
        <f t="shared" si="30"/>
        <v>0.88704398818069474</v>
      </c>
      <c r="D344" s="2">
        <f t="shared" si="26"/>
        <v>0.88700713968394473</v>
      </c>
      <c r="E344" s="2">
        <f t="shared" si="25"/>
        <v>3.6848496750008231E-5</v>
      </c>
      <c r="F344" s="2">
        <f t="shared" si="29"/>
        <v>-7.9583835154022899E-4</v>
      </c>
      <c r="G344" s="2">
        <f t="shared" si="27"/>
        <v>8.3268684829023722E-4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5">
        <f>TITRES_STAT!D348</f>
        <v>0.88</v>
      </c>
      <c r="C345" s="2">
        <f t="shared" si="30"/>
        <v>0.88903722076828018</v>
      </c>
      <c r="D345" s="2">
        <f t="shared" si="26"/>
        <v>0.88648809229994874</v>
      </c>
      <c r="E345" s="2">
        <f t="shared" si="25"/>
        <v>2.5491284683314408E-3</v>
      </c>
      <c r="F345" s="2">
        <f t="shared" si="29"/>
        <v>-1.2684498756589514E-4</v>
      </c>
      <c r="G345" s="2">
        <f t="shared" si="27"/>
        <v>2.6759734558973358E-3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5">
        <f>TITRES_STAT!D349</f>
        <v>0.88</v>
      </c>
      <c r="C346" s="2">
        <f t="shared" si="30"/>
        <v>0.88918534065008326</v>
      </c>
      <c r="D346" s="2">
        <f t="shared" si="26"/>
        <v>0.88600749287032299</v>
      </c>
      <c r="E346" s="2">
        <f t="shared" si="25"/>
        <v>3.1778477797602678E-3</v>
      </c>
      <c r="F346" s="2">
        <f t="shared" si="29"/>
        <v>5.3409356589933751E-4</v>
      </c>
      <c r="G346" s="2">
        <f t="shared" si="27"/>
        <v>2.6437542138609302E-3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5">
        <f>TITRES_STAT!D350</f>
        <v>0.87</v>
      </c>
      <c r="C347" s="2">
        <f t="shared" si="30"/>
        <v>0.88931067285776277</v>
      </c>
      <c r="D347" s="2">
        <f t="shared" si="26"/>
        <v>0.88482175265770646</v>
      </c>
      <c r="E347" s="2">
        <f t="shared" si="25"/>
        <v>4.4889202000563122E-3</v>
      </c>
      <c r="F347" s="2">
        <f t="shared" si="29"/>
        <v>1.3250588927307325E-3</v>
      </c>
      <c r="G347" s="2">
        <f t="shared" si="27"/>
        <v>3.1638613073255795E-3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5">
        <f>TITRES_STAT!D351</f>
        <v>0.85</v>
      </c>
      <c r="C348" s="2">
        <f t="shared" si="30"/>
        <v>0.88787826164887629</v>
      </c>
      <c r="D348" s="2">
        <f t="shared" si="26"/>
        <v>0.88224236357195052</v>
      </c>
      <c r="E348" s="2">
        <f t="shared" ref="E348:E411" si="31">C348-D348</f>
        <v>5.6358980769257716E-3</v>
      </c>
      <c r="F348" s="2">
        <f t="shared" si="29"/>
        <v>2.1872267295697401E-3</v>
      </c>
      <c r="G348" s="2">
        <f t="shared" si="27"/>
        <v>3.4486713473560315E-3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0.84</v>
      </c>
      <c r="C349" s="2">
        <f t="shared" si="30"/>
        <v>0.88666622139520301</v>
      </c>
      <c r="D349" s="2">
        <f t="shared" ref="D349:D412" si="32">$D$4*B349+(1-$D$4)*D348</f>
        <v>0.87911329960365781</v>
      </c>
      <c r="E349" s="2">
        <f t="shared" si="31"/>
        <v>7.5529217915452085E-3</v>
      </c>
      <c r="F349" s="2">
        <f t="shared" si="29"/>
        <v>3.2603657419648341E-3</v>
      </c>
      <c r="G349" s="2">
        <f t="shared" si="27"/>
        <v>4.292556049580374E-3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0.85</v>
      </c>
      <c r="C350" s="2">
        <f t="shared" si="30"/>
        <v>0.88564064887286409</v>
      </c>
      <c r="D350" s="2">
        <f t="shared" si="32"/>
        <v>0.87695675889227576</v>
      </c>
      <c r="E350" s="2">
        <f t="shared" si="31"/>
        <v>8.6838899805883329E-3</v>
      </c>
      <c r="F350" s="2">
        <f t="shared" si="29"/>
        <v>4.3450705896895345E-3</v>
      </c>
      <c r="G350" s="2">
        <f t="shared" si="27"/>
        <v>4.3388193908987984E-3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0.85</v>
      </c>
      <c r="C351" s="2">
        <f t="shared" si="30"/>
        <v>0.88477285673857731</v>
      </c>
      <c r="D351" s="2">
        <f t="shared" si="32"/>
        <v>0.87495996193729242</v>
      </c>
      <c r="E351" s="2">
        <f t="shared" si="31"/>
        <v>9.8128948012848882E-3</v>
      </c>
      <c r="F351" s="2">
        <f t="shared" si="29"/>
        <v>5.4386354320086049E-3</v>
      </c>
      <c r="G351" s="2">
        <f t="shared" si="27"/>
        <v>4.3742593692762833E-3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0.85</v>
      </c>
      <c r="C352" s="2">
        <f t="shared" si="30"/>
        <v>0.88403857108648842</v>
      </c>
      <c r="D352" s="2">
        <f t="shared" si="32"/>
        <v>0.87311107586786341</v>
      </c>
      <c r="E352" s="2">
        <f t="shared" si="31"/>
        <v>1.0927495218625016E-2</v>
      </c>
      <c r="F352" s="2">
        <f t="shared" si="29"/>
        <v>6.5364073893318872E-3</v>
      </c>
      <c r="G352" s="2">
        <f t="shared" si="27"/>
        <v>4.3910878292931291E-3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0.85</v>
      </c>
      <c r="C353" s="2">
        <f t="shared" si="30"/>
        <v>0.8834172524577979</v>
      </c>
      <c r="D353" s="2">
        <f t="shared" si="32"/>
        <v>0.87139914432209575</v>
      </c>
      <c r="E353" s="2">
        <f t="shared" si="31"/>
        <v>1.2018108135702144E-2</v>
      </c>
      <c r="F353" s="2">
        <f t="shared" si="29"/>
        <v>7.632747538605939E-3</v>
      </c>
      <c r="G353" s="2">
        <f t="shared" si="27"/>
        <v>4.3853605970962046E-3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0.85</v>
      </c>
      <c r="C354" s="2">
        <f t="shared" si="30"/>
        <v>0.88289152131044446</v>
      </c>
      <c r="D354" s="2">
        <f t="shared" si="32"/>
        <v>0.86981402252045903</v>
      </c>
      <c r="E354" s="2">
        <f t="shared" si="31"/>
        <v>1.3077498789985431E-2</v>
      </c>
      <c r="F354" s="2">
        <f t="shared" si="29"/>
        <v>8.7216977888818388E-3</v>
      </c>
      <c r="G354" s="2">
        <f t="shared" si="27"/>
        <v>4.3558010011035923E-3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0.85</v>
      </c>
      <c r="C355" s="2">
        <f t="shared" si="30"/>
        <v>0.88244667187806836</v>
      </c>
      <c r="D355" s="2">
        <f t="shared" si="32"/>
        <v>0.86834631714857324</v>
      </c>
      <c r="E355" s="2">
        <f t="shared" si="31"/>
        <v>1.4100354729495113E-2</v>
      </c>
      <c r="F355" s="2">
        <f t="shared" si="29"/>
        <v>9.7974291770044943E-3</v>
      </c>
      <c r="G355" s="2">
        <f t="shared" si="27"/>
        <v>4.3029255524906183E-3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0.84</v>
      </c>
      <c r="C356" s="2">
        <f t="shared" si="30"/>
        <v>0.88207026081990403</v>
      </c>
      <c r="D356" s="2">
        <f t="shared" si="32"/>
        <v>0.86624658995238257</v>
      </c>
      <c r="E356" s="2">
        <f t="shared" si="31"/>
        <v>1.5823670867521455E-2</v>
      </c>
      <c r="F356" s="2">
        <f t="shared" si="29"/>
        <v>1.1002677515107888E-2</v>
      </c>
      <c r="G356" s="2">
        <f t="shared" ref="G356:G419" si="33">E356-F356</f>
        <v>4.8209933524135679E-3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0.84</v>
      </c>
      <c r="C357" s="2">
        <f t="shared" si="30"/>
        <v>0.88021329761684186</v>
      </c>
      <c r="D357" s="2">
        <f t="shared" si="32"/>
        <v>0.86430239810405785</v>
      </c>
      <c r="E357" s="2">
        <f t="shared" si="31"/>
        <v>1.5910899512784016E-2</v>
      </c>
      <c r="F357" s="2">
        <f t="shared" ref="F357:F420" si="35">(E357*(2/(10)))+((1-(2/10))*F356)</f>
        <v>1.1984321914643114E-2</v>
      </c>
      <c r="G357" s="2">
        <f t="shared" si="33"/>
        <v>3.9265775981409019E-3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0.84</v>
      </c>
      <c r="C358" s="2">
        <f t="shared" si="30"/>
        <v>0.87556509798348159</v>
      </c>
      <c r="D358" s="2">
        <f t="shared" si="32"/>
        <v>0.8625022204667202</v>
      </c>
      <c r="E358" s="2">
        <f t="shared" si="31"/>
        <v>1.3062877516761384E-2</v>
      </c>
      <c r="F358" s="2">
        <f t="shared" si="35"/>
        <v>1.220003303506677E-2</v>
      </c>
      <c r="G358" s="2">
        <f t="shared" si="33"/>
        <v>8.6284448169461452E-4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0.84</v>
      </c>
      <c r="C359" s="2">
        <f t="shared" si="30"/>
        <v>0.87009354444756137</v>
      </c>
      <c r="D359" s="2">
        <f t="shared" si="32"/>
        <v>0.8608353893210372</v>
      </c>
      <c r="E359" s="2">
        <f t="shared" si="31"/>
        <v>9.2581551265241702E-3</v>
      </c>
      <c r="F359" s="2">
        <f t="shared" si="35"/>
        <v>1.1611657453358251E-2</v>
      </c>
      <c r="G359" s="2">
        <f t="shared" si="33"/>
        <v>-2.353502326834081E-3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0.84</v>
      </c>
      <c r="C360" s="2">
        <f t="shared" si="30"/>
        <v>0.86700222991716724</v>
      </c>
      <c r="D360" s="2">
        <f t="shared" si="32"/>
        <v>0.85929202714910846</v>
      </c>
      <c r="E360" s="2">
        <f t="shared" si="31"/>
        <v>7.7102027680587826E-3</v>
      </c>
      <c r="F360" s="2">
        <f t="shared" si="35"/>
        <v>1.0831366516298358E-2</v>
      </c>
      <c r="G360" s="2">
        <f t="shared" si="33"/>
        <v>-3.1211637482395759E-3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0.83</v>
      </c>
      <c r="C361" s="2">
        <f t="shared" si="30"/>
        <v>0.86438650223760305</v>
      </c>
      <c r="D361" s="2">
        <f t="shared" si="32"/>
        <v>0.85712224736028564</v>
      </c>
      <c r="E361" s="2">
        <f t="shared" si="31"/>
        <v>7.2642548773174109E-3</v>
      </c>
      <c r="F361" s="2">
        <f t="shared" si="35"/>
        <v>1.0117944188502171E-2</v>
      </c>
      <c r="G361" s="2">
        <f t="shared" si="33"/>
        <v>-2.8536893111847598E-3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0.81</v>
      </c>
      <c r="C362" s="2">
        <f t="shared" si="30"/>
        <v>0.86217319420104865</v>
      </c>
      <c r="D362" s="2">
        <f t="shared" si="32"/>
        <v>0.85363171051878295</v>
      </c>
      <c r="E362" s="2">
        <f t="shared" si="31"/>
        <v>8.5414836822657048E-3</v>
      </c>
      <c r="F362" s="2">
        <f t="shared" si="35"/>
        <v>9.8026520872548789E-3</v>
      </c>
      <c r="G362" s="2">
        <f t="shared" si="33"/>
        <v>-1.2611684049891742E-3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0.82</v>
      </c>
      <c r="C363" s="2">
        <f t="shared" si="30"/>
        <v>0.860300395093195</v>
      </c>
      <c r="D363" s="2">
        <f t="shared" si="32"/>
        <v>0.85114047270257687</v>
      </c>
      <c r="E363" s="2">
        <f t="shared" si="31"/>
        <v>9.159922390618136E-3</v>
      </c>
      <c r="F363" s="2">
        <f t="shared" si="35"/>
        <v>9.6741061479275314E-3</v>
      </c>
      <c r="G363" s="2">
        <f t="shared" si="33"/>
        <v>-5.141837573093954E-4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0.82</v>
      </c>
      <c r="C364" s="2">
        <f t="shared" si="30"/>
        <v>0.85871571892501108</v>
      </c>
      <c r="D364" s="2">
        <f t="shared" si="32"/>
        <v>0.84883377102090452</v>
      </c>
      <c r="E364" s="2">
        <f t="shared" si="31"/>
        <v>9.8819479041065694E-3</v>
      </c>
      <c r="F364" s="2">
        <f t="shared" si="35"/>
        <v>9.7156744991633397E-3</v>
      </c>
      <c r="G364" s="2">
        <f t="shared" si="33"/>
        <v>1.6627340494322976E-4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0.84</v>
      </c>
      <c r="C365" s="2">
        <f t="shared" si="30"/>
        <v>0.85737483909039391</v>
      </c>
      <c r="D365" s="2">
        <f t="shared" si="32"/>
        <v>0.84817941761194859</v>
      </c>
      <c r="E365" s="2">
        <f t="shared" si="31"/>
        <v>9.1954214784453203E-3</v>
      </c>
      <c r="F365" s="2">
        <f t="shared" si="35"/>
        <v>9.6116238950197368E-3</v>
      </c>
      <c r="G365" s="2">
        <f t="shared" si="33"/>
        <v>-4.1620241657441652E-4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0.84</v>
      </c>
      <c r="C366" s="2">
        <f t="shared" si="30"/>
        <v>0.85470178692264098</v>
      </c>
      <c r="D366" s="2">
        <f t="shared" si="32"/>
        <v>0.84757353482587827</v>
      </c>
      <c r="E366" s="2">
        <f t="shared" si="31"/>
        <v>7.1282520967627105E-3</v>
      </c>
      <c r="F366" s="2">
        <f t="shared" si="35"/>
        <v>9.1149495353683319E-3</v>
      </c>
      <c r="G366" s="2">
        <f t="shared" si="33"/>
        <v>-1.9866974386056214E-3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0.84</v>
      </c>
      <c r="C367" s="2">
        <f t="shared" si="30"/>
        <v>0.85243997354992695</v>
      </c>
      <c r="D367" s="2">
        <f t="shared" si="32"/>
        <v>0.84701253224618356</v>
      </c>
      <c r="E367" s="2">
        <f t="shared" si="31"/>
        <v>5.4274413037433966E-3</v>
      </c>
      <c r="F367" s="2">
        <f t="shared" si="35"/>
        <v>8.3774478890433456E-3</v>
      </c>
      <c r="G367" s="2">
        <f t="shared" si="33"/>
        <v>-2.9500065852999489E-3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0.84</v>
      </c>
      <c r="C368" s="2">
        <f t="shared" si="30"/>
        <v>0.85052613146532285</v>
      </c>
      <c r="D368" s="2">
        <f t="shared" si="32"/>
        <v>0.84649308541313284</v>
      </c>
      <c r="E368" s="2">
        <f t="shared" si="31"/>
        <v>4.0330460521900147E-3</v>
      </c>
      <c r="F368" s="2">
        <f t="shared" si="35"/>
        <v>7.5085675216726797E-3</v>
      </c>
      <c r="G368" s="2">
        <f t="shared" si="33"/>
        <v>-3.4755214694826651E-3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5">
        <f>TITRES_STAT!D372</f>
        <v>0.81</v>
      </c>
      <c r="C369" s="2">
        <f t="shared" si="30"/>
        <v>0.84890672662450395</v>
      </c>
      <c r="D369" s="2">
        <f t="shared" si="32"/>
        <v>0.84378989390104886</v>
      </c>
      <c r="E369" s="2">
        <f t="shared" si="31"/>
        <v>5.1168327234550892E-3</v>
      </c>
      <c r="F369" s="2">
        <f t="shared" si="35"/>
        <v>7.0302205620291613E-3</v>
      </c>
      <c r="G369" s="2">
        <f t="shared" si="33"/>
        <v>-1.9133878385740721E-3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5">
        <f>TITRES_STAT!D373</f>
        <v>0.83</v>
      </c>
      <c r="C370" s="2">
        <f t="shared" si="30"/>
        <v>0.84753646098996493</v>
      </c>
      <c r="D370" s="2">
        <f t="shared" si="32"/>
        <v>0.84276842027874899</v>
      </c>
      <c r="E370" s="2">
        <f t="shared" si="31"/>
        <v>4.7680407112159484E-3</v>
      </c>
      <c r="F370" s="2">
        <f t="shared" si="35"/>
        <v>6.5777845918665191E-3</v>
      </c>
      <c r="G370" s="2">
        <f t="shared" si="33"/>
        <v>-1.8097438806505706E-3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5">
        <f>TITRES_STAT!D374</f>
        <v>0.83</v>
      </c>
      <c r="C371" s="2">
        <f t="shared" si="30"/>
        <v>0.84483854391458568</v>
      </c>
      <c r="D371" s="2">
        <f t="shared" si="32"/>
        <v>0.84182261136921199</v>
      </c>
      <c r="E371" s="2">
        <f t="shared" si="31"/>
        <v>3.0159325453736896E-3</v>
      </c>
      <c r="F371" s="2">
        <f t="shared" si="35"/>
        <v>5.8654141825679532E-3</v>
      </c>
      <c r="G371" s="2">
        <f t="shared" si="33"/>
        <v>-2.8494816371942636E-3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5">
        <f>TITRES_STAT!D375</f>
        <v>0.83</v>
      </c>
      <c r="C372" s="2">
        <f t="shared" si="30"/>
        <v>0.83947876792772624</v>
      </c>
      <c r="D372" s="2">
        <f t="shared" si="32"/>
        <v>0.84094686237890004</v>
      </c>
      <c r="E372" s="2">
        <f t="shared" si="31"/>
        <v>-1.4680944511737959E-3</v>
      </c>
      <c r="F372" s="2">
        <f t="shared" si="35"/>
        <v>4.3987124558196042E-3</v>
      </c>
      <c r="G372" s="2">
        <f t="shared" si="33"/>
        <v>-5.8668069069934001E-3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0.83</v>
      </c>
      <c r="C373" s="2">
        <f t="shared" si="30"/>
        <v>0.83648203440038371</v>
      </c>
      <c r="D373" s="2">
        <f t="shared" si="32"/>
        <v>0.84013598368416664</v>
      </c>
      <c r="E373" s="2">
        <f t="shared" si="31"/>
        <v>-3.6539492837829313E-3</v>
      </c>
      <c r="F373" s="2">
        <f t="shared" si="35"/>
        <v>2.7881801078990976E-3</v>
      </c>
      <c r="G373" s="2">
        <f t="shared" si="33"/>
        <v>-6.4421293916820284E-3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0.83</v>
      </c>
      <c r="C374" s="2">
        <f t="shared" si="30"/>
        <v>0.83394633680032471</v>
      </c>
      <c r="D374" s="2">
        <f t="shared" si="32"/>
        <v>0.83938517007793212</v>
      </c>
      <c r="E374" s="2">
        <f t="shared" si="31"/>
        <v>-5.4388332776074133E-3</v>
      </c>
      <c r="F374" s="2">
        <f t="shared" si="35"/>
        <v>1.1427774307977954E-3</v>
      </c>
      <c r="G374" s="2">
        <f t="shared" si="33"/>
        <v>-6.5816107084052085E-3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0.83</v>
      </c>
      <c r="C375" s="2">
        <f t="shared" si="30"/>
        <v>0.83487766960027476</v>
      </c>
      <c r="D375" s="2">
        <f t="shared" si="32"/>
        <v>0.83868997229438158</v>
      </c>
      <c r="E375" s="2">
        <f t="shared" si="31"/>
        <v>-3.8123026941068172E-3</v>
      </c>
      <c r="F375" s="2">
        <f t="shared" si="35"/>
        <v>1.5176140581687288E-4</v>
      </c>
      <c r="G375" s="2">
        <f t="shared" si="33"/>
        <v>-3.9640640999236898E-3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0.8</v>
      </c>
      <c r="C376" s="2">
        <f t="shared" si="30"/>
        <v>0.83566572043100174</v>
      </c>
      <c r="D376" s="2">
        <f t="shared" si="32"/>
        <v>0.83582404842072366</v>
      </c>
      <c r="E376" s="2">
        <f t="shared" si="31"/>
        <v>-1.5832798972192919E-4</v>
      </c>
      <c r="F376" s="2">
        <f t="shared" si="35"/>
        <v>8.9743526709112453E-5</v>
      </c>
      <c r="G376" s="2">
        <f t="shared" si="33"/>
        <v>-2.4807151643104164E-4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0.83</v>
      </c>
      <c r="C377" s="2">
        <f t="shared" si="30"/>
        <v>0.83633253267238605</v>
      </c>
      <c r="D377" s="2">
        <f t="shared" si="32"/>
        <v>0.83539263742659597</v>
      </c>
      <c r="E377" s="2">
        <f t="shared" si="31"/>
        <v>9.3989524579007888E-4</v>
      </c>
      <c r="F377" s="2">
        <f t="shared" si="35"/>
        <v>2.5977387052530574E-4</v>
      </c>
      <c r="G377" s="2">
        <f t="shared" si="33"/>
        <v>6.8012137526477314E-4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0.83</v>
      </c>
      <c r="C378" s="2">
        <f t="shared" si="30"/>
        <v>0.83689675841509592</v>
      </c>
      <c r="D378" s="2">
        <f t="shared" si="32"/>
        <v>0.83499318280240364</v>
      </c>
      <c r="E378" s="2">
        <f t="shared" si="31"/>
        <v>1.9035756126922765E-3</v>
      </c>
      <c r="F378" s="2">
        <f t="shared" si="35"/>
        <v>5.8853421895869984E-4</v>
      </c>
      <c r="G378" s="2">
        <f t="shared" si="33"/>
        <v>1.3150413937335766E-3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0.83</v>
      </c>
      <c r="C379" s="2">
        <f t="shared" si="30"/>
        <v>0.83275879558200416</v>
      </c>
      <c r="D379" s="2">
        <f t="shared" si="32"/>
        <v>0.83462331740963303</v>
      </c>
      <c r="E379" s="2">
        <f t="shared" si="31"/>
        <v>-1.8645218276288622E-3</v>
      </c>
      <c r="F379" s="2">
        <f t="shared" si="35"/>
        <v>9.7923009641187402E-5</v>
      </c>
      <c r="G379" s="2">
        <f t="shared" si="33"/>
        <v>-1.9624448372700496E-3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0.83</v>
      </c>
      <c r="C380" s="2">
        <f t="shared" si="30"/>
        <v>0.83233436549246498</v>
      </c>
      <c r="D380" s="2">
        <f t="shared" si="32"/>
        <v>0.83428084945336389</v>
      </c>
      <c r="E380" s="2">
        <f t="shared" si="31"/>
        <v>-1.9464839608989148E-3</v>
      </c>
      <c r="F380" s="2">
        <f t="shared" si="35"/>
        <v>-3.1095838446683306E-4</v>
      </c>
      <c r="G380" s="2">
        <f t="shared" si="33"/>
        <v>-1.6355255764320818E-3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0.82</v>
      </c>
      <c r="C381" s="2">
        <f t="shared" si="30"/>
        <v>0.83197523233977799</v>
      </c>
      <c r="D381" s="2">
        <f t="shared" si="32"/>
        <v>0.83322300875311472</v>
      </c>
      <c r="E381" s="2">
        <f t="shared" si="31"/>
        <v>-1.2477764133367319E-3</v>
      </c>
      <c r="F381" s="2">
        <f t="shared" si="35"/>
        <v>-4.9832199024081288E-4</v>
      </c>
      <c r="G381" s="2">
        <f t="shared" si="33"/>
        <v>-7.4945442309591907E-4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0.82</v>
      </c>
      <c r="C382" s="2">
        <f t="shared" si="30"/>
        <v>0.83167135044135054</v>
      </c>
      <c r="D382" s="2">
        <f t="shared" si="32"/>
        <v>0.8322435266232544</v>
      </c>
      <c r="E382" s="2">
        <f t="shared" si="31"/>
        <v>-5.7217618190386066E-4</v>
      </c>
      <c r="F382" s="2">
        <f t="shared" si="35"/>
        <v>-5.1309282857342248E-4</v>
      </c>
      <c r="G382" s="2">
        <f t="shared" si="33"/>
        <v>-5.908335333043818E-5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0.82</v>
      </c>
      <c r="C383" s="2">
        <f t="shared" si="30"/>
        <v>0.83141421960421968</v>
      </c>
      <c r="D383" s="2">
        <f t="shared" si="32"/>
        <v>0.83133659872523558</v>
      </c>
      <c r="E383" s="2">
        <f t="shared" si="31"/>
        <v>7.7620878984108188E-5</v>
      </c>
      <c r="F383" s="2">
        <f t="shared" si="35"/>
        <v>-3.9495008706191636E-4</v>
      </c>
      <c r="G383" s="2">
        <f t="shared" si="33"/>
        <v>4.7257096604602454E-4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0.82</v>
      </c>
      <c r="C384" s="2">
        <f t="shared" si="30"/>
        <v>0.83119664735741661</v>
      </c>
      <c r="D384" s="2">
        <f t="shared" si="32"/>
        <v>0.83049685067151446</v>
      </c>
      <c r="E384" s="2">
        <f t="shared" si="31"/>
        <v>6.9979668590214317E-4</v>
      </c>
      <c r="F384" s="2">
        <f t="shared" si="35"/>
        <v>-1.7600073246910446E-4</v>
      </c>
      <c r="G384" s="2">
        <f t="shared" si="33"/>
        <v>8.7579741837124758E-4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0.83</v>
      </c>
      <c r="C385" s="2">
        <f t="shared" si="30"/>
        <v>0.83101254776396782</v>
      </c>
      <c r="D385" s="2">
        <f t="shared" si="32"/>
        <v>0.83046004691806896</v>
      </c>
      <c r="E385" s="2">
        <f t="shared" si="31"/>
        <v>5.5250084589886228E-4</v>
      </c>
      <c r="F385" s="2">
        <f t="shared" si="35"/>
        <v>-3.0300416795511114E-5</v>
      </c>
      <c r="G385" s="2">
        <f t="shared" si="33"/>
        <v>5.8280126269437339E-4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5">
        <f>TITRES_STAT!D389</f>
        <v>0.83</v>
      </c>
      <c r="C386" s="2">
        <f t="shared" si="30"/>
        <v>0.82624138656951118</v>
      </c>
      <c r="D386" s="2">
        <f t="shared" si="32"/>
        <v>0.83042596936858237</v>
      </c>
      <c r="E386" s="2">
        <f t="shared" si="31"/>
        <v>-4.1845827990711904E-3</v>
      </c>
      <c r="F386" s="2">
        <f t="shared" si="35"/>
        <v>-8.6115689325064703E-4</v>
      </c>
      <c r="G386" s="2">
        <f t="shared" si="33"/>
        <v>-3.3234259058205432E-3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0.83</v>
      </c>
      <c r="C387" s="2">
        <f t="shared" si="30"/>
        <v>0.82681963478958631</v>
      </c>
      <c r="D387" s="2">
        <f t="shared" si="32"/>
        <v>0.83039441608202069</v>
      </c>
      <c r="E387" s="2">
        <f t="shared" si="31"/>
        <v>-3.5747812924343814E-3</v>
      </c>
      <c r="F387" s="2">
        <f t="shared" si="35"/>
        <v>-1.4038817730873941E-3</v>
      </c>
      <c r="G387" s="2">
        <f t="shared" si="33"/>
        <v>-2.1708995193469873E-3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0.81</v>
      </c>
      <c r="C388" s="2">
        <f t="shared" si="30"/>
        <v>0.82730892174503456</v>
      </c>
      <c r="D388" s="2">
        <f t="shared" si="32"/>
        <v>0.82888371859446353</v>
      </c>
      <c r="E388" s="2">
        <f t="shared" si="31"/>
        <v>-1.574796849428961E-3</v>
      </c>
      <c r="F388" s="2">
        <f t="shared" si="35"/>
        <v>-1.4380647883557075E-3</v>
      </c>
      <c r="G388" s="2">
        <f t="shared" si="33"/>
        <v>-1.3673206107325353E-4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0.82</v>
      </c>
      <c r="C389" s="2">
        <f t="shared" si="30"/>
        <v>0.82772293378425998</v>
      </c>
      <c r="D389" s="2">
        <f t="shared" si="32"/>
        <v>0.828225665365244</v>
      </c>
      <c r="E389" s="2">
        <f t="shared" si="31"/>
        <v>-5.0273158098401716E-4</v>
      </c>
      <c r="F389" s="2">
        <f t="shared" si="35"/>
        <v>-1.2509981468813696E-3</v>
      </c>
      <c r="G389" s="2">
        <f t="shared" si="33"/>
        <v>7.4826656589735245E-4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5">
        <f>TITRES_STAT!D393</f>
        <v>0.82</v>
      </c>
      <c r="C390" s="2">
        <f t="shared" si="30"/>
        <v>0.82807325166360457</v>
      </c>
      <c r="D390" s="2">
        <f t="shared" si="32"/>
        <v>0.82761635681967038</v>
      </c>
      <c r="E390" s="2">
        <f t="shared" si="31"/>
        <v>4.5689484393418578E-4</v>
      </c>
      <c r="F390" s="2">
        <f t="shared" si="35"/>
        <v>-9.0941954871825851E-4</v>
      </c>
      <c r="G390" s="2">
        <f t="shared" si="33"/>
        <v>1.3663143926524444E-3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5">
        <f>TITRES_STAT!D394</f>
        <v>0.8</v>
      </c>
      <c r="C391" s="2">
        <f t="shared" si="30"/>
        <v>0.82683121294612694</v>
      </c>
      <c r="D391" s="2">
        <f t="shared" si="32"/>
        <v>0.825570700758954</v>
      </c>
      <c r="E391" s="2">
        <f t="shared" si="31"/>
        <v>1.2605121871729352E-3</v>
      </c>
      <c r="F391" s="2">
        <f t="shared" si="35"/>
        <v>-4.7543320154001974E-4</v>
      </c>
      <c r="G391" s="2">
        <f t="shared" si="33"/>
        <v>1.7359453887129551E-3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0.8</v>
      </c>
      <c r="C392" s="2">
        <f t="shared" si="30"/>
        <v>0.82578025710826131</v>
      </c>
      <c r="D392" s="2">
        <f t="shared" si="32"/>
        <v>0.82367657477680922</v>
      </c>
      <c r="E392" s="2">
        <f t="shared" si="31"/>
        <v>2.1036823314520836E-3</v>
      </c>
      <c r="F392" s="2">
        <f t="shared" si="35"/>
        <v>4.0389905058400941E-5</v>
      </c>
      <c r="G392" s="2">
        <f t="shared" si="33"/>
        <v>2.0632924263936825E-3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0.8</v>
      </c>
      <c r="C393" s="2">
        <f t="shared" si="30"/>
        <v>0.82489098678391337</v>
      </c>
      <c r="D393" s="2">
        <f t="shared" si="32"/>
        <v>0.82192275442297147</v>
      </c>
      <c r="E393" s="2">
        <f t="shared" si="31"/>
        <v>2.9682323609419026E-3</v>
      </c>
      <c r="F393" s="2">
        <f t="shared" si="35"/>
        <v>6.259583962351014E-4</v>
      </c>
      <c r="G393" s="2">
        <f t="shared" si="33"/>
        <v>2.3422739647068012E-3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0.8</v>
      </c>
      <c r="C394" s="2">
        <f t="shared" si="30"/>
        <v>0.82413852727869596</v>
      </c>
      <c r="D394" s="2">
        <f t="shared" si="32"/>
        <v>0.82029884668793651</v>
      </c>
      <c r="E394" s="2">
        <f t="shared" si="31"/>
        <v>3.8396805907594533E-3</v>
      </c>
      <c r="F394" s="2">
        <f t="shared" si="35"/>
        <v>1.268702835139972E-3</v>
      </c>
      <c r="G394" s="2">
        <f t="shared" si="33"/>
        <v>2.5709777556194814E-3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0.8</v>
      </c>
      <c r="C395" s="2">
        <f t="shared" si="30"/>
        <v>0.82504029231274267</v>
      </c>
      <c r="D395" s="2">
        <f t="shared" si="32"/>
        <v>0.81879522841475605</v>
      </c>
      <c r="E395" s="2">
        <f t="shared" si="31"/>
        <v>6.2450638979866246E-3</v>
      </c>
      <c r="F395" s="2">
        <f t="shared" si="35"/>
        <v>2.2639750477093023E-3</v>
      </c>
      <c r="G395" s="2">
        <f t="shared" si="33"/>
        <v>3.9810888502773223E-3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0.8</v>
      </c>
      <c r="C396" s="2">
        <f t="shared" si="30"/>
        <v>0.82580332426462832</v>
      </c>
      <c r="D396" s="2">
        <f t="shared" si="32"/>
        <v>0.81740298927292221</v>
      </c>
      <c r="E396" s="2">
        <f t="shared" si="31"/>
        <v>8.4003349917061154E-3</v>
      </c>
      <c r="F396" s="2">
        <f t="shared" si="35"/>
        <v>3.4912470365086653E-3</v>
      </c>
      <c r="G396" s="2">
        <f t="shared" si="33"/>
        <v>4.9090879551974501E-3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0.78</v>
      </c>
      <c r="C397" s="2">
        <f t="shared" si="30"/>
        <v>0.82644896668545464</v>
      </c>
      <c r="D397" s="2">
        <f t="shared" si="32"/>
        <v>0.81463239747492799</v>
      </c>
      <c r="E397" s="2">
        <f t="shared" si="31"/>
        <v>1.1816569210526651E-2</v>
      </c>
      <c r="F397" s="2">
        <f t="shared" si="35"/>
        <v>5.1563114713122629E-3</v>
      </c>
      <c r="G397" s="2">
        <f t="shared" si="33"/>
        <v>6.6602577392143878E-3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0.8</v>
      </c>
      <c r="C398" s="2">
        <f t="shared" si="30"/>
        <v>0.82391835642615385</v>
      </c>
      <c r="D398" s="2">
        <f t="shared" si="32"/>
        <v>0.81354851618048885</v>
      </c>
      <c r="E398" s="2">
        <f t="shared" si="31"/>
        <v>1.0369840245665007E-2</v>
      </c>
      <c r="F398" s="2">
        <f t="shared" si="35"/>
        <v>6.1990172261828114E-3</v>
      </c>
      <c r="G398" s="2">
        <f t="shared" si="33"/>
        <v>4.170823019482196E-3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0.81</v>
      </c>
      <c r="C399" s="2">
        <f t="shared" ref="C399:C462" si="36">$C$4*B389+C398*(1-$C$4)</f>
        <v>0.82331553236059174</v>
      </c>
      <c r="D399" s="2">
        <f t="shared" si="32"/>
        <v>0.81328566313008221</v>
      </c>
      <c r="E399" s="2">
        <f t="shared" si="31"/>
        <v>1.0029869230509525E-2</v>
      </c>
      <c r="F399" s="2">
        <f t="shared" si="35"/>
        <v>6.9651876270481541E-3</v>
      </c>
      <c r="G399" s="2">
        <f t="shared" si="33"/>
        <v>3.0646816034613708E-3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0.81</v>
      </c>
      <c r="C400" s="2">
        <f t="shared" si="36"/>
        <v>0.82280545045896225</v>
      </c>
      <c r="D400" s="2">
        <f t="shared" si="32"/>
        <v>0.81304228067600204</v>
      </c>
      <c r="E400" s="2">
        <f t="shared" si="31"/>
        <v>9.7631697829602127E-3</v>
      </c>
      <c r="F400" s="2">
        <f t="shared" si="35"/>
        <v>7.5247840582305658E-3</v>
      </c>
      <c r="G400" s="2">
        <f t="shared" si="33"/>
        <v>2.2383857247296468E-3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0.81</v>
      </c>
      <c r="C401" s="2">
        <f t="shared" si="36"/>
        <v>0.81929691961912188</v>
      </c>
      <c r="D401" s="2">
        <f t="shared" si="32"/>
        <v>0.81281692655185367</v>
      </c>
      <c r="E401" s="2">
        <f t="shared" si="31"/>
        <v>6.4799930672682082E-3</v>
      </c>
      <c r="F401" s="2">
        <f t="shared" si="35"/>
        <v>7.3158258600380943E-3</v>
      </c>
      <c r="G401" s="2">
        <f t="shared" si="33"/>
        <v>-8.3583279276988609E-4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5">
        <f>TITRES_STAT!D405</f>
        <v>0.83</v>
      </c>
      <c r="C402" s="2">
        <f t="shared" si="36"/>
        <v>0.8163281627546416</v>
      </c>
      <c r="D402" s="2">
        <f t="shared" si="32"/>
        <v>0.81408974680727186</v>
      </c>
      <c r="E402" s="2">
        <f t="shared" si="31"/>
        <v>2.2384159473697318E-3</v>
      </c>
      <c r="F402" s="2">
        <f t="shared" si="35"/>
        <v>6.3003438775044215E-3</v>
      </c>
      <c r="G402" s="2">
        <f t="shared" si="33"/>
        <v>-4.0619279301346897E-3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5">
        <f>TITRES_STAT!D406</f>
        <v>0.83</v>
      </c>
      <c r="C403" s="2">
        <f t="shared" si="36"/>
        <v>0.81381613771546601</v>
      </c>
      <c r="D403" s="2">
        <f t="shared" si="32"/>
        <v>0.81526828408080732</v>
      </c>
      <c r="E403" s="2">
        <f t="shared" si="31"/>
        <v>-1.4521463653413003E-3</v>
      </c>
      <c r="F403" s="2">
        <f t="shared" si="35"/>
        <v>4.749845828935278E-3</v>
      </c>
      <c r="G403" s="2">
        <f t="shared" si="33"/>
        <v>-6.2019921942765783E-3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0.83</v>
      </c>
      <c r="C404" s="2">
        <f t="shared" si="36"/>
        <v>0.81169057806693279</v>
      </c>
      <c r="D404" s="2">
        <f t="shared" si="32"/>
        <v>0.81635952229704378</v>
      </c>
      <c r="E404" s="2">
        <f t="shared" si="31"/>
        <v>-4.668944230110994E-3</v>
      </c>
      <c r="F404" s="2">
        <f t="shared" si="35"/>
        <v>2.8660878171260238E-3</v>
      </c>
      <c r="G404" s="2">
        <f t="shared" si="33"/>
        <v>-7.5350320472370178E-3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5">
        <f>TITRES_STAT!D408</f>
        <v>0.84</v>
      </c>
      <c r="C405" s="2">
        <f t="shared" si="36"/>
        <v>0.80989202759509693</v>
      </c>
      <c r="D405" s="2">
        <f t="shared" si="32"/>
        <v>0.81811066879355898</v>
      </c>
      <c r="E405" s="2">
        <f t="shared" si="31"/>
        <v>-8.2186411984620511E-3</v>
      </c>
      <c r="F405" s="2">
        <f t="shared" si="35"/>
        <v>6.4914201400840892E-4</v>
      </c>
      <c r="G405" s="2">
        <f t="shared" si="33"/>
        <v>-8.8677832124704602E-3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0.84</v>
      </c>
      <c r="C406" s="2">
        <f t="shared" si="36"/>
        <v>0.80837017719585125</v>
      </c>
      <c r="D406" s="2">
        <f t="shared" si="32"/>
        <v>0.81973210073477676</v>
      </c>
      <c r="E406" s="2">
        <f t="shared" si="31"/>
        <v>-1.1361923538925511E-2</v>
      </c>
      <c r="F406" s="2">
        <f t="shared" si="35"/>
        <v>-1.7530710965783752E-3</v>
      </c>
      <c r="G406" s="2">
        <f t="shared" si="33"/>
        <v>-9.6088524423471357E-3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0.84</v>
      </c>
      <c r="C407" s="2">
        <f t="shared" si="36"/>
        <v>0.80400553455033563</v>
      </c>
      <c r="D407" s="2">
        <f t="shared" si="32"/>
        <v>0.82123342660627474</v>
      </c>
      <c r="E407" s="2">
        <f t="shared" si="31"/>
        <v>-1.7227892055939109E-2</v>
      </c>
      <c r="F407" s="2">
        <f t="shared" si="35"/>
        <v>-4.8480352884505227E-3</v>
      </c>
      <c r="G407" s="2">
        <f t="shared" si="33"/>
        <v>-1.2379856767488586E-2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0.8</v>
      </c>
      <c r="C408" s="2">
        <f t="shared" si="36"/>
        <v>0.80338929846566864</v>
      </c>
      <c r="D408" s="2">
        <f t="shared" si="32"/>
        <v>0.81966058019099508</v>
      </c>
      <c r="E408" s="2">
        <f t="shared" si="31"/>
        <v>-1.6271281725326436E-2</v>
      </c>
      <c r="F408" s="2">
        <f t="shared" si="35"/>
        <v>-7.1326845758257059E-3</v>
      </c>
      <c r="G408" s="2">
        <f t="shared" si="33"/>
        <v>-9.1385971495007295E-3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0.82</v>
      </c>
      <c r="C409" s="2">
        <f t="shared" si="36"/>
        <v>0.80440632947095048</v>
      </c>
      <c r="D409" s="2">
        <f t="shared" si="32"/>
        <v>0.81968572239906956</v>
      </c>
      <c r="E409" s="2">
        <f t="shared" si="31"/>
        <v>-1.5279392928119084E-2</v>
      </c>
      <c r="F409" s="2">
        <f t="shared" si="35"/>
        <v>-8.7620262462843827E-3</v>
      </c>
      <c r="G409" s="2">
        <f t="shared" si="33"/>
        <v>-6.5173666818347017E-3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0.82</v>
      </c>
      <c r="C410" s="2">
        <f t="shared" si="36"/>
        <v>0.80526689416772723</v>
      </c>
      <c r="D410" s="2">
        <f t="shared" si="32"/>
        <v>0.81970900222136078</v>
      </c>
      <c r="E410" s="2">
        <f t="shared" si="31"/>
        <v>-1.4442108053633551E-2</v>
      </c>
      <c r="F410" s="2">
        <f t="shared" si="35"/>
        <v>-9.8980426077542177E-3</v>
      </c>
      <c r="G410" s="2">
        <f t="shared" si="33"/>
        <v>-4.5440654458793334E-3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0.82</v>
      </c>
      <c r="C411" s="2">
        <f t="shared" si="36"/>
        <v>0.80599506429576917</v>
      </c>
      <c r="D411" s="2">
        <f t="shared" si="32"/>
        <v>0.81973055761237112</v>
      </c>
      <c r="E411" s="2">
        <f t="shared" si="31"/>
        <v>-1.3735493316601954E-2</v>
      </c>
      <c r="F411" s="2">
        <f t="shared" si="35"/>
        <v>-1.0665532749523766E-2</v>
      </c>
      <c r="G411" s="2">
        <f t="shared" si="33"/>
        <v>-3.0699605670781883E-3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0.82</v>
      </c>
      <c r="C412" s="2">
        <f t="shared" si="36"/>
        <v>0.80968813132718931</v>
      </c>
      <c r="D412" s="2">
        <f t="shared" si="32"/>
        <v>0.81975051630775109</v>
      </c>
      <c r="E412" s="2">
        <f t="shared" ref="E412:E475" si="37">C412-D412</f>
        <v>-1.0062384980561778E-2</v>
      </c>
      <c r="F412" s="2">
        <f t="shared" si="35"/>
        <v>-1.054490319573137E-2</v>
      </c>
      <c r="G412" s="2">
        <f t="shared" si="33"/>
        <v>4.825182151695917E-4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0.82</v>
      </c>
      <c r="C413" s="2">
        <f t="shared" si="36"/>
        <v>0.81281303419992934</v>
      </c>
      <c r="D413" s="2">
        <f t="shared" ref="D413:D476" si="38">$D$4*B413+(1-$D$4)*D412</f>
        <v>0.81976899658125102</v>
      </c>
      <c r="E413" s="2">
        <f t="shared" si="37"/>
        <v>-6.9559623813216787E-3</v>
      </c>
      <c r="F413" s="2">
        <f t="shared" si="35"/>
        <v>-9.8271150328494324E-3</v>
      </c>
      <c r="G413" s="2">
        <f t="shared" si="33"/>
        <v>2.8711526515277537E-3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0.82</v>
      </c>
      <c r="C414" s="2">
        <f t="shared" si="36"/>
        <v>0.81545718278455559</v>
      </c>
      <c r="D414" s="2">
        <f t="shared" si="38"/>
        <v>0.8197861079456028</v>
      </c>
      <c r="E414" s="2">
        <f t="shared" si="37"/>
        <v>-4.3289251610472146E-3</v>
      </c>
      <c r="F414" s="2">
        <f t="shared" si="35"/>
        <v>-8.7274770584889888E-3</v>
      </c>
      <c r="G414" s="2">
        <f t="shared" si="33"/>
        <v>4.3985518974417742E-3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0.82</v>
      </c>
      <c r="C415" s="2">
        <f t="shared" si="36"/>
        <v>0.8192330008177009</v>
      </c>
      <c r="D415" s="2">
        <f t="shared" si="38"/>
        <v>0.81980195180148407</v>
      </c>
      <c r="E415" s="2">
        <f t="shared" si="37"/>
        <v>-5.6895098378317854E-4</v>
      </c>
      <c r="F415" s="2">
        <f t="shared" si="35"/>
        <v>-7.0957718435478278E-3</v>
      </c>
      <c r="G415" s="2">
        <f t="shared" si="33"/>
        <v>6.5268208597646492E-3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0.82</v>
      </c>
      <c r="C416" s="2">
        <f t="shared" si="36"/>
        <v>0.8224279237688239</v>
      </c>
      <c r="D416" s="2">
        <f t="shared" si="38"/>
        <v>0.81981662203841121</v>
      </c>
      <c r="E416" s="2">
        <f t="shared" si="37"/>
        <v>2.6113017304126851E-3</v>
      </c>
      <c r="F416" s="2">
        <f t="shared" si="35"/>
        <v>-5.1543571287557257E-3</v>
      </c>
      <c r="G416" s="2">
        <f t="shared" si="33"/>
        <v>7.7656588591684108E-3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0.82</v>
      </c>
      <c r="C417" s="2">
        <f t="shared" si="36"/>
        <v>0.82513132011208179</v>
      </c>
      <c r="D417" s="2">
        <f t="shared" si="38"/>
        <v>0.81983020559112152</v>
      </c>
      <c r="E417" s="2">
        <f t="shared" si="37"/>
        <v>5.3011145209602706E-3</v>
      </c>
      <c r="F417" s="2">
        <f t="shared" si="35"/>
        <v>-3.0632627988125263E-3</v>
      </c>
      <c r="G417" s="2">
        <f t="shared" si="33"/>
        <v>8.3643773197727977E-3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0.8</v>
      </c>
      <c r="C418" s="2">
        <f t="shared" si="36"/>
        <v>0.82126496317176156</v>
      </c>
      <c r="D418" s="2">
        <f t="shared" si="38"/>
        <v>0.81836130147326069</v>
      </c>
      <c r="E418" s="2">
        <f t="shared" si="37"/>
        <v>2.9036616985008701E-3</v>
      </c>
      <c r="F418" s="2">
        <f t="shared" si="35"/>
        <v>-1.8698778993498472E-3</v>
      </c>
      <c r="G418" s="2">
        <f t="shared" si="33"/>
        <v>4.7735395978507171E-3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0.82</v>
      </c>
      <c r="C419" s="2">
        <f t="shared" si="36"/>
        <v>0.82107035345302903</v>
      </c>
      <c r="D419" s="2">
        <f t="shared" si="38"/>
        <v>0.81848268654931544</v>
      </c>
      <c r="E419" s="2">
        <f t="shared" si="37"/>
        <v>2.5876669037135924E-3</v>
      </c>
      <c r="F419" s="2">
        <f t="shared" si="35"/>
        <v>-9.7836893873715926E-4</v>
      </c>
      <c r="G419" s="2">
        <f t="shared" si="33"/>
        <v>3.5660358424507519E-3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0.82</v>
      </c>
      <c r="C420" s="2">
        <f t="shared" si="36"/>
        <v>0.82090568369102457</v>
      </c>
      <c r="D420" s="2">
        <f t="shared" si="38"/>
        <v>0.8185950801382551</v>
      </c>
      <c r="E420" s="2">
        <f t="shared" si="37"/>
        <v>2.3106035527694635E-3</v>
      </c>
      <c r="F420" s="2">
        <f t="shared" si="35"/>
        <v>-3.2057444043583473E-4</v>
      </c>
      <c r="G420" s="2">
        <f t="shared" ref="G420:G483" si="39">E420-F420</f>
        <v>2.6311779932052981E-3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0.82</v>
      </c>
      <c r="C421" s="2">
        <f t="shared" si="36"/>
        <v>0.82076634773855928</v>
      </c>
      <c r="D421" s="2">
        <f t="shared" si="38"/>
        <v>0.81869914827616219</v>
      </c>
      <c r="E421" s="2">
        <f t="shared" si="37"/>
        <v>2.0671994623970846E-3</v>
      </c>
      <c r="F421" s="2">
        <f t="shared" ref="F421:F484" si="41">(E421*(2/(10)))+((1-(2/10))*F420)</f>
        <v>1.5698034013074917E-4</v>
      </c>
      <c r="G421" s="2">
        <f t="shared" si="39"/>
        <v>1.9102191222663354E-3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0.82</v>
      </c>
      <c r="C422" s="2">
        <f t="shared" si="36"/>
        <v>0.82064844808647319</v>
      </c>
      <c r="D422" s="2">
        <f t="shared" si="38"/>
        <v>0.81879550766311315</v>
      </c>
      <c r="E422" s="2">
        <f t="shared" si="37"/>
        <v>1.8529404233600388E-3</v>
      </c>
      <c r="F422" s="2">
        <f t="shared" si="41"/>
        <v>4.9617235677660708E-4</v>
      </c>
      <c r="G422" s="2">
        <f t="shared" si="39"/>
        <v>1.3567680665834319E-3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0.82</v>
      </c>
      <c r="C423" s="2">
        <f t="shared" si="36"/>
        <v>0.82054868684240045</v>
      </c>
      <c r="D423" s="2">
        <f t="shared" si="38"/>
        <v>0.8188847293176974</v>
      </c>
      <c r="E423" s="2">
        <f t="shared" si="37"/>
        <v>1.6639575247030525E-3</v>
      </c>
      <c r="F423" s="2">
        <f t="shared" si="41"/>
        <v>7.2972939036189616E-4</v>
      </c>
      <c r="G423" s="2">
        <f t="shared" si="39"/>
        <v>9.3422813434115631E-4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0.82</v>
      </c>
      <c r="C424" s="2">
        <f t="shared" si="36"/>
        <v>0.82046427348203121</v>
      </c>
      <c r="D424" s="2">
        <f t="shared" si="38"/>
        <v>0.81896734196083099</v>
      </c>
      <c r="E424" s="2">
        <f t="shared" si="37"/>
        <v>1.4969315212002288E-3</v>
      </c>
      <c r="F424" s="2">
        <f t="shared" si="41"/>
        <v>8.8316981652956277E-4</v>
      </c>
      <c r="G424" s="2">
        <f t="shared" si="39"/>
        <v>6.13761704670666E-4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0.82</v>
      </c>
      <c r="C425" s="2">
        <f t="shared" si="36"/>
        <v>0.82039284679248792</v>
      </c>
      <c r="D425" s="2">
        <f t="shared" si="38"/>
        <v>0.81904383514891765</v>
      </c>
      <c r="E425" s="2">
        <f t="shared" si="37"/>
        <v>1.3490116435702637E-3</v>
      </c>
      <c r="F425" s="2">
        <f t="shared" si="41"/>
        <v>9.7633818193770296E-4</v>
      </c>
      <c r="G425" s="2">
        <f t="shared" si="39"/>
        <v>3.7267346163256075E-4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0.84</v>
      </c>
      <c r="C426" s="2">
        <f t="shared" si="36"/>
        <v>0.82033240882441283</v>
      </c>
      <c r="D426" s="2">
        <f t="shared" si="38"/>
        <v>0.82059614365640521</v>
      </c>
      <c r="E426" s="2">
        <f t="shared" si="37"/>
        <v>-2.6373483199237935E-4</v>
      </c>
      <c r="F426" s="2">
        <f t="shared" si="41"/>
        <v>7.2832357915168647E-4</v>
      </c>
      <c r="G426" s="2">
        <f t="shared" si="39"/>
        <v>-9.9205841114406593E-4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0.84</v>
      </c>
      <c r="C427" s="2">
        <f t="shared" si="36"/>
        <v>0.82028126900527243</v>
      </c>
      <c r="D427" s="2">
        <f t="shared" si="38"/>
        <v>0.82203346634852326</v>
      </c>
      <c r="E427" s="2">
        <f t="shared" si="37"/>
        <v>-1.7521973432508275E-3</v>
      </c>
      <c r="F427" s="2">
        <f t="shared" si="41"/>
        <v>2.3221939467118368E-4</v>
      </c>
      <c r="G427" s="2">
        <f t="shared" si="39"/>
        <v>-1.9844167379220114E-3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0.84</v>
      </c>
      <c r="C428" s="2">
        <f t="shared" si="36"/>
        <v>0.81716107377369207</v>
      </c>
      <c r="D428" s="2">
        <f t="shared" si="38"/>
        <v>0.82336432069307708</v>
      </c>
      <c r="E428" s="2">
        <f t="shared" si="37"/>
        <v>-6.2032469193850082E-3</v>
      </c>
      <c r="F428" s="2">
        <f t="shared" si="41"/>
        <v>-1.0548738681400546E-3</v>
      </c>
      <c r="G428" s="2">
        <f t="shared" si="39"/>
        <v>-5.148373051244954E-3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0.84</v>
      </c>
      <c r="C429" s="2">
        <f t="shared" si="36"/>
        <v>0.81759783165466249</v>
      </c>
      <c r="D429" s="2">
        <f t="shared" si="38"/>
        <v>0.82459659323433054</v>
      </c>
      <c r="E429" s="2">
        <f t="shared" si="37"/>
        <v>-6.9987615796680558E-3</v>
      </c>
      <c r="F429" s="2">
        <f t="shared" si="41"/>
        <v>-2.243651410445655E-3</v>
      </c>
      <c r="G429" s="2">
        <f t="shared" si="39"/>
        <v>-4.7551101692224007E-3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0.84</v>
      </c>
      <c r="C430" s="2">
        <f t="shared" si="36"/>
        <v>0.81796739601548363</v>
      </c>
      <c r="D430" s="2">
        <f t="shared" si="38"/>
        <v>0.82573758632808381</v>
      </c>
      <c r="E430" s="2">
        <f t="shared" si="37"/>
        <v>-7.7701903126001781E-3</v>
      </c>
      <c r="F430" s="2">
        <f t="shared" si="41"/>
        <v>-3.3489591908765597E-3</v>
      </c>
      <c r="G430" s="2">
        <f t="shared" si="39"/>
        <v>-4.4212311217236185E-3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0.84</v>
      </c>
      <c r="C431" s="2">
        <f t="shared" si="36"/>
        <v>0.8182801043207939</v>
      </c>
      <c r="D431" s="2">
        <f t="shared" si="38"/>
        <v>0.82679406141489242</v>
      </c>
      <c r="E431" s="2">
        <f t="shared" si="37"/>
        <v>-8.5139570940985232E-3</v>
      </c>
      <c r="F431" s="2">
        <f t="shared" si="41"/>
        <v>-4.3819587715209531E-3</v>
      </c>
      <c r="G431" s="2">
        <f t="shared" si="39"/>
        <v>-4.1319983225775701E-3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0.84</v>
      </c>
      <c r="C432" s="2">
        <f t="shared" si="36"/>
        <v>0.81854470365605636</v>
      </c>
      <c r="D432" s="2">
        <f t="shared" si="38"/>
        <v>0.82777227908786333</v>
      </c>
      <c r="E432" s="2">
        <f t="shared" si="37"/>
        <v>-9.2275754318069669E-3</v>
      </c>
      <c r="F432" s="2">
        <f t="shared" si="41"/>
        <v>-5.3510821035781565E-3</v>
      </c>
      <c r="G432" s="2">
        <f t="shared" si="39"/>
        <v>-3.8764933282288104E-3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0.81</v>
      </c>
      <c r="C433" s="2">
        <f t="shared" si="36"/>
        <v>0.81876859540127844</v>
      </c>
      <c r="D433" s="2">
        <f t="shared" si="38"/>
        <v>0.82645581397024381</v>
      </c>
      <c r="E433" s="2">
        <f t="shared" si="37"/>
        <v>-7.6872185689653705E-3</v>
      </c>
      <c r="F433" s="2">
        <f t="shared" si="41"/>
        <v>-5.8183093966555997E-3</v>
      </c>
      <c r="G433" s="2">
        <f t="shared" si="39"/>
        <v>-1.8689091723097708E-3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0.81</v>
      </c>
      <c r="C434" s="2">
        <f t="shared" si="36"/>
        <v>0.81895804226262026</v>
      </c>
      <c r="D434" s="2">
        <f t="shared" si="38"/>
        <v>0.82523686478726277</v>
      </c>
      <c r="E434" s="2">
        <f t="shared" si="37"/>
        <v>-6.2788225246425133E-3</v>
      </c>
      <c r="F434" s="2">
        <f t="shared" si="41"/>
        <v>-5.9104120222529827E-3</v>
      </c>
      <c r="G434" s="2">
        <f t="shared" si="39"/>
        <v>-3.6841050238953059E-4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0.81</v>
      </c>
      <c r="C435" s="2">
        <f t="shared" si="36"/>
        <v>0.8191183434529864</v>
      </c>
      <c r="D435" s="2">
        <f t="shared" si="38"/>
        <v>0.82410820813635444</v>
      </c>
      <c r="E435" s="2">
        <f t="shared" si="37"/>
        <v>-4.9898646833680393E-3</v>
      </c>
      <c r="F435" s="2">
        <f t="shared" si="41"/>
        <v>-5.7263025544759946E-3</v>
      </c>
      <c r="G435" s="2">
        <f t="shared" si="39"/>
        <v>7.3643787110795524E-4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5">
        <f>TITRES_STAT!D439</f>
        <v>0.78</v>
      </c>
      <c r="C436" s="2">
        <f t="shared" si="36"/>
        <v>0.82233090599868086</v>
      </c>
      <c r="D436" s="2">
        <f t="shared" si="38"/>
        <v>0.82084093345958753</v>
      </c>
      <c r="E436" s="2">
        <f t="shared" si="37"/>
        <v>1.4899725390933316E-3</v>
      </c>
      <c r="F436" s="2">
        <f t="shared" si="41"/>
        <v>-4.283047535762129E-3</v>
      </c>
      <c r="G436" s="2">
        <f t="shared" si="39"/>
        <v>5.7730200748554606E-3</v>
      </c>
      <c r="H436" s="2" t="str">
        <f t="shared" si="40"/>
        <v>Sell</v>
      </c>
    </row>
    <row r="437" spans="1:8" ht="13.5" x14ac:dyDescent="0.25">
      <c r="A437" s="3">
        <f>TITRES_STAT!B440</f>
        <v>42940</v>
      </c>
      <c r="B437" s="5">
        <f>TITRES_STAT!D440</f>
        <v>0.8</v>
      </c>
      <c r="C437" s="2">
        <f t="shared" si="36"/>
        <v>0.82504922815272996</v>
      </c>
      <c r="D437" s="2">
        <f t="shared" si="38"/>
        <v>0.81929716061072921</v>
      </c>
      <c r="E437" s="2">
        <f t="shared" si="37"/>
        <v>5.7520675420007494E-3</v>
      </c>
      <c r="F437" s="2">
        <f t="shared" si="41"/>
        <v>-2.2760245202095536E-3</v>
      </c>
      <c r="G437" s="2">
        <f t="shared" si="39"/>
        <v>8.0280920622103034E-3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5">
        <f>TITRES_STAT!D441</f>
        <v>0.82</v>
      </c>
      <c r="C438" s="2">
        <f t="shared" si="36"/>
        <v>0.82734934689846384</v>
      </c>
      <c r="D438" s="2">
        <f t="shared" si="38"/>
        <v>0.81934922278771227</v>
      </c>
      <c r="E438" s="2">
        <f t="shared" si="37"/>
        <v>8.0001241107515719E-3</v>
      </c>
      <c r="F438" s="2">
        <f t="shared" si="41"/>
        <v>-2.2079479401732852E-4</v>
      </c>
      <c r="G438" s="2">
        <f t="shared" si="39"/>
        <v>8.2209189047689011E-3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0.82</v>
      </c>
      <c r="C439" s="2">
        <f t="shared" si="36"/>
        <v>0.82929560122177715</v>
      </c>
      <c r="D439" s="2">
        <f t="shared" si="38"/>
        <v>0.81939742850714103</v>
      </c>
      <c r="E439" s="2">
        <f t="shared" si="37"/>
        <v>9.8981727146361109E-3</v>
      </c>
      <c r="F439" s="2">
        <f t="shared" si="41"/>
        <v>1.8029987077133596E-3</v>
      </c>
      <c r="G439" s="2">
        <f t="shared" si="39"/>
        <v>8.0951740069227507E-3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0.82</v>
      </c>
      <c r="C440" s="2">
        <f t="shared" si="36"/>
        <v>0.83094243180304217</v>
      </c>
      <c r="D440" s="2">
        <f t="shared" si="38"/>
        <v>0.819442063432538</v>
      </c>
      <c r="E440" s="2">
        <f t="shared" si="37"/>
        <v>1.1500368370504166E-2</v>
      </c>
      <c r="F440" s="2">
        <f t="shared" si="41"/>
        <v>3.7424726402715213E-3</v>
      </c>
      <c r="G440" s="2">
        <f t="shared" si="39"/>
        <v>7.7578957302326442E-3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5">
        <f>TITRES_STAT!D444</f>
        <v>0.83</v>
      </c>
      <c r="C441" s="2">
        <f t="shared" si="36"/>
        <v>0.83233590383334344</v>
      </c>
      <c r="D441" s="2">
        <f t="shared" si="38"/>
        <v>0.82022413280790551</v>
      </c>
      <c r="E441" s="2">
        <f t="shared" si="37"/>
        <v>1.2111771025437923E-2</v>
      </c>
      <c r="F441" s="2">
        <f t="shared" si="41"/>
        <v>5.4163323173048016E-3</v>
      </c>
      <c r="G441" s="2">
        <f t="shared" si="39"/>
        <v>6.6954387081331213E-3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0.81</v>
      </c>
      <c r="C442" s="2">
        <f t="shared" si="36"/>
        <v>0.83351499555129061</v>
      </c>
      <c r="D442" s="2">
        <f t="shared" si="38"/>
        <v>0.81946678963694963</v>
      </c>
      <c r="E442" s="2">
        <f t="shared" si="37"/>
        <v>1.4048205914340972E-2</v>
      </c>
      <c r="F442" s="2">
        <f t="shared" si="41"/>
        <v>7.1427070367120361E-3</v>
      </c>
      <c r="G442" s="2">
        <f t="shared" si="39"/>
        <v>6.905498877628936E-3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0.81</v>
      </c>
      <c r="C443" s="2">
        <f t="shared" si="36"/>
        <v>0.82989730392801508</v>
      </c>
      <c r="D443" s="2">
        <f t="shared" si="38"/>
        <v>0.81876554596013862</v>
      </c>
      <c r="E443" s="2">
        <f t="shared" si="37"/>
        <v>1.1131757967876466E-2</v>
      </c>
      <c r="F443" s="2">
        <f t="shared" si="41"/>
        <v>7.9405172229449223E-3</v>
      </c>
      <c r="G443" s="2">
        <f t="shared" si="39"/>
        <v>3.1912407449315432E-3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0.83</v>
      </c>
      <c r="C444" s="2">
        <f t="shared" si="36"/>
        <v>0.82683618024678207</v>
      </c>
      <c r="D444" s="2">
        <f t="shared" si="38"/>
        <v>0.81959772774086903</v>
      </c>
      <c r="E444" s="2">
        <f t="shared" si="37"/>
        <v>7.23845250591304E-3</v>
      </c>
      <c r="F444" s="2">
        <f t="shared" si="41"/>
        <v>7.8001042795385464E-3</v>
      </c>
      <c r="G444" s="2">
        <f t="shared" si="39"/>
        <v>-5.6165177362550636E-4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0.83</v>
      </c>
      <c r="C445" s="2">
        <f t="shared" si="36"/>
        <v>0.82424599867035409</v>
      </c>
      <c r="D445" s="2">
        <f t="shared" si="38"/>
        <v>0.82036826642673055</v>
      </c>
      <c r="E445" s="2">
        <f t="shared" si="37"/>
        <v>3.8777322436235329E-3</v>
      </c>
      <c r="F445" s="2">
        <f t="shared" si="41"/>
        <v>7.0156298723555444E-3</v>
      </c>
      <c r="G445" s="2">
        <f t="shared" si="39"/>
        <v>-3.1378976287320115E-3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0.81</v>
      </c>
      <c r="C446" s="2">
        <f t="shared" si="36"/>
        <v>0.81743892195183809</v>
      </c>
      <c r="D446" s="2">
        <f t="shared" si="38"/>
        <v>0.81960024669141718</v>
      </c>
      <c r="E446" s="2">
        <f t="shared" si="37"/>
        <v>-2.1613247395790847E-3</v>
      </c>
      <c r="F446" s="2">
        <f t="shared" si="41"/>
        <v>5.1802389499686187E-3</v>
      </c>
      <c r="G446" s="2">
        <f t="shared" si="39"/>
        <v>-7.3415636895477034E-3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0.83</v>
      </c>
      <c r="C447" s="2">
        <f t="shared" si="36"/>
        <v>0.81475601088232452</v>
      </c>
      <c r="D447" s="2">
        <f t="shared" si="38"/>
        <v>0.82037059878834928</v>
      </c>
      <c r="E447" s="2">
        <f t="shared" si="37"/>
        <v>-5.6145879060247594E-3</v>
      </c>
      <c r="F447" s="2">
        <f t="shared" si="41"/>
        <v>3.0212735787699435E-3</v>
      </c>
      <c r="G447" s="2">
        <f t="shared" si="39"/>
        <v>-8.6358614847947025E-3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0.83</v>
      </c>
      <c r="C448" s="2">
        <f t="shared" si="36"/>
        <v>0.81556277843889002</v>
      </c>
      <c r="D448" s="2">
        <f t="shared" si="38"/>
        <v>0.82108388776699004</v>
      </c>
      <c r="E448" s="2">
        <f t="shared" si="37"/>
        <v>-5.5211093281000156E-3</v>
      </c>
      <c r="F448" s="2">
        <f t="shared" si="41"/>
        <v>1.3127969973959518E-3</v>
      </c>
      <c r="G448" s="2">
        <f t="shared" si="39"/>
        <v>-6.8339063254959677E-3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0.83</v>
      </c>
      <c r="C449" s="2">
        <f t="shared" si="36"/>
        <v>0.81624542790983001</v>
      </c>
      <c r="D449" s="2">
        <f t="shared" si="38"/>
        <v>0.82174434052499079</v>
      </c>
      <c r="E449" s="2">
        <f t="shared" si="37"/>
        <v>-5.4989126151607781E-3</v>
      </c>
      <c r="F449" s="2">
        <f t="shared" si="41"/>
        <v>-4.954492511539412E-5</v>
      </c>
      <c r="G449" s="2">
        <f t="shared" si="39"/>
        <v>-5.4493676900453838E-3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0.83</v>
      </c>
      <c r="C450" s="2">
        <f t="shared" si="36"/>
        <v>0.81682305438524083</v>
      </c>
      <c r="D450" s="2">
        <f t="shared" si="38"/>
        <v>0.82235587085647299</v>
      </c>
      <c r="E450" s="2">
        <f t="shared" si="37"/>
        <v>-5.5328164712321604E-3</v>
      </c>
      <c r="F450" s="2">
        <f t="shared" si="41"/>
        <v>-1.1461992343387475E-3</v>
      </c>
      <c r="G450" s="2">
        <f t="shared" si="39"/>
        <v>-4.3866172368934126E-3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0.83</v>
      </c>
      <c r="C451" s="2">
        <f t="shared" si="36"/>
        <v>0.81885027678751143</v>
      </c>
      <c r="D451" s="2">
        <f t="shared" si="38"/>
        <v>0.82292210264488241</v>
      </c>
      <c r="E451" s="2">
        <f t="shared" si="37"/>
        <v>-4.0718258573709809E-3</v>
      </c>
      <c r="F451" s="2">
        <f t="shared" si="41"/>
        <v>-1.7313245589451942E-3</v>
      </c>
      <c r="G451" s="2">
        <f t="shared" si="39"/>
        <v>-2.3405012984257867E-3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0.83</v>
      </c>
      <c r="C452" s="2">
        <f t="shared" si="36"/>
        <v>0.81748869574327898</v>
      </c>
      <c r="D452" s="2">
        <f t="shared" si="38"/>
        <v>0.82344639133785413</v>
      </c>
      <c r="E452" s="2">
        <f t="shared" si="37"/>
        <v>-5.957695594575152E-3</v>
      </c>
      <c r="F452" s="2">
        <f t="shared" si="41"/>
        <v>-2.5765987660711859E-3</v>
      </c>
      <c r="G452" s="2">
        <f t="shared" si="39"/>
        <v>-3.3810968285039661E-3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0.83</v>
      </c>
      <c r="C453" s="2">
        <f t="shared" si="36"/>
        <v>0.81633658870585135</v>
      </c>
      <c r="D453" s="2">
        <f t="shared" si="38"/>
        <v>0.82393184383134643</v>
      </c>
      <c r="E453" s="2">
        <f t="shared" si="37"/>
        <v>-7.5952551254950817E-3</v>
      </c>
      <c r="F453" s="2">
        <f t="shared" si="41"/>
        <v>-3.5803300379559653E-3</v>
      </c>
      <c r="G453" s="2">
        <f t="shared" si="39"/>
        <v>-4.0149250875391165E-3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0.81</v>
      </c>
      <c r="C454" s="2">
        <f t="shared" si="36"/>
        <v>0.81843865198187415</v>
      </c>
      <c r="D454" s="2">
        <f t="shared" si="38"/>
        <v>0.82289985539939492</v>
      </c>
      <c r="E454" s="2">
        <f t="shared" si="37"/>
        <v>-4.4612034175207649E-3</v>
      </c>
      <c r="F454" s="2">
        <f t="shared" si="41"/>
        <v>-3.7565047138689253E-3</v>
      </c>
      <c r="G454" s="2">
        <f t="shared" si="39"/>
        <v>-7.0469870365183962E-4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0.81</v>
      </c>
      <c r="C455" s="2">
        <f t="shared" si="36"/>
        <v>0.82021732090773958</v>
      </c>
      <c r="D455" s="2">
        <f t="shared" si="38"/>
        <v>0.82194431055499528</v>
      </c>
      <c r="E455" s="2">
        <f t="shared" si="37"/>
        <v>-1.7269896472557056E-3</v>
      </c>
      <c r="F455" s="2">
        <f t="shared" si="41"/>
        <v>-3.3506017005462815E-3</v>
      </c>
      <c r="G455" s="2">
        <f t="shared" si="39"/>
        <v>1.6236120532905759E-3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0.83</v>
      </c>
      <c r="C456" s="2">
        <f t="shared" si="36"/>
        <v>0.81864542538347185</v>
      </c>
      <c r="D456" s="2">
        <f t="shared" si="38"/>
        <v>0.82254102829166231</v>
      </c>
      <c r="E456" s="2">
        <f t="shared" si="37"/>
        <v>-3.8956029081904653E-3</v>
      </c>
      <c r="F456" s="2">
        <f t="shared" si="41"/>
        <v>-3.4596019420751185E-3</v>
      </c>
      <c r="G456" s="2">
        <f t="shared" si="39"/>
        <v>-4.3600096611534677E-4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0.83</v>
      </c>
      <c r="C457" s="2">
        <f t="shared" si="36"/>
        <v>0.8203922830167838</v>
      </c>
      <c r="D457" s="2">
        <f t="shared" si="38"/>
        <v>0.82309354471450213</v>
      </c>
      <c r="E457" s="2">
        <f t="shared" si="37"/>
        <v>-2.7012616977183379E-3</v>
      </c>
      <c r="F457" s="2">
        <f t="shared" si="41"/>
        <v>-3.3079338932037626E-3</v>
      </c>
      <c r="G457" s="2">
        <f t="shared" si="39"/>
        <v>6.0667219548542466E-4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0.81</v>
      </c>
      <c r="C458" s="2">
        <f t="shared" si="36"/>
        <v>0.82187039332189393</v>
      </c>
      <c r="D458" s="2">
        <f t="shared" si="38"/>
        <v>0.82212365251342789</v>
      </c>
      <c r="E458" s="2">
        <f t="shared" si="37"/>
        <v>-2.5325919153396104E-4</v>
      </c>
      <c r="F458" s="2">
        <f t="shared" si="41"/>
        <v>-2.6969989528698025E-3</v>
      </c>
      <c r="G458" s="2">
        <f t="shared" si="39"/>
        <v>2.4437397613358415E-3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0.81</v>
      </c>
      <c r="C459" s="2">
        <f t="shared" si="36"/>
        <v>0.82312110204160249</v>
      </c>
      <c r="D459" s="2">
        <f t="shared" si="38"/>
        <v>0.82122560417909996</v>
      </c>
      <c r="E459" s="2">
        <f t="shared" si="37"/>
        <v>1.8954978625025376E-3</v>
      </c>
      <c r="F459" s="2">
        <f t="shared" si="41"/>
        <v>-1.7784995897953348E-3</v>
      </c>
      <c r="G459" s="2">
        <f t="shared" si="39"/>
        <v>3.6739974522978724E-3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0.81</v>
      </c>
      <c r="C460" s="2">
        <f t="shared" si="36"/>
        <v>0.82417939403520202</v>
      </c>
      <c r="D460" s="2">
        <f t="shared" si="38"/>
        <v>0.82039407794361097</v>
      </c>
      <c r="E460" s="2">
        <f t="shared" si="37"/>
        <v>3.7853160915910511E-3</v>
      </c>
      <c r="F460" s="2">
        <f t="shared" si="41"/>
        <v>-6.6573645351805752E-4</v>
      </c>
      <c r="G460" s="2">
        <f t="shared" si="39"/>
        <v>4.4510525451091085E-3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0.81</v>
      </c>
      <c r="C461" s="2">
        <f t="shared" si="36"/>
        <v>0.82507487187594009</v>
      </c>
      <c r="D461" s="2">
        <f t="shared" si="38"/>
        <v>0.81962414624408431</v>
      </c>
      <c r="E461" s="2">
        <f t="shared" si="37"/>
        <v>5.4507256318557795E-3</v>
      </c>
      <c r="F461" s="2">
        <f t="shared" si="41"/>
        <v>5.5755596355670995E-4</v>
      </c>
      <c r="G461" s="2">
        <f t="shared" si="39"/>
        <v>4.8931696682990699E-3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0.8</v>
      </c>
      <c r="C462" s="2">
        <f t="shared" si="36"/>
        <v>0.82583258389502623</v>
      </c>
      <c r="D462" s="2">
        <f t="shared" si="38"/>
        <v>0.81817050578155948</v>
      </c>
      <c r="E462" s="2">
        <f t="shared" si="37"/>
        <v>7.6620781134667526E-3</v>
      </c>
      <c r="F462" s="2">
        <f t="shared" si="41"/>
        <v>1.9784603935387186E-3</v>
      </c>
      <c r="G462" s="2">
        <f t="shared" si="39"/>
        <v>5.683617719928034E-3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0.8</v>
      </c>
      <c r="C463" s="2">
        <f t="shared" ref="C463:C526" si="42">$C$4*B453+C462*(1-$C$4)</f>
        <v>0.82647372483425297</v>
      </c>
      <c r="D463" s="2">
        <f t="shared" si="38"/>
        <v>0.81682454239033286</v>
      </c>
      <c r="E463" s="2">
        <f t="shared" si="37"/>
        <v>9.6491824439201013E-3</v>
      </c>
      <c r="F463" s="2">
        <f t="shared" si="41"/>
        <v>3.5126048036149952E-3</v>
      </c>
      <c r="G463" s="2">
        <f t="shared" si="39"/>
        <v>6.1365776403051065E-3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0.82</v>
      </c>
      <c r="C464" s="2">
        <f t="shared" si="42"/>
        <v>0.82393930562898321</v>
      </c>
      <c r="D464" s="2">
        <f t="shared" si="38"/>
        <v>0.81705976147253045</v>
      </c>
      <c r="E464" s="2">
        <f t="shared" si="37"/>
        <v>6.8795441564527549E-3</v>
      </c>
      <c r="F464" s="2">
        <f t="shared" si="41"/>
        <v>4.1859926741825478E-3</v>
      </c>
      <c r="G464" s="2">
        <f t="shared" si="39"/>
        <v>2.693551482270207E-3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0.82</v>
      </c>
      <c r="C465" s="2">
        <f t="shared" si="42"/>
        <v>0.82179479707067804</v>
      </c>
      <c r="D465" s="2">
        <f t="shared" si="38"/>
        <v>0.81727755691900972</v>
      </c>
      <c r="E465" s="2">
        <f t="shared" si="37"/>
        <v>4.5172401516683225E-3</v>
      </c>
      <c r="F465" s="2">
        <f t="shared" si="41"/>
        <v>4.2522421696797033E-3</v>
      </c>
      <c r="G465" s="2">
        <f t="shared" si="39"/>
        <v>2.6499798198861921E-4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0.82</v>
      </c>
      <c r="C466" s="2">
        <f t="shared" si="42"/>
        <v>0.82305713598288133</v>
      </c>
      <c r="D466" s="2">
        <f t="shared" si="38"/>
        <v>0.81747921936945345</v>
      </c>
      <c r="E466" s="2">
        <f t="shared" si="37"/>
        <v>5.5779166134278801E-3</v>
      </c>
      <c r="F466" s="2">
        <f t="shared" si="41"/>
        <v>4.517377058429339E-3</v>
      </c>
      <c r="G466" s="2">
        <f t="shared" si="39"/>
        <v>1.0605395549985411E-3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0.8</v>
      </c>
      <c r="C467" s="2">
        <f t="shared" si="42"/>
        <v>0.82412526890859183</v>
      </c>
      <c r="D467" s="2">
        <f t="shared" si="38"/>
        <v>0.81618446237912357</v>
      </c>
      <c r="E467" s="2">
        <f t="shared" si="37"/>
        <v>7.9408065294682695E-3</v>
      </c>
      <c r="F467" s="2">
        <f t="shared" si="41"/>
        <v>5.2020629526371258E-3</v>
      </c>
      <c r="G467" s="2">
        <f t="shared" si="39"/>
        <v>2.7387435768311437E-3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0.8</v>
      </c>
      <c r="C468" s="2">
        <f t="shared" si="42"/>
        <v>0.8219521506149623</v>
      </c>
      <c r="D468" s="2">
        <f t="shared" si="38"/>
        <v>0.81498561331400332</v>
      </c>
      <c r="E468" s="2">
        <f t="shared" si="37"/>
        <v>6.9665373009589748E-3</v>
      </c>
      <c r="F468" s="2">
        <f t="shared" si="41"/>
        <v>5.5549578223014961E-3</v>
      </c>
      <c r="G468" s="2">
        <f t="shared" si="39"/>
        <v>1.4115794786574787E-3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0.8</v>
      </c>
      <c r="C469" s="2">
        <f t="shared" si="42"/>
        <v>0.82011335821266051</v>
      </c>
      <c r="D469" s="2">
        <f t="shared" si="38"/>
        <v>0.81387556788333637</v>
      </c>
      <c r="E469" s="2">
        <f t="shared" si="37"/>
        <v>6.2377903293241443E-3</v>
      </c>
      <c r="F469" s="2">
        <f t="shared" si="41"/>
        <v>5.6915243237060254E-3</v>
      </c>
      <c r="G469" s="2">
        <f t="shared" si="39"/>
        <v>5.4626600561811893E-4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0.8</v>
      </c>
      <c r="C470" s="2">
        <f t="shared" si="42"/>
        <v>0.81855745694917426</v>
      </c>
      <c r="D470" s="2">
        <f t="shared" si="38"/>
        <v>0.81284774804012627</v>
      </c>
      <c r="E470" s="2">
        <f t="shared" si="37"/>
        <v>5.7097089090479836E-3</v>
      </c>
      <c r="F470" s="2">
        <f t="shared" si="41"/>
        <v>5.6951612407744176E-3</v>
      </c>
      <c r="G470" s="2">
        <f t="shared" si="39"/>
        <v>1.4547668273565996E-5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5">
        <f>TITRES_STAT!D474</f>
        <v>0.82</v>
      </c>
      <c r="C471" s="2">
        <f t="shared" si="42"/>
        <v>0.81724092511083968</v>
      </c>
      <c r="D471" s="2">
        <f t="shared" si="38"/>
        <v>0.81337754448159838</v>
      </c>
      <c r="E471" s="2">
        <f t="shared" si="37"/>
        <v>3.8633806292412975E-3</v>
      </c>
      <c r="F471" s="2">
        <f t="shared" si="41"/>
        <v>5.3288051184677936E-3</v>
      </c>
      <c r="G471" s="2">
        <f t="shared" si="39"/>
        <v>-1.465424489226496E-3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0.82</v>
      </c>
      <c r="C472" s="2">
        <f t="shared" si="42"/>
        <v>0.8145884750937874</v>
      </c>
      <c r="D472" s="2">
        <f t="shared" si="38"/>
        <v>0.81386809674222071</v>
      </c>
      <c r="E472" s="2">
        <f t="shared" si="37"/>
        <v>7.2037835156668617E-4</v>
      </c>
      <c r="F472" s="2">
        <f t="shared" si="41"/>
        <v>4.4071197650875724E-3</v>
      </c>
      <c r="G472" s="2">
        <f t="shared" si="39"/>
        <v>-3.6867414135208863E-3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0.82</v>
      </c>
      <c r="C473" s="2">
        <f t="shared" si="42"/>
        <v>0.81234409431012777</v>
      </c>
      <c r="D473" s="2">
        <f t="shared" si="38"/>
        <v>0.81432231179835257</v>
      </c>
      <c r="E473" s="2">
        <f t="shared" si="37"/>
        <v>-1.9782174882247983E-3</v>
      </c>
      <c r="F473" s="2">
        <f t="shared" si="41"/>
        <v>3.1300523144250983E-3</v>
      </c>
      <c r="G473" s="2">
        <f t="shared" si="39"/>
        <v>-5.1082698026498966E-3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0.82</v>
      </c>
      <c r="C474" s="2">
        <f t="shared" si="42"/>
        <v>0.8135219259547235</v>
      </c>
      <c r="D474" s="2">
        <f t="shared" si="38"/>
        <v>0.8147428812947709</v>
      </c>
      <c r="E474" s="2">
        <f t="shared" si="37"/>
        <v>-1.2209553400474027E-3</v>
      </c>
      <c r="F474" s="2">
        <f t="shared" si="41"/>
        <v>2.2598507835305984E-3</v>
      </c>
      <c r="G474" s="2">
        <f t="shared" si="39"/>
        <v>-3.480806123578001E-3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0.82</v>
      </c>
      <c r="C475" s="2">
        <f t="shared" si="42"/>
        <v>0.81451855273091989</v>
      </c>
      <c r="D475" s="2">
        <f t="shared" si="38"/>
        <v>0.81513229749515825</v>
      </c>
      <c r="E475" s="2">
        <f t="shared" si="37"/>
        <v>-6.1374476423836644E-4</v>
      </c>
      <c r="F475" s="2">
        <f t="shared" si="41"/>
        <v>1.6851316739768054E-3</v>
      </c>
      <c r="G475" s="2">
        <f t="shared" si="39"/>
        <v>-2.2988764382151717E-3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0.82</v>
      </c>
      <c r="C476" s="2">
        <f t="shared" si="42"/>
        <v>0.8153618523107784</v>
      </c>
      <c r="D476" s="2">
        <f t="shared" si="38"/>
        <v>0.81549286805107246</v>
      </c>
      <c r="E476" s="2">
        <f t="shared" ref="E476:E539" si="43">C476-D476</f>
        <v>-1.3101574029406038E-4</v>
      </c>
      <c r="F476" s="2">
        <f t="shared" si="41"/>
        <v>1.3219021911226325E-3</v>
      </c>
      <c r="G476" s="2">
        <f t="shared" si="39"/>
        <v>-1.4529179314166929E-3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0.82</v>
      </c>
      <c r="C477" s="2">
        <f t="shared" si="42"/>
        <v>0.81299849041681249</v>
      </c>
      <c r="D477" s="2">
        <f t="shared" ref="D477:D540" si="44">$D$4*B477+(1-$D$4)*D476</f>
        <v>0.81582672967691894</v>
      </c>
      <c r="E477" s="2">
        <f t="shared" si="43"/>
        <v>-2.8282392601064466E-3</v>
      </c>
      <c r="F477" s="2">
        <f t="shared" si="41"/>
        <v>4.9187390087681681E-4</v>
      </c>
      <c r="G477" s="2">
        <f t="shared" si="39"/>
        <v>-3.3201131609832636E-3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0.84</v>
      </c>
      <c r="C478" s="2">
        <f t="shared" si="42"/>
        <v>0.81099872266037976</v>
      </c>
      <c r="D478" s="2">
        <f t="shared" si="44"/>
        <v>0.81761734229344341</v>
      </c>
      <c r="E478" s="2">
        <f t="shared" si="43"/>
        <v>-6.6186196330636493E-3</v>
      </c>
      <c r="F478" s="2">
        <f t="shared" si="41"/>
        <v>-9.3022480591127641E-4</v>
      </c>
      <c r="G478" s="2">
        <f t="shared" si="39"/>
        <v>-5.6883948271523729E-3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0.84</v>
      </c>
      <c r="C479" s="2">
        <f t="shared" si="42"/>
        <v>0.80930661148185978</v>
      </c>
      <c r="D479" s="2">
        <f t="shared" si="44"/>
        <v>0.81927531693837352</v>
      </c>
      <c r="E479" s="2">
        <f t="shared" si="43"/>
        <v>-9.9687054565137379E-3</v>
      </c>
      <c r="F479" s="2">
        <f t="shared" si="41"/>
        <v>-2.737920936031769E-3</v>
      </c>
      <c r="G479" s="2">
        <f t="shared" si="39"/>
        <v>-7.2307845204819688E-3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0.81</v>
      </c>
      <c r="C480" s="2">
        <f t="shared" si="42"/>
        <v>0.80787482510003517</v>
      </c>
      <c r="D480" s="2">
        <f t="shared" si="44"/>
        <v>0.81858825642442001</v>
      </c>
      <c r="E480" s="2">
        <f t="shared" si="43"/>
        <v>-1.0713431324384848E-2</v>
      </c>
      <c r="F480" s="2">
        <f t="shared" si="41"/>
        <v>-4.3330230137023848E-3</v>
      </c>
      <c r="G480" s="2">
        <f t="shared" si="39"/>
        <v>-6.380408310682463E-3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0.8</v>
      </c>
      <c r="C481" s="2">
        <f t="shared" si="42"/>
        <v>0.80974023662310668</v>
      </c>
      <c r="D481" s="2">
        <f t="shared" si="44"/>
        <v>0.81721134854112965</v>
      </c>
      <c r="E481" s="2">
        <f t="shared" si="43"/>
        <v>-7.4711119180229657E-3</v>
      </c>
      <c r="F481" s="2">
        <f t="shared" si="41"/>
        <v>-4.9606407945665017E-3</v>
      </c>
      <c r="G481" s="2">
        <f t="shared" si="39"/>
        <v>-2.510471123456464E-3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0.8</v>
      </c>
      <c r="C482" s="2">
        <f t="shared" si="42"/>
        <v>0.81131866175801337</v>
      </c>
      <c r="D482" s="2">
        <f t="shared" si="44"/>
        <v>0.8159364338343793</v>
      </c>
      <c r="E482" s="2">
        <f t="shared" si="43"/>
        <v>-4.6177720763659336E-3</v>
      </c>
      <c r="F482" s="2">
        <f t="shared" si="41"/>
        <v>-4.892067050926388E-3</v>
      </c>
      <c r="G482" s="2">
        <f t="shared" si="39"/>
        <v>2.7429497456045449E-4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0.8</v>
      </c>
      <c r="C483" s="2">
        <f t="shared" si="42"/>
        <v>0.81265425225678056</v>
      </c>
      <c r="D483" s="2">
        <f t="shared" si="44"/>
        <v>0.81475595725405492</v>
      </c>
      <c r="E483" s="2">
        <f t="shared" si="43"/>
        <v>-2.1017049972743562E-3</v>
      </c>
      <c r="F483" s="2">
        <f t="shared" si="41"/>
        <v>-4.333994640195982E-3</v>
      </c>
      <c r="G483" s="2">
        <f t="shared" si="39"/>
        <v>2.2322896429216258E-3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0.8</v>
      </c>
      <c r="C484" s="2">
        <f t="shared" si="42"/>
        <v>0.8137843672941989</v>
      </c>
      <c r="D484" s="2">
        <f t="shared" si="44"/>
        <v>0.8136629233833842</v>
      </c>
      <c r="E484" s="2">
        <f t="shared" si="43"/>
        <v>1.214439108147003E-4</v>
      </c>
      <c r="F484" s="2">
        <f t="shared" si="41"/>
        <v>-3.4429069299938457E-3</v>
      </c>
      <c r="G484" s="2">
        <f t="shared" ref="G484:G547" si="45">E484-F484</f>
        <v>3.564350840808546E-3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0.8</v>
      </c>
      <c r="C485" s="2">
        <f t="shared" si="42"/>
        <v>0.8147406184797068</v>
      </c>
      <c r="D485" s="2">
        <f t="shared" si="44"/>
        <v>0.81265085498461498</v>
      </c>
      <c r="E485" s="2">
        <f t="shared" si="43"/>
        <v>2.0897634950918231E-3</v>
      </c>
      <c r="F485" s="2">
        <f t="shared" ref="F485:F548" si="47">(E485*(2/(10)))+((1-(2/10))*F484)</f>
        <v>-2.3363728449767121E-3</v>
      </c>
      <c r="G485" s="2">
        <f t="shared" si="45"/>
        <v>4.4261363400685347E-3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0.78</v>
      </c>
      <c r="C486" s="2">
        <f t="shared" si="42"/>
        <v>0.81554975409821351</v>
      </c>
      <c r="D486" s="2">
        <f t="shared" si="44"/>
        <v>0.81023227313390278</v>
      </c>
      <c r="E486" s="2">
        <f t="shared" si="43"/>
        <v>5.3174809643107279E-3</v>
      </c>
      <c r="F486" s="2">
        <f t="shared" si="47"/>
        <v>-8.0560208311922406E-4</v>
      </c>
      <c r="G486" s="2">
        <f t="shared" si="45"/>
        <v>6.123083047429952E-3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0.78</v>
      </c>
      <c r="C487" s="2">
        <f t="shared" si="42"/>
        <v>0.81623440731387298</v>
      </c>
      <c r="D487" s="2">
        <f t="shared" si="44"/>
        <v>0.80799284549435446</v>
      </c>
      <c r="E487" s="2">
        <f t="shared" si="43"/>
        <v>8.241561819518517E-3</v>
      </c>
      <c r="F487" s="2">
        <f t="shared" si="47"/>
        <v>1.0038306974083241E-3</v>
      </c>
      <c r="G487" s="2">
        <f t="shared" si="45"/>
        <v>7.2377311221101925E-3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0.75</v>
      </c>
      <c r="C488" s="2">
        <f t="shared" si="42"/>
        <v>0.81989065234250791</v>
      </c>
      <c r="D488" s="2">
        <f t="shared" si="44"/>
        <v>0.8036970791614394</v>
      </c>
      <c r="E488" s="2">
        <f t="shared" si="43"/>
        <v>1.619357318106851E-2</v>
      </c>
      <c r="F488" s="2">
        <f t="shared" si="47"/>
        <v>4.0417791941403615E-3</v>
      </c>
      <c r="G488" s="2">
        <f t="shared" si="45"/>
        <v>1.2151793986928148E-2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0.76</v>
      </c>
      <c r="C489" s="2">
        <f t="shared" si="42"/>
        <v>0.82298439813596824</v>
      </c>
      <c r="D489" s="2">
        <f t="shared" si="44"/>
        <v>0.80046025848281421</v>
      </c>
      <c r="E489" s="2">
        <f t="shared" si="43"/>
        <v>2.2524139653154029E-2</v>
      </c>
      <c r="F489" s="2">
        <f t="shared" si="47"/>
        <v>7.7382512859430954E-3</v>
      </c>
      <c r="G489" s="2">
        <f t="shared" si="45"/>
        <v>1.4785888367210934E-2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0.76</v>
      </c>
      <c r="C490" s="2">
        <f t="shared" si="42"/>
        <v>0.82098679842274236</v>
      </c>
      <c r="D490" s="2">
        <f t="shared" si="44"/>
        <v>0.797463202298902</v>
      </c>
      <c r="E490" s="2">
        <f t="shared" si="43"/>
        <v>2.3523596123840362E-2</v>
      </c>
      <c r="F490" s="2">
        <f t="shared" si="47"/>
        <v>1.089532025352255E-2</v>
      </c>
      <c r="G490" s="2">
        <f t="shared" si="45"/>
        <v>1.2628275870317812E-2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0.76</v>
      </c>
      <c r="C491" s="2">
        <f t="shared" si="42"/>
        <v>0.81775806020385888</v>
      </c>
      <c r="D491" s="2">
        <f t="shared" si="44"/>
        <v>0.7946881502767611</v>
      </c>
      <c r="E491" s="2">
        <f t="shared" si="43"/>
        <v>2.3069909927097787E-2</v>
      </c>
      <c r="F491" s="2">
        <f t="shared" si="47"/>
        <v>1.3330238188237597E-2</v>
      </c>
      <c r="G491" s="2">
        <f t="shared" si="45"/>
        <v>9.7396717388601901E-3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0.76</v>
      </c>
      <c r="C492" s="2">
        <f t="shared" si="42"/>
        <v>0.81502605094172675</v>
      </c>
      <c r="D492" s="2">
        <f t="shared" si="44"/>
        <v>0.79211865766366762</v>
      </c>
      <c r="E492" s="2">
        <f t="shared" si="43"/>
        <v>2.2907393278059129E-2</v>
      </c>
      <c r="F492" s="2">
        <f t="shared" si="47"/>
        <v>1.5245669206201903E-2</v>
      </c>
      <c r="G492" s="2">
        <f t="shared" si="45"/>
        <v>7.6617240718572267E-3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0.74</v>
      </c>
      <c r="C493" s="2">
        <f t="shared" si="42"/>
        <v>0.81271435079684573</v>
      </c>
      <c r="D493" s="2">
        <f t="shared" si="44"/>
        <v>0.78825801635524773</v>
      </c>
      <c r="E493" s="2">
        <f t="shared" si="43"/>
        <v>2.4456334441598004E-2</v>
      </c>
      <c r="F493" s="2">
        <f t="shared" si="47"/>
        <v>1.7087802253281124E-2</v>
      </c>
      <c r="G493" s="2">
        <f t="shared" si="45"/>
        <v>7.36853218831688E-3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0.74</v>
      </c>
      <c r="C494" s="2">
        <f t="shared" si="42"/>
        <v>0.81075829682810019</v>
      </c>
      <c r="D494" s="2">
        <f t="shared" si="44"/>
        <v>0.78468334847708121</v>
      </c>
      <c r="E494" s="2">
        <f t="shared" si="43"/>
        <v>2.6074948351018978E-2</v>
      </c>
      <c r="F494" s="2">
        <f t="shared" si="47"/>
        <v>1.8885231472828695E-2</v>
      </c>
      <c r="G494" s="2">
        <f t="shared" si="45"/>
        <v>7.1897168781902832E-3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0.72</v>
      </c>
      <c r="C495" s="2">
        <f t="shared" si="42"/>
        <v>0.80910317423916167</v>
      </c>
      <c r="D495" s="2">
        <f t="shared" si="44"/>
        <v>0.77989198933063075</v>
      </c>
      <c r="E495" s="2">
        <f t="shared" si="43"/>
        <v>2.9211184908530918E-2</v>
      </c>
      <c r="F495" s="2">
        <f t="shared" si="47"/>
        <v>2.0950422159969138E-2</v>
      </c>
      <c r="G495" s="2">
        <f t="shared" si="45"/>
        <v>8.2607627485617799E-3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0.7</v>
      </c>
      <c r="C496" s="2">
        <f t="shared" si="42"/>
        <v>0.80462576281775222</v>
      </c>
      <c r="D496" s="2">
        <f t="shared" si="44"/>
        <v>0.77397406419502845</v>
      </c>
      <c r="E496" s="2">
        <f t="shared" si="43"/>
        <v>3.0651698622723766E-2</v>
      </c>
      <c r="F496" s="2">
        <f t="shared" si="47"/>
        <v>2.2890677452520065E-2</v>
      </c>
      <c r="G496" s="2">
        <f t="shared" si="45"/>
        <v>7.7610211702037017E-3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0.7</v>
      </c>
      <c r="C497" s="2">
        <f t="shared" si="42"/>
        <v>0.80083718392271341</v>
      </c>
      <c r="D497" s="2">
        <f t="shared" si="44"/>
        <v>0.76849450388428553</v>
      </c>
      <c r="E497" s="2">
        <f t="shared" si="43"/>
        <v>3.2342680038427885E-2</v>
      </c>
      <c r="F497" s="2">
        <f t="shared" si="47"/>
        <v>2.478107796970163E-2</v>
      </c>
      <c r="G497" s="2">
        <f t="shared" si="45"/>
        <v>7.5616020687262545E-3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0.7</v>
      </c>
      <c r="C498" s="2">
        <f t="shared" si="42"/>
        <v>0.7930160787038345</v>
      </c>
      <c r="D498" s="2">
        <f t="shared" si="44"/>
        <v>0.76342083692989393</v>
      </c>
      <c r="E498" s="2">
        <f t="shared" si="43"/>
        <v>2.9595241773940573E-2</v>
      </c>
      <c r="F498" s="2">
        <f t="shared" si="47"/>
        <v>2.5743910730549421E-2</v>
      </c>
      <c r="G498" s="2">
        <f t="shared" si="45"/>
        <v>3.8513310433911513E-3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5">
        <f>TITRES_STAT!D502</f>
        <v>0.7</v>
      </c>
      <c r="C499" s="2">
        <f t="shared" si="42"/>
        <v>0.78793668198016764</v>
      </c>
      <c r="D499" s="2">
        <f t="shared" si="44"/>
        <v>0.75872299715730918</v>
      </c>
      <c r="E499" s="2">
        <f t="shared" si="43"/>
        <v>2.9213684822858466E-2</v>
      </c>
      <c r="F499" s="2">
        <f t="shared" si="47"/>
        <v>2.6437865549011234E-2</v>
      </c>
      <c r="G499" s="2">
        <f t="shared" si="45"/>
        <v>2.7758192738472319E-3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5">
        <f>TITRES_STAT!D503</f>
        <v>0.7</v>
      </c>
      <c r="C500" s="2">
        <f t="shared" si="42"/>
        <v>0.78363873090629566</v>
      </c>
      <c r="D500" s="2">
        <f t="shared" si="44"/>
        <v>0.75437314551602697</v>
      </c>
      <c r="E500" s="2">
        <f t="shared" si="43"/>
        <v>2.9265585390268689E-2</v>
      </c>
      <c r="F500" s="2">
        <f t="shared" si="47"/>
        <v>2.7003409517262728E-2</v>
      </c>
      <c r="G500" s="2">
        <f t="shared" si="45"/>
        <v>2.2621758730059609E-3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5">
        <f>TITRES_STAT!D504</f>
        <v>0.69</v>
      </c>
      <c r="C501" s="2">
        <f t="shared" si="42"/>
        <v>0.7800020030745578</v>
      </c>
      <c r="D501" s="2">
        <f t="shared" si="44"/>
        <v>0.74960476436669166</v>
      </c>
      <c r="E501" s="2">
        <f t="shared" si="43"/>
        <v>3.0397238707866148E-2</v>
      </c>
      <c r="F501" s="2">
        <f t="shared" si="47"/>
        <v>2.7682175355383414E-2</v>
      </c>
      <c r="G501" s="2">
        <f t="shared" si="45"/>
        <v>2.7150633524827342E-3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5">
        <f>TITRES_STAT!D505</f>
        <v>0.7</v>
      </c>
      <c r="C502" s="2">
        <f t="shared" si="42"/>
        <v>0.77692477183231812</v>
      </c>
      <c r="D502" s="2">
        <f t="shared" si="44"/>
        <v>0.74593033737656633</v>
      </c>
      <c r="E502" s="2">
        <f t="shared" si="43"/>
        <v>3.0994434455751785E-2</v>
      </c>
      <c r="F502" s="2">
        <f t="shared" si="47"/>
        <v>2.8344627175457091E-2</v>
      </c>
      <c r="G502" s="2">
        <f t="shared" si="45"/>
        <v>2.6498072802946943E-3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5">
        <f>TITRES_STAT!D506</f>
        <v>0.7</v>
      </c>
      <c r="C503" s="2">
        <f t="shared" si="42"/>
        <v>0.77124403770426919</v>
      </c>
      <c r="D503" s="2">
        <f t="shared" si="44"/>
        <v>0.74252809016348731</v>
      </c>
      <c r="E503" s="2">
        <f t="shared" si="43"/>
        <v>2.8715947540781883E-2</v>
      </c>
      <c r="F503" s="2">
        <f t="shared" si="47"/>
        <v>2.8418891248522052E-2</v>
      </c>
      <c r="G503" s="2">
        <f t="shared" si="45"/>
        <v>2.9705629225983132E-4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0.68</v>
      </c>
      <c r="C504" s="2">
        <f t="shared" si="42"/>
        <v>0.76643726267284318</v>
      </c>
      <c r="D504" s="2">
        <f t="shared" si="44"/>
        <v>0.73789637978100675</v>
      </c>
      <c r="E504" s="2">
        <f t="shared" si="43"/>
        <v>2.8540882891836428E-2</v>
      </c>
      <c r="F504" s="2">
        <f t="shared" si="47"/>
        <v>2.8443289577184928E-2</v>
      </c>
      <c r="G504" s="2">
        <f t="shared" si="45"/>
        <v>9.7593314651499286E-5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0.65</v>
      </c>
      <c r="C505" s="2">
        <f t="shared" si="42"/>
        <v>0.75929306841548261</v>
      </c>
      <c r="D505" s="2">
        <f t="shared" si="44"/>
        <v>0.73138553683426555</v>
      </c>
      <c r="E505" s="2">
        <f t="shared" si="43"/>
        <v>2.790753158121706E-2</v>
      </c>
      <c r="F505" s="2">
        <f t="shared" si="47"/>
        <v>2.8336137977991359E-2</v>
      </c>
      <c r="G505" s="2">
        <f t="shared" si="45"/>
        <v>-4.2860639677429896E-4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0.65</v>
      </c>
      <c r="C506" s="2">
        <f t="shared" si="42"/>
        <v>0.75017105789002381</v>
      </c>
      <c r="D506" s="2">
        <f t="shared" si="44"/>
        <v>0.72535697855024595</v>
      </c>
      <c r="E506" s="2">
        <f t="shared" si="43"/>
        <v>2.4814079339777861E-2</v>
      </c>
      <c r="F506" s="2">
        <f t="shared" si="47"/>
        <v>2.7631726250348661E-2</v>
      </c>
      <c r="G506" s="2">
        <f t="shared" si="45"/>
        <v>-2.8176469105707994E-3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0.64</v>
      </c>
      <c r="C507" s="2">
        <f t="shared" si="42"/>
        <v>0.74245243359925084</v>
      </c>
      <c r="D507" s="2">
        <f t="shared" si="44"/>
        <v>0.71903423939837596</v>
      </c>
      <c r="E507" s="2">
        <f t="shared" si="43"/>
        <v>2.3418194200874876E-2</v>
      </c>
      <c r="F507" s="2">
        <f t="shared" si="47"/>
        <v>2.6789019840453905E-2</v>
      </c>
      <c r="G507" s="2">
        <f t="shared" si="45"/>
        <v>-3.3708256395790295E-3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0.64</v>
      </c>
      <c r="C508" s="2">
        <f t="shared" si="42"/>
        <v>0.73592128996859696</v>
      </c>
      <c r="D508" s="2">
        <f t="shared" si="44"/>
        <v>0.71317985129479256</v>
      </c>
      <c r="E508" s="2">
        <f t="shared" si="43"/>
        <v>2.2741438673804404E-2</v>
      </c>
      <c r="F508" s="2">
        <f t="shared" si="47"/>
        <v>2.5979503607124008E-2</v>
      </c>
      <c r="G508" s="2">
        <f t="shared" si="45"/>
        <v>-3.2380649333196045E-3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0.63</v>
      </c>
      <c r="C509" s="2">
        <f t="shared" si="42"/>
        <v>0.73039493766573593</v>
      </c>
      <c r="D509" s="2">
        <f t="shared" si="44"/>
        <v>0.70701838082851165</v>
      </c>
      <c r="E509" s="2">
        <f t="shared" si="43"/>
        <v>2.3376556837224283E-2</v>
      </c>
      <c r="F509" s="2">
        <f t="shared" si="47"/>
        <v>2.5458914253144064E-2</v>
      </c>
      <c r="G509" s="2">
        <f t="shared" si="45"/>
        <v>-2.0823574159197812E-3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0.63</v>
      </c>
      <c r="C510" s="2">
        <f t="shared" si="42"/>
        <v>0.72571879340946888</v>
      </c>
      <c r="D510" s="2">
        <f t="shared" si="44"/>
        <v>0.7013133155819552</v>
      </c>
      <c r="E510" s="2">
        <f t="shared" si="43"/>
        <v>2.4405477827513677E-2</v>
      </c>
      <c r="F510" s="2">
        <f t="shared" si="47"/>
        <v>2.5248226968017991E-2</v>
      </c>
      <c r="G510" s="2">
        <f t="shared" si="45"/>
        <v>-8.4274914050431332E-4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0.63</v>
      </c>
      <c r="C511" s="2">
        <f t="shared" si="42"/>
        <v>0.72022359442339678</v>
      </c>
      <c r="D511" s="2">
        <f t="shared" si="44"/>
        <v>0.6960308477610696</v>
      </c>
      <c r="E511" s="2">
        <f t="shared" si="43"/>
        <v>2.419274666232718E-2</v>
      </c>
      <c r="F511" s="2">
        <f t="shared" si="47"/>
        <v>2.5037130906879833E-2</v>
      </c>
      <c r="G511" s="2">
        <f t="shared" si="45"/>
        <v>-8.4438424455265254E-4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0.62</v>
      </c>
      <c r="C512" s="2">
        <f t="shared" si="42"/>
        <v>0.71711227220441276</v>
      </c>
      <c r="D512" s="2">
        <f t="shared" si="44"/>
        <v>0.69039893311210154</v>
      </c>
      <c r="E512" s="2">
        <f t="shared" si="43"/>
        <v>2.6713339092311217E-2</v>
      </c>
      <c r="F512" s="2">
        <f t="shared" si="47"/>
        <v>2.5372372543966112E-2</v>
      </c>
      <c r="G512" s="2">
        <f t="shared" si="45"/>
        <v>1.3409665483451044E-3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5">
        <f>TITRES_STAT!D516</f>
        <v>0.6</v>
      </c>
      <c r="C513" s="2">
        <f t="shared" si="42"/>
        <v>0.71447961494219547</v>
      </c>
      <c r="D513" s="2">
        <f t="shared" si="44"/>
        <v>0.68370271584453846</v>
      </c>
      <c r="E513" s="2">
        <f t="shared" si="43"/>
        <v>3.0776899097657018E-2</v>
      </c>
      <c r="F513" s="2">
        <f t="shared" si="47"/>
        <v>2.6453277854704294E-2</v>
      </c>
      <c r="G513" s="2">
        <f t="shared" si="45"/>
        <v>4.3236212429527236E-3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0.59</v>
      </c>
      <c r="C514" s="2">
        <f t="shared" si="42"/>
        <v>0.70917505879724241</v>
      </c>
      <c r="D514" s="2">
        <f t="shared" si="44"/>
        <v>0.67676177393012815</v>
      </c>
      <c r="E514" s="2">
        <f t="shared" si="43"/>
        <v>3.2413284867114256E-2</v>
      </c>
      <c r="F514" s="2">
        <f t="shared" si="47"/>
        <v>2.7645279257186288E-2</v>
      </c>
      <c r="G514" s="2">
        <f t="shared" si="45"/>
        <v>4.768005609927968E-3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0.56999999999999995</v>
      </c>
      <c r="C515" s="2">
        <f t="shared" si="42"/>
        <v>0.70007120359766661</v>
      </c>
      <c r="D515" s="2">
        <f t="shared" si="44"/>
        <v>0.66885349437974839</v>
      </c>
      <c r="E515" s="2">
        <f t="shared" si="43"/>
        <v>3.1217709217918221E-2</v>
      </c>
      <c r="F515" s="2">
        <f t="shared" si="47"/>
        <v>2.8359765249332678E-2</v>
      </c>
      <c r="G515" s="2">
        <f t="shared" si="45"/>
        <v>2.8579439685855433E-3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0.57999999999999996</v>
      </c>
      <c r="C516" s="2">
        <f t="shared" si="42"/>
        <v>0.6923679415057179</v>
      </c>
      <c r="D516" s="2">
        <f t="shared" si="44"/>
        <v>0.66227175405532257</v>
      </c>
      <c r="E516" s="2">
        <f t="shared" si="43"/>
        <v>3.0096187450395329E-2</v>
      </c>
      <c r="F516" s="2">
        <f t="shared" si="47"/>
        <v>2.8707049689545211E-2</v>
      </c>
      <c r="G516" s="2">
        <f t="shared" si="45"/>
        <v>1.3891377608501176E-3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0.57999999999999996</v>
      </c>
      <c r="C517" s="2">
        <f t="shared" si="42"/>
        <v>0.68431133512022291</v>
      </c>
      <c r="D517" s="2">
        <f t="shared" si="44"/>
        <v>0.65617755005122458</v>
      </c>
      <c r="E517" s="2">
        <f t="shared" si="43"/>
        <v>2.8133785068998329E-2</v>
      </c>
      <c r="F517" s="2">
        <f t="shared" si="47"/>
        <v>2.8592396765435835E-2</v>
      </c>
      <c r="G517" s="2">
        <f t="shared" si="45"/>
        <v>-4.5861169643750602E-4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0.56000000000000005</v>
      </c>
      <c r="C518" s="2">
        <f t="shared" si="42"/>
        <v>0.67749420664018867</v>
      </c>
      <c r="D518" s="2">
        <f t="shared" si="44"/>
        <v>0.64905328708446719</v>
      </c>
      <c r="E518" s="2">
        <f t="shared" si="43"/>
        <v>2.8440919555721478E-2</v>
      </c>
      <c r="F518" s="2">
        <f t="shared" si="47"/>
        <v>2.8562101323492965E-2</v>
      </c>
      <c r="G518" s="2">
        <f t="shared" si="45"/>
        <v>-1.2118176777148673E-4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0.54</v>
      </c>
      <c r="C519" s="2">
        <f t="shared" si="42"/>
        <v>0.67018740561862111</v>
      </c>
      <c r="D519" s="2">
        <f t="shared" si="44"/>
        <v>0.64097526581895115</v>
      </c>
      <c r="E519" s="2">
        <f t="shared" si="43"/>
        <v>2.9212139799669967E-2</v>
      </c>
      <c r="F519" s="2">
        <f t="shared" si="47"/>
        <v>2.8692109018728366E-2</v>
      </c>
      <c r="G519" s="2">
        <f t="shared" si="45"/>
        <v>5.2003078094160077E-4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0.53</v>
      </c>
      <c r="C520" s="2">
        <f t="shared" si="42"/>
        <v>0.66400472783114095</v>
      </c>
      <c r="D520" s="2">
        <f t="shared" si="44"/>
        <v>0.63275487575828804</v>
      </c>
      <c r="E520" s="2">
        <f t="shared" si="43"/>
        <v>3.1249852072852913E-2</v>
      </c>
      <c r="F520" s="2">
        <f t="shared" si="47"/>
        <v>2.9203657629553278E-2</v>
      </c>
      <c r="G520" s="2">
        <f t="shared" si="45"/>
        <v>2.0461944432996343E-3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0.52</v>
      </c>
      <c r="C521" s="2">
        <f t="shared" si="42"/>
        <v>0.65877323124173459</v>
      </c>
      <c r="D521" s="2">
        <f t="shared" si="44"/>
        <v>0.62440266273915557</v>
      </c>
      <c r="E521" s="2">
        <f t="shared" si="43"/>
        <v>3.4370568502579024E-2</v>
      </c>
      <c r="F521" s="2">
        <f t="shared" si="47"/>
        <v>3.0237039804158431E-2</v>
      </c>
      <c r="G521" s="2">
        <f t="shared" si="45"/>
        <v>4.1335286984205931E-3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0.51</v>
      </c>
      <c r="C522" s="2">
        <f t="shared" si="42"/>
        <v>0.65280811874300615</v>
      </c>
      <c r="D522" s="2">
        <f t="shared" si="44"/>
        <v>0.61592839142514411</v>
      </c>
      <c r="E522" s="2">
        <f t="shared" si="43"/>
        <v>3.6879727317862043E-2</v>
      </c>
      <c r="F522" s="2">
        <f t="shared" si="47"/>
        <v>3.1565577306899156E-2</v>
      </c>
      <c r="G522" s="2">
        <f t="shared" si="45"/>
        <v>5.314150010962887E-3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0.51</v>
      </c>
      <c r="C523" s="2">
        <f t="shared" si="42"/>
        <v>0.64468379278254362</v>
      </c>
      <c r="D523" s="2">
        <f t="shared" si="44"/>
        <v>0.60808184391217046</v>
      </c>
      <c r="E523" s="2">
        <f t="shared" si="43"/>
        <v>3.6601948870373158E-2</v>
      </c>
      <c r="F523" s="2">
        <f t="shared" si="47"/>
        <v>3.2572851619593959E-2</v>
      </c>
      <c r="G523" s="2">
        <f t="shared" si="45"/>
        <v>4.0290972507791983E-3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0.5</v>
      </c>
      <c r="C524" s="2">
        <f t="shared" si="42"/>
        <v>0.63627090158522925</v>
      </c>
      <c r="D524" s="2">
        <f t="shared" si="44"/>
        <v>0.60007578140015783</v>
      </c>
      <c r="E524" s="2">
        <f t="shared" si="43"/>
        <v>3.6195120185071428E-2</v>
      </c>
      <c r="F524" s="2">
        <f t="shared" si="47"/>
        <v>3.3297305332689452E-2</v>
      </c>
      <c r="G524" s="2">
        <f t="shared" si="45"/>
        <v>2.8978148523819761E-3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0.5</v>
      </c>
      <c r="C525" s="2">
        <f t="shared" si="42"/>
        <v>0.62607537826442483</v>
      </c>
      <c r="D525" s="2">
        <f t="shared" si="44"/>
        <v>0.59266276055570177</v>
      </c>
      <c r="E525" s="2">
        <f t="shared" si="43"/>
        <v>3.3412617708723058E-2</v>
      </c>
      <c r="F525" s="2">
        <f t="shared" si="47"/>
        <v>3.3320367807896177E-2</v>
      </c>
      <c r="G525" s="2">
        <f t="shared" si="45"/>
        <v>9.2249900826880948E-5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0.49</v>
      </c>
      <c r="C526" s="2">
        <f t="shared" si="42"/>
        <v>0.61898685853143642</v>
      </c>
      <c r="D526" s="2">
        <f t="shared" si="44"/>
        <v>0.5850581116256498</v>
      </c>
      <c r="E526" s="2">
        <f t="shared" si="43"/>
        <v>3.3928746905786622E-2</v>
      </c>
      <c r="F526" s="2">
        <f t="shared" si="47"/>
        <v>3.3442043627474272E-2</v>
      </c>
      <c r="G526" s="2">
        <f t="shared" si="45"/>
        <v>4.8670327831235038E-4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0.49</v>
      </c>
      <c r="C527" s="2">
        <f t="shared" ref="C527:C590" si="48">$C$4*B517+C526*(1-$C$4)</f>
        <v>0.61298888029583076</v>
      </c>
      <c r="D527" s="2">
        <f t="shared" si="44"/>
        <v>0.57801677002374985</v>
      </c>
      <c r="E527" s="2">
        <f t="shared" si="43"/>
        <v>3.4972110272080914E-2</v>
      </c>
      <c r="F527" s="2">
        <f t="shared" si="47"/>
        <v>3.37480569563956E-2</v>
      </c>
      <c r="G527" s="2">
        <f t="shared" si="45"/>
        <v>1.2240533156853139E-3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0.49</v>
      </c>
      <c r="C528" s="2">
        <f t="shared" si="48"/>
        <v>0.60483674486570294</v>
      </c>
      <c r="D528" s="2">
        <f t="shared" si="44"/>
        <v>0.5714970092812498</v>
      </c>
      <c r="E528" s="2">
        <f t="shared" si="43"/>
        <v>3.3339735584453134E-2</v>
      </c>
      <c r="F528" s="2">
        <f t="shared" si="47"/>
        <v>3.3666392682007107E-2</v>
      </c>
      <c r="G528" s="2">
        <f t="shared" si="45"/>
        <v>-3.2665709755397287E-4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0.51</v>
      </c>
      <c r="C529" s="2">
        <f t="shared" si="48"/>
        <v>0.5948618610402101</v>
      </c>
      <c r="D529" s="2">
        <f t="shared" si="44"/>
        <v>0.5669416752604165</v>
      </c>
      <c r="E529" s="2">
        <f t="shared" si="43"/>
        <v>2.7920185779793605E-2</v>
      </c>
      <c r="F529" s="2">
        <f t="shared" si="47"/>
        <v>3.2517151301564406E-2</v>
      </c>
      <c r="G529" s="2">
        <f t="shared" si="45"/>
        <v>-4.5969655217708016E-3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0.51</v>
      </c>
      <c r="C530" s="2">
        <f t="shared" si="48"/>
        <v>0.58488311318787012</v>
      </c>
      <c r="D530" s="2">
        <f t="shared" si="44"/>
        <v>0.5627237733892746</v>
      </c>
      <c r="E530" s="2">
        <f t="shared" si="43"/>
        <v>2.2159339798595523E-2</v>
      </c>
      <c r="F530" s="2">
        <f t="shared" si="47"/>
        <v>3.0445589000970632E-2</v>
      </c>
      <c r="G530" s="2">
        <f t="shared" si="45"/>
        <v>-8.2862492023751087E-3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0.51</v>
      </c>
      <c r="C531" s="2">
        <f t="shared" si="48"/>
        <v>0.57490109577435167</v>
      </c>
      <c r="D531" s="2">
        <f t="shared" si="44"/>
        <v>0.5588183086937728</v>
      </c>
      <c r="E531" s="2">
        <f t="shared" si="43"/>
        <v>1.6082787080578864E-2</v>
      </c>
      <c r="F531" s="2">
        <f t="shared" si="47"/>
        <v>2.757302861689228E-2</v>
      </c>
      <c r="G531" s="2">
        <f t="shared" si="45"/>
        <v>-1.1490241536313416E-2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0.5</v>
      </c>
      <c r="C532" s="2">
        <f t="shared" si="48"/>
        <v>0.56491631180906676</v>
      </c>
      <c r="D532" s="2">
        <f t="shared" si="44"/>
        <v>0.55446139693867846</v>
      </c>
      <c r="E532" s="2">
        <f t="shared" si="43"/>
        <v>1.0454914870388299E-2</v>
      </c>
      <c r="F532" s="2">
        <f t="shared" si="47"/>
        <v>2.4149405867591487E-2</v>
      </c>
      <c r="G532" s="2">
        <f t="shared" si="45"/>
        <v>-1.3694490997203188E-2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0.5</v>
      </c>
      <c r="C533" s="2">
        <f t="shared" si="48"/>
        <v>0.55646764845382579</v>
      </c>
      <c r="D533" s="2">
        <f t="shared" si="44"/>
        <v>0.55042721938766515</v>
      </c>
      <c r="E533" s="2">
        <f t="shared" si="43"/>
        <v>6.0404290661606463E-3</v>
      </c>
      <c r="F533" s="2">
        <f t="shared" si="47"/>
        <v>2.0527610507305321E-2</v>
      </c>
      <c r="G533" s="2">
        <f t="shared" si="45"/>
        <v>-1.4487181441144675E-2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0.48</v>
      </c>
      <c r="C534" s="2">
        <f t="shared" si="48"/>
        <v>0.54778031792246795</v>
      </c>
      <c r="D534" s="2">
        <f t="shared" si="44"/>
        <v>0.54521038832191215</v>
      </c>
      <c r="E534" s="2">
        <f t="shared" si="43"/>
        <v>2.5699296005557981E-3</v>
      </c>
      <c r="F534" s="2">
        <f t="shared" si="47"/>
        <v>1.6936074325955418E-2</v>
      </c>
      <c r="G534" s="2">
        <f t="shared" si="45"/>
        <v>-1.436614472539962E-2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0.47</v>
      </c>
      <c r="C535" s="2">
        <f t="shared" si="48"/>
        <v>0.54042949978054988</v>
      </c>
      <c r="D535" s="2">
        <f t="shared" si="44"/>
        <v>0.53963924844621503</v>
      </c>
      <c r="E535" s="2">
        <f t="shared" si="43"/>
        <v>7.9025133433485717E-4</v>
      </c>
      <c r="F535" s="2">
        <f t="shared" si="47"/>
        <v>1.3706909727631306E-2</v>
      </c>
      <c r="G535" s="2">
        <f t="shared" si="45"/>
        <v>-1.2916658393296448E-2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5">
        <f>TITRES_STAT!D539</f>
        <v>0.46</v>
      </c>
      <c r="C536" s="2">
        <f t="shared" si="48"/>
        <v>0.53267111519892674</v>
      </c>
      <c r="D536" s="2">
        <f t="shared" si="44"/>
        <v>0.53374004485760651</v>
      </c>
      <c r="E536" s="2">
        <f t="shared" si="43"/>
        <v>-1.0689296586797736E-3</v>
      </c>
      <c r="F536" s="2">
        <f t="shared" si="47"/>
        <v>1.075174185036909E-2</v>
      </c>
      <c r="G536" s="2">
        <f t="shared" si="45"/>
        <v>-1.1820671509048863E-2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5">
        <f>TITRES_STAT!D540</f>
        <v>0.46</v>
      </c>
      <c r="C537" s="2">
        <f t="shared" si="48"/>
        <v>0.52610632824524561</v>
      </c>
      <c r="D537" s="2">
        <f t="shared" si="44"/>
        <v>0.52827781931259865</v>
      </c>
      <c r="E537" s="2">
        <f t="shared" si="43"/>
        <v>-2.1714910673530374E-3</v>
      </c>
      <c r="F537" s="2">
        <f t="shared" si="47"/>
        <v>8.1670952668246657E-3</v>
      </c>
      <c r="G537" s="2">
        <f t="shared" si="45"/>
        <v>-1.0338586334177703E-2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5">
        <f>TITRES_STAT!D541</f>
        <v>0.46</v>
      </c>
      <c r="C538" s="2">
        <f t="shared" si="48"/>
        <v>0.52055150851520782</v>
      </c>
      <c r="D538" s="2">
        <f t="shared" si="44"/>
        <v>0.52322020306722095</v>
      </c>
      <c r="E538" s="2">
        <f t="shared" si="43"/>
        <v>-2.6686945520131289E-3</v>
      </c>
      <c r="F538" s="2">
        <f t="shared" si="47"/>
        <v>5.9999373030571075E-3</v>
      </c>
      <c r="G538" s="2">
        <f t="shared" si="45"/>
        <v>-8.6686318550702364E-3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5">
        <f>TITRES_STAT!D542</f>
        <v>0.45</v>
      </c>
      <c r="C539" s="2">
        <f t="shared" si="48"/>
        <v>0.51892819951286817</v>
      </c>
      <c r="D539" s="2">
        <f t="shared" si="44"/>
        <v>0.51779648432150094</v>
      </c>
      <c r="E539" s="2">
        <f t="shared" si="43"/>
        <v>1.131715191367233E-3</v>
      </c>
      <c r="F539" s="2">
        <f t="shared" si="47"/>
        <v>5.026292880719133E-3</v>
      </c>
      <c r="G539" s="2">
        <f t="shared" si="45"/>
        <v>-3.8945776893519E-3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0.45</v>
      </c>
      <c r="C540" s="2">
        <f t="shared" si="48"/>
        <v>0.5175546303570423</v>
      </c>
      <c r="D540" s="2">
        <f t="shared" si="44"/>
        <v>0.51277452251990829</v>
      </c>
      <c r="E540" s="2">
        <f t="shared" ref="E540:E603" si="49">C540-D540</f>
        <v>4.7801078371340067E-3</v>
      </c>
      <c r="F540" s="2">
        <f t="shared" si="47"/>
        <v>4.9770558720021079E-3</v>
      </c>
      <c r="G540" s="2">
        <f t="shared" si="45"/>
        <v>-1.969480348681012E-4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0.45</v>
      </c>
      <c r="C541" s="2">
        <f t="shared" si="48"/>
        <v>0.51639237953288197</v>
      </c>
      <c r="D541" s="2">
        <f t="shared" ref="D541:D604" si="50">$D$4*B541+(1-$D$4)*D540</f>
        <v>0.50812455788880395</v>
      </c>
      <c r="E541" s="2">
        <f t="shared" si="49"/>
        <v>8.2678216440780217E-3</v>
      </c>
      <c r="F541" s="2">
        <f t="shared" si="47"/>
        <v>5.6352090264172915E-3</v>
      </c>
      <c r="G541" s="2">
        <f t="shared" si="45"/>
        <v>2.6326126176607302E-3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0.44</v>
      </c>
      <c r="C542" s="2">
        <f t="shared" si="48"/>
        <v>0.51387047498936167</v>
      </c>
      <c r="D542" s="2">
        <f t="shared" si="50"/>
        <v>0.5030782943414851</v>
      </c>
      <c r="E542" s="2">
        <f t="shared" si="49"/>
        <v>1.079218064787657E-2</v>
      </c>
      <c r="F542" s="2">
        <f t="shared" si="47"/>
        <v>6.6666033507091476E-3</v>
      </c>
      <c r="G542" s="2">
        <f t="shared" si="45"/>
        <v>4.1255772971674227E-3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0.44</v>
      </c>
      <c r="C543" s="2">
        <f t="shared" si="48"/>
        <v>0.51173655576022914</v>
      </c>
      <c r="D543" s="2">
        <f t="shared" si="50"/>
        <v>0.49840582809396772</v>
      </c>
      <c r="E543" s="2">
        <f t="shared" si="49"/>
        <v>1.3330727666261422E-2</v>
      </c>
      <c r="F543" s="2">
        <f t="shared" si="47"/>
        <v>7.9994282138196038E-3</v>
      </c>
      <c r="G543" s="2">
        <f t="shared" si="45"/>
        <v>5.3312994524418178E-3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0.44</v>
      </c>
      <c r="C544" s="2">
        <f t="shared" si="48"/>
        <v>0.50685400872019393</v>
      </c>
      <c r="D544" s="2">
        <f t="shared" si="50"/>
        <v>0.49407947045737755</v>
      </c>
      <c r="E544" s="2">
        <f t="shared" si="49"/>
        <v>1.2774538262816382E-2</v>
      </c>
      <c r="F544" s="2">
        <f t="shared" si="47"/>
        <v>8.9544502236189594E-3</v>
      </c>
      <c r="G544" s="2">
        <f t="shared" si="45"/>
        <v>3.8200880391974223E-3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0.45</v>
      </c>
      <c r="C545" s="2">
        <f t="shared" si="48"/>
        <v>0.50118416122477949</v>
      </c>
      <c r="D545" s="2">
        <f t="shared" si="50"/>
        <v>0.49081432449757179</v>
      </c>
      <c r="E545" s="2">
        <f t="shared" si="49"/>
        <v>1.0369836727207704E-2</v>
      </c>
      <c r="F545" s="2">
        <f t="shared" si="47"/>
        <v>9.2375275243367083E-3</v>
      </c>
      <c r="G545" s="2">
        <f t="shared" si="45"/>
        <v>1.1323092028709958E-3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5">
        <f>TITRES_STAT!D549</f>
        <v>0.47</v>
      </c>
      <c r="C546" s="2">
        <f t="shared" si="48"/>
        <v>0.49484813642096726</v>
      </c>
      <c r="D546" s="2">
        <f t="shared" si="50"/>
        <v>0.48927252268293681</v>
      </c>
      <c r="E546" s="2">
        <f t="shared" si="49"/>
        <v>5.5756137380304494E-3</v>
      </c>
      <c r="F546" s="2">
        <f t="shared" si="47"/>
        <v>8.5051447670754562E-3</v>
      </c>
      <c r="G546" s="2">
        <f t="shared" si="45"/>
        <v>-2.9295310290450068E-3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0.49</v>
      </c>
      <c r="C547" s="2">
        <f t="shared" si="48"/>
        <v>0.48948688466389534</v>
      </c>
      <c r="D547" s="2">
        <f t="shared" si="50"/>
        <v>0.48932640989160814</v>
      </c>
      <c r="E547" s="2">
        <f t="shared" si="49"/>
        <v>1.604747722872002E-4</v>
      </c>
      <c r="F547" s="2">
        <f t="shared" si="47"/>
        <v>6.8362107681178052E-3</v>
      </c>
      <c r="G547" s="2">
        <f t="shared" si="45"/>
        <v>-6.675735995830605E-3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0.51</v>
      </c>
      <c r="C548" s="2">
        <f t="shared" si="48"/>
        <v>0.48495044086944994</v>
      </c>
      <c r="D548" s="2">
        <f t="shared" si="50"/>
        <v>0.4908577869366742</v>
      </c>
      <c r="E548" s="2">
        <f t="shared" si="49"/>
        <v>-5.9073460672242617E-3</v>
      </c>
      <c r="F548" s="2">
        <f t="shared" si="47"/>
        <v>4.2874994010493927E-3</v>
      </c>
      <c r="G548" s="2">
        <f t="shared" ref="G548:G611" si="51">E548-F548</f>
        <v>-1.0194845468273653E-2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0.53</v>
      </c>
      <c r="C549" s="2">
        <f t="shared" si="48"/>
        <v>0.47957344996645768</v>
      </c>
      <c r="D549" s="2">
        <f t="shared" si="50"/>
        <v>0.49375721012655022</v>
      </c>
      <c r="E549" s="2">
        <f t="shared" si="49"/>
        <v>-1.418376016009254E-2</v>
      </c>
      <c r="F549" s="2">
        <f t="shared" ref="F549:F612" si="53">(E549*(2/(10)))+((1-(2/10))*F548)</f>
        <v>5.9324748882100611E-4</v>
      </c>
      <c r="G549" s="2">
        <f t="shared" si="51"/>
        <v>-1.4777007648913546E-2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0.55000000000000004</v>
      </c>
      <c r="C550" s="2">
        <f t="shared" si="48"/>
        <v>0.47502368843315645</v>
      </c>
      <c r="D550" s="2">
        <f t="shared" si="50"/>
        <v>0.49792334270976873</v>
      </c>
      <c r="E550" s="2">
        <f t="shared" si="49"/>
        <v>-2.289965427661228E-2</v>
      </c>
      <c r="F550" s="2">
        <f t="shared" si="53"/>
        <v>-4.1053328642656518E-3</v>
      </c>
      <c r="G550" s="2">
        <f t="shared" si="51"/>
        <v>-1.8794321412346628E-2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0.56000000000000005</v>
      </c>
      <c r="C551" s="2">
        <f t="shared" si="48"/>
        <v>0.47117389021267087</v>
      </c>
      <c r="D551" s="2">
        <f t="shared" si="50"/>
        <v>0.50252161362015624</v>
      </c>
      <c r="E551" s="2">
        <f t="shared" si="49"/>
        <v>-3.1347723407485373E-2</v>
      </c>
      <c r="F551" s="2">
        <f t="shared" si="53"/>
        <v>-9.553810972909596E-3</v>
      </c>
      <c r="G551" s="2">
        <f t="shared" si="51"/>
        <v>-2.1793912434575777E-2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0.57999999999999996</v>
      </c>
      <c r="C552" s="2">
        <f t="shared" si="48"/>
        <v>0.46637790710302918</v>
      </c>
      <c r="D552" s="2">
        <f t="shared" si="50"/>
        <v>0.5082607533519965</v>
      </c>
      <c r="E552" s="2">
        <f t="shared" si="49"/>
        <v>-4.188284624896732E-2</v>
      </c>
      <c r="F552" s="2">
        <f t="shared" si="53"/>
        <v>-1.601961802812114E-2</v>
      </c>
      <c r="G552" s="2">
        <f t="shared" si="51"/>
        <v>-2.586322822084618E-2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0.57999999999999996</v>
      </c>
      <c r="C553" s="2">
        <f t="shared" si="48"/>
        <v>0.46231976754871695</v>
      </c>
      <c r="D553" s="2">
        <f t="shared" si="50"/>
        <v>0.51357477162221898</v>
      </c>
      <c r="E553" s="2">
        <f t="shared" si="49"/>
        <v>-5.1255004073502031E-2</v>
      </c>
      <c r="F553" s="2">
        <f t="shared" si="53"/>
        <v>-2.3066695237197322E-2</v>
      </c>
      <c r="G553" s="2">
        <f t="shared" si="51"/>
        <v>-2.8188308836304708E-2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0.59</v>
      </c>
      <c r="C554" s="2">
        <f t="shared" si="48"/>
        <v>0.45888595715660663</v>
      </c>
      <c r="D554" s="2">
        <f t="shared" si="50"/>
        <v>0.51923589965020278</v>
      </c>
      <c r="E554" s="2">
        <f t="shared" si="49"/>
        <v>-6.0349942493596154E-2</v>
      </c>
      <c r="F554" s="2">
        <f t="shared" si="53"/>
        <v>-3.0523344688477089E-2</v>
      </c>
      <c r="G554" s="2">
        <f t="shared" si="51"/>
        <v>-2.9826597805119065E-2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5">
        <f>TITRES_STAT!D558</f>
        <v>0.6</v>
      </c>
      <c r="C555" s="2">
        <f t="shared" si="48"/>
        <v>0.457518886824821</v>
      </c>
      <c r="D555" s="2">
        <f t="shared" si="50"/>
        <v>0.52521842560203957</v>
      </c>
      <c r="E555" s="2">
        <f t="shared" si="49"/>
        <v>-6.7699538777218571E-2</v>
      </c>
      <c r="F555" s="2">
        <f t="shared" si="53"/>
        <v>-3.7958583506225385E-2</v>
      </c>
      <c r="G555" s="2">
        <f t="shared" si="51"/>
        <v>-2.9740955270993186E-2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0.61</v>
      </c>
      <c r="C556" s="2">
        <f t="shared" si="48"/>
        <v>0.45943905808254082</v>
      </c>
      <c r="D556" s="2">
        <f t="shared" si="50"/>
        <v>0.53149854222411075</v>
      </c>
      <c r="E556" s="2">
        <f t="shared" si="49"/>
        <v>-7.2059484141569929E-2</v>
      </c>
      <c r="F556" s="2">
        <f t="shared" si="53"/>
        <v>-4.4778763633294298E-2</v>
      </c>
      <c r="G556" s="2">
        <f t="shared" si="51"/>
        <v>-2.7280720508275631E-2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0.64</v>
      </c>
      <c r="C557" s="2">
        <f t="shared" si="48"/>
        <v>0.46414074145445761</v>
      </c>
      <c r="D557" s="2">
        <f t="shared" si="50"/>
        <v>0.53953568724454704</v>
      </c>
      <c r="E557" s="2">
        <f t="shared" si="49"/>
        <v>-7.5394945790089429E-2</v>
      </c>
      <c r="F557" s="2">
        <f t="shared" si="53"/>
        <v>-5.0902000064653327E-2</v>
      </c>
      <c r="G557" s="2">
        <f t="shared" si="51"/>
        <v>-2.4492945725436102E-2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0.67</v>
      </c>
      <c r="C558" s="2">
        <f t="shared" si="48"/>
        <v>0.47119601199992567</v>
      </c>
      <c r="D558" s="2">
        <f t="shared" si="50"/>
        <v>0.54919971041161764</v>
      </c>
      <c r="E558" s="2">
        <f t="shared" si="49"/>
        <v>-7.8003698411691968E-2</v>
      </c>
      <c r="F558" s="2">
        <f t="shared" si="53"/>
        <v>-5.6322339734061061E-2</v>
      </c>
      <c r="G558" s="2">
        <f t="shared" si="51"/>
        <v>-2.1681358677630908E-2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0.7</v>
      </c>
      <c r="C559" s="2">
        <f t="shared" si="48"/>
        <v>0.48024277938455251</v>
      </c>
      <c r="D559" s="2">
        <f t="shared" si="50"/>
        <v>0.56037010223297923</v>
      </c>
      <c r="E559" s="2">
        <f t="shared" si="49"/>
        <v>-8.0127322848426719E-2</v>
      </c>
      <c r="F559" s="2">
        <f t="shared" si="53"/>
        <v>-6.1083336356934193E-2</v>
      </c>
      <c r="G559" s="2">
        <f t="shared" si="51"/>
        <v>-1.9043986491492526E-2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0.73</v>
      </c>
      <c r="C560" s="2">
        <f t="shared" si="48"/>
        <v>0.49097465947923669</v>
      </c>
      <c r="D560" s="2">
        <f t="shared" si="50"/>
        <v>0.57293527984535109</v>
      </c>
      <c r="E560" s="2">
        <f t="shared" si="49"/>
        <v>-8.1960620366114401E-2</v>
      </c>
      <c r="F560" s="2">
        <f t="shared" si="53"/>
        <v>-6.5258793158770229E-2</v>
      </c>
      <c r="G560" s="2">
        <f t="shared" si="51"/>
        <v>-1.6701827207344172E-2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0.77</v>
      </c>
      <c r="C561" s="2">
        <f t="shared" si="48"/>
        <v>0.50159394263627721</v>
      </c>
      <c r="D561" s="2">
        <f t="shared" si="50"/>
        <v>0.58753266652347325</v>
      </c>
      <c r="E561" s="2">
        <f t="shared" si="49"/>
        <v>-8.5938723887196034E-2</v>
      </c>
      <c r="F561" s="2">
        <f t="shared" si="53"/>
        <v>-6.9394779304455395E-2</v>
      </c>
      <c r="G561" s="2">
        <f t="shared" si="51"/>
        <v>-1.6543944582740638E-2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0.81</v>
      </c>
      <c r="C562" s="2">
        <f t="shared" si="48"/>
        <v>0.51365641299992681</v>
      </c>
      <c r="D562" s="2">
        <f t="shared" si="50"/>
        <v>0.60401172826247529</v>
      </c>
      <c r="E562" s="2">
        <f t="shared" si="49"/>
        <v>-9.0355315262548475E-2</v>
      </c>
      <c r="F562" s="2">
        <f t="shared" si="53"/>
        <v>-7.3586886496074005E-2</v>
      </c>
      <c r="G562" s="2">
        <f t="shared" si="51"/>
        <v>-1.6768428766474469E-2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0.84</v>
      </c>
      <c r="C563" s="2">
        <f t="shared" si="48"/>
        <v>0.52386311869224578</v>
      </c>
      <c r="D563" s="2">
        <f t="shared" si="50"/>
        <v>0.62149234098377337</v>
      </c>
      <c r="E563" s="2">
        <f t="shared" si="49"/>
        <v>-9.7629222291527595E-2</v>
      </c>
      <c r="F563" s="2">
        <f t="shared" si="53"/>
        <v>-7.8395353655164729E-2</v>
      </c>
      <c r="G563" s="2">
        <f t="shared" si="51"/>
        <v>-1.9233868636362866E-2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0.79</v>
      </c>
      <c r="C564" s="2">
        <f t="shared" si="48"/>
        <v>0.53403802350882335</v>
      </c>
      <c r="D564" s="2">
        <f t="shared" si="50"/>
        <v>0.63397438979979015</v>
      </c>
      <c r="E564" s="2">
        <f t="shared" si="49"/>
        <v>-9.9936366290966805E-2</v>
      </c>
      <c r="F564" s="2">
        <f t="shared" si="53"/>
        <v>-8.2703556182325139E-2</v>
      </c>
      <c r="G564" s="2">
        <f t="shared" si="51"/>
        <v>-1.7232810108641666E-2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0.76</v>
      </c>
      <c r="C565" s="2">
        <f t="shared" si="48"/>
        <v>0.54418601989208137</v>
      </c>
      <c r="D565" s="2">
        <f t="shared" si="50"/>
        <v>0.64330962018499083</v>
      </c>
      <c r="E565" s="2">
        <f t="shared" si="49"/>
        <v>-9.9123600292909453E-2</v>
      </c>
      <c r="F565" s="2">
        <f t="shared" si="53"/>
        <v>-8.5987565004442004E-2</v>
      </c>
      <c r="G565" s="2">
        <f t="shared" si="51"/>
        <v>-1.3136035288467449E-2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0.73</v>
      </c>
      <c r="C566" s="2">
        <f t="shared" si="48"/>
        <v>0.55431124760099193</v>
      </c>
      <c r="D566" s="2">
        <f t="shared" si="50"/>
        <v>0.64973112980091741</v>
      </c>
      <c r="E566" s="2">
        <f t="shared" si="49"/>
        <v>-9.5419882199925476E-2</v>
      </c>
      <c r="F566" s="2">
        <f t="shared" si="53"/>
        <v>-8.7874028443538699E-2</v>
      </c>
      <c r="G566" s="2">
        <f t="shared" si="51"/>
        <v>-7.5458537563867778E-3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0.72</v>
      </c>
      <c r="C567" s="2">
        <f t="shared" si="48"/>
        <v>0.56749413258545467</v>
      </c>
      <c r="D567" s="2">
        <f t="shared" si="50"/>
        <v>0.65493623129714573</v>
      </c>
      <c r="E567" s="2">
        <f t="shared" si="49"/>
        <v>-8.7442098711691063E-2</v>
      </c>
      <c r="F567" s="2">
        <f t="shared" si="53"/>
        <v>-8.7787642497169166E-2</v>
      </c>
      <c r="G567" s="2">
        <f t="shared" si="51"/>
        <v>3.4554378547810294E-4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5">
        <f>TITRES_STAT!D571</f>
        <v>0.68</v>
      </c>
      <c r="C568" s="2">
        <f t="shared" si="48"/>
        <v>0.58326426603384629</v>
      </c>
      <c r="D568" s="2">
        <f t="shared" si="50"/>
        <v>0.65679280675661644</v>
      </c>
      <c r="E568" s="2">
        <f t="shared" si="49"/>
        <v>-7.3528540722770153E-2</v>
      </c>
      <c r="F568" s="2">
        <f t="shared" si="53"/>
        <v>-8.4935822142289369E-2</v>
      </c>
      <c r="G568" s="2">
        <f t="shared" si="51"/>
        <v>1.1407281419519216E-2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0.65</v>
      </c>
      <c r="C569" s="2">
        <f t="shared" si="48"/>
        <v>0.60122360972094691</v>
      </c>
      <c r="D569" s="2">
        <f t="shared" si="50"/>
        <v>0.65628963588575595</v>
      </c>
      <c r="E569" s="2">
        <f t="shared" si="49"/>
        <v>-5.5066026164809045E-2</v>
      </c>
      <c r="F569" s="2">
        <f t="shared" si="53"/>
        <v>-7.8961862946793318E-2</v>
      </c>
      <c r="G569" s="2">
        <f t="shared" si="51"/>
        <v>2.3895836781984273E-2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0.66</v>
      </c>
      <c r="C570" s="2">
        <f t="shared" si="48"/>
        <v>0.62103536207157051</v>
      </c>
      <c r="D570" s="2">
        <f t="shared" si="50"/>
        <v>0.65656447767199622</v>
      </c>
      <c r="E570" s="2">
        <f t="shared" si="49"/>
        <v>-3.5529115600425709E-2</v>
      </c>
      <c r="F570" s="2">
        <f t="shared" si="53"/>
        <v>-7.0275313477519807E-2</v>
      </c>
      <c r="G570" s="2">
        <f t="shared" si="51"/>
        <v>3.4746197877094098E-2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0.67</v>
      </c>
      <c r="C571" s="2">
        <f t="shared" si="48"/>
        <v>0.64395299867594435</v>
      </c>
      <c r="D571" s="2">
        <f t="shared" si="50"/>
        <v>0.65755970154814458</v>
      </c>
      <c r="E571" s="2">
        <f t="shared" si="49"/>
        <v>-1.3606702872200227E-2</v>
      </c>
      <c r="F571" s="2">
        <f t="shared" si="53"/>
        <v>-5.8941591356455894E-2</v>
      </c>
      <c r="G571" s="2">
        <f t="shared" si="51"/>
        <v>4.5334888484255667E-2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0.69</v>
      </c>
      <c r="C572" s="2">
        <f t="shared" si="48"/>
        <v>0.66949869118733751</v>
      </c>
      <c r="D572" s="2">
        <f t="shared" si="50"/>
        <v>0.65996268661865243</v>
      </c>
      <c r="E572" s="2">
        <f t="shared" si="49"/>
        <v>9.5360045686850858E-3</v>
      </c>
      <c r="F572" s="2">
        <f t="shared" si="53"/>
        <v>-4.5246072171427704E-2</v>
      </c>
      <c r="G572" s="2">
        <f t="shared" si="51"/>
        <v>5.4782076740112789E-2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0.72</v>
      </c>
      <c r="C573" s="2">
        <f t="shared" si="48"/>
        <v>0.69572966177390094</v>
      </c>
      <c r="D573" s="2">
        <f t="shared" si="50"/>
        <v>0.66440989501727077</v>
      </c>
      <c r="E573" s="2">
        <f t="shared" si="49"/>
        <v>3.1319766756630174E-2</v>
      </c>
      <c r="F573" s="2">
        <f t="shared" si="53"/>
        <v>-2.9932904385816132E-2</v>
      </c>
      <c r="G573" s="2">
        <f t="shared" si="51"/>
        <v>6.1252671142446306E-2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0.72</v>
      </c>
      <c r="C574" s="2">
        <f t="shared" si="48"/>
        <v>0.71023279073176238</v>
      </c>
      <c r="D574" s="2">
        <f t="shared" si="50"/>
        <v>0.66852768057154699</v>
      </c>
      <c r="E574" s="2">
        <f t="shared" si="49"/>
        <v>4.1705110160215386E-2</v>
      </c>
      <c r="F574" s="2">
        <f t="shared" si="53"/>
        <v>-1.5605301476609828E-2</v>
      </c>
      <c r="G574" s="2">
        <f t="shared" si="51"/>
        <v>5.7310411636825216E-2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0.72</v>
      </c>
      <c r="C575" s="2">
        <f t="shared" si="48"/>
        <v>0.7178892844653374</v>
      </c>
      <c r="D575" s="2">
        <f t="shared" si="50"/>
        <v>0.67234044497365464</v>
      </c>
      <c r="E575" s="2">
        <f t="shared" si="49"/>
        <v>4.5548839491682758E-2</v>
      </c>
      <c r="F575" s="2">
        <f t="shared" si="53"/>
        <v>-3.374473282951311E-3</v>
      </c>
      <c r="G575" s="2">
        <f t="shared" si="51"/>
        <v>4.8923312774634069E-2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0.72</v>
      </c>
      <c r="C576" s="2">
        <f t="shared" si="48"/>
        <v>0.71975247147067012</v>
      </c>
      <c r="D576" s="2">
        <f t="shared" si="50"/>
        <v>0.67587078238301357</v>
      </c>
      <c r="E576" s="2">
        <f t="shared" si="49"/>
        <v>4.388168908765655E-2</v>
      </c>
      <c r="F576" s="2">
        <f t="shared" si="53"/>
        <v>6.0767591911702612E-3</v>
      </c>
      <c r="G576" s="2">
        <f t="shared" si="51"/>
        <v>3.7804929896486289E-2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0.72</v>
      </c>
      <c r="C577" s="2">
        <f t="shared" si="48"/>
        <v>0.71979055278287463</v>
      </c>
      <c r="D577" s="2">
        <f t="shared" si="50"/>
        <v>0.6791396133176052</v>
      </c>
      <c r="E577" s="2">
        <f t="shared" si="49"/>
        <v>4.0650939465269431E-2</v>
      </c>
      <c r="F577" s="2">
        <f t="shared" si="53"/>
        <v>1.2991595245990096E-2</v>
      </c>
      <c r="G577" s="2">
        <f t="shared" si="51"/>
        <v>2.7659344219279333E-2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0.7</v>
      </c>
      <c r="C578" s="2">
        <f t="shared" si="48"/>
        <v>0.713668929277817</v>
      </c>
      <c r="D578" s="2">
        <f t="shared" si="50"/>
        <v>0.6806848271459307</v>
      </c>
      <c r="E578" s="2">
        <f t="shared" si="49"/>
        <v>3.2984102131886295E-2</v>
      </c>
      <c r="F578" s="2">
        <f t="shared" si="53"/>
        <v>1.6990096623169339E-2</v>
      </c>
      <c r="G578" s="2">
        <f t="shared" si="51"/>
        <v>1.5994005508716956E-2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0.68</v>
      </c>
      <c r="C579" s="2">
        <f t="shared" si="48"/>
        <v>0.70387370938892202</v>
      </c>
      <c r="D579" s="2">
        <f t="shared" si="50"/>
        <v>0.68063409920919515</v>
      </c>
      <c r="E579" s="2">
        <f t="shared" si="49"/>
        <v>2.3239610179726866E-2</v>
      </c>
      <c r="F579" s="2">
        <f t="shared" si="53"/>
        <v>1.8239999334480846E-2</v>
      </c>
      <c r="G579" s="2">
        <f t="shared" si="51"/>
        <v>4.9996108452460206E-3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0.66</v>
      </c>
      <c r="C580" s="2">
        <f t="shared" si="48"/>
        <v>0.69712390794447254</v>
      </c>
      <c r="D580" s="2">
        <f t="shared" si="50"/>
        <v>0.67910564741592139</v>
      </c>
      <c r="E580" s="2">
        <f t="shared" si="49"/>
        <v>1.8018260528551155E-2</v>
      </c>
      <c r="F580" s="2">
        <f t="shared" si="53"/>
        <v>1.8195651573294908E-2</v>
      </c>
      <c r="G580" s="2">
        <f t="shared" si="51"/>
        <v>-1.7739104474375281E-4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0.65</v>
      </c>
      <c r="C581" s="2">
        <f t="shared" si="48"/>
        <v>0.69295099902993829</v>
      </c>
      <c r="D581" s="2">
        <f t="shared" si="50"/>
        <v>0.67694967353326052</v>
      </c>
      <c r="E581" s="2">
        <f t="shared" si="49"/>
        <v>1.6001325496677765E-2</v>
      </c>
      <c r="F581" s="2">
        <f t="shared" si="53"/>
        <v>1.7756786357971482E-2</v>
      </c>
      <c r="G581" s="2">
        <f t="shared" si="51"/>
        <v>-1.7554608612937173E-3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0.66</v>
      </c>
      <c r="C582" s="2">
        <f t="shared" si="48"/>
        <v>0.69249699917917851</v>
      </c>
      <c r="D582" s="2">
        <f t="shared" si="50"/>
        <v>0.67569414216042645</v>
      </c>
      <c r="E582" s="2">
        <f t="shared" si="49"/>
        <v>1.680285701875206E-2</v>
      </c>
      <c r="F582" s="2">
        <f t="shared" si="53"/>
        <v>1.75660004901276E-2</v>
      </c>
      <c r="G582" s="2">
        <f t="shared" si="51"/>
        <v>-7.6314347137554014E-4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0.65</v>
      </c>
      <c r="C583" s="2">
        <f t="shared" si="48"/>
        <v>0.69672823007468943</v>
      </c>
      <c r="D583" s="2">
        <f t="shared" si="50"/>
        <v>0.67379087237076529</v>
      </c>
      <c r="E583" s="2">
        <f t="shared" si="49"/>
        <v>2.2937357703924133E-2</v>
      </c>
      <c r="F583" s="2">
        <f t="shared" si="53"/>
        <v>1.8640271932886907E-2</v>
      </c>
      <c r="G583" s="2">
        <f t="shared" si="51"/>
        <v>4.2970857710372262E-3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0.64</v>
      </c>
      <c r="C584" s="2">
        <f t="shared" si="48"/>
        <v>0.70030850237089104</v>
      </c>
      <c r="D584" s="2">
        <f t="shared" si="50"/>
        <v>0.67128784478774572</v>
      </c>
      <c r="E584" s="2">
        <f t="shared" si="49"/>
        <v>2.9020657583145315E-2</v>
      </c>
      <c r="F584" s="2">
        <f t="shared" si="53"/>
        <v>2.0716349062938587E-2</v>
      </c>
      <c r="G584" s="2">
        <f t="shared" si="51"/>
        <v>8.3043085202067282E-3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0.64</v>
      </c>
      <c r="C585" s="2">
        <f t="shared" si="48"/>
        <v>0.7033379635446001</v>
      </c>
      <c r="D585" s="2">
        <f t="shared" si="50"/>
        <v>0.66897022665532013</v>
      </c>
      <c r="E585" s="2">
        <f t="shared" si="49"/>
        <v>3.4367736889279965E-2</v>
      </c>
      <c r="F585" s="2">
        <f t="shared" si="53"/>
        <v>2.3446626628206863E-2</v>
      </c>
      <c r="G585" s="2">
        <f t="shared" si="51"/>
        <v>1.0921110261073102E-2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0.65</v>
      </c>
      <c r="C586" s="2">
        <f t="shared" si="48"/>
        <v>0.70590135376850771</v>
      </c>
      <c r="D586" s="2">
        <f t="shared" si="50"/>
        <v>0.66756502468085199</v>
      </c>
      <c r="E586" s="2">
        <f t="shared" si="49"/>
        <v>3.8336329087655718E-2</v>
      </c>
      <c r="F586" s="2">
        <f t="shared" si="53"/>
        <v>2.6424567120096634E-2</v>
      </c>
      <c r="G586" s="2">
        <f t="shared" si="51"/>
        <v>1.1911761967559085E-2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0.64</v>
      </c>
      <c r="C587" s="2">
        <f t="shared" si="48"/>
        <v>0.70807037626566027</v>
      </c>
      <c r="D587" s="2">
        <f t="shared" si="50"/>
        <v>0.66552317100078895</v>
      </c>
      <c r="E587" s="2">
        <f t="shared" si="49"/>
        <v>4.2547205264871324E-2</v>
      </c>
      <c r="F587" s="2">
        <f t="shared" si="53"/>
        <v>2.9649094749051572E-2</v>
      </c>
      <c r="G587" s="2">
        <f t="shared" si="51"/>
        <v>1.2898110515819752E-2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5">
        <f>TITRES_STAT!D591</f>
        <v>0.64</v>
      </c>
      <c r="C588" s="2">
        <f t="shared" si="48"/>
        <v>0.70682877991709714</v>
      </c>
      <c r="D588" s="2">
        <f t="shared" si="50"/>
        <v>0.66363256574147134</v>
      </c>
      <c r="E588" s="2">
        <f t="shared" si="49"/>
        <v>4.3196214175625802E-2</v>
      </c>
      <c r="F588" s="2">
        <f t="shared" si="53"/>
        <v>3.2358518634366416E-2</v>
      </c>
      <c r="G588" s="2">
        <f t="shared" si="51"/>
        <v>1.0837695541259386E-2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0.64</v>
      </c>
      <c r="C589" s="2">
        <f t="shared" si="48"/>
        <v>0.7027012753144668</v>
      </c>
      <c r="D589" s="2">
        <f t="shared" si="50"/>
        <v>0.66188200531617725</v>
      </c>
      <c r="E589" s="2">
        <f t="shared" si="49"/>
        <v>4.0819269998289553E-2</v>
      </c>
      <c r="F589" s="2">
        <f t="shared" si="53"/>
        <v>3.4050668907151041E-2</v>
      </c>
      <c r="G589" s="2">
        <f t="shared" si="51"/>
        <v>6.7686010911385125E-3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0.63</v>
      </c>
      <c r="C590" s="2">
        <f t="shared" si="48"/>
        <v>0.69613184834301045</v>
      </c>
      <c r="D590" s="2">
        <f t="shared" si="50"/>
        <v>0.65952037529275664</v>
      </c>
      <c r="E590" s="2">
        <f t="shared" si="49"/>
        <v>3.6611473050253807E-2</v>
      </c>
      <c r="F590" s="2">
        <f t="shared" si="53"/>
        <v>3.4562829735771593E-2</v>
      </c>
      <c r="G590" s="2">
        <f t="shared" si="51"/>
        <v>2.0486433144822139E-3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5">
        <f>TITRES_STAT!D594</f>
        <v>0.62</v>
      </c>
      <c r="C591" s="2">
        <f t="shared" ref="C591:C654" si="54">$C$4*B581+C590*(1-$C$4)</f>
        <v>0.68903464090562416</v>
      </c>
      <c r="D591" s="2">
        <f t="shared" si="50"/>
        <v>0.65659294008588576</v>
      </c>
      <c r="E591" s="2">
        <f t="shared" si="49"/>
        <v>3.2441700819738406E-2</v>
      </c>
      <c r="F591" s="2">
        <f t="shared" si="53"/>
        <v>3.4138603952564961E-2</v>
      </c>
      <c r="G591" s="2">
        <f t="shared" si="51"/>
        <v>-1.6969031328265549E-3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0.62</v>
      </c>
      <c r="C592" s="2">
        <f t="shared" si="54"/>
        <v>0.68456777307398975</v>
      </c>
      <c r="D592" s="2">
        <f t="shared" si="50"/>
        <v>0.65388235193137567</v>
      </c>
      <c r="E592" s="2">
        <f t="shared" si="49"/>
        <v>3.0685421142614078E-2</v>
      </c>
      <c r="F592" s="2">
        <f t="shared" si="53"/>
        <v>3.344796739057479E-2</v>
      </c>
      <c r="G592" s="2">
        <f t="shared" si="51"/>
        <v>-2.7625462479607121E-3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0.64</v>
      </c>
      <c r="C593" s="2">
        <f t="shared" si="54"/>
        <v>0.67924965413952976</v>
      </c>
      <c r="D593" s="2">
        <f t="shared" si="50"/>
        <v>0.65285402956608862</v>
      </c>
      <c r="E593" s="2">
        <f t="shared" si="49"/>
        <v>2.6395624573441134E-2</v>
      </c>
      <c r="F593" s="2">
        <f t="shared" si="53"/>
        <v>3.2037498827148056E-2</v>
      </c>
      <c r="G593" s="2">
        <f t="shared" si="51"/>
        <v>-5.6418742537069216E-3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0.64</v>
      </c>
      <c r="C594" s="2">
        <f t="shared" si="54"/>
        <v>0.67321124581037139</v>
      </c>
      <c r="D594" s="2">
        <f t="shared" si="50"/>
        <v>0.65190187922785992</v>
      </c>
      <c r="E594" s="2">
        <f t="shared" si="49"/>
        <v>2.130936658251148E-2</v>
      </c>
      <c r="F594" s="2">
        <f t="shared" si="53"/>
        <v>2.9891872378220743E-2</v>
      </c>
      <c r="G594" s="2">
        <f t="shared" si="51"/>
        <v>-8.5825057957092631E-3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0.64</v>
      </c>
      <c r="C595" s="2">
        <f t="shared" si="54"/>
        <v>0.66810182337800661</v>
      </c>
      <c r="D595" s="2">
        <f t="shared" si="50"/>
        <v>0.65102025854431478</v>
      </c>
      <c r="E595" s="2">
        <f t="shared" si="49"/>
        <v>1.7081564833691831E-2</v>
      </c>
      <c r="F595" s="2">
        <f t="shared" si="53"/>
        <v>2.7329810869314963E-2</v>
      </c>
      <c r="G595" s="2">
        <f t="shared" si="51"/>
        <v>-1.0248246035623132E-2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0.64</v>
      </c>
      <c r="C596" s="2">
        <f t="shared" si="54"/>
        <v>0.66531692747369786</v>
      </c>
      <c r="D596" s="2">
        <f t="shared" si="50"/>
        <v>0.6502039430965878</v>
      </c>
      <c r="E596" s="2">
        <f t="shared" si="49"/>
        <v>1.5112984377110061E-2</v>
      </c>
      <c r="F596" s="2">
        <f t="shared" si="53"/>
        <v>2.4886445570873984E-2</v>
      </c>
      <c r="G596" s="2">
        <f t="shared" si="51"/>
        <v>-9.7734611937639222E-3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0.64</v>
      </c>
      <c r="C597" s="2">
        <f t="shared" si="54"/>
        <v>0.6614220155546674</v>
      </c>
      <c r="D597" s="2">
        <f t="shared" si="50"/>
        <v>0.64944809545980353</v>
      </c>
      <c r="E597" s="2">
        <f t="shared" si="49"/>
        <v>1.1973920094863866E-2</v>
      </c>
      <c r="F597" s="2">
        <f t="shared" si="53"/>
        <v>2.2303940475671961E-2</v>
      </c>
      <c r="G597" s="2">
        <f t="shared" si="51"/>
        <v>-1.0330020380808096E-2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0.63</v>
      </c>
      <c r="C598" s="2">
        <f t="shared" si="54"/>
        <v>0.6581263208539494</v>
      </c>
      <c r="D598" s="2">
        <f t="shared" si="50"/>
        <v>0.64800749579611439</v>
      </c>
      <c r="E598" s="2">
        <f t="shared" si="49"/>
        <v>1.0118825057835013E-2</v>
      </c>
      <c r="F598" s="2">
        <f t="shared" si="53"/>
        <v>1.9866917392104572E-2</v>
      </c>
      <c r="G598" s="2">
        <f t="shared" si="51"/>
        <v>-9.7480923342695598E-3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0.63</v>
      </c>
      <c r="C599" s="2">
        <f t="shared" si="54"/>
        <v>0.65533765610718797</v>
      </c>
      <c r="D599" s="2">
        <f t="shared" si="50"/>
        <v>0.64667360721862444</v>
      </c>
      <c r="E599" s="2">
        <f t="shared" si="49"/>
        <v>8.6640488885635358E-3</v>
      </c>
      <c r="F599" s="2">
        <f t="shared" si="53"/>
        <v>1.7626343691396366E-2</v>
      </c>
      <c r="G599" s="2">
        <f t="shared" si="51"/>
        <v>-8.9622948028328306E-3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0.62</v>
      </c>
      <c r="C600" s="2">
        <f t="shared" si="54"/>
        <v>0.65143955516762053</v>
      </c>
      <c r="D600" s="2">
        <f t="shared" si="50"/>
        <v>0.64469778446168935</v>
      </c>
      <c r="E600" s="2">
        <f t="shared" si="49"/>
        <v>6.7417707059311827E-3</v>
      </c>
      <c r="F600" s="2">
        <f t="shared" si="53"/>
        <v>1.544942909430333E-2</v>
      </c>
      <c r="G600" s="2">
        <f t="shared" si="51"/>
        <v>-8.707658388372147E-3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0.6</v>
      </c>
      <c r="C601" s="2">
        <f t="shared" si="54"/>
        <v>0.64660270052644819</v>
      </c>
      <c r="D601" s="2">
        <f t="shared" si="50"/>
        <v>0.64138683746452718</v>
      </c>
      <c r="E601" s="2">
        <f t="shared" si="49"/>
        <v>5.2158630619210111E-3</v>
      </c>
      <c r="F601" s="2">
        <f t="shared" si="53"/>
        <v>1.3402715887826867E-2</v>
      </c>
      <c r="G601" s="2">
        <f t="shared" si="51"/>
        <v>-8.1868528259058555E-3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0.62</v>
      </c>
      <c r="C602" s="2">
        <f t="shared" si="54"/>
        <v>0.6425099773685331</v>
      </c>
      <c r="D602" s="2">
        <f t="shared" si="50"/>
        <v>0.63980262728196957</v>
      </c>
      <c r="E602" s="2">
        <f t="shared" si="49"/>
        <v>2.7073500865635314E-3</v>
      </c>
      <c r="F602" s="2">
        <f t="shared" si="53"/>
        <v>1.12636427275742E-2</v>
      </c>
      <c r="G602" s="2">
        <f t="shared" si="51"/>
        <v>-8.5562926410106682E-3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0.6</v>
      </c>
      <c r="C603" s="2">
        <f t="shared" si="54"/>
        <v>0.64212382700414339</v>
      </c>
      <c r="D603" s="2">
        <f t="shared" si="50"/>
        <v>0.63685428452034221</v>
      </c>
      <c r="E603" s="2">
        <f t="shared" si="49"/>
        <v>5.2695424838011817E-3</v>
      </c>
      <c r="F603" s="2">
        <f t="shared" si="53"/>
        <v>1.0064822678819597E-2</v>
      </c>
      <c r="G603" s="2">
        <f t="shared" si="51"/>
        <v>-4.7952801950184153E-3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0.57999999999999996</v>
      </c>
      <c r="C604" s="2">
        <f t="shared" si="54"/>
        <v>0.64179708438812133</v>
      </c>
      <c r="D604" s="2">
        <f t="shared" si="50"/>
        <v>0.63264285603735393</v>
      </c>
      <c r="E604" s="2">
        <f t="shared" ref="E604:E667" si="55">C604-D604</f>
        <v>9.1542283507674016E-3</v>
      </c>
      <c r="F604" s="2">
        <f t="shared" si="53"/>
        <v>9.8827038132091594E-3</v>
      </c>
      <c r="G604" s="2">
        <f t="shared" si="51"/>
        <v>-7.2847546244175776E-4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0.59</v>
      </c>
      <c r="C605" s="2">
        <f t="shared" si="54"/>
        <v>0.64152060986687187</v>
      </c>
      <c r="D605" s="2">
        <f t="shared" ref="D605:D668" si="56">$D$4*B605+(1-$D$4)*D604</f>
        <v>0.62948412596051284</v>
      </c>
      <c r="E605" s="2">
        <f t="shared" si="55"/>
        <v>1.203648390635903E-2</v>
      </c>
      <c r="F605" s="2">
        <f t="shared" si="53"/>
        <v>1.0313459831839133E-2</v>
      </c>
      <c r="G605" s="2">
        <f t="shared" si="51"/>
        <v>1.7230240745198973E-3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0.6</v>
      </c>
      <c r="C606" s="2">
        <f t="shared" si="54"/>
        <v>0.64128666988735317</v>
      </c>
      <c r="D606" s="2">
        <f t="shared" si="56"/>
        <v>0.62730011663010443</v>
      </c>
      <c r="E606" s="2">
        <f t="shared" si="55"/>
        <v>1.3986553257248735E-2</v>
      </c>
      <c r="F606" s="2">
        <f t="shared" si="53"/>
        <v>1.1048078516921054E-2</v>
      </c>
      <c r="G606" s="2">
        <f t="shared" si="51"/>
        <v>2.9384747403276811E-3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0.61</v>
      </c>
      <c r="C607" s="2">
        <f t="shared" si="54"/>
        <v>0.6410887206739142</v>
      </c>
      <c r="D607" s="2">
        <f t="shared" si="56"/>
        <v>0.62601862650935602</v>
      </c>
      <c r="E607" s="2">
        <f t="shared" si="55"/>
        <v>1.5070094164558179E-2</v>
      </c>
      <c r="F607" s="2">
        <f t="shared" si="53"/>
        <v>1.185248164644848E-2</v>
      </c>
      <c r="G607" s="2">
        <f t="shared" si="51"/>
        <v>3.2176125181096991E-3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5">
        <f>TITRES_STAT!D611</f>
        <v>0.62</v>
      </c>
      <c r="C608" s="2">
        <f t="shared" si="54"/>
        <v>0.63938276364715818</v>
      </c>
      <c r="D608" s="2">
        <f t="shared" si="56"/>
        <v>0.62557280232347778</v>
      </c>
      <c r="E608" s="2">
        <f t="shared" si="55"/>
        <v>1.3809961323680398E-2</v>
      </c>
      <c r="F608" s="2">
        <f t="shared" si="53"/>
        <v>1.2243977581894864E-2</v>
      </c>
      <c r="G608" s="2">
        <f t="shared" si="51"/>
        <v>1.565983741785534E-3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5">
        <f>TITRES_STAT!D612</f>
        <v>0.62</v>
      </c>
      <c r="C609" s="2">
        <f t="shared" si="54"/>
        <v>0.63793926154759539</v>
      </c>
      <c r="D609" s="2">
        <f t="shared" si="56"/>
        <v>0.62516000215136835</v>
      </c>
      <c r="E609" s="2">
        <f t="shared" si="55"/>
        <v>1.2779259396227038E-2</v>
      </c>
      <c r="F609" s="2">
        <f t="shared" si="53"/>
        <v>1.2351033944761298E-2</v>
      </c>
      <c r="G609" s="2">
        <f t="shared" si="51"/>
        <v>4.2822545146574062E-4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0.63</v>
      </c>
      <c r="C610" s="2">
        <f t="shared" si="54"/>
        <v>0.6351793751556577</v>
      </c>
      <c r="D610" s="2">
        <f t="shared" si="56"/>
        <v>0.62551852051052625</v>
      </c>
      <c r="E610" s="2">
        <f t="shared" si="55"/>
        <v>9.6608546451314448E-3</v>
      </c>
      <c r="F610" s="2">
        <f t="shared" si="53"/>
        <v>1.1812998084835328E-2</v>
      </c>
      <c r="G610" s="2">
        <f t="shared" si="51"/>
        <v>-2.1521434397038831E-3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0.63</v>
      </c>
      <c r="C611" s="2">
        <f t="shared" si="54"/>
        <v>0.6297671635932488</v>
      </c>
      <c r="D611" s="2">
        <f t="shared" si="56"/>
        <v>0.62585048195419091</v>
      </c>
      <c r="E611" s="2">
        <f t="shared" si="55"/>
        <v>3.9166816390578951E-3</v>
      </c>
      <c r="F611" s="2">
        <f t="shared" si="53"/>
        <v>1.0233734795679843E-2</v>
      </c>
      <c r="G611" s="2">
        <f t="shared" si="51"/>
        <v>-6.3170531566219476E-3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5">
        <f>TITRES_STAT!D615</f>
        <v>0.62</v>
      </c>
      <c r="C612" s="2">
        <f t="shared" si="54"/>
        <v>0.62826452304044134</v>
      </c>
      <c r="D612" s="2">
        <f t="shared" si="56"/>
        <v>0.62541711292054714</v>
      </c>
      <c r="E612" s="2">
        <f t="shared" si="55"/>
        <v>2.8474101198942003E-3</v>
      </c>
      <c r="F612" s="2">
        <f t="shared" si="53"/>
        <v>8.7564698605227132E-3</v>
      </c>
      <c r="G612" s="2">
        <f t="shared" ref="G612:G675" si="57">E612-F612</f>
        <v>-5.9090597406285129E-3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0.62</v>
      </c>
      <c r="C613" s="2">
        <f t="shared" si="54"/>
        <v>0.62391613488037345</v>
      </c>
      <c r="D613" s="2">
        <f t="shared" si="56"/>
        <v>0.62501584529680287</v>
      </c>
      <c r="E613" s="2">
        <f t="shared" si="55"/>
        <v>-1.0997104164294225E-3</v>
      </c>
      <c r="F613" s="2">
        <f t="shared" ref="F613:F676" si="59">(E613*(2/(10)))+((1-(2/10))*F612)</f>
        <v>6.7852338051322871E-3</v>
      </c>
      <c r="G613" s="2">
        <f t="shared" si="57"/>
        <v>-7.8849442215617096E-3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0.62</v>
      </c>
      <c r="C614" s="2">
        <f t="shared" si="54"/>
        <v>0.61715980643723911</v>
      </c>
      <c r="D614" s="2">
        <f t="shared" si="56"/>
        <v>0.62464430120074343</v>
      </c>
      <c r="E614" s="2">
        <f t="shared" si="55"/>
        <v>-7.4844947635043235E-3</v>
      </c>
      <c r="F614" s="2">
        <f t="shared" si="59"/>
        <v>3.931288091404965E-3</v>
      </c>
      <c r="G614" s="2">
        <f t="shared" si="57"/>
        <v>-1.1415782854909289E-2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0.63</v>
      </c>
      <c r="C615" s="2">
        <f t="shared" si="54"/>
        <v>0.61298137467766378</v>
      </c>
      <c r="D615" s="2">
        <f t="shared" si="56"/>
        <v>0.625041019630318</v>
      </c>
      <c r="E615" s="2">
        <f t="shared" si="55"/>
        <v>-1.2059644952654214E-2</v>
      </c>
      <c r="F615" s="2">
        <f t="shared" si="59"/>
        <v>7.3310148259312941E-4</v>
      </c>
      <c r="G615" s="2">
        <f t="shared" si="57"/>
        <v>-1.2792746435247342E-2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0.63</v>
      </c>
      <c r="C616" s="2">
        <f t="shared" si="54"/>
        <v>0.61098424011186936</v>
      </c>
      <c r="D616" s="2">
        <f t="shared" si="56"/>
        <v>0.62540835150955365</v>
      </c>
      <c r="E616" s="2">
        <f t="shared" si="55"/>
        <v>-1.4424111397684292E-2</v>
      </c>
      <c r="F616" s="2">
        <f t="shared" si="59"/>
        <v>-2.2983410934623548E-3</v>
      </c>
      <c r="G616" s="2">
        <f t="shared" si="57"/>
        <v>-1.2125770304221937E-2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5">
        <f>TITRES_STAT!D620</f>
        <v>0.63</v>
      </c>
      <c r="C617" s="2">
        <f t="shared" si="54"/>
        <v>0.61083281855619709</v>
      </c>
      <c r="D617" s="2">
        <f t="shared" si="56"/>
        <v>0.625748473619957</v>
      </c>
      <c r="E617" s="2">
        <f t="shared" si="55"/>
        <v>-1.4915655063759914E-2</v>
      </c>
      <c r="F617" s="2">
        <f t="shared" si="59"/>
        <v>-4.8218038875218671E-3</v>
      </c>
      <c r="G617" s="2">
        <f t="shared" si="57"/>
        <v>-1.0093851176238046E-2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5">
        <f>TITRES_STAT!D621</f>
        <v>0.63</v>
      </c>
      <c r="C618" s="2">
        <f t="shared" si="54"/>
        <v>0.61224315416293595</v>
      </c>
      <c r="D618" s="2">
        <f t="shared" si="56"/>
        <v>0.6260634014999602</v>
      </c>
      <c r="E618" s="2">
        <f t="shared" si="55"/>
        <v>-1.382024733702425E-2</v>
      </c>
      <c r="F618" s="2">
        <f t="shared" si="59"/>
        <v>-6.621492577422344E-3</v>
      </c>
      <c r="G618" s="2">
        <f t="shared" si="57"/>
        <v>-7.1987547596019056E-3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5">
        <f>TITRES_STAT!D622</f>
        <v>0.63</v>
      </c>
      <c r="C619" s="2">
        <f t="shared" si="54"/>
        <v>0.61343651506094576</v>
      </c>
      <c r="D619" s="2">
        <f t="shared" si="56"/>
        <v>0.62635500138885203</v>
      </c>
      <c r="E619" s="2">
        <f t="shared" si="55"/>
        <v>-1.2918486327906264E-2</v>
      </c>
      <c r="F619" s="2">
        <f t="shared" si="59"/>
        <v>-7.8808913275191291E-3</v>
      </c>
      <c r="G619" s="2">
        <f t="shared" si="57"/>
        <v>-5.0375950003871354E-3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5">
        <f>TITRES_STAT!D623</f>
        <v>0.62</v>
      </c>
      <c r="C620" s="2">
        <f t="shared" si="54"/>
        <v>0.61598474351310795</v>
      </c>
      <c r="D620" s="2">
        <f t="shared" si="56"/>
        <v>0.62588426054523338</v>
      </c>
      <c r="E620" s="2">
        <f t="shared" si="55"/>
        <v>-9.8995170321254378E-3</v>
      </c>
      <c r="F620" s="2">
        <f t="shared" si="59"/>
        <v>-8.2846164684403905E-3</v>
      </c>
      <c r="G620" s="2">
        <f t="shared" si="57"/>
        <v>-1.6149005636850473E-3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5">
        <f>TITRES_STAT!D624</f>
        <v>0.63</v>
      </c>
      <c r="C621" s="2">
        <f t="shared" si="54"/>
        <v>0.61814093681878357</v>
      </c>
      <c r="D621" s="2">
        <f t="shared" si="56"/>
        <v>0.6261891301344753</v>
      </c>
      <c r="E621" s="2">
        <f t="shared" si="55"/>
        <v>-8.0481933156917318E-3</v>
      </c>
      <c r="F621" s="2">
        <f t="shared" si="59"/>
        <v>-8.2373318378906601E-3</v>
      </c>
      <c r="G621" s="2">
        <f t="shared" si="57"/>
        <v>1.8913852219892835E-4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0.63</v>
      </c>
      <c r="C622" s="2">
        <f t="shared" si="54"/>
        <v>0.61842694653897068</v>
      </c>
      <c r="D622" s="2">
        <f t="shared" si="56"/>
        <v>0.62647141679118079</v>
      </c>
      <c r="E622" s="2">
        <f t="shared" si="55"/>
        <v>-8.0444702522101119E-3</v>
      </c>
      <c r="F622" s="2">
        <f t="shared" si="59"/>
        <v>-8.1987595207545505E-3</v>
      </c>
      <c r="G622" s="2">
        <f t="shared" si="57"/>
        <v>1.5428926854443858E-4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0.63</v>
      </c>
      <c r="C623" s="2">
        <f t="shared" si="54"/>
        <v>0.61866895476374439</v>
      </c>
      <c r="D623" s="2">
        <f t="shared" si="56"/>
        <v>0.6267327933251674</v>
      </c>
      <c r="E623" s="2">
        <f t="shared" si="55"/>
        <v>-8.063838561423009E-3</v>
      </c>
      <c r="F623" s="2">
        <f t="shared" si="59"/>
        <v>-8.1717753288882422E-3</v>
      </c>
      <c r="G623" s="2">
        <f t="shared" si="57"/>
        <v>1.0793676746523317E-4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0.61</v>
      </c>
      <c r="C624" s="2">
        <f t="shared" si="54"/>
        <v>0.61887373095393761</v>
      </c>
      <c r="D624" s="2">
        <f t="shared" si="56"/>
        <v>0.62549332715293282</v>
      </c>
      <c r="E624" s="2">
        <f t="shared" si="55"/>
        <v>-6.6195961989952146E-3</v>
      </c>
      <c r="F624" s="2">
        <f t="shared" si="59"/>
        <v>-7.8613395029096377E-3</v>
      </c>
      <c r="G624" s="2">
        <f t="shared" si="57"/>
        <v>1.2417433039144232E-3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0.61</v>
      </c>
      <c r="C625" s="2">
        <f t="shared" si="54"/>
        <v>0.62058546465333175</v>
      </c>
      <c r="D625" s="2">
        <f t="shared" si="56"/>
        <v>0.62434567328975266</v>
      </c>
      <c r="E625" s="2">
        <f t="shared" si="55"/>
        <v>-3.7602086364209031E-3</v>
      </c>
      <c r="F625" s="2">
        <f t="shared" si="59"/>
        <v>-7.0411133296118915E-3</v>
      </c>
      <c r="G625" s="2">
        <f t="shared" si="57"/>
        <v>3.2809046931909884E-3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5">
        <f>TITRES_STAT!D629</f>
        <v>0.61</v>
      </c>
      <c r="C626" s="2">
        <f t="shared" si="54"/>
        <v>0.62203385470666528</v>
      </c>
      <c r="D626" s="2">
        <f t="shared" si="56"/>
        <v>0.62328303082384506</v>
      </c>
      <c r="E626" s="2">
        <f t="shared" si="55"/>
        <v>-1.2491761171797844E-3</v>
      </c>
      <c r="F626" s="2">
        <f t="shared" si="59"/>
        <v>-5.8827258871254704E-3</v>
      </c>
      <c r="G626" s="2">
        <f t="shared" si="57"/>
        <v>4.633549769945686E-3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5">
        <f>TITRES_STAT!D630</f>
        <v>0.61</v>
      </c>
      <c r="C627" s="2">
        <f t="shared" si="54"/>
        <v>0.62325941552102437</v>
      </c>
      <c r="D627" s="2">
        <f t="shared" si="56"/>
        <v>0.62229910261467136</v>
      </c>
      <c r="E627" s="2">
        <f t="shared" si="55"/>
        <v>9.6031290635301136E-4</v>
      </c>
      <c r="F627" s="2">
        <f t="shared" si="59"/>
        <v>-4.5141181284297739E-3</v>
      </c>
      <c r="G627" s="2">
        <f t="shared" si="57"/>
        <v>5.4744310347827852E-3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0.59</v>
      </c>
      <c r="C628" s="2">
        <f t="shared" si="54"/>
        <v>0.62429642851778977</v>
      </c>
      <c r="D628" s="2">
        <f t="shared" si="56"/>
        <v>0.61990657649506609</v>
      </c>
      <c r="E628" s="2">
        <f t="shared" si="55"/>
        <v>4.3898520227236837E-3</v>
      </c>
      <c r="F628" s="2">
        <f t="shared" si="59"/>
        <v>-2.7333240981990826E-3</v>
      </c>
      <c r="G628" s="2">
        <f t="shared" si="57"/>
        <v>7.1231761209227668E-3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0.56999999999999995</v>
      </c>
      <c r="C629" s="2">
        <f t="shared" si="54"/>
        <v>0.62517390105351434</v>
      </c>
      <c r="D629" s="2">
        <f t="shared" si="56"/>
        <v>0.61620979305098711</v>
      </c>
      <c r="E629" s="2">
        <f t="shared" si="55"/>
        <v>8.9641080025272268E-3</v>
      </c>
      <c r="F629" s="2">
        <f t="shared" si="59"/>
        <v>-3.9383767805382052E-4</v>
      </c>
      <c r="G629" s="2">
        <f t="shared" si="57"/>
        <v>9.3579456805810476E-3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0.56000000000000005</v>
      </c>
      <c r="C630" s="2">
        <f t="shared" si="54"/>
        <v>0.62437791627605055</v>
      </c>
      <c r="D630" s="2">
        <f t="shared" si="56"/>
        <v>0.61204610467683984</v>
      </c>
      <c r="E630" s="2">
        <f t="shared" si="55"/>
        <v>1.2331811599210707E-2</v>
      </c>
      <c r="F630" s="2">
        <f t="shared" si="59"/>
        <v>2.151292177399085E-3</v>
      </c>
      <c r="G630" s="2">
        <f t="shared" si="57"/>
        <v>1.0180519421811623E-2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0.56000000000000005</v>
      </c>
      <c r="C631" s="2">
        <f t="shared" si="54"/>
        <v>0.62524285223358123</v>
      </c>
      <c r="D631" s="2">
        <f t="shared" si="56"/>
        <v>0.6081908376637406</v>
      </c>
      <c r="E631" s="2">
        <f t="shared" si="55"/>
        <v>1.7052014569840623E-2</v>
      </c>
      <c r="F631" s="2">
        <f t="shared" si="59"/>
        <v>5.1314366558873926E-3</v>
      </c>
      <c r="G631" s="2">
        <f t="shared" si="57"/>
        <v>1.1920577913953231E-2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0.56000000000000005</v>
      </c>
      <c r="C632" s="2">
        <f t="shared" si="54"/>
        <v>0.6259747211207225</v>
      </c>
      <c r="D632" s="2">
        <f t="shared" si="56"/>
        <v>0.60462114598494499</v>
      </c>
      <c r="E632" s="2">
        <f t="shared" si="55"/>
        <v>2.1353575135777514E-2</v>
      </c>
      <c r="F632" s="2">
        <f t="shared" si="59"/>
        <v>8.3758643518654172E-3</v>
      </c>
      <c r="G632" s="2">
        <f t="shared" si="57"/>
        <v>1.2977710783912097E-2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0.56000000000000005</v>
      </c>
      <c r="C633" s="2">
        <f t="shared" si="54"/>
        <v>0.62659399479445743</v>
      </c>
      <c r="D633" s="2">
        <f t="shared" si="56"/>
        <v>0.6013158759119861</v>
      </c>
      <c r="E633" s="2">
        <f t="shared" si="55"/>
        <v>2.5278118882471334E-2</v>
      </c>
      <c r="F633" s="2">
        <f t="shared" si="59"/>
        <v>1.1756315257986601E-2</v>
      </c>
      <c r="G633" s="2">
        <f t="shared" si="57"/>
        <v>1.3521803624484734E-2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0.55000000000000004</v>
      </c>
      <c r="C634" s="2">
        <f t="shared" si="54"/>
        <v>0.62404107251838703</v>
      </c>
      <c r="D634" s="2">
        <f t="shared" si="56"/>
        <v>0.5975146999185057</v>
      </c>
      <c r="E634" s="2">
        <f t="shared" si="55"/>
        <v>2.6526372599881332E-2</v>
      </c>
      <c r="F634" s="2">
        <f t="shared" si="59"/>
        <v>1.4710326726365547E-2</v>
      </c>
      <c r="G634" s="2">
        <f t="shared" si="57"/>
        <v>1.1816045873515785E-2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5">
        <f>TITRES_STAT!D638</f>
        <v>0.54</v>
      </c>
      <c r="C635" s="2">
        <f t="shared" si="54"/>
        <v>0.62188090751555825</v>
      </c>
      <c r="D635" s="2">
        <f t="shared" si="56"/>
        <v>0.59325435177639418</v>
      </c>
      <c r="E635" s="2">
        <f t="shared" si="55"/>
        <v>2.8626555739164061E-2</v>
      </c>
      <c r="F635" s="2">
        <f t="shared" si="59"/>
        <v>1.749357252892525E-2</v>
      </c>
      <c r="G635" s="2">
        <f t="shared" si="57"/>
        <v>1.1132983210238812E-2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0.53</v>
      </c>
      <c r="C636" s="2">
        <f t="shared" si="54"/>
        <v>0.62005307559008771</v>
      </c>
      <c r="D636" s="2">
        <f t="shared" si="56"/>
        <v>0.58856884423740197</v>
      </c>
      <c r="E636" s="2">
        <f t="shared" si="55"/>
        <v>3.1484231352685743E-2</v>
      </c>
      <c r="F636" s="2">
        <f t="shared" si="59"/>
        <v>2.029170429367735E-2</v>
      </c>
      <c r="G636" s="2">
        <f t="shared" si="57"/>
        <v>1.1192527059008393E-2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0.51</v>
      </c>
      <c r="C637" s="2">
        <f t="shared" si="54"/>
        <v>0.61850644857622805</v>
      </c>
      <c r="D637" s="2">
        <f t="shared" si="56"/>
        <v>0.58274892984944626</v>
      </c>
      <c r="E637" s="2">
        <f t="shared" si="55"/>
        <v>3.575751872678179E-2</v>
      </c>
      <c r="F637" s="2">
        <f t="shared" si="59"/>
        <v>2.3384867180298238E-2</v>
      </c>
      <c r="G637" s="2">
        <f t="shared" si="57"/>
        <v>1.2372651546483551E-2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0.5</v>
      </c>
      <c r="C638" s="2">
        <f t="shared" si="54"/>
        <v>0.61412084110296217</v>
      </c>
      <c r="D638" s="2">
        <f t="shared" si="56"/>
        <v>0.57661937949022812</v>
      </c>
      <c r="E638" s="2">
        <f t="shared" si="55"/>
        <v>3.7501461612734044E-2</v>
      </c>
      <c r="F638" s="2">
        <f t="shared" si="59"/>
        <v>2.6208186066785398E-2</v>
      </c>
      <c r="G638" s="2">
        <f t="shared" si="57"/>
        <v>1.1293275545948646E-2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0.5</v>
      </c>
      <c r="C639" s="2">
        <f t="shared" si="54"/>
        <v>0.60733301939481421</v>
      </c>
      <c r="D639" s="2">
        <f t="shared" si="56"/>
        <v>0.57094386989835932</v>
      </c>
      <c r="E639" s="2">
        <f t="shared" si="55"/>
        <v>3.6389149496454887E-2</v>
      </c>
      <c r="F639" s="2">
        <f t="shared" si="59"/>
        <v>2.8244378752719297E-2</v>
      </c>
      <c r="G639" s="2">
        <f t="shared" si="57"/>
        <v>8.1447707437355896E-3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0.5</v>
      </c>
      <c r="C640" s="2">
        <f t="shared" si="54"/>
        <v>0.60005101641099656</v>
      </c>
      <c r="D640" s="2">
        <f t="shared" si="56"/>
        <v>0.56568876842440674</v>
      </c>
      <c r="E640" s="2">
        <f t="shared" si="55"/>
        <v>3.4362247986589822E-2</v>
      </c>
      <c r="F640" s="2">
        <f t="shared" si="59"/>
        <v>2.9467952599493405E-2</v>
      </c>
      <c r="G640" s="2">
        <f t="shared" si="57"/>
        <v>4.8942953870964173E-3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0.5</v>
      </c>
      <c r="C641" s="2">
        <f t="shared" si="54"/>
        <v>0.59388932157853558</v>
      </c>
      <c r="D641" s="2">
        <f t="shared" si="56"/>
        <v>0.56082293372630243</v>
      </c>
      <c r="E641" s="2">
        <f t="shared" si="55"/>
        <v>3.3066387852233148E-2</v>
      </c>
      <c r="F641" s="2">
        <f t="shared" si="59"/>
        <v>3.0187639650041356E-2</v>
      </c>
      <c r="G641" s="2">
        <f t="shared" si="57"/>
        <v>2.8787482021917915E-3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0.5</v>
      </c>
      <c r="C642" s="2">
        <f t="shared" si="54"/>
        <v>0.5886755797972224</v>
      </c>
      <c r="D642" s="2">
        <f t="shared" si="56"/>
        <v>0.55631753122805772</v>
      </c>
      <c r="E642" s="2">
        <f t="shared" si="55"/>
        <v>3.2358048569164688E-2</v>
      </c>
      <c r="F642" s="2">
        <f t="shared" si="59"/>
        <v>3.0621721433866024E-2</v>
      </c>
      <c r="G642" s="2">
        <f t="shared" si="57"/>
        <v>1.7363271352986639E-3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0.49</v>
      </c>
      <c r="C643" s="2">
        <f t="shared" si="54"/>
        <v>0.58426395213611126</v>
      </c>
      <c r="D643" s="2">
        <f t="shared" si="56"/>
        <v>0.55140512150746079</v>
      </c>
      <c r="E643" s="2">
        <f t="shared" si="55"/>
        <v>3.2858830628650471E-2</v>
      </c>
      <c r="F643" s="2">
        <f t="shared" si="59"/>
        <v>3.1069143272822917E-2</v>
      </c>
      <c r="G643" s="2">
        <f t="shared" si="57"/>
        <v>1.7896873558275531E-3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5">
        <f>TITRES_STAT!D647</f>
        <v>0.49</v>
      </c>
      <c r="C644" s="2">
        <f t="shared" si="54"/>
        <v>0.57899257488440181</v>
      </c>
      <c r="D644" s="2">
        <f t="shared" si="56"/>
        <v>0.54685659398838959</v>
      </c>
      <c r="E644" s="2">
        <f t="shared" si="55"/>
        <v>3.2135980896012217E-2</v>
      </c>
      <c r="F644" s="2">
        <f t="shared" si="59"/>
        <v>3.1282510797460777E-2</v>
      </c>
      <c r="G644" s="2">
        <f t="shared" si="57"/>
        <v>8.5347009855143985E-4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5">
        <f>TITRES_STAT!D648</f>
        <v>0.48</v>
      </c>
      <c r="C645" s="2">
        <f t="shared" si="54"/>
        <v>0.57299371720987846</v>
      </c>
      <c r="D645" s="2">
        <f t="shared" si="56"/>
        <v>0.54190425369295336</v>
      </c>
      <c r="E645" s="2">
        <f t="shared" si="55"/>
        <v>3.1089463516925098E-2</v>
      </c>
      <c r="F645" s="2">
        <f t="shared" si="59"/>
        <v>3.1243901341353644E-2</v>
      </c>
      <c r="G645" s="2">
        <f t="shared" si="57"/>
        <v>-1.5443782442854659E-4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0.47</v>
      </c>
      <c r="C646" s="2">
        <f t="shared" si="54"/>
        <v>0.56637929917758945</v>
      </c>
      <c r="D646" s="2">
        <f t="shared" si="56"/>
        <v>0.53657801267866057</v>
      </c>
      <c r="E646" s="2">
        <f t="shared" si="55"/>
        <v>2.9801286498928881E-2</v>
      </c>
      <c r="F646" s="2">
        <f t="shared" si="59"/>
        <v>3.0955378372868693E-2</v>
      </c>
      <c r="G646" s="2">
        <f t="shared" si="57"/>
        <v>-1.1540918739398123E-3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0.46</v>
      </c>
      <c r="C647" s="2">
        <f t="shared" si="54"/>
        <v>0.55770556084257561</v>
      </c>
      <c r="D647" s="2">
        <f t="shared" si="56"/>
        <v>0.53090556729505611</v>
      </c>
      <c r="E647" s="2">
        <f t="shared" si="55"/>
        <v>2.6799993547519496E-2</v>
      </c>
      <c r="F647" s="2">
        <f t="shared" si="59"/>
        <v>3.0124301407798856E-2</v>
      </c>
      <c r="G647" s="2">
        <f t="shared" si="57"/>
        <v>-3.3243078602793602E-3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0.44</v>
      </c>
      <c r="C648" s="2">
        <f t="shared" si="54"/>
        <v>0.54882778225141016</v>
      </c>
      <c r="D648" s="2">
        <f t="shared" si="56"/>
        <v>0.52417182156949638</v>
      </c>
      <c r="E648" s="2">
        <f t="shared" si="55"/>
        <v>2.465596068191378E-2</v>
      </c>
      <c r="F648" s="2">
        <f t="shared" si="59"/>
        <v>2.9030633262621845E-2</v>
      </c>
      <c r="G648" s="2">
        <f t="shared" si="57"/>
        <v>-4.3746725807080646E-3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0.43</v>
      </c>
      <c r="C649" s="2">
        <f t="shared" si="54"/>
        <v>0.54131581575119325</v>
      </c>
      <c r="D649" s="2">
        <f t="shared" si="56"/>
        <v>0.51719613108286699</v>
      </c>
      <c r="E649" s="2">
        <f t="shared" si="55"/>
        <v>2.4119684668326258E-2</v>
      </c>
      <c r="F649" s="2">
        <f t="shared" si="59"/>
        <v>2.8048443543762729E-2</v>
      </c>
      <c r="G649" s="2">
        <f t="shared" si="57"/>
        <v>-3.9287588754364708E-3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0.42</v>
      </c>
      <c r="C650" s="2">
        <f t="shared" si="54"/>
        <v>0.53495953640485583</v>
      </c>
      <c r="D650" s="2">
        <f t="shared" si="56"/>
        <v>0.50999641766932124</v>
      </c>
      <c r="E650" s="2">
        <f t="shared" si="55"/>
        <v>2.4963118735534584E-2</v>
      </c>
      <c r="F650" s="2">
        <f t="shared" si="59"/>
        <v>2.74313785821171E-2</v>
      </c>
      <c r="G650" s="2">
        <f t="shared" si="57"/>
        <v>-2.4682598465825163E-3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0.41</v>
      </c>
      <c r="C651" s="2">
        <f t="shared" si="54"/>
        <v>0.52958114618872409</v>
      </c>
      <c r="D651" s="2">
        <f t="shared" si="56"/>
        <v>0.50258927561974187</v>
      </c>
      <c r="E651" s="2">
        <f t="shared" si="55"/>
        <v>2.6991870568982224E-2</v>
      </c>
      <c r="F651" s="2">
        <f t="shared" si="59"/>
        <v>2.7343476979490126E-2</v>
      </c>
      <c r="G651" s="2">
        <f t="shared" si="57"/>
        <v>-3.5160641050790281E-4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0.42</v>
      </c>
      <c r="C652" s="2">
        <f t="shared" si="54"/>
        <v>0.52503020062122807</v>
      </c>
      <c r="D652" s="2">
        <f t="shared" si="56"/>
        <v>0.49647155149976097</v>
      </c>
      <c r="E652" s="2">
        <f t="shared" si="55"/>
        <v>2.8558649121467106E-2</v>
      </c>
      <c r="F652" s="2">
        <f t="shared" si="59"/>
        <v>2.7586511407885522E-2</v>
      </c>
      <c r="G652" s="2">
        <f t="shared" si="57"/>
        <v>9.721377135815841E-4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0.42</v>
      </c>
      <c r="C653" s="2">
        <f t="shared" si="54"/>
        <v>0.51964093898719299</v>
      </c>
      <c r="D653" s="2">
        <f t="shared" si="56"/>
        <v>0.49080699212940826</v>
      </c>
      <c r="E653" s="2">
        <f t="shared" si="55"/>
        <v>2.8833946857784731E-2</v>
      </c>
      <c r="F653" s="2">
        <f t="shared" si="59"/>
        <v>2.7835998497865364E-2</v>
      </c>
      <c r="G653" s="2">
        <f t="shared" si="57"/>
        <v>9.9794835991936712E-4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0.43</v>
      </c>
      <c r="C654" s="2">
        <f t="shared" si="54"/>
        <v>0.51508079452762479</v>
      </c>
      <c r="D654" s="2">
        <f t="shared" si="56"/>
        <v>0.48630277049019283</v>
      </c>
      <c r="E654" s="2">
        <f t="shared" si="55"/>
        <v>2.877802403743196E-2</v>
      </c>
      <c r="F654" s="2">
        <f t="shared" si="59"/>
        <v>2.8024403605778684E-2</v>
      </c>
      <c r="G654" s="2">
        <f t="shared" si="57"/>
        <v>7.5362043165327561E-4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0.44</v>
      </c>
      <c r="C655" s="2">
        <f t="shared" ref="C655:C718" si="60">$C$4*B645+C654*(1-$C$4)</f>
        <v>0.50968374921568249</v>
      </c>
      <c r="D655" s="2">
        <f t="shared" si="56"/>
        <v>0.48287293563906741</v>
      </c>
      <c r="E655" s="2">
        <f t="shared" si="55"/>
        <v>2.6810813576615078E-2</v>
      </c>
      <c r="F655" s="2">
        <f t="shared" si="59"/>
        <v>2.7781685599945965E-2</v>
      </c>
      <c r="G655" s="2">
        <f t="shared" si="57"/>
        <v>-9.7087202333088693E-4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0.45</v>
      </c>
      <c r="C656" s="2">
        <f t="shared" si="60"/>
        <v>0.50357855702865439</v>
      </c>
      <c r="D656" s="2">
        <f t="shared" si="56"/>
        <v>0.48043790336950687</v>
      </c>
      <c r="E656" s="2">
        <f t="shared" si="55"/>
        <v>2.3140653659147525E-2</v>
      </c>
      <c r="F656" s="2">
        <f t="shared" si="59"/>
        <v>2.6853479211786279E-2</v>
      </c>
      <c r="G656" s="2">
        <f t="shared" si="57"/>
        <v>-3.7128255526387537E-3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0.46</v>
      </c>
      <c r="C657" s="2">
        <f t="shared" si="60"/>
        <v>0.49687416363963066</v>
      </c>
      <c r="D657" s="2">
        <f t="shared" si="56"/>
        <v>0.47892398460139529</v>
      </c>
      <c r="E657" s="2">
        <f t="shared" si="55"/>
        <v>1.795017903823537E-2</v>
      </c>
      <c r="F657" s="2">
        <f t="shared" si="59"/>
        <v>2.50728191770761E-2</v>
      </c>
      <c r="G657" s="2">
        <f t="shared" si="57"/>
        <v>-7.1226401388407301E-3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0.48</v>
      </c>
      <c r="C658" s="2">
        <f t="shared" si="60"/>
        <v>0.48812429231045673</v>
      </c>
      <c r="D658" s="2">
        <f t="shared" si="56"/>
        <v>0.4790036894457364</v>
      </c>
      <c r="E658" s="2">
        <f t="shared" si="55"/>
        <v>9.1206028647203286E-3</v>
      </c>
      <c r="F658" s="2">
        <f t="shared" si="59"/>
        <v>2.1882375914604946E-2</v>
      </c>
      <c r="G658" s="2">
        <f t="shared" si="57"/>
        <v>-1.2761773049884618E-2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0.5</v>
      </c>
      <c r="C659" s="2">
        <f t="shared" si="60"/>
        <v>0.47918209349346341</v>
      </c>
      <c r="D659" s="2">
        <f t="shared" si="56"/>
        <v>0.48055897170901518</v>
      </c>
      <c r="E659" s="2">
        <f t="shared" si="55"/>
        <v>-1.3768782155517689E-3</v>
      </c>
      <c r="F659" s="2">
        <f t="shared" si="59"/>
        <v>1.7230525088573603E-2</v>
      </c>
      <c r="G659" s="2">
        <f t="shared" si="57"/>
        <v>-1.8607403304125372E-2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0.51</v>
      </c>
      <c r="C660" s="2">
        <f t="shared" si="60"/>
        <v>0.4700771560329306</v>
      </c>
      <c r="D660" s="2">
        <f t="shared" si="56"/>
        <v>0.48273978861945854</v>
      </c>
      <c r="E660" s="2">
        <f t="shared" si="55"/>
        <v>-1.2662632586527944E-2</v>
      </c>
      <c r="F660" s="2">
        <f t="shared" si="59"/>
        <v>1.1251893553553294E-2</v>
      </c>
      <c r="G660" s="2">
        <f t="shared" si="57"/>
        <v>-2.3914526140081237E-2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0.53</v>
      </c>
      <c r="C661" s="2">
        <f t="shared" si="60"/>
        <v>0.46083451664324898</v>
      </c>
      <c r="D661" s="2">
        <f t="shared" si="56"/>
        <v>0.48624054501801717</v>
      </c>
      <c r="E661" s="2">
        <f t="shared" si="55"/>
        <v>-2.5406028374768186E-2</v>
      </c>
      <c r="F661" s="2">
        <f t="shared" si="59"/>
        <v>3.920309167888999E-3</v>
      </c>
      <c r="G661" s="2">
        <f t="shared" si="57"/>
        <v>-2.9326337542657184E-2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0.55000000000000004</v>
      </c>
      <c r="C662" s="2">
        <f t="shared" si="60"/>
        <v>0.45455228331351838</v>
      </c>
      <c r="D662" s="2">
        <f t="shared" si="56"/>
        <v>0.49096346760927517</v>
      </c>
      <c r="E662" s="2">
        <f t="shared" si="55"/>
        <v>-3.6411184295756793E-2</v>
      </c>
      <c r="F662" s="2">
        <f t="shared" si="59"/>
        <v>-4.1459895248401593E-3</v>
      </c>
      <c r="G662" s="2">
        <f t="shared" si="57"/>
        <v>-3.2265194770916633E-2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5">
        <f>TITRES_STAT!D666</f>
        <v>0.56999999999999995</v>
      </c>
      <c r="C663" s="2">
        <f t="shared" si="60"/>
        <v>0.44923654741913094</v>
      </c>
      <c r="D663" s="2">
        <f t="shared" si="56"/>
        <v>0.49681802556414367</v>
      </c>
      <c r="E663" s="2">
        <f t="shared" si="55"/>
        <v>-4.7581478145012734E-2</v>
      </c>
      <c r="F663" s="2">
        <f t="shared" si="59"/>
        <v>-1.2833087248874674E-2</v>
      </c>
      <c r="G663" s="2">
        <f t="shared" si="57"/>
        <v>-3.4748390896138057E-2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5">
        <f>TITRES_STAT!D667</f>
        <v>0.55000000000000004</v>
      </c>
      <c r="C664" s="2">
        <f t="shared" si="60"/>
        <v>0.44627707858541849</v>
      </c>
      <c r="D664" s="2">
        <f t="shared" si="56"/>
        <v>0.50075743107791082</v>
      </c>
      <c r="E664" s="2">
        <f t="shared" si="55"/>
        <v>-5.4480352492492334E-2</v>
      </c>
      <c r="F664" s="2">
        <f t="shared" si="59"/>
        <v>-2.1162540297598207E-2</v>
      </c>
      <c r="G664" s="2">
        <f t="shared" si="57"/>
        <v>-3.3317812194894131E-2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5">
        <f>TITRES_STAT!D668</f>
        <v>0.56000000000000005</v>
      </c>
      <c r="C665" s="2">
        <f t="shared" si="60"/>
        <v>0.44531137418766176</v>
      </c>
      <c r="D665" s="2">
        <f t="shared" si="56"/>
        <v>0.50514576951658408</v>
      </c>
      <c r="E665" s="2">
        <f t="shared" si="55"/>
        <v>-5.9834395328922318E-2</v>
      </c>
      <c r="F665" s="2">
        <f t="shared" si="59"/>
        <v>-2.8896911303863029E-2</v>
      </c>
      <c r="G665" s="2">
        <f t="shared" si="57"/>
        <v>-3.0937484025059289E-2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5">
        <f>TITRES_STAT!D669</f>
        <v>0.56000000000000005</v>
      </c>
      <c r="C666" s="2">
        <f t="shared" si="60"/>
        <v>0.44603270123571381</v>
      </c>
      <c r="D666" s="2">
        <f t="shared" si="56"/>
        <v>0.50920904584868898</v>
      </c>
      <c r="E666" s="2">
        <f t="shared" si="55"/>
        <v>-6.3176344612975166E-2</v>
      </c>
      <c r="F666" s="2">
        <f t="shared" si="59"/>
        <v>-3.5752797965685458E-2</v>
      </c>
      <c r="G666" s="2">
        <f t="shared" si="57"/>
        <v>-2.7423546647289708E-2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0.56000000000000005</v>
      </c>
      <c r="C667" s="2">
        <f t="shared" si="60"/>
        <v>0.44818151643021942</v>
      </c>
      <c r="D667" s="2">
        <f t="shared" si="56"/>
        <v>0.51297133874878609</v>
      </c>
      <c r="E667" s="2">
        <f t="shared" si="55"/>
        <v>-6.478982231856667E-2</v>
      </c>
      <c r="F667" s="2">
        <f t="shared" si="59"/>
        <v>-4.1560202836261703E-2</v>
      </c>
      <c r="G667" s="2">
        <f t="shared" si="57"/>
        <v>-2.3229619482304967E-2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0.56999999999999995</v>
      </c>
      <c r="C668" s="2">
        <f t="shared" si="60"/>
        <v>0.45307666774864719</v>
      </c>
      <c r="D668" s="2">
        <f t="shared" si="56"/>
        <v>0.51719568402665383</v>
      </c>
      <c r="E668" s="2">
        <f t="shared" ref="E668:E731" si="61">C668-D668</f>
        <v>-6.4119016278006646E-2</v>
      </c>
      <c r="F668" s="2">
        <f t="shared" si="59"/>
        <v>-4.6071965524610695E-2</v>
      </c>
      <c r="G668" s="2">
        <f t="shared" si="57"/>
        <v>-1.8047050753395952E-2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0.56999999999999995</v>
      </c>
      <c r="C669" s="2">
        <f t="shared" si="60"/>
        <v>0.46029564194116301</v>
      </c>
      <c r="D669" s="2">
        <f t="shared" ref="D669:D732" si="62">$D$4*B669+(1-$D$4)*D668</f>
        <v>0.52110711483949435</v>
      </c>
      <c r="E669" s="2">
        <f t="shared" si="61"/>
        <v>-6.0811472898331331E-2</v>
      </c>
      <c r="F669" s="2">
        <f t="shared" si="59"/>
        <v>-4.901986699935483E-2</v>
      </c>
      <c r="G669" s="2">
        <f t="shared" si="57"/>
        <v>-1.1791605898976501E-2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0.56999999999999995</v>
      </c>
      <c r="C670" s="2">
        <f t="shared" si="60"/>
        <v>0.4679424662579072</v>
      </c>
      <c r="D670" s="2">
        <f t="shared" si="62"/>
        <v>0.52472881003656879</v>
      </c>
      <c r="E670" s="2">
        <f t="shared" si="61"/>
        <v>-5.6786343778661597E-2</v>
      </c>
      <c r="F670" s="2">
        <f t="shared" si="59"/>
        <v>-5.0573162355216188E-2</v>
      </c>
      <c r="G670" s="2">
        <f t="shared" si="57"/>
        <v>-6.2131814234454089E-3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0.56000000000000005</v>
      </c>
      <c r="C671" s="2">
        <f t="shared" si="60"/>
        <v>0.47748977914130608</v>
      </c>
      <c r="D671" s="2">
        <f t="shared" si="62"/>
        <v>0.52734149077460069</v>
      </c>
      <c r="E671" s="2">
        <f t="shared" si="61"/>
        <v>-4.9851711633294604E-2</v>
      </c>
      <c r="F671" s="2">
        <f t="shared" si="59"/>
        <v>-5.0428872210831872E-2</v>
      </c>
      <c r="G671" s="2">
        <f t="shared" si="57"/>
        <v>5.7716057753726818E-4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0.56000000000000005</v>
      </c>
      <c r="C672" s="2">
        <f t="shared" si="60"/>
        <v>0.4886451977349513</v>
      </c>
      <c r="D672" s="2">
        <f t="shared" si="62"/>
        <v>0.52976063960611175</v>
      </c>
      <c r="E672" s="2">
        <f t="shared" si="61"/>
        <v>-4.1115441871160452E-2</v>
      </c>
      <c r="F672" s="2">
        <f t="shared" si="59"/>
        <v>-4.8566186142897594E-2</v>
      </c>
      <c r="G672" s="2">
        <f t="shared" si="57"/>
        <v>7.4507442717371419E-3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0.56000000000000005</v>
      </c>
      <c r="C673" s="2">
        <f t="shared" si="60"/>
        <v>0.5011613211603434</v>
      </c>
      <c r="D673" s="2">
        <f t="shared" si="62"/>
        <v>0.53200059222788121</v>
      </c>
      <c r="E673" s="2">
        <f t="shared" si="61"/>
        <v>-3.083927106753781E-2</v>
      </c>
      <c r="F673" s="2">
        <f t="shared" si="59"/>
        <v>-4.5020803127825637E-2</v>
      </c>
      <c r="G673" s="2">
        <f t="shared" si="57"/>
        <v>1.4181532060287827E-2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0.55000000000000004</v>
      </c>
      <c r="C674" s="2">
        <f t="shared" si="60"/>
        <v>0.50867496405875212</v>
      </c>
      <c r="D674" s="2">
        <f t="shared" si="62"/>
        <v>0.53333388169248264</v>
      </c>
      <c r="E674" s="2">
        <f t="shared" si="61"/>
        <v>-2.4658917633730515E-2</v>
      </c>
      <c r="F674" s="2">
        <f t="shared" si="59"/>
        <v>-4.0948426029006613E-2</v>
      </c>
      <c r="G674" s="2">
        <f t="shared" si="57"/>
        <v>1.6289508395276098E-2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0.56000000000000005</v>
      </c>
      <c r="C675" s="2">
        <f t="shared" si="60"/>
        <v>0.51657112343432876</v>
      </c>
      <c r="D675" s="2">
        <f t="shared" si="62"/>
        <v>0.53530914971526167</v>
      </c>
      <c r="E675" s="2">
        <f t="shared" si="61"/>
        <v>-1.8738026280932907E-2</v>
      </c>
      <c r="F675" s="2">
        <f t="shared" si="59"/>
        <v>-3.650634607939187E-2</v>
      </c>
      <c r="G675" s="2">
        <f t="shared" si="57"/>
        <v>1.7768319798458963E-2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0.56000000000000005</v>
      </c>
      <c r="C676" s="2">
        <f t="shared" si="60"/>
        <v>0.52325248905981669</v>
      </c>
      <c r="D676" s="2">
        <f t="shared" si="62"/>
        <v>0.5371381015882053</v>
      </c>
      <c r="E676" s="2">
        <f t="shared" si="61"/>
        <v>-1.3885612528388602E-2</v>
      </c>
      <c r="F676" s="2">
        <f t="shared" si="59"/>
        <v>-3.1982199369191215E-2</v>
      </c>
      <c r="G676" s="2">
        <f t="shared" ref="G676:G739" si="63">E676-F676</f>
        <v>1.8096586840802613E-2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0.54</v>
      </c>
      <c r="C677" s="2">
        <f t="shared" si="60"/>
        <v>0.52890595228138337</v>
      </c>
      <c r="D677" s="2">
        <f t="shared" si="62"/>
        <v>0.53735009406315304</v>
      </c>
      <c r="E677" s="2">
        <f t="shared" si="61"/>
        <v>-8.4441417817696651E-3</v>
      </c>
      <c r="F677" s="2">
        <f t="shared" ref="F677:F740" si="65">(E677*(2/(10)))+((1-(2/10))*F676)</f>
        <v>-2.7274587851706906E-2</v>
      </c>
      <c r="G677" s="2">
        <f t="shared" si="63"/>
        <v>1.8830446069937241E-2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0.53</v>
      </c>
      <c r="C678" s="2">
        <f t="shared" si="60"/>
        <v>0.5352281134688629</v>
      </c>
      <c r="D678" s="2">
        <f t="shared" si="62"/>
        <v>0.53680564265106756</v>
      </c>
      <c r="E678" s="2">
        <f t="shared" si="61"/>
        <v>-1.5775291822046622E-3</v>
      </c>
      <c r="F678" s="2">
        <f t="shared" si="65"/>
        <v>-2.2135176117806458E-2</v>
      </c>
      <c r="G678" s="2">
        <f t="shared" si="63"/>
        <v>2.0557646935601796E-2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0.51</v>
      </c>
      <c r="C679" s="2">
        <f t="shared" si="60"/>
        <v>0.54057763447365326</v>
      </c>
      <c r="D679" s="2">
        <f t="shared" si="62"/>
        <v>0.53482003949172918</v>
      </c>
      <c r="E679" s="2">
        <f t="shared" si="61"/>
        <v>5.7575949819240746E-3</v>
      </c>
      <c r="F679" s="2">
        <f t="shared" si="65"/>
        <v>-1.6556621897860353E-2</v>
      </c>
      <c r="G679" s="2">
        <f t="shared" si="63"/>
        <v>2.2314216879784427E-2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0.49</v>
      </c>
      <c r="C680" s="2">
        <f t="shared" si="60"/>
        <v>0.54510415224693742</v>
      </c>
      <c r="D680" s="2">
        <f t="shared" si="62"/>
        <v>0.53150003656641587</v>
      </c>
      <c r="E680" s="2">
        <f t="shared" si="61"/>
        <v>1.3604115680521556E-2</v>
      </c>
      <c r="F680" s="2">
        <f t="shared" si="65"/>
        <v>-1.0524474382183973E-2</v>
      </c>
      <c r="G680" s="2">
        <f t="shared" si="63"/>
        <v>2.4128590062705527E-2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0.47</v>
      </c>
      <c r="C681" s="2">
        <f t="shared" si="60"/>
        <v>0.54739582113202401</v>
      </c>
      <c r="D681" s="2">
        <f t="shared" si="62"/>
        <v>0.5269444783022369</v>
      </c>
      <c r="E681" s="2">
        <f t="shared" si="61"/>
        <v>2.0451342829787111E-2</v>
      </c>
      <c r="F681" s="2">
        <f t="shared" si="65"/>
        <v>-4.3293109397897558E-3</v>
      </c>
      <c r="G681" s="2">
        <f t="shared" si="63"/>
        <v>2.4780653769576867E-2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0.48</v>
      </c>
      <c r="C682" s="2">
        <f t="shared" si="60"/>
        <v>0.54933492557325114</v>
      </c>
      <c r="D682" s="2">
        <f t="shared" si="62"/>
        <v>0.52346710953910824</v>
      </c>
      <c r="E682" s="2">
        <f t="shared" si="61"/>
        <v>2.5867816034142899E-2</v>
      </c>
      <c r="F682" s="2">
        <f t="shared" si="65"/>
        <v>1.7101144549967755E-3</v>
      </c>
      <c r="G682" s="2">
        <f t="shared" si="63"/>
        <v>2.4157701579146124E-2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0.49</v>
      </c>
      <c r="C683" s="2">
        <f t="shared" si="60"/>
        <v>0.55097570625428949</v>
      </c>
      <c r="D683" s="2">
        <f t="shared" si="62"/>
        <v>0.52098806438806322</v>
      </c>
      <c r="E683" s="2">
        <f t="shared" si="61"/>
        <v>2.9987641866226267E-2</v>
      </c>
      <c r="F683" s="2">
        <f t="shared" si="65"/>
        <v>7.3656199372426744E-3</v>
      </c>
      <c r="G683" s="2">
        <f t="shared" si="63"/>
        <v>2.2622021928983591E-2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0.49</v>
      </c>
      <c r="C684" s="2">
        <f t="shared" si="60"/>
        <v>0.55082559759978345</v>
      </c>
      <c r="D684" s="2">
        <f t="shared" si="62"/>
        <v>0.51869265221116967</v>
      </c>
      <c r="E684" s="2">
        <f t="shared" si="61"/>
        <v>3.2132945388613776E-2</v>
      </c>
      <c r="F684" s="2">
        <f t="shared" si="65"/>
        <v>1.2319085027516895E-2</v>
      </c>
      <c r="G684" s="2">
        <f t="shared" si="63"/>
        <v>1.9813860361096881E-2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0.49</v>
      </c>
      <c r="C685" s="2">
        <f t="shared" si="60"/>
        <v>0.55223704412289365</v>
      </c>
      <c r="D685" s="2">
        <f t="shared" si="62"/>
        <v>0.5165672705658978</v>
      </c>
      <c r="E685" s="2">
        <f t="shared" si="61"/>
        <v>3.5669773556995854E-2</v>
      </c>
      <c r="F685" s="2">
        <f t="shared" si="65"/>
        <v>1.6989222733412686E-2</v>
      </c>
      <c r="G685" s="2">
        <f t="shared" si="63"/>
        <v>1.8680550823583168E-2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0.5</v>
      </c>
      <c r="C686" s="2">
        <f t="shared" si="60"/>
        <v>0.55343134502706381</v>
      </c>
      <c r="D686" s="2">
        <f t="shared" si="62"/>
        <v>0.51534006533879428</v>
      </c>
      <c r="E686" s="2">
        <f t="shared" si="61"/>
        <v>3.809127968826953E-2</v>
      </c>
      <c r="F686" s="2">
        <f t="shared" si="65"/>
        <v>2.1209634124384057E-2</v>
      </c>
      <c r="G686" s="2">
        <f t="shared" si="63"/>
        <v>1.6881645563885474E-2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0.51</v>
      </c>
      <c r="C687" s="2">
        <f t="shared" si="60"/>
        <v>0.55136498425366942</v>
      </c>
      <c r="D687" s="2">
        <f t="shared" si="62"/>
        <v>0.514944504943328</v>
      </c>
      <c r="E687" s="2">
        <f t="shared" si="61"/>
        <v>3.6420479310341425E-2</v>
      </c>
      <c r="F687" s="2">
        <f t="shared" si="65"/>
        <v>2.4251803161575533E-2</v>
      </c>
      <c r="G687" s="2">
        <f t="shared" si="63"/>
        <v>1.2168676148765892E-2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0.51</v>
      </c>
      <c r="C688" s="2">
        <f t="shared" si="60"/>
        <v>0.5480780635992587</v>
      </c>
      <c r="D688" s="2">
        <f t="shared" si="62"/>
        <v>0.51457824531789631</v>
      </c>
      <c r="E688" s="2">
        <f t="shared" si="61"/>
        <v>3.3499818281362392E-2</v>
      </c>
      <c r="F688" s="2">
        <f t="shared" si="65"/>
        <v>2.6101406185532909E-2</v>
      </c>
      <c r="G688" s="2">
        <f t="shared" si="63"/>
        <v>7.3984120958294833E-3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0.51</v>
      </c>
      <c r="C689" s="2">
        <f t="shared" si="60"/>
        <v>0.54221989996860354</v>
      </c>
      <c r="D689" s="2">
        <f t="shared" si="62"/>
        <v>0.51423911603508921</v>
      </c>
      <c r="E689" s="2">
        <f t="shared" si="61"/>
        <v>2.798078393351433E-2</v>
      </c>
      <c r="F689" s="2">
        <f t="shared" si="65"/>
        <v>2.6477281735129195E-2</v>
      </c>
      <c r="G689" s="2">
        <f t="shared" si="63"/>
        <v>1.503502198385135E-3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0.51</v>
      </c>
      <c r="C690" s="2">
        <f t="shared" si="60"/>
        <v>0.53418606920420297</v>
      </c>
      <c r="D690" s="2">
        <f t="shared" si="62"/>
        <v>0.51392510743989739</v>
      </c>
      <c r="E690" s="2">
        <f t="shared" si="61"/>
        <v>2.0260961764305585E-2</v>
      </c>
      <c r="F690" s="2">
        <f t="shared" si="65"/>
        <v>2.5234017740964475E-2</v>
      </c>
      <c r="G690" s="2">
        <f t="shared" si="63"/>
        <v>-4.9730559766588897E-3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0.5</v>
      </c>
      <c r="C691" s="2">
        <f t="shared" si="60"/>
        <v>0.52431128932663329</v>
      </c>
      <c r="D691" s="2">
        <f t="shared" si="62"/>
        <v>0.51289361799990507</v>
      </c>
      <c r="E691" s="2">
        <f t="shared" si="61"/>
        <v>1.1417671326728218E-2</v>
      </c>
      <c r="F691" s="2">
        <f t="shared" si="65"/>
        <v>2.2470748458117227E-2</v>
      </c>
      <c r="G691" s="2">
        <f t="shared" si="63"/>
        <v>-1.1053077131389009E-2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0.5</v>
      </c>
      <c r="C692" s="2">
        <f t="shared" si="60"/>
        <v>0.51749416789176661</v>
      </c>
      <c r="D692" s="2">
        <f t="shared" si="62"/>
        <v>0.51193853518509735</v>
      </c>
      <c r="E692" s="2">
        <f t="shared" si="61"/>
        <v>5.5556327066692557E-3</v>
      </c>
      <c r="F692" s="2">
        <f t="shared" si="65"/>
        <v>1.9087725307827631E-2</v>
      </c>
      <c r="G692" s="2">
        <f t="shared" si="63"/>
        <v>-1.3532092601158376E-2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0.5</v>
      </c>
      <c r="C693" s="2">
        <f t="shared" si="60"/>
        <v>0.51326429590841793</v>
      </c>
      <c r="D693" s="2">
        <f t="shared" si="62"/>
        <v>0.51105419924546047</v>
      </c>
      <c r="E693" s="2">
        <f t="shared" si="61"/>
        <v>2.2100966629574614E-3</v>
      </c>
      <c r="F693" s="2">
        <f t="shared" si="65"/>
        <v>1.5712199578853597E-2</v>
      </c>
      <c r="G693" s="2">
        <f t="shared" si="63"/>
        <v>-1.3502102915896135E-2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0.48</v>
      </c>
      <c r="C694" s="2">
        <f t="shared" si="60"/>
        <v>0.50968517346096909</v>
      </c>
      <c r="D694" s="2">
        <f t="shared" si="62"/>
        <v>0.50875388819024114</v>
      </c>
      <c r="E694" s="2">
        <f t="shared" si="61"/>
        <v>9.3128527072794398E-4</v>
      </c>
      <c r="F694" s="2">
        <f t="shared" si="65"/>
        <v>1.2756016717228468E-2</v>
      </c>
      <c r="G694" s="2">
        <f t="shared" si="63"/>
        <v>-1.1824731446500524E-2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0.48</v>
      </c>
      <c r="C695" s="2">
        <f t="shared" si="60"/>
        <v>0.50665668523620466</v>
      </c>
      <c r="D695" s="2">
        <f t="shared" si="62"/>
        <v>0.50662397054651953</v>
      </c>
      <c r="E695" s="2">
        <f t="shared" si="61"/>
        <v>3.2714689685131582E-5</v>
      </c>
      <c r="F695" s="2">
        <f t="shared" si="65"/>
        <v>1.0211356311719802E-2</v>
      </c>
      <c r="G695" s="2">
        <f t="shared" si="63"/>
        <v>-1.0178641622034671E-2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0.49</v>
      </c>
      <c r="C696" s="2">
        <f t="shared" si="60"/>
        <v>0.50563257981525012</v>
      </c>
      <c r="D696" s="2">
        <f t="shared" si="62"/>
        <v>0.50539256532085142</v>
      </c>
      <c r="E696" s="2">
        <f t="shared" si="61"/>
        <v>2.4001449439869926E-4</v>
      </c>
      <c r="F696" s="2">
        <f t="shared" si="65"/>
        <v>8.2170879482555814E-3</v>
      </c>
      <c r="G696" s="2">
        <f t="shared" si="63"/>
        <v>-7.9770734538568821E-3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0.5</v>
      </c>
      <c r="C697" s="2">
        <f t="shared" si="60"/>
        <v>0.50630449061290395</v>
      </c>
      <c r="D697" s="2">
        <f t="shared" si="62"/>
        <v>0.50499311603782537</v>
      </c>
      <c r="E697" s="2">
        <f t="shared" si="61"/>
        <v>1.3113745750785721E-3</v>
      </c>
      <c r="F697" s="2">
        <f t="shared" si="65"/>
        <v>6.8359452736201799E-3</v>
      </c>
      <c r="G697" s="2">
        <f t="shared" si="63"/>
        <v>-5.5245706985416077E-3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0.51</v>
      </c>
      <c r="C698" s="2">
        <f t="shared" si="60"/>
        <v>0.5068730305186111</v>
      </c>
      <c r="D698" s="2">
        <f t="shared" si="62"/>
        <v>0.50536399633131979</v>
      </c>
      <c r="E698" s="2">
        <f t="shared" si="61"/>
        <v>1.5090341872913138E-3</v>
      </c>
      <c r="F698" s="2">
        <f t="shared" si="65"/>
        <v>5.7705630563544066E-3</v>
      </c>
      <c r="G698" s="2">
        <f t="shared" si="63"/>
        <v>-4.2615288690630929E-3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0.52</v>
      </c>
      <c r="C699" s="2">
        <f t="shared" si="60"/>
        <v>0.50735410274651715</v>
      </c>
      <c r="D699" s="2">
        <f t="shared" si="62"/>
        <v>0.50644814475122202</v>
      </c>
      <c r="E699" s="2">
        <f t="shared" si="61"/>
        <v>9.0595799529513688E-4</v>
      </c>
      <c r="F699" s="2">
        <f t="shared" si="65"/>
        <v>4.7976420441425529E-3</v>
      </c>
      <c r="G699" s="2">
        <f t="shared" si="63"/>
        <v>-3.891684048847416E-3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0.52</v>
      </c>
      <c r="C700" s="2">
        <f t="shared" si="60"/>
        <v>0.50776116386243753</v>
      </c>
      <c r="D700" s="2">
        <f t="shared" si="62"/>
        <v>0.50745198588076113</v>
      </c>
      <c r="E700" s="2">
        <f t="shared" si="61"/>
        <v>3.0917798167640065E-4</v>
      </c>
      <c r="F700" s="2">
        <f t="shared" si="65"/>
        <v>3.8999492316493228E-3</v>
      </c>
      <c r="G700" s="2">
        <f t="shared" si="63"/>
        <v>-3.5907712499729221E-3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0.52</v>
      </c>
      <c r="C701" s="2">
        <f t="shared" si="60"/>
        <v>0.50656713865283176</v>
      </c>
      <c r="D701" s="2">
        <f t="shared" si="62"/>
        <v>0.50838146840811216</v>
      </c>
      <c r="E701" s="2">
        <f t="shared" si="61"/>
        <v>-1.8143297552803972E-3</v>
      </c>
      <c r="F701" s="2">
        <f t="shared" si="65"/>
        <v>2.7570934342633791E-3</v>
      </c>
      <c r="G701" s="2">
        <f t="shared" si="63"/>
        <v>-4.5714231895437763E-3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0.52</v>
      </c>
      <c r="C702" s="2">
        <f t="shared" si="60"/>
        <v>0.50555680962931926</v>
      </c>
      <c r="D702" s="2">
        <f t="shared" si="62"/>
        <v>0.50924210037788165</v>
      </c>
      <c r="E702" s="2">
        <f t="shared" si="61"/>
        <v>-3.6852907485623865E-3</v>
      </c>
      <c r="F702" s="2">
        <f t="shared" si="65"/>
        <v>1.4686165976982263E-3</v>
      </c>
      <c r="G702" s="2">
        <f t="shared" si="63"/>
        <v>-5.1539073462606132E-3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0.52</v>
      </c>
      <c r="C703" s="2">
        <f t="shared" si="60"/>
        <v>0.50470191584019319</v>
      </c>
      <c r="D703" s="2">
        <f t="shared" si="62"/>
        <v>0.51003898183137186</v>
      </c>
      <c r="E703" s="2">
        <f t="shared" si="61"/>
        <v>-5.3370659911786689E-3</v>
      </c>
      <c r="F703" s="2">
        <f t="shared" si="65"/>
        <v>1.0748007992284728E-4</v>
      </c>
      <c r="G703" s="2">
        <f t="shared" si="63"/>
        <v>-5.4445460711015159E-3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0.52</v>
      </c>
      <c r="C704" s="2">
        <f t="shared" si="60"/>
        <v>0.50090162109554814</v>
      </c>
      <c r="D704" s="2">
        <f t="shared" si="62"/>
        <v>0.51077683502904803</v>
      </c>
      <c r="E704" s="2">
        <f t="shared" si="61"/>
        <v>-9.8752139334998823E-3</v>
      </c>
      <c r="F704" s="2">
        <f t="shared" si="65"/>
        <v>-1.8890587227616989E-3</v>
      </c>
      <c r="G704" s="2">
        <f t="shared" si="63"/>
        <v>-7.9861552107381838E-3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0.52</v>
      </c>
      <c r="C705" s="2">
        <f t="shared" si="60"/>
        <v>0.49768598708084844</v>
      </c>
      <c r="D705" s="2">
        <f t="shared" si="62"/>
        <v>0.51146003243430371</v>
      </c>
      <c r="E705" s="2">
        <f t="shared" si="61"/>
        <v>-1.3774045353455278E-2</v>
      </c>
      <c r="F705" s="2">
        <f t="shared" si="65"/>
        <v>-4.2660560489004148E-3</v>
      </c>
      <c r="G705" s="2">
        <f t="shared" si="63"/>
        <v>-9.5079893045548619E-3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0.52</v>
      </c>
      <c r="C706" s="2">
        <f t="shared" si="60"/>
        <v>0.4965035275299487</v>
      </c>
      <c r="D706" s="2">
        <f t="shared" si="62"/>
        <v>0.51209262262435529</v>
      </c>
      <c r="E706" s="2">
        <f t="shared" si="61"/>
        <v>-1.5589095094406591E-2</v>
      </c>
      <c r="F706" s="2">
        <f t="shared" si="65"/>
        <v>-6.5306638580016505E-3</v>
      </c>
      <c r="G706" s="2">
        <f t="shared" si="63"/>
        <v>-9.0584312364049395E-3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0.52</v>
      </c>
      <c r="C707" s="2">
        <f t="shared" si="60"/>
        <v>0.49704144637149505</v>
      </c>
      <c r="D707" s="2">
        <f t="shared" si="62"/>
        <v>0.51267835428181052</v>
      </c>
      <c r="E707" s="2">
        <f t="shared" si="61"/>
        <v>-1.5636907910315467E-2</v>
      </c>
      <c r="F707" s="2">
        <f t="shared" si="65"/>
        <v>-8.3519126684644153E-3</v>
      </c>
      <c r="G707" s="2">
        <f t="shared" si="63"/>
        <v>-7.284995241851052E-3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0.52</v>
      </c>
      <c r="C708" s="2">
        <f t="shared" si="60"/>
        <v>0.49903507000664965</v>
      </c>
      <c r="D708" s="2">
        <f t="shared" si="62"/>
        <v>0.5132206984090838</v>
      </c>
      <c r="E708" s="2">
        <f t="shared" si="61"/>
        <v>-1.4185628402434147E-2</v>
      </c>
      <c r="F708" s="2">
        <f t="shared" si="65"/>
        <v>-9.5186558152583617E-3</v>
      </c>
      <c r="G708" s="2">
        <f t="shared" si="63"/>
        <v>-4.6669725871757856E-3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0.52</v>
      </c>
      <c r="C709" s="2">
        <f t="shared" si="60"/>
        <v>0.50226044385178048</v>
      </c>
      <c r="D709" s="2">
        <f t="shared" si="62"/>
        <v>0.51372286889729979</v>
      </c>
      <c r="E709" s="2">
        <f t="shared" si="61"/>
        <v>-1.1462425045519309E-2</v>
      </c>
      <c r="F709" s="2">
        <f t="shared" si="65"/>
        <v>-9.9074096613105522E-3</v>
      </c>
      <c r="G709" s="2">
        <f t="shared" si="63"/>
        <v>-1.5550153842087567E-3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0.52</v>
      </c>
      <c r="C710" s="2">
        <f t="shared" si="60"/>
        <v>0.50498960633612189</v>
      </c>
      <c r="D710" s="2">
        <f t="shared" si="62"/>
        <v>0.51418784157157393</v>
      </c>
      <c r="E710" s="2">
        <f t="shared" si="61"/>
        <v>-9.1982352354520458E-3</v>
      </c>
      <c r="F710" s="2">
        <f t="shared" si="65"/>
        <v>-9.7655747761388519E-3</v>
      </c>
      <c r="G710" s="2">
        <f t="shared" si="63"/>
        <v>5.6733954068680613E-4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0.52</v>
      </c>
      <c r="C711" s="2">
        <f t="shared" si="60"/>
        <v>0.50729889766902625</v>
      </c>
      <c r="D711" s="2">
        <f t="shared" si="62"/>
        <v>0.51461837182553138</v>
      </c>
      <c r="E711" s="2">
        <f t="shared" si="61"/>
        <v>-7.3194741565051347E-3</v>
      </c>
      <c r="F711" s="2">
        <f t="shared" si="65"/>
        <v>-9.2763546522121095E-3</v>
      </c>
      <c r="G711" s="2">
        <f t="shared" si="63"/>
        <v>1.9568804957069749E-3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0.52</v>
      </c>
      <c r="C712" s="2">
        <f t="shared" si="60"/>
        <v>0.50925291341225298</v>
      </c>
      <c r="D712" s="2">
        <f t="shared" si="62"/>
        <v>0.51501701094956609</v>
      </c>
      <c r="E712" s="2">
        <f t="shared" si="61"/>
        <v>-5.7640975373131065E-3</v>
      </c>
      <c r="F712" s="2">
        <f t="shared" si="65"/>
        <v>-8.5739032292323093E-3</v>
      </c>
      <c r="G712" s="2">
        <f t="shared" si="63"/>
        <v>2.8098056919192028E-3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0.52</v>
      </c>
      <c r="C713" s="2">
        <f t="shared" si="60"/>
        <v>0.51090631134882947</v>
      </c>
      <c r="D713" s="2">
        <f t="shared" si="62"/>
        <v>0.51538612124959826</v>
      </c>
      <c r="E713" s="2">
        <f t="shared" si="61"/>
        <v>-4.4798099007687942E-3</v>
      </c>
      <c r="F713" s="2">
        <f t="shared" si="65"/>
        <v>-7.7550845635396071E-3</v>
      </c>
      <c r="G713" s="2">
        <f t="shared" si="63"/>
        <v>3.275274662770813E-3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5">
        <f>TITRES_STAT!D717</f>
        <v>0.52</v>
      </c>
      <c r="C714" s="2">
        <f t="shared" si="60"/>
        <v>0.51230534037208642</v>
      </c>
      <c r="D714" s="2">
        <f t="shared" si="62"/>
        <v>0.51572789004592434</v>
      </c>
      <c r="E714" s="2">
        <f t="shared" si="61"/>
        <v>-3.4225496738379269E-3</v>
      </c>
      <c r="F714" s="2">
        <f t="shared" si="65"/>
        <v>-6.8885775855992712E-3</v>
      </c>
      <c r="G714" s="2">
        <f t="shared" si="63"/>
        <v>3.4660279117613444E-3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0.52</v>
      </c>
      <c r="C715" s="2">
        <f t="shared" si="60"/>
        <v>0.51348913416099617</v>
      </c>
      <c r="D715" s="2">
        <f t="shared" si="62"/>
        <v>0.51604434263511512</v>
      </c>
      <c r="E715" s="2">
        <f t="shared" si="61"/>
        <v>-2.5552084741189418E-3</v>
      </c>
      <c r="F715" s="2">
        <f t="shared" si="65"/>
        <v>-6.0219037633032057E-3</v>
      </c>
      <c r="G715" s="2">
        <f t="shared" si="63"/>
        <v>3.4666952891842639E-3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0.51</v>
      </c>
      <c r="C716" s="2">
        <f t="shared" si="60"/>
        <v>0.51449080582853524</v>
      </c>
      <c r="D716" s="2">
        <f t="shared" si="62"/>
        <v>0.51559661355103248</v>
      </c>
      <c r="E716" s="2">
        <f t="shared" si="61"/>
        <v>-1.1058077224972429E-3</v>
      </c>
      <c r="F716" s="2">
        <f t="shared" si="65"/>
        <v>-5.038684555142013E-3</v>
      </c>
      <c r="G716" s="2">
        <f t="shared" si="63"/>
        <v>3.9328768326447701E-3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0.51</v>
      </c>
      <c r="C717" s="2">
        <f t="shared" si="60"/>
        <v>0.51533837416260675</v>
      </c>
      <c r="D717" s="2">
        <f t="shared" si="62"/>
        <v>0.51518204958428937</v>
      </c>
      <c r="E717" s="2">
        <f t="shared" si="61"/>
        <v>1.5632457831737945E-4</v>
      </c>
      <c r="F717" s="2">
        <f t="shared" si="65"/>
        <v>-3.9996827284501345E-3</v>
      </c>
      <c r="G717" s="2">
        <f t="shared" si="63"/>
        <v>4.1560073067675139E-3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0.49</v>
      </c>
      <c r="C718" s="2">
        <f t="shared" si="60"/>
        <v>0.51605554736835957</v>
      </c>
      <c r="D718" s="2">
        <f t="shared" si="62"/>
        <v>0.51331671257804568</v>
      </c>
      <c r="E718" s="2">
        <f t="shared" si="61"/>
        <v>2.7388347903138932E-3</v>
      </c>
      <c r="F718" s="2">
        <f t="shared" si="65"/>
        <v>-2.6519792246973289E-3</v>
      </c>
      <c r="G718" s="2">
        <f t="shared" si="63"/>
        <v>5.3908140150112221E-3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0.49</v>
      </c>
      <c r="C719" s="2">
        <f t="shared" ref="C719:C782" si="66">$C$4*B709+C718*(1-$C$4)</f>
        <v>0.51666238623476579</v>
      </c>
      <c r="D719" s="2">
        <f t="shared" si="62"/>
        <v>0.51158954868337558</v>
      </c>
      <c r="E719" s="2">
        <f t="shared" si="61"/>
        <v>5.072837551390208E-3</v>
      </c>
      <c r="F719" s="2">
        <f t="shared" si="65"/>
        <v>-1.1070158694798217E-3</v>
      </c>
      <c r="G719" s="2">
        <f t="shared" si="63"/>
        <v>6.1798534208700297E-3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0.49</v>
      </c>
      <c r="C720" s="2">
        <f t="shared" si="66"/>
        <v>0.51717586527557102</v>
      </c>
      <c r="D720" s="2">
        <f t="shared" si="62"/>
        <v>0.50999032285497736</v>
      </c>
      <c r="E720" s="2">
        <f t="shared" si="61"/>
        <v>7.1855424205936602E-3</v>
      </c>
      <c r="F720" s="2">
        <f t="shared" si="65"/>
        <v>5.514957885348747E-4</v>
      </c>
      <c r="G720" s="2">
        <f t="shared" si="63"/>
        <v>6.6340466320587857E-3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0.49</v>
      </c>
      <c r="C721" s="2">
        <f t="shared" si="66"/>
        <v>0.51761034754086777</v>
      </c>
      <c r="D721" s="2">
        <f t="shared" si="62"/>
        <v>0.50850955819905308</v>
      </c>
      <c r="E721" s="2">
        <f t="shared" si="61"/>
        <v>9.1007893418146857E-3</v>
      </c>
      <c r="F721" s="2">
        <f t="shared" si="65"/>
        <v>2.2613544991908372E-3</v>
      </c>
      <c r="G721" s="2">
        <f t="shared" si="63"/>
        <v>6.8394348426238484E-3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0.49</v>
      </c>
      <c r="C722" s="2">
        <f t="shared" si="66"/>
        <v>0.51797798638073422</v>
      </c>
      <c r="D722" s="2">
        <f t="shared" si="62"/>
        <v>0.507138479813938</v>
      </c>
      <c r="E722" s="2">
        <f t="shared" si="61"/>
        <v>1.083950656679622E-2</v>
      </c>
      <c r="F722" s="2">
        <f t="shared" si="65"/>
        <v>3.9769849127119141E-3</v>
      </c>
      <c r="G722" s="2">
        <f t="shared" si="63"/>
        <v>6.8625216540843057E-3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0.49</v>
      </c>
      <c r="C723" s="2">
        <f t="shared" si="66"/>
        <v>0.51828906539908282</v>
      </c>
      <c r="D723" s="2">
        <f t="shared" si="62"/>
        <v>0.50586896279068339</v>
      </c>
      <c r="E723" s="2">
        <f t="shared" si="61"/>
        <v>1.242010260839943E-2</v>
      </c>
      <c r="F723" s="2">
        <f t="shared" si="65"/>
        <v>5.6656084518494181E-3</v>
      </c>
      <c r="G723" s="2">
        <f t="shared" si="63"/>
        <v>6.7544941565500123E-3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0.51</v>
      </c>
      <c r="C724" s="2">
        <f t="shared" si="66"/>
        <v>0.51855228610691617</v>
      </c>
      <c r="D724" s="2">
        <f t="shared" si="62"/>
        <v>0.50617496554692909</v>
      </c>
      <c r="E724" s="2">
        <f t="shared" si="61"/>
        <v>1.2377320559987082E-2</v>
      </c>
      <c r="F724" s="2">
        <f t="shared" si="65"/>
        <v>7.0079508734769511E-3</v>
      </c>
      <c r="G724" s="2">
        <f t="shared" si="63"/>
        <v>5.3693696865101306E-3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0.51</v>
      </c>
      <c r="C725" s="2">
        <f t="shared" si="66"/>
        <v>0.51877501132123671</v>
      </c>
      <c r="D725" s="2">
        <f t="shared" si="62"/>
        <v>0.50645830143234172</v>
      </c>
      <c r="E725" s="2">
        <f t="shared" si="61"/>
        <v>1.2316709888894994E-2</v>
      </c>
      <c r="F725" s="2">
        <f t="shared" si="65"/>
        <v>8.0697026765605608E-3</v>
      </c>
      <c r="G725" s="2">
        <f t="shared" si="63"/>
        <v>4.2470072123344336E-3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0.51</v>
      </c>
      <c r="C726" s="2">
        <f t="shared" si="66"/>
        <v>0.51742500957950799</v>
      </c>
      <c r="D726" s="2">
        <f t="shared" si="62"/>
        <v>0.50672064947439044</v>
      </c>
      <c r="E726" s="2">
        <f t="shared" si="61"/>
        <v>1.070436010511755E-2</v>
      </c>
      <c r="F726" s="2">
        <f t="shared" si="65"/>
        <v>8.5966341622719586E-3</v>
      </c>
      <c r="G726" s="2">
        <f t="shared" si="63"/>
        <v>2.1077259428455911E-3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0.51</v>
      </c>
      <c r="C727" s="2">
        <f t="shared" si="66"/>
        <v>0.51628270041342983</v>
      </c>
      <c r="D727" s="2">
        <f t="shared" si="62"/>
        <v>0.50696356432813927</v>
      </c>
      <c r="E727" s="2">
        <f t="shared" si="61"/>
        <v>9.319136085290558E-3</v>
      </c>
      <c r="F727" s="2">
        <f t="shared" si="65"/>
        <v>8.7411345468756795E-3</v>
      </c>
      <c r="G727" s="2">
        <f t="shared" si="63"/>
        <v>5.7800153841487852E-4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0.51</v>
      </c>
      <c r="C728" s="2">
        <f t="shared" si="66"/>
        <v>0.51223920804213297</v>
      </c>
      <c r="D728" s="2">
        <f t="shared" si="62"/>
        <v>0.50718848548901785</v>
      </c>
      <c r="E728" s="2">
        <f t="shared" si="61"/>
        <v>5.0507225531151168E-3</v>
      </c>
      <c r="F728" s="2">
        <f t="shared" si="65"/>
        <v>8.0030521481235673E-3</v>
      </c>
      <c r="G728" s="2">
        <f t="shared" si="63"/>
        <v>-2.9523295950084506E-3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0.51</v>
      </c>
      <c r="C729" s="2">
        <f t="shared" si="66"/>
        <v>0.50881779142026629</v>
      </c>
      <c r="D729" s="2">
        <f t="shared" si="62"/>
        <v>0.50739674582316463</v>
      </c>
      <c r="E729" s="2">
        <f t="shared" si="61"/>
        <v>1.4210455971016556E-3</v>
      </c>
      <c r="F729" s="2">
        <f t="shared" si="65"/>
        <v>6.6866508379191851E-3</v>
      </c>
      <c r="G729" s="2">
        <f t="shared" si="63"/>
        <v>-5.2656052408175296E-3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0.49</v>
      </c>
      <c r="C730" s="2">
        <f t="shared" si="66"/>
        <v>0.50592274658637915</v>
      </c>
      <c r="D730" s="2">
        <f t="shared" si="62"/>
        <v>0.5061080979844117</v>
      </c>
      <c r="E730" s="2">
        <f t="shared" si="61"/>
        <v>-1.8535139803255163E-4</v>
      </c>
      <c r="F730" s="2">
        <f t="shared" si="65"/>
        <v>5.3122503907288383E-3</v>
      </c>
      <c r="G730" s="2">
        <f t="shared" si="63"/>
        <v>-5.4976017887613899E-3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0.51</v>
      </c>
      <c r="C731" s="2">
        <f t="shared" si="66"/>
        <v>0.50347309326539769</v>
      </c>
      <c r="D731" s="2">
        <f t="shared" si="62"/>
        <v>0.50639638702260337</v>
      </c>
      <c r="E731" s="2">
        <f t="shared" si="61"/>
        <v>-2.9232937572056805E-3</v>
      </c>
      <c r="F731" s="2">
        <f t="shared" si="65"/>
        <v>3.6651415611419352E-3</v>
      </c>
      <c r="G731" s="2">
        <f t="shared" si="63"/>
        <v>-6.5884353183476158E-3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0.51</v>
      </c>
      <c r="C732" s="2">
        <f t="shared" si="66"/>
        <v>0.50140030968610572</v>
      </c>
      <c r="D732" s="2">
        <f t="shared" si="62"/>
        <v>0.50666332131722536</v>
      </c>
      <c r="E732" s="2">
        <f t="shared" ref="E732:E795" si="67">C732-D732</f>
        <v>-5.2630116311196407E-3</v>
      </c>
      <c r="F732" s="2">
        <f t="shared" si="65"/>
        <v>1.8795109226896201E-3</v>
      </c>
      <c r="G732" s="2">
        <f t="shared" si="63"/>
        <v>-7.1425225538092607E-3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0.51</v>
      </c>
      <c r="C733" s="2">
        <f t="shared" si="66"/>
        <v>0.49964641588824327</v>
      </c>
      <c r="D733" s="2">
        <f t="shared" ref="D733:D796" si="68">$D$4*B733+(1-$D$4)*D732</f>
        <v>0.50691048270113459</v>
      </c>
      <c r="E733" s="2">
        <f t="shared" si="67"/>
        <v>-7.2640668128913233E-3</v>
      </c>
      <c r="F733" s="2">
        <f t="shared" si="65"/>
        <v>5.0795375573431259E-5</v>
      </c>
      <c r="G733" s="2">
        <f t="shared" si="63"/>
        <v>-7.3148621884647543E-3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0.52</v>
      </c>
      <c r="C734" s="2">
        <f t="shared" si="66"/>
        <v>0.50123927498235976</v>
      </c>
      <c r="D734" s="2">
        <f t="shared" si="68"/>
        <v>0.50788007657512468</v>
      </c>
      <c r="E734" s="2">
        <f t="shared" si="67"/>
        <v>-6.6408015927649222E-3</v>
      </c>
      <c r="F734" s="2">
        <f t="shared" si="65"/>
        <v>-1.2875240180942394E-3</v>
      </c>
      <c r="G734" s="2">
        <f t="shared" si="63"/>
        <v>-5.3532775746706826E-3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0.5</v>
      </c>
      <c r="C735" s="2">
        <f t="shared" si="66"/>
        <v>0.50258707883122744</v>
      </c>
      <c r="D735" s="2">
        <f t="shared" si="68"/>
        <v>0.50729636719918947</v>
      </c>
      <c r="E735" s="2">
        <f t="shared" si="67"/>
        <v>-4.7092883679620279E-3</v>
      </c>
      <c r="F735" s="2">
        <f t="shared" si="65"/>
        <v>-1.9718768880677973E-3</v>
      </c>
      <c r="G735" s="2">
        <f t="shared" si="63"/>
        <v>-2.7374114798942306E-3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0.48</v>
      </c>
      <c r="C736" s="2">
        <f t="shared" si="66"/>
        <v>0.50372752824180789</v>
      </c>
      <c r="D736" s="2">
        <f t="shared" si="68"/>
        <v>0.50527441407332352</v>
      </c>
      <c r="E736" s="2">
        <f t="shared" si="67"/>
        <v>-1.546885831515632E-3</v>
      </c>
      <c r="F736" s="2">
        <f t="shared" si="65"/>
        <v>-1.8868786767573644E-3</v>
      </c>
      <c r="G736" s="2">
        <f t="shared" si="63"/>
        <v>3.3999284524173241E-4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5">
        <f>TITRES_STAT!D740</f>
        <v>0.47</v>
      </c>
      <c r="C737" s="2">
        <f t="shared" si="66"/>
        <v>0.50469252389691444</v>
      </c>
      <c r="D737" s="2">
        <f t="shared" si="68"/>
        <v>0.50266149451233666</v>
      </c>
      <c r="E737" s="2">
        <f t="shared" si="67"/>
        <v>2.031029384577776E-3</v>
      </c>
      <c r="F737" s="2">
        <f t="shared" si="65"/>
        <v>-1.1032970644903363E-3</v>
      </c>
      <c r="G737" s="2">
        <f t="shared" si="63"/>
        <v>3.1343264490681123E-3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0.45</v>
      </c>
      <c r="C738" s="2">
        <f t="shared" si="66"/>
        <v>0.50550905868200458</v>
      </c>
      <c r="D738" s="2">
        <f t="shared" si="68"/>
        <v>0.49876064306697837</v>
      </c>
      <c r="E738" s="2">
        <f t="shared" si="67"/>
        <v>6.7484156150262042E-3</v>
      </c>
      <c r="F738" s="2">
        <f t="shared" si="65"/>
        <v>4.6704547141297183E-4</v>
      </c>
      <c r="G738" s="2">
        <f t="shared" si="63"/>
        <v>6.2813701436132321E-3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0.47</v>
      </c>
      <c r="C739" s="2">
        <f t="shared" si="66"/>
        <v>0.50619997273092698</v>
      </c>
      <c r="D739" s="2">
        <f t="shared" si="68"/>
        <v>0.49663022506201698</v>
      </c>
      <c r="E739" s="2">
        <f t="shared" si="67"/>
        <v>9.5697476689100003E-3</v>
      </c>
      <c r="F739" s="2">
        <f t="shared" si="65"/>
        <v>2.2875859109123776E-3</v>
      </c>
      <c r="G739" s="2">
        <f t="shared" si="63"/>
        <v>7.2821617579976227E-3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0.48</v>
      </c>
      <c r="C740" s="2">
        <f t="shared" si="66"/>
        <v>0.50370766923386134</v>
      </c>
      <c r="D740" s="2">
        <f t="shared" si="68"/>
        <v>0.49539835653890463</v>
      </c>
      <c r="E740" s="2">
        <f t="shared" si="67"/>
        <v>8.3093126949567164E-3</v>
      </c>
      <c r="F740" s="2">
        <f t="shared" si="65"/>
        <v>3.4919312677212455E-3</v>
      </c>
      <c r="G740" s="2">
        <f t="shared" ref="G740:G803" si="69">E740-F740</f>
        <v>4.8173814272354709E-3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0.48</v>
      </c>
      <c r="C741" s="2">
        <f t="shared" si="66"/>
        <v>0.50467572012095963</v>
      </c>
      <c r="D741" s="2">
        <f t="shared" si="68"/>
        <v>0.49425773753602281</v>
      </c>
      <c r="E741" s="2">
        <f t="shared" si="67"/>
        <v>1.0417982584936814E-2</v>
      </c>
      <c r="F741" s="2">
        <f t="shared" ref="F741:F804" si="71">(E741*(2/(10)))+((1-(2/10))*F740)</f>
        <v>4.8771415311643588E-3</v>
      </c>
      <c r="G741" s="2">
        <f t="shared" si="69"/>
        <v>5.5408410537724547E-3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0.47</v>
      </c>
      <c r="C742" s="2">
        <f t="shared" si="66"/>
        <v>0.50549484010235046</v>
      </c>
      <c r="D742" s="2">
        <f t="shared" si="68"/>
        <v>0.49246086808890999</v>
      </c>
      <c r="E742" s="2">
        <f t="shared" si="67"/>
        <v>1.3033972013440476E-2</v>
      </c>
      <c r="F742" s="2">
        <f t="shared" si="71"/>
        <v>6.5085076276195832E-3</v>
      </c>
      <c r="G742" s="2">
        <f t="shared" si="69"/>
        <v>6.5254643858208925E-3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0.46</v>
      </c>
      <c r="C743" s="2">
        <f t="shared" si="66"/>
        <v>0.50618794162506586</v>
      </c>
      <c r="D743" s="2">
        <f t="shared" si="68"/>
        <v>0.49005635934158331</v>
      </c>
      <c r="E743" s="2">
        <f t="shared" si="67"/>
        <v>1.6131582283482548E-2</v>
      </c>
      <c r="F743" s="2">
        <f t="shared" si="71"/>
        <v>8.433122558792177E-3</v>
      </c>
      <c r="G743" s="2">
        <f t="shared" si="69"/>
        <v>7.6984597246903715E-3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0.46</v>
      </c>
      <c r="C744" s="2">
        <f t="shared" si="66"/>
        <v>0.50831287368274802</v>
      </c>
      <c r="D744" s="2">
        <f t="shared" si="68"/>
        <v>0.48782996235331788</v>
      </c>
      <c r="E744" s="2">
        <f t="shared" si="67"/>
        <v>2.0482911329430142E-2</v>
      </c>
      <c r="F744" s="2">
        <f t="shared" si="71"/>
        <v>1.0843080312919771E-2</v>
      </c>
      <c r="G744" s="2">
        <f t="shared" si="69"/>
        <v>9.6398310165103709E-3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0.46</v>
      </c>
      <c r="C745" s="2">
        <f t="shared" si="66"/>
        <v>0.50703397003924833</v>
      </c>
      <c r="D745" s="2">
        <f t="shared" si="68"/>
        <v>0.48576848366047953</v>
      </c>
      <c r="E745" s="2">
        <f t="shared" si="67"/>
        <v>2.1265486378768794E-2</v>
      </c>
      <c r="F745" s="2">
        <f t="shared" si="71"/>
        <v>1.2927561526089577E-2</v>
      </c>
      <c r="G745" s="2">
        <f t="shared" si="69"/>
        <v>8.3379248526792172E-3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0.46</v>
      </c>
      <c r="C746" s="2">
        <f t="shared" si="66"/>
        <v>0.50287489772551786</v>
      </c>
      <c r="D746" s="2">
        <f t="shared" si="68"/>
        <v>0.48385970709303661</v>
      </c>
      <c r="E746" s="2">
        <f t="shared" si="67"/>
        <v>1.9015190632481249E-2</v>
      </c>
      <c r="F746" s="2">
        <f t="shared" si="71"/>
        <v>1.4145087347367913E-2</v>
      </c>
      <c r="G746" s="2">
        <f t="shared" si="69"/>
        <v>4.8701032851133363E-3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0.46</v>
      </c>
      <c r="C747" s="2">
        <f t="shared" si="66"/>
        <v>0.49781722115236127</v>
      </c>
      <c r="D747" s="2">
        <f t="shared" si="68"/>
        <v>0.48209232138244135</v>
      </c>
      <c r="E747" s="2">
        <f t="shared" si="67"/>
        <v>1.572489976991992E-2</v>
      </c>
      <c r="F747" s="2">
        <f t="shared" si="71"/>
        <v>1.4461049831878316E-2</v>
      </c>
      <c r="G747" s="2">
        <f t="shared" si="69"/>
        <v>1.2638499380416036E-3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0.46</v>
      </c>
      <c r="C748" s="2">
        <f t="shared" si="66"/>
        <v>0.4904607255904595</v>
      </c>
      <c r="D748" s="2">
        <f t="shared" si="68"/>
        <v>0.48045585313189015</v>
      </c>
      <c r="E748" s="2">
        <f t="shared" si="67"/>
        <v>1.0004872458569347E-2</v>
      </c>
      <c r="F748" s="2">
        <f t="shared" si="71"/>
        <v>1.3569814357216523E-2</v>
      </c>
      <c r="G748" s="2">
        <f t="shared" si="69"/>
        <v>-3.5649418986471761E-3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0.46</v>
      </c>
      <c r="C749" s="2">
        <f t="shared" si="66"/>
        <v>0.48731292165346574</v>
      </c>
      <c r="D749" s="2">
        <f t="shared" si="68"/>
        <v>0.47894060475175015</v>
      </c>
      <c r="E749" s="2">
        <f t="shared" si="67"/>
        <v>8.3723169017155818E-3</v>
      </c>
      <c r="F749" s="2">
        <f t="shared" si="71"/>
        <v>1.2530314866116336E-2</v>
      </c>
      <c r="G749" s="2">
        <f t="shared" si="69"/>
        <v>-4.1579979644007538E-3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0.46</v>
      </c>
      <c r="C750" s="2">
        <f t="shared" si="66"/>
        <v>0.48618785678370174</v>
      </c>
      <c r="D750" s="2">
        <f t="shared" si="68"/>
        <v>0.47753759699236126</v>
      </c>
      <c r="E750" s="2">
        <f t="shared" si="67"/>
        <v>8.6502597913404866E-3</v>
      </c>
      <c r="F750" s="2">
        <f t="shared" si="71"/>
        <v>1.1754303851161167E-2</v>
      </c>
      <c r="G750" s="2">
        <f t="shared" si="69"/>
        <v>-3.1040440598206799E-3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0.46</v>
      </c>
      <c r="C751" s="2">
        <f t="shared" si="66"/>
        <v>0.48523587881697838</v>
      </c>
      <c r="D751" s="2">
        <f t="shared" si="68"/>
        <v>0.47623851573366782</v>
      </c>
      <c r="E751" s="2">
        <f t="shared" si="67"/>
        <v>8.9973630833105611E-3</v>
      </c>
      <c r="F751" s="2">
        <f t="shared" si="71"/>
        <v>1.1202915697591046E-2</v>
      </c>
      <c r="G751" s="2">
        <f t="shared" si="69"/>
        <v>-2.2055526142804854E-3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0.48</v>
      </c>
      <c r="C752" s="2">
        <f t="shared" si="66"/>
        <v>0.48289189746052014</v>
      </c>
      <c r="D752" s="2">
        <f t="shared" si="68"/>
        <v>0.47651714419784058</v>
      </c>
      <c r="E752" s="2">
        <f t="shared" si="67"/>
        <v>6.3747532626795556E-3</v>
      </c>
      <c r="F752" s="2">
        <f t="shared" si="71"/>
        <v>1.0237283210608749E-2</v>
      </c>
      <c r="G752" s="2">
        <f t="shared" si="69"/>
        <v>-3.8625299479291934E-3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0.48</v>
      </c>
      <c r="C753" s="2">
        <f t="shared" si="66"/>
        <v>0.4793700670819786</v>
      </c>
      <c r="D753" s="2">
        <f t="shared" si="68"/>
        <v>0.47677513351651907</v>
      </c>
      <c r="E753" s="2">
        <f t="shared" si="67"/>
        <v>2.594933565459534E-3</v>
      </c>
      <c r="F753" s="2">
        <f t="shared" si="71"/>
        <v>8.708813281578907E-3</v>
      </c>
      <c r="G753" s="2">
        <f t="shared" si="69"/>
        <v>-6.113879716119373E-3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0.48</v>
      </c>
      <c r="C754" s="2">
        <f t="shared" si="66"/>
        <v>0.47639005676167423</v>
      </c>
      <c r="D754" s="2">
        <f t="shared" si="68"/>
        <v>0.47701401251529546</v>
      </c>
      <c r="E754" s="2">
        <f t="shared" si="67"/>
        <v>-6.2395575362123035E-4</v>
      </c>
      <c r="F754" s="2">
        <f t="shared" si="71"/>
        <v>6.8422594745388794E-3</v>
      </c>
      <c r="G754" s="2">
        <f t="shared" si="69"/>
        <v>-7.4662152281601097E-3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0.46</v>
      </c>
      <c r="C755" s="2">
        <f t="shared" si="66"/>
        <v>0.47386850956757054</v>
      </c>
      <c r="D755" s="2">
        <f t="shared" si="68"/>
        <v>0.47575371529194027</v>
      </c>
      <c r="E755" s="2">
        <f t="shared" si="67"/>
        <v>-1.8852057243697318E-3</v>
      </c>
      <c r="F755" s="2">
        <f t="shared" si="71"/>
        <v>5.0967664347571582E-3</v>
      </c>
      <c r="G755" s="2">
        <f t="shared" si="69"/>
        <v>-6.98197215912689E-3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0.44</v>
      </c>
      <c r="C756" s="2">
        <f t="shared" si="66"/>
        <v>0.4717348927110212</v>
      </c>
      <c r="D756" s="2">
        <f t="shared" si="68"/>
        <v>0.4731052919369817</v>
      </c>
      <c r="E756" s="2">
        <f t="shared" si="67"/>
        <v>-1.3703992259604947E-3</v>
      </c>
      <c r="F756" s="2">
        <f t="shared" si="71"/>
        <v>3.8033333026136281E-3</v>
      </c>
      <c r="G756" s="2">
        <f t="shared" si="69"/>
        <v>-5.1737325285741223E-3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0.44</v>
      </c>
      <c r="C757" s="2">
        <f t="shared" si="66"/>
        <v>0.46992952460163329</v>
      </c>
      <c r="D757" s="2">
        <f t="shared" si="68"/>
        <v>0.47065304808979791</v>
      </c>
      <c r="E757" s="2">
        <f t="shared" si="67"/>
        <v>-7.2352348816462353E-4</v>
      </c>
      <c r="F757" s="2">
        <f t="shared" si="71"/>
        <v>2.8979619444579777E-3</v>
      </c>
      <c r="G757" s="2">
        <f t="shared" si="69"/>
        <v>-3.6214854326226012E-3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0.42</v>
      </c>
      <c r="C758" s="2">
        <f t="shared" si="66"/>
        <v>0.46840190543215121</v>
      </c>
      <c r="D758" s="2">
        <f t="shared" si="68"/>
        <v>0.46690097045351658</v>
      </c>
      <c r="E758" s="2">
        <f t="shared" si="67"/>
        <v>1.5009349786346271E-3</v>
      </c>
      <c r="F758" s="2">
        <f t="shared" si="71"/>
        <v>2.6185565512933076E-3</v>
      </c>
      <c r="G758" s="2">
        <f t="shared" si="69"/>
        <v>-1.1176215726586805E-3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0.42</v>
      </c>
      <c r="C759" s="2">
        <f t="shared" si="66"/>
        <v>0.46710930459643563</v>
      </c>
      <c r="D759" s="2">
        <f t="shared" si="68"/>
        <v>0.4634268244939968</v>
      </c>
      <c r="E759" s="2">
        <f t="shared" si="67"/>
        <v>3.6824801024388232E-3</v>
      </c>
      <c r="F759" s="2">
        <f t="shared" si="71"/>
        <v>2.8313412615224112E-3</v>
      </c>
      <c r="G759" s="2">
        <f t="shared" si="69"/>
        <v>8.5113884091641201E-4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5">
        <f>TITRES_STAT!D763</f>
        <v>0.43</v>
      </c>
      <c r="C760" s="2">
        <f t="shared" si="66"/>
        <v>0.46601556542775324</v>
      </c>
      <c r="D760" s="2">
        <f t="shared" si="68"/>
        <v>0.46095076342036739</v>
      </c>
      <c r="E760" s="2">
        <f t="shared" si="67"/>
        <v>5.0648020073858491E-3</v>
      </c>
      <c r="F760" s="2">
        <f t="shared" si="71"/>
        <v>3.2780334106950991E-3</v>
      </c>
      <c r="G760" s="2">
        <f t="shared" si="69"/>
        <v>1.78676859669075E-3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5">
        <f>TITRES_STAT!D764</f>
        <v>0.43</v>
      </c>
      <c r="C761" s="2">
        <f t="shared" si="66"/>
        <v>0.46509009382348354</v>
      </c>
      <c r="D761" s="2">
        <f t="shared" si="68"/>
        <v>0.45865811427811798</v>
      </c>
      <c r="E761" s="2">
        <f t="shared" si="67"/>
        <v>6.4319795453655626E-3</v>
      </c>
      <c r="F761" s="2">
        <f t="shared" si="71"/>
        <v>3.9088226376291918E-3</v>
      </c>
      <c r="G761" s="2">
        <f t="shared" si="69"/>
        <v>2.5231569077363708E-3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5">
        <f>TITRES_STAT!D765</f>
        <v>0.41</v>
      </c>
      <c r="C762" s="2">
        <f t="shared" si="66"/>
        <v>0.46738392554294761</v>
      </c>
      <c r="D762" s="2">
        <f t="shared" si="68"/>
        <v>0.45505380951677593</v>
      </c>
      <c r="E762" s="2">
        <f t="shared" si="67"/>
        <v>1.2330116026171678E-2</v>
      </c>
      <c r="F762" s="2">
        <f t="shared" si="71"/>
        <v>5.5930813153376897E-3</v>
      </c>
      <c r="G762" s="2">
        <f t="shared" si="69"/>
        <v>6.7370347108339883E-3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5">
        <f>TITRES_STAT!D766</f>
        <v>0.41</v>
      </c>
      <c r="C763" s="2">
        <f t="shared" si="66"/>
        <v>0.46932486007480179</v>
      </c>
      <c r="D763" s="2">
        <f t="shared" si="68"/>
        <v>0.45171649029331107</v>
      </c>
      <c r="E763" s="2">
        <f t="shared" si="67"/>
        <v>1.7608369781490718E-2</v>
      </c>
      <c r="F763" s="2">
        <f t="shared" si="71"/>
        <v>7.9961390085682964E-3</v>
      </c>
      <c r="G763" s="2">
        <f t="shared" si="69"/>
        <v>9.6122307729224216E-3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5">
        <f>TITRES_STAT!D767</f>
        <v>0.42</v>
      </c>
      <c r="C764" s="2">
        <f t="shared" si="66"/>
        <v>0.47096718929406306</v>
      </c>
      <c r="D764" s="2">
        <f t="shared" si="68"/>
        <v>0.44936712064195466</v>
      </c>
      <c r="E764" s="2">
        <f t="shared" si="67"/>
        <v>2.1600068652108395E-2</v>
      </c>
      <c r="F764" s="2">
        <f t="shared" si="71"/>
        <v>1.0716924937276317E-2</v>
      </c>
      <c r="G764" s="2">
        <f t="shared" si="69"/>
        <v>1.0883143714832079E-2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0.41</v>
      </c>
      <c r="C765" s="2">
        <f t="shared" si="66"/>
        <v>0.46927992940266872</v>
      </c>
      <c r="D765" s="2">
        <f t="shared" si="68"/>
        <v>0.44645103763143951</v>
      </c>
      <c r="E765" s="2">
        <f t="shared" si="67"/>
        <v>2.2828891771229209E-2</v>
      </c>
      <c r="F765" s="2">
        <f t="shared" si="71"/>
        <v>1.3139318304066895E-2</v>
      </c>
      <c r="G765" s="2">
        <f t="shared" si="69"/>
        <v>9.689573467162314E-3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0.41</v>
      </c>
      <c r="C766" s="2">
        <f t="shared" si="66"/>
        <v>0.46477532487918116</v>
      </c>
      <c r="D766" s="2">
        <f t="shared" si="68"/>
        <v>0.44375096076985143</v>
      </c>
      <c r="E766" s="2">
        <f t="shared" si="67"/>
        <v>2.102436410932973E-2</v>
      </c>
      <c r="F766" s="2">
        <f t="shared" si="71"/>
        <v>1.4716327465119462E-2</v>
      </c>
      <c r="G766" s="2">
        <f t="shared" si="69"/>
        <v>6.308036644210268E-3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0.4</v>
      </c>
      <c r="C767" s="2">
        <f t="shared" si="66"/>
        <v>0.46096373643623023</v>
      </c>
      <c r="D767" s="2">
        <f t="shared" si="68"/>
        <v>0.44051014886097356</v>
      </c>
      <c r="E767" s="2">
        <f t="shared" si="67"/>
        <v>2.0453587575256671E-2</v>
      </c>
      <c r="F767" s="2">
        <f t="shared" si="71"/>
        <v>1.5863779487146904E-2</v>
      </c>
      <c r="G767" s="2">
        <f t="shared" si="69"/>
        <v>4.5898080881097668E-3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0.4</v>
      </c>
      <c r="C768" s="2">
        <f t="shared" si="66"/>
        <v>0.45466162313834868</v>
      </c>
      <c r="D768" s="2">
        <f t="shared" si="68"/>
        <v>0.43750939709349401</v>
      </c>
      <c r="E768" s="2">
        <f t="shared" si="67"/>
        <v>1.7152226044854668E-2</v>
      </c>
      <c r="F768" s="2">
        <f t="shared" si="71"/>
        <v>1.6121468798688459E-2</v>
      </c>
      <c r="G768" s="2">
        <f t="shared" si="69"/>
        <v>1.0307572461662091E-3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0.4</v>
      </c>
      <c r="C769" s="2">
        <f t="shared" si="66"/>
        <v>0.44932906573244891</v>
      </c>
      <c r="D769" s="2">
        <f t="shared" si="68"/>
        <v>0.43473092323471668</v>
      </c>
      <c r="E769" s="2">
        <f t="shared" si="67"/>
        <v>1.4598142497732225E-2</v>
      </c>
      <c r="F769" s="2">
        <f t="shared" si="71"/>
        <v>1.5816803538497213E-2</v>
      </c>
      <c r="G769" s="2">
        <f t="shared" si="69"/>
        <v>-1.218661040764988E-3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0.4</v>
      </c>
      <c r="C770" s="2">
        <f t="shared" si="66"/>
        <v>0.44635536331207215</v>
      </c>
      <c r="D770" s="2">
        <f t="shared" si="68"/>
        <v>0.43215826225436726</v>
      </c>
      <c r="E770" s="2">
        <f t="shared" si="67"/>
        <v>1.4197101057704886E-2</v>
      </c>
      <c r="F770" s="2">
        <f t="shared" si="71"/>
        <v>1.549286304233875E-2</v>
      </c>
      <c r="G770" s="2">
        <f t="shared" si="69"/>
        <v>-1.2957619846338635E-3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0.39</v>
      </c>
      <c r="C771" s="2">
        <f t="shared" si="66"/>
        <v>0.44383915357175335</v>
      </c>
      <c r="D771" s="2">
        <f t="shared" si="68"/>
        <v>0.42903542801330302</v>
      </c>
      <c r="E771" s="2">
        <f t="shared" si="67"/>
        <v>1.4803725558450331E-2</v>
      </c>
      <c r="F771" s="2">
        <f t="shared" si="71"/>
        <v>1.5355035545561066E-2</v>
      </c>
      <c r="G771" s="2">
        <f t="shared" si="69"/>
        <v>-5.5130998711073499E-4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5">
        <f>TITRES_STAT!D775</f>
        <v>0.4</v>
      </c>
      <c r="C772" s="2">
        <f t="shared" si="66"/>
        <v>0.43863312994532977</v>
      </c>
      <c r="D772" s="2">
        <f t="shared" si="68"/>
        <v>0.42688465556787314</v>
      </c>
      <c r="E772" s="2">
        <f t="shared" si="67"/>
        <v>1.174847437745663E-2</v>
      </c>
      <c r="F772" s="2">
        <f t="shared" si="71"/>
        <v>1.463372331194018E-2</v>
      </c>
      <c r="G772" s="2">
        <f t="shared" si="69"/>
        <v>-2.8852489344835495E-3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0.39</v>
      </c>
      <c r="C773" s="2">
        <f t="shared" si="66"/>
        <v>0.43422803303066365</v>
      </c>
      <c r="D773" s="2">
        <f t="shared" si="68"/>
        <v>0.42415245885914182</v>
      </c>
      <c r="E773" s="2">
        <f t="shared" si="67"/>
        <v>1.0075574171521828E-2</v>
      </c>
      <c r="F773" s="2">
        <f t="shared" si="71"/>
        <v>1.372209348385651E-2</v>
      </c>
      <c r="G773" s="2">
        <f t="shared" si="69"/>
        <v>-3.6465193123346815E-3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0.41</v>
      </c>
      <c r="C774" s="2">
        <f t="shared" si="66"/>
        <v>0.43203910487210001</v>
      </c>
      <c r="D774" s="2">
        <f t="shared" si="68"/>
        <v>0.4231041285732795</v>
      </c>
      <c r="E774" s="2">
        <f t="shared" si="67"/>
        <v>8.9349762988205073E-3</v>
      </c>
      <c r="F774" s="2">
        <f t="shared" si="71"/>
        <v>1.2764670046849311E-2</v>
      </c>
      <c r="G774" s="2">
        <f t="shared" si="69"/>
        <v>-3.8296937480288042E-3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0.42</v>
      </c>
      <c r="C775" s="2">
        <f t="shared" si="66"/>
        <v>0.42864847335331541</v>
      </c>
      <c r="D775" s="2">
        <f t="shared" si="68"/>
        <v>0.42287419312340691</v>
      </c>
      <c r="E775" s="2">
        <f t="shared" si="67"/>
        <v>5.7742802299085016E-3</v>
      </c>
      <c r="F775" s="2">
        <f t="shared" si="71"/>
        <v>1.1366592083461149E-2</v>
      </c>
      <c r="G775" s="2">
        <f t="shared" si="69"/>
        <v>-5.5923118535526478E-3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0.43</v>
      </c>
      <c r="C776" s="2">
        <f t="shared" si="66"/>
        <v>0.42577947745280537</v>
      </c>
      <c r="D776" s="2">
        <f t="shared" si="68"/>
        <v>0.42340203066982124</v>
      </c>
      <c r="E776" s="2">
        <f t="shared" si="67"/>
        <v>2.3774467829841273E-3</v>
      </c>
      <c r="F776" s="2">
        <f t="shared" si="71"/>
        <v>9.5687630233657461E-3</v>
      </c>
      <c r="G776" s="2">
        <f t="shared" si="69"/>
        <v>-7.1913162403816188E-3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0.44</v>
      </c>
      <c r="C777" s="2">
        <f t="shared" si="66"/>
        <v>0.42181340399852763</v>
      </c>
      <c r="D777" s="2">
        <f t="shared" si="68"/>
        <v>0.42463150987946408</v>
      </c>
      <c r="E777" s="2">
        <f t="shared" si="67"/>
        <v>-2.8181058809364501E-3</v>
      </c>
      <c r="F777" s="2">
        <f t="shared" si="71"/>
        <v>7.0913892425053075E-3</v>
      </c>
      <c r="G777" s="2">
        <f t="shared" si="69"/>
        <v>-9.9094951234417576E-3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0.44</v>
      </c>
      <c r="C778" s="2">
        <f t="shared" si="66"/>
        <v>0.41845749569106183</v>
      </c>
      <c r="D778" s="2">
        <f t="shared" si="68"/>
        <v>0.42576991655505936</v>
      </c>
      <c r="E778" s="2">
        <f t="shared" si="67"/>
        <v>-7.3124208639975263E-3</v>
      </c>
      <c r="F778" s="2">
        <f t="shared" si="71"/>
        <v>4.2106272212047409E-3</v>
      </c>
      <c r="G778" s="2">
        <f t="shared" si="69"/>
        <v>-1.1523048085202266E-2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0.44</v>
      </c>
      <c r="C779" s="2">
        <f t="shared" si="66"/>
        <v>0.41561788096936003</v>
      </c>
      <c r="D779" s="2">
        <f t="shared" si="68"/>
        <v>0.42682399681024019</v>
      </c>
      <c r="E779" s="2">
        <f t="shared" si="67"/>
        <v>-1.120611584088016E-2</v>
      </c>
      <c r="F779" s="2">
        <f t="shared" si="71"/>
        <v>1.1272786087877609E-3</v>
      </c>
      <c r="G779" s="2">
        <f t="shared" si="69"/>
        <v>-1.233339444966792E-2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0.43</v>
      </c>
      <c r="C780" s="2">
        <f t="shared" si="66"/>
        <v>0.41321513005099697</v>
      </c>
      <c r="D780" s="2">
        <f t="shared" si="68"/>
        <v>0.42705925630577796</v>
      </c>
      <c r="E780" s="2">
        <f t="shared" si="67"/>
        <v>-1.3844126254780986E-2</v>
      </c>
      <c r="F780" s="2">
        <f t="shared" si="71"/>
        <v>-1.8670023639259887E-3</v>
      </c>
      <c r="G780" s="2">
        <f t="shared" si="69"/>
        <v>-1.1977123890854997E-2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0.42</v>
      </c>
      <c r="C781" s="2">
        <f t="shared" si="66"/>
        <v>0.4096435715816128</v>
      </c>
      <c r="D781" s="2">
        <f t="shared" si="68"/>
        <v>0.42653634843127586</v>
      </c>
      <c r="E781" s="2">
        <f t="shared" si="67"/>
        <v>-1.689277684966306E-2</v>
      </c>
      <c r="F781" s="2">
        <f t="shared" si="71"/>
        <v>-4.8721572610734036E-3</v>
      </c>
      <c r="G781" s="2">
        <f t="shared" si="69"/>
        <v>-1.2020619588589656E-2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0.42</v>
      </c>
      <c r="C782" s="2">
        <f t="shared" si="66"/>
        <v>0.4081599451844416</v>
      </c>
      <c r="D782" s="2">
        <f t="shared" si="68"/>
        <v>0.42605217447340354</v>
      </c>
      <c r="E782" s="2">
        <f t="shared" si="67"/>
        <v>-1.7892229288961947E-2</v>
      </c>
      <c r="F782" s="2">
        <f t="shared" si="71"/>
        <v>-7.476171666651113E-3</v>
      </c>
      <c r="G782" s="2">
        <f t="shared" si="69"/>
        <v>-1.0416057622310834E-2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0.41</v>
      </c>
      <c r="C783" s="2">
        <f t="shared" ref="C783:C846" si="72">$C$4*B773+C782*(1-$C$4)</f>
        <v>0.40536610746375829</v>
      </c>
      <c r="D783" s="2">
        <f t="shared" si="68"/>
        <v>0.42486312451241071</v>
      </c>
      <c r="E783" s="2">
        <f t="shared" si="67"/>
        <v>-1.9497017048652421E-2</v>
      </c>
      <c r="F783" s="2">
        <f t="shared" si="71"/>
        <v>-9.8803407430513752E-3</v>
      </c>
      <c r="G783" s="2">
        <f t="shared" si="69"/>
        <v>-9.6166763056010456E-3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0.4</v>
      </c>
      <c r="C784" s="2">
        <f t="shared" si="72"/>
        <v>0.4060790140077955</v>
      </c>
      <c r="D784" s="2">
        <f t="shared" si="68"/>
        <v>0.42302141158556544</v>
      </c>
      <c r="E784" s="2">
        <f t="shared" si="67"/>
        <v>-1.6942397577769941E-2</v>
      </c>
      <c r="F784" s="2">
        <f t="shared" si="71"/>
        <v>-1.1292752109995089E-2</v>
      </c>
      <c r="G784" s="2">
        <f t="shared" si="69"/>
        <v>-5.6496454677748519E-3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0.39</v>
      </c>
      <c r="C785" s="2">
        <f t="shared" si="72"/>
        <v>0.40822070416044237</v>
      </c>
      <c r="D785" s="2">
        <f t="shared" si="68"/>
        <v>0.42057538109774578</v>
      </c>
      <c r="E785" s="2">
        <f t="shared" si="67"/>
        <v>-1.235467693730341E-2</v>
      </c>
      <c r="F785" s="2">
        <f t="shared" si="71"/>
        <v>-1.1505137075456754E-2</v>
      </c>
      <c r="G785" s="2">
        <f t="shared" si="69"/>
        <v>-8.4953986184665639E-4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0.39</v>
      </c>
      <c r="C786" s="2">
        <f t="shared" si="72"/>
        <v>0.41157136505883585</v>
      </c>
      <c r="D786" s="2">
        <f t="shared" si="68"/>
        <v>0.41831053805346835</v>
      </c>
      <c r="E786" s="2">
        <f t="shared" si="67"/>
        <v>-6.739172994632503E-3</v>
      </c>
      <c r="F786" s="2">
        <f t="shared" si="71"/>
        <v>-1.0551944259291905E-2</v>
      </c>
      <c r="G786" s="2">
        <f t="shared" si="69"/>
        <v>3.8127712646594016E-3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5">
        <f>TITRES_STAT!D790</f>
        <v>0.37</v>
      </c>
      <c r="C787" s="2">
        <f t="shared" si="72"/>
        <v>0.41594500120363032</v>
      </c>
      <c r="D787" s="2">
        <f t="shared" si="68"/>
        <v>0.41473197967913733</v>
      </c>
      <c r="E787" s="2">
        <f t="shared" si="67"/>
        <v>1.2130215244929854E-3</v>
      </c>
      <c r="F787" s="2">
        <f t="shared" si="71"/>
        <v>-8.1989511025349279E-3</v>
      </c>
      <c r="G787" s="2">
        <f t="shared" si="69"/>
        <v>9.4119726270279133E-3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0.37</v>
      </c>
      <c r="C788" s="2">
        <f t="shared" si="72"/>
        <v>0.41964577024922567</v>
      </c>
      <c r="D788" s="2">
        <f t="shared" si="68"/>
        <v>0.41141849970290489</v>
      </c>
      <c r="E788" s="2">
        <f t="shared" si="67"/>
        <v>8.2272705463207751E-3</v>
      </c>
      <c r="F788" s="2">
        <f t="shared" si="71"/>
        <v>-4.9137067727637873E-3</v>
      </c>
      <c r="G788" s="2">
        <f t="shared" si="69"/>
        <v>1.3140977319084562E-2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0.37</v>
      </c>
      <c r="C789" s="2">
        <f t="shared" si="72"/>
        <v>0.42277719021088322</v>
      </c>
      <c r="D789" s="2">
        <f t="shared" si="68"/>
        <v>0.40835046268787489</v>
      </c>
      <c r="E789" s="2">
        <f t="shared" si="67"/>
        <v>1.4426727523008331E-2</v>
      </c>
      <c r="F789" s="2">
        <f t="shared" si="71"/>
        <v>-1.0456199136093633E-3</v>
      </c>
      <c r="G789" s="2">
        <f t="shared" si="69"/>
        <v>1.5472347436617694E-2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0.37</v>
      </c>
      <c r="C790" s="2">
        <f t="shared" si="72"/>
        <v>0.42388839171690118</v>
      </c>
      <c r="D790" s="2">
        <f t="shared" si="68"/>
        <v>0.40550968767395823</v>
      </c>
      <c r="E790" s="2">
        <f t="shared" si="67"/>
        <v>1.837870404294295E-2</v>
      </c>
      <c r="F790" s="2">
        <f t="shared" si="71"/>
        <v>2.8392448777010996E-3</v>
      </c>
      <c r="G790" s="2">
        <f t="shared" si="69"/>
        <v>1.553945916524185E-2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0.37</v>
      </c>
      <c r="C791" s="2">
        <f t="shared" si="72"/>
        <v>0.4232901776066087</v>
      </c>
      <c r="D791" s="2">
        <f t="shared" si="68"/>
        <v>0.40287934043885021</v>
      </c>
      <c r="E791" s="2">
        <f t="shared" si="67"/>
        <v>2.0410837167758489E-2</v>
      </c>
      <c r="F791" s="2">
        <f t="shared" si="71"/>
        <v>6.353563335712578E-3</v>
      </c>
      <c r="G791" s="2">
        <f t="shared" si="69"/>
        <v>1.405727383204591E-2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0.37</v>
      </c>
      <c r="C792" s="2">
        <f t="shared" si="72"/>
        <v>0.42278399643636122</v>
      </c>
      <c r="D792" s="2">
        <f t="shared" si="68"/>
        <v>0.40044383373967607</v>
      </c>
      <c r="E792" s="2">
        <f t="shared" si="67"/>
        <v>2.2340162696685151E-2</v>
      </c>
      <c r="F792" s="2">
        <f t="shared" si="71"/>
        <v>9.5508832079070939E-3</v>
      </c>
      <c r="G792" s="2">
        <f t="shared" si="69"/>
        <v>1.2789279488778057E-2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0.37</v>
      </c>
      <c r="C793" s="2">
        <f t="shared" si="72"/>
        <v>0.42081722775384411</v>
      </c>
      <c r="D793" s="2">
        <f t="shared" si="68"/>
        <v>0.39818873494414447</v>
      </c>
      <c r="E793" s="2">
        <f t="shared" si="67"/>
        <v>2.2628492809699641E-2</v>
      </c>
      <c r="F793" s="2">
        <f t="shared" si="71"/>
        <v>1.2166405128265605E-2</v>
      </c>
      <c r="G793" s="2">
        <f t="shared" si="69"/>
        <v>1.0462087681434036E-2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0.37</v>
      </c>
      <c r="C794" s="2">
        <f t="shared" si="72"/>
        <v>0.41761457733017576</v>
      </c>
      <c r="D794" s="2">
        <f t="shared" si="68"/>
        <v>0.39610068050383745</v>
      </c>
      <c r="E794" s="2">
        <f t="shared" si="67"/>
        <v>2.1513896826338308E-2</v>
      </c>
      <c r="F794" s="2">
        <f t="shared" si="71"/>
        <v>1.4035903467880147E-2</v>
      </c>
      <c r="G794" s="2">
        <f t="shared" si="69"/>
        <v>7.4779933584581612E-3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0.37</v>
      </c>
      <c r="C795" s="2">
        <f t="shared" si="72"/>
        <v>0.41336618081784104</v>
      </c>
      <c r="D795" s="2">
        <f t="shared" si="68"/>
        <v>0.39416729676281242</v>
      </c>
      <c r="E795" s="2">
        <f t="shared" si="67"/>
        <v>1.919888405502862E-2</v>
      </c>
      <c r="F795" s="2">
        <f t="shared" si="71"/>
        <v>1.5068499585309841E-2</v>
      </c>
      <c r="G795" s="2">
        <f t="shared" si="69"/>
        <v>4.1303844697187786E-3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0.36</v>
      </c>
      <c r="C796" s="2">
        <f t="shared" si="72"/>
        <v>0.4097713837689424</v>
      </c>
      <c r="D796" s="2">
        <f t="shared" si="68"/>
        <v>0.39163638589149297</v>
      </c>
      <c r="E796" s="2">
        <f t="shared" ref="E796:E859" si="73">C796-D796</f>
        <v>1.8134997877449432E-2</v>
      </c>
      <c r="F796" s="2">
        <f t="shared" si="71"/>
        <v>1.5681799243737759E-2</v>
      </c>
      <c r="G796" s="2">
        <f t="shared" si="69"/>
        <v>2.4531986337116736E-3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0.37</v>
      </c>
      <c r="C797" s="2">
        <f t="shared" si="72"/>
        <v>0.40365270934295122</v>
      </c>
      <c r="D797" s="2">
        <f t="shared" ref="D797:D860" si="74">$D$4*B797+(1-$D$4)*D796</f>
        <v>0.39003369064027121</v>
      </c>
      <c r="E797" s="2">
        <f t="shared" si="73"/>
        <v>1.3619018702680008E-2</v>
      </c>
      <c r="F797" s="2">
        <f t="shared" si="71"/>
        <v>1.526924313552621E-2</v>
      </c>
      <c r="G797" s="2">
        <f t="shared" si="69"/>
        <v>-1.6502244328462021E-3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0.36</v>
      </c>
      <c r="C798" s="2">
        <f t="shared" si="72"/>
        <v>0.39847536944403561</v>
      </c>
      <c r="D798" s="2">
        <f t="shared" si="74"/>
        <v>0.38780897281506593</v>
      </c>
      <c r="E798" s="2">
        <f t="shared" si="73"/>
        <v>1.0666396628969677E-2</v>
      </c>
      <c r="F798" s="2">
        <f t="shared" si="71"/>
        <v>1.4348673834214905E-2</v>
      </c>
      <c r="G798" s="2">
        <f t="shared" si="69"/>
        <v>-3.6822772052452282E-3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0.36</v>
      </c>
      <c r="C799" s="2">
        <f t="shared" si="72"/>
        <v>0.39409454337572242</v>
      </c>
      <c r="D799" s="2">
        <f t="shared" si="74"/>
        <v>0.38574904890283884</v>
      </c>
      <c r="E799" s="2">
        <f t="shared" si="73"/>
        <v>8.3454944728835745E-3</v>
      </c>
      <c r="F799" s="2">
        <f t="shared" si="71"/>
        <v>1.314803796194864E-2</v>
      </c>
      <c r="G799" s="2">
        <f t="shared" si="69"/>
        <v>-4.8025434890650656E-3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0.34</v>
      </c>
      <c r="C800" s="2">
        <f t="shared" si="72"/>
        <v>0.39038769054868816</v>
      </c>
      <c r="D800" s="2">
        <f t="shared" si="74"/>
        <v>0.38236023046559153</v>
      </c>
      <c r="E800" s="2">
        <f t="shared" si="73"/>
        <v>8.027460083096627E-3</v>
      </c>
      <c r="F800" s="2">
        <f t="shared" si="71"/>
        <v>1.2123922386178239E-2</v>
      </c>
      <c r="G800" s="2">
        <f t="shared" si="69"/>
        <v>-4.0964623030816123E-3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0.34</v>
      </c>
      <c r="C801" s="2">
        <f t="shared" si="72"/>
        <v>0.38725112277196688</v>
      </c>
      <c r="D801" s="2">
        <f t="shared" si="74"/>
        <v>0.37922243561628849</v>
      </c>
      <c r="E801" s="2">
        <f t="shared" si="73"/>
        <v>8.0286871556783934E-3</v>
      </c>
      <c r="F801" s="2">
        <f t="shared" si="71"/>
        <v>1.130487534007827E-2</v>
      </c>
      <c r="G801" s="2">
        <f t="shared" si="69"/>
        <v>-3.2761881843998766E-3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0.35</v>
      </c>
      <c r="C802" s="2">
        <f t="shared" si="72"/>
        <v>0.38459710388397195</v>
      </c>
      <c r="D802" s="2">
        <f t="shared" si="74"/>
        <v>0.37705781075582268</v>
      </c>
      <c r="E802" s="2">
        <f t="shared" si="73"/>
        <v>7.5392931281492714E-3</v>
      </c>
      <c r="F802" s="2">
        <f t="shared" si="71"/>
        <v>1.055175889769247E-2</v>
      </c>
      <c r="G802" s="2">
        <f t="shared" si="69"/>
        <v>-3.0124657695431989E-3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0.37</v>
      </c>
      <c r="C803" s="2">
        <f t="shared" si="72"/>
        <v>0.38235139559413012</v>
      </c>
      <c r="D803" s="2">
        <f t="shared" si="74"/>
        <v>0.37653500995909506</v>
      </c>
      <c r="E803" s="2">
        <f t="shared" si="73"/>
        <v>5.8163856350350596E-3</v>
      </c>
      <c r="F803" s="2">
        <f t="shared" si="71"/>
        <v>9.6046842451609875E-3</v>
      </c>
      <c r="G803" s="2">
        <f t="shared" si="69"/>
        <v>-3.7882986101259279E-3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0.38</v>
      </c>
      <c r="C804" s="2">
        <f t="shared" si="72"/>
        <v>0.38045118088734087</v>
      </c>
      <c r="D804" s="2">
        <f t="shared" si="74"/>
        <v>0.37679167588805096</v>
      </c>
      <c r="E804" s="2">
        <f t="shared" si="73"/>
        <v>3.6595049992899087E-3</v>
      </c>
      <c r="F804" s="2">
        <f t="shared" si="71"/>
        <v>8.4156483959867724E-3</v>
      </c>
      <c r="G804" s="2">
        <f t="shared" ref="G804:G867" si="75">E804-F804</f>
        <v>-4.7561433966968637E-3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0.38</v>
      </c>
      <c r="C805" s="2">
        <f t="shared" si="72"/>
        <v>0.37884330690467305</v>
      </c>
      <c r="D805" s="2">
        <f t="shared" si="74"/>
        <v>0.37702932952597312</v>
      </c>
      <c r="E805" s="2">
        <f t="shared" si="73"/>
        <v>1.8139773786999269E-3</v>
      </c>
      <c r="F805" s="2">
        <f t="shared" ref="F805:F868" si="77">(E805*(2/(10)))+((1-(2/10))*F804)</f>
        <v>7.095314192529404E-3</v>
      </c>
      <c r="G805" s="2">
        <f t="shared" si="75"/>
        <v>-5.2813368138294771E-3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0.37</v>
      </c>
      <c r="C806" s="2">
        <f t="shared" si="72"/>
        <v>0.37594433661164639</v>
      </c>
      <c r="D806" s="2">
        <f t="shared" si="74"/>
        <v>0.37650863844997506</v>
      </c>
      <c r="E806" s="2">
        <f t="shared" si="73"/>
        <v>-5.6430183832867353E-4</v>
      </c>
      <c r="F806" s="2">
        <f t="shared" si="77"/>
        <v>5.5633909863577885E-3</v>
      </c>
      <c r="G806" s="2">
        <f t="shared" si="75"/>
        <v>-6.127692824686462E-3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0.38</v>
      </c>
      <c r="C807" s="2">
        <f t="shared" si="72"/>
        <v>0.3750298232867777</v>
      </c>
      <c r="D807" s="2">
        <f t="shared" si="74"/>
        <v>0.37676725782405096</v>
      </c>
      <c r="E807" s="2">
        <f t="shared" si="73"/>
        <v>-1.7374345372732636E-3</v>
      </c>
      <c r="F807" s="2">
        <f t="shared" si="77"/>
        <v>4.1032258816315788E-3</v>
      </c>
      <c r="G807" s="2">
        <f t="shared" si="75"/>
        <v>-5.8406604189048424E-3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0.39</v>
      </c>
      <c r="C808" s="2">
        <f t="shared" si="72"/>
        <v>0.37271754278111957</v>
      </c>
      <c r="D808" s="2">
        <f t="shared" si="74"/>
        <v>0.37774746094819533</v>
      </c>
      <c r="E808" s="2">
        <f t="shared" si="73"/>
        <v>-5.0299181670757642E-3</v>
      </c>
      <c r="F808" s="2">
        <f t="shared" si="77"/>
        <v>2.2765970718901102E-3</v>
      </c>
      <c r="G808" s="2">
        <f t="shared" si="75"/>
        <v>-7.3065152389658744E-3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0.4</v>
      </c>
      <c r="C809" s="2">
        <f t="shared" si="72"/>
        <v>0.37076099773787036</v>
      </c>
      <c r="D809" s="2">
        <f t="shared" si="74"/>
        <v>0.37939579717425492</v>
      </c>
      <c r="E809" s="2">
        <f t="shared" si="73"/>
        <v>-8.6347994363845659E-3</v>
      </c>
      <c r="F809" s="2">
        <f t="shared" si="77"/>
        <v>9.4317770235174915E-5</v>
      </c>
      <c r="G809" s="2">
        <f t="shared" si="75"/>
        <v>-8.7291172066197402E-3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5">
        <f>TITRES_STAT!D813</f>
        <v>0.41</v>
      </c>
      <c r="C810" s="2">
        <f t="shared" si="72"/>
        <v>0.36602853654742878</v>
      </c>
      <c r="D810" s="2">
        <f t="shared" si="74"/>
        <v>0.38166277516134717</v>
      </c>
      <c r="E810" s="2">
        <f t="shared" si="73"/>
        <v>-1.5634238613918383E-2</v>
      </c>
      <c r="F810" s="2">
        <f t="shared" si="77"/>
        <v>-3.0513935065955371E-3</v>
      </c>
      <c r="G810" s="2">
        <f t="shared" si="75"/>
        <v>-1.2582845107322846E-2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5">
        <f>TITRES_STAT!D814</f>
        <v>0.41</v>
      </c>
      <c r="C811" s="2">
        <f t="shared" si="72"/>
        <v>0.36202414630936286</v>
      </c>
      <c r="D811" s="2">
        <f t="shared" si="74"/>
        <v>0.38376182885309923</v>
      </c>
      <c r="E811" s="2">
        <f t="shared" si="73"/>
        <v>-2.173768254373637E-2</v>
      </c>
      <c r="F811" s="2">
        <f t="shared" si="77"/>
        <v>-6.7886513140237043E-3</v>
      </c>
      <c r="G811" s="2">
        <f t="shared" si="75"/>
        <v>-1.4949031229712665E-2</v>
      </c>
      <c r="H811" s="2" t="str">
        <f t="shared" si="76"/>
        <v>Hold</v>
      </c>
    </row>
    <row r="812" spans="1:8" ht="13.5" x14ac:dyDescent="0.25">
      <c r="A812" s="3">
        <f>TITRES_STAT!B815</f>
        <v>43489</v>
      </c>
      <c r="B812" s="5">
        <f>TITRES_STAT!D815</f>
        <v>0.42</v>
      </c>
      <c r="C812" s="2">
        <f t="shared" si="72"/>
        <v>0.36017427764638399</v>
      </c>
      <c r="D812" s="2">
        <f t="shared" si="74"/>
        <v>0.3864461378269437</v>
      </c>
      <c r="E812" s="2">
        <f t="shared" si="73"/>
        <v>-2.6271860180559714E-2</v>
      </c>
      <c r="F812" s="2">
        <f t="shared" si="77"/>
        <v>-1.0685293087330908E-2</v>
      </c>
      <c r="G812" s="2">
        <f t="shared" si="75"/>
        <v>-1.5586567093228806E-2</v>
      </c>
      <c r="H812" s="2" t="str">
        <f t="shared" si="76"/>
        <v>Hold</v>
      </c>
    </row>
    <row r="813" spans="1:8" ht="13.5" x14ac:dyDescent="0.25">
      <c r="A813" s="3">
        <f>TITRES_STAT!B816</f>
        <v>43490</v>
      </c>
      <c r="B813" s="5">
        <f>TITRES_STAT!D816</f>
        <v>0.42</v>
      </c>
      <c r="C813" s="2">
        <f t="shared" si="72"/>
        <v>0.36168592723924797</v>
      </c>
      <c r="D813" s="2">
        <f t="shared" si="74"/>
        <v>0.38893160909902191</v>
      </c>
      <c r="E813" s="2">
        <f t="shared" si="73"/>
        <v>-2.724568185977394E-2</v>
      </c>
      <c r="F813" s="2">
        <f t="shared" si="77"/>
        <v>-1.3997370841819515E-2</v>
      </c>
      <c r="G813" s="2">
        <f t="shared" si="75"/>
        <v>-1.3248311017954425E-2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5">
        <f>TITRES_STAT!D817</f>
        <v>0.42</v>
      </c>
      <c r="C814" s="2">
        <f t="shared" si="72"/>
        <v>0.36450347689474827</v>
      </c>
      <c r="D814" s="2">
        <f t="shared" si="74"/>
        <v>0.39123297138798324</v>
      </c>
      <c r="E814" s="2">
        <f t="shared" si="73"/>
        <v>-2.6729494493234973E-2</v>
      </c>
      <c r="F814" s="2">
        <f t="shared" si="77"/>
        <v>-1.6543795572102608E-2</v>
      </c>
      <c r="G814" s="2">
        <f t="shared" si="75"/>
        <v>-1.0185698921132365E-2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5">
        <f>TITRES_STAT!D818</f>
        <v>0.42</v>
      </c>
      <c r="C815" s="2">
        <f t="shared" si="72"/>
        <v>0.3668875573724793</v>
      </c>
      <c r="D815" s="2">
        <f t="shared" si="74"/>
        <v>0.39336386239628074</v>
      </c>
      <c r="E815" s="2">
        <f t="shared" si="73"/>
        <v>-2.6476305023801439E-2</v>
      </c>
      <c r="F815" s="2">
        <f t="shared" si="77"/>
        <v>-1.8530297462442377E-2</v>
      </c>
      <c r="G815" s="2">
        <f t="shared" si="75"/>
        <v>-7.9460075613590614E-3</v>
      </c>
      <c r="H815" s="2" t="str">
        <f t="shared" si="76"/>
        <v>Hold</v>
      </c>
    </row>
    <row r="816" spans="1:8" ht="13.5" x14ac:dyDescent="0.25">
      <c r="A816" s="3">
        <f>TITRES_STAT!B819</f>
        <v>43495</v>
      </c>
      <c r="B816" s="5">
        <f>TITRES_STAT!D819</f>
        <v>0.42</v>
      </c>
      <c r="C816" s="2">
        <f t="shared" si="72"/>
        <v>0.36736639469979016</v>
      </c>
      <c r="D816" s="2">
        <f t="shared" si="74"/>
        <v>0.39533690962618584</v>
      </c>
      <c r="E816" s="2">
        <f t="shared" si="73"/>
        <v>-2.7970514926395684E-2</v>
      </c>
      <c r="F816" s="2">
        <f t="shared" si="77"/>
        <v>-2.0418340955233039E-2</v>
      </c>
      <c r="G816" s="2">
        <f t="shared" si="75"/>
        <v>-7.5521739711626457E-3</v>
      </c>
      <c r="H816" s="2" t="str">
        <f t="shared" si="76"/>
        <v>Hold</v>
      </c>
    </row>
    <row r="817" spans="1:8" ht="13.5" x14ac:dyDescent="0.25">
      <c r="A817" s="3">
        <f>TITRES_STAT!B820</f>
        <v>43496</v>
      </c>
      <c r="B817" s="5">
        <f>TITRES_STAT!D820</f>
        <v>0.42</v>
      </c>
      <c r="C817" s="2">
        <f t="shared" si="72"/>
        <v>0.36931002628443782</v>
      </c>
      <c r="D817" s="2">
        <f t="shared" si="74"/>
        <v>0.39716380520943129</v>
      </c>
      <c r="E817" s="2">
        <f t="shared" si="73"/>
        <v>-2.7853778924993466E-2</v>
      </c>
      <c r="F817" s="2">
        <f t="shared" si="77"/>
        <v>-2.1905428549185126E-2</v>
      </c>
      <c r="G817" s="2">
        <f t="shared" si="75"/>
        <v>-5.9483503758083409E-3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5">
        <f>TITRES_STAT!D821</f>
        <v>0.42</v>
      </c>
      <c r="C818" s="2">
        <f t="shared" si="72"/>
        <v>0.37249309916375506</v>
      </c>
      <c r="D818" s="2">
        <f t="shared" si="74"/>
        <v>0.39885537519391784</v>
      </c>
      <c r="E818" s="2">
        <f t="shared" si="73"/>
        <v>-2.6362276030162779E-2</v>
      </c>
      <c r="F818" s="2">
        <f t="shared" si="77"/>
        <v>-2.2796798045380658E-2</v>
      </c>
      <c r="G818" s="2">
        <f t="shared" si="75"/>
        <v>-3.5654779847821214E-3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0.42</v>
      </c>
      <c r="C819" s="2">
        <f t="shared" si="72"/>
        <v>0.37672493006163887</v>
      </c>
      <c r="D819" s="2">
        <f t="shared" si="74"/>
        <v>0.40042164369807204</v>
      </c>
      <c r="E819" s="2">
        <f t="shared" si="73"/>
        <v>-2.3696713636433164E-2</v>
      </c>
      <c r="F819" s="2">
        <f t="shared" si="77"/>
        <v>-2.297678116359116E-2</v>
      </c>
      <c r="G819" s="2">
        <f t="shared" si="75"/>
        <v>-7.1993247284200465E-4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0.42</v>
      </c>
      <c r="C820" s="2">
        <f t="shared" si="72"/>
        <v>0.38184417159061751</v>
      </c>
      <c r="D820" s="2">
        <f t="shared" si="74"/>
        <v>0.40187189231302967</v>
      </c>
      <c r="E820" s="2">
        <f t="shared" si="73"/>
        <v>-2.0027720722412157E-2</v>
      </c>
      <c r="F820" s="2">
        <f t="shared" si="77"/>
        <v>-2.238696907535536E-2</v>
      </c>
      <c r="G820" s="2">
        <f t="shared" si="75"/>
        <v>2.3592483529432037E-3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0.42</v>
      </c>
      <c r="C821" s="2">
        <f t="shared" si="72"/>
        <v>0.38617583749975326</v>
      </c>
      <c r="D821" s="2">
        <f t="shared" si="74"/>
        <v>0.40321471510465706</v>
      </c>
      <c r="E821" s="2">
        <f t="shared" si="73"/>
        <v>-1.7038877604903802E-2</v>
      </c>
      <c r="F821" s="2">
        <f t="shared" si="77"/>
        <v>-2.1317350781265048E-2</v>
      </c>
      <c r="G821" s="2">
        <f t="shared" si="75"/>
        <v>4.2784731763612464E-3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0.42</v>
      </c>
      <c r="C822" s="2">
        <f t="shared" si="72"/>
        <v>0.39137955480748354</v>
      </c>
      <c r="D822" s="2">
        <f t="shared" si="74"/>
        <v>0.40445806954134911</v>
      </c>
      <c r="E822" s="2">
        <f t="shared" si="73"/>
        <v>-1.3078514733865565E-2</v>
      </c>
      <c r="F822" s="2">
        <f t="shared" si="77"/>
        <v>-1.9669583571785151E-2</v>
      </c>
      <c r="G822" s="2">
        <f t="shared" si="75"/>
        <v>6.5910688379195864E-3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0.42</v>
      </c>
      <c r="C823" s="2">
        <f t="shared" si="72"/>
        <v>0.39578270022171685</v>
      </c>
      <c r="D823" s="2">
        <f t="shared" si="74"/>
        <v>0.40560932364939728</v>
      </c>
      <c r="E823" s="2">
        <f t="shared" si="73"/>
        <v>-9.8266234276804254E-3</v>
      </c>
      <c r="F823" s="2">
        <f t="shared" si="77"/>
        <v>-1.7700991542964204E-2</v>
      </c>
      <c r="G823" s="2">
        <f t="shared" si="75"/>
        <v>7.8743681152837787E-3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0.42</v>
      </c>
      <c r="C824" s="2">
        <f t="shared" si="72"/>
        <v>0.39950843864914504</v>
      </c>
      <c r="D824" s="2">
        <f t="shared" si="74"/>
        <v>0.40667529967536781</v>
      </c>
      <c r="E824" s="2">
        <f t="shared" si="73"/>
        <v>-7.1668610262227705E-3</v>
      </c>
      <c r="F824" s="2">
        <f t="shared" si="77"/>
        <v>-1.5594165439615918E-2</v>
      </c>
      <c r="G824" s="2">
        <f t="shared" si="75"/>
        <v>8.4273044133931479E-3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0.42</v>
      </c>
      <c r="C825" s="2">
        <f t="shared" si="72"/>
        <v>0.40266098654927657</v>
      </c>
      <c r="D825" s="2">
        <f t="shared" si="74"/>
        <v>0.40766231451422941</v>
      </c>
      <c r="E825" s="2">
        <f t="shared" si="73"/>
        <v>-5.0013279649528397E-3</v>
      </c>
      <c r="F825" s="2">
        <f t="shared" si="77"/>
        <v>-1.3475597944683304E-2</v>
      </c>
      <c r="G825" s="2">
        <f t="shared" si="75"/>
        <v>8.4742699797304647E-3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5">
        <f>TITRES_STAT!D829</f>
        <v>0.42</v>
      </c>
      <c r="C826" s="2">
        <f t="shared" si="72"/>
        <v>0.4053285270801571</v>
      </c>
      <c r="D826" s="2">
        <f t="shared" si="74"/>
        <v>0.40857621714280501</v>
      </c>
      <c r="E826" s="2">
        <f t="shared" si="73"/>
        <v>-3.2476900626479122E-3</v>
      </c>
      <c r="F826" s="2">
        <f t="shared" si="77"/>
        <v>-1.1430016368276227E-2</v>
      </c>
      <c r="G826" s="2">
        <f t="shared" si="75"/>
        <v>8.1823263056283145E-3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5">
        <f>TITRES_STAT!D830</f>
        <v>0.42</v>
      </c>
      <c r="C827" s="2">
        <f t="shared" si="72"/>
        <v>0.40758567676013296</v>
      </c>
      <c r="D827" s="2">
        <f t="shared" si="74"/>
        <v>0.40942242328037498</v>
      </c>
      <c r="E827" s="2">
        <f t="shared" si="73"/>
        <v>-1.8367465202420163E-3</v>
      </c>
      <c r="F827" s="2">
        <f t="shared" si="77"/>
        <v>-9.5113623986693863E-3</v>
      </c>
      <c r="G827" s="2">
        <f t="shared" si="75"/>
        <v>7.67461587842737E-3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5">
        <f>TITRES_STAT!D831</f>
        <v>0.42</v>
      </c>
      <c r="C828" s="2">
        <f t="shared" si="72"/>
        <v>0.40949557264318942</v>
      </c>
      <c r="D828" s="2">
        <f t="shared" si="74"/>
        <v>0.41020594748182865</v>
      </c>
      <c r="E828" s="2">
        <f t="shared" si="73"/>
        <v>-7.1037483863922724E-4</v>
      </c>
      <c r="F828" s="2">
        <f t="shared" si="77"/>
        <v>-7.7511648866633552E-3</v>
      </c>
      <c r="G828" s="2">
        <f t="shared" si="75"/>
        <v>7.040790048024128E-3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5">
        <f>TITRES_STAT!D832</f>
        <v>0.42</v>
      </c>
      <c r="C829" s="2">
        <f t="shared" si="72"/>
        <v>0.41111163839039105</v>
      </c>
      <c r="D829" s="2">
        <f t="shared" si="74"/>
        <v>0.410931432853545</v>
      </c>
      <c r="E829" s="2">
        <f t="shared" si="73"/>
        <v>1.8020553684605645E-4</v>
      </c>
      <c r="F829" s="2">
        <f t="shared" si="77"/>
        <v>-6.1648908019614731E-3</v>
      </c>
      <c r="G829" s="2">
        <f t="shared" si="75"/>
        <v>6.3450963388075295E-3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0.41</v>
      </c>
      <c r="C830" s="2">
        <f t="shared" si="72"/>
        <v>0.41247907863802319</v>
      </c>
      <c r="D830" s="2">
        <f t="shared" si="74"/>
        <v>0.41086243782735649</v>
      </c>
      <c r="E830" s="2">
        <f t="shared" si="73"/>
        <v>1.616640810666703E-3</v>
      </c>
      <c r="F830" s="2">
        <f t="shared" si="77"/>
        <v>-4.608584479435838E-3</v>
      </c>
      <c r="G830" s="2">
        <f t="shared" si="75"/>
        <v>6.225225290102541E-3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0.4</v>
      </c>
      <c r="C831" s="2">
        <f t="shared" si="72"/>
        <v>0.4136361434629427</v>
      </c>
      <c r="D831" s="2">
        <f t="shared" si="74"/>
        <v>0.41005781280310782</v>
      </c>
      <c r="E831" s="2">
        <f t="shared" si="73"/>
        <v>3.5783306598348719E-3</v>
      </c>
      <c r="F831" s="2">
        <f t="shared" si="77"/>
        <v>-2.9712014515816962E-3</v>
      </c>
      <c r="G831" s="2">
        <f t="shared" si="75"/>
        <v>6.5495321114165681E-3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0.4</v>
      </c>
      <c r="C832" s="2">
        <f t="shared" si="72"/>
        <v>0.41461519831479765</v>
      </c>
      <c r="D832" s="2">
        <f t="shared" si="74"/>
        <v>0.40931278963250722</v>
      </c>
      <c r="E832" s="2">
        <f t="shared" si="73"/>
        <v>5.3024086822904271E-3</v>
      </c>
      <c r="F832" s="2">
        <f t="shared" si="77"/>
        <v>-1.3164794248072718E-3</v>
      </c>
      <c r="G832" s="2">
        <f t="shared" si="75"/>
        <v>6.6188881070976986E-3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0.4</v>
      </c>
      <c r="C833" s="2">
        <f t="shared" si="72"/>
        <v>0.41544362934329032</v>
      </c>
      <c r="D833" s="2">
        <f t="shared" si="74"/>
        <v>0.40862295336343263</v>
      </c>
      <c r="E833" s="2">
        <f t="shared" si="73"/>
        <v>6.8206759798576932E-3</v>
      </c>
      <c r="F833" s="2">
        <f t="shared" si="77"/>
        <v>3.1095165612572131E-4</v>
      </c>
      <c r="G833" s="2">
        <f t="shared" si="75"/>
        <v>6.5097243237319715E-3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0.39</v>
      </c>
      <c r="C834" s="2">
        <f t="shared" si="72"/>
        <v>0.41614460944432258</v>
      </c>
      <c r="D834" s="2">
        <f t="shared" si="74"/>
        <v>0.40724347533651173</v>
      </c>
      <c r="E834" s="2">
        <f t="shared" si="73"/>
        <v>8.9011341078108486E-3</v>
      </c>
      <c r="F834" s="2">
        <f t="shared" si="77"/>
        <v>2.0289881464627471E-3</v>
      </c>
      <c r="G834" s="2">
        <f t="shared" si="75"/>
        <v>6.8721459613481015E-3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0.37</v>
      </c>
      <c r="C835" s="2">
        <f t="shared" si="72"/>
        <v>0.41673774645288836</v>
      </c>
      <c r="D835" s="2">
        <f t="shared" si="74"/>
        <v>0.40448469938565901</v>
      </c>
      <c r="E835" s="2">
        <f t="shared" si="73"/>
        <v>1.225304706722935E-2</v>
      </c>
      <c r="F835" s="2">
        <f t="shared" si="77"/>
        <v>4.0737999306160681E-3</v>
      </c>
      <c r="G835" s="2">
        <f t="shared" si="75"/>
        <v>8.1792471366132821E-3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0.36</v>
      </c>
      <c r="C836" s="2">
        <f t="shared" si="72"/>
        <v>0.41723963161398248</v>
      </c>
      <c r="D836" s="2">
        <f t="shared" si="74"/>
        <v>0.40118953646820277</v>
      </c>
      <c r="E836" s="2">
        <f t="shared" si="73"/>
        <v>1.6050095145779708E-2</v>
      </c>
      <c r="F836" s="2">
        <f t="shared" si="77"/>
        <v>6.4690589736487968E-3</v>
      </c>
      <c r="G836" s="2">
        <f t="shared" si="75"/>
        <v>9.5810361721309113E-3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0.35</v>
      </c>
      <c r="C837" s="2">
        <f t="shared" si="72"/>
        <v>0.41766430367336982</v>
      </c>
      <c r="D837" s="2">
        <f t="shared" si="74"/>
        <v>0.39739771895203957</v>
      </c>
      <c r="E837" s="2">
        <f t="shared" si="73"/>
        <v>2.026658472133025E-2</v>
      </c>
      <c r="F837" s="2">
        <f t="shared" si="77"/>
        <v>9.2285641231850887E-3</v>
      </c>
      <c r="G837" s="2">
        <f t="shared" si="75"/>
        <v>1.1038020598145161E-2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0.34</v>
      </c>
      <c r="C838" s="2">
        <f t="shared" si="72"/>
        <v>0.41802364156977445</v>
      </c>
      <c r="D838" s="2">
        <f t="shared" si="74"/>
        <v>0.39314603606670334</v>
      </c>
      <c r="E838" s="2">
        <f t="shared" si="73"/>
        <v>2.487760550307111E-2</v>
      </c>
      <c r="F838" s="2">
        <f t="shared" si="77"/>
        <v>1.2358372399162293E-2</v>
      </c>
      <c r="G838" s="2">
        <f t="shared" si="75"/>
        <v>1.2519233103908817E-2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5">
        <f>TITRES_STAT!D842</f>
        <v>0.34</v>
      </c>
      <c r="C839" s="2">
        <f t="shared" si="72"/>
        <v>0.41832769671288611</v>
      </c>
      <c r="D839" s="2">
        <f t="shared" si="74"/>
        <v>0.38920929265435494</v>
      </c>
      <c r="E839" s="2">
        <f t="shared" si="73"/>
        <v>2.9118404058531167E-2</v>
      </c>
      <c r="F839" s="2">
        <f t="shared" si="77"/>
        <v>1.5710378731036069E-2</v>
      </c>
      <c r="G839" s="2">
        <f t="shared" si="75"/>
        <v>1.3408025327495098E-2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5">
        <f>TITRES_STAT!D843</f>
        <v>0.34</v>
      </c>
      <c r="C840" s="2">
        <f t="shared" si="72"/>
        <v>0.41704651260321135</v>
      </c>
      <c r="D840" s="2">
        <f t="shared" si="74"/>
        <v>0.38556415986514347</v>
      </c>
      <c r="E840" s="2">
        <f t="shared" si="73"/>
        <v>3.1482352738067876E-2</v>
      </c>
      <c r="F840" s="2">
        <f t="shared" si="77"/>
        <v>1.8864773532442432E-2</v>
      </c>
      <c r="G840" s="2">
        <f t="shared" si="75"/>
        <v>1.2617579205625444E-2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5">
        <f>TITRES_STAT!D844</f>
        <v>0.35</v>
      </c>
      <c r="C841" s="2">
        <f t="shared" si="72"/>
        <v>0.41442397220271732</v>
      </c>
      <c r="D841" s="2">
        <f t="shared" si="74"/>
        <v>0.38292977765291059</v>
      </c>
      <c r="E841" s="2">
        <f t="shared" si="73"/>
        <v>3.1494194549806731E-2</v>
      </c>
      <c r="F841" s="2">
        <f t="shared" si="77"/>
        <v>2.1390657735915294E-2</v>
      </c>
      <c r="G841" s="2">
        <f t="shared" si="75"/>
        <v>1.0103536813891437E-2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5">
        <f>TITRES_STAT!D845</f>
        <v>0.35</v>
      </c>
      <c r="C842" s="2">
        <f t="shared" si="72"/>
        <v>0.41220489955614542</v>
      </c>
      <c r="D842" s="2">
        <f t="shared" si="74"/>
        <v>0.38049053486380607</v>
      </c>
      <c r="E842" s="2">
        <f t="shared" si="73"/>
        <v>3.1714364692339347E-2</v>
      </c>
      <c r="F842" s="2">
        <f t="shared" si="77"/>
        <v>2.3455399127200106E-2</v>
      </c>
      <c r="G842" s="2">
        <f t="shared" si="75"/>
        <v>8.258965565139241E-3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5">
        <f>TITRES_STAT!D846</f>
        <v>0.35</v>
      </c>
      <c r="C843" s="2">
        <f t="shared" si="72"/>
        <v>0.4103272227013538</v>
      </c>
      <c r="D843" s="2">
        <f t="shared" si="74"/>
        <v>0.37823197672574632</v>
      </c>
      <c r="E843" s="2">
        <f t="shared" si="73"/>
        <v>3.2095245975607478E-2</v>
      </c>
      <c r="F843" s="2">
        <f t="shared" si="77"/>
        <v>2.5183368496881582E-2</v>
      </c>
      <c r="G843" s="2">
        <f t="shared" si="75"/>
        <v>6.911877478725896E-3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5">
        <f>TITRES_STAT!D847</f>
        <v>0.34</v>
      </c>
      <c r="C844" s="2">
        <f t="shared" si="72"/>
        <v>0.40719995767037631</v>
      </c>
      <c r="D844" s="2">
        <f t="shared" si="74"/>
        <v>0.37539997844976514</v>
      </c>
      <c r="E844" s="2">
        <f t="shared" si="73"/>
        <v>3.1799979220611174E-2</v>
      </c>
      <c r="F844" s="2">
        <f t="shared" si="77"/>
        <v>2.6506690641627501E-2</v>
      </c>
      <c r="G844" s="2">
        <f t="shared" si="75"/>
        <v>5.2932885789836737E-3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5">
        <f>TITRES_STAT!D848</f>
        <v>0.33</v>
      </c>
      <c r="C845" s="2">
        <f t="shared" si="72"/>
        <v>0.40147688725954916</v>
      </c>
      <c r="D845" s="2">
        <f t="shared" si="74"/>
        <v>0.37203701708311587</v>
      </c>
      <c r="E845" s="2">
        <f t="shared" si="73"/>
        <v>2.9439870176433292E-2</v>
      </c>
      <c r="F845" s="2">
        <f t="shared" si="77"/>
        <v>2.7093326548588662E-2</v>
      </c>
      <c r="G845" s="2">
        <f t="shared" si="75"/>
        <v>2.34654362784463E-3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0.34</v>
      </c>
      <c r="C846" s="2">
        <f t="shared" si="72"/>
        <v>0.39509582768115697</v>
      </c>
      <c r="D846" s="2">
        <f t="shared" si="74"/>
        <v>0.36966390470658878</v>
      </c>
      <c r="E846" s="2">
        <f t="shared" si="73"/>
        <v>2.54319229745682E-2</v>
      </c>
      <c r="F846" s="2">
        <f t="shared" si="77"/>
        <v>2.6761045833784573E-2</v>
      </c>
      <c r="G846" s="2">
        <f t="shared" si="75"/>
        <v>-1.3291228592163737E-3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5">
        <f>TITRES_STAT!D850</f>
        <v>0.34</v>
      </c>
      <c r="C847" s="2">
        <f t="shared" ref="C847:C910" si="78">$C$4*B837+C846*(1-$C$4)</f>
        <v>0.38815800803790201</v>
      </c>
      <c r="D847" s="2">
        <f t="shared" si="74"/>
        <v>0.36746657843202668</v>
      </c>
      <c r="E847" s="2">
        <f t="shared" si="73"/>
        <v>2.0691429605875333E-2</v>
      </c>
      <c r="F847" s="2">
        <f t="shared" si="77"/>
        <v>2.5547122588202728E-2</v>
      </c>
      <c r="G847" s="2">
        <f t="shared" si="75"/>
        <v>-4.8556929823273948E-3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5">
        <f>TITRES_STAT!D851</f>
        <v>0.34</v>
      </c>
      <c r="C848" s="2">
        <f t="shared" si="78"/>
        <v>0.38074908372437866</v>
      </c>
      <c r="D848" s="2">
        <f t="shared" si="74"/>
        <v>0.36543201706669137</v>
      </c>
      <c r="E848" s="2">
        <f t="shared" si="73"/>
        <v>1.5317066657687284E-2</v>
      </c>
      <c r="F848" s="2">
        <f t="shared" si="77"/>
        <v>2.3501111402099643E-2</v>
      </c>
      <c r="G848" s="2">
        <f t="shared" si="75"/>
        <v>-8.1840447444123596E-3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5">
        <f>TITRES_STAT!D852</f>
        <v>0.34</v>
      </c>
      <c r="C849" s="2">
        <f t="shared" si="78"/>
        <v>0.37447999392062814</v>
      </c>
      <c r="D849" s="2">
        <f t="shared" si="74"/>
        <v>0.36354816395064016</v>
      </c>
      <c r="E849" s="2">
        <f t="shared" si="73"/>
        <v>1.0931829969987983E-2</v>
      </c>
      <c r="F849" s="2">
        <f t="shared" si="77"/>
        <v>2.0987255115677311E-2</v>
      </c>
      <c r="G849" s="2">
        <f t="shared" si="75"/>
        <v>-1.0055425145689328E-2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5">
        <f>TITRES_STAT!D853</f>
        <v>0.35</v>
      </c>
      <c r="C850" s="2">
        <f t="shared" si="78"/>
        <v>0.36917537947130075</v>
      </c>
      <c r="D850" s="2">
        <f t="shared" si="74"/>
        <v>0.36254459625059271</v>
      </c>
      <c r="E850" s="2">
        <f t="shared" si="73"/>
        <v>6.6307832207080364E-3</v>
      </c>
      <c r="F850" s="2">
        <f t="shared" si="77"/>
        <v>1.8115960736683458E-2</v>
      </c>
      <c r="G850" s="2">
        <f t="shared" si="75"/>
        <v>-1.1485177515975421E-2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5">
        <f>TITRES_STAT!D854</f>
        <v>0.36</v>
      </c>
      <c r="C851" s="2">
        <f t="shared" si="78"/>
        <v>0.36622532109110062</v>
      </c>
      <c r="D851" s="2">
        <f t="shared" si="74"/>
        <v>0.36235610763943771</v>
      </c>
      <c r="E851" s="2">
        <f t="shared" si="73"/>
        <v>3.8692134516629118E-3</v>
      </c>
      <c r="F851" s="2">
        <f t="shared" si="77"/>
        <v>1.526661127967935E-2</v>
      </c>
      <c r="G851" s="2">
        <f t="shared" si="75"/>
        <v>-1.1397397828016438E-2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5">
        <f>TITRES_STAT!D855</f>
        <v>0.36</v>
      </c>
      <c r="C852" s="2">
        <f t="shared" si="78"/>
        <v>0.3637291178463159</v>
      </c>
      <c r="D852" s="2">
        <f t="shared" si="74"/>
        <v>0.3621815811476275</v>
      </c>
      <c r="E852" s="2">
        <f t="shared" si="73"/>
        <v>1.5475366986884009E-3</v>
      </c>
      <c r="F852" s="2">
        <f t="shared" si="77"/>
        <v>1.2522796363481161E-2</v>
      </c>
      <c r="G852" s="2">
        <f t="shared" si="75"/>
        <v>-1.097525966479276E-2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5">
        <f>TITRES_STAT!D856</f>
        <v>0.36</v>
      </c>
      <c r="C853" s="2">
        <f t="shared" si="78"/>
        <v>0.36161694586995963</v>
      </c>
      <c r="D853" s="2">
        <f t="shared" si="74"/>
        <v>0.36201998254409956</v>
      </c>
      <c r="E853" s="2">
        <f t="shared" si="73"/>
        <v>-4.0303667413993383E-4</v>
      </c>
      <c r="F853" s="2">
        <f t="shared" si="77"/>
        <v>9.9376297559569428E-3</v>
      </c>
      <c r="G853" s="2">
        <f t="shared" si="75"/>
        <v>-1.0340666430096877E-2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5">
        <f>TITRES_STAT!D857</f>
        <v>0.36</v>
      </c>
      <c r="C854" s="2">
        <f t="shared" si="78"/>
        <v>0.35829126188996585</v>
      </c>
      <c r="D854" s="2">
        <f t="shared" si="74"/>
        <v>0.36187035420749958</v>
      </c>
      <c r="E854" s="2">
        <f t="shared" si="73"/>
        <v>-3.5790923175337275E-3</v>
      </c>
      <c r="F854" s="2">
        <f t="shared" si="77"/>
        <v>7.2342853412588094E-3</v>
      </c>
      <c r="G854" s="2">
        <f t="shared" si="75"/>
        <v>-1.0813377658792537E-2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0.36</v>
      </c>
      <c r="C855" s="2">
        <f t="shared" si="78"/>
        <v>0.35393876006074038</v>
      </c>
      <c r="D855" s="2">
        <f t="shared" si="74"/>
        <v>0.3617318094513885</v>
      </c>
      <c r="E855" s="2">
        <f t="shared" si="73"/>
        <v>-7.7930493906481213E-3</v>
      </c>
      <c r="F855" s="2">
        <f t="shared" si="77"/>
        <v>4.2288183948774238E-3</v>
      </c>
      <c r="G855" s="2">
        <f t="shared" si="75"/>
        <v>-1.2021867785525546E-2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0.36</v>
      </c>
      <c r="C856" s="2">
        <f t="shared" si="78"/>
        <v>0.35179433543601113</v>
      </c>
      <c r="D856" s="2">
        <f t="shared" si="74"/>
        <v>0.36160352726980416</v>
      </c>
      <c r="E856" s="2">
        <f t="shared" si="73"/>
        <v>-9.8091918337930295E-3</v>
      </c>
      <c r="F856" s="2">
        <f t="shared" si="77"/>
        <v>1.4212163491433331E-3</v>
      </c>
      <c r="G856" s="2">
        <f t="shared" si="75"/>
        <v>-1.1230408182936363E-2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0.36</v>
      </c>
      <c r="C857" s="2">
        <f t="shared" si="78"/>
        <v>0.34997982229200941</v>
      </c>
      <c r="D857" s="2">
        <f t="shared" si="74"/>
        <v>0.3614847474720409</v>
      </c>
      <c r="E857" s="2">
        <f t="shared" si="73"/>
        <v>-1.1504925180031489E-2</v>
      </c>
      <c r="F857" s="2">
        <f t="shared" si="77"/>
        <v>-1.1640119566916315E-3</v>
      </c>
      <c r="G857" s="2">
        <f t="shared" si="75"/>
        <v>-1.0340913223339857E-2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0.36</v>
      </c>
      <c r="C858" s="2">
        <f t="shared" si="78"/>
        <v>0.34844446501631565</v>
      </c>
      <c r="D858" s="2">
        <f t="shared" si="74"/>
        <v>0.36137476617781567</v>
      </c>
      <c r="E858" s="2">
        <f t="shared" si="73"/>
        <v>-1.2930301161500013E-2</v>
      </c>
      <c r="F858" s="2">
        <f t="shared" si="77"/>
        <v>-3.5172697976533079E-3</v>
      </c>
      <c r="G858" s="2">
        <f t="shared" si="75"/>
        <v>-9.413031363846705E-3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0.36</v>
      </c>
      <c r="C859" s="2">
        <f t="shared" si="78"/>
        <v>0.3471453165522671</v>
      </c>
      <c r="D859" s="2">
        <f t="shared" si="74"/>
        <v>0.36127293164612562</v>
      </c>
      <c r="E859" s="2">
        <f t="shared" si="73"/>
        <v>-1.4127615093858514E-2</v>
      </c>
      <c r="F859" s="2">
        <f t="shared" si="77"/>
        <v>-5.6393388568943496E-3</v>
      </c>
      <c r="G859" s="2">
        <f t="shared" si="75"/>
        <v>-8.4882762369641648E-3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0.35</v>
      </c>
      <c r="C860" s="2">
        <f t="shared" si="78"/>
        <v>0.34758449862114904</v>
      </c>
      <c r="D860" s="2">
        <f t="shared" si="74"/>
        <v>0.36043789967233852</v>
      </c>
      <c r="E860" s="2">
        <f t="shared" ref="E860:E923" si="79">C860-D860</f>
        <v>-1.2853401051189484E-2</v>
      </c>
      <c r="F860" s="2">
        <f t="shared" si="77"/>
        <v>-7.0821512957533767E-3</v>
      </c>
      <c r="G860" s="2">
        <f t="shared" si="75"/>
        <v>-5.7712497554361069E-3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0.34</v>
      </c>
      <c r="C861" s="2">
        <f t="shared" si="78"/>
        <v>0.34949457575635684</v>
      </c>
      <c r="D861" s="2">
        <f t="shared" ref="D861:D924" si="80">$D$4*B861+(1-$D$4)*D860</f>
        <v>0.35892398117809127</v>
      </c>
      <c r="E861" s="2">
        <f t="shared" si="79"/>
        <v>-9.429405421734427E-3</v>
      </c>
      <c r="F861" s="2">
        <f t="shared" si="77"/>
        <v>-7.5516021209495873E-3</v>
      </c>
      <c r="G861" s="2">
        <f t="shared" si="75"/>
        <v>-1.8778033007848397E-3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0.34</v>
      </c>
      <c r="C862" s="2">
        <f t="shared" si="78"/>
        <v>0.35111079487076347</v>
      </c>
      <c r="D862" s="2">
        <f t="shared" si="80"/>
        <v>0.35752220479452895</v>
      </c>
      <c r="E862" s="2">
        <f t="shared" si="79"/>
        <v>-6.4114099237654876E-3</v>
      </c>
      <c r="F862" s="2">
        <f t="shared" si="77"/>
        <v>-7.3235636815127672E-3</v>
      </c>
      <c r="G862" s="2">
        <f t="shared" si="75"/>
        <v>9.121537577472796E-4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5">
        <f>TITRES_STAT!D866</f>
        <v>0.34</v>
      </c>
      <c r="C863" s="2">
        <f t="shared" si="78"/>
        <v>0.35247836489064599</v>
      </c>
      <c r="D863" s="2">
        <f t="shared" si="80"/>
        <v>0.35622426369863791</v>
      </c>
      <c r="E863" s="2">
        <f t="shared" si="79"/>
        <v>-3.7458988079919209E-3</v>
      </c>
      <c r="F863" s="2">
        <f t="shared" si="77"/>
        <v>-6.6080307068085986E-3</v>
      </c>
      <c r="G863" s="2">
        <f t="shared" si="75"/>
        <v>2.8621318988166777E-3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5">
        <f>TITRES_STAT!D867</f>
        <v>0.34</v>
      </c>
      <c r="C864" s="2">
        <f t="shared" si="78"/>
        <v>0.35363553952285426</v>
      </c>
      <c r="D864" s="2">
        <f t="shared" si="80"/>
        <v>0.35502246638762769</v>
      </c>
      <c r="E864" s="2">
        <f t="shared" si="79"/>
        <v>-1.3869268647734301E-3</v>
      </c>
      <c r="F864" s="2">
        <f t="shared" si="77"/>
        <v>-5.5638099384015651E-3</v>
      </c>
      <c r="G864" s="2">
        <f t="shared" si="75"/>
        <v>4.176883073628135E-3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5">
        <f>TITRES_STAT!D868</f>
        <v>0.34</v>
      </c>
      <c r="C865" s="2">
        <f t="shared" si="78"/>
        <v>0.35461468728856899</v>
      </c>
      <c r="D865" s="2">
        <f t="shared" si="80"/>
        <v>0.35390969109965531</v>
      </c>
      <c r="E865" s="2">
        <f t="shared" si="79"/>
        <v>7.0499618891367577E-4</v>
      </c>
      <c r="F865" s="2">
        <f t="shared" si="77"/>
        <v>-4.3100487129385167E-3</v>
      </c>
      <c r="G865" s="2">
        <f t="shared" si="75"/>
        <v>5.0150449018521925E-3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0.34</v>
      </c>
      <c r="C866" s="2">
        <f t="shared" si="78"/>
        <v>0.35544319693648141</v>
      </c>
      <c r="D866" s="2">
        <f t="shared" si="80"/>
        <v>0.35287934361079198</v>
      </c>
      <c r="E866" s="2">
        <f t="shared" si="79"/>
        <v>2.5638533256894247E-3</v>
      </c>
      <c r="F866" s="2">
        <f t="shared" si="77"/>
        <v>-2.9352683052129287E-3</v>
      </c>
      <c r="G866" s="2">
        <f t="shared" si="75"/>
        <v>5.4991216309023538E-3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5">
        <f>TITRES_STAT!D870</f>
        <v>0.34</v>
      </c>
      <c r="C867" s="2">
        <f t="shared" si="78"/>
        <v>0.3561442435616381</v>
      </c>
      <c r="D867" s="2">
        <f t="shared" si="80"/>
        <v>0.35192531815814077</v>
      </c>
      <c r="E867" s="2">
        <f t="shared" si="79"/>
        <v>4.2189254034973311E-3</v>
      </c>
      <c r="F867" s="2">
        <f t="shared" si="77"/>
        <v>-1.504429563470877E-3</v>
      </c>
      <c r="G867" s="2">
        <f t="shared" si="75"/>
        <v>5.7233549669682086E-3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5">
        <f>TITRES_STAT!D871</f>
        <v>0.34</v>
      </c>
      <c r="C868" s="2">
        <f t="shared" si="78"/>
        <v>0.3567374368598476</v>
      </c>
      <c r="D868" s="2">
        <f t="shared" si="80"/>
        <v>0.35104196125753778</v>
      </c>
      <c r="E868" s="2">
        <f t="shared" si="79"/>
        <v>5.6954756023098185E-3</v>
      </c>
      <c r="F868" s="2">
        <f t="shared" si="77"/>
        <v>-6.4448530314738023E-5</v>
      </c>
      <c r="G868" s="2">
        <f t="shared" ref="G868:G931" si="81">E868-F868</f>
        <v>5.7599241326245568E-3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5">
        <f>TITRES_STAT!D872</f>
        <v>0.34</v>
      </c>
      <c r="C869" s="2">
        <f t="shared" si="78"/>
        <v>0.35723936965064024</v>
      </c>
      <c r="D869" s="2">
        <f t="shared" si="80"/>
        <v>0.35022403820142389</v>
      </c>
      <c r="E869" s="2">
        <f t="shared" si="79"/>
        <v>7.0153314492163443E-3</v>
      </c>
      <c r="F869" s="2">
        <f t="shared" ref="F869:F932" si="83">(E869*(2/(10)))+((1-(2/10))*F868)</f>
        <v>1.3515074655914784E-3</v>
      </c>
      <c r="G869" s="2">
        <f t="shared" si="81"/>
        <v>5.6638239836248657E-3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5">
        <f>TITRES_STAT!D873</f>
        <v>0.33</v>
      </c>
      <c r="C870" s="2">
        <f t="shared" si="78"/>
        <v>0.35612562047361862</v>
      </c>
      <c r="D870" s="2">
        <f t="shared" si="80"/>
        <v>0.34872596129761468</v>
      </c>
      <c r="E870" s="2">
        <f t="shared" si="79"/>
        <v>7.3996591760039365E-3</v>
      </c>
      <c r="F870" s="2">
        <f t="shared" si="83"/>
        <v>2.56113780767397E-3</v>
      </c>
      <c r="G870" s="2">
        <f t="shared" si="81"/>
        <v>4.8385213683299665E-3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5">
        <f>TITRES_STAT!D874</f>
        <v>0.33</v>
      </c>
      <c r="C871" s="2">
        <f t="shared" si="78"/>
        <v>0.35364475578536964</v>
      </c>
      <c r="D871" s="2">
        <f t="shared" si="80"/>
        <v>0.34733885305334694</v>
      </c>
      <c r="E871" s="2">
        <f t="shared" si="79"/>
        <v>6.3059027320226946E-3</v>
      </c>
      <c r="F871" s="2">
        <f t="shared" si="83"/>
        <v>3.310090792543715E-3</v>
      </c>
      <c r="G871" s="2">
        <f t="shared" si="81"/>
        <v>2.9958119394789796E-3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5">
        <f>TITRES_STAT!D875</f>
        <v>0.33</v>
      </c>
      <c r="C872" s="2">
        <f t="shared" si="78"/>
        <v>0.35154556258762049</v>
      </c>
      <c r="D872" s="2">
        <f t="shared" si="80"/>
        <v>0.34605449356791385</v>
      </c>
      <c r="E872" s="2">
        <f t="shared" si="79"/>
        <v>5.4910690197066403E-3</v>
      </c>
      <c r="F872" s="2">
        <f t="shared" si="83"/>
        <v>3.7462864379762999E-3</v>
      </c>
      <c r="G872" s="2">
        <f t="shared" si="81"/>
        <v>1.7447825817303404E-3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5">
        <f>TITRES_STAT!D876</f>
        <v>0.32</v>
      </c>
      <c r="C873" s="2">
        <f t="shared" si="78"/>
        <v>0.34976932218952506</v>
      </c>
      <c r="D873" s="2">
        <f t="shared" si="80"/>
        <v>0.34412453108140173</v>
      </c>
      <c r="E873" s="2">
        <f t="shared" si="79"/>
        <v>5.644791108123326E-3</v>
      </c>
      <c r="F873" s="2">
        <f t="shared" si="83"/>
        <v>4.1259873720057051E-3</v>
      </c>
      <c r="G873" s="2">
        <f t="shared" si="81"/>
        <v>1.5188037361176208E-3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0.32</v>
      </c>
      <c r="C874" s="2">
        <f t="shared" si="78"/>
        <v>0.34826634954498276</v>
      </c>
      <c r="D874" s="2">
        <f t="shared" si="80"/>
        <v>0.34233752877907569</v>
      </c>
      <c r="E874" s="2">
        <f t="shared" si="79"/>
        <v>5.9288207659070613E-3</v>
      </c>
      <c r="F874" s="2">
        <f t="shared" si="83"/>
        <v>4.4865540507859764E-3</v>
      </c>
      <c r="G874" s="2">
        <f t="shared" si="81"/>
        <v>1.442266715121085E-3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0.32</v>
      </c>
      <c r="C875" s="2">
        <f t="shared" si="78"/>
        <v>0.34699460346113925</v>
      </c>
      <c r="D875" s="2">
        <f t="shared" si="80"/>
        <v>0.34068289701766269</v>
      </c>
      <c r="E875" s="2">
        <f t="shared" si="79"/>
        <v>6.3117064434765613E-3</v>
      </c>
      <c r="F875" s="2">
        <f t="shared" si="83"/>
        <v>4.851584529324094E-3</v>
      </c>
      <c r="G875" s="2">
        <f t="shared" si="81"/>
        <v>1.4601219141524673E-3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0.32</v>
      </c>
      <c r="C876" s="2">
        <f t="shared" si="78"/>
        <v>0.34591851062096401</v>
      </c>
      <c r="D876" s="2">
        <f t="shared" si="80"/>
        <v>0.33915083057190992</v>
      </c>
      <c r="E876" s="2">
        <f t="shared" si="79"/>
        <v>6.7676800490540923E-3</v>
      </c>
      <c r="F876" s="2">
        <f t="shared" si="83"/>
        <v>5.234803633270094E-3</v>
      </c>
      <c r="G876" s="2">
        <f t="shared" si="81"/>
        <v>1.5328764157839982E-3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5">
        <f>TITRES_STAT!D880</f>
        <v>0.32</v>
      </c>
      <c r="C877" s="2">
        <f t="shared" si="78"/>
        <v>0.34500797052543108</v>
      </c>
      <c r="D877" s="2">
        <f t="shared" si="80"/>
        <v>0.33773225052954625</v>
      </c>
      <c r="E877" s="2">
        <f t="shared" si="79"/>
        <v>7.2757199958848329E-3</v>
      </c>
      <c r="F877" s="2">
        <f t="shared" si="83"/>
        <v>5.6429869057930421E-3</v>
      </c>
      <c r="G877" s="2">
        <f t="shared" si="81"/>
        <v>1.6327330900917907E-3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5">
        <f>TITRES_STAT!D881</f>
        <v>0.32</v>
      </c>
      <c r="C878" s="2">
        <f t="shared" si="78"/>
        <v>0.34423751352151866</v>
      </c>
      <c r="D878" s="2">
        <f t="shared" si="80"/>
        <v>0.33641875049032061</v>
      </c>
      <c r="E878" s="2">
        <f t="shared" si="79"/>
        <v>7.8187630311980505E-3</v>
      </c>
      <c r="F878" s="2">
        <f t="shared" si="83"/>
        <v>6.0781421308740442E-3</v>
      </c>
      <c r="G878" s="2">
        <f t="shared" si="81"/>
        <v>1.7406209003240063E-3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0.32</v>
      </c>
      <c r="C879" s="2">
        <f t="shared" si="78"/>
        <v>0.34358558836436198</v>
      </c>
      <c r="D879" s="2">
        <f t="shared" si="80"/>
        <v>0.33520254675029687</v>
      </c>
      <c r="E879" s="2">
        <f t="shared" si="79"/>
        <v>8.3830416140651121E-3</v>
      </c>
      <c r="F879" s="2">
        <f t="shared" si="83"/>
        <v>6.5391220275122577E-3</v>
      </c>
      <c r="G879" s="2">
        <f t="shared" si="81"/>
        <v>1.8439195865528543E-3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5">
        <f>TITRES_STAT!D883</f>
        <v>0.32</v>
      </c>
      <c r="C880" s="2">
        <f t="shared" si="78"/>
        <v>0.34149549784676786</v>
      </c>
      <c r="D880" s="2">
        <f t="shared" si="80"/>
        <v>0.33407643217620081</v>
      </c>
      <c r="E880" s="2">
        <f t="shared" si="79"/>
        <v>7.4190656705670488E-3</v>
      </c>
      <c r="F880" s="2">
        <f t="shared" si="83"/>
        <v>6.7151107561232168E-3</v>
      </c>
      <c r="G880" s="2">
        <f t="shared" si="81"/>
        <v>7.0395491444383198E-4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0.32</v>
      </c>
      <c r="C881" s="2">
        <f t="shared" si="78"/>
        <v>0.33972695971649591</v>
      </c>
      <c r="D881" s="2">
        <f t="shared" si="80"/>
        <v>0.33303373349648224</v>
      </c>
      <c r="E881" s="2">
        <f t="shared" si="79"/>
        <v>6.6932262200136705E-3</v>
      </c>
      <c r="F881" s="2">
        <f t="shared" si="83"/>
        <v>6.7107338489013077E-3</v>
      </c>
      <c r="G881" s="2">
        <f t="shared" si="81"/>
        <v>-1.7507628887637218E-5</v>
      </c>
      <c r="H881" s="2" t="str">
        <f t="shared" si="82"/>
        <v>Hold</v>
      </c>
    </row>
    <row r="882" spans="1:8" ht="13.5" x14ac:dyDescent="0.25">
      <c r="A882" s="3">
        <f>TITRES_STAT!B885</f>
        <v>43592</v>
      </c>
      <c r="B882" s="5">
        <f>TITRES_STAT!D885</f>
        <v>0.32</v>
      </c>
      <c r="C882" s="2">
        <f t="shared" si="78"/>
        <v>0.33823050437549657</v>
      </c>
      <c r="D882" s="2">
        <f t="shared" si="80"/>
        <v>0.33206827175600212</v>
      </c>
      <c r="E882" s="2">
        <f t="shared" si="79"/>
        <v>6.1622326194944455E-3</v>
      </c>
      <c r="F882" s="2">
        <f t="shared" si="83"/>
        <v>6.6010336030199361E-3</v>
      </c>
      <c r="G882" s="2">
        <f t="shared" si="81"/>
        <v>-4.3880098352549069E-4</v>
      </c>
      <c r="H882" s="2" t="str">
        <f t="shared" si="82"/>
        <v>Hold</v>
      </c>
    </row>
    <row r="883" spans="1:8" ht="13.5" x14ac:dyDescent="0.25">
      <c r="A883" s="3">
        <f>TITRES_STAT!B886</f>
        <v>43593</v>
      </c>
      <c r="B883" s="5">
        <f>TITRES_STAT!D886</f>
        <v>0.32</v>
      </c>
      <c r="C883" s="2">
        <f t="shared" si="78"/>
        <v>0.33542581139465094</v>
      </c>
      <c r="D883" s="2">
        <f t="shared" si="80"/>
        <v>0.33117432570000199</v>
      </c>
      <c r="E883" s="2">
        <f t="shared" si="79"/>
        <v>4.2514856946489488E-3</v>
      </c>
      <c r="F883" s="2">
        <f t="shared" si="83"/>
        <v>6.1311240213457394E-3</v>
      </c>
      <c r="G883" s="2">
        <f t="shared" si="81"/>
        <v>-1.8796383266967906E-3</v>
      </c>
      <c r="H883" s="2" t="str">
        <f t="shared" si="82"/>
        <v>Hold</v>
      </c>
    </row>
    <row r="884" spans="1:8" ht="13.5" x14ac:dyDescent="0.25">
      <c r="A884" s="3">
        <f>TITRES_STAT!B887</f>
        <v>43594</v>
      </c>
      <c r="B884" s="5">
        <f>TITRES_STAT!D887</f>
        <v>0.32</v>
      </c>
      <c r="C884" s="2">
        <f t="shared" si="78"/>
        <v>0.33305260964162775</v>
      </c>
      <c r="D884" s="2">
        <f t="shared" si="80"/>
        <v>0.33034659787037224</v>
      </c>
      <c r="E884" s="2">
        <f t="shared" si="79"/>
        <v>2.7060117712555121E-3</v>
      </c>
      <c r="F884" s="2">
        <f t="shared" si="83"/>
        <v>5.4461015713276944E-3</v>
      </c>
      <c r="G884" s="2">
        <f t="shared" si="81"/>
        <v>-2.7400898000721824E-3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5">
        <f>TITRES_STAT!D888</f>
        <v>0.32</v>
      </c>
      <c r="C885" s="2">
        <f t="shared" si="78"/>
        <v>0.33104451585060812</v>
      </c>
      <c r="D885" s="2">
        <f t="shared" si="80"/>
        <v>0.32958018321330768</v>
      </c>
      <c r="E885" s="2">
        <f t="shared" si="79"/>
        <v>1.4643326373004473E-3</v>
      </c>
      <c r="F885" s="2">
        <f t="shared" si="83"/>
        <v>4.649747784522245E-3</v>
      </c>
      <c r="G885" s="2">
        <f t="shared" si="81"/>
        <v>-3.1854151472217977E-3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5">
        <f>TITRES_STAT!D889</f>
        <v>0.32</v>
      </c>
      <c r="C886" s="2">
        <f t="shared" si="78"/>
        <v>0.32934535956589917</v>
      </c>
      <c r="D886" s="2">
        <f t="shared" si="80"/>
        <v>0.32887054001232197</v>
      </c>
      <c r="E886" s="2">
        <f t="shared" si="79"/>
        <v>4.7481955357719929E-4</v>
      </c>
      <c r="F886" s="2">
        <f t="shared" si="83"/>
        <v>3.8147621383332357E-3</v>
      </c>
      <c r="G886" s="2">
        <f t="shared" si="81"/>
        <v>-3.3399425847560364E-3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5">
        <f>TITRES_STAT!D890</f>
        <v>0.32</v>
      </c>
      <c r="C887" s="2">
        <f t="shared" si="78"/>
        <v>0.32790761194037621</v>
      </c>
      <c r="D887" s="2">
        <f t="shared" si="80"/>
        <v>0.32821346297437221</v>
      </c>
      <c r="E887" s="2">
        <f t="shared" si="79"/>
        <v>-3.0585103399599634E-4</v>
      </c>
      <c r="F887" s="2">
        <f t="shared" si="83"/>
        <v>2.9906395038673894E-3</v>
      </c>
      <c r="G887" s="2">
        <f t="shared" si="81"/>
        <v>-3.2964905378633858E-3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5">
        <f>TITRES_STAT!D891</f>
        <v>0.32</v>
      </c>
      <c r="C888" s="2">
        <f t="shared" si="78"/>
        <v>0.32669105625724143</v>
      </c>
      <c r="D888" s="2">
        <f t="shared" si="80"/>
        <v>0.3276050583096039</v>
      </c>
      <c r="E888" s="2">
        <f t="shared" si="79"/>
        <v>-9.1400205236247256E-4</v>
      </c>
      <c r="F888" s="2">
        <f t="shared" si="83"/>
        <v>2.2097111926214171E-3</v>
      </c>
      <c r="G888" s="2">
        <f t="shared" si="81"/>
        <v>-3.1237132449838897E-3</v>
      </c>
      <c r="H888" s="2" t="str">
        <f t="shared" si="82"/>
        <v>Hold</v>
      </c>
    </row>
    <row r="889" spans="1:8" ht="13.5" x14ac:dyDescent="0.25">
      <c r="A889" s="3">
        <f>TITRES_STAT!B892</f>
        <v>43601</v>
      </c>
      <c r="B889" s="5">
        <f>TITRES_STAT!D892</f>
        <v>0.32</v>
      </c>
      <c r="C889" s="2">
        <f t="shared" si="78"/>
        <v>0.32566166298689658</v>
      </c>
      <c r="D889" s="2">
        <f t="shared" si="80"/>
        <v>0.32704172065704068</v>
      </c>
      <c r="E889" s="2">
        <f t="shared" si="79"/>
        <v>-1.380057670144097E-3</v>
      </c>
      <c r="F889" s="2">
        <f t="shared" si="83"/>
        <v>1.4917574200683144E-3</v>
      </c>
      <c r="G889" s="2">
        <f t="shared" si="81"/>
        <v>-2.8718150902124111E-3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5">
        <f>TITRES_STAT!D893</f>
        <v>0.32</v>
      </c>
      <c r="C890" s="2">
        <f t="shared" si="78"/>
        <v>0.32479063791198942</v>
      </c>
      <c r="D890" s="2">
        <f t="shared" si="80"/>
        <v>0.32652011171948214</v>
      </c>
      <c r="E890" s="2">
        <f t="shared" si="79"/>
        <v>-1.7294738074927207E-3</v>
      </c>
      <c r="F890" s="2">
        <f t="shared" si="83"/>
        <v>8.4751117455610743E-4</v>
      </c>
      <c r="G890" s="2">
        <f t="shared" si="81"/>
        <v>-2.5769849820488282E-3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5">
        <f>TITRES_STAT!D894</f>
        <v>0.31</v>
      </c>
      <c r="C891" s="2">
        <f t="shared" si="78"/>
        <v>0.32405361669476029</v>
      </c>
      <c r="D891" s="2">
        <f t="shared" si="80"/>
        <v>0.32529639974026126</v>
      </c>
      <c r="E891" s="2">
        <f t="shared" si="79"/>
        <v>-1.2427830455009614E-3</v>
      </c>
      <c r="F891" s="2">
        <f t="shared" si="83"/>
        <v>4.294523305446937E-4</v>
      </c>
      <c r="G891" s="2">
        <f t="shared" si="81"/>
        <v>-1.6722353760456551E-3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0.31</v>
      </c>
      <c r="C892" s="2">
        <f t="shared" si="78"/>
        <v>0.32342998335710488</v>
      </c>
      <c r="D892" s="2">
        <f t="shared" si="80"/>
        <v>0.32416333309283452</v>
      </c>
      <c r="E892" s="2">
        <f t="shared" si="79"/>
        <v>-7.3334973572963813E-4</v>
      </c>
      <c r="F892" s="2">
        <f t="shared" si="83"/>
        <v>1.9689191728982736E-4</v>
      </c>
      <c r="G892" s="2">
        <f t="shared" si="81"/>
        <v>-9.3024165301946549E-4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0.31</v>
      </c>
      <c r="C893" s="2">
        <f t="shared" si="78"/>
        <v>0.322902293609858</v>
      </c>
      <c r="D893" s="2">
        <f t="shared" si="80"/>
        <v>0.32311419730818008</v>
      </c>
      <c r="E893" s="2">
        <f t="shared" si="79"/>
        <v>-2.1190369832208011E-4</v>
      </c>
      <c r="F893" s="2">
        <f t="shared" si="83"/>
        <v>1.1513279416744588E-4</v>
      </c>
      <c r="G893" s="2">
        <f t="shared" si="81"/>
        <v>-3.27036492489526E-4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0.31</v>
      </c>
      <c r="C894" s="2">
        <f t="shared" si="78"/>
        <v>0.32245578690064908</v>
      </c>
      <c r="D894" s="2">
        <f t="shared" si="80"/>
        <v>0.32214277528535196</v>
      </c>
      <c r="E894" s="2">
        <f t="shared" si="79"/>
        <v>3.1301161529712074E-4</v>
      </c>
      <c r="F894" s="2">
        <f t="shared" si="83"/>
        <v>1.5470855839338086E-4</v>
      </c>
      <c r="G894" s="2">
        <f t="shared" si="81"/>
        <v>1.5830305690373988E-4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5">
        <f>TITRES_STAT!D898</f>
        <v>0.31</v>
      </c>
      <c r="C895" s="2">
        <f t="shared" si="78"/>
        <v>0.32207797353131845</v>
      </c>
      <c r="D895" s="2">
        <f t="shared" si="80"/>
        <v>0.32124331044939997</v>
      </c>
      <c r="E895" s="2">
        <f t="shared" si="79"/>
        <v>8.3466308191848526E-4</v>
      </c>
      <c r="F895" s="2">
        <f t="shared" si="83"/>
        <v>2.9069946309840181E-4</v>
      </c>
      <c r="G895" s="2">
        <f t="shared" si="81"/>
        <v>5.4396361882008346E-4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5">
        <f>TITRES_STAT!D899</f>
        <v>0.31</v>
      </c>
      <c r="C896" s="2">
        <f t="shared" si="78"/>
        <v>0.32175828529573103</v>
      </c>
      <c r="D896" s="2">
        <f t="shared" si="80"/>
        <v>0.32041047263833328</v>
      </c>
      <c r="E896" s="2">
        <f t="shared" si="79"/>
        <v>1.3478126573977511E-3</v>
      </c>
      <c r="F896" s="2">
        <f t="shared" si="83"/>
        <v>5.0212210195827171E-4</v>
      </c>
      <c r="G896" s="2">
        <f t="shared" si="81"/>
        <v>8.4569055543947942E-4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5">
        <f>TITRES_STAT!D900</f>
        <v>0.31</v>
      </c>
      <c r="C897" s="2">
        <f t="shared" si="78"/>
        <v>0.32148777986561855</v>
      </c>
      <c r="D897" s="2">
        <f t="shared" si="80"/>
        <v>0.31963932651697524</v>
      </c>
      <c r="E897" s="2">
        <f t="shared" si="79"/>
        <v>1.8484533486433086E-3</v>
      </c>
      <c r="F897" s="2">
        <f t="shared" si="83"/>
        <v>7.7138835129527913E-4</v>
      </c>
      <c r="G897" s="2">
        <f t="shared" si="81"/>
        <v>1.0770649973480294E-3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5">
        <f>TITRES_STAT!D901</f>
        <v>0.3</v>
      </c>
      <c r="C898" s="2">
        <f t="shared" si="78"/>
        <v>0.32125889065552338</v>
      </c>
      <c r="D898" s="2">
        <f t="shared" si="80"/>
        <v>0.31818456158979186</v>
      </c>
      <c r="E898" s="2">
        <f t="shared" si="79"/>
        <v>3.0743290657315181E-3</v>
      </c>
      <c r="F898" s="2">
        <f t="shared" si="83"/>
        <v>1.231976494182527E-3</v>
      </c>
      <c r="G898" s="2">
        <f t="shared" si="81"/>
        <v>1.8423525715489911E-3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5">
        <f>TITRES_STAT!D902</f>
        <v>0.3</v>
      </c>
      <c r="C899" s="2">
        <f t="shared" si="78"/>
        <v>0.32106521517005826</v>
      </c>
      <c r="D899" s="2">
        <f t="shared" si="80"/>
        <v>0.31683755702758504</v>
      </c>
      <c r="E899" s="2">
        <f t="shared" si="79"/>
        <v>4.2276581424732229E-3</v>
      </c>
      <c r="F899" s="2">
        <f t="shared" si="83"/>
        <v>1.8311128238406662E-3</v>
      </c>
      <c r="G899" s="2">
        <f t="shared" si="81"/>
        <v>2.3965453186325569E-3</v>
      </c>
      <c r="H899" s="2" t="str">
        <f t="shared" si="82"/>
        <v>Sell</v>
      </c>
    </row>
    <row r="900" spans="1:8" ht="13.5" x14ac:dyDescent="0.25">
      <c r="A900" s="3">
        <f>TITRES_STAT!B903</f>
        <v>43616</v>
      </c>
      <c r="B900" s="5">
        <f>TITRES_STAT!D903</f>
        <v>0.3</v>
      </c>
      <c r="C900" s="2">
        <f t="shared" si="78"/>
        <v>0.32090133591312625</v>
      </c>
      <c r="D900" s="2">
        <f t="shared" si="80"/>
        <v>0.31559033058109726</v>
      </c>
      <c r="E900" s="2">
        <f t="shared" si="79"/>
        <v>5.3110053320289952E-3</v>
      </c>
      <c r="F900" s="2">
        <f t="shared" si="83"/>
        <v>2.5270913254783322E-3</v>
      </c>
      <c r="G900" s="2">
        <f t="shared" si="81"/>
        <v>2.783914006550663E-3</v>
      </c>
      <c r="H900" s="2" t="str">
        <f t="shared" si="82"/>
        <v>Sell</v>
      </c>
    </row>
    <row r="901" spans="1:8" ht="13.5" x14ac:dyDescent="0.25">
      <c r="A901" s="3">
        <f>TITRES_STAT!B904</f>
        <v>43619</v>
      </c>
      <c r="B901" s="5">
        <f>TITRES_STAT!D904</f>
        <v>0.3</v>
      </c>
      <c r="C901" s="2">
        <f t="shared" si="78"/>
        <v>0.31922420731110684</v>
      </c>
      <c r="D901" s="2">
        <f t="shared" si="80"/>
        <v>0.31443549127879372</v>
      </c>
      <c r="E901" s="2">
        <f t="shared" si="79"/>
        <v>4.7887160323131228E-3</v>
      </c>
      <c r="F901" s="2">
        <f t="shared" si="83"/>
        <v>2.9794162668452901E-3</v>
      </c>
      <c r="G901" s="2">
        <f t="shared" si="81"/>
        <v>1.8092997654678327E-3</v>
      </c>
      <c r="H901" s="2" t="str">
        <f t="shared" si="82"/>
        <v>Sell</v>
      </c>
    </row>
    <row r="902" spans="1:8" ht="13.5" x14ac:dyDescent="0.25">
      <c r="A902" s="3">
        <f>TITRES_STAT!B905</f>
        <v>43623</v>
      </c>
      <c r="B902" s="5">
        <f>TITRES_STAT!D905</f>
        <v>0.3</v>
      </c>
      <c r="C902" s="2">
        <f t="shared" si="78"/>
        <v>0.3178050984940135</v>
      </c>
      <c r="D902" s="2">
        <f t="shared" si="80"/>
        <v>0.3133661956285127</v>
      </c>
      <c r="E902" s="2">
        <f t="shared" si="79"/>
        <v>4.4389028655008045E-3</v>
      </c>
      <c r="F902" s="2">
        <f t="shared" si="83"/>
        <v>3.2713135865763934E-3</v>
      </c>
      <c r="G902" s="2">
        <f t="shared" si="81"/>
        <v>1.167589278924411E-3</v>
      </c>
      <c r="H902" s="2" t="str">
        <f t="shared" si="82"/>
        <v>Sell</v>
      </c>
    </row>
    <row r="903" spans="1:8" ht="13.5" x14ac:dyDescent="0.25">
      <c r="A903" s="3">
        <f>TITRES_STAT!B906</f>
        <v>43626</v>
      </c>
      <c r="B903" s="5">
        <f>TITRES_STAT!D906</f>
        <v>0.3</v>
      </c>
      <c r="C903" s="2">
        <f t="shared" si="78"/>
        <v>0.31660431411031914</v>
      </c>
      <c r="D903" s="2">
        <f t="shared" si="80"/>
        <v>0.31237610706343766</v>
      </c>
      <c r="E903" s="2">
        <f t="shared" si="79"/>
        <v>4.2282070468814825E-3</v>
      </c>
      <c r="F903" s="2">
        <f t="shared" si="83"/>
        <v>3.4626922786374116E-3</v>
      </c>
      <c r="G903" s="2">
        <f t="shared" si="81"/>
        <v>7.6551476824407091E-4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5">
        <f>TITRES_STAT!D907</f>
        <v>0.3</v>
      </c>
      <c r="C904" s="2">
        <f t="shared" si="78"/>
        <v>0.31558826578565469</v>
      </c>
      <c r="D904" s="2">
        <f t="shared" si="80"/>
        <v>0.31145935839207189</v>
      </c>
      <c r="E904" s="2">
        <f t="shared" si="79"/>
        <v>4.1289073935827925E-3</v>
      </c>
      <c r="F904" s="2">
        <f t="shared" si="83"/>
        <v>3.5959353016264879E-3</v>
      </c>
      <c r="G904" s="2">
        <f t="shared" si="81"/>
        <v>5.329720919563046E-4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0.3</v>
      </c>
      <c r="C905" s="2">
        <f t="shared" si="78"/>
        <v>0.31472853258786165</v>
      </c>
      <c r="D905" s="2">
        <f t="shared" si="80"/>
        <v>0.31061051702969616</v>
      </c>
      <c r="E905" s="2">
        <f t="shared" si="79"/>
        <v>4.1180155581654887E-3</v>
      </c>
      <c r="F905" s="2">
        <f t="shared" si="83"/>
        <v>3.7003513529342883E-3</v>
      </c>
      <c r="G905" s="2">
        <f t="shared" si="81"/>
        <v>4.1766420523120041E-4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0.3</v>
      </c>
      <c r="C906" s="2">
        <f t="shared" si="78"/>
        <v>0.31400106603588296</v>
      </c>
      <c r="D906" s="2">
        <f t="shared" si="80"/>
        <v>0.30982455280527421</v>
      </c>
      <c r="E906" s="2">
        <f t="shared" si="79"/>
        <v>4.1765132306087471E-3</v>
      </c>
      <c r="F906" s="2">
        <f t="shared" si="83"/>
        <v>3.7955837284691803E-3</v>
      </c>
      <c r="G906" s="2">
        <f t="shared" si="81"/>
        <v>3.8092950213956681E-4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0.3</v>
      </c>
      <c r="C907" s="2">
        <f t="shared" si="78"/>
        <v>0.31338551741497789</v>
      </c>
      <c r="D907" s="2">
        <f t="shared" si="80"/>
        <v>0.30909680815303164</v>
      </c>
      <c r="E907" s="2">
        <f t="shared" si="79"/>
        <v>4.2887092619462441E-3</v>
      </c>
      <c r="F907" s="2">
        <f t="shared" si="83"/>
        <v>3.8942088351645934E-3</v>
      </c>
      <c r="G907" s="2">
        <f t="shared" si="81"/>
        <v>3.945004267816507E-4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0.3</v>
      </c>
      <c r="C908" s="2">
        <f t="shared" si="78"/>
        <v>0.31132620704344283</v>
      </c>
      <c r="D908" s="2">
        <f t="shared" si="80"/>
        <v>0.3084229705120663</v>
      </c>
      <c r="E908" s="2">
        <f t="shared" si="79"/>
        <v>2.9032365313765296E-3</v>
      </c>
      <c r="F908" s="2">
        <f t="shared" si="83"/>
        <v>3.6960143744069807E-3</v>
      </c>
      <c r="G908" s="2">
        <f t="shared" si="81"/>
        <v>-7.9277784303045115E-4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5">
        <f>TITRES_STAT!D912</f>
        <v>0.3</v>
      </c>
      <c r="C909" s="2">
        <f t="shared" si="78"/>
        <v>0.30958371365214393</v>
      </c>
      <c r="D909" s="2">
        <f t="shared" si="80"/>
        <v>0.30779904677043174</v>
      </c>
      <c r="E909" s="2">
        <f t="shared" si="79"/>
        <v>1.7846668817121936E-3</v>
      </c>
      <c r="F909" s="2">
        <f t="shared" si="83"/>
        <v>3.3137448758680235E-3</v>
      </c>
      <c r="G909" s="2">
        <f t="shared" si="81"/>
        <v>-1.5290779941558299E-3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5">
        <f>TITRES_STAT!D913</f>
        <v>0.3</v>
      </c>
      <c r="C910" s="2">
        <f t="shared" si="78"/>
        <v>0.30810929616719873</v>
      </c>
      <c r="D910" s="2">
        <f t="shared" si="80"/>
        <v>0.30722133960225156</v>
      </c>
      <c r="E910" s="2">
        <f t="shared" si="79"/>
        <v>8.8795656494716768E-4</v>
      </c>
      <c r="F910" s="2">
        <f t="shared" si="83"/>
        <v>2.8285872136838523E-3</v>
      </c>
      <c r="G910" s="2">
        <f t="shared" si="81"/>
        <v>-1.9406306487366846E-3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5">
        <f>TITRES_STAT!D914</f>
        <v>0.3</v>
      </c>
      <c r="C911" s="2">
        <f t="shared" ref="C911:C974" si="84">$C$4*B901+C910*(1-$C$4)</f>
        <v>0.30686171214147584</v>
      </c>
      <c r="D911" s="2">
        <f t="shared" si="80"/>
        <v>0.30668642555764031</v>
      </c>
      <c r="E911" s="2">
        <f t="shared" si="79"/>
        <v>1.7528658383553219E-4</v>
      </c>
      <c r="F911" s="2">
        <f t="shared" si="83"/>
        <v>2.2979270877141883E-3</v>
      </c>
      <c r="G911" s="2">
        <f t="shared" si="81"/>
        <v>-2.1226405038786561E-3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5">
        <f>TITRES_STAT!D915</f>
        <v>0.3</v>
      </c>
      <c r="C912" s="2">
        <f t="shared" si="84"/>
        <v>0.30580606411971034</v>
      </c>
      <c r="D912" s="2">
        <f t="shared" si="80"/>
        <v>0.30619113477559284</v>
      </c>
      <c r="E912" s="2">
        <f t="shared" si="79"/>
        <v>-3.8507065588250233E-4</v>
      </c>
      <c r="F912" s="2">
        <f t="shared" si="83"/>
        <v>1.7613275389948503E-3</v>
      </c>
      <c r="G912" s="2">
        <f t="shared" si="81"/>
        <v>-2.1463981948773529E-3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5">
        <f>TITRES_STAT!D916</f>
        <v>0.3</v>
      </c>
      <c r="C913" s="2">
        <f t="shared" si="84"/>
        <v>0.30491282348590876</v>
      </c>
      <c r="D913" s="2">
        <f t="shared" si="80"/>
        <v>0.30573253219962299</v>
      </c>
      <c r="E913" s="2">
        <f t="shared" si="79"/>
        <v>-8.1970871371422893E-4</v>
      </c>
      <c r="F913" s="2">
        <f t="shared" si="83"/>
        <v>1.2451202884530344E-3</v>
      </c>
      <c r="G913" s="2">
        <f t="shared" si="81"/>
        <v>-2.0648290021672636E-3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5">
        <f>TITRES_STAT!D917</f>
        <v>0.3</v>
      </c>
      <c r="C914" s="2">
        <f t="shared" si="84"/>
        <v>0.30415700448807664</v>
      </c>
      <c r="D914" s="2">
        <f t="shared" si="80"/>
        <v>0.30530790018483606</v>
      </c>
      <c r="E914" s="2">
        <f t="shared" si="79"/>
        <v>-1.1508956967594131E-3</v>
      </c>
      <c r="F914" s="2">
        <f t="shared" si="83"/>
        <v>7.659170914105449E-4</v>
      </c>
      <c r="G914" s="2">
        <f t="shared" si="81"/>
        <v>-1.9168127881699581E-3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5">
        <f>TITRES_STAT!D918</f>
        <v>0.31</v>
      </c>
      <c r="C915" s="2">
        <f t="shared" si="84"/>
        <v>0.30351746533606483</v>
      </c>
      <c r="D915" s="2">
        <f t="shared" si="80"/>
        <v>0.30565546313410746</v>
      </c>
      <c r="E915" s="2">
        <f t="shared" si="79"/>
        <v>-2.1379977980426346E-3</v>
      </c>
      <c r="F915" s="2">
        <f t="shared" si="83"/>
        <v>1.8513411351990907E-4</v>
      </c>
      <c r="G915" s="2">
        <f t="shared" si="81"/>
        <v>-2.3231319115625437E-3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0.31</v>
      </c>
      <c r="C916" s="2">
        <f t="shared" si="84"/>
        <v>0.30297631682282411</v>
      </c>
      <c r="D916" s="2">
        <f t="shared" si="80"/>
        <v>0.30597728067972912</v>
      </c>
      <c r="E916" s="2">
        <f t="shared" si="79"/>
        <v>-3.0009638569050145E-3</v>
      </c>
      <c r="F916" s="2">
        <f t="shared" si="83"/>
        <v>-4.5208548056507565E-4</v>
      </c>
      <c r="G916" s="2">
        <f t="shared" si="81"/>
        <v>-2.5488783763399389E-3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0.3</v>
      </c>
      <c r="C917" s="2">
        <f t="shared" si="84"/>
        <v>0.30251842192700501</v>
      </c>
      <c r="D917" s="2">
        <f t="shared" si="80"/>
        <v>0.30553451914789731</v>
      </c>
      <c r="E917" s="2">
        <f t="shared" si="79"/>
        <v>-3.0160972208922998E-3</v>
      </c>
      <c r="F917" s="2">
        <f t="shared" si="83"/>
        <v>-9.6488782863052053E-4</v>
      </c>
      <c r="G917" s="2">
        <f t="shared" si="81"/>
        <v>-2.0512093922617795E-3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0.3</v>
      </c>
      <c r="C918" s="2">
        <f t="shared" si="84"/>
        <v>0.30213097239977349</v>
      </c>
      <c r="D918" s="2">
        <f t="shared" si="80"/>
        <v>0.30512455476657158</v>
      </c>
      <c r="E918" s="2">
        <f t="shared" si="79"/>
        <v>-2.9935823667980865E-3</v>
      </c>
      <c r="F918" s="2">
        <f t="shared" si="83"/>
        <v>-1.3706267362640339E-3</v>
      </c>
      <c r="G918" s="2">
        <f t="shared" si="81"/>
        <v>-1.6229556305340526E-3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0.3</v>
      </c>
      <c r="C919" s="2">
        <f t="shared" si="84"/>
        <v>0.30180313049211605</v>
      </c>
      <c r="D919" s="2">
        <f t="shared" si="80"/>
        <v>0.30474495811719587</v>
      </c>
      <c r="E919" s="2">
        <f t="shared" si="79"/>
        <v>-2.9418276250798292E-3</v>
      </c>
      <c r="F919" s="2">
        <f t="shared" si="83"/>
        <v>-1.6848669140271931E-3</v>
      </c>
      <c r="G919" s="2">
        <f t="shared" si="81"/>
        <v>-1.2569607110526362E-3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0.3</v>
      </c>
      <c r="C920" s="2">
        <f t="shared" si="84"/>
        <v>0.30152572580102127</v>
      </c>
      <c r="D920" s="2">
        <f t="shared" si="80"/>
        <v>0.30439347973814429</v>
      </c>
      <c r="E920" s="2">
        <f t="shared" si="79"/>
        <v>-2.8677539371230187E-3</v>
      </c>
      <c r="F920" s="2">
        <f t="shared" si="83"/>
        <v>-1.9214443186463582E-3</v>
      </c>
      <c r="G920" s="2">
        <f t="shared" si="81"/>
        <v>-9.4630961847666051E-4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0.3</v>
      </c>
      <c r="C921" s="2">
        <f t="shared" si="84"/>
        <v>0.30129099875471033</v>
      </c>
      <c r="D921" s="2">
        <f t="shared" si="80"/>
        <v>0.304068036794578</v>
      </c>
      <c r="E921" s="2">
        <f t="shared" si="79"/>
        <v>-2.7770380398676742E-3</v>
      </c>
      <c r="F921" s="2">
        <f t="shared" si="83"/>
        <v>-2.0925630628906215E-3</v>
      </c>
      <c r="G921" s="2">
        <f t="shared" si="81"/>
        <v>-6.8447497697705266E-4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0.3</v>
      </c>
      <c r="C922" s="2">
        <f t="shared" si="84"/>
        <v>0.30109238356167795</v>
      </c>
      <c r="D922" s="2">
        <f t="shared" si="80"/>
        <v>0.30376670073572037</v>
      </c>
      <c r="E922" s="2">
        <f t="shared" si="79"/>
        <v>-2.6743171740424287E-3</v>
      </c>
      <c r="F922" s="2">
        <f t="shared" si="83"/>
        <v>-2.2089138851209829E-3</v>
      </c>
      <c r="G922" s="2">
        <f t="shared" si="81"/>
        <v>-4.6540328892144588E-4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0.3</v>
      </c>
      <c r="C923" s="2">
        <f t="shared" si="84"/>
        <v>0.30092432455218904</v>
      </c>
      <c r="D923" s="2">
        <f t="shared" si="80"/>
        <v>0.30348768586640773</v>
      </c>
      <c r="E923" s="2">
        <f t="shared" si="79"/>
        <v>-2.5633613142186928E-3</v>
      </c>
      <c r="F923" s="2">
        <f t="shared" si="83"/>
        <v>-2.2798033709405252E-3</v>
      </c>
      <c r="G923" s="2">
        <f t="shared" si="81"/>
        <v>-2.8355794327816763E-4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0.3</v>
      </c>
      <c r="C924" s="2">
        <f t="shared" si="84"/>
        <v>0.30078212077492916</v>
      </c>
      <c r="D924" s="2">
        <f t="shared" si="80"/>
        <v>0.30322933876519231</v>
      </c>
      <c r="E924" s="2">
        <f t="shared" ref="E924:E987" si="85">C924-D924</f>
        <v>-2.4472179902631508E-3</v>
      </c>
      <c r="F924" s="2">
        <f t="shared" si="83"/>
        <v>-2.3132862948050505E-3</v>
      </c>
      <c r="G924" s="2">
        <f t="shared" si="81"/>
        <v>-1.3393169545810029E-4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0.3</v>
      </c>
      <c r="C925" s="2">
        <f t="shared" si="84"/>
        <v>0.30220025604032469</v>
      </c>
      <c r="D925" s="2">
        <f t="shared" ref="D925:D988" si="86">$D$4*B925+(1-$D$4)*D924</f>
        <v>0.30299012848628915</v>
      </c>
      <c r="E925" s="2">
        <f t="shared" si="85"/>
        <v>-7.8987244596445683E-4</v>
      </c>
      <c r="F925" s="2">
        <f t="shared" si="83"/>
        <v>-2.0086035250369318E-3</v>
      </c>
      <c r="G925" s="2">
        <f t="shared" si="81"/>
        <v>1.2187310790724749E-3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5">
        <f>TITRES_STAT!D929</f>
        <v>0.3</v>
      </c>
      <c r="C926" s="2">
        <f t="shared" si="84"/>
        <v>0.30340021664950551</v>
      </c>
      <c r="D926" s="2">
        <f t="shared" si="86"/>
        <v>0.30276863748730476</v>
      </c>
      <c r="E926" s="2">
        <f t="shared" si="85"/>
        <v>6.3157916220074606E-4</v>
      </c>
      <c r="F926" s="2">
        <f t="shared" si="83"/>
        <v>-1.4805669875893963E-3</v>
      </c>
      <c r="G926" s="2">
        <f t="shared" si="81"/>
        <v>2.1121461497901426E-3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5">
        <f>TITRES_STAT!D930</f>
        <v>0.3</v>
      </c>
      <c r="C927" s="2">
        <f t="shared" si="84"/>
        <v>0.30287710639573545</v>
      </c>
      <c r="D927" s="2">
        <f t="shared" si="86"/>
        <v>0.30256355322898587</v>
      </c>
      <c r="E927" s="2">
        <f t="shared" si="85"/>
        <v>3.1355316674958056E-4</v>
      </c>
      <c r="F927" s="2">
        <f t="shared" si="83"/>
        <v>-1.121742956721601E-3</v>
      </c>
      <c r="G927" s="2">
        <f t="shared" si="81"/>
        <v>1.4352961234711816E-3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5">
        <f>TITRES_STAT!D931</f>
        <v>0.3</v>
      </c>
      <c r="C928" s="2">
        <f t="shared" si="84"/>
        <v>0.30243447464254536</v>
      </c>
      <c r="D928" s="2">
        <f t="shared" si="86"/>
        <v>0.30237366039720914</v>
      </c>
      <c r="E928" s="2">
        <f t="shared" si="85"/>
        <v>6.0814245336215933E-5</v>
      </c>
      <c r="F928" s="2">
        <f t="shared" si="83"/>
        <v>-8.8523151631003769E-4</v>
      </c>
      <c r="G928" s="2">
        <f t="shared" si="81"/>
        <v>9.4604576164625362E-4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0.28999999999999998</v>
      </c>
      <c r="C929" s="2">
        <f t="shared" si="84"/>
        <v>0.30205994008215376</v>
      </c>
      <c r="D929" s="2">
        <f t="shared" si="86"/>
        <v>0.30145709296037887</v>
      </c>
      <c r="E929" s="2">
        <f t="shared" si="85"/>
        <v>6.0284712177488542E-4</v>
      </c>
      <c r="F929" s="2">
        <f t="shared" si="83"/>
        <v>-5.8761578869305313E-4</v>
      </c>
      <c r="G929" s="2">
        <f t="shared" si="81"/>
        <v>1.1904629104679387E-3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0.28999999999999998</v>
      </c>
      <c r="C930" s="2">
        <f t="shared" si="84"/>
        <v>0.30174302622336086</v>
      </c>
      <c r="D930" s="2">
        <f t="shared" si="86"/>
        <v>0.30060841940775823</v>
      </c>
      <c r="E930" s="2">
        <f t="shared" si="85"/>
        <v>1.1346068156026234E-3</v>
      </c>
      <c r="F930" s="2">
        <f t="shared" si="83"/>
        <v>-2.4317126783391784E-4</v>
      </c>
      <c r="G930" s="2">
        <f t="shared" si="81"/>
        <v>1.3777780834365412E-3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0.28999999999999998</v>
      </c>
      <c r="C931" s="2">
        <f t="shared" si="84"/>
        <v>0.30147486834284382</v>
      </c>
      <c r="D931" s="2">
        <f t="shared" si="86"/>
        <v>0.29982261056273912</v>
      </c>
      <c r="E931" s="2">
        <f t="shared" si="85"/>
        <v>1.6522577801046934E-3</v>
      </c>
      <c r="F931" s="2">
        <f t="shared" si="83"/>
        <v>1.3591454175380441E-4</v>
      </c>
      <c r="G931" s="2">
        <f t="shared" si="81"/>
        <v>1.516343238350889E-3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0.28999999999999998</v>
      </c>
      <c r="C932" s="2">
        <f t="shared" si="84"/>
        <v>0.30124796552086786</v>
      </c>
      <c r="D932" s="2">
        <f t="shared" si="86"/>
        <v>0.299095009780314</v>
      </c>
      <c r="E932" s="2">
        <f t="shared" si="85"/>
        <v>2.1529557405538524E-3</v>
      </c>
      <c r="F932" s="2">
        <f t="shared" si="83"/>
        <v>5.3932278151381402E-4</v>
      </c>
      <c r="G932" s="2">
        <f t="shared" ref="G932:G995" si="87">E932-F932</f>
        <v>1.6136329590400384E-3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0.28999999999999998</v>
      </c>
      <c r="C933" s="2">
        <f t="shared" si="84"/>
        <v>0.30105597082534974</v>
      </c>
      <c r="D933" s="2">
        <f t="shared" si="86"/>
        <v>0.29842130535214262</v>
      </c>
      <c r="E933" s="2">
        <f t="shared" si="85"/>
        <v>2.6346654732071206E-3</v>
      </c>
      <c r="F933" s="2">
        <f t="shared" ref="F933:F996" si="89">(E933*(2/(10)))+((1-(2/10))*F932)</f>
        <v>9.583913198524754E-4</v>
      </c>
      <c r="G933" s="2">
        <f t="shared" si="87"/>
        <v>1.6762741533546451E-3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0.28999999999999998</v>
      </c>
      <c r="C934" s="2">
        <f t="shared" si="84"/>
        <v>0.30089351377529594</v>
      </c>
      <c r="D934" s="2">
        <f t="shared" si="86"/>
        <v>0.29779750495568763</v>
      </c>
      <c r="E934" s="2">
        <f t="shared" si="85"/>
        <v>3.0960088196083091E-3</v>
      </c>
      <c r="F934" s="2">
        <f t="shared" si="89"/>
        <v>1.3859148198036423E-3</v>
      </c>
      <c r="G934" s="2">
        <f t="shared" si="87"/>
        <v>1.7100939998046668E-3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0.28999999999999998</v>
      </c>
      <c r="C935" s="2">
        <f t="shared" si="84"/>
        <v>0.30075605011755813</v>
      </c>
      <c r="D935" s="2">
        <f t="shared" si="86"/>
        <v>0.29721991199600706</v>
      </c>
      <c r="E935" s="2">
        <f t="shared" si="85"/>
        <v>3.536138121551069E-3</v>
      </c>
      <c r="F935" s="2">
        <f t="shared" si="89"/>
        <v>1.8159594801531276E-3</v>
      </c>
      <c r="G935" s="2">
        <f t="shared" si="87"/>
        <v>1.7201786413979414E-3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0.28999999999999998</v>
      </c>
      <c r="C936" s="2">
        <f t="shared" si="84"/>
        <v>0.30063973471485689</v>
      </c>
      <c r="D936" s="2">
        <f t="shared" si="86"/>
        <v>0.29668510370000656</v>
      </c>
      <c r="E936" s="2">
        <f t="shared" si="85"/>
        <v>3.9546310148503294E-3</v>
      </c>
      <c r="F936" s="2">
        <f t="shared" si="89"/>
        <v>2.2436937870925679E-3</v>
      </c>
      <c r="G936" s="2">
        <f t="shared" si="87"/>
        <v>1.7109372277577615E-3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0.28999999999999998</v>
      </c>
      <c r="C937" s="2">
        <f t="shared" si="84"/>
        <v>0.3005413139894943</v>
      </c>
      <c r="D937" s="2">
        <f t="shared" si="86"/>
        <v>0.2961899108333394</v>
      </c>
      <c r="E937" s="2">
        <f t="shared" si="85"/>
        <v>4.3514031561548983E-3</v>
      </c>
      <c r="F937" s="2">
        <f t="shared" si="89"/>
        <v>2.665235660905034E-3</v>
      </c>
      <c r="G937" s="2">
        <f t="shared" si="87"/>
        <v>1.6861674952498643E-3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0.28999999999999998</v>
      </c>
      <c r="C938" s="2">
        <f t="shared" si="84"/>
        <v>0.30045803491418749</v>
      </c>
      <c r="D938" s="2">
        <f t="shared" si="86"/>
        <v>0.29573139891975869</v>
      </c>
      <c r="E938" s="2">
        <f t="shared" si="85"/>
        <v>4.7266359944287961E-3</v>
      </c>
      <c r="F938" s="2">
        <f t="shared" si="89"/>
        <v>3.0775157276097865E-3</v>
      </c>
      <c r="G938" s="2">
        <f t="shared" si="87"/>
        <v>1.6491202668190096E-3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0.28999999999999998</v>
      </c>
      <c r="C939" s="2">
        <f t="shared" si="84"/>
        <v>0.29884910646585094</v>
      </c>
      <c r="D939" s="2">
        <f t="shared" si="86"/>
        <v>0.29530685085162844</v>
      </c>
      <c r="E939" s="2">
        <f t="shared" si="85"/>
        <v>3.5422556142225003E-3</v>
      </c>
      <c r="F939" s="2">
        <f t="shared" si="89"/>
        <v>3.1704637049323296E-3</v>
      </c>
      <c r="G939" s="2">
        <f t="shared" si="87"/>
        <v>3.7179190929017072E-4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0.28999999999999998</v>
      </c>
      <c r="C940" s="2">
        <f t="shared" si="84"/>
        <v>0.29748770547110465</v>
      </c>
      <c r="D940" s="2">
        <f t="shared" si="86"/>
        <v>0.29491375078854487</v>
      </c>
      <c r="E940" s="2">
        <f t="shared" si="85"/>
        <v>2.5739546825597759E-3</v>
      </c>
      <c r="F940" s="2">
        <f t="shared" si="89"/>
        <v>3.0511619004578187E-3</v>
      </c>
      <c r="G940" s="2">
        <f t="shared" si="87"/>
        <v>-4.7720721789804282E-4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0.28999999999999998</v>
      </c>
      <c r="C941" s="2">
        <f t="shared" si="84"/>
        <v>0.29633575078324237</v>
      </c>
      <c r="D941" s="2">
        <f t="shared" si="86"/>
        <v>0.29454976924865267</v>
      </c>
      <c r="E941" s="2">
        <f t="shared" si="85"/>
        <v>1.7859815345896979E-3</v>
      </c>
      <c r="F941" s="2">
        <f t="shared" si="89"/>
        <v>2.7981258272841945E-3</v>
      </c>
      <c r="G941" s="2">
        <f t="shared" si="87"/>
        <v>-1.0121442926944967E-3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0.28999999999999998</v>
      </c>
      <c r="C942" s="2">
        <f t="shared" si="84"/>
        <v>0.29536101989351277</v>
      </c>
      <c r="D942" s="2">
        <f t="shared" si="86"/>
        <v>0.29421274930430802</v>
      </c>
      <c r="E942" s="2">
        <f t="shared" si="85"/>
        <v>1.1482705892047473E-3</v>
      </c>
      <c r="F942" s="2">
        <f t="shared" si="89"/>
        <v>2.4681547796683049E-3</v>
      </c>
      <c r="G942" s="2">
        <f t="shared" si="87"/>
        <v>-1.3198841904635576E-3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5">
        <f>TITRES_STAT!D946</f>
        <v>0.28999999999999998</v>
      </c>
      <c r="C943" s="2">
        <f t="shared" si="84"/>
        <v>0.29453624760220309</v>
      </c>
      <c r="D943" s="2">
        <f t="shared" si="86"/>
        <v>0.29390069380028522</v>
      </c>
      <c r="E943" s="2">
        <f t="shared" si="85"/>
        <v>6.3555380191787636E-4</v>
      </c>
      <c r="F943" s="2">
        <f t="shared" si="89"/>
        <v>2.1016345841182193E-3</v>
      </c>
      <c r="G943" s="2">
        <f t="shared" si="87"/>
        <v>-1.4660807822003429E-3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0.28999999999999998</v>
      </c>
      <c r="C944" s="2">
        <f t="shared" si="84"/>
        <v>0.29383836335571034</v>
      </c>
      <c r="D944" s="2">
        <f t="shared" si="86"/>
        <v>0.2936117535187826</v>
      </c>
      <c r="E944" s="2">
        <f t="shared" si="85"/>
        <v>2.2660983692773806E-4</v>
      </c>
      <c r="F944" s="2">
        <f t="shared" si="89"/>
        <v>1.7266296346801231E-3</v>
      </c>
      <c r="G944" s="2">
        <f t="shared" si="87"/>
        <v>-1.500019797752385E-3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0.28999999999999998</v>
      </c>
      <c r="C945" s="2">
        <f t="shared" si="84"/>
        <v>0.29324784591637032</v>
      </c>
      <c r="D945" s="2">
        <f t="shared" si="86"/>
        <v>0.29334421622109502</v>
      </c>
      <c r="E945" s="2">
        <f t="shared" si="85"/>
        <v>-9.6370304724702205E-5</v>
      </c>
      <c r="F945" s="2">
        <f t="shared" si="89"/>
        <v>1.3620296467991581E-3</v>
      </c>
      <c r="G945" s="2">
        <f t="shared" si="87"/>
        <v>-1.4583999515238603E-3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0.28999999999999998</v>
      </c>
      <c r="C946" s="2">
        <f t="shared" si="84"/>
        <v>0.29274817731385183</v>
      </c>
      <c r="D946" s="2">
        <f t="shared" si="86"/>
        <v>0.29309649650101394</v>
      </c>
      <c r="E946" s="2">
        <f t="shared" si="85"/>
        <v>-3.4831918716210497E-4</v>
      </c>
      <c r="F946" s="2">
        <f t="shared" si="89"/>
        <v>1.0199598800069056E-3</v>
      </c>
      <c r="G946" s="2">
        <f t="shared" si="87"/>
        <v>-1.3682790671690106E-3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0.28999999999999998</v>
      </c>
      <c r="C947" s="2">
        <f t="shared" si="84"/>
        <v>0.29232538080402848</v>
      </c>
      <c r="D947" s="2">
        <f t="shared" si="86"/>
        <v>0.2928671263898277</v>
      </c>
      <c r="E947" s="2">
        <f t="shared" si="85"/>
        <v>-5.4174558579922483E-4</v>
      </c>
      <c r="F947" s="2">
        <f t="shared" si="89"/>
        <v>7.0761878684567957E-4</v>
      </c>
      <c r="G947" s="2">
        <f t="shared" si="87"/>
        <v>-1.2493643726449043E-3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0.28999999999999998</v>
      </c>
      <c r="C948" s="2">
        <f t="shared" si="84"/>
        <v>0.29196762991110103</v>
      </c>
      <c r="D948" s="2">
        <f t="shared" si="86"/>
        <v>0.29265474665724789</v>
      </c>
      <c r="E948" s="2">
        <f t="shared" si="85"/>
        <v>-6.8711674614685414E-4</v>
      </c>
      <c r="F948" s="2">
        <f t="shared" si="89"/>
        <v>4.2867168024717287E-4</v>
      </c>
      <c r="G948" s="2">
        <f t="shared" si="87"/>
        <v>-1.115788426394027E-3</v>
      </c>
      <c r="H948" s="2" t="str">
        <f t="shared" si="88"/>
        <v>Hold</v>
      </c>
    </row>
    <row r="949" spans="1:8" ht="13.5" x14ac:dyDescent="0.25">
      <c r="A949" s="3">
        <f>TITRES_STAT!B952</f>
        <v>43693</v>
      </c>
      <c r="B949" s="5">
        <f>TITRES_STAT!D952</f>
        <v>0.28999999999999998</v>
      </c>
      <c r="C949" s="2">
        <f t="shared" si="84"/>
        <v>0.29166491761708546</v>
      </c>
      <c r="D949" s="2">
        <f t="shared" si="86"/>
        <v>0.29245809875671103</v>
      </c>
      <c r="E949" s="2">
        <f t="shared" si="85"/>
        <v>-7.9318113962556502E-4</v>
      </c>
      <c r="F949" s="2">
        <f t="shared" si="89"/>
        <v>1.8430111627262531E-4</v>
      </c>
      <c r="G949" s="2">
        <f t="shared" si="87"/>
        <v>-9.7748225589819023E-4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5">
        <f>TITRES_STAT!D953</f>
        <v>0.28999999999999998</v>
      </c>
      <c r="C950" s="2">
        <f t="shared" si="84"/>
        <v>0.29140877644522611</v>
      </c>
      <c r="D950" s="2">
        <f t="shared" si="86"/>
        <v>0.29227601736732506</v>
      </c>
      <c r="E950" s="2">
        <f t="shared" si="85"/>
        <v>-8.672409220989441E-4</v>
      </c>
      <c r="F950" s="2">
        <f t="shared" si="89"/>
        <v>-2.600729140168857E-5</v>
      </c>
      <c r="G950" s="2">
        <f t="shared" si="87"/>
        <v>-8.4123363069725553E-4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0.28999999999999998</v>
      </c>
      <c r="C951" s="2">
        <f t="shared" si="84"/>
        <v>0.29119204160749901</v>
      </c>
      <c r="D951" s="2">
        <f t="shared" si="86"/>
        <v>0.29210742348826396</v>
      </c>
      <c r="E951" s="2">
        <f t="shared" si="85"/>
        <v>-9.1538188076495386E-4</v>
      </c>
      <c r="F951" s="2">
        <f t="shared" si="89"/>
        <v>-2.0388220927434165E-4</v>
      </c>
      <c r="G951" s="2">
        <f t="shared" si="87"/>
        <v>-7.1149967149061223E-4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0.28999999999999998</v>
      </c>
      <c r="C952" s="2">
        <f t="shared" si="84"/>
        <v>0.2910086505909607</v>
      </c>
      <c r="D952" s="2">
        <f t="shared" si="86"/>
        <v>0.29195131804468888</v>
      </c>
      <c r="E952" s="2">
        <f t="shared" si="85"/>
        <v>-9.4266745372817429E-4</v>
      </c>
      <c r="F952" s="2">
        <f t="shared" si="89"/>
        <v>-3.5163925816510816E-4</v>
      </c>
      <c r="G952" s="2">
        <f t="shared" si="87"/>
        <v>-5.9102819556306613E-4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0.28999999999999998</v>
      </c>
      <c r="C953" s="2">
        <f t="shared" si="84"/>
        <v>0.29085347357696678</v>
      </c>
      <c r="D953" s="2">
        <f t="shared" si="86"/>
        <v>0.29180677596730453</v>
      </c>
      <c r="E953" s="2">
        <f t="shared" si="85"/>
        <v>-9.5330239033775133E-4</v>
      </c>
      <c r="F953" s="2">
        <f t="shared" si="89"/>
        <v>-4.7197188459963683E-4</v>
      </c>
      <c r="G953" s="2">
        <f t="shared" si="87"/>
        <v>-4.813305057381145E-4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0.28999999999999998</v>
      </c>
      <c r="C954" s="2">
        <f t="shared" si="84"/>
        <v>0.29072216994974109</v>
      </c>
      <c r="D954" s="2">
        <f t="shared" si="86"/>
        <v>0.29167294071046718</v>
      </c>
      <c r="E954" s="2">
        <f t="shared" si="85"/>
        <v>-9.5077076072608291E-4</v>
      </c>
      <c r="F954" s="2">
        <f t="shared" si="89"/>
        <v>-5.6773165982492606E-4</v>
      </c>
      <c r="G954" s="2">
        <f t="shared" si="87"/>
        <v>-3.8303910090115684E-4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0.28999999999999998</v>
      </c>
      <c r="C955" s="2">
        <f t="shared" si="84"/>
        <v>0.29061106688055016</v>
      </c>
      <c r="D955" s="2">
        <f t="shared" si="86"/>
        <v>0.2915490191763585</v>
      </c>
      <c r="E955" s="2">
        <f t="shared" si="85"/>
        <v>-9.3795229580834194E-4</v>
      </c>
      <c r="F955" s="2">
        <f t="shared" si="89"/>
        <v>-6.4177578702160926E-4</v>
      </c>
      <c r="G955" s="2">
        <f t="shared" si="87"/>
        <v>-2.9617650878673268E-4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0.28999999999999998</v>
      </c>
      <c r="C956" s="2">
        <f t="shared" si="84"/>
        <v>0.29051705659123472</v>
      </c>
      <c r="D956" s="2">
        <f t="shared" si="86"/>
        <v>0.29143427701514679</v>
      </c>
      <c r="E956" s="2">
        <f t="shared" si="85"/>
        <v>-9.1722042391206848E-4</v>
      </c>
      <c r="F956" s="2">
        <f t="shared" si="89"/>
        <v>-6.9686471439970113E-4</v>
      </c>
      <c r="G956" s="2">
        <f t="shared" si="87"/>
        <v>-2.2035570951236736E-4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0.28999999999999998</v>
      </c>
      <c r="C957" s="2">
        <f t="shared" si="84"/>
        <v>0.29043750942335245</v>
      </c>
      <c r="D957" s="2">
        <f t="shared" si="86"/>
        <v>0.29132803427328408</v>
      </c>
      <c r="E957" s="2">
        <f t="shared" si="85"/>
        <v>-8.9052484993162873E-4</v>
      </c>
      <c r="F957" s="2">
        <f t="shared" si="89"/>
        <v>-7.3559674150608671E-4</v>
      </c>
      <c r="G957" s="2">
        <f t="shared" si="87"/>
        <v>-1.5492810842554201E-4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0.28999999999999998</v>
      </c>
      <c r="C958" s="2">
        <f t="shared" si="84"/>
        <v>0.29037020028129823</v>
      </c>
      <c r="D958" s="2">
        <f t="shared" si="86"/>
        <v>0.29122966136415196</v>
      </c>
      <c r="E958" s="2">
        <f t="shared" si="85"/>
        <v>-8.5946108285372969E-4</v>
      </c>
      <c r="F958" s="2">
        <f t="shared" si="89"/>
        <v>-7.6036960977561531E-4</v>
      </c>
      <c r="G958" s="2">
        <f t="shared" si="87"/>
        <v>-9.9091473078114379E-5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0.28999999999999998</v>
      </c>
      <c r="C959" s="2">
        <f t="shared" si="84"/>
        <v>0.29031324639186773</v>
      </c>
      <c r="D959" s="2">
        <f t="shared" si="86"/>
        <v>0.29113857533717774</v>
      </c>
      <c r="E959" s="2">
        <f t="shared" si="85"/>
        <v>-8.25328945310011E-4</v>
      </c>
      <c r="F959" s="2">
        <f t="shared" si="89"/>
        <v>-7.7336147688249451E-4</v>
      </c>
      <c r="G959" s="2">
        <f t="shared" si="87"/>
        <v>-5.1967468427516488E-5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0.28999999999999998</v>
      </c>
      <c r="C960" s="2">
        <f t="shared" si="84"/>
        <v>0.29026505463927266</v>
      </c>
      <c r="D960" s="2">
        <f t="shared" si="86"/>
        <v>0.29105423642331274</v>
      </c>
      <c r="E960" s="2">
        <f t="shared" si="85"/>
        <v>-7.8918178404008277E-4</v>
      </c>
      <c r="F960" s="2">
        <f t="shared" si="89"/>
        <v>-7.765255383140122E-4</v>
      </c>
      <c r="G960" s="2">
        <f t="shared" si="87"/>
        <v>-1.2656245726070563E-5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0.28999999999999998</v>
      </c>
      <c r="C961" s="2">
        <f t="shared" si="84"/>
        <v>0.29022427700246145</v>
      </c>
      <c r="D961" s="2">
        <f t="shared" si="86"/>
        <v>0.29097614483640072</v>
      </c>
      <c r="E961" s="2">
        <f t="shared" si="85"/>
        <v>-7.5186783393926815E-4</v>
      </c>
      <c r="F961" s="2">
        <f t="shared" si="89"/>
        <v>-7.7159399743906342E-4</v>
      </c>
      <c r="G961" s="2">
        <f t="shared" si="87"/>
        <v>1.9726163499795266E-5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0.28999999999999998</v>
      </c>
      <c r="C962" s="2">
        <f t="shared" si="84"/>
        <v>0.2901897728482366</v>
      </c>
      <c r="D962" s="2">
        <f t="shared" si="86"/>
        <v>0.29090383781148216</v>
      </c>
      <c r="E962" s="2">
        <f t="shared" si="85"/>
        <v>-7.1406496324555313E-4</v>
      </c>
      <c r="F962" s="2">
        <f t="shared" si="89"/>
        <v>-7.6008819060036147E-4</v>
      </c>
      <c r="G962" s="2">
        <f t="shared" si="87"/>
        <v>4.6023227354808336E-5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5">
        <f>TITRES_STAT!D966</f>
        <v>0.28999999999999998</v>
      </c>
      <c r="C963" s="2">
        <f t="shared" si="84"/>
        <v>0.29016057702543097</v>
      </c>
      <c r="D963" s="2">
        <f t="shared" si="86"/>
        <v>0.29083688686248349</v>
      </c>
      <c r="E963" s="2">
        <f t="shared" si="85"/>
        <v>-6.7630983705252445E-4</v>
      </c>
      <c r="F963" s="2">
        <f t="shared" si="89"/>
        <v>-7.4333251989079413E-4</v>
      </c>
      <c r="G963" s="2">
        <f t="shared" si="87"/>
        <v>6.7022682838269675E-5</v>
      </c>
      <c r="H963" s="2" t="str">
        <f t="shared" si="88"/>
        <v>Sell</v>
      </c>
    </row>
    <row r="964" spans="1:8" ht="13.5" x14ac:dyDescent="0.25">
      <c r="A964" s="3">
        <f>TITRES_STAT!B967</f>
        <v>43714</v>
      </c>
      <c r="B964" s="5">
        <f>TITRES_STAT!D967</f>
        <v>0.28999999999999998</v>
      </c>
      <c r="C964" s="2">
        <f t="shared" si="84"/>
        <v>0.29013587286767234</v>
      </c>
      <c r="D964" s="2">
        <f t="shared" si="86"/>
        <v>0.29077489524304029</v>
      </c>
      <c r="E964" s="2">
        <f t="shared" si="85"/>
        <v>-6.3902237536794804E-4</v>
      </c>
      <c r="F964" s="2">
        <f t="shared" si="89"/>
        <v>-7.22470490986225E-4</v>
      </c>
      <c r="G964" s="2">
        <f t="shared" si="87"/>
        <v>8.3448115618276961E-5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5">
        <f>TITRES_STAT!D968</f>
        <v>0.28000000000000003</v>
      </c>
      <c r="C965" s="2">
        <f t="shared" si="84"/>
        <v>0.29011496934956893</v>
      </c>
      <c r="D965" s="2">
        <f t="shared" si="86"/>
        <v>0.2899767548546669</v>
      </c>
      <c r="E965" s="2">
        <f t="shared" si="85"/>
        <v>1.3821449490203364E-4</v>
      </c>
      <c r="F965" s="2">
        <f t="shared" si="89"/>
        <v>-5.5033349380857331E-4</v>
      </c>
      <c r="G965" s="2">
        <f t="shared" si="87"/>
        <v>6.8854798871060695E-4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0.28000000000000003</v>
      </c>
      <c r="C966" s="2">
        <f t="shared" si="84"/>
        <v>0.29009728175732752</v>
      </c>
      <c r="D966" s="2">
        <f t="shared" si="86"/>
        <v>0.2892377359765434</v>
      </c>
      <c r="E966" s="2">
        <f t="shared" si="85"/>
        <v>8.5954578078412114E-4</v>
      </c>
      <c r="F966" s="2">
        <f t="shared" si="89"/>
        <v>-2.683576388900344E-4</v>
      </c>
      <c r="G966" s="2">
        <f t="shared" si="87"/>
        <v>1.1279034196741556E-3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0.28000000000000003</v>
      </c>
      <c r="C967" s="2">
        <f t="shared" si="84"/>
        <v>0.29008231533312329</v>
      </c>
      <c r="D967" s="2">
        <f t="shared" si="86"/>
        <v>0.28855345923754017</v>
      </c>
      <c r="E967" s="2">
        <f t="shared" si="85"/>
        <v>1.5288560955831199E-3</v>
      </c>
      <c r="F967" s="2">
        <f t="shared" si="89"/>
        <v>9.108510800459645E-5</v>
      </c>
      <c r="G967" s="2">
        <f t="shared" si="87"/>
        <v>1.4377709875785234E-3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5">
        <f>TITRES_STAT!D971</f>
        <v>0.28000000000000003</v>
      </c>
      <c r="C968" s="2">
        <f t="shared" si="84"/>
        <v>0.29006965143571972</v>
      </c>
      <c r="D968" s="2">
        <f t="shared" si="86"/>
        <v>0.28791986966438904</v>
      </c>
      <c r="E968" s="2">
        <f t="shared" si="85"/>
        <v>2.1497817713306833E-3</v>
      </c>
      <c r="F968" s="2">
        <f t="shared" si="89"/>
        <v>5.0282444066981381E-4</v>
      </c>
      <c r="G968" s="2">
        <f t="shared" si="87"/>
        <v>1.6469573306608695E-3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0.28000000000000003</v>
      </c>
      <c r="C969" s="2">
        <f t="shared" si="84"/>
        <v>0.29005893583022435</v>
      </c>
      <c r="D969" s="2">
        <f t="shared" si="86"/>
        <v>0.28733321265221207</v>
      </c>
      <c r="E969" s="2">
        <f t="shared" si="85"/>
        <v>2.7257231780122848E-3</v>
      </c>
      <c r="F969" s="2">
        <f t="shared" si="89"/>
        <v>9.474041881383081E-4</v>
      </c>
      <c r="G969" s="2">
        <f t="shared" si="87"/>
        <v>1.7783189898739767E-3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0.28000000000000003</v>
      </c>
      <c r="C970" s="2">
        <f t="shared" si="84"/>
        <v>0.29004986877942063</v>
      </c>
      <c r="D970" s="2">
        <f t="shared" si="86"/>
        <v>0.28679001171501117</v>
      </c>
      <c r="E970" s="2">
        <f t="shared" si="85"/>
        <v>3.2598570644094549E-3</v>
      </c>
      <c r="F970" s="2">
        <f t="shared" si="89"/>
        <v>1.4098947633925376E-3</v>
      </c>
      <c r="G970" s="2">
        <f t="shared" si="87"/>
        <v>1.8499623010169173E-3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5">
        <f>TITRES_STAT!D974</f>
        <v>0.28000000000000003</v>
      </c>
      <c r="C971" s="2">
        <f t="shared" si="84"/>
        <v>0.29004219665950975</v>
      </c>
      <c r="D971" s="2">
        <f t="shared" si="86"/>
        <v>0.28628704788426962</v>
      </c>
      <c r="E971" s="2">
        <f t="shared" si="85"/>
        <v>3.7551487752401358E-3</v>
      </c>
      <c r="F971" s="2">
        <f t="shared" si="89"/>
        <v>1.8789455657620573E-3</v>
      </c>
      <c r="G971" s="2">
        <f t="shared" si="87"/>
        <v>1.8762032094780784E-3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5">
        <f>TITRES_STAT!D975</f>
        <v>0.28000000000000003</v>
      </c>
      <c r="C972" s="2">
        <f t="shared" si="84"/>
        <v>0.29003570486573904</v>
      </c>
      <c r="D972" s="2">
        <f t="shared" si="86"/>
        <v>0.28582134063358294</v>
      </c>
      <c r="E972" s="2">
        <f t="shared" si="85"/>
        <v>4.2143642321560981E-3</v>
      </c>
      <c r="F972" s="2">
        <f t="shared" si="89"/>
        <v>2.3460292990408658E-3</v>
      </c>
      <c r="G972" s="2">
        <f t="shared" si="87"/>
        <v>1.8683349331152324E-3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0.28000000000000003</v>
      </c>
      <c r="C973" s="2">
        <f t="shared" si="84"/>
        <v>0.29003021180947153</v>
      </c>
      <c r="D973" s="2">
        <f t="shared" si="86"/>
        <v>0.28539013021628051</v>
      </c>
      <c r="E973" s="2">
        <f t="shared" si="85"/>
        <v>4.6400815931910144E-3</v>
      </c>
      <c r="F973" s="2">
        <f t="shared" si="89"/>
        <v>2.8048397578708953E-3</v>
      </c>
      <c r="G973" s="2">
        <f t="shared" si="87"/>
        <v>1.8352418353201191E-3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0.28000000000000003</v>
      </c>
      <c r="C974" s="2">
        <f t="shared" si="84"/>
        <v>0.29002556383878358</v>
      </c>
      <c r="D974" s="2">
        <f t="shared" si="86"/>
        <v>0.28499086131137086</v>
      </c>
      <c r="E974" s="2">
        <f t="shared" si="85"/>
        <v>5.0347025274127266E-3</v>
      </c>
      <c r="F974" s="2">
        <f t="shared" si="89"/>
        <v>3.2508123117792618E-3</v>
      </c>
      <c r="G974" s="2">
        <f t="shared" si="87"/>
        <v>1.7838902156334649E-3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0.28000000000000003</v>
      </c>
      <c r="C975" s="2">
        <f t="shared" ref="C975:C1038" si="90">$C$4*B965+C974*(1-$C$4)</f>
        <v>0.28848316940204766</v>
      </c>
      <c r="D975" s="2">
        <f t="shared" si="86"/>
        <v>0.28462116788089892</v>
      </c>
      <c r="E975" s="2">
        <f t="shared" si="85"/>
        <v>3.8620015211487391E-3</v>
      </c>
      <c r="F975" s="2">
        <f t="shared" si="89"/>
        <v>3.3730501536531577E-3</v>
      </c>
      <c r="G975" s="2">
        <f t="shared" si="87"/>
        <v>4.8895136749558133E-4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0.28000000000000003</v>
      </c>
      <c r="C976" s="2">
        <f t="shared" si="90"/>
        <v>0.28717806641711724</v>
      </c>
      <c r="D976" s="2">
        <f t="shared" si="86"/>
        <v>0.28427885914898049</v>
      </c>
      <c r="E976" s="2">
        <f t="shared" si="85"/>
        <v>2.8992072681367498E-3</v>
      </c>
      <c r="F976" s="2">
        <f t="shared" si="89"/>
        <v>3.2782815765498761E-3</v>
      </c>
      <c r="G976" s="2">
        <f t="shared" si="87"/>
        <v>-3.7907430841312628E-4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0.27</v>
      </c>
      <c r="C977" s="2">
        <f t="shared" si="90"/>
        <v>0.28607374850679151</v>
      </c>
      <c r="D977" s="2">
        <f t="shared" si="86"/>
        <v>0.28322116587868568</v>
      </c>
      <c r="E977" s="2">
        <f t="shared" si="85"/>
        <v>2.8525826281058375E-3</v>
      </c>
      <c r="F977" s="2">
        <f t="shared" si="89"/>
        <v>3.1931417868610685E-3</v>
      </c>
      <c r="G977" s="2">
        <f t="shared" si="87"/>
        <v>-3.4055915875523101E-4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0.26</v>
      </c>
      <c r="C978" s="2">
        <f t="shared" si="90"/>
        <v>0.28513932565959282</v>
      </c>
      <c r="D978" s="2">
        <f t="shared" si="86"/>
        <v>0.28150107951730152</v>
      </c>
      <c r="E978" s="2">
        <f t="shared" si="85"/>
        <v>3.6382461422913015E-3</v>
      </c>
      <c r="F978" s="2">
        <f t="shared" si="89"/>
        <v>3.2821626579471156E-3</v>
      </c>
      <c r="G978" s="2">
        <f t="shared" si="87"/>
        <v>3.5608348434418595E-4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0.26</v>
      </c>
      <c r="C979" s="2">
        <f t="shared" si="90"/>
        <v>0.28434866017350163</v>
      </c>
      <c r="D979" s="2">
        <f t="shared" si="86"/>
        <v>0.27990840696046437</v>
      </c>
      <c r="E979" s="2">
        <f t="shared" si="85"/>
        <v>4.4402532130372596E-3</v>
      </c>
      <c r="F979" s="2">
        <f t="shared" si="89"/>
        <v>3.5137807689651448E-3</v>
      </c>
      <c r="G979" s="2">
        <f t="shared" si="87"/>
        <v>9.2647244407211482E-4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0.26</v>
      </c>
      <c r="C980" s="2">
        <f t="shared" si="90"/>
        <v>0.28367963553142445</v>
      </c>
      <c r="D980" s="2">
        <f t="shared" si="86"/>
        <v>0.2784337101485781</v>
      </c>
      <c r="E980" s="2">
        <f t="shared" si="85"/>
        <v>5.2459253828463503E-3</v>
      </c>
      <c r="F980" s="2">
        <f t="shared" si="89"/>
        <v>3.8602096917413863E-3</v>
      </c>
      <c r="G980" s="2">
        <f t="shared" si="87"/>
        <v>1.3857156911049641E-3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0.26</v>
      </c>
      <c r="C981" s="2">
        <f t="shared" si="90"/>
        <v>0.28311353775735915</v>
      </c>
      <c r="D981" s="2">
        <f t="shared" si="86"/>
        <v>0.2770682501375723</v>
      </c>
      <c r="E981" s="2">
        <f t="shared" si="85"/>
        <v>6.0452876197868433E-3</v>
      </c>
      <c r="F981" s="2">
        <f t="shared" si="89"/>
        <v>4.2972252773504777E-3</v>
      </c>
      <c r="G981" s="2">
        <f t="shared" si="87"/>
        <v>1.7480623424363656E-3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0.27</v>
      </c>
      <c r="C982" s="2">
        <f t="shared" si="90"/>
        <v>0.28263453194853466</v>
      </c>
      <c r="D982" s="2">
        <f t="shared" si="86"/>
        <v>0.27654467605330768</v>
      </c>
      <c r="E982" s="2">
        <f t="shared" si="85"/>
        <v>6.089855895226981E-3</v>
      </c>
      <c r="F982" s="2">
        <f t="shared" si="89"/>
        <v>4.6557514009257783E-3</v>
      </c>
      <c r="G982" s="2">
        <f t="shared" si="87"/>
        <v>1.4341044943012027E-3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0.27</v>
      </c>
      <c r="C983" s="2">
        <f t="shared" si="90"/>
        <v>0.28222921934106782</v>
      </c>
      <c r="D983" s="2">
        <f t="shared" si="86"/>
        <v>0.27605988523454417</v>
      </c>
      <c r="E983" s="2">
        <f t="shared" si="85"/>
        <v>6.1693341065236496E-3</v>
      </c>
      <c r="F983" s="2">
        <f t="shared" si="89"/>
        <v>4.9584679420453526E-3</v>
      </c>
      <c r="G983" s="2">
        <f t="shared" si="87"/>
        <v>1.210866164478297E-3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0.27</v>
      </c>
      <c r="C984" s="2">
        <f t="shared" si="90"/>
        <v>0.28188626251936511</v>
      </c>
      <c r="D984" s="2">
        <f t="shared" si="86"/>
        <v>0.27561100484680018</v>
      </c>
      <c r="E984" s="2">
        <f t="shared" si="85"/>
        <v>6.2752576725649267E-3</v>
      </c>
      <c r="F984" s="2">
        <f t="shared" si="89"/>
        <v>5.2218258881492671E-3</v>
      </c>
      <c r="G984" s="2">
        <f t="shared" si="87"/>
        <v>1.0534317844156597E-3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0.27</v>
      </c>
      <c r="C985" s="2">
        <f t="shared" si="90"/>
        <v>0.28159606828561662</v>
      </c>
      <c r="D985" s="2">
        <f t="shared" si="86"/>
        <v>0.27519537485814832</v>
      </c>
      <c r="E985" s="2">
        <f t="shared" si="85"/>
        <v>6.4006934274682958E-3</v>
      </c>
      <c r="F985" s="2">
        <f t="shared" si="89"/>
        <v>5.4575993960130735E-3</v>
      </c>
      <c r="G985" s="2">
        <f t="shared" si="87"/>
        <v>9.4309403145522233E-4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0.27</v>
      </c>
      <c r="C986" s="2">
        <f t="shared" si="90"/>
        <v>0.28135051931859867</v>
      </c>
      <c r="D986" s="2">
        <f t="shared" si="86"/>
        <v>0.27481053227606328</v>
      </c>
      <c r="E986" s="2">
        <f t="shared" si="85"/>
        <v>6.539987042535389E-3</v>
      </c>
      <c r="F986" s="2">
        <f t="shared" si="89"/>
        <v>5.6740769253175371E-3</v>
      </c>
      <c r="G986" s="2">
        <f t="shared" si="87"/>
        <v>8.6591011721785186E-4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0.27</v>
      </c>
      <c r="C987" s="2">
        <f t="shared" si="90"/>
        <v>0.27960428557727579</v>
      </c>
      <c r="D987" s="2">
        <f t="shared" si="86"/>
        <v>0.27445419655191045</v>
      </c>
      <c r="E987" s="2">
        <f t="shared" si="85"/>
        <v>5.1500890253653453E-3</v>
      </c>
      <c r="F987" s="2">
        <f t="shared" si="89"/>
        <v>5.5692793453270993E-3</v>
      </c>
      <c r="G987" s="2">
        <f t="shared" si="87"/>
        <v>-4.1919031996175398E-4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0.28000000000000003</v>
      </c>
      <c r="C988" s="2">
        <f t="shared" si="90"/>
        <v>0.27658824164231027</v>
      </c>
      <c r="D988" s="2">
        <f t="shared" si="86"/>
        <v>0.27486499680732446</v>
      </c>
      <c r="E988" s="2">
        <f t="shared" ref="E988:E1051" si="91">C988-D988</f>
        <v>1.7232448349858154E-3</v>
      </c>
      <c r="F988" s="2">
        <f t="shared" si="89"/>
        <v>4.8000724432588427E-3</v>
      </c>
      <c r="G988" s="2">
        <f t="shared" si="87"/>
        <v>-3.0768276082730273E-3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0.28000000000000003</v>
      </c>
      <c r="C989" s="2">
        <f t="shared" si="90"/>
        <v>0.27403620446657023</v>
      </c>
      <c r="D989" s="2">
        <f t="shared" ref="D989:D1052" si="92">$D$4*B989+(1-$D$4)*D988</f>
        <v>0.27524536741418931</v>
      </c>
      <c r="E989" s="2">
        <f t="shared" si="91"/>
        <v>-1.2091629476190802E-3</v>
      </c>
      <c r="F989" s="2">
        <f t="shared" si="89"/>
        <v>3.5982253650832584E-3</v>
      </c>
      <c r="G989" s="2">
        <f t="shared" si="87"/>
        <v>-4.807388312702339E-3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0.28000000000000003</v>
      </c>
      <c r="C990" s="2">
        <f t="shared" si="90"/>
        <v>0.27187678839479018</v>
      </c>
      <c r="D990" s="2">
        <f t="shared" si="92"/>
        <v>0.27559756242054567</v>
      </c>
      <c r="E990" s="2">
        <f t="shared" si="91"/>
        <v>-3.7207740257554911E-3</v>
      </c>
      <c r="F990" s="2">
        <f t="shared" si="89"/>
        <v>2.1344254869155085E-3</v>
      </c>
      <c r="G990" s="2">
        <f t="shared" si="87"/>
        <v>-5.8551995126709996E-3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0.28000000000000003</v>
      </c>
      <c r="C991" s="2">
        <f t="shared" si="90"/>
        <v>0.27004959018020708</v>
      </c>
      <c r="D991" s="2">
        <f t="shared" si="92"/>
        <v>0.27592366890791264</v>
      </c>
      <c r="E991" s="2">
        <f t="shared" si="91"/>
        <v>-5.8740787277055673E-3</v>
      </c>
      <c r="F991" s="2">
        <f t="shared" si="89"/>
        <v>5.3272464399129328E-4</v>
      </c>
      <c r="G991" s="2">
        <f t="shared" si="87"/>
        <v>-6.4068033716968608E-3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0.28000000000000003</v>
      </c>
      <c r="C992" s="2">
        <f t="shared" si="90"/>
        <v>0.27004196092171368</v>
      </c>
      <c r="D992" s="2">
        <f t="shared" si="92"/>
        <v>0.27622561935917839</v>
      </c>
      <c r="E992" s="2">
        <f t="shared" si="91"/>
        <v>-6.1836584374647119E-3</v>
      </c>
      <c r="F992" s="2">
        <f t="shared" si="89"/>
        <v>-8.1055197229990775E-4</v>
      </c>
      <c r="G992" s="2">
        <f t="shared" si="87"/>
        <v>-5.3731064651648041E-3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0.28000000000000003</v>
      </c>
      <c r="C993" s="2">
        <f t="shared" si="90"/>
        <v>0.27003550539529619</v>
      </c>
      <c r="D993" s="2">
        <f t="shared" si="92"/>
        <v>0.27650520311035037</v>
      </c>
      <c r="E993" s="2">
        <f t="shared" si="91"/>
        <v>-6.469697715054179E-3</v>
      </c>
      <c r="F993" s="2">
        <f t="shared" si="89"/>
        <v>-1.9423811208507621E-3</v>
      </c>
      <c r="G993" s="2">
        <f t="shared" si="87"/>
        <v>-4.5273165942034174E-3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0.28000000000000003</v>
      </c>
      <c r="C994" s="2">
        <f t="shared" si="90"/>
        <v>0.27003004302678907</v>
      </c>
      <c r="D994" s="2">
        <f t="shared" si="92"/>
        <v>0.2767640769540281</v>
      </c>
      <c r="E994" s="2">
        <f t="shared" si="91"/>
        <v>-6.7340339272390359E-3</v>
      </c>
      <c r="F994" s="2">
        <f t="shared" si="89"/>
        <v>-2.9007116821284174E-3</v>
      </c>
      <c r="G994" s="2">
        <f t="shared" si="87"/>
        <v>-3.8333222451106186E-3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0.28000000000000003</v>
      </c>
      <c r="C995" s="2">
        <f t="shared" si="90"/>
        <v>0.27002542102266769</v>
      </c>
      <c r="D995" s="2">
        <f t="shared" si="92"/>
        <v>0.27700377495743339</v>
      </c>
      <c r="E995" s="2">
        <f t="shared" si="91"/>
        <v>-6.978353934765702E-3</v>
      </c>
      <c r="F995" s="2">
        <f t="shared" si="89"/>
        <v>-3.7162401326558746E-3</v>
      </c>
      <c r="G995" s="2">
        <f t="shared" si="87"/>
        <v>-3.2621138021098274E-3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0.28000000000000003</v>
      </c>
      <c r="C996" s="2">
        <f t="shared" si="90"/>
        <v>0.27002151009610342</v>
      </c>
      <c r="D996" s="2">
        <f t="shared" si="92"/>
        <v>0.27722571755317904</v>
      </c>
      <c r="E996" s="2">
        <f t="shared" si="91"/>
        <v>-7.2042074570756176E-3</v>
      </c>
      <c r="F996" s="2">
        <f t="shared" si="89"/>
        <v>-4.4138335975398239E-3</v>
      </c>
      <c r="G996" s="2">
        <f t="shared" ref="G996:G1059" si="93">E996-F996</f>
        <v>-2.7903738595357937E-3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0.28000000000000003</v>
      </c>
      <c r="C997" s="2">
        <f t="shared" si="90"/>
        <v>0.27001820085054906</v>
      </c>
      <c r="D997" s="2">
        <f t="shared" si="92"/>
        <v>0.27743121995664727</v>
      </c>
      <c r="E997" s="2">
        <f t="shared" si="91"/>
        <v>-7.4130191060982065E-3</v>
      </c>
      <c r="F997" s="2">
        <f t="shared" ref="F997:F1060" si="95">(E997*(2/(10)))+((1-(2/10))*F996)</f>
        <v>-5.0136706992515009E-3</v>
      </c>
      <c r="G997" s="2">
        <f t="shared" si="93"/>
        <v>-2.3993484068467056E-3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0.28000000000000003</v>
      </c>
      <c r="C998" s="2">
        <f t="shared" si="90"/>
        <v>0.27155386225815692</v>
      </c>
      <c r="D998" s="2">
        <f t="shared" si="92"/>
        <v>0.27762149995985858</v>
      </c>
      <c r="E998" s="2">
        <f t="shared" si="91"/>
        <v>-6.0676377017016558E-3</v>
      </c>
      <c r="F998" s="2">
        <f t="shared" si="95"/>
        <v>-5.2244640997415326E-3</v>
      </c>
      <c r="G998" s="2">
        <f t="shared" si="93"/>
        <v>-8.4317360196012325E-4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0.28000000000000003</v>
      </c>
      <c r="C999" s="2">
        <f t="shared" si="90"/>
        <v>0.27285326806459431</v>
      </c>
      <c r="D999" s="2">
        <f t="shared" si="92"/>
        <v>0.27779768514801717</v>
      </c>
      <c r="E999" s="2">
        <f t="shared" si="91"/>
        <v>-4.9444170834228585E-3</v>
      </c>
      <c r="F999" s="2">
        <f t="shared" si="95"/>
        <v>-5.1684546964777976E-3</v>
      </c>
      <c r="G999" s="2">
        <f t="shared" si="93"/>
        <v>2.2403761305493913E-4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0.28000000000000003</v>
      </c>
      <c r="C1000" s="2">
        <f t="shared" si="90"/>
        <v>0.27395276528542595</v>
      </c>
      <c r="D1000" s="2">
        <f t="shared" si="92"/>
        <v>0.27796081958149738</v>
      </c>
      <c r="E1000" s="2">
        <f t="shared" si="91"/>
        <v>-4.0080542960714283E-3</v>
      </c>
      <c r="F1000" s="2">
        <f t="shared" si="95"/>
        <v>-4.9363746163965244E-3</v>
      </c>
      <c r="G1000" s="2">
        <f t="shared" si="93"/>
        <v>9.2832032032509615E-4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0.28999999999999998</v>
      </c>
      <c r="C1001" s="2">
        <f t="shared" si="90"/>
        <v>0.27488310908766811</v>
      </c>
      <c r="D1001" s="2">
        <f t="shared" si="92"/>
        <v>0.27885261072360867</v>
      </c>
      <c r="E1001" s="2">
        <f t="shared" si="91"/>
        <v>-3.9695016359405644E-3</v>
      </c>
      <c r="F1001" s="2">
        <f t="shared" si="95"/>
        <v>-4.7430000203053328E-3</v>
      </c>
      <c r="G1001" s="2">
        <f t="shared" si="93"/>
        <v>7.7349838436476838E-4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0.28999999999999998</v>
      </c>
      <c r="C1002" s="2">
        <f t="shared" si="90"/>
        <v>0.27567032307418071</v>
      </c>
      <c r="D1002" s="2">
        <f t="shared" si="92"/>
        <v>0.27967834326260066</v>
      </c>
      <c r="E1002" s="2">
        <f t="shared" si="91"/>
        <v>-4.0080201884199473E-3</v>
      </c>
      <c r="F1002" s="2">
        <f t="shared" si="95"/>
        <v>-4.5960040539282558E-3</v>
      </c>
      <c r="G1002" s="2">
        <f t="shared" si="93"/>
        <v>5.8798386550830851E-4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0.28999999999999998</v>
      </c>
      <c r="C1003" s="2">
        <f t="shared" si="90"/>
        <v>0.27633642721661444</v>
      </c>
      <c r="D1003" s="2">
        <f t="shared" si="92"/>
        <v>0.28044291042833397</v>
      </c>
      <c r="E1003" s="2">
        <f t="shared" si="91"/>
        <v>-4.1064832117195249E-3</v>
      </c>
      <c r="F1003" s="2">
        <f t="shared" si="95"/>
        <v>-4.4980998854865098E-3</v>
      </c>
      <c r="G1003" s="2">
        <f t="shared" si="93"/>
        <v>3.9161667376698493E-4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0.28000000000000003</v>
      </c>
      <c r="C1004" s="2">
        <f t="shared" si="90"/>
        <v>0.27690005379867377</v>
      </c>
      <c r="D1004" s="2">
        <f t="shared" si="92"/>
        <v>0.28041010224845736</v>
      </c>
      <c r="E1004" s="2">
        <f t="shared" si="91"/>
        <v>-3.5100484497835871E-3</v>
      </c>
      <c r="F1004" s="2">
        <f t="shared" si="95"/>
        <v>-4.3004895983459251E-3</v>
      </c>
      <c r="G1004" s="2">
        <f t="shared" si="93"/>
        <v>7.9044114856233801E-4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0.28000000000000003</v>
      </c>
      <c r="C1005" s="2">
        <f t="shared" si="90"/>
        <v>0.27737696859887784</v>
      </c>
      <c r="D1005" s="2">
        <f t="shared" si="92"/>
        <v>0.28037972430412716</v>
      </c>
      <c r="E1005" s="2">
        <f t="shared" si="91"/>
        <v>-3.002755705249327E-3</v>
      </c>
      <c r="F1005" s="2">
        <f t="shared" si="95"/>
        <v>-4.0409428197266057E-3</v>
      </c>
      <c r="G1005" s="2">
        <f t="shared" si="93"/>
        <v>1.0381871144772787E-3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0.28000000000000003</v>
      </c>
      <c r="C1006" s="2">
        <f t="shared" si="90"/>
        <v>0.27778051189135816</v>
      </c>
      <c r="D1006" s="2">
        <f t="shared" si="92"/>
        <v>0.28035159657789549</v>
      </c>
      <c r="E1006" s="2">
        <f t="shared" si="91"/>
        <v>-2.5710846865373282E-3</v>
      </c>
      <c r="F1006" s="2">
        <f t="shared" si="95"/>
        <v>-3.7469711930887503E-3</v>
      </c>
      <c r="G1006" s="2">
        <f t="shared" si="93"/>
        <v>1.175886506551422E-3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0.28000000000000003</v>
      </c>
      <c r="C1007" s="2">
        <f t="shared" si="90"/>
        <v>0.27812197160037999</v>
      </c>
      <c r="D1007" s="2">
        <f t="shared" si="92"/>
        <v>0.28032555238694024</v>
      </c>
      <c r="E1007" s="2">
        <f t="shared" si="91"/>
        <v>-2.2035807865602441E-3</v>
      </c>
      <c r="F1007" s="2">
        <f t="shared" si="95"/>
        <v>-3.4382931117830492E-3</v>
      </c>
      <c r="G1007" s="2">
        <f t="shared" si="93"/>
        <v>1.2347123252228051E-3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0.28000000000000003</v>
      </c>
      <c r="C1008" s="2">
        <f t="shared" si="90"/>
        <v>0.27841089904647537</v>
      </c>
      <c r="D1008" s="2">
        <f t="shared" si="92"/>
        <v>0.28030143739531505</v>
      </c>
      <c r="E1008" s="2">
        <f t="shared" si="91"/>
        <v>-1.8905383488396765E-3</v>
      </c>
      <c r="F1008" s="2">
        <f t="shared" si="95"/>
        <v>-3.128742159194375E-3</v>
      </c>
      <c r="G1008" s="2">
        <f t="shared" si="93"/>
        <v>1.2382038103546985E-3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0.28000000000000003</v>
      </c>
      <c r="C1009" s="2">
        <f t="shared" si="90"/>
        <v>0.27865537611624841</v>
      </c>
      <c r="D1009" s="2">
        <f t="shared" si="92"/>
        <v>0.28027910869936579</v>
      </c>
      <c r="E1009" s="2">
        <f t="shared" si="91"/>
        <v>-1.6237325831173766E-3</v>
      </c>
      <c r="F1009" s="2">
        <f t="shared" si="95"/>
        <v>-2.8277402439789755E-3</v>
      </c>
      <c r="G1009" s="2">
        <f t="shared" si="93"/>
        <v>1.2040076608615989E-3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0.27</v>
      </c>
      <c r="C1010" s="2">
        <f t="shared" si="90"/>
        <v>0.27886224132913329</v>
      </c>
      <c r="D1010" s="2">
        <f t="shared" si="92"/>
        <v>0.27951769324015352</v>
      </c>
      <c r="E1010" s="2">
        <f t="shared" si="91"/>
        <v>-6.5545191102023281E-4</v>
      </c>
      <c r="F1010" s="2">
        <f t="shared" si="95"/>
        <v>-2.3932825773872271E-3</v>
      </c>
      <c r="G1010" s="2">
        <f t="shared" si="93"/>
        <v>1.7378306663669942E-3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0.27</v>
      </c>
      <c r="C1011" s="2">
        <f t="shared" si="90"/>
        <v>0.2805757426631128</v>
      </c>
      <c r="D1011" s="2">
        <f t="shared" si="92"/>
        <v>0.27881267892606809</v>
      </c>
      <c r="E1011" s="2">
        <f t="shared" si="91"/>
        <v>1.7630637370447122E-3</v>
      </c>
      <c r="F1011" s="2">
        <f t="shared" si="95"/>
        <v>-1.5620133145008393E-3</v>
      </c>
      <c r="G1011" s="2">
        <f t="shared" si="93"/>
        <v>3.3250770515455517E-3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0.27</v>
      </c>
      <c r="C1012" s="2">
        <f t="shared" si="90"/>
        <v>0.28202562840724932</v>
      </c>
      <c r="D1012" s="2">
        <f t="shared" si="92"/>
        <v>0.27815988789450752</v>
      </c>
      <c r="E1012" s="2">
        <f t="shared" si="91"/>
        <v>3.8657405127417999E-3</v>
      </c>
      <c r="F1012" s="2">
        <f t="shared" si="95"/>
        <v>-4.7646254905231162E-4</v>
      </c>
      <c r="G1012" s="2">
        <f t="shared" si="93"/>
        <v>4.3422030617941117E-3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0.27</v>
      </c>
      <c r="C1013" s="2">
        <f t="shared" si="90"/>
        <v>0.28325245480613404</v>
      </c>
      <c r="D1013" s="2">
        <f t="shared" si="92"/>
        <v>0.27755545175417362</v>
      </c>
      <c r="E1013" s="2">
        <f t="shared" si="91"/>
        <v>5.6970030519604142E-3</v>
      </c>
      <c r="F1013" s="2">
        <f t="shared" si="95"/>
        <v>7.5823057115023359E-4</v>
      </c>
      <c r="G1013" s="2">
        <f t="shared" si="93"/>
        <v>4.9387724808101809E-3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5">
        <f>TITRES_STAT!D1017</f>
        <v>0.27</v>
      </c>
      <c r="C1014" s="2">
        <f t="shared" si="90"/>
        <v>0.28275207714365186</v>
      </c>
      <c r="D1014" s="2">
        <f t="shared" si="92"/>
        <v>0.27699578866127189</v>
      </c>
      <c r="E1014" s="2">
        <f t="shared" si="91"/>
        <v>5.7562884823799676E-3</v>
      </c>
      <c r="F1014" s="2">
        <f t="shared" si="95"/>
        <v>1.7578421533961804E-3</v>
      </c>
      <c r="G1014" s="2">
        <f t="shared" si="93"/>
        <v>3.9984463289837874E-3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5">
        <f>TITRES_STAT!D1018</f>
        <v>0.27</v>
      </c>
      <c r="C1015" s="2">
        <f t="shared" si="90"/>
        <v>0.2823286806600131</v>
      </c>
      <c r="D1015" s="2">
        <f t="shared" si="92"/>
        <v>0.27647758209377027</v>
      </c>
      <c r="E1015" s="2">
        <f t="shared" si="91"/>
        <v>5.8510985662428294E-3</v>
      </c>
      <c r="F1015" s="2">
        <f t="shared" si="95"/>
        <v>2.5764934359655102E-3</v>
      </c>
      <c r="G1015" s="2">
        <f t="shared" si="93"/>
        <v>3.2746051302773192E-3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5">
        <f>TITRES_STAT!D1019</f>
        <v>0.27</v>
      </c>
      <c r="C1016" s="2">
        <f t="shared" si="90"/>
        <v>0.28197042209693418</v>
      </c>
      <c r="D1016" s="2">
        <f t="shared" si="92"/>
        <v>0.27599776119793545</v>
      </c>
      <c r="E1016" s="2">
        <f t="shared" si="91"/>
        <v>5.9726608989987273E-3</v>
      </c>
      <c r="F1016" s="2">
        <f t="shared" si="95"/>
        <v>3.2557269285721537E-3</v>
      </c>
      <c r="G1016" s="2">
        <f t="shared" si="93"/>
        <v>2.7169339704265737E-3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5">
        <f>TITRES_STAT!D1020</f>
        <v>0.28000000000000003</v>
      </c>
      <c r="C1017" s="2">
        <f t="shared" si="90"/>
        <v>0.2816672802358674</v>
      </c>
      <c r="D1017" s="2">
        <f t="shared" si="92"/>
        <v>0.27629422333142173</v>
      </c>
      <c r="E1017" s="2">
        <f t="shared" si="91"/>
        <v>5.3730569044456722E-3</v>
      </c>
      <c r="F1017" s="2">
        <f t="shared" si="95"/>
        <v>3.6791929237468576E-3</v>
      </c>
      <c r="G1017" s="2">
        <f t="shared" si="93"/>
        <v>1.6938639806988146E-3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5">
        <f>TITRES_STAT!D1021</f>
        <v>0.28999999999999998</v>
      </c>
      <c r="C1018" s="2">
        <f t="shared" si="90"/>
        <v>0.28141077558419547</v>
      </c>
      <c r="D1018" s="2">
        <f t="shared" si="92"/>
        <v>0.2773094660476127</v>
      </c>
      <c r="E1018" s="2">
        <f t="shared" si="91"/>
        <v>4.1013095365827756E-3</v>
      </c>
      <c r="F1018" s="2">
        <f t="shared" si="95"/>
        <v>3.7636162463140417E-3</v>
      </c>
      <c r="G1018" s="2">
        <f t="shared" si="93"/>
        <v>3.3769329026873398E-4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5">
        <f>TITRES_STAT!D1022</f>
        <v>0.28999999999999998</v>
      </c>
      <c r="C1019" s="2">
        <f t="shared" si="90"/>
        <v>0.28119373318662694</v>
      </c>
      <c r="D1019" s="2">
        <f t="shared" si="92"/>
        <v>0.2782495055996414</v>
      </c>
      <c r="E1019" s="2">
        <f t="shared" si="91"/>
        <v>2.9442275869855372E-3</v>
      </c>
      <c r="F1019" s="2">
        <f t="shared" si="95"/>
        <v>3.599738514448341E-3</v>
      </c>
      <c r="G1019" s="2">
        <f t="shared" si="93"/>
        <v>-6.5551092746280381E-4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0.3</v>
      </c>
      <c r="C1020" s="2">
        <f t="shared" si="90"/>
        <v>0.27947162038868434</v>
      </c>
      <c r="D1020" s="2">
        <f t="shared" si="92"/>
        <v>0.27986065333300125</v>
      </c>
      <c r="E1020" s="2">
        <f t="shared" si="91"/>
        <v>-3.8903294431691382E-4</v>
      </c>
      <c r="F1020" s="2">
        <f t="shared" si="95"/>
        <v>2.8019842226952901E-3</v>
      </c>
      <c r="G1020" s="2">
        <f t="shared" si="93"/>
        <v>-3.191017167012204E-3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0.31</v>
      </c>
      <c r="C1021" s="2">
        <f t="shared" si="90"/>
        <v>0.27801444802119446</v>
      </c>
      <c r="D1021" s="2">
        <f t="shared" si="92"/>
        <v>0.28209319753055673</v>
      </c>
      <c r="E1021" s="2">
        <f t="shared" si="91"/>
        <v>-4.0787495093622672E-3</v>
      </c>
      <c r="F1021" s="2">
        <f t="shared" si="95"/>
        <v>1.4258374762837786E-3</v>
      </c>
      <c r="G1021" s="2">
        <f t="shared" si="93"/>
        <v>-5.5045869856460462E-3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0.31</v>
      </c>
      <c r="C1022" s="2">
        <f t="shared" si="90"/>
        <v>0.27678145601793375</v>
      </c>
      <c r="D1022" s="2">
        <f t="shared" si="92"/>
        <v>0.28416036808384881</v>
      </c>
      <c r="E1022" s="2">
        <f t="shared" si="91"/>
        <v>-7.3789120659150664E-3</v>
      </c>
      <c r="F1022" s="2">
        <f t="shared" si="95"/>
        <v>-3.351124321559905E-4</v>
      </c>
      <c r="G1022" s="2">
        <f t="shared" si="93"/>
        <v>-7.0437996337590764E-3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0.32</v>
      </c>
      <c r="C1023" s="2">
        <f t="shared" si="90"/>
        <v>0.27573815509209776</v>
      </c>
      <c r="D1023" s="2">
        <f t="shared" si="92"/>
        <v>0.28681515563319337</v>
      </c>
      <c r="E1023" s="2">
        <f t="shared" si="91"/>
        <v>-1.1077000541095616E-2</v>
      </c>
      <c r="F1023" s="2">
        <f t="shared" si="95"/>
        <v>-2.4834900539439158E-3</v>
      </c>
      <c r="G1023" s="2">
        <f t="shared" si="93"/>
        <v>-8.5935104871516996E-3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0.33</v>
      </c>
      <c r="C1024" s="2">
        <f t="shared" si="90"/>
        <v>0.2748553620010058</v>
      </c>
      <c r="D1024" s="2">
        <f t="shared" si="92"/>
        <v>0.29001403299369755</v>
      </c>
      <c r="E1024" s="2">
        <f t="shared" si="91"/>
        <v>-1.5158670992691747E-2</v>
      </c>
      <c r="F1024" s="2">
        <f t="shared" si="95"/>
        <v>-5.0185262416934827E-3</v>
      </c>
      <c r="G1024" s="2">
        <f t="shared" si="93"/>
        <v>-1.0140144750998264E-2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0.33</v>
      </c>
      <c r="C1025" s="2">
        <f t="shared" si="90"/>
        <v>0.27410838323162029</v>
      </c>
      <c r="D1025" s="2">
        <f t="shared" si="92"/>
        <v>0.29297595647564589</v>
      </c>
      <c r="E1025" s="2">
        <f t="shared" si="91"/>
        <v>-1.8867573244025604E-2</v>
      </c>
      <c r="F1025" s="2">
        <f t="shared" si="95"/>
        <v>-7.7883356421599072E-3</v>
      </c>
      <c r="G1025" s="2">
        <f t="shared" si="93"/>
        <v>-1.1079237601865697E-2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0.33</v>
      </c>
      <c r="C1026" s="2">
        <f t="shared" si="90"/>
        <v>0.27347632427290947</v>
      </c>
      <c r="D1026" s="2">
        <f t="shared" si="92"/>
        <v>0.29571847821819064</v>
      </c>
      <c r="E1026" s="2">
        <f t="shared" si="91"/>
        <v>-2.2242153945281173E-2</v>
      </c>
      <c r="F1026" s="2">
        <f t="shared" si="95"/>
        <v>-1.0679099302784162E-2</v>
      </c>
      <c r="G1026" s="2">
        <f t="shared" si="93"/>
        <v>-1.1563054642497012E-2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0.34</v>
      </c>
      <c r="C1027" s="2">
        <f t="shared" si="90"/>
        <v>0.27447996669246189</v>
      </c>
      <c r="D1027" s="2">
        <f t="shared" si="92"/>
        <v>0.29899859094276915</v>
      </c>
      <c r="E1027" s="2">
        <f t="shared" si="91"/>
        <v>-2.4518624250307264E-2</v>
      </c>
      <c r="F1027" s="2">
        <f t="shared" si="95"/>
        <v>-1.3447004292288784E-2</v>
      </c>
      <c r="G1027" s="2">
        <f t="shared" si="93"/>
        <v>-1.107161995801848E-2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0.35</v>
      </c>
      <c r="C1028" s="2">
        <f t="shared" si="90"/>
        <v>0.27686766412439079</v>
      </c>
      <c r="D1028" s="2">
        <f t="shared" si="92"/>
        <v>0.3027764730951566</v>
      </c>
      <c r="E1028" s="2">
        <f t="shared" si="91"/>
        <v>-2.5908808970765806E-2</v>
      </c>
      <c r="F1028" s="2">
        <f t="shared" si="95"/>
        <v>-1.5939365227984191E-2</v>
      </c>
      <c r="G1028" s="2">
        <f t="shared" si="93"/>
        <v>-9.9694437427816154E-3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0.36</v>
      </c>
      <c r="C1029" s="2">
        <f t="shared" si="90"/>
        <v>0.27888802348986913</v>
      </c>
      <c r="D1029" s="2">
        <f t="shared" si="92"/>
        <v>0.30701525286588577</v>
      </c>
      <c r="E1029" s="2">
        <f t="shared" si="91"/>
        <v>-2.8127229376016638E-2</v>
      </c>
      <c r="F1029" s="2">
        <f t="shared" si="95"/>
        <v>-1.8376938057590681E-2</v>
      </c>
      <c r="G1029" s="2">
        <f t="shared" si="93"/>
        <v>-9.7502913184259569E-3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0.37</v>
      </c>
      <c r="C1030" s="2">
        <f t="shared" si="90"/>
        <v>0.28213601987604309</v>
      </c>
      <c r="D1030" s="2">
        <f t="shared" si="92"/>
        <v>0.31168078969063495</v>
      </c>
      <c r="E1030" s="2">
        <f t="shared" si="91"/>
        <v>-2.9544769814591865E-2</v>
      </c>
      <c r="F1030" s="2">
        <f t="shared" si="95"/>
        <v>-2.0610504408990919E-2</v>
      </c>
      <c r="G1030" s="2">
        <f t="shared" si="93"/>
        <v>-8.9342654056009455E-3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0.38</v>
      </c>
      <c r="C1031" s="2">
        <f t="shared" si="90"/>
        <v>0.28642278604895954</v>
      </c>
      <c r="D1031" s="2">
        <f t="shared" si="92"/>
        <v>0.31674147193577312</v>
      </c>
      <c r="E1031" s="2">
        <f t="shared" si="91"/>
        <v>-3.0318685886813579E-2</v>
      </c>
      <c r="F1031" s="2">
        <f t="shared" si="95"/>
        <v>-2.2552140704555454E-2</v>
      </c>
      <c r="G1031" s="2">
        <f t="shared" si="93"/>
        <v>-7.766545182258125E-3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0.38</v>
      </c>
      <c r="C1032" s="2">
        <f t="shared" si="90"/>
        <v>0.29005004973373499</v>
      </c>
      <c r="D1032" s="2">
        <f t="shared" si="92"/>
        <v>0.32142728882941957</v>
      </c>
      <c r="E1032" s="2">
        <f t="shared" si="91"/>
        <v>-3.1377239095684573E-2</v>
      </c>
      <c r="F1032" s="2">
        <f t="shared" si="95"/>
        <v>-2.431716038278128E-2</v>
      </c>
      <c r="G1032" s="2">
        <f t="shared" si="93"/>
        <v>-7.0600787129032928E-3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0.37</v>
      </c>
      <c r="C1033" s="2">
        <f t="shared" si="90"/>
        <v>0.29465773439008347</v>
      </c>
      <c r="D1033" s="2">
        <f t="shared" si="92"/>
        <v>0.32502526743464771</v>
      </c>
      <c r="E1033" s="2">
        <f t="shared" si="91"/>
        <v>-3.0367533044564243E-2</v>
      </c>
      <c r="F1033" s="2">
        <f t="shared" si="95"/>
        <v>-2.5527234915137875E-2</v>
      </c>
      <c r="G1033" s="2">
        <f t="shared" si="93"/>
        <v>-4.8402981294263688E-3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0.36</v>
      </c>
      <c r="C1034" s="2">
        <f t="shared" si="90"/>
        <v>0.30009500602237832</v>
      </c>
      <c r="D1034" s="2">
        <f t="shared" si="92"/>
        <v>0.32761598836541456</v>
      </c>
      <c r="E1034" s="2">
        <f t="shared" si="91"/>
        <v>-2.7520982343036238E-2</v>
      </c>
      <c r="F1034" s="2">
        <f t="shared" si="95"/>
        <v>-2.5925984400717549E-2</v>
      </c>
      <c r="G1034" s="2">
        <f t="shared" si="93"/>
        <v>-1.5949979423186891E-3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0.35</v>
      </c>
      <c r="C1035" s="2">
        <f t="shared" si="90"/>
        <v>0.30469577432662781</v>
      </c>
      <c r="D1035" s="2">
        <f t="shared" si="92"/>
        <v>0.32927406330130976</v>
      </c>
      <c r="E1035" s="2">
        <f t="shared" si="91"/>
        <v>-2.457828897468195E-2</v>
      </c>
      <c r="F1035" s="2">
        <f t="shared" si="95"/>
        <v>-2.565644531551043E-2</v>
      </c>
      <c r="G1035" s="2">
        <f t="shared" si="93"/>
        <v>1.0781563408284803E-3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0.35</v>
      </c>
      <c r="C1036" s="2">
        <f t="shared" si="90"/>
        <v>0.30858873212253124</v>
      </c>
      <c r="D1036" s="2">
        <f t="shared" si="92"/>
        <v>0.33080931787158308</v>
      </c>
      <c r="E1036" s="2">
        <f t="shared" si="91"/>
        <v>-2.2220585749051835E-2</v>
      </c>
      <c r="F1036" s="2">
        <f t="shared" si="95"/>
        <v>-2.4969273402218713E-2</v>
      </c>
      <c r="G1036" s="2">
        <f t="shared" si="93"/>
        <v>2.7486876531668779E-3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0.35</v>
      </c>
      <c r="C1037" s="2">
        <f t="shared" si="90"/>
        <v>0.31342123487291107</v>
      </c>
      <c r="D1037" s="2">
        <f t="shared" si="92"/>
        <v>0.33223084988109541</v>
      </c>
      <c r="E1037" s="2">
        <f t="shared" si="91"/>
        <v>-1.8809615008184344E-2</v>
      </c>
      <c r="F1037" s="2">
        <f t="shared" si="95"/>
        <v>-2.3737341723411839E-2</v>
      </c>
      <c r="G1037" s="2">
        <f t="shared" si="93"/>
        <v>4.9277267152274956E-3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0.35</v>
      </c>
      <c r="C1038" s="2">
        <f t="shared" si="90"/>
        <v>0.31904873720015547</v>
      </c>
      <c r="D1038" s="2">
        <f t="shared" si="92"/>
        <v>0.33354708322323645</v>
      </c>
      <c r="E1038" s="2">
        <f t="shared" si="91"/>
        <v>-1.4498346023080977E-2</v>
      </c>
      <c r="F1038" s="2">
        <f t="shared" si="95"/>
        <v>-2.1889542583345668E-2</v>
      </c>
      <c r="G1038" s="2">
        <f t="shared" si="93"/>
        <v>7.3911965602646915E-3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0.33</v>
      </c>
      <c r="C1039" s="2">
        <f t="shared" ref="C1039:C1102" si="96">$C$4*B1029+C1038*(1-$C$4)</f>
        <v>0.32534893147705463</v>
      </c>
      <c r="D1039" s="2">
        <f t="shared" si="92"/>
        <v>0.33328433631781151</v>
      </c>
      <c r="E1039" s="2">
        <f t="shared" si="91"/>
        <v>-7.9354048407568878E-3</v>
      </c>
      <c r="F1039" s="2">
        <f t="shared" si="95"/>
        <v>-1.909871503482791E-2</v>
      </c>
      <c r="G1039" s="2">
        <f t="shared" si="93"/>
        <v>1.1163310194071022E-2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0.33</v>
      </c>
      <c r="C1040" s="2">
        <f t="shared" si="96"/>
        <v>0.33221832663443079</v>
      </c>
      <c r="D1040" s="2">
        <f t="shared" si="92"/>
        <v>0.33304105214612179</v>
      </c>
      <c r="E1040" s="2">
        <f t="shared" si="91"/>
        <v>-8.2272551169099151E-4</v>
      </c>
      <c r="F1040" s="2">
        <f t="shared" si="95"/>
        <v>-1.5443517130200528E-2</v>
      </c>
      <c r="G1040" s="2">
        <f t="shared" si="93"/>
        <v>1.4620791618509536E-2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0.33</v>
      </c>
      <c r="C1041" s="2">
        <f t="shared" si="96"/>
        <v>0.33956935330605681</v>
      </c>
      <c r="D1041" s="2">
        <f t="shared" si="92"/>
        <v>0.33281578902418685</v>
      </c>
      <c r="E1041" s="2">
        <f t="shared" si="91"/>
        <v>6.7535642818699615E-3</v>
      </c>
      <c r="F1041" s="2">
        <f t="shared" si="95"/>
        <v>-1.1004100847786431E-2</v>
      </c>
      <c r="G1041" s="2">
        <f t="shared" si="93"/>
        <v>1.7757665129656392E-2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0.33</v>
      </c>
      <c r="C1042" s="2">
        <f t="shared" si="96"/>
        <v>0.34578945279743267</v>
      </c>
      <c r="D1042" s="2">
        <f t="shared" si="92"/>
        <v>0.33260721205943228</v>
      </c>
      <c r="E1042" s="2">
        <f t="shared" si="91"/>
        <v>1.3182240738000395E-2</v>
      </c>
      <c r="F1042" s="2">
        <f t="shared" si="95"/>
        <v>-6.1668325306290656E-3</v>
      </c>
      <c r="G1042" s="2">
        <f t="shared" si="93"/>
        <v>1.934907326862946E-2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5">
        <f>TITRES_STAT!D1046</f>
        <v>0.33</v>
      </c>
      <c r="C1043" s="2">
        <f t="shared" si="96"/>
        <v>0.34951415236705841</v>
      </c>
      <c r="D1043" s="2">
        <f t="shared" si="92"/>
        <v>0.33241408524021504</v>
      </c>
      <c r="E1043" s="2">
        <f t="shared" si="91"/>
        <v>1.7100067126843366E-2</v>
      </c>
      <c r="F1043" s="2">
        <f t="shared" si="95"/>
        <v>-1.5134525991345794E-3</v>
      </c>
      <c r="G1043" s="2">
        <f t="shared" si="93"/>
        <v>1.8613519725977946E-2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0.33</v>
      </c>
      <c r="C1044" s="2">
        <f t="shared" si="96"/>
        <v>0.35112735969520326</v>
      </c>
      <c r="D1044" s="2">
        <f t="shared" si="92"/>
        <v>0.33223526411131021</v>
      </c>
      <c r="E1044" s="2">
        <f t="shared" si="91"/>
        <v>1.8892095583893043E-2</v>
      </c>
      <c r="F1044" s="2">
        <f t="shared" si="95"/>
        <v>2.5676570374709453E-3</v>
      </c>
      <c r="G1044" s="2">
        <f t="shared" si="93"/>
        <v>1.6324438546422099E-2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0.33</v>
      </c>
      <c r="C1045" s="2">
        <f t="shared" si="96"/>
        <v>0.35095391974209511</v>
      </c>
      <c r="D1045" s="2">
        <f t="shared" si="92"/>
        <v>0.33206968899195388</v>
      </c>
      <c r="E1045" s="2">
        <f t="shared" si="91"/>
        <v>1.8884230750141229E-2</v>
      </c>
      <c r="F1045" s="2">
        <f t="shared" si="95"/>
        <v>5.8309717800050023E-3</v>
      </c>
      <c r="G1045" s="2">
        <f t="shared" si="93"/>
        <v>1.3053258970136226E-2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0.33</v>
      </c>
      <c r="C1046" s="2">
        <f t="shared" si="96"/>
        <v>0.35080716285869584</v>
      </c>
      <c r="D1046" s="2">
        <f t="shared" si="92"/>
        <v>0.33191637869625357</v>
      </c>
      <c r="E1046" s="2">
        <f t="shared" si="91"/>
        <v>1.8890784162442276E-2</v>
      </c>
      <c r="F1046" s="2">
        <f t="shared" si="95"/>
        <v>8.4429342564924584E-3</v>
      </c>
      <c r="G1046" s="2">
        <f t="shared" si="93"/>
        <v>1.0447849905949817E-2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5">
        <f>TITRES_STAT!D1050</f>
        <v>0.33</v>
      </c>
      <c r="C1047" s="2">
        <f t="shared" si="96"/>
        <v>0.35068298395735797</v>
      </c>
      <c r="D1047" s="2">
        <f t="shared" si="92"/>
        <v>0.33177442471875329</v>
      </c>
      <c r="E1047" s="2">
        <f t="shared" si="91"/>
        <v>1.8908559238604683E-2</v>
      </c>
      <c r="F1047" s="2">
        <f t="shared" si="95"/>
        <v>1.0536059252914905E-2</v>
      </c>
      <c r="G1047" s="2">
        <f t="shared" si="93"/>
        <v>8.3724999856897783E-3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5">
        <f>TITRES_STAT!D1051</f>
        <v>0.34</v>
      </c>
      <c r="C1048" s="2">
        <f t="shared" si="96"/>
        <v>0.35057790950237977</v>
      </c>
      <c r="D1048" s="2">
        <f t="shared" si="92"/>
        <v>0.33238372659143822</v>
      </c>
      <c r="E1048" s="2">
        <f t="shared" si="91"/>
        <v>1.8194182910941548E-2</v>
      </c>
      <c r="F1048" s="2">
        <f t="shared" si="95"/>
        <v>1.2067683984520234E-2</v>
      </c>
      <c r="G1048" s="2">
        <f t="shared" si="93"/>
        <v>6.126498926421314E-3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0.35</v>
      </c>
      <c r="C1049" s="2">
        <f t="shared" si="96"/>
        <v>0.34741207727124446</v>
      </c>
      <c r="D1049" s="2">
        <f t="shared" si="92"/>
        <v>0.33368863573281315</v>
      </c>
      <c r="E1049" s="2">
        <f t="shared" si="91"/>
        <v>1.3723441538431302E-2</v>
      </c>
      <c r="F1049" s="2">
        <f t="shared" si="95"/>
        <v>1.2398835495302449E-2</v>
      </c>
      <c r="G1049" s="2">
        <f t="shared" si="93"/>
        <v>1.3246060431288537E-3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0.35</v>
      </c>
      <c r="C1050" s="2">
        <f t="shared" si="96"/>
        <v>0.34473329615259146</v>
      </c>
      <c r="D1050" s="2">
        <f t="shared" si="92"/>
        <v>0.33489688493778996</v>
      </c>
      <c r="E1050" s="2">
        <f t="shared" si="91"/>
        <v>9.8364112148014993E-3</v>
      </c>
      <c r="F1050" s="2">
        <f t="shared" si="95"/>
        <v>1.1886350639202259E-2</v>
      </c>
      <c r="G1050" s="2">
        <f t="shared" si="93"/>
        <v>-2.0499394244007599E-3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0.36</v>
      </c>
      <c r="C1051" s="2">
        <f t="shared" si="96"/>
        <v>0.34246663520603893</v>
      </c>
      <c r="D1051" s="2">
        <f t="shared" si="92"/>
        <v>0.33675637494239813</v>
      </c>
      <c r="E1051" s="2">
        <f t="shared" si="91"/>
        <v>5.7102602636407984E-3</v>
      </c>
      <c r="F1051" s="2">
        <f t="shared" si="95"/>
        <v>1.0651132564089968E-2</v>
      </c>
      <c r="G1051" s="2">
        <f t="shared" si="93"/>
        <v>-4.9408723004491697E-3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0.35</v>
      </c>
      <c r="C1052" s="2">
        <f t="shared" si="96"/>
        <v>0.34054869132818683</v>
      </c>
      <c r="D1052" s="2">
        <f t="shared" si="92"/>
        <v>0.3377373842059242</v>
      </c>
      <c r="E1052" s="2">
        <f t="shared" ref="E1052:E1115" si="97">C1052-D1052</f>
        <v>2.8113071222626296E-3</v>
      </c>
      <c r="F1052" s="2">
        <f t="shared" si="95"/>
        <v>9.0831674757245011E-3</v>
      </c>
      <c r="G1052" s="2">
        <f t="shared" si="93"/>
        <v>-6.2718603534618715E-3</v>
      </c>
      <c r="H1052" s="2" t="str">
        <f t="shared" si="94"/>
        <v>Hold</v>
      </c>
    </row>
    <row r="1053" spans="1:8" ht="13.5" x14ac:dyDescent="0.25">
      <c r="A1053" s="3">
        <f>TITRES_STAT!B1056</f>
        <v>43843</v>
      </c>
      <c r="B1053" s="5">
        <f>TITRES_STAT!D1056</f>
        <v>0.35</v>
      </c>
      <c r="C1053" s="2">
        <f t="shared" si="96"/>
        <v>0.33892581573923503</v>
      </c>
      <c r="D1053" s="2">
        <f t="shared" ref="D1053:D1116" si="98">$D$4*B1053+(1-$D$4)*D1052</f>
        <v>0.33864572611659643</v>
      </c>
      <c r="E1053" s="2">
        <f t="shared" si="97"/>
        <v>2.8008962263859072E-4</v>
      </c>
      <c r="F1053" s="2">
        <f t="shared" si="95"/>
        <v>7.3225519051073199E-3</v>
      </c>
      <c r="G1053" s="2">
        <f t="shared" si="93"/>
        <v>-7.0424622824687292E-3</v>
      </c>
      <c r="H1053" s="2" t="str">
        <f t="shared" si="94"/>
        <v>Hold</v>
      </c>
    </row>
    <row r="1054" spans="1:8" ht="13.5" x14ac:dyDescent="0.25">
      <c r="A1054" s="3">
        <f>TITRES_STAT!B1057</f>
        <v>43845</v>
      </c>
      <c r="B1054" s="5">
        <f>TITRES_STAT!D1057</f>
        <v>0.35</v>
      </c>
      <c r="C1054" s="2">
        <f t="shared" si="96"/>
        <v>0.33755261331781428</v>
      </c>
      <c r="D1054" s="2">
        <f t="shared" si="98"/>
        <v>0.33948678344129296</v>
      </c>
      <c r="E1054" s="2">
        <f t="shared" si="97"/>
        <v>-1.9341701234786846E-3</v>
      </c>
      <c r="F1054" s="2">
        <f t="shared" si="95"/>
        <v>5.4712074993901192E-3</v>
      </c>
      <c r="G1054" s="2">
        <f t="shared" si="93"/>
        <v>-7.4053776228688037E-3</v>
      </c>
      <c r="H1054" s="2" t="str">
        <f t="shared" si="94"/>
        <v>Hold</v>
      </c>
    </row>
    <row r="1055" spans="1:8" ht="13.5" x14ac:dyDescent="0.25">
      <c r="A1055" s="3">
        <f>TITRES_STAT!B1058</f>
        <v>43846</v>
      </c>
      <c r="B1055" s="5">
        <f>TITRES_STAT!D1058</f>
        <v>0.35</v>
      </c>
      <c r="C1055" s="2">
        <f t="shared" si="96"/>
        <v>0.33639067280738133</v>
      </c>
      <c r="D1055" s="2">
        <f t="shared" si="98"/>
        <v>0.34026554022341937</v>
      </c>
      <c r="E1055" s="2">
        <f t="shared" si="97"/>
        <v>-3.8748674160380414E-3</v>
      </c>
      <c r="F1055" s="2">
        <f t="shared" si="95"/>
        <v>3.6019925163044871E-3</v>
      </c>
      <c r="G1055" s="2">
        <f t="shared" si="93"/>
        <v>-7.4768599323425285E-3</v>
      </c>
      <c r="H1055" s="2" t="str">
        <f t="shared" si="94"/>
        <v>Hold</v>
      </c>
    </row>
    <row r="1056" spans="1:8" ht="13.5" x14ac:dyDescent="0.25">
      <c r="A1056" s="3">
        <f>TITRES_STAT!B1059</f>
        <v>43847</v>
      </c>
      <c r="B1056" s="5">
        <f>TITRES_STAT!D1059</f>
        <v>0.35</v>
      </c>
      <c r="C1056" s="2">
        <f t="shared" si="96"/>
        <v>0.33540749237547651</v>
      </c>
      <c r="D1056" s="2">
        <f t="shared" si="98"/>
        <v>0.34098661131798086</v>
      </c>
      <c r="E1056" s="2">
        <f t="shared" si="97"/>
        <v>-5.5791189425043464E-3</v>
      </c>
      <c r="F1056" s="2">
        <f t="shared" si="95"/>
        <v>1.7657702245427206E-3</v>
      </c>
      <c r="G1056" s="2">
        <f t="shared" si="93"/>
        <v>-7.3448891670470674E-3</v>
      </c>
      <c r="H1056" s="2" t="str">
        <f t="shared" si="94"/>
        <v>Hold</v>
      </c>
    </row>
    <row r="1057" spans="1:8" ht="13.5" x14ac:dyDescent="0.25">
      <c r="A1057" s="3">
        <f>TITRES_STAT!B1060</f>
        <v>43850</v>
      </c>
      <c r="B1057" s="5">
        <f>TITRES_STAT!D1060</f>
        <v>0.36</v>
      </c>
      <c r="C1057" s="2">
        <f t="shared" si="96"/>
        <v>0.33457557047155706</v>
      </c>
      <c r="D1057" s="2">
        <f t="shared" si="98"/>
        <v>0.34239501047961191</v>
      </c>
      <c r="E1057" s="2">
        <f t="shared" si="97"/>
        <v>-7.8194400080548454E-3</v>
      </c>
      <c r="F1057" s="2">
        <f t="shared" si="95"/>
        <v>-1.5127182197679253E-4</v>
      </c>
      <c r="G1057" s="2">
        <f t="shared" si="93"/>
        <v>-7.6681681860780527E-3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5">
        <f>TITRES_STAT!D1061</f>
        <v>0.36</v>
      </c>
      <c r="C1058" s="2">
        <f t="shared" si="96"/>
        <v>0.33541009809131755</v>
      </c>
      <c r="D1058" s="2">
        <f t="shared" si="98"/>
        <v>0.34369908377741842</v>
      </c>
      <c r="E1058" s="2">
        <f t="shared" si="97"/>
        <v>-8.2889856861008693E-3</v>
      </c>
      <c r="F1058" s="2">
        <f t="shared" si="95"/>
        <v>-1.778814594801608E-3</v>
      </c>
      <c r="G1058" s="2">
        <f t="shared" si="93"/>
        <v>-6.510171091299261E-3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0.36</v>
      </c>
      <c r="C1059" s="2">
        <f t="shared" si="96"/>
        <v>0.33765469838496098</v>
      </c>
      <c r="D1059" s="2">
        <f t="shared" si="98"/>
        <v>0.3449065590531652</v>
      </c>
      <c r="E1059" s="2">
        <f t="shared" si="97"/>
        <v>-7.251860668204213E-3</v>
      </c>
      <c r="F1059" s="2">
        <f t="shared" si="95"/>
        <v>-2.8734238094821288E-3</v>
      </c>
      <c r="G1059" s="2">
        <f t="shared" si="93"/>
        <v>-4.3784368587220842E-3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0.36</v>
      </c>
      <c r="C1060" s="2">
        <f t="shared" si="96"/>
        <v>0.33955397555650546</v>
      </c>
      <c r="D1060" s="2">
        <f t="shared" si="98"/>
        <v>0.34602459171589373</v>
      </c>
      <c r="E1060" s="2">
        <f t="shared" si="97"/>
        <v>-6.470616159388265E-3</v>
      </c>
      <c r="F1060" s="2">
        <f t="shared" si="95"/>
        <v>-3.5928622794633566E-3</v>
      </c>
      <c r="G1060" s="2">
        <f t="shared" ref="G1060:G1123" si="99">E1060-F1060</f>
        <v>-2.8777538799249084E-3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0.36</v>
      </c>
      <c r="C1061" s="2">
        <f t="shared" si="96"/>
        <v>0.34269951777858154</v>
      </c>
      <c r="D1061" s="2">
        <f t="shared" si="98"/>
        <v>0.34705980714434603</v>
      </c>
      <c r="E1061" s="2">
        <f t="shared" si="97"/>
        <v>-4.3602893657644914E-3</v>
      </c>
      <c r="F1061" s="2">
        <f t="shared" ref="F1061:F1124" si="101">(E1061*(2/(10)))+((1-(2/10))*F1060)</f>
        <v>-3.7463476967235839E-3</v>
      </c>
      <c r="G1061" s="2">
        <f t="shared" si="99"/>
        <v>-6.1394166904090754E-4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0.36</v>
      </c>
      <c r="C1062" s="2">
        <f t="shared" si="96"/>
        <v>0.34382266888956903</v>
      </c>
      <c r="D1062" s="2">
        <f t="shared" si="98"/>
        <v>0.34801833994846854</v>
      </c>
      <c r="E1062" s="2">
        <f t="shared" si="97"/>
        <v>-4.1956710588995083E-3</v>
      </c>
      <c r="F1062" s="2">
        <f t="shared" si="101"/>
        <v>-3.836212369158769E-3</v>
      </c>
      <c r="G1062" s="2">
        <f t="shared" si="99"/>
        <v>-3.5945868974073935E-4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0.35</v>
      </c>
      <c r="C1063" s="2">
        <f t="shared" si="96"/>
        <v>0.34477302752194305</v>
      </c>
      <c r="D1063" s="2">
        <f t="shared" si="98"/>
        <v>0.34816512958191531</v>
      </c>
      <c r="E1063" s="2">
        <f t="shared" si="97"/>
        <v>-3.3921020599722573E-3</v>
      </c>
      <c r="F1063" s="2">
        <f t="shared" si="101"/>
        <v>-3.7473903073214666E-3</v>
      </c>
      <c r="G1063" s="2">
        <f t="shared" si="99"/>
        <v>3.552882473492093E-4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5">
        <f>TITRES_STAT!D1067</f>
        <v>0.35</v>
      </c>
      <c r="C1064" s="2">
        <f t="shared" si="96"/>
        <v>0.34557717713395186</v>
      </c>
      <c r="D1064" s="2">
        <f t="shared" si="98"/>
        <v>0.34830104590918082</v>
      </c>
      <c r="E1064" s="2">
        <f t="shared" si="97"/>
        <v>-2.7238687752289548E-3</v>
      </c>
      <c r="F1064" s="2">
        <f t="shared" si="101"/>
        <v>-3.5426860009029641E-3</v>
      </c>
      <c r="G1064" s="2">
        <f t="shared" si="99"/>
        <v>8.1881722567400932E-4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5">
        <f>TITRES_STAT!D1068</f>
        <v>0.35</v>
      </c>
      <c r="C1065" s="2">
        <f t="shared" si="96"/>
        <v>0.34625761142103617</v>
      </c>
      <c r="D1065" s="2">
        <f t="shared" si="98"/>
        <v>0.34842689436035257</v>
      </c>
      <c r="E1065" s="2">
        <f t="shared" si="97"/>
        <v>-2.169282939316397E-3</v>
      </c>
      <c r="F1065" s="2">
        <f t="shared" si="101"/>
        <v>-3.2680053885856511E-3</v>
      </c>
      <c r="G1065" s="2">
        <f t="shared" si="99"/>
        <v>1.0987224492692541E-3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5">
        <f>TITRES_STAT!D1069</f>
        <v>0.33</v>
      </c>
      <c r="C1066" s="2">
        <f t="shared" si="96"/>
        <v>0.34683336351010752</v>
      </c>
      <c r="D1066" s="2">
        <f t="shared" si="98"/>
        <v>0.34706193922254869</v>
      </c>
      <c r="E1066" s="2">
        <f t="shared" si="97"/>
        <v>-2.2857571244117025E-4</v>
      </c>
      <c r="F1066" s="2">
        <f t="shared" si="101"/>
        <v>-2.6601194533567548E-3</v>
      </c>
      <c r="G1066" s="2">
        <f t="shared" si="99"/>
        <v>2.4315437409155845E-3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5">
        <f>TITRES_STAT!D1070</f>
        <v>0.34</v>
      </c>
      <c r="C1067" s="2">
        <f t="shared" si="96"/>
        <v>0.34885899989316788</v>
      </c>
      <c r="D1067" s="2">
        <f t="shared" si="98"/>
        <v>0.34653883261347102</v>
      </c>
      <c r="E1067" s="2">
        <f t="shared" si="97"/>
        <v>2.3201672796968609E-3</v>
      </c>
      <c r="F1067" s="2">
        <f t="shared" si="101"/>
        <v>-1.6640621067460317E-3</v>
      </c>
      <c r="G1067" s="2">
        <f t="shared" si="99"/>
        <v>3.9842293864428922E-3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0.34</v>
      </c>
      <c r="C1068" s="2">
        <f t="shared" si="96"/>
        <v>0.35057299990960356</v>
      </c>
      <c r="D1068" s="2">
        <f t="shared" si="98"/>
        <v>0.34605447464210282</v>
      </c>
      <c r="E1068" s="2">
        <f t="shared" si="97"/>
        <v>4.5185252675007392E-3</v>
      </c>
      <c r="F1068" s="2">
        <f t="shared" si="101"/>
        <v>-4.2754463189667764E-4</v>
      </c>
      <c r="G1068" s="2">
        <f t="shared" si="99"/>
        <v>4.9460698993974168E-3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0.34</v>
      </c>
      <c r="C1069" s="2">
        <f t="shared" si="96"/>
        <v>0.35202330761581835</v>
      </c>
      <c r="D1069" s="2">
        <f t="shared" si="98"/>
        <v>0.34560599503898409</v>
      </c>
      <c r="E1069" s="2">
        <f t="shared" si="97"/>
        <v>6.4173125768342554E-3</v>
      </c>
      <c r="F1069" s="2">
        <f t="shared" si="101"/>
        <v>9.4142680984950905E-4</v>
      </c>
      <c r="G1069" s="2">
        <f t="shared" si="99"/>
        <v>5.4758857669847463E-3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0.34</v>
      </c>
      <c r="C1070" s="2">
        <f t="shared" si="96"/>
        <v>0.3532504910595386</v>
      </c>
      <c r="D1070" s="2">
        <f t="shared" si="98"/>
        <v>0.34519073614720752</v>
      </c>
      <c r="E1070" s="2">
        <f t="shared" si="97"/>
        <v>8.0597549123310741E-3</v>
      </c>
      <c r="F1070" s="2">
        <f t="shared" si="101"/>
        <v>2.3650924303458224E-3</v>
      </c>
      <c r="G1070" s="2">
        <f t="shared" si="99"/>
        <v>5.6946624819852517E-3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0.35</v>
      </c>
      <c r="C1071" s="2">
        <f t="shared" si="96"/>
        <v>0.35428887705037881</v>
      </c>
      <c r="D1071" s="2">
        <f t="shared" si="98"/>
        <v>0.34554697791408101</v>
      </c>
      <c r="E1071" s="2">
        <f t="shared" si="97"/>
        <v>8.7418991362978038E-3</v>
      </c>
      <c r="F1071" s="2">
        <f t="shared" si="101"/>
        <v>3.6404537715362187E-3</v>
      </c>
      <c r="G1071" s="2">
        <f t="shared" si="99"/>
        <v>5.1014453647615851E-3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0.35</v>
      </c>
      <c r="C1072" s="2">
        <f t="shared" si="96"/>
        <v>0.35516751135032049</v>
      </c>
      <c r="D1072" s="2">
        <f t="shared" si="98"/>
        <v>0.34587683140192682</v>
      </c>
      <c r="E1072" s="2">
        <f t="shared" si="97"/>
        <v>9.2906799483936653E-3</v>
      </c>
      <c r="F1072" s="2">
        <f t="shared" si="101"/>
        <v>4.770499006907708E-3</v>
      </c>
      <c r="G1072" s="2">
        <f t="shared" si="99"/>
        <v>4.5201809414859573E-3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0.34</v>
      </c>
      <c r="C1073" s="2">
        <f t="shared" si="96"/>
        <v>0.35437250960411737</v>
      </c>
      <c r="D1073" s="2">
        <f t="shared" si="98"/>
        <v>0.34544151055733968</v>
      </c>
      <c r="E1073" s="2">
        <f t="shared" si="97"/>
        <v>8.9309990467776879E-3</v>
      </c>
      <c r="F1073" s="2">
        <f t="shared" si="101"/>
        <v>5.6025990148817041E-3</v>
      </c>
      <c r="G1073" s="2">
        <f t="shared" si="99"/>
        <v>3.3284000318959837E-3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0.34</v>
      </c>
      <c r="C1074" s="2">
        <f t="shared" si="96"/>
        <v>0.35369981581886856</v>
      </c>
      <c r="D1074" s="2">
        <f t="shared" si="98"/>
        <v>0.34503843570124049</v>
      </c>
      <c r="E1074" s="2">
        <f t="shared" si="97"/>
        <v>8.6613801176280703E-3</v>
      </c>
      <c r="F1074" s="2">
        <f t="shared" si="101"/>
        <v>6.2143552354309781E-3</v>
      </c>
      <c r="G1074" s="2">
        <f t="shared" si="99"/>
        <v>2.4470248821970922E-3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0.34</v>
      </c>
      <c r="C1075" s="2">
        <f t="shared" si="96"/>
        <v>0.35313061338519647</v>
      </c>
      <c r="D1075" s="2">
        <f t="shared" si="98"/>
        <v>0.34466521824188934</v>
      </c>
      <c r="E1075" s="2">
        <f t="shared" si="97"/>
        <v>8.4653951433071306E-3</v>
      </c>
      <c r="F1075" s="2">
        <f t="shared" si="101"/>
        <v>6.6645632170062082E-3</v>
      </c>
      <c r="G1075" s="2">
        <f t="shared" si="99"/>
        <v>1.8008319263009224E-3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0.35</v>
      </c>
      <c r="C1076" s="2">
        <f t="shared" si="96"/>
        <v>0.34957205747978165</v>
      </c>
      <c r="D1076" s="2">
        <f t="shared" si="98"/>
        <v>0.34506038726100863</v>
      </c>
      <c r="E1076" s="2">
        <f t="shared" si="97"/>
        <v>4.5116702187730229E-3</v>
      </c>
      <c r="F1076" s="2">
        <f t="shared" si="101"/>
        <v>6.2339846173595712E-3</v>
      </c>
      <c r="G1076" s="2">
        <f t="shared" si="99"/>
        <v>-1.7223143985865483E-3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0.36</v>
      </c>
      <c r="C1077" s="2">
        <f t="shared" si="96"/>
        <v>0.34809943325212295</v>
      </c>
      <c r="D1077" s="2">
        <f t="shared" si="98"/>
        <v>0.34616702524167464</v>
      </c>
      <c r="E1077" s="2">
        <f t="shared" si="97"/>
        <v>1.9324080104483055E-3</v>
      </c>
      <c r="F1077" s="2">
        <f t="shared" si="101"/>
        <v>5.3736692959773184E-3</v>
      </c>
      <c r="G1077" s="2">
        <f t="shared" si="99"/>
        <v>-3.4412612855290129E-3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0.37</v>
      </c>
      <c r="C1078" s="2">
        <f t="shared" si="96"/>
        <v>0.34685336659795019</v>
      </c>
      <c r="D1078" s="2">
        <f t="shared" si="98"/>
        <v>0.34793243077932834</v>
      </c>
      <c r="E1078" s="2">
        <f t="shared" si="97"/>
        <v>-1.0790641813781532E-3</v>
      </c>
      <c r="F1078" s="2">
        <f t="shared" si="101"/>
        <v>4.0831226005062244E-3</v>
      </c>
      <c r="G1078" s="2">
        <f t="shared" si="99"/>
        <v>-5.1621867818843776E-3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0.37</v>
      </c>
      <c r="C1079" s="2">
        <f t="shared" si="96"/>
        <v>0.34579900250595785</v>
      </c>
      <c r="D1079" s="2">
        <f t="shared" si="98"/>
        <v>0.34956706553641509</v>
      </c>
      <c r="E1079" s="2">
        <f t="shared" si="97"/>
        <v>-3.768063030457236E-3</v>
      </c>
      <c r="F1079" s="2">
        <f t="shared" si="101"/>
        <v>2.5128854743135323E-3</v>
      </c>
      <c r="G1079" s="2">
        <f t="shared" si="99"/>
        <v>-6.2809485047707683E-3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0.37</v>
      </c>
      <c r="C1080" s="2">
        <f t="shared" si="96"/>
        <v>0.34490684827427204</v>
      </c>
      <c r="D1080" s="2">
        <f t="shared" si="98"/>
        <v>0.35108061623742137</v>
      </c>
      <c r="E1080" s="2">
        <f t="shared" si="97"/>
        <v>-6.1737679631493347E-3</v>
      </c>
      <c r="F1080" s="2">
        <f t="shared" si="101"/>
        <v>7.7555478682095899E-4</v>
      </c>
      <c r="G1080" s="2">
        <f t="shared" si="99"/>
        <v>-6.9493227499702933E-3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0.37</v>
      </c>
      <c r="C1081" s="2">
        <f t="shared" si="96"/>
        <v>0.3456904100782302</v>
      </c>
      <c r="D1081" s="2">
        <f t="shared" si="98"/>
        <v>0.35248205207168642</v>
      </c>
      <c r="E1081" s="2">
        <f t="shared" si="97"/>
        <v>-6.7916419934562211E-3</v>
      </c>
      <c r="F1081" s="2">
        <f t="shared" si="101"/>
        <v>-7.3788456923447711E-4</v>
      </c>
      <c r="G1081" s="2">
        <f t="shared" si="99"/>
        <v>-6.0537574242217444E-3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0.36</v>
      </c>
      <c r="C1082" s="2">
        <f t="shared" si="96"/>
        <v>0.34635342391234858</v>
      </c>
      <c r="D1082" s="2">
        <f t="shared" si="98"/>
        <v>0.35303893710341339</v>
      </c>
      <c r="E1082" s="2">
        <f t="shared" si="97"/>
        <v>-6.6855131910648069E-3</v>
      </c>
      <c r="F1082" s="2">
        <f t="shared" si="101"/>
        <v>-1.9274102936005432E-3</v>
      </c>
      <c r="G1082" s="2">
        <f t="shared" si="99"/>
        <v>-4.7581028974642637E-3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0.37</v>
      </c>
      <c r="C1083" s="2">
        <f t="shared" si="96"/>
        <v>0.34537597407967957</v>
      </c>
      <c r="D1083" s="2">
        <f t="shared" si="98"/>
        <v>0.35429531213279014</v>
      </c>
      <c r="E1083" s="2">
        <f t="shared" si="97"/>
        <v>-8.9193380531105704E-3</v>
      </c>
      <c r="F1083" s="2">
        <f t="shared" si="101"/>
        <v>-3.3257958455025489E-3</v>
      </c>
      <c r="G1083" s="2">
        <f t="shared" si="99"/>
        <v>-5.593542207608021E-3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5">
        <f>TITRES_STAT!D1087</f>
        <v>0.38</v>
      </c>
      <c r="C1084" s="2">
        <f t="shared" si="96"/>
        <v>0.34454890114434428</v>
      </c>
      <c r="D1084" s="2">
        <f t="shared" si="98"/>
        <v>0.35619936308591682</v>
      </c>
      <c r="E1084" s="2">
        <f t="shared" si="97"/>
        <v>-1.1650461941572543E-2</v>
      </c>
      <c r="F1084" s="2">
        <f t="shared" si="101"/>
        <v>-4.9907290647165483E-3</v>
      </c>
      <c r="G1084" s="2">
        <f t="shared" si="99"/>
        <v>-6.6597328768559947E-3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5">
        <f>TITRES_STAT!D1088</f>
        <v>0.4</v>
      </c>
      <c r="C1085" s="2">
        <f t="shared" si="96"/>
        <v>0.34384907019906058</v>
      </c>
      <c r="D1085" s="2">
        <f t="shared" si="98"/>
        <v>0.35944385470918222</v>
      </c>
      <c r="E1085" s="2">
        <f t="shared" si="97"/>
        <v>-1.559478451012164E-2</v>
      </c>
      <c r="F1085" s="2">
        <f t="shared" si="101"/>
        <v>-7.1115401537975662E-3</v>
      </c>
      <c r="G1085" s="2">
        <f t="shared" si="99"/>
        <v>-8.4832443563240736E-3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5">
        <f>TITRES_STAT!D1089</f>
        <v>0.42</v>
      </c>
      <c r="C1086" s="2">
        <f t="shared" si="96"/>
        <v>0.34479536709151282</v>
      </c>
      <c r="D1086" s="2">
        <f t="shared" si="98"/>
        <v>0.36392949510109462</v>
      </c>
      <c r="E1086" s="2">
        <f t="shared" si="97"/>
        <v>-1.9134128009581808E-2</v>
      </c>
      <c r="F1086" s="2">
        <f t="shared" si="101"/>
        <v>-9.5160577249544156E-3</v>
      </c>
      <c r="G1086" s="2">
        <f t="shared" si="99"/>
        <v>-9.6180702846273922E-3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0.43</v>
      </c>
      <c r="C1087" s="2">
        <f t="shared" si="96"/>
        <v>0.34713454138512623</v>
      </c>
      <c r="D1087" s="2">
        <f t="shared" si="98"/>
        <v>0.36882360657508761</v>
      </c>
      <c r="E1087" s="2">
        <f t="shared" si="97"/>
        <v>-2.1689065189961387E-2</v>
      </c>
      <c r="F1087" s="2">
        <f t="shared" si="101"/>
        <v>-1.1950659217955812E-2</v>
      </c>
      <c r="G1087" s="2">
        <f t="shared" si="99"/>
        <v>-9.7384059720055753E-3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0.45</v>
      </c>
      <c r="C1088" s="2">
        <f t="shared" si="96"/>
        <v>0.35065230424895294</v>
      </c>
      <c r="D1088" s="2">
        <f t="shared" si="98"/>
        <v>0.37483667275471078</v>
      </c>
      <c r="E1088" s="2">
        <f t="shared" si="97"/>
        <v>-2.4184368505757836E-2</v>
      </c>
      <c r="F1088" s="2">
        <f t="shared" si="101"/>
        <v>-1.4397401075516217E-2</v>
      </c>
      <c r="G1088" s="2">
        <f t="shared" si="99"/>
        <v>-9.786967430241619E-3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0.47</v>
      </c>
      <c r="C1089" s="2">
        <f t="shared" si="96"/>
        <v>0.35362887282603711</v>
      </c>
      <c r="D1089" s="2">
        <f t="shared" si="98"/>
        <v>0.38188580810621364</v>
      </c>
      <c r="E1089" s="2">
        <f t="shared" si="97"/>
        <v>-2.8256935280176532E-2</v>
      </c>
      <c r="F1089" s="2">
        <f t="shared" si="101"/>
        <v>-1.716930791644828E-2</v>
      </c>
      <c r="G1089" s="2">
        <f t="shared" si="99"/>
        <v>-1.1087627363728252E-2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0.49</v>
      </c>
      <c r="C1090" s="2">
        <f t="shared" si="96"/>
        <v>0.35614750777587756</v>
      </c>
      <c r="D1090" s="2">
        <f t="shared" si="98"/>
        <v>0.3898942667650126</v>
      </c>
      <c r="E1090" s="2">
        <f t="shared" si="97"/>
        <v>-3.3746758989135039E-2</v>
      </c>
      <c r="F1090" s="2">
        <f t="shared" si="101"/>
        <v>-2.0484798130985631E-2</v>
      </c>
      <c r="G1090" s="2">
        <f t="shared" si="99"/>
        <v>-1.3261960858149409E-2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0.51</v>
      </c>
      <c r="C1091" s="2">
        <f t="shared" si="96"/>
        <v>0.35827866042574252</v>
      </c>
      <c r="D1091" s="2">
        <f t="shared" si="98"/>
        <v>0.39879098774538208</v>
      </c>
      <c r="E1091" s="2">
        <f t="shared" si="97"/>
        <v>-4.0512327319639552E-2</v>
      </c>
      <c r="F1091" s="2">
        <f t="shared" si="101"/>
        <v>-2.4490303968716418E-2</v>
      </c>
      <c r="G1091" s="2">
        <f t="shared" si="99"/>
        <v>-1.6022023350923134E-2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0.51</v>
      </c>
      <c r="C1092" s="2">
        <f t="shared" si="96"/>
        <v>0.35854348189870516</v>
      </c>
      <c r="D1092" s="2">
        <f t="shared" si="98"/>
        <v>0.40702869235683525</v>
      </c>
      <c r="E1092" s="2">
        <f t="shared" si="97"/>
        <v>-4.848521045813009E-2</v>
      </c>
      <c r="F1092" s="2">
        <f t="shared" si="101"/>
        <v>-2.9289285266599154E-2</v>
      </c>
      <c r="G1092" s="2">
        <f t="shared" si="99"/>
        <v>-1.9195925191530936E-2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5">
        <f>TITRES_STAT!D1096</f>
        <v>0.52</v>
      </c>
      <c r="C1093" s="2">
        <f t="shared" si="96"/>
        <v>0.36030602314505822</v>
      </c>
      <c r="D1093" s="2">
        <f t="shared" si="98"/>
        <v>0.41539693736744004</v>
      </c>
      <c r="E1093" s="2">
        <f t="shared" si="97"/>
        <v>-5.5090914222381826E-2</v>
      </c>
      <c r="F1093" s="2">
        <f t="shared" si="101"/>
        <v>-3.4449611057755694E-2</v>
      </c>
      <c r="G1093" s="2">
        <f t="shared" si="99"/>
        <v>-2.0641303164626132E-2</v>
      </c>
      <c r="H1093" s="2" t="str">
        <f t="shared" si="100"/>
        <v>Hold</v>
      </c>
    </row>
    <row r="1094" spans="1:8" ht="13.5" x14ac:dyDescent="0.25">
      <c r="A1094" s="3">
        <f>TITRES_STAT!B1097</f>
        <v>43901</v>
      </c>
      <c r="B1094" s="5">
        <f>TITRES_STAT!D1097</f>
        <v>0.52</v>
      </c>
      <c r="C1094" s="2">
        <f t="shared" si="96"/>
        <v>0.36333586573812615</v>
      </c>
      <c r="D1094" s="2">
        <f t="shared" si="98"/>
        <v>0.42314531237725928</v>
      </c>
      <c r="E1094" s="2">
        <f t="shared" si="97"/>
        <v>-5.9809446639133124E-2</v>
      </c>
      <c r="F1094" s="2">
        <f t="shared" si="101"/>
        <v>-3.952157817403118E-2</v>
      </c>
      <c r="G1094" s="2">
        <f t="shared" si="99"/>
        <v>-2.0287868465101944E-2</v>
      </c>
      <c r="H1094" s="2" t="str">
        <f t="shared" si="100"/>
        <v>Hold</v>
      </c>
    </row>
    <row r="1095" spans="1:8" ht="13.5" x14ac:dyDescent="0.25">
      <c r="A1095" s="3">
        <f>TITRES_STAT!B1098</f>
        <v>43902</v>
      </c>
      <c r="B1095" s="5">
        <f>TITRES_STAT!D1098</f>
        <v>0.5</v>
      </c>
      <c r="C1095" s="2">
        <f t="shared" si="96"/>
        <v>0.36897650177841446</v>
      </c>
      <c r="D1095" s="2">
        <f t="shared" si="98"/>
        <v>0.428838252201166</v>
      </c>
      <c r="E1095" s="2">
        <f t="shared" si="97"/>
        <v>-5.9861750422751547E-2</v>
      </c>
      <c r="F1095" s="2">
        <f t="shared" si="101"/>
        <v>-4.3589612623775253E-2</v>
      </c>
      <c r="G1095" s="2">
        <f t="shared" si="99"/>
        <v>-1.6272137798976294E-2</v>
      </c>
      <c r="H1095" s="2" t="str">
        <f t="shared" si="100"/>
        <v>Hold</v>
      </c>
    </row>
    <row r="1096" spans="1:8" ht="13.5" x14ac:dyDescent="0.25">
      <c r="A1096" s="3">
        <f>TITRES_STAT!B1099</f>
        <v>43903</v>
      </c>
      <c r="B1096" s="5">
        <f>TITRES_STAT!D1099</f>
        <v>0.48</v>
      </c>
      <c r="C1096" s="2">
        <f t="shared" si="96"/>
        <v>0.37682627073558145</v>
      </c>
      <c r="D1096" s="2">
        <f t="shared" si="98"/>
        <v>0.43262801129737594</v>
      </c>
      <c r="E1096" s="2">
        <f t="shared" si="97"/>
        <v>-5.5801740561794488E-2</v>
      </c>
      <c r="F1096" s="2">
        <f t="shared" si="101"/>
        <v>-4.6032038211379106E-2</v>
      </c>
      <c r="G1096" s="2">
        <f t="shared" si="99"/>
        <v>-9.7697023504153824E-3</v>
      </c>
      <c r="H1096" s="2" t="str">
        <f t="shared" si="100"/>
        <v>Hold</v>
      </c>
    </row>
    <row r="1097" spans="1:8" ht="13.5" x14ac:dyDescent="0.25">
      <c r="A1097" s="3">
        <f>TITRES_STAT!B1100</f>
        <v>43906</v>
      </c>
      <c r="B1097" s="5">
        <f>TITRES_STAT!D1100</f>
        <v>0.46</v>
      </c>
      <c r="C1097" s="2">
        <f t="shared" si="96"/>
        <v>0.38500684446856892</v>
      </c>
      <c r="D1097" s="2">
        <f t="shared" si="98"/>
        <v>0.43465556601608885</v>
      </c>
      <c r="E1097" s="2">
        <f t="shared" si="97"/>
        <v>-4.9648721547519925E-2</v>
      </c>
      <c r="F1097" s="2">
        <f t="shared" si="101"/>
        <v>-4.6755374878607273E-2</v>
      </c>
      <c r="G1097" s="2">
        <f t="shared" si="99"/>
        <v>-2.8933466689126525E-3</v>
      </c>
      <c r="H1097" s="2" t="str">
        <f t="shared" si="100"/>
        <v>Hold</v>
      </c>
    </row>
    <row r="1098" spans="1:8" ht="13.5" x14ac:dyDescent="0.25">
      <c r="A1098" s="3">
        <f>TITRES_STAT!B1101</f>
        <v>43907</v>
      </c>
      <c r="B1098" s="5">
        <f>TITRES_STAT!D1101</f>
        <v>0.44</v>
      </c>
      <c r="C1098" s="2">
        <f t="shared" si="96"/>
        <v>0.39500579147340442</v>
      </c>
      <c r="D1098" s="2">
        <f t="shared" si="98"/>
        <v>0.43505145001489709</v>
      </c>
      <c r="E1098" s="2">
        <f t="shared" si="97"/>
        <v>-4.0045658541492668E-2</v>
      </c>
      <c r="F1098" s="2">
        <f t="shared" si="101"/>
        <v>-4.541343161118435E-2</v>
      </c>
      <c r="G1098" s="2">
        <f t="shared" si="99"/>
        <v>5.3677730696916823E-3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0.44</v>
      </c>
      <c r="C1099" s="2">
        <f t="shared" si="96"/>
        <v>0.40654336201595759</v>
      </c>
      <c r="D1099" s="2">
        <f t="shared" si="98"/>
        <v>0.43541800927305285</v>
      </c>
      <c r="E1099" s="2">
        <f t="shared" si="97"/>
        <v>-2.8874647257095265E-2</v>
      </c>
      <c r="F1099" s="2">
        <f t="shared" si="101"/>
        <v>-4.2105674740366535E-2</v>
      </c>
      <c r="G1099" s="2">
        <f t="shared" si="99"/>
        <v>1.323102748327127E-2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0.43</v>
      </c>
      <c r="C1100" s="2">
        <f t="shared" si="96"/>
        <v>0.41938284478273335</v>
      </c>
      <c r="D1100" s="2">
        <f t="shared" si="98"/>
        <v>0.43501667525282672</v>
      </c>
      <c r="E1100" s="2">
        <f t="shared" si="97"/>
        <v>-1.5633830470093368E-2</v>
      </c>
      <c r="F1100" s="2">
        <f t="shared" si="101"/>
        <v>-3.6811305886311901E-2</v>
      </c>
      <c r="G1100" s="2">
        <f t="shared" si="99"/>
        <v>2.1177475416218533E-2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0.42</v>
      </c>
      <c r="C1101" s="2">
        <f t="shared" si="96"/>
        <v>0.43332394558538978</v>
      </c>
      <c r="D1101" s="2">
        <f t="shared" si="98"/>
        <v>0.43390432893780251</v>
      </c>
      <c r="E1101" s="2">
        <f t="shared" si="97"/>
        <v>-5.8038335241272776E-4</v>
      </c>
      <c r="F1101" s="2">
        <f t="shared" si="101"/>
        <v>-2.9565121379532065E-2</v>
      </c>
      <c r="G1101" s="2">
        <f t="shared" si="99"/>
        <v>2.8984738027119338E-2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0.42</v>
      </c>
      <c r="C1102" s="2">
        <f t="shared" si="96"/>
        <v>0.44512026164917595</v>
      </c>
      <c r="D1102" s="2">
        <f t="shared" si="98"/>
        <v>0.43287437864611339</v>
      </c>
      <c r="E1102" s="2">
        <f t="shared" si="97"/>
        <v>1.2245883003062563E-2</v>
      </c>
      <c r="F1102" s="2">
        <f t="shared" si="101"/>
        <v>-2.1202920503013142E-2</v>
      </c>
      <c r="G1102" s="2">
        <f t="shared" si="99"/>
        <v>3.3448803506075708E-2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0.42</v>
      </c>
      <c r="C1103" s="2">
        <f t="shared" ref="C1103:C1166" si="102">$C$4*B1093+C1102*(1-$C$4)</f>
        <v>0.45664022139545657</v>
      </c>
      <c r="D1103" s="2">
        <f t="shared" si="98"/>
        <v>0.43192072096862349</v>
      </c>
      <c r="E1103" s="2">
        <f t="shared" si="97"/>
        <v>2.4719500426833074E-2</v>
      </c>
      <c r="F1103" s="2">
        <f t="shared" si="101"/>
        <v>-1.2018436317043898E-2</v>
      </c>
      <c r="G1103" s="2">
        <f t="shared" si="99"/>
        <v>3.6737936743876973E-2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0.41</v>
      </c>
      <c r="C1104" s="2">
        <f t="shared" si="102"/>
        <v>0.46638787964230943</v>
      </c>
      <c r="D1104" s="2">
        <f t="shared" si="98"/>
        <v>0.43029696385983657</v>
      </c>
      <c r="E1104" s="2">
        <f t="shared" si="97"/>
        <v>3.6090915782472865E-2</v>
      </c>
      <c r="F1104" s="2">
        <f t="shared" si="101"/>
        <v>-2.3965658971405457E-3</v>
      </c>
      <c r="G1104" s="2">
        <f t="shared" si="99"/>
        <v>3.8487481679613411E-2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0.4</v>
      </c>
      <c r="C1105" s="2">
        <f t="shared" si="102"/>
        <v>0.47155897508195416</v>
      </c>
      <c r="D1105" s="2">
        <f t="shared" si="98"/>
        <v>0.4280527443146635</v>
      </c>
      <c r="E1105" s="2">
        <f t="shared" si="97"/>
        <v>4.3506230767290655E-2</v>
      </c>
      <c r="F1105" s="2">
        <f t="shared" si="101"/>
        <v>6.7839934357456942E-3</v>
      </c>
      <c r="G1105" s="2">
        <f t="shared" si="99"/>
        <v>3.6722237331544963E-2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0.4</v>
      </c>
      <c r="C1106" s="2">
        <f t="shared" si="102"/>
        <v>0.47285759430011504</v>
      </c>
      <c r="D1106" s="2">
        <f t="shared" si="98"/>
        <v>0.42597476325431805</v>
      </c>
      <c r="E1106" s="2">
        <f t="shared" si="97"/>
        <v>4.6882831045796991E-2</v>
      </c>
      <c r="F1106" s="2">
        <f t="shared" si="101"/>
        <v>1.4803760957755955E-2</v>
      </c>
      <c r="G1106" s="2">
        <f t="shared" si="99"/>
        <v>3.2079070088041034E-2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0.4</v>
      </c>
      <c r="C1107" s="2">
        <f t="shared" si="102"/>
        <v>0.47087950286932811</v>
      </c>
      <c r="D1107" s="2">
        <f t="shared" si="98"/>
        <v>0.42405070671696116</v>
      </c>
      <c r="E1107" s="2">
        <f t="shared" si="97"/>
        <v>4.6828796152366958E-2</v>
      </c>
      <c r="F1107" s="2">
        <f t="shared" si="101"/>
        <v>2.1208767996678157E-2</v>
      </c>
      <c r="G1107" s="2">
        <f t="shared" si="99"/>
        <v>2.5620028155688802E-2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5">
        <f>TITRES_STAT!D1111</f>
        <v>0.39</v>
      </c>
      <c r="C1108" s="2">
        <f t="shared" si="102"/>
        <v>0.46612881012020069</v>
      </c>
      <c r="D1108" s="2">
        <f t="shared" si="98"/>
        <v>0.42152843214533442</v>
      </c>
      <c r="E1108" s="2">
        <f t="shared" si="97"/>
        <v>4.4600377974866268E-2</v>
      </c>
      <c r="F1108" s="2">
        <f t="shared" si="101"/>
        <v>2.588708999231578E-2</v>
      </c>
      <c r="G1108" s="2">
        <f t="shared" si="99"/>
        <v>1.8713287982550487E-2</v>
      </c>
      <c r="H1108" s="2" t="str">
        <f t="shared" si="100"/>
        <v>Sell</v>
      </c>
    </row>
    <row r="1109" spans="1:8" ht="13.5" x14ac:dyDescent="0.25">
      <c r="A1109" s="3">
        <f>TITRES_STAT!B1112</f>
        <v>43923</v>
      </c>
      <c r="B1109" s="5">
        <f>TITRES_STAT!D1112</f>
        <v>0.39</v>
      </c>
      <c r="C1109" s="2">
        <f t="shared" si="102"/>
        <v>0.4621089931786313</v>
      </c>
      <c r="D1109" s="2">
        <f t="shared" si="98"/>
        <v>0.41919299272716154</v>
      </c>
      <c r="E1109" s="2">
        <f t="shared" si="97"/>
        <v>4.291600045146976E-2</v>
      </c>
      <c r="F1109" s="2">
        <f t="shared" si="101"/>
        <v>2.9292872084146576E-2</v>
      </c>
      <c r="G1109" s="2">
        <f t="shared" si="99"/>
        <v>1.3623128367323184E-2</v>
      </c>
      <c r="H1109" s="2" t="str">
        <f t="shared" si="100"/>
        <v>Sell</v>
      </c>
    </row>
    <row r="1110" spans="1:8" ht="13.5" x14ac:dyDescent="0.25">
      <c r="A1110" s="3">
        <f>TITRES_STAT!B1113</f>
        <v>43924</v>
      </c>
      <c r="B1110" s="5">
        <f>TITRES_STAT!D1113</f>
        <v>0.39</v>
      </c>
      <c r="C1110" s="2">
        <f t="shared" si="102"/>
        <v>0.45716914807422648</v>
      </c>
      <c r="D1110" s="2">
        <f t="shared" si="98"/>
        <v>0.41703054882144591</v>
      </c>
      <c r="E1110" s="2">
        <f t="shared" si="97"/>
        <v>4.0138599252780571E-2</v>
      </c>
      <c r="F1110" s="2">
        <f t="shared" si="101"/>
        <v>3.1462017517873378E-2</v>
      </c>
      <c r="G1110" s="2">
        <f t="shared" si="99"/>
        <v>8.6765817349071933E-3</v>
      </c>
      <c r="H1110" s="2" t="str">
        <f t="shared" si="100"/>
        <v>Sell</v>
      </c>
    </row>
    <row r="1111" spans="1:8" ht="13.5" x14ac:dyDescent="0.25">
      <c r="A1111" s="3">
        <f>TITRES_STAT!B1114</f>
        <v>43927</v>
      </c>
      <c r="B1111" s="5">
        <f>TITRES_STAT!D1114</f>
        <v>0.38</v>
      </c>
      <c r="C1111" s="2">
        <f t="shared" si="102"/>
        <v>0.45145081760126859</v>
      </c>
      <c r="D1111" s="2">
        <f t="shared" si="98"/>
        <v>0.41428754520504252</v>
      </c>
      <c r="E1111" s="2">
        <f t="shared" si="97"/>
        <v>3.7163272396226077E-2</v>
      </c>
      <c r="F1111" s="2">
        <f t="shared" si="101"/>
        <v>3.2602268493543918E-2</v>
      </c>
      <c r="G1111" s="2">
        <f t="shared" si="99"/>
        <v>4.5610039026821592E-3</v>
      </c>
      <c r="H1111" s="2" t="str">
        <f t="shared" si="100"/>
        <v>Sell</v>
      </c>
    </row>
    <row r="1112" spans="1:8" ht="13.5" x14ac:dyDescent="0.25">
      <c r="A1112" s="3">
        <f>TITRES_STAT!B1115</f>
        <v>43928</v>
      </c>
      <c r="B1112" s="5">
        <f>TITRES_STAT!D1115</f>
        <v>0.37</v>
      </c>
      <c r="C1112" s="2">
        <f t="shared" si="102"/>
        <v>0.44661223027799651</v>
      </c>
      <c r="D1112" s="2">
        <f t="shared" si="98"/>
        <v>0.41100698630096527</v>
      </c>
      <c r="E1112" s="2">
        <f t="shared" si="97"/>
        <v>3.5605243977031242E-2</v>
      </c>
      <c r="F1112" s="2">
        <f t="shared" si="101"/>
        <v>3.3202863590241383E-2</v>
      </c>
      <c r="G1112" s="2">
        <f t="shared" si="99"/>
        <v>2.4023803867898597E-3</v>
      </c>
      <c r="H1112" s="2" t="str">
        <f t="shared" si="100"/>
        <v>Sell</v>
      </c>
    </row>
    <row r="1113" spans="1:8" ht="13.5" x14ac:dyDescent="0.25">
      <c r="A1113" s="3">
        <f>TITRES_STAT!B1116</f>
        <v>43929</v>
      </c>
      <c r="B1113" s="5">
        <f>TITRES_STAT!D1116</f>
        <v>0.36</v>
      </c>
      <c r="C1113" s="2">
        <f t="shared" si="102"/>
        <v>0.44251804100445857</v>
      </c>
      <c r="D1113" s="2">
        <f t="shared" si="98"/>
        <v>0.40722869101941228</v>
      </c>
      <c r="E1113" s="2">
        <f t="shared" si="97"/>
        <v>3.5289349985046292E-2</v>
      </c>
      <c r="F1113" s="2">
        <f t="shared" si="101"/>
        <v>3.3620160869202366E-2</v>
      </c>
      <c r="G1113" s="2">
        <f t="shared" si="99"/>
        <v>1.6691891158439262E-3</v>
      </c>
      <c r="H1113" s="2" t="str">
        <f t="shared" si="100"/>
        <v>Sell</v>
      </c>
    </row>
    <row r="1114" spans="1:8" ht="13.5" x14ac:dyDescent="0.25">
      <c r="A1114" s="3">
        <f>TITRES_STAT!B1117</f>
        <v>43934</v>
      </c>
      <c r="B1114" s="5">
        <f>TITRES_STAT!D1117</f>
        <v>0.36</v>
      </c>
      <c r="C1114" s="2">
        <f t="shared" si="102"/>
        <v>0.43751526546531111</v>
      </c>
      <c r="D1114" s="2">
        <f t="shared" si="98"/>
        <v>0.4037302694624188</v>
      </c>
      <c r="E1114" s="2">
        <f t="shared" si="97"/>
        <v>3.3784996002892309E-2</v>
      </c>
      <c r="F1114" s="2">
        <f t="shared" si="101"/>
        <v>3.3653127895940355E-2</v>
      </c>
      <c r="G1114" s="2">
        <f t="shared" si="99"/>
        <v>1.318681069519545E-4</v>
      </c>
      <c r="H1114" s="2" t="str">
        <f t="shared" si="100"/>
        <v>Sell</v>
      </c>
    </row>
    <row r="1115" spans="1:8" ht="13.5" x14ac:dyDescent="0.25">
      <c r="A1115" s="3">
        <f>TITRES_STAT!B1118</f>
        <v>43935</v>
      </c>
      <c r="B1115" s="5">
        <f>TITRES_STAT!D1118</f>
        <v>0.37</v>
      </c>
      <c r="C1115" s="2">
        <f t="shared" si="102"/>
        <v>0.43174368616295555</v>
      </c>
      <c r="D1115" s="2">
        <f t="shared" si="98"/>
        <v>0.40123173098372111</v>
      </c>
      <c r="E1115" s="2">
        <f t="shared" si="97"/>
        <v>3.051195517923444E-2</v>
      </c>
      <c r="F1115" s="2">
        <f t="shared" si="101"/>
        <v>3.3024893352599172E-2</v>
      </c>
      <c r="G1115" s="2">
        <f t="shared" si="99"/>
        <v>-2.5129381733647316E-3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0.38</v>
      </c>
      <c r="C1116" s="2">
        <f t="shared" si="102"/>
        <v>0.42686004213788548</v>
      </c>
      <c r="D1116" s="2">
        <f t="shared" si="98"/>
        <v>0.39965901017011213</v>
      </c>
      <c r="E1116" s="2">
        <f t="shared" ref="E1116:E1179" si="103">C1116-D1116</f>
        <v>2.7201031967773348E-2</v>
      </c>
      <c r="F1116" s="2">
        <f t="shared" si="101"/>
        <v>3.1860121075634011E-2</v>
      </c>
      <c r="G1116" s="2">
        <f t="shared" si="99"/>
        <v>-4.659089107860663E-3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0.39</v>
      </c>
      <c r="C1117" s="2">
        <f t="shared" si="102"/>
        <v>0.42272772796282615</v>
      </c>
      <c r="D1117" s="2">
        <f t="shared" ref="D1117:D1180" si="104">$D$4*B1117+(1-$D$4)*D1116</f>
        <v>0.39894352793528903</v>
      </c>
      <c r="E1117" s="2">
        <f t="shared" si="103"/>
        <v>2.3784200027537117E-2</v>
      </c>
      <c r="F1117" s="2">
        <f t="shared" si="101"/>
        <v>3.0244936866014632E-2</v>
      </c>
      <c r="G1117" s="2">
        <f t="shared" si="99"/>
        <v>-6.4607368384775148E-3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0.39</v>
      </c>
      <c r="C1118" s="2">
        <f t="shared" si="102"/>
        <v>0.41769269289162214</v>
      </c>
      <c r="D1118" s="2">
        <f t="shared" si="104"/>
        <v>0.39828104438452688</v>
      </c>
      <c r="E1118" s="2">
        <f t="shared" si="103"/>
        <v>1.9411648507095258E-2</v>
      </c>
      <c r="F1118" s="2">
        <f t="shared" si="101"/>
        <v>2.8078279194230758E-2</v>
      </c>
      <c r="G1118" s="2">
        <f t="shared" si="99"/>
        <v>-8.6666306871354994E-3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0.4</v>
      </c>
      <c r="C1119" s="2">
        <f t="shared" si="102"/>
        <v>0.41343227860060333</v>
      </c>
      <c r="D1119" s="2">
        <f t="shared" si="104"/>
        <v>0.39840837443011745</v>
      </c>
      <c r="E1119" s="2">
        <f t="shared" si="103"/>
        <v>1.502390417048588E-2</v>
      </c>
      <c r="F1119" s="2">
        <f t="shared" si="101"/>
        <v>2.5467404189481783E-2</v>
      </c>
      <c r="G1119" s="2">
        <f t="shared" si="99"/>
        <v>-1.0443500018995903E-2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0.41</v>
      </c>
      <c r="C1120" s="2">
        <f t="shared" si="102"/>
        <v>0.40982731266204897</v>
      </c>
      <c r="D1120" s="2">
        <f t="shared" si="104"/>
        <v>0.39926701336121989</v>
      </c>
      <c r="E1120" s="2">
        <f t="shared" si="103"/>
        <v>1.0560299300829079E-2</v>
      </c>
      <c r="F1120" s="2">
        <f t="shared" si="101"/>
        <v>2.2485983211751246E-2</v>
      </c>
      <c r="G1120" s="2">
        <f t="shared" si="99"/>
        <v>-1.1925683910922167E-2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0.4</v>
      </c>
      <c r="C1121" s="2">
        <f t="shared" si="102"/>
        <v>0.40523849532942602</v>
      </c>
      <c r="D1121" s="2">
        <f t="shared" si="104"/>
        <v>0.39932130866779619</v>
      </c>
      <c r="E1121" s="2">
        <f t="shared" si="103"/>
        <v>5.9171866616298252E-3</v>
      </c>
      <c r="F1121" s="2">
        <f t="shared" si="101"/>
        <v>1.9172223901726963E-2</v>
      </c>
      <c r="G1121" s="2">
        <f t="shared" si="99"/>
        <v>-1.3255037240097137E-2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0.41</v>
      </c>
      <c r="C1122" s="2">
        <f t="shared" si="102"/>
        <v>0.39981718835566815</v>
      </c>
      <c r="D1122" s="2">
        <f t="shared" si="104"/>
        <v>0.40011232284055204</v>
      </c>
      <c r="E1122" s="2">
        <f t="shared" si="103"/>
        <v>-2.951344848838855E-4</v>
      </c>
      <c r="F1122" s="2">
        <f t="shared" si="101"/>
        <v>1.5278752224404793E-2</v>
      </c>
      <c r="G1122" s="2">
        <f t="shared" si="99"/>
        <v>-1.5573886709288678E-2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0.41</v>
      </c>
      <c r="C1123" s="2">
        <f t="shared" si="102"/>
        <v>0.39369146707018071</v>
      </c>
      <c r="D1123" s="2">
        <f t="shared" si="104"/>
        <v>0.40084474337088155</v>
      </c>
      <c r="E1123" s="2">
        <f t="shared" si="103"/>
        <v>-7.1532763007008393E-3</v>
      </c>
      <c r="F1123" s="2">
        <f t="shared" si="101"/>
        <v>1.0792346519383668E-2</v>
      </c>
      <c r="G1123" s="2">
        <f t="shared" si="99"/>
        <v>-1.7945622820084509E-2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0.4</v>
      </c>
      <c r="C1124" s="2">
        <f t="shared" si="102"/>
        <v>0.38850816444399905</v>
      </c>
      <c r="D1124" s="2">
        <f t="shared" si="104"/>
        <v>0.4007821697878533</v>
      </c>
      <c r="E1124" s="2">
        <f t="shared" si="103"/>
        <v>-1.2274005343854255E-2</v>
      </c>
      <c r="F1124" s="2">
        <f t="shared" si="101"/>
        <v>6.1790761467360837E-3</v>
      </c>
      <c r="G1124" s="2">
        <f t="shared" ref="G1124:G1187" si="105">E1124-F1124</f>
        <v>-1.8453081490590339E-2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0.39</v>
      </c>
      <c r="C1125" s="2">
        <f t="shared" si="102"/>
        <v>0.38566075452953763</v>
      </c>
      <c r="D1125" s="2">
        <f t="shared" si="104"/>
        <v>0.39998349054430865</v>
      </c>
      <c r="E1125" s="2">
        <f t="shared" si="103"/>
        <v>-1.432273601477102E-2</v>
      </c>
      <c r="F1125" s="2">
        <f t="shared" ref="F1125:F1188" si="107">(E1125*(2/(10)))+((1-(2/10))*F1124)</f>
        <v>2.0787137144346636E-3</v>
      </c>
      <c r="G1125" s="2">
        <f t="shared" si="105"/>
        <v>-1.6401449729205684E-2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0.38</v>
      </c>
      <c r="C1126" s="2">
        <f t="shared" si="102"/>
        <v>0.38478986921730107</v>
      </c>
      <c r="D1126" s="2">
        <f t="shared" si="104"/>
        <v>0.398503231985471</v>
      </c>
      <c r="E1126" s="2">
        <f t="shared" si="103"/>
        <v>-1.3713362768169923E-2</v>
      </c>
      <c r="F1126" s="2">
        <f t="shared" si="107"/>
        <v>-1.0797015820862539E-3</v>
      </c>
      <c r="G1126" s="2">
        <f t="shared" si="105"/>
        <v>-1.263366118608367E-2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0.38</v>
      </c>
      <c r="C1127" s="2">
        <f t="shared" si="102"/>
        <v>0.38559142779925476</v>
      </c>
      <c r="D1127" s="2">
        <f t="shared" si="104"/>
        <v>0.39713262220876944</v>
      </c>
      <c r="E1127" s="2">
        <f t="shared" si="103"/>
        <v>-1.1541194409514677E-2</v>
      </c>
      <c r="F1127" s="2">
        <f t="shared" si="107"/>
        <v>-3.1720001475719385E-3</v>
      </c>
      <c r="G1127" s="2">
        <f t="shared" si="105"/>
        <v>-8.3691942619427383E-3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0.38</v>
      </c>
      <c r="C1128" s="2">
        <f t="shared" si="102"/>
        <v>0.3862696696762925</v>
      </c>
      <c r="D1128" s="2">
        <f t="shared" si="104"/>
        <v>0.3958635390821939</v>
      </c>
      <c r="E1128" s="2">
        <f t="shared" si="103"/>
        <v>-9.5938694059014007E-3</v>
      </c>
      <c r="F1128" s="2">
        <f t="shared" si="107"/>
        <v>-4.456373999237831E-3</v>
      </c>
      <c r="G1128" s="2">
        <f t="shared" si="105"/>
        <v>-5.1374954066635697E-3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0.38</v>
      </c>
      <c r="C1129" s="2">
        <f t="shared" si="102"/>
        <v>0.38838202818763212</v>
      </c>
      <c r="D1129" s="2">
        <f t="shared" si="104"/>
        <v>0.39468846211314251</v>
      </c>
      <c r="E1129" s="2">
        <f t="shared" si="103"/>
        <v>-6.3064339255103907E-3</v>
      </c>
      <c r="F1129" s="2">
        <f t="shared" si="107"/>
        <v>-4.8263859844923434E-3</v>
      </c>
      <c r="G1129" s="2">
        <f t="shared" si="105"/>
        <v>-1.4800479410180473E-3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0.38</v>
      </c>
      <c r="C1130" s="2">
        <f t="shared" si="102"/>
        <v>0.39170787000491947</v>
      </c>
      <c r="D1130" s="2">
        <f t="shared" si="104"/>
        <v>0.39360042788253935</v>
      </c>
      <c r="E1130" s="2">
        <f t="shared" si="103"/>
        <v>-1.8925578776198826E-3</v>
      </c>
      <c r="F1130" s="2">
        <f t="shared" si="107"/>
        <v>-4.2396203631178513E-3</v>
      </c>
      <c r="G1130" s="2">
        <f t="shared" si="105"/>
        <v>2.3470624854979687E-3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0.38</v>
      </c>
      <c r="C1131" s="2">
        <f t="shared" si="102"/>
        <v>0.39298358231185493</v>
      </c>
      <c r="D1131" s="2">
        <f t="shared" si="104"/>
        <v>0.39259298878012905</v>
      </c>
      <c r="E1131" s="2">
        <f t="shared" si="103"/>
        <v>3.9059353172588018E-4</v>
      </c>
      <c r="F1131" s="2">
        <f t="shared" si="107"/>
        <v>-3.3135775841491048E-3</v>
      </c>
      <c r="G1131" s="2">
        <f t="shared" si="105"/>
        <v>3.704171115874985E-3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0.38</v>
      </c>
      <c r="C1132" s="2">
        <f t="shared" si="102"/>
        <v>0.39560149272541573</v>
      </c>
      <c r="D1132" s="2">
        <f t="shared" si="104"/>
        <v>0.39166017479641579</v>
      </c>
      <c r="E1132" s="2">
        <f t="shared" si="103"/>
        <v>3.9413179289999323E-3</v>
      </c>
      <c r="F1132" s="2">
        <f t="shared" si="107"/>
        <v>-1.8625984815192976E-3</v>
      </c>
      <c r="G1132" s="2">
        <f t="shared" si="105"/>
        <v>5.8039164105192298E-3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0.38</v>
      </c>
      <c r="C1133" s="2">
        <f t="shared" si="102"/>
        <v>0.39781664769073638</v>
      </c>
      <c r="D1133" s="2">
        <f t="shared" si="104"/>
        <v>0.39079645814482944</v>
      </c>
      <c r="E1133" s="2">
        <f t="shared" si="103"/>
        <v>7.0201895459069408E-3</v>
      </c>
      <c r="F1133" s="2">
        <f t="shared" si="107"/>
        <v>-8.604087603404989E-5</v>
      </c>
      <c r="G1133" s="2">
        <f t="shared" si="105"/>
        <v>7.1062304219409907E-3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0.39</v>
      </c>
      <c r="C1134" s="2">
        <f t="shared" si="102"/>
        <v>0.39815254804600769</v>
      </c>
      <c r="D1134" s="2">
        <f t="shared" si="104"/>
        <v>0.39073746124521247</v>
      </c>
      <c r="E1134" s="2">
        <f t="shared" si="103"/>
        <v>7.4150868007952231E-3</v>
      </c>
      <c r="F1134" s="2">
        <f t="shared" si="107"/>
        <v>1.4141846593318046E-3</v>
      </c>
      <c r="G1134" s="2">
        <f t="shared" si="105"/>
        <v>6.000902141463418E-3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0.39</v>
      </c>
      <c r="C1135" s="2">
        <f t="shared" si="102"/>
        <v>0.3968983098850834</v>
      </c>
      <c r="D1135" s="2">
        <f t="shared" si="104"/>
        <v>0.39068283448630786</v>
      </c>
      <c r="E1135" s="2">
        <f t="shared" si="103"/>
        <v>6.2154753987755385E-3</v>
      </c>
      <c r="F1135" s="2">
        <f t="shared" si="107"/>
        <v>2.3744428072205517E-3</v>
      </c>
      <c r="G1135" s="2">
        <f t="shared" si="105"/>
        <v>3.8410325915549867E-3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0.4</v>
      </c>
      <c r="C1136" s="2">
        <f t="shared" si="102"/>
        <v>0.39429856990276285</v>
      </c>
      <c r="D1136" s="2">
        <f t="shared" si="104"/>
        <v>0.39137299489472949</v>
      </c>
      <c r="E1136" s="2">
        <f t="shared" si="103"/>
        <v>2.9255750080333653E-3</v>
      </c>
      <c r="F1136" s="2">
        <f t="shared" si="107"/>
        <v>2.4846692473831145E-3</v>
      </c>
      <c r="G1136" s="2">
        <f t="shared" si="105"/>
        <v>4.409057606502508E-4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0.4</v>
      </c>
      <c r="C1137" s="2">
        <f t="shared" si="102"/>
        <v>0.3920987899177224</v>
      </c>
      <c r="D1137" s="2">
        <f t="shared" si="104"/>
        <v>0.3920120323099347</v>
      </c>
      <c r="E1137" s="2">
        <f t="shared" si="103"/>
        <v>8.6757607787701918E-5</v>
      </c>
      <c r="F1137" s="2">
        <f t="shared" si="107"/>
        <v>2.0050869194640319E-3</v>
      </c>
      <c r="G1137" s="2">
        <f t="shared" si="105"/>
        <v>-1.91832931167633E-3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0.39</v>
      </c>
      <c r="C1138" s="2">
        <f t="shared" si="102"/>
        <v>0.3902374376226882</v>
      </c>
      <c r="D1138" s="2">
        <f t="shared" si="104"/>
        <v>0.39186299287956916</v>
      </c>
      <c r="E1138" s="2">
        <f t="shared" si="103"/>
        <v>-1.6255552568809617E-3</v>
      </c>
      <c r="F1138" s="2">
        <f t="shared" si="107"/>
        <v>1.2789584841950332E-3</v>
      </c>
      <c r="G1138" s="2">
        <f t="shared" si="105"/>
        <v>-2.9045137410759949E-3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0.38</v>
      </c>
      <c r="C1139" s="2">
        <f t="shared" si="102"/>
        <v>0.38866244721919768</v>
      </c>
      <c r="D1139" s="2">
        <f t="shared" si="104"/>
        <v>0.39098425266626774</v>
      </c>
      <c r="E1139" s="2">
        <f t="shared" si="103"/>
        <v>-2.3218054470700578E-3</v>
      </c>
      <c r="F1139" s="2">
        <f t="shared" si="107"/>
        <v>5.5880569794201506E-4</v>
      </c>
      <c r="G1139" s="2">
        <f t="shared" si="105"/>
        <v>-2.8806111450120726E-3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0.37</v>
      </c>
      <c r="C1140" s="2">
        <f t="shared" si="102"/>
        <v>0.3873297630316288</v>
      </c>
      <c r="D1140" s="2">
        <f t="shared" si="104"/>
        <v>0.38942986357987752</v>
      </c>
      <c r="E1140" s="2">
        <f t="shared" si="103"/>
        <v>-2.1001005482487178E-3</v>
      </c>
      <c r="F1140" s="2">
        <f t="shared" si="107"/>
        <v>2.7024448703868444E-5</v>
      </c>
      <c r="G1140" s="2">
        <f t="shared" si="105"/>
        <v>-2.1271249969525862E-3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0.37</v>
      </c>
      <c r="C1141" s="2">
        <f t="shared" si="102"/>
        <v>0.38620210718060899</v>
      </c>
      <c r="D1141" s="2">
        <f t="shared" si="104"/>
        <v>0.38799061442581251</v>
      </c>
      <c r="E1141" s="2">
        <f t="shared" si="103"/>
        <v>-1.7885072452035189E-3</v>
      </c>
      <c r="F1141" s="2">
        <f t="shared" si="107"/>
        <v>-3.3608189007760907E-4</v>
      </c>
      <c r="G1141" s="2">
        <f t="shared" si="105"/>
        <v>-1.4524253551259098E-3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0.37</v>
      </c>
      <c r="C1142" s="2">
        <f t="shared" si="102"/>
        <v>0.38524793684513065</v>
      </c>
      <c r="D1142" s="2">
        <f t="shared" si="104"/>
        <v>0.38665797632019672</v>
      </c>
      <c r="E1142" s="2">
        <f t="shared" si="103"/>
        <v>-1.4100394750660716E-3</v>
      </c>
      <c r="F1142" s="2">
        <f t="shared" si="107"/>
        <v>-5.5087340707530154E-4</v>
      </c>
      <c r="G1142" s="2">
        <f t="shared" si="105"/>
        <v>-8.591660679907701E-4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0.36</v>
      </c>
      <c r="C1143" s="2">
        <f t="shared" si="102"/>
        <v>0.38444056194587978</v>
      </c>
      <c r="D1143" s="2">
        <f t="shared" si="104"/>
        <v>0.38468331140758955</v>
      </c>
      <c r="E1143" s="2">
        <f t="shared" si="103"/>
        <v>-2.4274946170976808E-4</v>
      </c>
      <c r="F1143" s="2">
        <f t="shared" si="107"/>
        <v>-4.8924861800219484E-4</v>
      </c>
      <c r="G1143" s="2">
        <f t="shared" si="105"/>
        <v>2.4649915629242677E-4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0.35</v>
      </c>
      <c r="C1144" s="2">
        <f t="shared" si="102"/>
        <v>0.38529586010805211</v>
      </c>
      <c r="D1144" s="2">
        <f t="shared" si="104"/>
        <v>0.38211417722924956</v>
      </c>
      <c r="E1144" s="2">
        <f t="shared" si="103"/>
        <v>3.1816828788025497E-3</v>
      </c>
      <c r="F1144" s="2">
        <f t="shared" si="107"/>
        <v>2.4493768135875406E-4</v>
      </c>
      <c r="G1144" s="2">
        <f t="shared" si="105"/>
        <v>2.9367451974437958E-3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0.35</v>
      </c>
      <c r="C1145" s="2">
        <f t="shared" si="102"/>
        <v>0.38601957393758257</v>
      </c>
      <c r="D1145" s="2">
        <f t="shared" si="104"/>
        <v>0.37973534928634217</v>
      </c>
      <c r="E1145" s="2">
        <f t="shared" si="103"/>
        <v>6.2842246512403999E-3</v>
      </c>
      <c r="F1145" s="2">
        <f t="shared" si="107"/>
        <v>1.4527950753350832E-3</v>
      </c>
      <c r="G1145" s="2">
        <f t="shared" si="105"/>
        <v>4.8314295759053164E-3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0.34</v>
      </c>
      <c r="C1146" s="2">
        <f t="shared" si="102"/>
        <v>0.388170408716416</v>
      </c>
      <c r="D1146" s="2">
        <f t="shared" si="104"/>
        <v>0.37679199007994646</v>
      </c>
      <c r="E1146" s="2">
        <f t="shared" si="103"/>
        <v>1.1378418636469545E-2</v>
      </c>
      <c r="F1146" s="2">
        <f t="shared" si="107"/>
        <v>3.4379197875619759E-3</v>
      </c>
      <c r="G1146" s="2">
        <f t="shared" si="105"/>
        <v>7.9404988489075699E-3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0.34</v>
      </c>
      <c r="C1147" s="2">
        <f t="shared" si="102"/>
        <v>0.3899903458369674</v>
      </c>
      <c r="D1147" s="2">
        <f t="shared" si="104"/>
        <v>0.37406665748143192</v>
      </c>
      <c r="E1147" s="2">
        <f t="shared" si="103"/>
        <v>1.5923688355535481E-2</v>
      </c>
      <c r="F1147" s="2">
        <f t="shared" si="107"/>
        <v>5.9350735011566777E-3</v>
      </c>
      <c r="G1147" s="2">
        <f t="shared" si="105"/>
        <v>9.9886148543788036E-3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0.33</v>
      </c>
      <c r="C1148" s="2">
        <f t="shared" si="102"/>
        <v>0.38999183109281854</v>
      </c>
      <c r="D1148" s="2">
        <f t="shared" si="104"/>
        <v>0.37080246063095545</v>
      </c>
      <c r="E1148" s="2">
        <f t="shared" si="103"/>
        <v>1.9189370461863087E-2</v>
      </c>
      <c r="F1148" s="2">
        <f t="shared" si="107"/>
        <v>8.5859328932979609E-3</v>
      </c>
      <c r="G1148" s="2">
        <f t="shared" si="105"/>
        <v>1.0603437568565126E-2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0.33</v>
      </c>
      <c r="C1149" s="2">
        <f t="shared" si="102"/>
        <v>0.38845462630930799</v>
      </c>
      <c r="D1149" s="2">
        <f t="shared" si="104"/>
        <v>0.36778005613977355</v>
      </c>
      <c r="E1149" s="2">
        <f t="shared" si="103"/>
        <v>2.0674570169534445E-2</v>
      </c>
      <c r="F1149" s="2">
        <f t="shared" si="107"/>
        <v>1.1003660348545259E-2</v>
      </c>
      <c r="G1149" s="2">
        <f t="shared" si="105"/>
        <v>9.6709098209891865E-3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5">
        <f>TITRES_STAT!D1153</f>
        <v>0.33</v>
      </c>
      <c r="C1150" s="2">
        <f t="shared" si="102"/>
        <v>0.3856154530309529</v>
      </c>
      <c r="D1150" s="2">
        <f t="shared" si="104"/>
        <v>0.3649815334627533</v>
      </c>
      <c r="E1150" s="2">
        <f t="shared" si="103"/>
        <v>2.0633919568199599E-2</v>
      </c>
      <c r="F1150" s="2">
        <f t="shared" si="107"/>
        <v>1.2929712192476128E-2</v>
      </c>
      <c r="G1150" s="2">
        <f t="shared" si="105"/>
        <v>7.7042073757234708E-3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5">
        <f>TITRES_STAT!D1154</f>
        <v>0.33</v>
      </c>
      <c r="C1151" s="2">
        <f t="shared" si="102"/>
        <v>0.38321307564157553</v>
      </c>
      <c r="D1151" s="2">
        <f t="shared" si="104"/>
        <v>0.36239030876180861</v>
      </c>
      <c r="E1151" s="2">
        <f t="shared" si="103"/>
        <v>2.0822766879766919E-2</v>
      </c>
      <c r="F1151" s="2">
        <f t="shared" si="107"/>
        <v>1.4508323129934286E-2</v>
      </c>
      <c r="G1151" s="2">
        <f t="shared" si="105"/>
        <v>6.3144437498326329E-3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5">
        <f>TITRES_STAT!D1155</f>
        <v>0.33</v>
      </c>
      <c r="C1152" s="2">
        <f t="shared" si="102"/>
        <v>0.38118029477364079</v>
      </c>
      <c r="D1152" s="2">
        <f t="shared" si="104"/>
        <v>0.35999102663130428</v>
      </c>
      <c r="E1152" s="2">
        <f t="shared" si="103"/>
        <v>2.1189268142336515E-2</v>
      </c>
      <c r="F1152" s="2">
        <f t="shared" si="107"/>
        <v>1.5844512132414734E-2</v>
      </c>
      <c r="G1152" s="2">
        <f t="shared" si="105"/>
        <v>5.3447560099217813E-3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5">
        <f>TITRES_STAT!D1156</f>
        <v>0.33</v>
      </c>
      <c r="C1153" s="2">
        <f t="shared" si="102"/>
        <v>0.37792178788538833</v>
      </c>
      <c r="D1153" s="2">
        <f t="shared" si="104"/>
        <v>0.35776946910305951</v>
      </c>
      <c r="E1153" s="2">
        <f t="shared" si="103"/>
        <v>2.0152318782328815E-2</v>
      </c>
      <c r="F1153" s="2">
        <f t="shared" si="107"/>
        <v>1.6706073462397553E-2</v>
      </c>
      <c r="G1153" s="2">
        <f t="shared" si="105"/>
        <v>3.4462453199312626E-3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5">
        <f>TITRES_STAT!D1157</f>
        <v>0.33</v>
      </c>
      <c r="C1154" s="2">
        <f t="shared" si="102"/>
        <v>0.37362612821071317</v>
      </c>
      <c r="D1154" s="2">
        <f t="shared" si="104"/>
        <v>0.35571247139172174</v>
      </c>
      <c r="E1154" s="2">
        <f t="shared" si="103"/>
        <v>1.791365681899143E-2</v>
      </c>
      <c r="F1154" s="2">
        <f t="shared" si="107"/>
        <v>1.6947590133716328E-2</v>
      </c>
      <c r="G1154" s="2">
        <f t="shared" si="105"/>
        <v>9.6606668527510209E-4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5">
        <f>TITRES_STAT!D1158</f>
        <v>0.33</v>
      </c>
      <c r="C1155" s="2">
        <f t="shared" si="102"/>
        <v>0.36999133925521888</v>
      </c>
      <c r="D1155" s="2">
        <f t="shared" si="104"/>
        <v>0.35380784388122383</v>
      </c>
      <c r="E1155" s="2">
        <f t="shared" si="103"/>
        <v>1.6183495373995049E-2</v>
      </c>
      <c r="F1155" s="2">
        <f t="shared" si="107"/>
        <v>1.6794771181772073E-2</v>
      </c>
      <c r="G1155" s="2">
        <f t="shared" si="105"/>
        <v>-6.1127580777702376E-4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0.33</v>
      </c>
      <c r="C1156" s="2">
        <f t="shared" si="102"/>
        <v>0.36537728706210831</v>
      </c>
      <c r="D1156" s="2">
        <f t="shared" si="104"/>
        <v>0.35204429989002206</v>
      </c>
      <c r="E1156" s="2">
        <f t="shared" si="103"/>
        <v>1.3332987172086253E-2</v>
      </c>
      <c r="F1156" s="2">
        <f t="shared" si="107"/>
        <v>1.6102414379834909E-2</v>
      </c>
      <c r="G1156" s="2">
        <f t="shared" si="105"/>
        <v>-2.7694272077486565E-3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0.33</v>
      </c>
      <c r="C1157" s="2">
        <f t="shared" si="102"/>
        <v>0.36147308905255321</v>
      </c>
      <c r="D1157" s="2">
        <f t="shared" si="104"/>
        <v>0.35041138878705747</v>
      </c>
      <c r="E1157" s="2">
        <f t="shared" si="103"/>
        <v>1.1061700265495744E-2</v>
      </c>
      <c r="F1157" s="2">
        <f t="shared" si="107"/>
        <v>1.5094271556967076E-2</v>
      </c>
      <c r="G1157" s="2">
        <f t="shared" si="105"/>
        <v>-4.0325712914713319E-3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0.34</v>
      </c>
      <c r="C1158" s="2">
        <f t="shared" si="102"/>
        <v>0.35663107535216043</v>
      </c>
      <c r="D1158" s="2">
        <f t="shared" si="104"/>
        <v>0.34964017480283099</v>
      </c>
      <c r="E1158" s="2">
        <f t="shared" si="103"/>
        <v>6.9909005493294374E-3</v>
      </c>
      <c r="F1158" s="2">
        <f t="shared" si="107"/>
        <v>1.347359735543955E-2</v>
      </c>
      <c r="G1158" s="2">
        <f t="shared" si="105"/>
        <v>-6.4826968061101123E-3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0.35</v>
      </c>
      <c r="C1159" s="2">
        <f t="shared" si="102"/>
        <v>0.35253398683644344</v>
      </c>
      <c r="D1159" s="2">
        <f t="shared" si="104"/>
        <v>0.34966682852113978</v>
      </c>
      <c r="E1159" s="2">
        <f t="shared" si="103"/>
        <v>2.8671583153036528E-3</v>
      </c>
      <c r="F1159" s="2">
        <f t="shared" si="107"/>
        <v>1.135230954741237E-2</v>
      </c>
      <c r="G1159" s="2">
        <f t="shared" si="105"/>
        <v>-8.4851512321087175E-3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0.37</v>
      </c>
      <c r="C1160" s="2">
        <f t="shared" si="102"/>
        <v>0.34906721963083676</v>
      </c>
      <c r="D1160" s="2">
        <f t="shared" si="104"/>
        <v>0.35117298937142571</v>
      </c>
      <c r="E1160" s="2">
        <f t="shared" si="103"/>
        <v>-2.1057697405889586E-3</v>
      </c>
      <c r="F1160" s="2">
        <f t="shared" si="107"/>
        <v>8.6606936898121056E-3</v>
      </c>
      <c r="G1160" s="2">
        <f t="shared" si="105"/>
        <v>-1.0766463430401064E-2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0.39</v>
      </c>
      <c r="C1161" s="2">
        <f t="shared" si="102"/>
        <v>0.34613380122609266</v>
      </c>
      <c r="D1161" s="2">
        <f t="shared" si="104"/>
        <v>0.35404906423280164</v>
      </c>
      <c r="E1161" s="2">
        <f t="shared" si="103"/>
        <v>-7.9152630067089724E-3</v>
      </c>
      <c r="F1161" s="2">
        <f t="shared" si="107"/>
        <v>5.3455023505078903E-3</v>
      </c>
      <c r="G1161" s="2">
        <f t="shared" si="105"/>
        <v>-1.3260765357216863E-2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0.41</v>
      </c>
      <c r="C1162" s="2">
        <f t="shared" si="102"/>
        <v>0.34365167796053997</v>
      </c>
      <c r="D1162" s="2">
        <f t="shared" si="104"/>
        <v>0.35819357799333484</v>
      </c>
      <c r="E1162" s="2">
        <f t="shared" si="103"/>
        <v>-1.4541900032794874E-2</v>
      </c>
      <c r="F1162" s="2">
        <f t="shared" si="107"/>
        <v>1.368021873847337E-3</v>
      </c>
      <c r="G1162" s="2">
        <f t="shared" si="105"/>
        <v>-1.5909921906642213E-2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0.43</v>
      </c>
      <c r="C1163" s="2">
        <f t="shared" si="102"/>
        <v>0.3415514198127646</v>
      </c>
      <c r="D1163" s="2">
        <f t="shared" si="104"/>
        <v>0.36351257221605077</v>
      </c>
      <c r="E1163" s="2">
        <f t="shared" si="103"/>
        <v>-2.1961152403286166E-2</v>
      </c>
      <c r="F1163" s="2">
        <f t="shared" si="107"/>
        <v>-3.2978129815793636E-3</v>
      </c>
      <c r="G1163" s="2">
        <f t="shared" si="105"/>
        <v>-1.8663339421706802E-2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0.45</v>
      </c>
      <c r="C1164" s="2">
        <f t="shared" si="102"/>
        <v>0.33977427830310852</v>
      </c>
      <c r="D1164" s="2">
        <f t="shared" si="104"/>
        <v>0.36991904834819517</v>
      </c>
      <c r="E1164" s="2">
        <f t="shared" si="103"/>
        <v>-3.0144770045086644E-2</v>
      </c>
      <c r="F1164" s="2">
        <f t="shared" si="107"/>
        <v>-8.6672043942808211E-3</v>
      </c>
      <c r="G1164" s="2">
        <f t="shared" si="105"/>
        <v>-2.1477565650805823E-2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0.45</v>
      </c>
      <c r="C1165" s="2">
        <f t="shared" si="102"/>
        <v>0.33827054317955341</v>
      </c>
      <c r="D1165" s="2">
        <f t="shared" si="104"/>
        <v>0.37585097069277329</v>
      </c>
      <c r="E1165" s="2">
        <f t="shared" si="103"/>
        <v>-3.7580427513219883E-2</v>
      </c>
      <c r="F1165" s="2">
        <f t="shared" si="107"/>
        <v>-1.4449849018068634E-2</v>
      </c>
      <c r="G1165" s="2">
        <f t="shared" si="105"/>
        <v>-2.3130578495151249E-2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0.45</v>
      </c>
      <c r="C1166" s="2">
        <f t="shared" si="102"/>
        <v>0.33699815192116062</v>
      </c>
      <c r="D1166" s="2">
        <f t="shared" si="104"/>
        <v>0.38134349138219747</v>
      </c>
      <c r="E1166" s="2">
        <f t="shared" si="103"/>
        <v>-4.4345339461036859E-2</v>
      </c>
      <c r="F1166" s="2">
        <f t="shared" si="107"/>
        <v>-2.0428947106662279E-2</v>
      </c>
      <c r="G1166" s="2">
        <f t="shared" si="105"/>
        <v>-2.391639235437458E-2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0.45</v>
      </c>
      <c r="C1167" s="2">
        <f t="shared" ref="C1167:C1230" si="108">$C$4*B1157+C1166*(1-$C$4)</f>
        <v>0.33592151316405899</v>
      </c>
      <c r="D1167" s="2">
        <f t="shared" si="104"/>
        <v>0.38642915868721989</v>
      </c>
      <c r="E1167" s="2">
        <f t="shared" si="103"/>
        <v>-5.0507645523160893E-2</v>
      </c>
      <c r="F1167" s="2">
        <f t="shared" si="107"/>
        <v>-2.6444686789962004E-2</v>
      </c>
      <c r="G1167" s="2">
        <f t="shared" si="105"/>
        <v>-2.4062958733198889E-2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0.45</v>
      </c>
      <c r="C1168" s="2">
        <f t="shared" si="108"/>
        <v>0.33654897267728073</v>
      </c>
      <c r="D1168" s="2">
        <f t="shared" si="104"/>
        <v>0.39113810989557396</v>
      </c>
      <c r="E1168" s="2">
        <f t="shared" si="103"/>
        <v>-5.4589137218293227E-2</v>
      </c>
      <c r="F1168" s="2">
        <f t="shared" si="107"/>
        <v>-3.207357687562825E-2</v>
      </c>
      <c r="G1168" s="2">
        <f t="shared" si="105"/>
        <v>-2.2515560342664977E-2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0.45</v>
      </c>
      <c r="C1169" s="2">
        <f t="shared" si="108"/>
        <v>0.33861836149616065</v>
      </c>
      <c r="D1169" s="2">
        <f t="shared" si="104"/>
        <v>0.39549824990330923</v>
      </c>
      <c r="E1169" s="2">
        <f t="shared" si="103"/>
        <v>-5.6879888407148582E-2</v>
      </c>
      <c r="F1169" s="2">
        <f t="shared" si="107"/>
        <v>-3.7034839181932316E-2</v>
      </c>
      <c r="G1169" s="2">
        <f t="shared" si="105"/>
        <v>-1.9845049225216266E-2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0.45</v>
      </c>
      <c r="C1170" s="2">
        <f t="shared" si="108"/>
        <v>0.34344630588136671</v>
      </c>
      <c r="D1170" s="2">
        <f t="shared" si="104"/>
        <v>0.39953541657713815</v>
      </c>
      <c r="E1170" s="2">
        <f t="shared" si="103"/>
        <v>-5.6089110695771438E-2</v>
      </c>
      <c r="F1170" s="2">
        <f t="shared" si="107"/>
        <v>-4.0845693484700143E-2</v>
      </c>
      <c r="G1170" s="2">
        <f t="shared" si="105"/>
        <v>-1.5243417211071295E-2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0.44</v>
      </c>
      <c r="C1171" s="2">
        <f t="shared" si="108"/>
        <v>0.35060841266884873</v>
      </c>
      <c r="D1171" s="2">
        <f t="shared" si="104"/>
        <v>0.40253279312697976</v>
      </c>
      <c r="E1171" s="2">
        <f t="shared" si="103"/>
        <v>-5.1924380458131025E-2</v>
      </c>
      <c r="F1171" s="2">
        <f t="shared" si="107"/>
        <v>-4.3061430879386325E-2</v>
      </c>
      <c r="G1171" s="2">
        <f t="shared" si="105"/>
        <v>-8.8629495787446999E-3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0.44</v>
      </c>
      <c r="C1172" s="2">
        <f t="shared" si="108"/>
        <v>0.35974557995056433</v>
      </c>
      <c r="D1172" s="2">
        <f t="shared" si="104"/>
        <v>0.40530814178424057</v>
      </c>
      <c r="E1172" s="2">
        <f t="shared" si="103"/>
        <v>-4.5562561833676241E-2</v>
      </c>
      <c r="F1172" s="2">
        <f t="shared" si="107"/>
        <v>-4.3561657070244314E-2</v>
      </c>
      <c r="G1172" s="2">
        <f t="shared" si="105"/>
        <v>-2.0009047634319266E-3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0.44</v>
      </c>
      <c r="C1173" s="2">
        <f t="shared" si="108"/>
        <v>0.37055395226586213</v>
      </c>
      <c r="D1173" s="2">
        <f t="shared" si="104"/>
        <v>0.40787790905948196</v>
      </c>
      <c r="E1173" s="2">
        <f t="shared" si="103"/>
        <v>-3.7323956793619828E-2</v>
      </c>
      <c r="F1173" s="2">
        <f t="shared" si="107"/>
        <v>-4.2314117014919418E-2</v>
      </c>
      <c r="G1173" s="2">
        <f t="shared" si="105"/>
        <v>4.9901602212995902E-3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5">
        <f>TITRES_STAT!D1177</f>
        <v>0.44</v>
      </c>
      <c r="C1174" s="2">
        <f t="shared" si="108"/>
        <v>0.38277642114803723</v>
      </c>
      <c r="D1174" s="2">
        <f t="shared" si="104"/>
        <v>0.41025732320322406</v>
      </c>
      <c r="E1174" s="2">
        <f t="shared" si="103"/>
        <v>-2.7480902055186829E-2</v>
      </c>
      <c r="F1174" s="2">
        <f t="shared" si="107"/>
        <v>-3.9347474022972902E-2</v>
      </c>
      <c r="G1174" s="2">
        <f t="shared" si="105"/>
        <v>1.1866571967786073E-2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5">
        <f>TITRES_STAT!D1178</f>
        <v>0.44</v>
      </c>
      <c r="C1175" s="2">
        <f t="shared" si="108"/>
        <v>0.39311851020218536</v>
      </c>
      <c r="D1175" s="2">
        <f t="shared" si="104"/>
        <v>0.41246048444742966</v>
      </c>
      <c r="E1175" s="2">
        <f t="shared" si="103"/>
        <v>-1.9341974245244309E-2</v>
      </c>
      <c r="F1175" s="2">
        <f t="shared" si="107"/>
        <v>-3.5346374067427189E-2</v>
      </c>
      <c r="G1175" s="2">
        <f t="shared" si="105"/>
        <v>1.600439982218288E-2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0.45</v>
      </c>
      <c r="C1176" s="2">
        <f t="shared" si="108"/>
        <v>0.40186950863261839</v>
      </c>
      <c r="D1176" s="2">
        <f t="shared" si="104"/>
        <v>0.41524118930317561</v>
      </c>
      <c r="E1176" s="2">
        <f t="shared" si="103"/>
        <v>-1.3371680670557218E-2</v>
      </c>
      <c r="F1176" s="2">
        <f t="shared" si="107"/>
        <v>-3.0951435388053197E-2</v>
      </c>
      <c r="G1176" s="2">
        <f t="shared" si="105"/>
        <v>1.7579754717495979E-2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5">
        <f>TITRES_STAT!D1180</f>
        <v>0.46</v>
      </c>
      <c r="C1177" s="2">
        <f t="shared" si="108"/>
        <v>0.40927419961221556</v>
      </c>
      <c r="D1177" s="2">
        <f t="shared" si="104"/>
        <v>0.41855665676219966</v>
      </c>
      <c r="E1177" s="2">
        <f t="shared" si="103"/>
        <v>-9.2824571499841024E-3</v>
      </c>
      <c r="F1177" s="2">
        <f t="shared" si="107"/>
        <v>-2.6617639740439378E-2</v>
      </c>
      <c r="G1177" s="2">
        <f t="shared" si="105"/>
        <v>1.7335182590455276E-2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5">
        <f>TITRES_STAT!D1181</f>
        <v>0.47</v>
      </c>
      <c r="C1178" s="2">
        <f t="shared" si="108"/>
        <v>0.41553970736418244</v>
      </c>
      <c r="D1178" s="2">
        <f t="shared" si="104"/>
        <v>0.42236727477981451</v>
      </c>
      <c r="E1178" s="2">
        <f t="shared" si="103"/>
        <v>-6.8275674156320632E-3</v>
      </c>
      <c r="F1178" s="2">
        <f t="shared" si="107"/>
        <v>-2.2659625275477917E-2</v>
      </c>
      <c r="G1178" s="2">
        <f t="shared" si="105"/>
        <v>1.5832057859845854E-2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5">
        <f>TITRES_STAT!D1182</f>
        <v>0.47</v>
      </c>
      <c r="C1179" s="2">
        <f t="shared" si="108"/>
        <v>0.42084129084661592</v>
      </c>
      <c r="D1179" s="2">
        <f t="shared" si="104"/>
        <v>0.42589562479612453</v>
      </c>
      <c r="E1179" s="2">
        <f t="shared" si="103"/>
        <v>-5.0543339495086048E-3</v>
      </c>
      <c r="F1179" s="2">
        <f t="shared" si="107"/>
        <v>-1.9138567010284054E-2</v>
      </c>
      <c r="G1179" s="2">
        <f t="shared" si="105"/>
        <v>1.4084233060775449E-2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5">
        <f>TITRES_STAT!D1183</f>
        <v>0.47</v>
      </c>
      <c r="C1180" s="2">
        <f t="shared" si="108"/>
        <v>0.42532724610098271</v>
      </c>
      <c r="D1180" s="2">
        <f t="shared" si="104"/>
        <v>0.42916261555196716</v>
      </c>
      <c r="E1180" s="2">
        <f t="shared" ref="E1180:E1243" si="109">C1180-D1180</f>
        <v>-3.8353694509844494E-3</v>
      </c>
      <c r="F1180" s="2">
        <f t="shared" si="107"/>
        <v>-1.6077927498424134E-2</v>
      </c>
      <c r="G1180" s="2">
        <f t="shared" si="105"/>
        <v>1.2242558047439685E-2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0.47</v>
      </c>
      <c r="C1181" s="2">
        <f t="shared" si="108"/>
        <v>0.42758459285467765</v>
      </c>
      <c r="D1181" s="2">
        <f t="shared" ref="D1181:D1244" si="110">$D$4*B1181+(1-$D$4)*D1180</f>
        <v>0.4321876069925622</v>
      </c>
      <c r="E1181" s="2">
        <f t="shared" si="109"/>
        <v>-4.6030141378845535E-3</v>
      </c>
      <c r="F1181" s="2">
        <f t="shared" si="107"/>
        <v>-1.3782944826316219E-2</v>
      </c>
      <c r="G1181" s="2">
        <f t="shared" si="105"/>
        <v>9.1799306884316652E-3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0.47</v>
      </c>
      <c r="C1182" s="2">
        <f t="shared" si="108"/>
        <v>0.4294946554924195</v>
      </c>
      <c r="D1182" s="2">
        <f t="shared" si="110"/>
        <v>0.43498852499311313</v>
      </c>
      <c r="E1182" s="2">
        <f t="shared" si="109"/>
        <v>-5.4938695006936378E-3</v>
      </c>
      <c r="F1182" s="2">
        <f t="shared" si="107"/>
        <v>-1.2125129761191704E-2</v>
      </c>
      <c r="G1182" s="2">
        <f t="shared" si="105"/>
        <v>6.6312602604980658E-3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0.47</v>
      </c>
      <c r="C1183" s="2">
        <f t="shared" si="108"/>
        <v>0.43111086233973961</v>
      </c>
      <c r="D1183" s="2">
        <f t="shared" si="110"/>
        <v>0.43758196758621587</v>
      </c>
      <c r="E1183" s="2">
        <f t="shared" si="109"/>
        <v>-6.4711052464762608E-3</v>
      </c>
      <c r="F1183" s="2">
        <f t="shared" si="107"/>
        <v>-1.0994324858248616E-2</v>
      </c>
      <c r="G1183" s="2">
        <f t="shared" si="105"/>
        <v>4.5232196117723552E-3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0.47</v>
      </c>
      <c r="C1184" s="2">
        <f t="shared" si="108"/>
        <v>0.4324784219797797</v>
      </c>
      <c r="D1184" s="2">
        <f t="shared" si="110"/>
        <v>0.43998330332057023</v>
      </c>
      <c r="E1184" s="2">
        <f t="shared" si="109"/>
        <v>-7.5048813407905257E-3</v>
      </c>
      <c r="F1184" s="2">
        <f t="shared" si="107"/>
        <v>-1.0296436154756998E-2</v>
      </c>
      <c r="G1184" s="2">
        <f t="shared" si="105"/>
        <v>2.7915548139664723E-3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0.46</v>
      </c>
      <c r="C1185" s="2">
        <f t="shared" si="108"/>
        <v>0.43363558782904432</v>
      </c>
      <c r="D1185" s="2">
        <f t="shared" si="110"/>
        <v>0.44146602159312059</v>
      </c>
      <c r="E1185" s="2">
        <f t="shared" si="109"/>
        <v>-7.8304337640762722E-3</v>
      </c>
      <c r="F1185" s="2">
        <f t="shared" si="107"/>
        <v>-9.8032356766208535E-3</v>
      </c>
      <c r="G1185" s="2">
        <f t="shared" si="105"/>
        <v>1.9728019125445813E-3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0.46</v>
      </c>
      <c r="C1186" s="2">
        <f t="shared" si="108"/>
        <v>0.43615318970149908</v>
      </c>
      <c r="D1186" s="2">
        <f t="shared" si="110"/>
        <v>0.44283890888251909</v>
      </c>
      <c r="E1186" s="2">
        <f t="shared" si="109"/>
        <v>-6.6857191810200112E-3</v>
      </c>
      <c r="F1186" s="2">
        <f t="shared" si="107"/>
        <v>-9.1797323775006864E-3</v>
      </c>
      <c r="G1186" s="2">
        <f t="shared" si="105"/>
        <v>2.4940131964806753E-3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0.46</v>
      </c>
      <c r="C1187" s="2">
        <f t="shared" si="108"/>
        <v>0.43982192974742229</v>
      </c>
      <c r="D1187" s="2">
        <f t="shared" si="110"/>
        <v>0.4441101008171473</v>
      </c>
      <c r="E1187" s="2">
        <f t="shared" si="109"/>
        <v>-4.2881710697250108E-3</v>
      </c>
      <c r="F1187" s="2">
        <f t="shared" si="107"/>
        <v>-8.201420115945551E-3</v>
      </c>
      <c r="G1187" s="2">
        <f t="shared" si="105"/>
        <v>3.9132490462205401E-3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0.46</v>
      </c>
      <c r="C1188" s="2">
        <f t="shared" si="108"/>
        <v>0.44446470978628039</v>
      </c>
      <c r="D1188" s="2">
        <f t="shared" si="110"/>
        <v>0.44528713038624751</v>
      </c>
      <c r="E1188" s="2">
        <f t="shared" si="109"/>
        <v>-8.2242059996712191E-4</v>
      </c>
      <c r="F1188" s="2">
        <f t="shared" si="107"/>
        <v>-6.7256202127498653E-3</v>
      </c>
      <c r="G1188" s="2">
        <f t="shared" ref="G1188:G1251" si="111">E1188-F1188</f>
        <v>5.9031996127827434E-3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0.46</v>
      </c>
      <c r="C1189" s="2">
        <f t="shared" si="108"/>
        <v>0.44839321597300646</v>
      </c>
      <c r="D1189" s="2">
        <f t="shared" si="110"/>
        <v>0.44637697257985881</v>
      </c>
      <c r="E1189" s="2">
        <f t="shared" si="109"/>
        <v>2.0162433931476542E-3</v>
      </c>
      <c r="F1189" s="2">
        <f t="shared" ref="F1189:F1252" si="113">(E1189*(2/(10)))+((1-(2/10))*F1188)</f>
        <v>-4.9772474915703614E-3</v>
      </c>
      <c r="G1189" s="2">
        <f t="shared" si="111"/>
        <v>6.9934908847180156E-3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0.45</v>
      </c>
      <c r="C1190" s="2">
        <f t="shared" si="108"/>
        <v>0.45171733659254393</v>
      </c>
      <c r="D1190" s="2">
        <f t="shared" si="110"/>
        <v>0.44664534498135072</v>
      </c>
      <c r="E1190" s="2">
        <f t="shared" si="109"/>
        <v>5.0719916111932051E-3</v>
      </c>
      <c r="F1190" s="2">
        <f t="shared" si="113"/>
        <v>-2.9673996710176485E-3</v>
      </c>
      <c r="G1190" s="2">
        <f t="shared" si="111"/>
        <v>8.0393912822108535E-3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0.45</v>
      </c>
      <c r="C1191" s="2">
        <f t="shared" si="108"/>
        <v>0.45453005403984487</v>
      </c>
      <c r="D1191" s="2">
        <f t="shared" si="110"/>
        <v>0.44689383794569509</v>
      </c>
      <c r="E1191" s="2">
        <f t="shared" si="109"/>
        <v>7.6362160941497725E-3</v>
      </c>
      <c r="F1191" s="2">
        <f t="shared" si="113"/>
        <v>-8.4667651798416422E-4</v>
      </c>
      <c r="G1191" s="2">
        <f t="shared" si="111"/>
        <v>8.4828926121339361E-3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0.45</v>
      </c>
      <c r="C1192" s="2">
        <f t="shared" si="108"/>
        <v>0.45691004572602256</v>
      </c>
      <c r="D1192" s="2">
        <f t="shared" si="110"/>
        <v>0.44712392402379175</v>
      </c>
      <c r="E1192" s="2">
        <f t="shared" si="109"/>
        <v>9.78612170223081E-3</v>
      </c>
      <c r="F1192" s="2">
        <f t="shared" si="113"/>
        <v>1.2798831260588308E-3</v>
      </c>
      <c r="G1192" s="2">
        <f t="shared" si="111"/>
        <v>8.5062385761719792E-3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0.45</v>
      </c>
      <c r="C1193" s="2">
        <f t="shared" si="108"/>
        <v>0.458923884845096</v>
      </c>
      <c r="D1193" s="2">
        <f t="shared" si="110"/>
        <v>0.44733696668869605</v>
      </c>
      <c r="E1193" s="2">
        <f t="shared" si="109"/>
        <v>1.158691815639995E-2</v>
      </c>
      <c r="F1193" s="2">
        <f t="shared" si="113"/>
        <v>3.3412901321270552E-3</v>
      </c>
      <c r="G1193" s="2">
        <f t="shared" si="111"/>
        <v>8.2456280242728941E-3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0.45</v>
      </c>
      <c r="C1194" s="2">
        <f t="shared" si="108"/>
        <v>0.46062790256123504</v>
      </c>
      <c r="D1194" s="2">
        <f t="shared" si="110"/>
        <v>0.44753422841545931</v>
      </c>
      <c r="E1194" s="2">
        <f t="shared" si="109"/>
        <v>1.3093674145775724E-2</v>
      </c>
      <c r="F1194" s="2">
        <f t="shared" si="113"/>
        <v>5.291766934856789E-3</v>
      </c>
      <c r="G1194" s="2">
        <f t="shared" si="111"/>
        <v>7.8019072109189354E-3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0.45</v>
      </c>
      <c r="C1195" s="2">
        <f t="shared" si="108"/>
        <v>0.46053130216719884</v>
      </c>
      <c r="D1195" s="2">
        <f t="shared" si="110"/>
        <v>0.44771687816246231</v>
      </c>
      <c r="E1195" s="2">
        <f t="shared" si="109"/>
        <v>1.2814424004736535E-2</v>
      </c>
      <c r="F1195" s="2">
        <f t="shared" si="113"/>
        <v>6.7962983488327388E-3</v>
      </c>
      <c r="G1195" s="2">
        <f t="shared" si="111"/>
        <v>6.0181256559037966E-3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0.44</v>
      </c>
      <c r="C1196" s="2">
        <f t="shared" si="108"/>
        <v>0.46044956337224519</v>
      </c>
      <c r="D1196" s="2">
        <f t="shared" si="110"/>
        <v>0.44714525755783552</v>
      </c>
      <c r="E1196" s="2">
        <f t="shared" si="109"/>
        <v>1.3304305814409667E-2</v>
      </c>
      <c r="F1196" s="2">
        <f t="shared" si="113"/>
        <v>8.0978998419481245E-3</v>
      </c>
      <c r="G1196" s="2">
        <f t="shared" si="111"/>
        <v>5.2064059724615426E-3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0.44</v>
      </c>
      <c r="C1197" s="2">
        <f t="shared" si="108"/>
        <v>0.46038039977651513</v>
      </c>
      <c r="D1197" s="2">
        <f t="shared" si="110"/>
        <v>0.44661597922021812</v>
      </c>
      <c r="E1197" s="2">
        <f t="shared" si="109"/>
        <v>1.3764420556297008E-2</v>
      </c>
      <c r="F1197" s="2">
        <f t="shared" si="113"/>
        <v>9.2312039848179012E-3</v>
      </c>
      <c r="G1197" s="2">
        <f t="shared" si="111"/>
        <v>4.5332165714791067E-3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0.43</v>
      </c>
      <c r="C1198" s="2">
        <f t="shared" si="108"/>
        <v>0.46032187673397429</v>
      </c>
      <c r="D1198" s="2">
        <f t="shared" si="110"/>
        <v>0.44538516594464639</v>
      </c>
      <c r="E1198" s="2">
        <f t="shared" si="109"/>
        <v>1.4936710789327901E-2</v>
      </c>
      <c r="F1198" s="2">
        <f t="shared" si="113"/>
        <v>1.0372305345719902E-2</v>
      </c>
      <c r="G1198" s="2">
        <f t="shared" si="111"/>
        <v>4.5644054436079981E-3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0.44</v>
      </c>
      <c r="C1199" s="2">
        <f t="shared" si="108"/>
        <v>0.46027235723643978</v>
      </c>
      <c r="D1199" s="2">
        <f t="shared" si="110"/>
        <v>0.44498626476356151</v>
      </c>
      <c r="E1199" s="2">
        <f t="shared" si="109"/>
        <v>1.5286092472878265E-2</v>
      </c>
      <c r="F1199" s="2">
        <f t="shared" si="113"/>
        <v>1.1355062771151576E-2</v>
      </c>
      <c r="G1199" s="2">
        <f t="shared" si="111"/>
        <v>3.9310297017266897E-3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0.43</v>
      </c>
      <c r="C1200" s="2">
        <f t="shared" si="108"/>
        <v>0.4586919945846798</v>
      </c>
      <c r="D1200" s="2">
        <f t="shared" si="110"/>
        <v>0.44387617107737176</v>
      </c>
      <c r="E1200" s="2">
        <f t="shared" si="109"/>
        <v>1.4815823507308035E-2</v>
      </c>
      <c r="F1200" s="2">
        <f t="shared" si="113"/>
        <v>1.2047214918382867E-2</v>
      </c>
      <c r="G1200" s="2">
        <f t="shared" si="111"/>
        <v>2.7686085889251678E-3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0.44</v>
      </c>
      <c r="C1201" s="2">
        <f t="shared" si="108"/>
        <v>0.45735476464857516</v>
      </c>
      <c r="D1201" s="2">
        <f t="shared" si="110"/>
        <v>0.44358904729386273</v>
      </c>
      <c r="E1201" s="2">
        <f t="shared" si="109"/>
        <v>1.3765717354712437E-2</v>
      </c>
      <c r="F1201" s="2">
        <f t="shared" si="113"/>
        <v>1.2390915405648783E-2</v>
      </c>
      <c r="G1201" s="2">
        <f t="shared" si="111"/>
        <v>1.3748019490636542E-3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0.44</v>
      </c>
      <c r="C1202" s="2">
        <f t="shared" si="108"/>
        <v>0.45622326239494826</v>
      </c>
      <c r="D1202" s="2">
        <f t="shared" si="110"/>
        <v>0.4433231919387618</v>
      </c>
      <c r="E1202" s="2">
        <f t="shared" si="109"/>
        <v>1.2900070456186463E-2</v>
      </c>
      <c r="F1202" s="2">
        <f t="shared" si="113"/>
        <v>1.2492746415756319E-2</v>
      </c>
      <c r="G1202" s="2">
        <f t="shared" si="111"/>
        <v>4.0732404043014418E-4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0.44</v>
      </c>
      <c r="C1203" s="2">
        <f t="shared" si="108"/>
        <v>0.45526583741111004</v>
      </c>
      <c r="D1203" s="2">
        <f t="shared" si="110"/>
        <v>0.44307702957292761</v>
      </c>
      <c r="E1203" s="2">
        <f t="shared" si="109"/>
        <v>1.2188807838182436E-2</v>
      </c>
      <c r="F1203" s="2">
        <f t="shared" si="113"/>
        <v>1.2431958700241542E-2</v>
      </c>
      <c r="G1203" s="2">
        <f t="shared" si="111"/>
        <v>-2.4315086205910566E-4</v>
      </c>
      <c r="H1203" s="2" t="str">
        <f t="shared" si="112"/>
        <v>Hold</v>
      </c>
    </row>
    <row r="1204" spans="1:8" ht="13.5" x14ac:dyDescent="0.25">
      <c r="A1204" s="3">
        <f>TITRES_STAT!B1207</f>
        <v>44067</v>
      </c>
      <c r="B1204" s="5">
        <f>TITRES_STAT!D1207</f>
        <v>0.43</v>
      </c>
      <c r="C1204" s="2">
        <f t="shared" si="108"/>
        <v>0.4544557085786316</v>
      </c>
      <c r="D1204" s="2">
        <f t="shared" si="110"/>
        <v>0.44210836071567372</v>
      </c>
      <c r="E1204" s="2">
        <f t="shared" si="109"/>
        <v>1.234734786295788E-2</v>
      </c>
      <c r="F1204" s="2">
        <f t="shared" si="113"/>
        <v>1.241503653278481E-2</v>
      </c>
      <c r="G1204" s="2">
        <f t="shared" si="111"/>
        <v>-6.7688669826929809E-5</v>
      </c>
      <c r="H1204" s="2" t="str">
        <f t="shared" si="112"/>
        <v>Hold</v>
      </c>
    </row>
    <row r="1205" spans="1:8" ht="13.5" x14ac:dyDescent="0.25">
      <c r="A1205" s="3">
        <f>TITRES_STAT!B1208</f>
        <v>44068</v>
      </c>
      <c r="B1205" s="5">
        <f>TITRES_STAT!D1208</f>
        <v>0.42</v>
      </c>
      <c r="C1205" s="2">
        <f t="shared" si="108"/>
        <v>0.45377021495114978</v>
      </c>
      <c r="D1205" s="2">
        <f t="shared" si="110"/>
        <v>0.44047070436636454</v>
      </c>
      <c r="E1205" s="2">
        <f t="shared" si="109"/>
        <v>1.3299510584785235E-2</v>
      </c>
      <c r="F1205" s="2">
        <f t="shared" si="113"/>
        <v>1.2591931343184896E-2</v>
      </c>
      <c r="G1205" s="2">
        <f t="shared" si="111"/>
        <v>7.0757924160033854E-4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0.41</v>
      </c>
      <c r="C1206" s="2">
        <f t="shared" si="108"/>
        <v>0.4516517203432806</v>
      </c>
      <c r="D1206" s="2">
        <f t="shared" si="110"/>
        <v>0.43821361515404128</v>
      </c>
      <c r="E1206" s="2">
        <f t="shared" si="109"/>
        <v>1.3438105189239324E-2</v>
      </c>
      <c r="F1206" s="2">
        <f t="shared" si="113"/>
        <v>1.2761166112395783E-2</v>
      </c>
      <c r="G1206" s="2">
        <f t="shared" si="111"/>
        <v>6.7693907684354161E-4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0.4</v>
      </c>
      <c r="C1207" s="2">
        <f t="shared" si="108"/>
        <v>0.44985914798277593</v>
      </c>
      <c r="D1207" s="2">
        <f t="shared" si="110"/>
        <v>0.43538297699448264</v>
      </c>
      <c r="E1207" s="2">
        <f t="shared" si="109"/>
        <v>1.4476170988293291E-2</v>
      </c>
      <c r="F1207" s="2">
        <f t="shared" si="113"/>
        <v>1.3104167087575285E-2</v>
      </c>
      <c r="G1207" s="2">
        <f t="shared" si="111"/>
        <v>1.3720039007180055E-3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0.4</v>
      </c>
      <c r="C1208" s="2">
        <f t="shared" si="108"/>
        <v>0.44680389444696428</v>
      </c>
      <c r="D1208" s="2">
        <f t="shared" si="110"/>
        <v>0.43276201573563206</v>
      </c>
      <c r="E1208" s="2">
        <f t="shared" si="109"/>
        <v>1.4041878711332223E-2</v>
      </c>
      <c r="F1208" s="2">
        <f t="shared" si="113"/>
        <v>1.3291709412326673E-2</v>
      </c>
      <c r="G1208" s="2">
        <f t="shared" si="111"/>
        <v>7.5016929900554967E-4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0.4</v>
      </c>
      <c r="C1209" s="2">
        <f t="shared" si="108"/>
        <v>0.44575714145512357</v>
      </c>
      <c r="D1209" s="2">
        <f t="shared" si="110"/>
        <v>0.43033519975521484</v>
      </c>
      <c r="E1209" s="2">
        <f t="shared" si="109"/>
        <v>1.5421941699908737E-2</v>
      </c>
      <c r="F1209" s="2">
        <f t="shared" si="113"/>
        <v>1.3717755869843088E-2</v>
      </c>
      <c r="G1209" s="2">
        <f t="shared" si="111"/>
        <v>1.7041858300656486E-3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0.41</v>
      </c>
      <c r="C1210" s="2">
        <f t="shared" si="108"/>
        <v>0.44333296584664306</v>
      </c>
      <c r="D1210" s="2">
        <f t="shared" si="110"/>
        <v>0.42882888866223595</v>
      </c>
      <c r="E1210" s="2">
        <f t="shared" si="109"/>
        <v>1.4504077184407105E-2</v>
      </c>
      <c r="F1210" s="2">
        <f t="shared" si="113"/>
        <v>1.3875020132755891E-2</v>
      </c>
      <c r="G1210" s="2">
        <f t="shared" si="111"/>
        <v>6.2905705165121339E-4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0.41</v>
      </c>
      <c r="C1211" s="2">
        <f t="shared" si="108"/>
        <v>0.44282020187023641</v>
      </c>
      <c r="D1211" s="2">
        <f t="shared" si="110"/>
        <v>0.42743415616873698</v>
      </c>
      <c r="E1211" s="2">
        <f t="shared" si="109"/>
        <v>1.5386045701499429E-2</v>
      </c>
      <c r="F1211" s="2">
        <f t="shared" si="113"/>
        <v>1.41772252465046E-2</v>
      </c>
      <c r="G1211" s="2">
        <f t="shared" si="111"/>
        <v>1.2088204549948293E-3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0.4</v>
      </c>
      <c r="C1212" s="2">
        <f t="shared" si="108"/>
        <v>0.44238632465943084</v>
      </c>
      <c r="D1212" s="2">
        <f t="shared" si="110"/>
        <v>0.42540199645253424</v>
      </c>
      <c r="E1212" s="2">
        <f t="shared" si="109"/>
        <v>1.6984328206896604E-2</v>
      </c>
      <c r="F1212" s="2">
        <f t="shared" si="113"/>
        <v>1.4738645838583E-2</v>
      </c>
      <c r="G1212" s="2">
        <f t="shared" si="111"/>
        <v>2.2456823683136042E-3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0.39</v>
      </c>
      <c r="C1213" s="2">
        <f t="shared" si="108"/>
        <v>0.44201919778874921</v>
      </c>
      <c r="D1213" s="2">
        <f t="shared" si="110"/>
        <v>0.42277962634493915</v>
      </c>
      <c r="E1213" s="2">
        <f t="shared" si="109"/>
        <v>1.9239571443810055E-2</v>
      </c>
      <c r="F1213" s="2">
        <f t="shared" si="113"/>
        <v>1.5638830959628411E-2</v>
      </c>
      <c r="G1213" s="2">
        <f t="shared" si="111"/>
        <v>3.6007404841816443E-3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0.39</v>
      </c>
      <c r="C1214" s="2">
        <f t="shared" si="108"/>
        <v>0.44017009043663397</v>
      </c>
      <c r="D1214" s="2">
        <f t="shared" si="110"/>
        <v>0.42035150587494369</v>
      </c>
      <c r="E1214" s="2">
        <f t="shared" si="109"/>
        <v>1.9818584561690278E-2</v>
      </c>
      <c r="F1214" s="2">
        <f t="shared" si="113"/>
        <v>1.6474781680040785E-2</v>
      </c>
      <c r="G1214" s="2">
        <f t="shared" si="111"/>
        <v>3.3438028816494929E-3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0.4</v>
      </c>
      <c r="C1215" s="2">
        <f t="shared" si="108"/>
        <v>0.43706699960022877</v>
      </c>
      <c r="D1215" s="2">
        <f t="shared" si="110"/>
        <v>0.41884398692124414</v>
      </c>
      <c r="E1215" s="2">
        <f t="shared" si="109"/>
        <v>1.8223012678984629E-2</v>
      </c>
      <c r="F1215" s="2">
        <f t="shared" si="113"/>
        <v>1.6824427879829552E-2</v>
      </c>
      <c r="G1215" s="2">
        <f t="shared" si="111"/>
        <v>1.3985847991550768E-3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0.4</v>
      </c>
      <c r="C1216" s="2">
        <f t="shared" si="108"/>
        <v>0.4329028458155782</v>
      </c>
      <c r="D1216" s="2">
        <f t="shared" si="110"/>
        <v>0.41744813603818903</v>
      </c>
      <c r="E1216" s="2">
        <f t="shared" si="109"/>
        <v>1.5454709777389164E-2</v>
      </c>
      <c r="F1216" s="2">
        <f t="shared" si="113"/>
        <v>1.6550484259341476E-2</v>
      </c>
      <c r="G1216" s="2">
        <f t="shared" si="111"/>
        <v>-1.0957744819523121E-3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0.39</v>
      </c>
      <c r="C1217" s="2">
        <f t="shared" si="108"/>
        <v>0.42784086953625849</v>
      </c>
      <c r="D1217" s="2">
        <f t="shared" si="110"/>
        <v>0.41541494077610097</v>
      </c>
      <c r="E1217" s="2">
        <f t="shared" si="109"/>
        <v>1.2425928760157523E-2</v>
      </c>
      <c r="F1217" s="2">
        <f t="shared" si="113"/>
        <v>1.5725573159504687E-2</v>
      </c>
      <c r="G1217" s="2">
        <f t="shared" si="111"/>
        <v>-3.2996443993471639E-3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0.4</v>
      </c>
      <c r="C1218" s="2">
        <f t="shared" si="108"/>
        <v>0.4235576588383726</v>
      </c>
      <c r="D1218" s="2">
        <f t="shared" si="110"/>
        <v>0.4142730933112046</v>
      </c>
      <c r="E1218" s="2">
        <f t="shared" si="109"/>
        <v>9.2845655271679983E-3</v>
      </c>
      <c r="F1218" s="2">
        <f t="shared" si="113"/>
        <v>1.4437371633037349E-2</v>
      </c>
      <c r="G1218" s="2">
        <f t="shared" si="111"/>
        <v>-5.1528061058693508E-3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0.4</v>
      </c>
      <c r="C1219" s="2">
        <f t="shared" si="108"/>
        <v>0.41993340363246912</v>
      </c>
      <c r="D1219" s="2">
        <f t="shared" si="110"/>
        <v>0.41321582714000427</v>
      </c>
      <c r="E1219" s="2">
        <f t="shared" si="109"/>
        <v>6.7175764924648496E-3</v>
      </c>
      <c r="F1219" s="2">
        <f t="shared" si="113"/>
        <v>1.289341260492285E-2</v>
      </c>
      <c r="G1219" s="2">
        <f t="shared" si="111"/>
        <v>-6.175836112458E-3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0.41</v>
      </c>
      <c r="C1220" s="2">
        <f t="shared" si="108"/>
        <v>0.41840518768901236</v>
      </c>
      <c r="D1220" s="2">
        <f t="shared" si="110"/>
        <v>0.41297761772222619</v>
      </c>
      <c r="E1220" s="2">
        <f t="shared" si="109"/>
        <v>5.4275699667861721E-3</v>
      </c>
      <c r="F1220" s="2">
        <f t="shared" si="113"/>
        <v>1.1400244077295516E-2</v>
      </c>
      <c r="G1220" s="2">
        <f t="shared" si="111"/>
        <v>-5.9726741105093437E-3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0.42</v>
      </c>
      <c r="C1221" s="2">
        <f t="shared" si="108"/>
        <v>0.41711208189070276</v>
      </c>
      <c r="D1221" s="2">
        <f t="shared" si="110"/>
        <v>0.41349779418724647</v>
      </c>
      <c r="E1221" s="2">
        <f t="shared" si="109"/>
        <v>3.614287703456287E-3</v>
      </c>
      <c r="F1221" s="2">
        <f t="shared" si="113"/>
        <v>9.8430528025276708E-3</v>
      </c>
      <c r="G1221" s="2">
        <f t="shared" si="111"/>
        <v>-6.2287650990713837E-3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0.43</v>
      </c>
      <c r="C1222" s="2">
        <f t="shared" si="108"/>
        <v>0.41447945390751773</v>
      </c>
      <c r="D1222" s="2">
        <f t="shared" si="110"/>
        <v>0.41472017980300602</v>
      </c>
      <c r="E1222" s="2">
        <f t="shared" si="109"/>
        <v>-2.4072589548829182E-4</v>
      </c>
      <c r="F1222" s="2">
        <f t="shared" si="113"/>
        <v>7.8262970629244793E-3</v>
      </c>
      <c r="G1222" s="2">
        <f t="shared" si="111"/>
        <v>-8.0670229584127711E-3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0.44</v>
      </c>
      <c r="C1223" s="2">
        <f t="shared" si="108"/>
        <v>0.41071338407559194</v>
      </c>
      <c r="D1223" s="2">
        <f t="shared" si="110"/>
        <v>0.41659275907685744</v>
      </c>
      <c r="E1223" s="2">
        <f t="shared" si="109"/>
        <v>-5.8793750012655077E-3</v>
      </c>
      <c r="F1223" s="2">
        <f t="shared" si="113"/>
        <v>5.0851626500864819E-3</v>
      </c>
      <c r="G1223" s="2">
        <f t="shared" si="111"/>
        <v>-1.096453765135199E-2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0.45</v>
      </c>
      <c r="C1224" s="2">
        <f t="shared" si="108"/>
        <v>0.40752670960242393</v>
      </c>
      <c r="D1224" s="2">
        <f t="shared" si="110"/>
        <v>0.41906736951560875</v>
      </c>
      <c r="E1224" s="2">
        <f t="shared" si="109"/>
        <v>-1.1540659913184814E-2</v>
      </c>
      <c r="F1224" s="2">
        <f t="shared" si="113"/>
        <v>1.7599981374322232E-3</v>
      </c>
      <c r="G1224" s="2">
        <f t="shared" si="111"/>
        <v>-1.3300658050617038E-2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0.47</v>
      </c>
      <c r="C1225" s="2">
        <f t="shared" si="108"/>
        <v>0.40636875427897412</v>
      </c>
      <c r="D1225" s="2">
        <f t="shared" si="110"/>
        <v>0.42284015695889698</v>
      </c>
      <c r="E1225" s="2">
        <f t="shared" si="109"/>
        <v>-1.6471402679922864E-2</v>
      </c>
      <c r="F1225" s="2">
        <f t="shared" si="113"/>
        <v>-1.8862820260387941E-3</v>
      </c>
      <c r="G1225" s="2">
        <f t="shared" si="111"/>
        <v>-1.458512065388407E-2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0.49</v>
      </c>
      <c r="C1226" s="2">
        <f t="shared" si="108"/>
        <v>0.40538894592836272</v>
      </c>
      <c r="D1226" s="2">
        <f t="shared" si="110"/>
        <v>0.42781496014712683</v>
      </c>
      <c r="E1226" s="2">
        <f t="shared" si="109"/>
        <v>-2.2426014218764112E-2</v>
      </c>
      <c r="F1226" s="2">
        <f t="shared" si="113"/>
        <v>-5.9942284645838582E-3</v>
      </c>
      <c r="G1226" s="2">
        <f t="shared" si="111"/>
        <v>-1.6431785754180254E-2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0.51</v>
      </c>
      <c r="C1227" s="2">
        <f t="shared" si="108"/>
        <v>0.40302141578553768</v>
      </c>
      <c r="D1227" s="2">
        <f t="shared" si="110"/>
        <v>0.43390274087696934</v>
      </c>
      <c r="E1227" s="2">
        <f t="shared" si="109"/>
        <v>-3.0881325091431655E-2</v>
      </c>
      <c r="F1227" s="2">
        <f t="shared" si="113"/>
        <v>-1.0971647789953418E-2</v>
      </c>
      <c r="G1227" s="2">
        <f t="shared" si="111"/>
        <v>-1.9909677301478239E-2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0.53</v>
      </c>
      <c r="C1228" s="2">
        <f t="shared" si="108"/>
        <v>0.40255658258776267</v>
      </c>
      <c r="D1228" s="2">
        <f t="shared" si="110"/>
        <v>0.44102105636756422</v>
      </c>
      <c r="E1228" s="2">
        <f t="shared" si="109"/>
        <v>-3.8464473779801556E-2</v>
      </c>
      <c r="F1228" s="2">
        <f t="shared" si="113"/>
        <v>-1.6470212987923047E-2</v>
      </c>
      <c r="G1228" s="2">
        <f t="shared" si="111"/>
        <v>-2.1994260791878509E-2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0.55000000000000004</v>
      </c>
      <c r="C1229" s="2">
        <f t="shared" si="108"/>
        <v>0.40216326218964532</v>
      </c>
      <c r="D1229" s="2">
        <f t="shared" si="110"/>
        <v>0.4490935707107076</v>
      </c>
      <c r="E1229" s="2">
        <f t="shared" si="109"/>
        <v>-4.6930308521062281E-2</v>
      </c>
      <c r="F1229" s="2">
        <f t="shared" si="113"/>
        <v>-2.2562232094550896E-2</v>
      </c>
      <c r="G1229" s="2">
        <f t="shared" si="111"/>
        <v>-2.4368076426511384E-2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0.57999999999999996</v>
      </c>
      <c r="C1230" s="2">
        <f t="shared" si="108"/>
        <v>0.40336891416046911</v>
      </c>
      <c r="D1230" s="2">
        <f t="shared" si="110"/>
        <v>0.45879034325065521</v>
      </c>
      <c r="E1230" s="2">
        <f t="shared" si="109"/>
        <v>-5.5421429090186103E-2</v>
      </c>
      <c r="F1230" s="2">
        <f t="shared" si="113"/>
        <v>-2.913407149367794E-2</v>
      </c>
      <c r="G1230" s="2">
        <f t="shared" si="111"/>
        <v>-2.6287357596508163E-2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0.59</v>
      </c>
      <c r="C1231" s="2">
        <f t="shared" ref="C1231:C1294" si="114">$C$4*B1221+C1230*(1-$C$4)</f>
        <v>0.40592754275116616</v>
      </c>
      <c r="D1231" s="2">
        <f t="shared" si="110"/>
        <v>0.46850957708393998</v>
      </c>
      <c r="E1231" s="2">
        <f t="shared" si="109"/>
        <v>-6.2582034332773817E-2</v>
      </c>
      <c r="F1231" s="2">
        <f t="shared" si="113"/>
        <v>-3.5823664061497118E-2</v>
      </c>
      <c r="G1231" s="2">
        <f t="shared" si="111"/>
        <v>-2.6758370271276699E-2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5">
        <f>TITRES_STAT!D1235</f>
        <v>0.57999999999999996</v>
      </c>
      <c r="C1232" s="2">
        <f t="shared" si="114"/>
        <v>0.4096309977125252</v>
      </c>
      <c r="D1232" s="2">
        <f t="shared" si="110"/>
        <v>0.4767681269295741</v>
      </c>
      <c r="E1232" s="2">
        <f t="shared" si="109"/>
        <v>-6.7137129217048896E-2</v>
      </c>
      <c r="F1232" s="2">
        <f t="shared" si="113"/>
        <v>-4.2086357092607475E-2</v>
      </c>
      <c r="G1232" s="2">
        <f t="shared" si="111"/>
        <v>-2.5050772124441421E-2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0.57999999999999996</v>
      </c>
      <c r="C1233" s="2">
        <f t="shared" si="114"/>
        <v>0.41430315191059819</v>
      </c>
      <c r="D1233" s="2">
        <f t="shared" si="110"/>
        <v>0.48441493234219823</v>
      </c>
      <c r="E1233" s="2">
        <f t="shared" si="109"/>
        <v>-7.0111780431600046E-2</v>
      </c>
      <c r="F1233" s="2">
        <f t="shared" si="113"/>
        <v>-4.7691441760405989E-2</v>
      </c>
      <c r="G1233" s="2">
        <f t="shared" si="111"/>
        <v>-2.2420338671194057E-2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0.56000000000000005</v>
      </c>
      <c r="C1234" s="2">
        <f t="shared" si="114"/>
        <v>0.41979497469358307</v>
      </c>
      <c r="D1234" s="2">
        <f t="shared" si="110"/>
        <v>0.49001382624277612</v>
      </c>
      <c r="E1234" s="2">
        <f t="shared" si="109"/>
        <v>-7.0218851549193051E-2</v>
      </c>
      <c r="F1234" s="2">
        <f t="shared" si="113"/>
        <v>-5.2196923718163403E-2</v>
      </c>
      <c r="G1234" s="2">
        <f t="shared" si="111"/>
        <v>-1.8021927831029648E-2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0.56999999999999995</v>
      </c>
      <c r="C1235" s="2">
        <f t="shared" si="114"/>
        <v>0.42751882474072411</v>
      </c>
      <c r="D1235" s="2">
        <f t="shared" si="110"/>
        <v>0.49593872800257049</v>
      </c>
      <c r="E1235" s="2">
        <f t="shared" si="109"/>
        <v>-6.8419903261846382E-2</v>
      </c>
      <c r="F1235" s="2">
        <f t="shared" si="113"/>
        <v>-5.5441519626899999E-2</v>
      </c>
      <c r="G1235" s="2">
        <f t="shared" si="111"/>
        <v>-1.2978383634946383E-2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0.56999999999999995</v>
      </c>
      <c r="C1236" s="2">
        <f t="shared" si="114"/>
        <v>0.43713131324215115</v>
      </c>
      <c r="D1236" s="2">
        <f t="shared" si="110"/>
        <v>0.50142474815052829</v>
      </c>
      <c r="E1236" s="2">
        <f t="shared" si="109"/>
        <v>-6.4293434908377134E-2</v>
      </c>
      <c r="F1236" s="2">
        <f t="shared" si="113"/>
        <v>-5.7211902683195433E-2</v>
      </c>
      <c r="G1236" s="2">
        <f t="shared" si="111"/>
        <v>-7.0815322251817012E-3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0.56999999999999995</v>
      </c>
      <c r="C1237" s="2">
        <f t="shared" si="114"/>
        <v>0.44834188043566636</v>
      </c>
      <c r="D1237" s="2">
        <f t="shared" si="110"/>
        <v>0.50650439643567435</v>
      </c>
      <c r="E1237" s="2">
        <f t="shared" si="109"/>
        <v>-5.8162516000007991E-2</v>
      </c>
      <c r="F1237" s="2">
        <f t="shared" si="113"/>
        <v>-5.7402025346557951E-2</v>
      </c>
      <c r="G1237" s="2">
        <f t="shared" si="111"/>
        <v>-7.6049065345003969E-4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0.59</v>
      </c>
      <c r="C1238" s="2">
        <f t="shared" si="114"/>
        <v>0.46090466806094849</v>
      </c>
      <c r="D1238" s="2">
        <f t="shared" si="110"/>
        <v>0.51268925595895776</v>
      </c>
      <c r="E1238" s="2">
        <f t="shared" si="109"/>
        <v>-5.1784587898009271E-2</v>
      </c>
      <c r="F1238" s="2">
        <f t="shared" si="113"/>
        <v>-5.6278537856848214E-2</v>
      </c>
      <c r="G1238" s="2">
        <f t="shared" si="111"/>
        <v>4.4939499588389428E-3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0.59</v>
      </c>
      <c r="C1239" s="2">
        <f t="shared" si="114"/>
        <v>0.47461164220541796</v>
      </c>
      <c r="D1239" s="2">
        <f t="shared" si="110"/>
        <v>0.51841597773977577</v>
      </c>
      <c r="E1239" s="2">
        <f t="shared" si="109"/>
        <v>-4.3804335534357808E-2</v>
      </c>
      <c r="F1239" s="2">
        <f t="shared" si="113"/>
        <v>-5.378369739235013E-2</v>
      </c>
      <c r="G1239" s="2">
        <f t="shared" si="111"/>
        <v>9.9793618579923221E-3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0.56000000000000005</v>
      </c>
      <c r="C1240" s="2">
        <f t="shared" si="114"/>
        <v>0.49082523571227671</v>
      </c>
      <c r="D1240" s="2">
        <f t="shared" si="110"/>
        <v>0.52149627568497758</v>
      </c>
      <c r="E1240" s="2">
        <f t="shared" si="109"/>
        <v>-3.0671039972700875E-2</v>
      </c>
      <c r="F1240" s="2">
        <f t="shared" si="113"/>
        <v>-4.9161165908420283E-2</v>
      </c>
      <c r="G1240" s="2">
        <f t="shared" si="111"/>
        <v>1.8490125935719408E-2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0.54</v>
      </c>
      <c r="C1241" s="2">
        <f t="shared" si="114"/>
        <v>0.50608289175654186</v>
      </c>
      <c r="D1241" s="2">
        <f t="shared" si="110"/>
        <v>0.52286692193053486</v>
      </c>
      <c r="E1241" s="2">
        <f t="shared" si="109"/>
        <v>-1.6784030173992992E-2</v>
      </c>
      <c r="F1241" s="2">
        <f t="shared" si="113"/>
        <v>-4.2685738761534829E-2</v>
      </c>
      <c r="G1241" s="2">
        <f t="shared" si="111"/>
        <v>2.5901708587541837E-2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0.53</v>
      </c>
      <c r="C1242" s="2">
        <f t="shared" si="114"/>
        <v>0.51745475456322776</v>
      </c>
      <c r="D1242" s="2">
        <f t="shared" si="110"/>
        <v>0.52339529808382856</v>
      </c>
      <c r="E1242" s="2">
        <f t="shared" si="109"/>
        <v>-5.940543520600805E-3</v>
      </c>
      <c r="F1242" s="2">
        <f t="shared" si="113"/>
        <v>-3.5336699713348026E-2</v>
      </c>
      <c r="G1242" s="2">
        <f t="shared" si="111"/>
        <v>2.9396156192747221E-2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0.52</v>
      </c>
      <c r="C1243" s="2">
        <f t="shared" si="114"/>
        <v>0.52707710001503894</v>
      </c>
      <c r="D1243" s="2">
        <f t="shared" si="110"/>
        <v>0.5231437945220635</v>
      </c>
      <c r="E1243" s="2">
        <f t="shared" si="109"/>
        <v>3.9333054929754363E-3</v>
      </c>
      <c r="F1243" s="2">
        <f t="shared" si="113"/>
        <v>-2.7482698672083333E-2</v>
      </c>
      <c r="G1243" s="2">
        <f t="shared" si="111"/>
        <v>3.141600416505877E-2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5">
        <f>TITRES_STAT!D1247</f>
        <v>0.54</v>
      </c>
      <c r="C1244" s="2">
        <f t="shared" si="114"/>
        <v>0.53214216155118677</v>
      </c>
      <c r="D1244" s="2">
        <f t="shared" si="110"/>
        <v>0.52439240233524398</v>
      </c>
      <c r="E1244" s="2">
        <f t="shared" ref="E1244:E1307" si="115">C1244-D1244</f>
        <v>7.7497592159427864E-3</v>
      </c>
      <c r="F1244" s="2">
        <f t="shared" si="113"/>
        <v>-2.0436207094478111E-2</v>
      </c>
      <c r="G1244" s="2">
        <f t="shared" si="111"/>
        <v>2.8185966310420897E-2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0.55000000000000004</v>
      </c>
      <c r="C1245" s="2">
        <f t="shared" si="114"/>
        <v>0.53796644438946573</v>
      </c>
      <c r="D1245" s="2">
        <f t="shared" ref="D1245:D1308" si="116">$D$4*B1245+(1-$D$4)*D1244</f>
        <v>0.52628926142152221</v>
      </c>
      <c r="E1245" s="2">
        <f t="shared" si="115"/>
        <v>1.1677182967943511E-2</v>
      </c>
      <c r="F1245" s="2">
        <f t="shared" si="113"/>
        <v>-1.4013529081993787E-2</v>
      </c>
      <c r="G1245" s="2">
        <f t="shared" si="111"/>
        <v>2.5690712049937298E-2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0.54</v>
      </c>
      <c r="C1246" s="2">
        <f t="shared" si="114"/>
        <v>0.54289468371416327</v>
      </c>
      <c r="D1246" s="2">
        <f t="shared" si="116"/>
        <v>0.52730487168659468</v>
      </c>
      <c r="E1246" s="2">
        <f t="shared" si="115"/>
        <v>1.5589812027568595E-2</v>
      </c>
      <c r="F1246" s="2">
        <f t="shared" si="113"/>
        <v>-8.0928608600813121E-3</v>
      </c>
      <c r="G1246" s="2">
        <f t="shared" si="111"/>
        <v>2.3682672887649907E-2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0.54</v>
      </c>
      <c r="C1247" s="2">
        <f t="shared" si="114"/>
        <v>0.54706473237352282</v>
      </c>
      <c r="D1247" s="2">
        <f t="shared" si="116"/>
        <v>0.5282452515616618</v>
      </c>
      <c r="E1247" s="2">
        <f t="shared" si="115"/>
        <v>1.8819480811861022E-2</v>
      </c>
      <c r="F1247" s="2">
        <f t="shared" si="113"/>
        <v>-2.7103925256928454E-3</v>
      </c>
      <c r="G1247" s="2">
        <f t="shared" si="111"/>
        <v>2.1529873337553868E-2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0.54</v>
      </c>
      <c r="C1248" s="2">
        <f t="shared" si="114"/>
        <v>0.55367015816221166</v>
      </c>
      <c r="D1248" s="2">
        <f t="shared" si="116"/>
        <v>0.5291159736682054</v>
      </c>
      <c r="E1248" s="2">
        <f t="shared" si="115"/>
        <v>2.4554184494006259E-2</v>
      </c>
      <c r="F1248" s="2">
        <f t="shared" si="113"/>
        <v>2.7425228782469759E-3</v>
      </c>
      <c r="G1248" s="2">
        <f t="shared" si="111"/>
        <v>2.1811661615759283E-2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0.54</v>
      </c>
      <c r="C1249" s="2">
        <f t="shared" si="114"/>
        <v>0.55925936459879444</v>
      </c>
      <c r="D1249" s="2">
        <f t="shared" si="116"/>
        <v>0.52992219784093098</v>
      </c>
      <c r="E1249" s="2">
        <f t="shared" si="115"/>
        <v>2.9337166757863464E-2</v>
      </c>
      <c r="F1249" s="2">
        <f t="shared" si="113"/>
        <v>8.0614516541702742E-3</v>
      </c>
      <c r="G1249" s="2">
        <f t="shared" si="111"/>
        <v>2.127571510369319E-2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0.54</v>
      </c>
      <c r="C1250" s="2">
        <f t="shared" si="114"/>
        <v>0.55937330850667222</v>
      </c>
      <c r="D1250" s="2">
        <f t="shared" si="116"/>
        <v>0.5306687017045657</v>
      </c>
      <c r="E1250" s="2">
        <f t="shared" si="115"/>
        <v>2.8704606802106514E-2</v>
      </c>
      <c r="F1250" s="2">
        <f t="shared" si="113"/>
        <v>1.2190082683757524E-2</v>
      </c>
      <c r="G1250" s="2">
        <f t="shared" si="111"/>
        <v>1.651452411834899E-2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0.56000000000000005</v>
      </c>
      <c r="C1251" s="2">
        <f t="shared" si="114"/>
        <v>0.55639279950564569</v>
      </c>
      <c r="D1251" s="2">
        <f t="shared" si="116"/>
        <v>0.53284139046719048</v>
      </c>
      <c r="E1251" s="2">
        <f t="shared" si="115"/>
        <v>2.3551409038455207E-2</v>
      </c>
      <c r="F1251" s="2">
        <f t="shared" si="113"/>
        <v>1.4462347954697061E-2</v>
      </c>
      <c r="G1251" s="2">
        <f t="shared" si="111"/>
        <v>9.0890610837581452E-3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0.55000000000000004</v>
      </c>
      <c r="C1252" s="2">
        <f t="shared" si="114"/>
        <v>0.55233236881246939</v>
      </c>
      <c r="D1252" s="2">
        <f t="shared" si="116"/>
        <v>0.5341123985807319</v>
      </c>
      <c r="E1252" s="2">
        <f t="shared" si="115"/>
        <v>1.8219970231737492E-2</v>
      </c>
      <c r="F1252" s="2">
        <f t="shared" si="113"/>
        <v>1.5213872410105148E-2</v>
      </c>
      <c r="G1252" s="2">
        <f t="shared" ref="G1252:G1315" si="117">E1252-F1252</f>
        <v>3.0060978216323447E-3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0.55000000000000004</v>
      </c>
      <c r="C1253" s="2">
        <f t="shared" si="114"/>
        <v>0.54735815822593559</v>
      </c>
      <c r="D1253" s="2">
        <f t="shared" si="116"/>
        <v>0.53528925794512205</v>
      </c>
      <c r="E1253" s="2">
        <f t="shared" si="115"/>
        <v>1.2068900280813533E-2</v>
      </c>
      <c r="F1253" s="2">
        <f t="shared" ref="F1253:F1316" si="119">(E1253*(2/(10)))+((1-(2/10))*F1252)</f>
        <v>1.4584877984246826E-2</v>
      </c>
      <c r="G1253" s="2">
        <f t="shared" si="117"/>
        <v>-2.5159777034332934E-3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5">
        <f>TITRES_STAT!D1257</f>
        <v>0.55000000000000004</v>
      </c>
      <c r="C1254" s="2">
        <f t="shared" si="114"/>
        <v>0.54622613388348396</v>
      </c>
      <c r="D1254" s="2">
        <f t="shared" si="116"/>
        <v>0.53637894254177976</v>
      </c>
      <c r="E1254" s="2">
        <f t="shared" si="115"/>
        <v>9.8471913417041979E-3</v>
      </c>
      <c r="F1254" s="2">
        <f t="shared" si="119"/>
        <v>1.3637340655738302E-2</v>
      </c>
      <c r="G1254" s="2">
        <f t="shared" si="117"/>
        <v>-3.7901493140341039E-3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0.56000000000000005</v>
      </c>
      <c r="C1255" s="2">
        <f t="shared" si="114"/>
        <v>0.54680672867064029</v>
      </c>
      <c r="D1255" s="2">
        <f t="shared" si="116"/>
        <v>0.53812865050164793</v>
      </c>
      <c r="E1255" s="2">
        <f t="shared" si="115"/>
        <v>8.6780781689923536E-3</v>
      </c>
      <c r="F1255" s="2">
        <f t="shared" si="119"/>
        <v>1.2645488158389114E-2</v>
      </c>
      <c r="G1255" s="2">
        <f t="shared" si="117"/>
        <v>-3.9674099893967606E-3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0.57999999999999996</v>
      </c>
      <c r="C1256" s="2">
        <f t="shared" si="114"/>
        <v>0.54575953964438795</v>
      </c>
      <c r="D1256" s="2">
        <f t="shared" si="116"/>
        <v>0.54123023194597031</v>
      </c>
      <c r="E1256" s="2">
        <f t="shared" si="115"/>
        <v>4.5293076984176395E-3</v>
      </c>
      <c r="F1256" s="2">
        <f t="shared" si="119"/>
        <v>1.102225206639482E-2</v>
      </c>
      <c r="G1256" s="2">
        <f t="shared" si="117"/>
        <v>-6.4929443679771805E-3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0.57999999999999996</v>
      </c>
      <c r="C1257" s="2">
        <f t="shared" si="114"/>
        <v>0.54487345662217446</v>
      </c>
      <c r="D1257" s="2">
        <f t="shared" si="116"/>
        <v>0.54410206661663918</v>
      </c>
      <c r="E1257" s="2">
        <f t="shared" si="115"/>
        <v>7.7139000553527737E-4</v>
      </c>
      <c r="F1257" s="2">
        <f t="shared" si="119"/>
        <v>8.9720796542229128E-3</v>
      </c>
      <c r="G1257" s="2">
        <f t="shared" si="117"/>
        <v>-8.2006896486876354E-3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0.57999999999999996</v>
      </c>
      <c r="C1258" s="2">
        <f t="shared" si="114"/>
        <v>0.5441236940649169</v>
      </c>
      <c r="D1258" s="2">
        <f t="shared" si="116"/>
        <v>0.54676117279318448</v>
      </c>
      <c r="E1258" s="2">
        <f t="shared" si="115"/>
        <v>-2.6374787282675838E-3</v>
      </c>
      <c r="F1258" s="2">
        <f t="shared" si="119"/>
        <v>6.6501679777248137E-3</v>
      </c>
      <c r="G1258" s="2">
        <f t="shared" si="117"/>
        <v>-9.2876467059923966E-3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0.57999999999999996</v>
      </c>
      <c r="C1259" s="2">
        <f t="shared" si="114"/>
        <v>0.54348927959339122</v>
      </c>
      <c r="D1259" s="2">
        <f t="shared" si="116"/>
        <v>0.54922330814183751</v>
      </c>
      <c r="E1259" s="2">
        <f t="shared" si="115"/>
        <v>-5.7340285484462905E-3</v>
      </c>
      <c r="F1259" s="2">
        <f t="shared" si="119"/>
        <v>4.1733286724905932E-3</v>
      </c>
      <c r="G1259" s="2">
        <f t="shared" si="117"/>
        <v>-9.9073572209368837E-3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0.57999999999999996</v>
      </c>
      <c r="C1260" s="2">
        <f t="shared" si="114"/>
        <v>0.54295246734825409</v>
      </c>
      <c r="D1260" s="2">
        <f t="shared" si="116"/>
        <v>0.55150306309429398</v>
      </c>
      <c r="E1260" s="2">
        <f t="shared" si="115"/>
        <v>-8.5505957460398907E-3</v>
      </c>
      <c r="F1260" s="2">
        <f t="shared" si="119"/>
        <v>1.6285437887844964E-3</v>
      </c>
      <c r="G1260" s="2">
        <f t="shared" si="117"/>
        <v>-1.0179139534824386E-2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0.57999999999999996</v>
      </c>
      <c r="C1261" s="2">
        <f t="shared" si="114"/>
        <v>0.5455751646792919</v>
      </c>
      <c r="D1261" s="2">
        <f t="shared" si="116"/>
        <v>0.55361394730953151</v>
      </c>
      <c r="E1261" s="2">
        <f t="shared" si="115"/>
        <v>-8.0387826302396048E-3</v>
      </c>
      <c r="F1261" s="2">
        <f t="shared" si="119"/>
        <v>-3.0492149502032388E-4</v>
      </c>
      <c r="G1261" s="2">
        <f t="shared" si="117"/>
        <v>-7.7338611352192809E-3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0.56999999999999995</v>
      </c>
      <c r="C1262" s="2">
        <f t="shared" si="114"/>
        <v>0.54625590857478545</v>
      </c>
      <c r="D1262" s="2">
        <f t="shared" si="116"/>
        <v>0.55482772899030697</v>
      </c>
      <c r="E1262" s="2">
        <f t="shared" si="115"/>
        <v>-8.5718204155215139E-3</v>
      </c>
      <c r="F1262" s="2">
        <f t="shared" si="119"/>
        <v>-1.9583012791205621E-3</v>
      </c>
      <c r="G1262" s="2">
        <f t="shared" si="117"/>
        <v>-6.6135191364009513E-3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0.56999999999999995</v>
      </c>
      <c r="C1263" s="2">
        <f t="shared" si="114"/>
        <v>0.54683192264020308</v>
      </c>
      <c r="D1263" s="2">
        <f t="shared" si="116"/>
        <v>0.55595160091695095</v>
      </c>
      <c r="E1263" s="2">
        <f t="shared" si="115"/>
        <v>-9.1196782767478668E-3</v>
      </c>
      <c r="F1263" s="2">
        <f t="shared" si="119"/>
        <v>-3.3905766786460232E-3</v>
      </c>
      <c r="G1263" s="2">
        <f t="shared" si="117"/>
        <v>-5.7291015981018436E-3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0.56000000000000005</v>
      </c>
      <c r="C1264" s="2">
        <f t="shared" si="114"/>
        <v>0.54731931915709486</v>
      </c>
      <c r="D1264" s="2">
        <f t="shared" si="116"/>
        <v>0.55625148233051014</v>
      </c>
      <c r="E1264" s="2">
        <f t="shared" si="115"/>
        <v>-8.9321631734152751E-3</v>
      </c>
      <c r="F1264" s="2">
        <f t="shared" si="119"/>
        <v>-4.4988939775998738E-3</v>
      </c>
      <c r="G1264" s="2">
        <f t="shared" si="117"/>
        <v>-4.4332691958154013E-3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0.56999999999999995</v>
      </c>
      <c r="C1265" s="2">
        <f t="shared" si="114"/>
        <v>0.54927019313292647</v>
      </c>
      <c r="D1265" s="2">
        <f t="shared" si="116"/>
        <v>0.55726989104676861</v>
      </c>
      <c r="E1265" s="2">
        <f t="shared" si="115"/>
        <v>-7.9996979138421409E-3</v>
      </c>
      <c r="F1265" s="2">
        <f t="shared" si="119"/>
        <v>-5.1990547648483277E-3</v>
      </c>
      <c r="G1265" s="2">
        <f t="shared" si="117"/>
        <v>-2.8006431489938132E-3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0.57999999999999996</v>
      </c>
      <c r="C1266" s="2">
        <f t="shared" si="114"/>
        <v>0.55399785572786087</v>
      </c>
      <c r="D1266" s="2">
        <f t="shared" si="116"/>
        <v>0.55895360282108209</v>
      </c>
      <c r="E1266" s="2">
        <f t="shared" si="115"/>
        <v>-4.9557470932212189E-3</v>
      </c>
      <c r="F1266" s="2">
        <f t="shared" si="119"/>
        <v>-5.150393230522906E-3</v>
      </c>
      <c r="G1266" s="2">
        <f t="shared" si="117"/>
        <v>1.9464613730168709E-4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0.59</v>
      </c>
      <c r="C1267" s="2">
        <f t="shared" si="114"/>
        <v>0.55799818561588221</v>
      </c>
      <c r="D1267" s="2">
        <f t="shared" si="116"/>
        <v>0.56125333594544635</v>
      </c>
      <c r="E1267" s="2">
        <f t="shared" si="115"/>
        <v>-3.2551503295641382E-3</v>
      </c>
      <c r="F1267" s="2">
        <f t="shared" si="119"/>
        <v>-4.7713446503311529E-3</v>
      </c>
      <c r="G1267" s="2">
        <f t="shared" si="117"/>
        <v>1.5161943207670147E-3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0.6</v>
      </c>
      <c r="C1268" s="2">
        <f t="shared" si="114"/>
        <v>0.56138308013651572</v>
      </c>
      <c r="D1268" s="2">
        <f t="shared" si="116"/>
        <v>0.56412345920874662</v>
      </c>
      <c r="E1268" s="2">
        <f t="shared" si="115"/>
        <v>-2.7403790722309029E-3</v>
      </c>
      <c r="F1268" s="2">
        <f t="shared" si="119"/>
        <v>-4.3651515347111029E-3</v>
      </c>
      <c r="G1268" s="2">
        <f t="shared" si="117"/>
        <v>1.6247724624802E-3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0.57999999999999996</v>
      </c>
      <c r="C1269" s="2">
        <f t="shared" si="114"/>
        <v>0.5642472216539749</v>
      </c>
      <c r="D1269" s="2">
        <f t="shared" si="116"/>
        <v>0.56529949926735801</v>
      </c>
      <c r="E1269" s="2">
        <f t="shared" si="115"/>
        <v>-1.0522776133831124E-3</v>
      </c>
      <c r="F1269" s="2">
        <f t="shared" si="119"/>
        <v>-3.7025767504455052E-3</v>
      </c>
      <c r="G1269" s="2">
        <f t="shared" si="117"/>
        <v>2.6502991370623927E-3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0.57999999999999996</v>
      </c>
      <c r="C1270" s="2">
        <f t="shared" si="114"/>
        <v>0.56667072601490176</v>
      </c>
      <c r="D1270" s="2">
        <f t="shared" si="116"/>
        <v>0.56638842524755373</v>
      </c>
      <c r="E1270" s="2">
        <f t="shared" si="115"/>
        <v>2.8230076734803156E-4</v>
      </c>
      <c r="F1270" s="2">
        <f t="shared" si="119"/>
        <v>-2.9056012468867982E-3</v>
      </c>
      <c r="G1270" s="2">
        <f t="shared" si="117"/>
        <v>3.1879020142348297E-3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0.57999999999999996</v>
      </c>
      <c r="C1271" s="2">
        <f t="shared" si="114"/>
        <v>0.56872138355107071</v>
      </c>
      <c r="D1271" s="2">
        <f t="shared" si="116"/>
        <v>0.56739669004403126</v>
      </c>
      <c r="E1271" s="2">
        <f t="shared" si="115"/>
        <v>1.3246935070394539E-3</v>
      </c>
      <c r="F1271" s="2">
        <f t="shared" si="119"/>
        <v>-2.0595422961015479E-3</v>
      </c>
      <c r="G1271" s="2">
        <f t="shared" si="117"/>
        <v>3.3842358031410018E-3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0.56000000000000005</v>
      </c>
      <c r="C1272" s="2">
        <f t="shared" si="114"/>
        <v>0.56891809377398295</v>
      </c>
      <c r="D1272" s="2">
        <f t="shared" si="116"/>
        <v>0.56684878707780673</v>
      </c>
      <c r="E1272" s="2">
        <f t="shared" si="115"/>
        <v>2.0693066961762208E-3</v>
      </c>
      <c r="F1272" s="2">
        <f t="shared" si="119"/>
        <v>-1.2337724976459942E-3</v>
      </c>
      <c r="G1272" s="2">
        <f t="shared" si="117"/>
        <v>3.3030791938222148E-3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0.55000000000000004</v>
      </c>
      <c r="C1273" s="2">
        <f t="shared" si="114"/>
        <v>0.56908454088567784</v>
      </c>
      <c r="D1273" s="2">
        <f t="shared" si="116"/>
        <v>0.56560072877574696</v>
      </c>
      <c r="E1273" s="2">
        <f t="shared" si="115"/>
        <v>3.4838121099308728E-3</v>
      </c>
      <c r="F1273" s="2">
        <f t="shared" si="119"/>
        <v>-2.9025557613062076E-4</v>
      </c>
      <c r="G1273" s="2">
        <f t="shared" si="117"/>
        <v>3.7740676860614935E-3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0.53</v>
      </c>
      <c r="C1274" s="2">
        <f t="shared" si="114"/>
        <v>0.56768691921095815</v>
      </c>
      <c r="D1274" s="2">
        <f t="shared" si="116"/>
        <v>0.56296363775532121</v>
      </c>
      <c r="E1274" s="2">
        <f t="shared" si="115"/>
        <v>4.7232814556369407E-3</v>
      </c>
      <c r="F1274" s="2">
        <f t="shared" si="119"/>
        <v>7.1245183022289153E-4</v>
      </c>
      <c r="G1274" s="2">
        <f t="shared" si="117"/>
        <v>4.0108296254140492E-3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0.52</v>
      </c>
      <c r="C1275" s="2">
        <f t="shared" si="114"/>
        <v>0.56804277779388768</v>
      </c>
      <c r="D1275" s="2">
        <f t="shared" si="116"/>
        <v>0.55978114606974183</v>
      </c>
      <c r="E1275" s="2">
        <f t="shared" si="115"/>
        <v>8.2616317241458459E-3</v>
      </c>
      <c r="F1275" s="2">
        <f t="shared" si="119"/>
        <v>2.2222878090074824E-3</v>
      </c>
      <c r="G1275" s="2">
        <f t="shared" si="117"/>
        <v>6.0393439151383635E-3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0.51</v>
      </c>
      <c r="C1276" s="2">
        <f t="shared" si="114"/>
        <v>0.56988235044098179</v>
      </c>
      <c r="D1276" s="2">
        <f t="shared" si="116"/>
        <v>0.55609365376827946</v>
      </c>
      <c r="E1276" s="2">
        <f t="shared" si="115"/>
        <v>1.3788696672702327E-2</v>
      </c>
      <c r="F1276" s="2">
        <f t="shared" si="119"/>
        <v>4.5355695817464511E-3</v>
      </c>
      <c r="G1276" s="2">
        <f t="shared" si="117"/>
        <v>9.2531270909558764E-3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0.51</v>
      </c>
      <c r="C1277" s="2">
        <f t="shared" si="114"/>
        <v>0.5729773734500615</v>
      </c>
      <c r="D1277" s="2">
        <f t="shared" si="116"/>
        <v>0.55267930904470319</v>
      </c>
      <c r="E1277" s="2">
        <f t="shared" si="115"/>
        <v>2.0298064405358307E-2</v>
      </c>
      <c r="F1277" s="2">
        <f t="shared" si="119"/>
        <v>7.6880685464688226E-3</v>
      </c>
      <c r="G1277" s="2">
        <f t="shared" si="117"/>
        <v>1.2609995858889484E-2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0.51</v>
      </c>
      <c r="C1278" s="2">
        <f t="shared" si="114"/>
        <v>0.57713470061159056</v>
      </c>
      <c r="D1278" s="2">
        <f t="shared" si="116"/>
        <v>0.54951787874509561</v>
      </c>
      <c r="E1278" s="2">
        <f t="shared" si="115"/>
        <v>2.7616821866494945E-2</v>
      </c>
      <c r="F1278" s="2">
        <f t="shared" si="119"/>
        <v>1.1673819210474046E-2</v>
      </c>
      <c r="G1278" s="2">
        <f t="shared" si="117"/>
        <v>1.5943002656020899E-2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0.52</v>
      </c>
      <c r="C1279" s="2">
        <f t="shared" si="114"/>
        <v>0.57757551590211509</v>
      </c>
      <c r="D1279" s="2">
        <f t="shared" si="116"/>
        <v>0.54733136920842185</v>
      </c>
      <c r="E1279" s="2">
        <f t="shared" si="115"/>
        <v>3.0244146693693241E-2</v>
      </c>
      <c r="F1279" s="2">
        <f t="shared" si="119"/>
        <v>1.5387884707117886E-2</v>
      </c>
      <c r="G1279" s="2">
        <f t="shared" si="117"/>
        <v>1.4856261986575355E-2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0.53</v>
      </c>
      <c r="C1280" s="2">
        <f t="shared" si="114"/>
        <v>0.57794851345563591</v>
      </c>
      <c r="D1280" s="2">
        <f t="shared" si="116"/>
        <v>0.54604756408187205</v>
      </c>
      <c r="E1280" s="2">
        <f t="shared" si="115"/>
        <v>3.1900949373763865E-2</v>
      </c>
      <c r="F1280" s="2">
        <f t="shared" si="119"/>
        <v>1.8690497640447085E-2</v>
      </c>
      <c r="G1280" s="2">
        <f t="shared" si="117"/>
        <v>1.321045173331678E-2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0.53</v>
      </c>
      <c r="C1281" s="2">
        <f t="shared" si="114"/>
        <v>0.57826412677015337</v>
      </c>
      <c r="D1281" s="2">
        <f t="shared" si="116"/>
        <v>0.54485885563136294</v>
      </c>
      <c r="E1281" s="2">
        <f t="shared" si="115"/>
        <v>3.3405271138790438E-2</v>
      </c>
      <c r="F1281" s="2">
        <f t="shared" si="119"/>
        <v>2.1633452340115756E-2</v>
      </c>
      <c r="G1281" s="2">
        <f t="shared" si="117"/>
        <v>1.1771818798674682E-2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0.53</v>
      </c>
      <c r="C1282" s="2">
        <f t="shared" si="114"/>
        <v>0.57545426111320674</v>
      </c>
      <c r="D1282" s="2">
        <f t="shared" si="116"/>
        <v>0.54375819965866934</v>
      </c>
      <c r="E1282" s="2">
        <f t="shared" si="115"/>
        <v>3.1696061454537405E-2</v>
      </c>
      <c r="F1282" s="2">
        <f t="shared" si="119"/>
        <v>2.3645974163000089E-2</v>
      </c>
      <c r="G1282" s="2">
        <f t="shared" si="117"/>
        <v>8.050087291537316E-3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0.53</v>
      </c>
      <c r="C1283" s="2">
        <f t="shared" si="114"/>
        <v>0.57153822094194418</v>
      </c>
      <c r="D1283" s="2">
        <f t="shared" si="116"/>
        <v>0.5427390737580271</v>
      </c>
      <c r="E1283" s="2">
        <f t="shared" si="115"/>
        <v>2.8799147183917073E-2</v>
      </c>
      <c r="F1283" s="2">
        <f t="shared" si="119"/>
        <v>2.467660876718349E-2</v>
      </c>
      <c r="G1283" s="2">
        <f t="shared" si="117"/>
        <v>4.1225384167335836E-3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0.52</v>
      </c>
      <c r="C1284" s="2">
        <f t="shared" si="114"/>
        <v>0.56514772541241431</v>
      </c>
      <c r="D1284" s="2">
        <f t="shared" si="116"/>
        <v>0.54105469792409921</v>
      </c>
      <c r="E1284" s="2">
        <f t="shared" si="115"/>
        <v>2.40930274883151E-2</v>
      </c>
      <c r="F1284" s="2">
        <f t="shared" si="119"/>
        <v>2.455989251140981E-2</v>
      </c>
      <c r="G1284" s="2">
        <f t="shared" si="117"/>
        <v>-4.6686502309471051E-4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5">
        <f>TITRES_STAT!D1288</f>
        <v>0.52</v>
      </c>
      <c r="C1285" s="2">
        <f t="shared" si="114"/>
        <v>0.55820192150281212</v>
      </c>
      <c r="D1285" s="2">
        <f t="shared" si="116"/>
        <v>0.5394950906704622</v>
      </c>
      <c r="E1285" s="2">
        <f t="shared" si="115"/>
        <v>1.8706830832349919E-2</v>
      </c>
      <c r="F1285" s="2">
        <f t="shared" si="119"/>
        <v>2.3389280175597833E-2</v>
      </c>
      <c r="G1285" s="2">
        <f t="shared" si="117"/>
        <v>-4.6824493432479145E-3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5">
        <f>TITRES_STAT!D1289</f>
        <v>0.52</v>
      </c>
      <c r="C1286" s="2">
        <f t="shared" si="114"/>
        <v>0.55078624127161024</v>
      </c>
      <c r="D1286" s="2">
        <f t="shared" si="116"/>
        <v>0.53805100988005761</v>
      </c>
      <c r="E1286" s="2">
        <f t="shared" si="115"/>
        <v>1.2735231391552637E-2</v>
      </c>
      <c r="F1286" s="2">
        <f t="shared" si="119"/>
        <v>2.1258470418788797E-2</v>
      </c>
      <c r="G1286" s="2">
        <f t="shared" si="117"/>
        <v>-8.5232390272361597E-3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5">
        <f>TITRES_STAT!D1290</f>
        <v>0.53</v>
      </c>
      <c r="C1287" s="2">
        <f t="shared" si="114"/>
        <v>0.54451143492213183</v>
      </c>
      <c r="D1287" s="2">
        <f t="shared" si="116"/>
        <v>0.53745463877783106</v>
      </c>
      <c r="E1287" s="2">
        <f t="shared" si="115"/>
        <v>7.0567961443007698E-3</v>
      </c>
      <c r="F1287" s="2">
        <f t="shared" si="119"/>
        <v>1.8418135563891193E-2</v>
      </c>
      <c r="G1287" s="2">
        <f t="shared" si="117"/>
        <v>-1.1361339419590423E-2</v>
      </c>
      <c r="H1287" s="2" t="str">
        <f t="shared" si="118"/>
        <v>Hold</v>
      </c>
    </row>
    <row r="1288" spans="1:8" ht="13.5" x14ac:dyDescent="0.25">
      <c r="A1288" s="3">
        <f>TITRES_STAT!B1291</f>
        <v>44187</v>
      </c>
      <c r="B1288" s="5">
        <f>TITRES_STAT!D1291</f>
        <v>0.55000000000000004</v>
      </c>
      <c r="C1288" s="2">
        <f t="shared" si="114"/>
        <v>0.53920198339565006</v>
      </c>
      <c r="D1288" s="2">
        <f t="shared" si="116"/>
        <v>0.53838392479428809</v>
      </c>
      <c r="E1288" s="2">
        <f t="shared" si="115"/>
        <v>8.1805860136197062E-4</v>
      </c>
      <c r="F1288" s="2">
        <f t="shared" si="119"/>
        <v>1.4898120171385349E-2</v>
      </c>
      <c r="G1288" s="2">
        <f t="shared" si="117"/>
        <v>-1.4080061570023379E-2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0.56999999999999995</v>
      </c>
      <c r="C1289" s="2">
        <f t="shared" si="114"/>
        <v>0.53624783210401161</v>
      </c>
      <c r="D1289" s="2">
        <f t="shared" si="116"/>
        <v>0.54072585629100756</v>
      </c>
      <c r="E1289" s="2">
        <f t="shared" si="115"/>
        <v>-4.4780241869959436E-3</v>
      </c>
      <c r="F1289" s="2">
        <f t="shared" si="119"/>
        <v>1.1022891299709091E-2</v>
      </c>
      <c r="G1289" s="2">
        <f t="shared" si="117"/>
        <v>-1.5500915486705034E-2</v>
      </c>
      <c r="H1289" s="2" t="str">
        <f t="shared" si="118"/>
        <v>Hold</v>
      </c>
    </row>
    <row r="1290" spans="1:8" ht="13.5" x14ac:dyDescent="0.25">
      <c r="A1290" s="3">
        <f>TITRES_STAT!B1293</f>
        <v>44189</v>
      </c>
      <c r="B1290" s="5">
        <f>TITRES_STAT!D1293</f>
        <v>0.59</v>
      </c>
      <c r="C1290" s="2">
        <f t="shared" si="114"/>
        <v>0.53528662716493292</v>
      </c>
      <c r="D1290" s="2">
        <f t="shared" si="116"/>
        <v>0.54437579286204407</v>
      </c>
      <c r="E1290" s="2">
        <f t="shared" si="115"/>
        <v>-9.0891656971111567E-3</v>
      </c>
      <c r="F1290" s="2">
        <f t="shared" si="119"/>
        <v>7.0004799003450411E-3</v>
      </c>
      <c r="G1290" s="2">
        <f t="shared" si="117"/>
        <v>-1.6089645597456199E-2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0.61</v>
      </c>
      <c r="C1291" s="2">
        <f t="shared" si="114"/>
        <v>0.53447329990878933</v>
      </c>
      <c r="D1291" s="2">
        <f t="shared" si="116"/>
        <v>0.54923684524263339</v>
      </c>
      <c r="E1291" s="2">
        <f t="shared" si="115"/>
        <v>-1.4763545333844053E-2</v>
      </c>
      <c r="F1291" s="2">
        <f t="shared" si="119"/>
        <v>2.6476748535072224E-3</v>
      </c>
      <c r="G1291" s="2">
        <f t="shared" si="117"/>
        <v>-1.7411220187351275E-2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0.63</v>
      </c>
      <c r="C1292" s="2">
        <f t="shared" si="114"/>
        <v>0.53378509992282175</v>
      </c>
      <c r="D1292" s="2">
        <f t="shared" si="116"/>
        <v>0.55521930115058649</v>
      </c>
      <c r="E1292" s="2">
        <f t="shared" si="115"/>
        <v>-2.1434201227764738E-2</v>
      </c>
      <c r="F1292" s="2">
        <f t="shared" si="119"/>
        <v>-2.1687003627471699E-3</v>
      </c>
      <c r="G1292" s="2">
        <f t="shared" si="117"/>
        <v>-1.9265500865017569E-2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0.61</v>
      </c>
      <c r="C1293" s="2">
        <f t="shared" si="114"/>
        <v>0.53320277685777229</v>
      </c>
      <c r="D1293" s="2">
        <f t="shared" si="116"/>
        <v>0.55927713069498752</v>
      </c>
      <c r="E1293" s="2">
        <f t="shared" si="115"/>
        <v>-2.6074353837215236E-2</v>
      </c>
      <c r="F1293" s="2">
        <f t="shared" si="119"/>
        <v>-6.9498310576407837E-3</v>
      </c>
      <c r="G1293" s="2">
        <f t="shared" si="117"/>
        <v>-1.9124522779574452E-2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0.61</v>
      </c>
      <c r="C1294" s="2">
        <f t="shared" si="114"/>
        <v>0.53117158041811496</v>
      </c>
      <c r="D1294" s="2">
        <f t="shared" si="116"/>
        <v>0.56303438027313668</v>
      </c>
      <c r="E1294" s="2">
        <f t="shared" si="115"/>
        <v>-3.1862799855021717E-2</v>
      </c>
      <c r="F1294" s="2">
        <f t="shared" si="119"/>
        <v>-1.1932424817116972E-2</v>
      </c>
      <c r="G1294" s="2">
        <f t="shared" si="117"/>
        <v>-1.9930375037904745E-2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5">
        <f>TITRES_STAT!D1298</f>
        <v>0.61</v>
      </c>
      <c r="C1295" s="2">
        <f t="shared" ref="C1295:C1358" si="120">$C$4*B1285+C1294*(1-$C$4)</f>
        <v>0.52945287573840494</v>
      </c>
      <c r="D1295" s="2">
        <f t="shared" si="116"/>
        <v>0.56651331506771918</v>
      </c>
      <c r="E1295" s="2">
        <f t="shared" si="115"/>
        <v>-3.7060439329314243E-2</v>
      </c>
      <c r="F1295" s="2">
        <f t="shared" si="119"/>
        <v>-1.6958027719556425E-2</v>
      </c>
      <c r="G1295" s="2">
        <f t="shared" si="117"/>
        <v>-2.0102411609757818E-2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5">
        <f>TITRES_STAT!D1299</f>
        <v>0.63</v>
      </c>
      <c r="C1296" s="2">
        <f t="shared" si="120"/>
        <v>0.52799858716326575</v>
      </c>
      <c r="D1296" s="2">
        <f t="shared" si="116"/>
        <v>0.57121603247011032</v>
      </c>
      <c r="E1296" s="2">
        <f t="shared" si="115"/>
        <v>-4.3217445306844571E-2</v>
      </c>
      <c r="F1296" s="2">
        <f t="shared" si="119"/>
        <v>-2.2209911237014053E-2</v>
      </c>
      <c r="G1296" s="2">
        <f t="shared" si="117"/>
        <v>-2.1007534069830518E-2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0.62</v>
      </c>
      <c r="C1297" s="2">
        <f t="shared" si="120"/>
        <v>0.52830649683045561</v>
      </c>
      <c r="D1297" s="2">
        <f t="shared" si="116"/>
        <v>0.57482965969454658</v>
      </c>
      <c r="E1297" s="2">
        <f t="shared" si="115"/>
        <v>-4.6523162864090972E-2</v>
      </c>
      <c r="F1297" s="2">
        <f t="shared" si="119"/>
        <v>-2.7072561562429438E-2</v>
      </c>
      <c r="G1297" s="2">
        <f t="shared" si="117"/>
        <v>-1.9450601301661534E-2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0.6</v>
      </c>
      <c r="C1298" s="2">
        <f t="shared" si="120"/>
        <v>0.53164395885653937</v>
      </c>
      <c r="D1298" s="2">
        <f t="shared" si="116"/>
        <v>0.57669412934680231</v>
      </c>
      <c r="E1298" s="2">
        <f t="shared" si="115"/>
        <v>-4.5050170490262942E-2</v>
      </c>
      <c r="F1298" s="2">
        <f t="shared" si="119"/>
        <v>-3.0668083347996138E-2</v>
      </c>
      <c r="G1298" s="2">
        <f t="shared" si="117"/>
        <v>-1.4382087142266804E-2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0.59</v>
      </c>
      <c r="C1299" s="2">
        <f t="shared" si="120"/>
        <v>0.53754488826322566</v>
      </c>
      <c r="D1299" s="2">
        <f t="shared" si="116"/>
        <v>0.57767974939518729</v>
      </c>
      <c r="E1299" s="2">
        <f t="shared" si="115"/>
        <v>-4.013486113196163E-2</v>
      </c>
      <c r="F1299" s="2">
        <f t="shared" si="119"/>
        <v>-3.2561438904789242E-2</v>
      </c>
      <c r="G1299" s="2">
        <f t="shared" si="117"/>
        <v>-7.5734222271723883E-3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0.57999999999999996</v>
      </c>
      <c r="C1300" s="2">
        <f t="shared" si="120"/>
        <v>0.54561490545349867</v>
      </c>
      <c r="D1300" s="2">
        <f t="shared" si="116"/>
        <v>0.5778516198103586</v>
      </c>
      <c r="E1300" s="2">
        <f t="shared" si="115"/>
        <v>-3.223671435685993E-2</v>
      </c>
      <c r="F1300" s="2">
        <f t="shared" si="119"/>
        <v>-3.2496493995203379E-2</v>
      </c>
      <c r="G1300" s="2">
        <f t="shared" si="117"/>
        <v>2.5977963834344919E-4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0.6</v>
      </c>
      <c r="C1301" s="2">
        <f t="shared" si="120"/>
        <v>0.55552030461449886</v>
      </c>
      <c r="D1301" s="2">
        <f t="shared" si="116"/>
        <v>0.57949224056514681</v>
      </c>
      <c r="E1301" s="2">
        <f t="shared" si="115"/>
        <v>-2.3971935950647949E-2</v>
      </c>
      <c r="F1301" s="2">
        <f t="shared" si="119"/>
        <v>-3.0791582386292295E-2</v>
      </c>
      <c r="G1301" s="2">
        <f t="shared" si="117"/>
        <v>6.8196464356443456E-3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0.59</v>
      </c>
      <c r="C1302" s="2">
        <f t="shared" si="120"/>
        <v>0.5669787192891913</v>
      </c>
      <c r="D1302" s="2">
        <f t="shared" si="116"/>
        <v>0.5802705931158767</v>
      </c>
      <c r="E1302" s="2">
        <f t="shared" si="115"/>
        <v>-1.3291873826685396E-2</v>
      </c>
      <c r="F1302" s="2">
        <f t="shared" si="119"/>
        <v>-2.7291640674370916E-2</v>
      </c>
      <c r="G1302" s="2">
        <f t="shared" si="117"/>
        <v>1.3999766847685519E-2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0.57999999999999996</v>
      </c>
      <c r="C1303" s="2">
        <f t="shared" si="120"/>
        <v>0.57359737786008491</v>
      </c>
      <c r="D1303" s="2">
        <f t="shared" si="116"/>
        <v>0.58025054918136731</v>
      </c>
      <c r="E1303" s="2">
        <f t="shared" si="115"/>
        <v>-6.6531713212824029E-3</v>
      </c>
      <c r="F1303" s="2">
        <f t="shared" si="119"/>
        <v>-2.3163946803753215E-2</v>
      </c>
      <c r="G1303" s="2">
        <f t="shared" si="117"/>
        <v>1.6510775482470812E-2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0.56000000000000005</v>
      </c>
      <c r="C1304" s="2">
        <f t="shared" si="120"/>
        <v>0.57919778126622568</v>
      </c>
      <c r="D1304" s="2">
        <f t="shared" si="116"/>
        <v>0.57875050850126597</v>
      </c>
      <c r="E1304" s="2">
        <f t="shared" si="115"/>
        <v>4.4727276495970525E-4</v>
      </c>
      <c r="F1304" s="2">
        <f t="shared" si="119"/>
        <v>-1.8441702890010632E-2</v>
      </c>
      <c r="G1304" s="2">
        <f t="shared" si="117"/>
        <v>1.8888975654970337E-2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0.56000000000000005</v>
      </c>
      <c r="C1305" s="2">
        <f t="shared" si="120"/>
        <v>0.58393658414834482</v>
      </c>
      <c r="D1305" s="2">
        <f t="shared" si="116"/>
        <v>0.5773615819456166</v>
      </c>
      <c r="E1305" s="2">
        <f t="shared" si="115"/>
        <v>6.5750022027282196E-3</v>
      </c>
      <c r="F1305" s="2">
        <f t="shared" si="119"/>
        <v>-1.3438361871462863E-2</v>
      </c>
      <c r="G1305" s="2">
        <f t="shared" si="117"/>
        <v>2.0013364074191083E-2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0.56999999999999995</v>
      </c>
      <c r="C1306" s="2">
        <f t="shared" si="120"/>
        <v>0.5910232635101379</v>
      </c>
      <c r="D1306" s="2">
        <f t="shared" si="116"/>
        <v>0.57681627957927462</v>
      </c>
      <c r="E1306" s="2">
        <f t="shared" si="115"/>
        <v>1.4206983930863282E-2</v>
      </c>
      <c r="F1306" s="2">
        <f t="shared" si="119"/>
        <v>-7.9092927109976358E-3</v>
      </c>
      <c r="G1306" s="2">
        <f t="shared" si="117"/>
        <v>2.2116276641860916E-2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0.56000000000000005</v>
      </c>
      <c r="C1307" s="2">
        <f t="shared" si="120"/>
        <v>0.59548122297011674</v>
      </c>
      <c r="D1307" s="2">
        <f t="shared" si="116"/>
        <v>0.57557062924006908</v>
      </c>
      <c r="E1307" s="2">
        <f t="shared" si="115"/>
        <v>1.9910593730047665E-2</v>
      </c>
      <c r="F1307" s="2">
        <f t="shared" si="119"/>
        <v>-2.3453154227885756E-3</v>
      </c>
      <c r="G1307" s="2">
        <f t="shared" si="117"/>
        <v>2.2255909152836241E-2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5">
        <f>TITRES_STAT!D1311</f>
        <v>0.57999999999999996</v>
      </c>
      <c r="C1308" s="2">
        <f t="shared" si="120"/>
        <v>0.59617641943625266</v>
      </c>
      <c r="D1308" s="2">
        <f t="shared" si="116"/>
        <v>0.57589873077784171</v>
      </c>
      <c r="E1308" s="2">
        <f t="shared" ref="E1308:E1371" si="121">C1308-D1308</f>
        <v>2.0277688658410953E-2</v>
      </c>
      <c r="F1308" s="2">
        <f t="shared" si="119"/>
        <v>2.1792853934513305E-3</v>
      </c>
      <c r="G1308" s="2">
        <f t="shared" si="117"/>
        <v>1.8098403264959623E-2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5">
        <f>TITRES_STAT!D1312</f>
        <v>0.57999999999999996</v>
      </c>
      <c r="C1309" s="2">
        <f t="shared" si="120"/>
        <v>0.59522620106144464</v>
      </c>
      <c r="D1309" s="2">
        <f t="shared" ref="D1309:D1372" si="122">$D$4*B1309+(1-$D$4)*D1308</f>
        <v>0.57620252849800158</v>
      </c>
      <c r="E1309" s="2">
        <f t="shared" si="121"/>
        <v>1.9023672563443061E-2</v>
      </c>
      <c r="F1309" s="2">
        <f t="shared" si="119"/>
        <v>5.5481628274496771E-3</v>
      </c>
      <c r="G1309" s="2">
        <f t="shared" si="117"/>
        <v>1.3475509735993384E-2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5">
        <f>TITRES_STAT!D1313</f>
        <v>0.57999999999999996</v>
      </c>
      <c r="C1310" s="2">
        <f t="shared" si="120"/>
        <v>0.59288370859045314</v>
      </c>
      <c r="D1310" s="2">
        <f t="shared" si="122"/>
        <v>0.57648382268333487</v>
      </c>
      <c r="E1310" s="2">
        <f t="shared" si="121"/>
        <v>1.6399885907118272E-2</v>
      </c>
      <c r="F1310" s="2">
        <f t="shared" si="119"/>
        <v>7.7185074433833963E-3</v>
      </c>
      <c r="G1310" s="2">
        <f t="shared" si="117"/>
        <v>8.6813784637348769E-3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5">
        <f>TITRES_STAT!D1314</f>
        <v>0.57999999999999996</v>
      </c>
      <c r="C1311" s="2">
        <f t="shared" si="120"/>
        <v>0.59397852265346029</v>
      </c>
      <c r="D1311" s="2">
        <f t="shared" si="122"/>
        <v>0.57674428026234714</v>
      </c>
      <c r="E1311" s="2">
        <f t="shared" si="121"/>
        <v>1.7234242391113153E-2</v>
      </c>
      <c r="F1311" s="2">
        <f t="shared" si="119"/>
        <v>9.6216544329293489E-3</v>
      </c>
      <c r="G1311" s="2">
        <f t="shared" si="117"/>
        <v>7.6125879581838037E-3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5">
        <f>TITRES_STAT!D1315</f>
        <v>0.57999999999999996</v>
      </c>
      <c r="C1312" s="2">
        <f t="shared" si="120"/>
        <v>0.5933664422452356</v>
      </c>
      <c r="D1312" s="2">
        <f t="shared" si="122"/>
        <v>0.57698544468735846</v>
      </c>
      <c r="E1312" s="2">
        <f t="shared" si="121"/>
        <v>1.6380997557877142E-2</v>
      </c>
      <c r="F1312" s="2">
        <f t="shared" si="119"/>
        <v>1.0973523057918908E-2</v>
      </c>
      <c r="G1312" s="2">
        <f t="shared" si="117"/>
        <v>5.4074744999582335E-3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0.57999999999999996</v>
      </c>
      <c r="C1313" s="2">
        <f t="shared" si="120"/>
        <v>0.59131006651519935</v>
      </c>
      <c r="D1313" s="2">
        <f t="shared" si="122"/>
        <v>0.57720874508088749</v>
      </c>
      <c r="E1313" s="2">
        <f t="shared" si="121"/>
        <v>1.4101321434311864E-2</v>
      </c>
      <c r="F1313" s="2">
        <f t="shared" si="119"/>
        <v>1.1599082733197501E-2</v>
      </c>
      <c r="G1313" s="2">
        <f t="shared" si="117"/>
        <v>2.5022387011143631E-3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0.57999999999999996</v>
      </c>
      <c r="C1314" s="2">
        <f t="shared" si="120"/>
        <v>0.5864931332051686</v>
      </c>
      <c r="D1314" s="2">
        <f t="shared" si="122"/>
        <v>0.57741550470452552</v>
      </c>
      <c r="E1314" s="2">
        <f t="shared" si="121"/>
        <v>9.0776285006430868E-3</v>
      </c>
      <c r="F1314" s="2">
        <f t="shared" si="119"/>
        <v>1.109479188668662E-2</v>
      </c>
      <c r="G1314" s="2">
        <f t="shared" si="117"/>
        <v>-2.0171633860435328E-3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0.57999999999999996</v>
      </c>
      <c r="C1315" s="2">
        <f t="shared" si="120"/>
        <v>0.58241726655821957</v>
      </c>
      <c r="D1315" s="2">
        <f t="shared" si="122"/>
        <v>0.57760694880048657</v>
      </c>
      <c r="E1315" s="2">
        <f t="shared" si="121"/>
        <v>4.8103177577329959E-3</v>
      </c>
      <c r="F1315" s="2">
        <f t="shared" si="119"/>
        <v>9.8378970608958959E-3</v>
      </c>
      <c r="G1315" s="2">
        <f t="shared" si="117"/>
        <v>-5.0275793031629001E-3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0.56000000000000005</v>
      </c>
      <c r="C1316" s="2">
        <f t="shared" si="120"/>
        <v>0.58050691785695507</v>
      </c>
      <c r="D1316" s="2">
        <f t="shared" si="122"/>
        <v>0.57630273037082091</v>
      </c>
      <c r="E1316" s="2">
        <f t="shared" si="121"/>
        <v>4.2041874861341588E-3</v>
      </c>
      <c r="F1316" s="2">
        <f t="shared" si="119"/>
        <v>8.7111551459435489E-3</v>
      </c>
      <c r="G1316" s="2">
        <f t="shared" ref="G1316:G1379" si="123">E1316-F1316</f>
        <v>-4.50696765980939E-3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0.54</v>
      </c>
      <c r="C1317" s="2">
        <f t="shared" si="120"/>
        <v>0.57735200741742354</v>
      </c>
      <c r="D1317" s="2">
        <f t="shared" si="122"/>
        <v>0.57361363923224162</v>
      </c>
      <c r="E1317" s="2">
        <f t="shared" si="121"/>
        <v>3.7383681851819173E-3</v>
      </c>
      <c r="F1317" s="2">
        <f t="shared" ref="F1317:F1380" si="125">(E1317*(2/(10)))+((1-(2/10))*F1316)</f>
        <v>7.7165977537912234E-3</v>
      </c>
      <c r="G1317" s="2">
        <f t="shared" si="123"/>
        <v>-3.9782295686093061E-3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0.52</v>
      </c>
      <c r="C1318" s="2">
        <f t="shared" si="120"/>
        <v>0.57775939089166606</v>
      </c>
      <c r="D1318" s="2">
        <f t="shared" si="122"/>
        <v>0.56964225854837192</v>
      </c>
      <c r="E1318" s="2">
        <f t="shared" si="121"/>
        <v>8.1171323432941422E-3</v>
      </c>
      <c r="F1318" s="2">
        <f t="shared" si="125"/>
        <v>7.7967046716918079E-3</v>
      </c>
      <c r="G1318" s="2">
        <f t="shared" si="123"/>
        <v>3.2042767160233437E-4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0.5</v>
      </c>
      <c r="C1319" s="2">
        <f t="shared" si="120"/>
        <v>0.5781040999852558</v>
      </c>
      <c r="D1319" s="2">
        <f t="shared" si="122"/>
        <v>0.56448357272997396</v>
      </c>
      <c r="E1319" s="2">
        <f t="shared" si="121"/>
        <v>1.3620527255281845E-2</v>
      </c>
      <c r="F1319" s="2">
        <f t="shared" si="125"/>
        <v>8.9614691884098152E-3</v>
      </c>
      <c r="G1319" s="2">
        <f t="shared" si="123"/>
        <v>4.6590580668720294E-3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0.5</v>
      </c>
      <c r="C1320" s="2">
        <f t="shared" si="120"/>
        <v>0.57839577691060107</v>
      </c>
      <c r="D1320" s="2">
        <f t="shared" si="122"/>
        <v>0.55970701178701288</v>
      </c>
      <c r="E1320" s="2">
        <f t="shared" si="121"/>
        <v>1.8688765123588191E-2</v>
      </c>
      <c r="F1320" s="2">
        <f t="shared" si="125"/>
        <v>1.090692837544549E-2</v>
      </c>
      <c r="G1320" s="2">
        <f t="shared" si="123"/>
        <v>7.7818367481427009E-3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0.51</v>
      </c>
      <c r="C1321" s="2">
        <f t="shared" si="120"/>
        <v>0.57864258046281636</v>
      </c>
      <c r="D1321" s="2">
        <f t="shared" si="122"/>
        <v>0.55602501091390089</v>
      </c>
      <c r="E1321" s="2">
        <f t="shared" si="121"/>
        <v>2.2617569548915473E-2</v>
      </c>
      <c r="F1321" s="2">
        <f t="shared" si="125"/>
        <v>1.3249056610139486E-2</v>
      </c>
      <c r="G1321" s="2">
        <f t="shared" si="123"/>
        <v>9.3685129387759865E-3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0.54</v>
      </c>
      <c r="C1322" s="2">
        <f t="shared" si="120"/>
        <v>0.57885141423776765</v>
      </c>
      <c r="D1322" s="2">
        <f t="shared" si="122"/>
        <v>0.55483797306842675</v>
      </c>
      <c r="E1322" s="2">
        <f t="shared" si="121"/>
        <v>2.4013441169340899E-2</v>
      </c>
      <c r="F1322" s="2">
        <f t="shared" si="125"/>
        <v>1.5401933521979772E-2</v>
      </c>
      <c r="G1322" s="2">
        <f t="shared" si="123"/>
        <v>8.6115076473611274E-3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5">
        <f>TITRES_STAT!D1326</f>
        <v>0.55000000000000004</v>
      </c>
      <c r="C1323" s="2">
        <f t="shared" si="120"/>
        <v>0.57902811973964952</v>
      </c>
      <c r="D1323" s="2">
        <f t="shared" si="122"/>
        <v>0.55447960469298774</v>
      </c>
      <c r="E1323" s="2">
        <f t="shared" si="121"/>
        <v>2.4548515046661779E-2</v>
      </c>
      <c r="F1323" s="2">
        <f t="shared" si="125"/>
        <v>1.7231249826916172E-2</v>
      </c>
      <c r="G1323" s="2">
        <f t="shared" si="123"/>
        <v>7.317265219745607E-3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5">
        <f>TITRES_STAT!D1327</f>
        <v>0.53</v>
      </c>
      <c r="C1324" s="2">
        <f t="shared" si="120"/>
        <v>0.57917763977970349</v>
      </c>
      <c r="D1324" s="2">
        <f t="shared" si="122"/>
        <v>0.55266630064165523</v>
      </c>
      <c r="E1324" s="2">
        <f t="shared" si="121"/>
        <v>2.6511339138048262E-2</v>
      </c>
      <c r="F1324" s="2">
        <f t="shared" si="125"/>
        <v>1.9087267689142592E-2</v>
      </c>
      <c r="G1324" s="2">
        <f t="shared" si="123"/>
        <v>7.4240714489056704E-3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0.53</v>
      </c>
      <c r="C1325" s="2">
        <f t="shared" si="120"/>
        <v>0.57930415673667213</v>
      </c>
      <c r="D1325" s="2">
        <f t="shared" si="122"/>
        <v>0.55098731540893997</v>
      </c>
      <c r="E1325" s="2">
        <f t="shared" si="121"/>
        <v>2.8316841327732156E-2</v>
      </c>
      <c r="F1325" s="2">
        <f t="shared" si="125"/>
        <v>2.0933182416860506E-2</v>
      </c>
      <c r="G1325" s="2">
        <f t="shared" si="123"/>
        <v>7.3836589108716502E-3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0.52</v>
      </c>
      <c r="C1326" s="2">
        <f t="shared" si="120"/>
        <v>0.57633428646949181</v>
      </c>
      <c r="D1326" s="2">
        <f t="shared" si="122"/>
        <v>0.5486919587119814</v>
      </c>
      <c r="E1326" s="2">
        <f t="shared" si="121"/>
        <v>2.764232775751041E-2</v>
      </c>
      <c r="F1326" s="2">
        <f t="shared" si="125"/>
        <v>2.227501148499049E-2</v>
      </c>
      <c r="G1326" s="2">
        <f t="shared" si="123"/>
        <v>5.3673162725199203E-3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0.51</v>
      </c>
      <c r="C1327" s="2">
        <f t="shared" si="120"/>
        <v>0.57074439624341611</v>
      </c>
      <c r="D1327" s="2">
        <f t="shared" si="122"/>
        <v>0.54582588769627904</v>
      </c>
      <c r="E1327" s="2">
        <f t="shared" si="121"/>
        <v>2.4918508547137064E-2</v>
      </c>
      <c r="F1327" s="2">
        <f t="shared" si="125"/>
        <v>2.2803710897419806E-2</v>
      </c>
      <c r="G1327" s="2">
        <f t="shared" si="123"/>
        <v>2.1147976497172573E-3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5">
        <f>TITRES_STAT!D1331</f>
        <v>0.49</v>
      </c>
      <c r="C1328" s="2">
        <f t="shared" si="120"/>
        <v>0.56293756605212131</v>
      </c>
      <c r="D1328" s="2">
        <f t="shared" si="122"/>
        <v>0.54169063675581386</v>
      </c>
      <c r="E1328" s="2">
        <f t="shared" si="121"/>
        <v>2.1246929296307449E-2</v>
      </c>
      <c r="F1328" s="2">
        <f t="shared" si="125"/>
        <v>2.2492354577197334E-2</v>
      </c>
      <c r="G1328" s="2">
        <f t="shared" si="123"/>
        <v>-1.2454252808898857E-3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0.49</v>
      </c>
      <c r="C1329" s="2">
        <f t="shared" si="120"/>
        <v>0.55325486358256426</v>
      </c>
      <c r="D1329" s="2">
        <f t="shared" si="122"/>
        <v>0.53786170069982764</v>
      </c>
      <c r="E1329" s="2">
        <f t="shared" si="121"/>
        <v>1.5393162882736622E-2</v>
      </c>
      <c r="F1329" s="2">
        <f t="shared" si="125"/>
        <v>2.1072516238305194E-2</v>
      </c>
      <c r="G1329" s="2">
        <f t="shared" si="123"/>
        <v>-5.6793533555685727E-3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0.49</v>
      </c>
      <c r="C1330" s="2">
        <f t="shared" si="120"/>
        <v>0.54506180764678513</v>
      </c>
      <c r="D1330" s="2">
        <f t="shared" si="122"/>
        <v>0.53431638953687743</v>
      </c>
      <c r="E1330" s="2">
        <f t="shared" si="121"/>
        <v>1.0745418109907701E-2</v>
      </c>
      <c r="F1330" s="2">
        <f t="shared" si="125"/>
        <v>1.9007096612625694E-2</v>
      </c>
      <c r="G1330" s="2">
        <f t="shared" si="123"/>
        <v>-8.2616785027179937E-3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0.49</v>
      </c>
      <c r="C1331" s="2">
        <f t="shared" si="120"/>
        <v>0.53966768339343352</v>
      </c>
      <c r="D1331" s="2">
        <f t="shared" si="122"/>
        <v>0.53103369401562728</v>
      </c>
      <c r="E1331" s="2">
        <f t="shared" si="121"/>
        <v>8.6339893778062393E-3</v>
      </c>
      <c r="F1331" s="2">
        <f t="shared" si="125"/>
        <v>1.6932475165661803E-2</v>
      </c>
      <c r="G1331" s="2">
        <f t="shared" si="123"/>
        <v>-8.2984857878555633E-3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0.47</v>
      </c>
      <c r="C1332" s="2">
        <f t="shared" si="120"/>
        <v>0.53971880902521296</v>
      </c>
      <c r="D1332" s="2">
        <f t="shared" si="122"/>
        <v>0.52651267964409931</v>
      </c>
      <c r="E1332" s="2">
        <f t="shared" si="121"/>
        <v>1.3206129381113652E-2</v>
      </c>
      <c r="F1332" s="2">
        <f t="shared" si="125"/>
        <v>1.6187206008752175E-2</v>
      </c>
      <c r="G1332" s="2">
        <f t="shared" si="123"/>
        <v>-2.9810766276385237E-3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0.49</v>
      </c>
      <c r="C1333" s="2">
        <f t="shared" si="120"/>
        <v>0.5413005307136417</v>
      </c>
      <c r="D1333" s="2">
        <f t="shared" si="122"/>
        <v>0.52380803670749931</v>
      </c>
      <c r="E1333" s="2">
        <f t="shared" si="121"/>
        <v>1.7492494006142389E-2</v>
      </c>
      <c r="F1333" s="2">
        <f t="shared" si="125"/>
        <v>1.6448263608230217E-2</v>
      </c>
      <c r="G1333" s="2">
        <f t="shared" si="123"/>
        <v>1.0442303979121721E-3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0.49</v>
      </c>
      <c r="C1334" s="2">
        <f t="shared" si="120"/>
        <v>0.53956198752692763</v>
      </c>
      <c r="D1334" s="2">
        <f t="shared" si="122"/>
        <v>0.52130373769212901</v>
      </c>
      <c r="E1334" s="2">
        <f t="shared" si="121"/>
        <v>1.8258249834798623E-2</v>
      </c>
      <c r="F1334" s="2">
        <f t="shared" si="125"/>
        <v>1.6810260853543899E-2</v>
      </c>
      <c r="G1334" s="2">
        <f t="shared" si="123"/>
        <v>1.4479889812547241E-3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0.49</v>
      </c>
      <c r="C1335" s="2">
        <f t="shared" si="120"/>
        <v>0.53809091252278496</v>
      </c>
      <c r="D1335" s="2">
        <f t="shared" si="122"/>
        <v>0.5189849423075269</v>
      </c>
      <c r="E1335" s="2">
        <f t="shared" si="121"/>
        <v>1.9105970215258061E-2</v>
      </c>
      <c r="F1335" s="2">
        <f t="shared" si="125"/>
        <v>1.7269402725886732E-2</v>
      </c>
      <c r="G1335" s="2">
        <f t="shared" si="123"/>
        <v>1.8365674893713289E-3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0.51</v>
      </c>
      <c r="C1336" s="2">
        <f t="shared" si="120"/>
        <v>0.53530769521158728</v>
      </c>
      <c r="D1336" s="2">
        <f t="shared" si="122"/>
        <v>0.51831939102548785</v>
      </c>
      <c r="E1336" s="2">
        <f t="shared" si="121"/>
        <v>1.6988304186099423E-2</v>
      </c>
      <c r="F1336" s="2">
        <f t="shared" si="125"/>
        <v>1.7213183017929273E-2</v>
      </c>
      <c r="G1336" s="2">
        <f t="shared" si="123"/>
        <v>-2.2487883182984933E-4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0.51</v>
      </c>
      <c r="C1337" s="2">
        <f t="shared" si="120"/>
        <v>0.53141420364057379</v>
      </c>
      <c r="D1337" s="2">
        <f t="shared" si="122"/>
        <v>0.51770313983841465</v>
      </c>
      <c r="E1337" s="2">
        <f t="shared" si="121"/>
        <v>1.371106380215914E-2</v>
      </c>
      <c r="F1337" s="2">
        <f t="shared" si="125"/>
        <v>1.6512759174775248E-2</v>
      </c>
      <c r="G1337" s="2">
        <f t="shared" si="123"/>
        <v>-2.801695372616108E-3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0.5</v>
      </c>
      <c r="C1338" s="2">
        <f t="shared" si="120"/>
        <v>0.52504278769587009</v>
      </c>
      <c r="D1338" s="2">
        <f t="shared" si="122"/>
        <v>0.51639179614668018</v>
      </c>
      <c r="E1338" s="2">
        <f t="shared" si="121"/>
        <v>8.6509915491899125E-3</v>
      </c>
      <c r="F1338" s="2">
        <f t="shared" si="125"/>
        <v>1.4940405649658182E-2</v>
      </c>
      <c r="G1338" s="2">
        <f t="shared" si="123"/>
        <v>-6.2894141004682692E-3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0.5</v>
      </c>
      <c r="C1339" s="2">
        <f t="shared" si="120"/>
        <v>0.51965158958881319</v>
      </c>
      <c r="D1339" s="2">
        <f t="shared" si="122"/>
        <v>0.5151775890247039</v>
      </c>
      <c r="E1339" s="2">
        <f t="shared" si="121"/>
        <v>4.4740005641092928E-3</v>
      </c>
      <c r="F1339" s="2">
        <f t="shared" si="125"/>
        <v>1.2847124632548406E-2</v>
      </c>
      <c r="G1339" s="2">
        <f t="shared" si="123"/>
        <v>-8.3731240684391129E-3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0.5</v>
      </c>
      <c r="C1340" s="2">
        <f t="shared" si="120"/>
        <v>0.51508980657514969</v>
      </c>
      <c r="D1340" s="2">
        <f t="shared" si="122"/>
        <v>0.51405332317102215</v>
      </c>
      <c r="E1340" s="2">
        <f t="shared" si="121"/>
        <v>1.0364834041275417E-3</v>
      </c>
      <c r="F1340" s="2">
        <f t="shared" si="125"/>
        <v>1.0484996386864233E-2</v>
      </c>
      <c r="G1340" s="2">
        <f t="shared" si="123"/>
        <v>-9.4485129827366916E-3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5">
        <f>TITRES_STAT!D1344</f>
        <v>0.49</v>
      </c>
      <c r="C1341" s="2">
        <f t="shared" si="120"/>
        <v>0.51122983633281893</v>
      </c>
      <c r="D1341" s="2">
        <f t="shared" si="122"/>
        <v>0.51227159552872426</v>
      </c>
      <c r="E1341" s="2">
        <f t="shared" si="121"/>
        <v>-1.041759195905323E-3</v>
      </c>
      <c r="F1341" s="2">
        <f t="shared" si="125"/>
        <v>8.1796452703103237E-3</v>
      </c>
      <c r="G1341" s="2">
        <f t="shared" si="123"/>
        <v>-9.2214044662156467E-3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0.47</v>
      </c>
      <c r="C1342" s="2">
        <f t="shared" si="120"/>
        <v>0.50488678458930836</v>
      </c>
      <c r="D1342" s="2">
        <f t="shared" si="122"/>
        <v>0.50914036623030023</v>
      </c>
      <c r="E1342" s="2">
        <f t="shared" si="121"/>
        <v>-4.253581640991877E-3</v>
      </c>
      <c r="F1342" s="2">
        <f t="shared" si="125"/>
        <v>5.6929998880498843E-3</v>
      </c>
      <c r="G1342" s="2">
        <f t="shared" si="123"/>
        <v>-9.9465815290417613E-3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0.48</v>
      </c>
      <c r="C1343" s="2">
        <f t="shared" si="120"/>
        <v>0.50259651003710704</v>
      </c>
      <c r="D1343" s="2">
        <f t="shared" si="122"/>
        <v>0.5069818205836113</v>
      </c>
      <c r="E1343" s="2">
        <f t="shared" si="121"/>
        <v>-4.3853105465042619E-3</v>
      </c>
      <c r="F1343" s="2">
        <f t="shared" si="125"/>
        <v>3.677337801139055E-3</v>
      </c>
      <c r="G1343" s="2">
        <f t="shared" si="123"/>
        <v>-8.0626483476433173E-3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0.5</v>
      </c>
      <c r="C1344" s="2">
        <f t="shared" si="120"/>
        <v>0.50065858541601371</v>
      </c>
      <c r="D1344" s="2">
        <f t="shared" si="122"/>
        <v>0.50646464868852892</v>
      </c>
      <c r="E1344" s="2">
        <f t="shared" si="121"/>
        <v>-5.806063272515205E-3</v>
      </c>
      <c r="F1344" s="2">
        <f t="shared" si="125"/>
        <v>1.7806575864082032E-3</v>
      </c>
      <c r="G1344" s="2">
        <f t="shared" si="123"/>
        <v>-7.586720858923408E-3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0.5</v>
      </c>
      <c r="C1345" s="2">
        <f t="shared" si="120"/>
        <v>0.49901880304431928</v>
      </c>
      <c r="D1345" s="2">
        <f t="shared" si="122"/>
        <v>0.50598578582271192</v>
      </c>
      <c r="E1345" s="2">
        <f t="shared" si="121"/>
        <v>-6.9669827783926386E-3</v>
      </c>
      <c r="F1345" s="2">
        <f t="shared" si="125"/>
        <v>3.1129513448034923E-5</v>
      </c>
      <c r="G1345" s="2">
        <f t="shared" si="123"/>
        <v>-6.9981122918406739E-3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0.5</v>
      </c>
      <c r="C1346" s="2">
        <f t="shared" si="120"/>
        <v>0.50070821796057785</v>
      </c>
      <c r="D1346" s="2">
        <f t="shared" si="122"/>
        <v>0.5055423942802888</v>
      </c>
      <c r="E1346" s="2">
        <f t="shared" si="121"/>
        <v>-4.8341763197109477E-3</v>
      </c>
      <c r="F1346" s="2">
        <f t="shared" si="125"/>
        <v>-9.4193165318376165E-4</v>
      </c>
      <c r="G1346" s="2">
        <f t="shared" si="123"/>
        <v>-3.8922446665271863E-3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0.5</v>
      </c>
      <c r="C1347" s="2">
        <f t="shared" si="120"/>
        <v>0.5021377228897197</v>
      </c>
      <c r="D1347" s="2">
        <f t="shared" si="122"/>
        <v>0.50513184655582299</v>
      </c>
      <c r="E1347" s="2">
        <f t="shared" si="121"/>
        <v>-2.9941236661032988E-3</v>
      </c>
      <c r="F1347" s="2">
        <f t="shared" si="125"/>
        <v>-1.3523700557676692E-3</v>
      </c>
      <c r="G1347" s="2">
        <f t="shared" si="123"/>
        <v>-1.6417536103356296E-3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0.5</v>
      </c>
      <c r="C1348" s="2">
        <f t="shared" si="120"/>
        <v>0.50180884244514745</v>
      </c>
      <c r="D1348" s="2">
        <f t="shared" si="122"/>
        <v>0.50475170977391026</v>
      </c>
      <c r="E1348" s="2">
        <f t="shared" si="121"/>
        <v>-2.9428673287628104E-3</v>
      </c>
      <c r="F1348" s="2">
        <f t="shared" si="125"/>
        <v>-1.6704695103666976E-3</v>
      </c>
      <c r="G1348" s="2">
        <f t="shared" si="123"/>
        <v>-1.2723978183961128E-3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0.5</v>
      </c>
      <c r="C1349" s="2">
        <f t="shared" si="120"/>
        <v>0.50153055899204779</v>
      </c>
      <c r="D1349" s="2">
        <f t="shared" si="122"/>
        <v>0.50439973127213911</v>
      </c>
      <c r="E1349" s="2">
        <f t="shared" si="121"/>
        <v>-2.8691722800913144E-3</v>
      </c>
      <c r="F1349" s="2">
        <f t="shared" si="125"/>
        <v>-1.9102100643116212E-3</v>
      </c>
      <c r="G1349" s="2">
        <f t="shared" si="123"/>
        <v>-9.5896221577969321E-4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0.5</v>
      </c>
      <c r="C1350" s="2">
        <f t="shared" si="120"/>
        <v>0.50129508837788661</v>
      </c>
      <c r="D1350" s="2">
        <f t="shared" si="122"/>
        <v>0.50407382525198063</v>
      </c>
      <c r="E1350" s="2">
        <f t="shared" si="121"/>
        <v>-2.7787368740940233E-3</v>
      </c>
      <c r="F1350" s="2">
        <f t="shared" si="125"/>
        <v>-2.0839154262681015E-3</v>
      </c>
      <c r="G1350" s="2">
        <f t="shared" si="123"/>
        <v>-6.9482144782592173E-4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0.49</v>
      </c>
      <c r="C1351" s="2">
        <f t="shared" si="120"/>
        <v>0.49955738247359638</v>
      </c>
      <c r="D1351" s="2">
        <f t="shared" si="122"/>
        <v>0.50303131967775983</v>
      </c>
      <c r="E1351" s="2">
        <f t="shared" si="121"/>
        <v>-3.4739372041634464E-3</v>
      </c>
      <c r="F1351" s="2">
        <f t="shared" si="125"/>
        <v>-2.3619197818471709E-3</v>
      </c>
      <c r="G1351" s="2">
        <f t="shared" si="123"/>
        <v>-1.1120174223162756E-3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0.49</v>
      </c>
      <c r="C1352" s="2">
        <f t="shared" si="120"/>
        <v>0.49501009286227382</v>
      </c>
      <c r="D1352" s="2">
        <f t="shared" si="122"/>
        <v>0.50206603673866645</v>
      </c>
      <c r="E1352" s="2">
        <f t="shared" si="121"/>
        <v>-7.0559438763926341E-3</v>
      </c>
      <c r="F1352" s="2">
        <f t="shared" si="125"/>
        <v>-3.3007246007562639E-3</v>
      </c>
      <c r="G1352" s="2">
        <f t="shared" si="123"/>
        <v>-3.7552192756363702E-3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0.49</v>
      </c>
      <c r="C1353" s="2">
        <f t="shared" si="120"/>
        <v>0.49270084780653939</v>
      </c>
      <c r="D1353" s="2">
        <f t="shared" si="122"/>
        <v>0.50117225623950601</v>
      </c>
      <c r="E1353" s="2">
        <f t="shared" si="121"/>
        <v>-8.4714084329666206E-3</v>
      </c>
      <c r="F1353" s="2">
        <f t="shared" si="125"/>
        <v>-4.3348613671983357E-3</v>
      </c>
      <c r="G1353" s="2">
        <f t="shared" si="123"/>
        <v>-4.1365470657682849E-3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0.49</v>
      </c>
      <c r="C1354" s="2">
        <f t="shared" si="120"/>
        <v>0.49382379429784101</v>
      </c>
      <c r="D1354" s="2">
        <f t="shared" si="122"/>
        <v>0.50034468170324631</v>
      </c>
      <c r="E1354" s="2">
        <f t="shared" si="121"/>
        <v>-6.5208874054052957E-3</v>
      </c>
      <c r="F1354" s="2">
        <f t="shared" si="125"/>
        <v>-4.7720665748397281E-3</v>
      </c>
      <c r="G1354" s="2">
        <f t="shared" si="123"/>
        <v>-1.7488208305655676E-3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0.49</v>
      </c>
      <c r="C1355" s="2">
        <f t="shared" si="120"/>
        <v>0.49477397979048088</v>
      </c>
      <c r="D1355" s="2">
        <f t="shared" si="122"/>
        <v>0.4995784089844873</v>
      </c>
      <c r="E1355" s="2">
        <f t="shared" si="121"/>
        <v>-4.804429194006421E-3</v>
      </c>
      <c r="F1355" s="2">
        <f t="shared" si="125"/>
        <v>-4.7785390986730672E-3</v>
      </c>
      <c r="G1355" s="2">
        <f t="shared" si="123"/>
        <v>-2.5890095333353826E-5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0.49</v>
      </c>
      <c r="C1356" s="2">
        <f t="shared" si="120"/>
        <v>0.49557798289963767</v>
      </c>
      <c r="D1356" s="2">
        <f t="shared" si="122"/>
        <v>0.4988688972078586</v>
      </c>
      <c r="E1356" s="2">
        <f t="shared" si="121"/>
        <v>-3.2909143082209269E-3</v>
      </c>
      <c r="F1356" s="2">
        <f t="shared" si="125"/>
        <v>-4.4810141405826395E-3</v>
      </c>
      <c r="G1356" s="2">
        <f t="shared" si="123"/>
        <v>1.1900998323617126E-3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0.49</v>
      </c>
      <c r="C1357" s="2">
        <f t="shared" si="120"/>
        <v>0.49625829322277032</v>
      </c>
      <c r="D1357" s="2">
        <f t="shared" si="122"/>
        <v>0.49821194185912832</v>
      </c>
      <c r="E1357" s="2">
        <f t="shared" si="121"/>
        <v>-1.9536486363579963E-3</v>
      </c>
      <c r="F1357" s="2">
        <f t="shared" si="125"/>
        <v>-3.9755410397377114E-3</v>
      </c>
      <c r="G1357" s="2">
        <f t="shared" si="123"/>
        <v>2.021892403379715E-3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0.49</v>
      </c>
      <c r="C1358" s="2">
        <f t="shared" si="120"/>
        <v>0.49683394041926721</v>
      </c>
      <c r="D1358" s="2">
        <f t="shared" si="122"/>
        <v>0.49760364986956324</v>
      </c>
      <c r="E1358" s="2">
        <f t="shared" si="121"/>
        <v>-7.6970945029603E-4</v>
      </c>
      <c r="F1358" s="2">
        <f t="shared" si="125"/>
        <v>-3.3343747218493752E-3</v>
      </c>
      <c r="G1358" s="2">
        <f t="shared" si="123"/>
        <v>2.5646652715533452E-3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0.48</v>
      </c>
      <c r="C1359" s="2">
        <f t="shared" ref="C1359:C1422" si="126">$C$4*B1349+C1358*(1-$C$4)</f>
        <v>0.49732102650861071</v>
      </c>
      <c r="D1359" s="2">
        <f t="shared" si="122"/>
        <v>0.49629967580515116</v>
      </c>
      <c r="E1359" s="2">
        <f t="shared" si="121"/>
        <v>1.0213507034595448E-3</v>
      </c>
      <c r="F1359" s="2">
        <f t="shared" si="125"/>
        <v>-2.4632296367875913E-3</v>
      </c>
      <c r="G1359" s="2">
        <f t="shared" si="123"/>
        <v>3.4845803402471362E-3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0.46</v>
      </c>
      <c r="C1360" s="2">
        <f t="shared" si="126"/>
        <v>0.49773317627651675</v>
      </c>
      <c r="D1360" s="2">
        <f t="shared" si="122"/>
        <v>0.49361081093069553</v>
      </c>
      <c r="E1360" s="2">
        <f t="shared" si="121"/>
        <v>4.1223653458212217E-3</v>
      </c>
      <c r="F1360" s="2">
        <f t="shared" si="125"/>
        <v>-1.1461106402658287E-3</v>
      </c>
      <c r="G1360" s="2">
        <f t="shared" si="123"/>
        <v>5.2684759860870504E-3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0.47</v>
      </c>
      <c r="C1361" s="2">
        <f t="shared" si="126"/>
        <v>0.4965434568493603</v>
      </c>
      <c r="D1361" s="2">
        <f t="shared" si="122"/>
        <v>0.49186186197286624</v>
      </c>
      <c r="E1361" s="2">
        <f t="shared" si="121"/>
        <v>4.6815948764940551E-3</v>
      </c>
      <c r="F1361" s="2">
        <f t="shared" si="125"/>
        <v>1.9430463086148064E-5</v>
      </c>
      <c r="G1361" s="2">
        <f t="shared" si="123"/>
        <v>4.6621644134079068E-3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0.45</v>
      </c>
      <c r="C1362" s="2">
        <f t="shared" si="126"/>
        <v>0.49553677118022793</v>
      </c>
      <c r="D1362" s="2">
        <f t="shared" si="122"/>
        <v>0.4887609833082095</v>
      </c>
      <c r="E1362" s="2">
        <f t="shared" si="121"/>
        <v>6.775787872018435E-3</v>
      </c>
      <c r="F1362" s="2">
        <f t="shared" si="125"/>
        <v>1.3707019448726055E-3</v>
      </c>
      <c r="G1362" s="2">
        <f t="shared" si="123"/>
        <v>5.4050859271458293E-3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0.45</v>
      </c>
      <c r="C1363" s="2">
        <f t="shared" si="126"/>
        <v>0.49468496022942365</v>
      </c>
      <c r="D1363" s="2">
        <f t="shared" si="122"/>
        <v>0.48588979935945326</v>
      </c>
      <c r="E1363" s="2">
        <f t="shared" si="121"/>
        <v>8.7951608699703976E-3</v>
      </c>
      <c r="F1363" s="2">
        <f t="shared" si="125"/>
        <v>2.8555937298921641E-3</v>
      </c>
      <c r="G1363" s="2">
        <f t="shared" si="123"/>
        <v>5.9395671400782335E-3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0.46</v>
      </c>
      <c r="C1364" s="2">
        <f t="shared" si="126"/>
        <v>0.49396419711720463</v>
      </c>
      <c r="D1364" s="2">
        <f t="shared" si="122"/>
        <v>0.48397203644393821</v>
      </c>
      <c r="E1364" s="2">
        <f t="shared" si="121"/>
        <v>9.9921606732664148E-3</v>
      </c>
      <c r="F1364" s="2">
        <f t="shared" si="125"/>
        <v>4.2829071185670146E-3</v>
      </c>
      <c r="G1364" s="2">
        <f t="shared" si="123"/>
        <v>5.7092535546994002E-3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0.45</v>
      </c>
      <c r="C1365" s="2">
        <f t="shared" si="126"/>
        <v>0.49335432063763468</v>
      </c>
      <c r="D1365" s="2">
        <f t="shared" si="122"/>
        <v>0.48145558929994281</v>
      </c>
      <c r="E1365" s="2">
        <f t="shared" si="121"/>
        <v>1.189873133769187E-2</v>
      </c>
      <c r="F1365" s="2">
        <f t="shared" si="125"/>
        <v>5.8060719623919859E-3</v>
      </c>
      <c r="G1365" s="2">
        <f t="shared" si="123"/>
        <v>6.0926593752998843E-3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0.45</v>
      </c>
      <c r="C1366" s="2">
        <f t="shared" si="126"/>
        <v>0.49283827130876778</v>
      </c>
      <c r="D1366" s="2">
        <f t="shared" si="122"/>
        <v>0.47912554564809517</v>
      </c>
      <c r="E1366" s="2">
        <f t="shared" si="121"/>
        <v>1.3712725660672609E-2</v>
      </c>
      <c r="F1366" s="2">
        <f t="shared" si="125"/>
        <v>7.387402702048111E-3</v>
      </c>
      <c r="G1366" s="2">
        <f t="shared" si="123"/>
        <v>6.3253229586244979E-3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0.45</v>
      </c>
      <c r="C1367" s="2">
        <f t="shared" si="126"/>
        <v>0.49240161418434197</v>
      </c>
      <c r="D1367" s="2">
        <f t="shared" si="122"/>
        <v>0.47696809782231037</v>
      </c>
      <c r="E1367" s="2">
        <f t="shared" si="121"/>
        <v>1.5433516362031607E-2</v>
      </c>
      <c r="F1367" s="2">
        <f t="shared" si="125"/>
        <v>8.9966254340448099E-3</v>
      </c>
      <c r="G1367" s="2">
        <f t="shared" si="123"/>
        <v>6.4368909279867974E-3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0.45</v>
      </c>
      <c r="C1368" s="2">
        <f t="shared" si="126"/>
        <v>0.49203213507905857</v>
      </c>
      <c r="D1368" s="2">
        <f t="shared" si="122"/>
        <v>0.47497046094658368</v>
      </c>
      <c r="E1368" s="2">
        <f t="shared" si="121"/>
        <v>1.7061674132474891E-2</v>
      </c>
      <c r="F1368" s="2">
        <f t="shared" si="125"/>
        <v>1.0609635173730826E-2</v>
      </c>
      <c r="G1368" s="2">
        <f t="shared" si="123"/>
        <v>6.4520389587440653E-3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0.45</v>
      </c>
      <c r="C1369" s="2">
        <f t="shared" si="126"/>
        <v>0.49018103737458801</v>
      </c>
      <c r="D1369" s="2">
        <f t="shared" si="122"/>
        <v>0.47312079717276267</v>
      </c>
      <c r="E1369" s="2">
        <f t="shared" si="121"/>
        <v>1.7060240201825339E-2</v>
      </c>
      <c r="F1369" s="2">
        <f t="shared" si="125"/>
        <v>1.1899756179349729E-2</v>
      </c>
      <c r="G1369" s="2">
        <f t="shared" si="123"/>
        <v>5.1604840224756098E-3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0.45</v>
      </c>
      <c r="C1370" s="2">
        <f t="shared" si="126"/>
        <v>0.48553780085542064</v>
      </c>
      <c r="D1370" s="2">
        <f t="shared" si="122"/>
        <v>0.47140814553033583</v>
      </c>
      <c r="E1370" s="2">
        <f t="shared" si="121"/>
        <v>1.4129655325084811E-2</v>
      </c>
      <c r="F1370" s="2">
        <f t="shared" si="125"/>
        <v>1.2345736008496746E-2</v>
      </c>
      <c r="G1370" s="2">
        <f t="shared" si="123"/>
        <v>1.7839193165880649E-3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0.44</v>
      </c>
      <c r="C1371" s="2">
        <f t="shared" si="126"/>
        <v>0.48314736995458668</v>
      </c>
      <c r="D1371" s="2">
        <f t="shared" si="122"/>
        <v>0.46908161623179245</v>
      </c>
      <c r="E1371" s="2">
        <f t="shared" si="121"/>
        <v>1.4065753722794228E-2</v>
      </c>
      <c r="F1371" s="2">
        <f t="shared" si="125"/>
        <v>1.2689739551356244E-2</v>
      </c>
      <c r="G1371" s="2">
        <f t="shared" si="123"/>
        <v>1.3760141714379837E-3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0.45</v>
      </c>
      <c r="C1372" s="2">
        <f t="shared" si="126"/>
        <v>0.47804777457695791</v>
      </c>
      <c r="D1372" s="2">
        <f t="shared" si="122"/>
        <v>0.46766816317758558</v>
      </c>
      <c r="E1372" s="2">
        <f t="shared" ref="E1372:E1435" si="127">C1372-D1372</f>
        <v>1.0379611399372324E-2</v>
      </c>
      <c r="F1372" s="2">
        <f t="shared" si="125"/>
        <v>1.2227713920959461E-2</v>
      </c>
      <c r="G1372" s="2">
        <f t="shared" si="123"/>
        <v>-1.8481025215871371E-3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0.45</v>
      </c>
      <c r="C1373" s="2">
        <f t="shared" si="126"/>
        <v>0.47373273233434898</v>
      </c>
      <c r="D1373" s="2">
        <f t="shared" ref="D1373:D1436" si="128">$D$4*B1373+(1-$D$4)*D1372</f>
        <v>0.46635941034961625</v>
      </c>
      <c r="E1373" s="2">
        <f t="shared" si="127"/>
        <v>7.373321984732728E-3</v>
      </c>
      <c r="F1373" s="2">
        <f t="shared" si="125"/>
        <v>1.1256835533714114E-2</v>
      </c>
      <c r="G1373" s="2">
        <f t="shared" si="123"/>
        <v>-3.8835135489813863E-3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0.45</v>
      </c>
      <c r="C1374" s="2">
        <f t="shared" si="126"/>
        <v>0.47162000428291073</v>
      </c>
      <c r="D1374" s="2">
        <f t="shared" si="128"/>
        <v>0.46514760217557061</v>
      </c>
      <c r="E1374" s="2">
        <f t="shared" si="127"/>
        <v>6.472402107340125E-3</v>
      </c>
      <c r="F1374" s="2">
        <f t="shared" si="125"/>
        <v>1.0299948848439319E-2</v>
      </c>
      <c r="G1374" s="2">
        <f t="shared" si="123"/>
        <v>-3.8275467410991935E-3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0.45</v>
      </c>
      <c r="C1375" s="2">
        <f t="shared" si="126"/>
        <v>0.46829384977784749</v>
      </c>
      <c r="D1375" s="2">
        <f t="shared" si="128"/>
        <v>0.46402555756997277</v>
      </c>
      <c r="E1375" s="2">
        <f t="shared" si="127"/>
        <v>4.2682922078747243E-3</v>
      </c>
      <c r="F1375" s="2">
        <f t="shared" si="125"/>
        <v>9.0936175203264E-3</v>
      </c>
      <c r="G1375" s="2">
        <f t="shared" si="123"/>
        <v>-4.8253253124516757E-3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0.45</v>
      </c>
      <c r="C1376" s="2">
        <f t="shared" si="126"/>
        <v>0.46547941135048632</v>
      </c>
      <c r="D1376" s="2">
        <f t="shared" si="128"/>
        <v>0.46298662737960439</v>
      </c>
      <c r="E1376" s="2">
        <f t="shared" si="127"/>
        <v>2.4927839708819288E-3</v>
      </c>
      <c r="F1376" s="2">
        <f t="shared" si="125"/>
        <v>7.7734508104375065E-3</v>
      </c>
      <c r="G1376" s="2">
        <f t="shared" si="123"/>
        <v>-5.2806668395555777E-3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0.45</v>
      </c>
      <c r="C1377" s="2">
        <f t="shared" si="126"/>
        <v>0.46309796345041154</v>
      </c>
      <c r="D1377" s="2">
        <f t="shared" si="128"/>
        <v>0.46202465498111517</v>
      </c>
      <c r="E1377" s="2">
        <f t="shared" si="127"/>
        <v>1.0733084692963746E-3</v>
      </c>
      <c r="F1377" s="2">
        <f t="shared" si="125"/>
        <v>6.4334223422092812E-3</v>
      </c>
      <c r="G1377" s="2">
        <f t="shared" si="123"/>
        <v>-5.3601138729129066E-3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0.47</v>
      </c>
      <c r="C1378" s="2">
        <f t="shared" si="126"/>
        <v>0.46108289215034826</v>
      </c>
      <c r="D1378" s="2">
        <f t="shared" si="128"/>
        <v>0.46261542127881033</v>
      </c>
      <c r="E1378" s="2">
        <f t="shared" si="127"/>
        <v>-1.532529128462079E-3</v>
      </c>
      <c r="F1378" s="2">
        <f t="shared" si="125"/>
        <v>4.8402320480750091E-3</v>
      </c>
      <c r="G1378" s="2">
        <f t="shared" si="123"/>
        <v>-6.3727611765370881E-3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0.48</v>
      </c>
      <c r="C1379" s="2">
        <f t="shared" si="126"/>
        <v>0.45937783181952541</v>
      </c>
      <c r="D1379" s="2">
        <f t="shared" si="128"/>
        <v>0.46390316785075031</v>
      </c>
      <c r="E1379" s="2">
        <f t="shared" si="127"/>
        <v>-4.5253360312249025E-3</v>
      </c>
      <c r="F1379" s="2">
        <f t="shared" si="125"/>
        <v>2.9671184322150267E-3</v>
      </c>
      <c r="G1379" s="2">
        <f t="shared" si="123"/>
        <v>-7.4924544634399296E-3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0.48</v>
      </c>
      <c r="C1380" s="2">
        <f t="shared" si="126"/>
        <v>0.45793508846267539</v>
      </c>
      <c r="D1380" s="2">
        <f t="shared" si="128"/>
        <v>0.46509552578773178</v>
      </c>
      <c r="E1380" s="2">
        <f t="shared" si="127"/>
        <v>-7.1604373250563902E-3</v>
      </c>
      <c r="F1380" s="2">
        <f t="shared" si="125"/>
        <v>9.4160728076074333E-4</v>
      </c>
      <c r="G1380" s="2">
        <f t="shared" ref="G1380:G1443" si="129">E1380-F1380</f>
        <v>-8.1020446058171335E-3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0.48</v>
      </c>
      <c r="C1381" s="2">
        <f t="shared" si="126"/>
        <v>0.45517584408380229</v>
      </c>
      <c r="D1381" s="2">
        <f t="shared" si="128"/>
        <v>0.46619956091456649</v>
      </c>
      <c r="E1381" s="2">
        <f t="shared" si="127"/>
        <v>-1.1023716830764196E-2</v>
      </c>
      <c r="F1381" s="2">
        <f t="shared" ref="F1381:F1444" si="131">(E1381*(2/(10)))+((1-(2/10))*F1380)</f>
        <v>-1.4514575415442445E-3</v>
      </c>
      <c r="G1381" s="2">
        <f t="shared" si="129"/>
        <v>-9.5722592892199514E-3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0.47</v>
      </c>
      <c r="C1382" s="2">
        <f t="shared" si="126"/>
        <v>0.45437956037860194</v>
      </c>
      <c r="D1382" s="2">
        <f t="shared" si="128"/>
        <v>0.46648107492089491</v>
      </c>
      <c r="E1382" s="2">
        <f t="shared" si="127"/>
        <v>-1.2101514542292968E-2</v>
      </c>
      <c r="F1382" s="2">
        <f t="shared" si="131"/>
        <v>-3.5814689416939897E-3</v>
      </c>
      <c r="G1382" s="2">
        <f t="shared" si="129"/>
        <v>-8.5200456005989789E-3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0.47</v>
      </c>
      <c r="C1383" s="2">
        <f t="shared" si="126"/>
        <v>0.45370578185881705</v>
      </c>
      <c r="D1383" s="2">
        <f t="shared" si="128"/>
        <v>0.46674173603786562</v>
      </c>
      <c r="E1383" s="2">
        <f t="shared" si="127"/>
        <v>-1.303595417904857E-2</v>
      </c>
      <c r="F1383" s="2">
        <f t="shared" si="131"/>
        <v>-5.4723659891649061E-3</v>
      </c>
      <c r="G1383" s="2">
        <f t="shared" si="129"/>
        <v>-7.5635881898836639E-3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0.47</v>
      </c>
      <c r="C1384" s="2">
        <f t="shared" si="126"/>
        <v>0.45313566157284524</v>
      </c>
      <c r="D1384" s="2">
        <f t="shared" si="128"/>
        <v>0.46698308892394963</v>
      </c>
      <c r="E1384" s="2">
        <f t="shared" si="127"/>
        <v>-1.3847427351104391E-2</v>
      </c>
      <c r="F1384" s="2">
        <f t="shared" si="131"/>
        <v>-7.1473782615528031E-3</v>
      </c>
      <c r="G1384" s="2">
        <f t="shared" si="129"/>
        <v>-6.700049089551588E-3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0.47</v>
      </c>
      <c r="C1385" s="2">
        <f t="shared" si="126"/>
        <v>0.45265325210009977</v>
      </c>
      <c r="D1385" s="2">
        <f t="shared" si="128"/>
        <v>0.46720656381847187</v>
      </c>
      <c r="E1385" s="2">
        <f t="shared" si="127"/>
        <v>-1.4553311718372097E-2</v>
      </c>
      <c r="F1385" s="2">
        <f t="shared" si="131"/>
        <v>-8.6285649529166623E-3</v>
      </c>
      <c r="G1385" s="2">
        <f t="shared" si="129"/>
        <v>-5.924746765455435E-3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0.47</v>
      </c>
      <c r="C1386" s="2">
        <f t="shared" si="126"/>
        <v>0.45224505946931515</v>
      </c>
      <c r="D1386" s="2">
        <f t="shared" si="128"/>
        <v>0.46741348501710356</v>
      </c>
      <c r="E1386" s="2">
        <f t="shared" si="127"/>
        <v>-1.5168425547788411E-2</v>
      </c>
      <c r="F1386" s="2">
        <f t="shared" si="131"/>
        <v>-9.9365370718910127E-3</v>
      </c>
      <c r="G1386" s="2">
        <f t="shared" si="129"/>
        <v>-5.2318884758973984E-3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0.47</v>
      </c>
      <c r="C1387" s="2">
        <f t="shared" si="126"/>
        <v>0.45189966570480511</v>
      </c>
      <c r="D1387" s="2">
        <f t="shared" si="128"/>
        <v>0.46760507871954032</v>
      </c>
      <c r="E1387" s="2">
        <f t="shared" si="127"/>
        <v>-1.5705413014735214E-2</v>
      </c>
      <c r="F1387" s="2">
        <f t="shared" si="131"/>
        <v>-1.1090312260459853E-2</v>
      </c>
      <c r="G1387" s="2">
        <f t="shared" si="129"/>
        <v>-4.6151007542753614E-3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0.47</v>
      </c>
      <c r="C1388" s="2">
        <f t="shared" si="126"/>
        <v>0.45468433251945045</v>
      </c>
      <c r="D1388" s="2">
        <f t="shared" si="128"/>
        <v>0.46778248029587066</v>
      </c>
      <c r="E1388" s="2">
        <f t="shared" si="127"/>
        <v>-1.309814777642021E-2</v>
      </c>
      <c r="F1388" s="2">
        <f t="shared" si="131"/>
        <v>-1.1491879363651926E-2</v>
      </c>
      <c r="G1388" s="2">
        <f t="shared" si="129"/>
        <v>-1.6062684127682841E-3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0.47</v>
      </c>
      <c r="C1389" s="2">
        <f t="shared" si="126"/>
        <v>0.45857905059338117</v>
      </c>
      <c r="D1389" s="2">
        <f t="shared" si="128"/>
        <v>0.46794674101469502</v>
      </c>
      <c r="E1389" s="2">
        <f t="shared" si="127"/>
        <v>-9.3676904213138568E-3</v>
      </c>
      <c r="F1389" s="2">
        <f t="shared" si="131"/>
        <v>-1.1067041575184313E-2</v>
      </c>
      <c r="G1389" s="2">
        <f t="shared" si="129"/>
        <v>1.6993511538704563E-3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5">
        <f>TITRES_STAT!D1393</f>
        <v>0.47</v>
      </c>
      <c r="C1390" s="2">
        <f t="shared" si="126"/>
        <v>0.46187458127132253</v>
      </c>
      <c r="D1390" s="2">
        <f t="shared" si="128"/>
        <v>0.46809883427286575</v>
      </c>
      <c r="E1390" s="2">
        <f t="shared" si="127"/>
        <v>-6.2242530015432229E-3</v>
      </c>
      <c r="F1390" s="2">
        <f t="shared" si="131"/>
        <v>-1.0098483860456095E-2</v>
      </c>
      <c r="G1390" s="2">
        <f t="shared" si="129"/>
        <v>3.8742308589128725E-3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5">
        <f>TITRES_STAT!D1394</f>
        <v>0.46</v>
      </c>
      <c r="C1391" s="2">
        <f t="shared" si="126"/>
        <v>0.4646631072295806</v>
      </c>
      <c r="D1391" s="2">
        <f t="shared" si="128"/>
        <v>0.46749892062302384</v>
      </c>
      <c r="E1391" s="2">
        <f t="shared" si="127"/>
        <v>-2.8358133934432428E-3</v>
      </c>
      <c r="F1391" s="2">
        <f t="shared" si="131"/>
        <v>-8.6459497670535249E-3</v>
      </c>
      <c r="G1391" s="2">
        <f t="shared" si="129"/>
        <v>5.8101363736102821E-3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0.44</v>
      </c>
      <c r="C1392" s="2">
        <f t="shared" si="126"/>
        <v>0.46548416765579897</v>
      </c>
      <c r="D1392" s="2">
        <f t="shared" si="128"/>
        <v>0.46546196353983693</v>
      </c>
      <c r="E1392" s="2">
        <f t="shared" si="127"/>
        <v>2.2204115962043414E-5</v>
      </c>
      <c r="F1392" s="2">
        <f t="shared" si="131"/>
        <v>-6.9123189904504116E-3</v>
      </c>
      <c r="G1392" s="2">
        <f t="shared" si="129"/>
        <v>6.934523106412455E-3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0.43</v>
      </c>
      <c r="C1393" s="2">
        <f t="shared" si="126"/>
        <v>0.46617891109336834</v>
      </c>
      <c r="D1393" s="2">
        <f t="shared" si="128"/>
        <v>0.46283515142577492</v>
      </c>
      <c r="E1393" s="2">
        <f t="shared" si="127"/>
        <v>3.3437596675934267E-3</v>
      </c>
      <c r="F1393" s="2">
        <f t="shared" si="131"/>
        <v>-4.8611032588416437E-3</v>
      </c>
      <c r="G1393" s="2">
        <f t="shared" si="129"/>
        <v>8.2048629264350713E-3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0.42</v>
      </c>
      <c r="C1394" s="2">
        <f t="shared" si="126"/>
        <v>0.46676677092515784</v>
      </c>
      <c r="D1394" s="2">
        <f t="shared" si="128"/>
        <v>0.45966217724608788</v>
      </c>
      <c r="E1394" s="2">
        <f t="shared" si="127"/>
        <v>7.1045936790699593E-3</v>
      </c>
      <c r="F1394" s="2">
        <f t="shared" si="131"/>
        <v>-2.467963871259323E-3</v>
      </c>
      <c r="G1394" s="2">
        <f t="shared" si="129"/>
        <v>9.5725575503292828E-3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0.41</v>
      </c>
      <c r="C1395" s="2">
        <f t="shared" si="126"/>
        <v>0.46726419078282583</v>
      </c>
      <c r="D1395" s="2">
        <f t="shared" si="128"/>
        <v>0.45598349745008138</v>
      </c>
      <c r="E1395" s="2">
        <f t="shared" si="127"/>
        <v>1.1280693332744451E-2</v>
      </c>
      <c r="F1395" s="2">
        <f t="shared" si="131"/>
        <v>2.8176756954143185E-4</v>
      </c>
      <c r="G1395" s="2">
        <f t="shared" si="129"/>
        <v>1.099892576320302E-2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0.41</v>
      </c>
      <c r="C1396" s="2">
        <f t="shared" si="126"/>
        <v>0.4676850845085449</v>
      </c>
      <c r="D1396" s="2">
        <f t="shared" si="128"/>
        <v>0.45257731245377908</v>
      </c>
      <c r="E1396" s="2">
        <f t="shared" si="127"/>
        <v>1.5107772054765822E-2</v>
      </c>
      <c r="F1396" s="2">
        <f t="shared" si="131"/>
        <v>3.2469684665863102E-3</v>
      </c>
      <c r="G1396" s="2">
        <f t="shared" si="129"/>
        <v>1.1860803588179512E-2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0.4</v>
      </c>
      <c r="C1397" s="2">
        <f t="shared" si="126"/>
        <v>0.4680412253533841</v>
      </c>
      <c r="D1397" s="2">
        <f t="shared" si="128"/>
        <v>0.4486826967164621</v>
      </c>
      <c r="E1397" s="2">
        <f t="shared" si="127"/>
        <v>1.9358528636922001E-2</v>
      </c>
      <c r="F1397" s="2">
        <f t="shared" si="131"/>
        <v>6.4692805006534484E-3</v>
      </c>
      <c r="G1397" s="2">
        <f t="shared" si="129"/>
        <v>1.2889248136268553E-2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0.4</v>
      </c>
      <c r="C1398" s="2">
        <f t="shared" si="126"/>
        <v>0.46834257529901729</v>
      </c>
      <c r="D1398" s="2">
        <f t="shared" si="128"/>
        <v>0.44507657103376119</v>
      </c>
      <c r="E1398" s="2">
        <f t="shared" si="127"/>
        <v>2.3266004265256102E-2</v>
      </c>
      <c r="F1398" s="2">
        <f t="shared" si="131"/>
        <v>9.8286252535739783E-3</v>
      </c>
      <c r="G1398" s="2">
        <f t="shared" si="129"/>
        <v>1.3437379011682123E-2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0.4</v>
      </c>
      <c r="C1399" s="2">
        <f t="shared" si="126"/>
        <v>0.46859756371455308</v>
      </c>
      <c r="D1399" s="2">
        <f t="shared" si="128"/>
        <v>0.44173756577200107</v>
      </c>
      <c r="E1399" s="2">
        <f t="shared" si="127"/>
        <v>2.6859997942552005E-2</v>
      </c>
      <c r="F1399" s="2">
        <f t="shared" si="131"/>
        <v>1.3234899791369586E-2</v>
      </c>
      <c r="G1399" s="2">
        <f t="shared" si="129"/>
        <v>1.3625098151182419E-2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0.39</v>
      </c>
      <c r="C1400" s="2">
        <f t="shared" si="126"/>
        <v>0.46881332314308338</v>
      </c>
      <c r="D1400" s="2">
        <f t="shared" si="128"/>
        <v>0.43790515349259362</v>
      </c>
      <c r="E1400" s="2">
        <f t="shared" si="127"/>
        <v>3.0908169650489759E-2</v>
      </c>
      <c r="F1400" s="2">
        <f t="shared" si="131"/>
        <v>1.6769553763193622E-2</v>
      </c>
      <c r="G1400" s="2">
        <f t="shared" si="129"/>
        <v>1.4138615887296136E-2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0.4</v>
      </c>
      <c r="C1401" s="2">
        <f t="shared" si="126"/>
        <v>0.46745742727491668</v>
      </c>
      <c r="D1401" s="2">
        <f t="shared" si="128"/>
        <v>0.43509736434499408</v>
      </c>
      <c r="E1401" s="2">
        <f t="shared" si="127"/>
        <v>3.2360062929922606E-2</v>
      </c>
      <c r="F1401" s="2">
        <f t="shared" si="131"/>
        <v>1.9887655596539419E-2</v>
      </c>
      <c r="G1401" s="2">
        <f t="shared" si="129"/>
        <v>1.2472407333383187E-2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0.4</v>
      </c>
      <c r="C1402" s="2">
        <f t="shared" si="126"/>
        <v>0.46323320769416021</v>
      </c>
      <c r="D1402" s="2">
        <f t="shared" si="128"/>
        <v>0.43249755957869823</v>
      </c>
      <c r="E1402" s="2">
        <f t="shared" si="127"/>
        <v>3.0735648115461978E-2</v>
      </c>
      <c r="F1402" s="2">
        <f t="shared" si="131"/>
        <v>2.2057254100323932E-2</v>
      </c>
      <c r="G1402" s="2">
        <f t="shared" si="129"/>
        <v>8.6783940151380461E-3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0.39</v>
      </c>
      <c r="C1403" s="2">
        <f t="shared" si="126"/>
        <v>0.45812040651044328</v>
      </c>
      <c r="D1403" s="2">
        <f t="shared" si="128"/>
        <v>0.42934959220249841</v>
      </c>
      <c r="E1403" s="2">
        <f t="shared" si="127"/>
        <v>2.877081430794487E-2</v>
      </c>
      <c r="F1403" s="2">
        <f t="shared" si="131"/>
        <v>2.3399966141848121E-2</v>
      </c>
      <c r="G1403" s="2">
        <f t="shared" si="129"/>
        <v>5.3708481660967484E-3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0.39</v>
      </c>
      <c r="C1404" s="2">
        <f t="shared" si="126"/>
        <v>0.45225572858575969</v>
      </c>
      <c r="D1404" s="2">
        <f t="shared" si="128"/>
        <v>0.42643480759490593</v>
      </c>
      <c r="E1404" s="2">
        <f t="shared" si="127"/>
        <v>2.5820920990853757E-2</v>
      </c>
      <c r="F1404" s="2">
        <f t="shared" si="131"/>
        <v>2.3884157111649252E-2</v>
      </c>
      <c r="G1404" s="2">
        <f t="shared" si="129"/>
        <v>1.9367638792045054E-3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0.4</v>
      </c>
      <c r="C1405" s="2">
        <f t="shared" si="126"/>
        <v>0.44575484726487358</v>
      </c>
      <c r="D1405" s="2">
        <f t="shared" si="128"/>
        <v>0.42447667369898695</v>
      </c>
      <c r="E1405" s="2">
        <f t="shared" si="127"/>
        <v>2.1278173565886627E-2</v>
      </c>
      <c r="F1405" s="2">
        <f t="shared" si="131"/>
        <v>2.3362960402496726E-2</v>
      </c>
      <c r="G1405" s="2">
        <f t="shared" si="129"/>
        <v>-2.0847868366100988E-3</v>
      </c>
      <c r="H1405" s="2" t="str">
        <f t="shared" si="130"/>
        <v>Hold</v>
      </c>
    </row>
    <row r="1406" spans="1:8" ht="13.5" x14ac:dyDescent="0.25">
      <c r="A1406" s="3">
        <f>TITRES_STAT!B1409</f>
        <v>44361</v>
      </c>
      <c r="B1406" s="5">
        <f>TITRES_STAT!D1409</f>
        <v>0.4</v>
      </c>
      <c r="C1406" s="2">
        <f t="shared" si="126"/>
        <v>0.4402541015318161</v>
      </c>
      <c r="D1406" s="2">
        <f t="shared" si="128"/>
        <v>0.42266358675832122</v>
      </c>
      <c r="E1406" s="2">
        <f t="shared" si="127"/>
        <v>1.7590514773494881E-2</v>
      </c>
      <c r="F1406" s="2">
        <f t="shared" si="131"/>
        <v>2.2208471276696361E-2</v>
      </c>
      <c r="G1406" s="2">
        <f t="shared" si="129"/>
        <v>-4.6179565032014799E-3</v>
      </c>
      <c r="H1406" s="2" t="str">
        <f t="shared" si="130"/>
        <v>Hold</v>
      </c>
    </row>
    <row r="1407" spans="1:8" ht="13.5" x14ac:dyDescent="0.25">
      <c r="A1407" s="3">
        <f>TITRES_STAT!B1410</f>
        <v>44362</v>
      </c>
      <c r="B1407" s="5">
        <f>TITRES_STAT!D1410</f>
        <v>0.4</v>
      </c>
      <c r="C1407" s="2">
        <f t="shared" si="126"/>
        <v>0.4340611628346136</v>
      </c>
      <c r="D1407" s="2">
        <f t="shared" si="128"/>
        <v>0.42098480255400111</v>
      </c>
      <c r="E1407" s="2">
        <f t="shared" si="127"/>
        <v>1.3076360280612487E-2</v>
      </c>
      <c r="F1407" s="2">
        <f t="shared" si="131"/>
        <v>2.0382049077479588E-2</v>
      </c>
      <c r="G1407" s="2">
        <f t="shared" si="129"/>
        <v>-7.3056887968671012E-3</v>
      </c>
      <c r="H1407" s="2" t="str">
        <f t="shared" si="130"/>
        <v>Hold</v>
      </c>
    </row>
    <row r="1408" spans="1:8" ht="13.5" x14ac:dyDescent="0.25">
      <c r="A1408" s="3">
        <f>TITRES_STAT!B1411</f>
        <v>44363</v>
      </c>
      <c r="B1408" s="5">
        <f>TITRES_STAT!D1411</f>
        <v>0.4</v>
      </c>
      <c r="C1408" s="2">
        <f t="shared" si="126"/>
        <v>0.42882098393698076</v>
      </c>
      <c r="D1408" s="2">
        <f t="shared" si="128"/>
        <v>0.41943037273518619</v>
      </c>
      <c r="E1408" s="2">
        <f t="shared" si="127"/>
        <v>9.3906112017945742E-3</v>
      </c>
      <c r="F1408" s="2">
        <f t="shared" si="131"/>
        <v>1.8183761502342587E-2</v>
      </c>
      <c r="G1408" s="2">
        <f t="shared" si="129"/>
        <v>-8.7931503005480131E-3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5">
        <f>TITRES_STAT!D1412</f>
        <v>0.4</v>
      </c>
      <c r="C1409" s="2">
        <f t="shared" si="126"/>
        <v>0.42438698640821448</v>
      </c>
      <c r="D1409" s="2">
        <f t="shared" si="128"/>
        <v>0.4179910858659131</v>
      </c>
      <c r="E1409" s="2">
        <f t="shared" si="127"/>
        <v>6.3959005423013804E-3</v>
      </c>
      <c r="F1409" s="2">
        <f t="shared" si="131"/>
        <v>1.5826189310334346E-2</v>
      </c>
      <c r="G1409" s="2">
        <f t="shared" si="129"/>
        <v>-9.4302887680329656E-3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5">
        <f>TITRES_STAT!D1413</f>
        <v>0.4</v>
      </c>
      <c r="C1410" s="2">
        <f t="shared" si="126"/>
        <v>0.41909668080695073</v>
      </c>
      <c r="D1410" s="2">
        <f t="shared" si="128"/>
        <v>0.41665841283880845</v>
      </c>
      <c r="E1410" s="2">
        <f t="shared" si="127"/>
        <v>2.4382679681422825E-3</v>
      </c>
      <c r="F1410" s="2">
        <f t="shared" si="131"/>
        <v>1.3148605041895934E-2</v>
      </c>
      <c r="G1410" s="2">
        <f t="shared" si="129"/>
        <v>-1.0710337073753651E-2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5">
        <f>TITRES_STAT!D1414</f>
        <v>0.4</v>
      </c>
      <c r="C1411" s="2">
        <f t="shared" si="126"/>
        <v>0.41615872991357367</v>
      </c>
      <c r="D1411" s="2">
        <f t="shared" si="128"/>
        <v>0.41542445633223002</v>
      </c>
      <c r="E1411" s="2">
        <f t="shared" si="127"/>
        <v>7.342735813436474E-4</v>
      </c>
      <c r="F1411" s="2">
        <f t="shared" si="131"/>
        <v>1.0665738749785478E-2</v>
      </c>
      <c r="G1411" s="2">
        <f t="shared" si="129"/>
        <v>-9.9314651684418304E-3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5">
        <f>TITRES_STAT!D1415</f>
        <v>0.4</v>
      </c>
      <c r="C1412" s="2">
        <f t="shared" si="126"/>
        <v>0.41367277146533155</v>
      </c>
      <c r="D1412" s="2">
        <f t="shared" si="128"/>
        <v>0.41428190401132409</v>
      </c>
      <c r="E1412" s="2">
        <f t="shared" si="127"/>
        <v>-6.0913254599254119E-4</v>
      </c>
      <c r="F1412" s="2">
        <f t="shared" si="131"/>
        <v>8.4107644906298747E-3</v>
      </c>
      <c r="G1412" s="2">
        <f t="shared" si="129"/>
        <v>-9.0198970366224158E-3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0.41</v>
      </c>
      <c r="C1413" s="2">
        <f t="shared" si="126"/>
        <v>0.4100308066245113</v>
      </c>
      <c r="D1413" s="2">
        <f t="shared" si="128"/>
        <v>0.4139647259364112</v>
      </c>
      <c r="E1413" s="2">
        <f t="shared" si="127"/>
        <v>-3.9339193118999027E-3</v>
      </c>
      <c r="F1413" s="2">
        <f t="shared" si="131"/>
        <v>5.941827730123919E-3</v>
      </c>
      <c r="G1413" s="2">
        <f t="shared" si="129"/>
        <v>-9.8757470420238226E-3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0.43</v>
      </c>
      <c r="C1414" s="2">
        <f t="shared" si="126"/>
        <v>0.4069491440668942</v>
      </c>
      <c r="D1414" s="2">
        <f t="shared" si="128"/>
        <v>0.41515252401519559</v>
      </c>
      <c r="E1414" s="2">
        <f t="shared" si="127"/>
        <v>-8.2033799483013925E-3</v>
      </c>
      <c r="F1414" s="2">
        <f t="shared" si="131"/>
        <v>3.1127861944388567E-3</v>
      </c>
      <c r="G1414" s="2">
        <f t="shared" si="129"/>
        <v>-1.1316166142740249E-2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0.44</v>
      </c>
      <c r="C1415" s="2">
        <f t="shared" si="126"/>
        <v>0.40588004497967972</v>
      </c>
      <c r="D1415" s="2">
        <f t="shared" si="128"/>
        <v>0.4169930777918478</v>
      </c>
      <c r="E1415" s="2">
        <f t="shared" si="127"/>
        <v>-1.1113032812168078E-2</v>
      </c>
      <c r="F1415" s="2">
        <f t="shared" si="131"/>
        <v>2.6762239311746991E-4</v>
      </c>
      <c r="G1415" s="2">
        <f t="shared" si="129"/>
        <v>-1.1380655205285547E-2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0.45</v>
      </c>
      <c r="C1416" s="2">
        <f t="shared" si="126"/>
        <v>0.40497542267511361</v>
      </c>
      <c r="D1416" s="2">
        <f t="shared" si="128"/>
        <v>0.41943803499245164</v>
      </c>
      <c r="E1416" s="2">
        <f t="shared" si="127"/>
        <v>-1.4462612317338031E-2</v>
      </c>
      <c r="F1416" s="2">
        <f t="shared" si="131"/>
        <v>-2.67842454897363E-3</v>
      </c>
      <c r="G1416" s="2">
        <f t="shared" si="129"/>
        <v>-1.1784187768364401E-2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0.47</v>
      </c>
      <c r="C1417" s="2">
        <f t="shared" si="126"/>
        <v>0.40420997303278844</v>
      </c>
      <c r="D1417" s="2">
        <f t="shared" si="128"/>
        <v>0.42318336573375148</v>
      </c>
      <c r="E1417" s="2">
        <f t="shared" si="127"/>
        <v>-1.8973392700963043E-2</v>
      </c>
      <c r="F1417" s="2">
        <f t="shared" si="131"/>
        <v>-5.9374181793715123E-3</v>
      </c>
      <c r="G1417" s="2">
        <f t="shared" si="129"/>
        <v>-1.3035974521591531E-2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0.49</v>
      </c>
      <c r="C1418" s="2">
        <f t="shared" si="126"/>
        <v>0.40356228487389789</v>
      </c>
      <c r="D1418" s="2">
        <f t="shared" si="128"/>
        <v>0.42813274604976986</v>
      </c>
      <c r="E1418" s="2">
        <f t="shared" si="127"/>
        <v>-2.4570461175871972E-2</v>
      </c>
      <c r="F1418" s="2">
        <f t="shared" si="131"/>
        <v>-9.6640267786716055E-3</v>
      </c>
      <c r="G1418" s="2">
        <f t="shared" si="129"/>
        <v>-1.4906434397200366E-2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0.5</v>
      </c>
      <c r="C1419" s="2">
        <f t="shared" si="126"/>
        <v>0.40301424104714439</v>
      </c>
      <c r="D1419" s="2">
        <f t="shared" si="128"/>
        <v>0.4334562463423795</v>
      </c>
      <c r="E1419" s="2">
        <f t="shared" si="127"/>
        <v>-3.0442005295235108E-2</v>
      </c>
      <c r="F1419" s="2">
        <f t="shared" si="131"/>
        <v>-1.3819622481984307E-2</v>
      </c>
      <c r="G1419" s="2">
        <f t="shared" si="129"/>
        <v>-1.6622382813250802E-2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0.49</v>
      </c>
      <c r="C1420" s="2">
        <f t="shared" si="126"/>
        <v>0.402550511655276</v>
      </c>
      <c r="D1420" s="2">
        <f t="shared" si="128"/>
        <v>0.43764467253924028</v>
      </c>
      <c r="E1420" s="2">
        <f t="shared" si="127"/>
        <v>-3.5094160883964276E-2</v>
      </c>
      <c r="F1420" s="2">
        <f t="shared" si="131"/>
        <v>-1.8074530162380302E-2</v>
      </c>
      <c r="G1420" s="2">
        <f t="shared" si="129"/>
        <v>-1.7019630721583974E-2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0.48</v>
      </c>
      <c r="C1421" s="2">
        <f t="shared" si="126"/>
        <v>0.40215812524677202</v>
      </c>
      <c r="D1421" s="2">
        <f t="shared" si="128"/>
        <v>0.44078210420300029</v>
      </c>
      <c r="E1421" s="2">
        <f t="shared" si="127"/>
        <v>-3.8623978956228266E-2</v>
      </c>
      <c r="F1421" s="2">
        <f t="shared" si="131"/>
        <v>-2.2184419921149896E-2</v>
      </c>
      <c r="G1421" s="2">
        <f t="shared" si="129"/>
        <v>-1.643955903507837E-2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0.47</v>
      </c>
      <c r="C1422" s="2">
        <f t="shared" si="126"/>
        <v>0.40182610597803786</v>
      </c>
      <c r="D1422" s="2">
        <f t="shared" si="128"/>
        <v>0.44294639278055581</v>
      </c>
      <c r="E1422" s="2">
        <f t="shared" si="127"/>
        <v>-4.1120286802517947E-2</v>
      </c>
      <c r="F1422" s="2">
        <f t="shared" si="131"/>
        <v>-2.5971593297423511E-2</v>
      </c>
      <c r="G1422" s="2">
        <f t="shared" si="129"/>
        <v>-1.5148693505094436E-2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0.46</v>
      </c>
      <c r="C1423" s="2">
        <f t="shared" ref="C1423:C1486" si="132">$C$4*B1413+C1422*(1-$C$4)</f>
        <v>0.40308362813526283</v>
      </c>
      <c r="D1423" s="2">
        <f t="shared" si="128"/>
        <v>0.44420962294495908</v>
      </c>
      <c r="E1423" s="2">
        <f t="shared" si="127"/>
        <v>-4.1125994809696254E-2</v>
      </c>
      <c r="F1423" s="2">
        <f t="shared" si="131"/>
        <v>-2.9002473599878065E-2</v>
      </c>
      <c r="G1423" s="2">
        <f t="shared" si="129"/>
        <v>-1.2123521209818189E-2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0.45</v>
      </c>
      <c r="C1424" s="2">
        <f t="shared" si="132"/>
        <v>0.40722460842214547</v>
      </c>
      <c r="D1424" s="2">
        <f t="shared" si="128"/>
        <v>0.44463853976385098</v>
      </c>
      <c r="E1424" s="2">
        <f t="shared" si="127"/>
        <v>-3.7413931341705509E-2</v>
      </c>
      <c r="F1424" s="2">
        <f t="shared" si="131"/>
        <v>-3.0684765148243556E-2</v>
      </c>
      <c r="G1424" s="2">
        <f t="shared" si="129"/>
        <v>-6.729166193461953E-3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0.44</v>
      </c>
      <c r="C1425" s="2">
        <f t="shared" si="132"/>
        <v>0.4122669763572</v>
      </c>
      <c r="D1425" s="2">
        <f t="shared" si="128"/>
        <v>0.44429494422578797</v>
      </c>
      <c r="E1425" s="2">
        <f t="shared" si="127"/>
        <v>-3.202796786858797E-2</v>
      </c>
      <c r="F1425" s="2">
        <f t="shared" si="131"/>
        <v>-3.095340569231244E-2</v>
      </c>
      <c r="G1425" s="2">
        <f t="shared" si="129"/>
        <v>-1.07456217627553E-3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0.43</v>
      </c>
      <c r="C1426" s="2">
        <f t="shared" si="132"/>
        <v>0.41807205691763072</v>
      </c>
      <c r="D1426" s="2">
        <f t="shared" si="128"/>
        <v>0.44323605946832217</v>
      </c>
      <c r="E1426" s="2">
        <f t="shared" si="127"/>
        <v>-2.5164002550691456E-2</v>
      </c>
      <c r="F1426" s="2">
        <f t="shared" si="131"/>
        <v>-2.9795525063988242E-2</v>
      </c>
      <c r="G1426" s="2">
        <f t="shared" si="129"/>
        <v>4.631522513296786E-3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0.44</v>
      </c>
      <c r="C1427" s="2">
        <f t="shared" si="132"/>
        <v>0.42606097123799519</v>
      </c>
      <c r="D1427" s="2">
        <f t="shared" si="128"/>
        <v>0.44299635135955762</v>
      </c>
      <c r="E1427" s="2">
        <f t="shared" si="127"/>
        <v>-1.6935380121562427E-2</v>
      </c>
      <c r="F1427" s="2">
        <f t="shared" si="131"/>
        <v>-2.7223496075503079E-2</v>
      </c>
      <c r="G1427" s="2">
        <f t="shared" si="129"/>
        <v>1.0288115953940653E-2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0.43</v>
      </c>
      <c r="C1428" s="2">
        <f t="shared" si="132"/>
        <v>0.43589774489368821</v>
      </c>
      <c r="D1428" s="2">
        <f t="shared" si="128"/>
        <v>0.44203365866625705</v>
      </c>
      <c r="E1428" s="2">
        <f t="shared" si="127"/>
        <v>-6.1359137725688351E-3</v>
      </c>
      <c r="F1428" s="2">
        <f t="shared" si="131"/>
        <v>-2.3005979614916232E-2</v>
      </c>
      <c r="G1428" s="2">
        <f t="shared" si="129"/>
        <v>1.6870065842347397E-2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0.43</v>
      </c>
      <c r="C1429" s="2">
        <f t="shared" si="132"/>
        <v>0.44575963029465926</v>
      </c>
      <c r="D1429" s="2">
        <f t="shared" si="128"/>
        <v>0.44114227654283061</v>
      </c>
      <c r="E1429" s="2">
        <f t="shared" si="127"/>
        <v>4.6173537518286456E-3</v>
      </c>
      <c r="F1429" s="2">
        <f t="shared" si="131"/>
        <v>-1.7481312941567257E-2</v>
      </c>
      <c r="G1429" s="2">
        <f t="shared" si="129"/>
        <v>2.2098666693395903E-2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0.43</v>
      </c>
      <c r="C1430" s="2">
        <f t="shared" si="132"/>
        <v>0.45256584101855785</v>
      </c>
      <c r="D1430" s="2">
        <f t="shared" si="128"/>
        <v>0.44031692272484318</v>
      </c>
      <c r="E1430" s="2">
        <f t="shared" si="127"/>
        <v>1.2248918293714661E-2</v>
      </c>
      <c r="F1430" s="2">
        <f t="shared" si="131"/>
        <v>-1.1535266694510875E-2</v>
      </c>
      <c r="G1430" s="2">
        <f t="shared" si="129"/>
        <v>2.3784184988225536E-2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0.44</v>
      </c>
      <c r="C1431" s="2">
        <f t="shared" si="132"/>
        <v>0.45678648086185664</v>
      </c>
      <c r="D1431" s="2">
        <f t="shared" si="128"/>
        <v>0.44029344696744743</v>
      </c>
      <c r="E1431" s="2">
        <f t="shared" si="127"/>
        <v>1.6493033894409204E-2</v>
      </c>
      <c r="F1431" s="2">
        <f t="shared" si="131"/>
        <v>-5.9296065767268586E-3</v>
      </c>
      <c r="G1431" s="2">
        <f t="shared" si="129"/>
        <v>2.2422640471136061E-2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0.45</v>
      </c>
      <c r="C1432" s="2">
        <f t="shared" si="132"/>
        <v>0.4588193299600325</v>
      </c>
      <c r="D1432" s="2">
        <f t="shared" si="128"/>
        <v>0.44101245089578467</v>
      </c>
      <c r="E1432" s="2">
        <f t="shared" si="127"/>
        <v>1.7806879064247827E-2</v>
      </c>
      <c r="F1432" s="2">
        <f t="shared" si="131"/>
        <v>-1.1823094485319211E-3</v>
      </c>
      <c r="G1432" s="2">
        <f t="shared" si="129"/>
        <v>1.8989188512779746E-2</v>
      </c>
      <c r="H1432" s="2" t="str">
        <f t="shared" si="130"/>
        <v>Sell</v>
      </c>
    </row>
    <row r="1433" spans="1:8" ht="13.5" x14ac:dyDescent="0.25">
      <c r="A1433" s="3">
        <f>TITRES_STAT!B1436</f>
        <v>44400</v>
      </c>
      <c r="B1433" s="5">
        <f>TITRES_STAT!D1436</f>
        <v>0.46</v>
      </c>
      <c r="C1433" s="2">
        <f t="shared" si="132"/>
        <v>0.45900097150464292</v>
      </c>
      <c r="D1433" s="2">
        <f t="shared" si="128"/>
        <v>0.44241893601461546</v>
      </c>
      <c r="E1433" s="2">
        <f t="shared" si="127"/>
        <v>1.6582035490027458E-2</v>
      </c>
      <c r="F1433" s="2">
        <f t="shared" si="131"/>
        <v>2.3705595391799545E-3</v>
      </c>
      <c r="G1433" s="2">
        <f t="shared" si="129"/>
        <v>1.4211475950847503E-2</v>
      </c>
      <c r="H1433" s="2" t="str">
        <f t="shared" si="130"/>
        <v>Sell</v>
      </c>
    </row>
    <row r="1434" spans="1:8" ht="13.5" x14ac:dyDescent="0.25">
      <c r="A1434" s="3">
        <f>TITRES_STAT!B1437</f>
        <v>44403</v>
      </c>
      <c r="B1434" s="5">
        <f>TITRES_STAT!D1437</f>
        <v>0.46</v>
      </c>
      <c r="C1434" s="2">
        <f t="shared" si="132"/>
        <v>0.4576162066577748</v>
      </c>
      <c r="D1434" s="2">
        <f t="shared" si="128"/>
        <v>0.44372123705056987</v>
      </c>
      <c r="E1434" s="2">
        <f t="shared" si="127"/>
        <v>1.3894969607204932E-2</v>
      </c>
      <c r="F1434" s="2">
        <f t="shared" si="131"/>
        <v>4.6754415527849504E-3</v>
      </c>
      <c r="G1434" s="2">
        <f t="shared" si="129"/>
        <v>9.2195280544199818E-3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5">
        <f>TITRES_STAT!D1438</f>
        <v>0.45</v>
      </c>
      <c r="C1435" s="2">
        <f t="shared" si="132"/>
        <v>0.45490602101811717</v>
      </c>
      <c r="D1435" s="2">
        <f t="shared" si="128"/>
        <v>0.4441863306023795</v>
      </c>
      <c r="E1435" s="2">
        <f t="shared" si="127"/>
        <v>1.071969041573767E-2</v>
      </c>
      <c r="F1435" s="2">
        <f t="shared" si="131"/>
        <v>5.8842913253754946E-3</v>
      </c>
      <c r="G1435" s="2">
        <f t="shared" si="129"/>
        <v>4.8353990903621758E-3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5">
        <f>TITRES_STAT!D1439</f>
        <v>0.45</v>
      </c>
      <c r="C1436" s="2">
        <f t="shared" si="132"/>
        <v>0.45107432547686838</v>
      </c>
      <c r="D1436" s="2">
        <f t="shared" si="128"/>
        <v>0.44461697277998102</v>
      </c>
      <c r="E1436" s="2">
        <f t="shared" ref="E1436:E1499" si="133">C1436-D1436</f>
        <v>6.4573526968873529E-3</v>
      </c>
      <c r="F1436" s="2">
        <f t="shared" si="131"/>
        <v>5.9989035996778671E-3</v>
      </c>
      <c r="G1436" s="2">
        <f t="shared" si="129"/>
        <v>4.5844909720948578E-4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5">
        <f>TITRES_STAT!D1440</f>
        <v>0.45</v>
      </c>
      <c r="C1437" s="2">
        <f t="shared" si="132"/>
        <v>0.44937058309581168</v>
      </c>
      <c r="D1437" s="2">
        <f t="shared" ref="D1437:D1500" si="134">$D$4*B1437+(1-$D$4)*D1436</f>
        <v>0.44501571553701946</v>
      </c>
      <c r="E1437" s="2">
        <f t="shared" si="133"/>
        <v>4.3548675587922192E-3</v>
      </c>
      <c r="F1437" s="2">
        <f t="shared" si="131"/>
        <v>5.6700963915007375E-3</v>
      </c>
      <c r="G1437" s="2">
        <f t="shared" si="129"/>
        <v>-1.3152288327085183E-3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0.45</v>
      </c>
      <c r="C1438" s="2">
        <f t="shared" si="132"/>
        <v>0.44639049338876374</v>
      </c>
      <c r="D1438" s="2">
        <f t="shared" si="134"/>
        <v>0.44538492179353656</v>
      </c>
      <c r="E1438" s="2">
        <f t="shared" si="133"/>
        <v>1.0055715952271838E-3</v>
      </c>
      <c r="F1438" s="2">
        <f t="shared" si="131"/>
        <v>4.7371914322460263E-3</v>
      </c>
      <c r="G1438" s="2">
        <f t="shared" si="129"/>
        <v>-3.7316198370188425E-3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0.44</v>
      </c>
      <c r="C1439" s="2">
        <f t="shared" si="132"/>
        <v>0.44386887902126165</v>
      </c>
      <c r="D1439" s="2">
        <f t="shared" si="134"/>
        <v>0.44498603869771902</v>
      </c>
      <c r="E1439" s="2">
        <f t="shared" si="133"/>
        <v>-1.1171596764573688E-3</v>
      </c>
      <c r="F1439" s="2">
        <f t="shared" si="131"/>
        <v>3.5663212105053474E-3</v>
      </c>
      <c r="G1439" s="2">
        <f t="shared" si="129"/>
        <v>-4.6834808869627162E-3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0.43</v>
      </c>
      <c r="C1440" s="2">
        <f t="shared" si="132"/>
        <v>0.44173520532568294</v>
      </c>
      <c r="D1440" s="2">
        <f t="shared" si="134"/>
        <v>0.44387596175714722</v>
      </c>
      <c r="E1440" s="2">
        <f t="shared" si="133"/>
        <v>-2.1407564314642746E-3</v>
      </c>
      <c r="F1440" s="2">
        <f t="shared" si="131"/>
        <v>2.4249056821114235E-3</v>
      </c>
      <c r="G1440" s="2">
        <f t="shared" si="129"/>
        <v>-4.5656621135756982E-3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0.43</v>
      </c>
      <c r="C1441" s="2">
        <f t="shared" si="132"/>
        <v>0.44146825066019324</v>
      </c>
      <c r="D1441" s="2">
        <f t="shared" si="134"/>
        <v>0.44284811273809926</v>
      </c>
      <c r="E1441" s="2">
        <f t="shared" si="133"/>
        <v>-1.3798620779060244E-3</v>
      </c>
      <c r="F1441" s="2">
        <f t="shared" si="131"/>
        <v>1.663952130107934E-3</v>
      </c>
      <c r="G1441" s="2">
        <f t="shared" si="129"/>
        <v>-3.0438142080139582E-3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0.43</v>
      </c>
      <c r="C1442" s="2">
        <f t="shared" si="132"/>
        <v>0.442780827481702</v>
      </c>
      <c r="D1442" s="2">
        <f t="shared" si="134"/>
        <v>0.44189640068342523</v>
      </c>
      <c r="E1442" s="2">
        <f t="shared" si="133"/>
        <v>8.8442679827677173E-4</v>
      </c>
      <c r="F1442" s="2">
        <f t="shared" si="131"/>
        <v>1.5080470637417018E-3</v>
      </c>
      <c r="G1442" s="2">
        <f t="shared" si="129"/>
        <v>-6.2362026546493006E-4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0.42</v>
      </c>
      <c r="C1443" s="2">
        <f t="shared" si="132"/>
        <v>0.44542993094605554</v>
      </c>
      <c r="D1443" s="2">
        <f t="shared" si="134"/>
        <v>0.44027444507724556</v>
      </c>
      <c r="E1443" s="2">
        <f t="shared" si="133"/>
        <v>5.1554858688099836E-3</v>
      </c>
      <c r="F1443" s="2">
        <f t="shared" si="131"/>
        <v>2.237534824755358E-3</v>
      </c>
      <c r="G1443" s="2">
        <f t="shared" si="129"/>
        <v>2.9179510440546256E-3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0.41</v>
      </c>
      <c r="C1444" s="2">
        <f t="shared" si="132"/>
        <v>0.44767148003127777</v>
      </c>
      <c r="D1444" s="2">
        <f t="shared" si="134"/>
        <v>0.43803189359004219</v>
      </c>
      <c r="E1444" s="2">
        <f t="shared" si="133"/>
        <v>9.6395864412355814E-3</v>
      </c>
      <c r="F1444" s="2">
        <f t="shared" si="131"/>
        <v>3.717945148051403E-3</v>
      </c>
      <c r="G1444" s="2">
        <f t="shared" ref="G1444:G1507" si="135">E1444-F1444</f>
        <v>5.9216412931841784E-3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0.41</v>
      </c>
      <c r="C1445" s="2">
        <f t="shared" si="132"/>
        <v>0.44802971387261969</v>
      </c>
      <c r="D1445" s="2">
        <f t="shared" si="134"/>
        <v>0.43595545702781685</v>
      </c>
      <c r="E1445" s="2">
        <f t="shared" si="133"/>
        <v>1.2074256844802844E-2</v>
      </c>
      <c r="F1445" s="2">
        <f t="shared" ref="F1445:F1508" si="137">(E1445*(2/(10)))+((1-(2/10))*F1444)</f>
        <v>5.3892074874016919E-3</v>
      </c>
      <c r="G1445" s="2">
        <f t="shared" si="135"/>
        <v>6.6850493574011523E-3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0.41</v>
      </c>
      <c r="C1446" s="2">
        <f t="shared" si="132"/>
        <v>0.44833283481529362</v>
      </c>
      <c r="D1446" s="2">
        <f t="shared" si="134"/>
        <v>0.43403283058131192</v>
      </c>
      <c r="E1446" s="2">
        <f t="shared" si="133"/>
        <v>1.43000042339817E-2</v>
      </c>
      <c r="F1446" s="2">
        <f t="shared" si="137"/>
        <v>7.1713668367176936E-3</v>
      </c>
      <c r="G1446" s="2">
        <f t="shared" si="135"/>
        <v>7.1286373972640066E-3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0.41</v>
      </c>
      <c r="C1447" s="2">
        <f t="shared" si="132"/>
        <v>0.4485893217667869</v>
      </c>
      <c r="D1447" s="2">
        <f t="shared" si="134"/>
        <v>0.43225262090862215</v>
      </c>
      <c r="E1447" s="2">
        <f t="shared" si="133"/>
        <v>1.6336700858164743E-2</v>
      </c>
      <c r="F1447" s="2">
        <f t="shared" si="137"/>
        <v>9.0044336410071042E-3</v>
      </c>
      <c r="G1447" s="2">
        <f t="shared" si="135"/>
        <v>7.332267217157639E-3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0.41</v>
      </c>
      <c r="C1448" s="2">
        <f t="shared" si="132"/>
        <v>0.44880634918728124</v>
      </c>
      <c r="D1448" s="2">
        <f t="shared" si="134"/>
        <v>0.43060427861909462</v>
      </c>
      <c r="E1448" s="2">
        <f t="shared" si="133"/>
        <v>1.8202070568186624E-2</v>
      </c>
      <c r="F1448" s="2">
        <f t="shared" si="137"/>
        <v>1.0843961026443008E-2</v>
      </c>
      <c r="G1448" s="2">
        <f t="shared" si="135"/>
        <v>7.3581095417436151E-3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0.4</v>
      </c>
      <c r="C1449" s="2">
        <f t="shared" si="132"/>
        <v>0.44745152623539186</v>
      </c>
      <c r="D1449" s="2">
        <f t="shared" si="134"/>
        <v>0.4283372950176802</v>
      </c>
      <c r="E1449" s="2">
        <f t="shared" si="133"/>
        <v>1.9114231217711664E-2</v>
      </c>
      <c r="F1449" s="2">
        <f t="shared" si="137"/>
        <v>1.249801506469674E-2</v>
      </c>
      <c r="G1449" s="2">
        <f t="shared" si="135"/>
        <v>6.6162161530149231E-3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0.4</v>
      </c>
      <c r="C1450" s="2">
        <f t="shared" si="132"/>
        <v>0.4447666760453316</v>
      </c>
      <c r="D1450" s="2">
        <f t="shared" si="134"/>
        <v>0.42623823612748163</v>
      </c>
      <c r="E1450" s="2">
        <f t="shared" si="133"/>
        <v>1.852843991784997E-2</v>
      </c>
      <c r="F1450" s="2">
        <f t="shared" si="137"/>
        <v>1.3704100035327387E-2</v>
      </c>
      <c r="G1450" s="2">
        <f t="shared" si="135"/>
        <v>4.8243398825225832E-3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0.4</v>
      </c>
      <c r="C1451" s="2">
        <f t="shared" si="132"/>
        <v>0.4424948797306652</v>
      </c>
      <c r="D1451" s="2">
        <f t="shared" si="134"/>
        <v>0.4242946630810015</v>
      </c>
      <c r="E1451" s="2">
        <f t="shared" si="133"/>
        <v>1.8200216649663703E-2</v>
      </c>
      <c r="F1451" s="2">
        <f t="shared" si="137"/>
        <v>1.4603323358194652E-2</v>
      </c>
      <c r="G1451" s="2">
        <f t="shared" si="135"/>
        <v>3.5968932914690506E-3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0.39</v>
      </c>
      <c r="C1452" s="2">
        <f t="shared" si="132"/>
        <v>0.44057259054133213</v>
      </c>
      <c r="D1452" s="2">
        <f t="shared" si="134"/>
        <v>0.42175431766759403</v>
      </c>
      <c r="E1452" s="2">
        <f t="shared" si="133"/>
        <v>1.8818272873738107E-2</v>
      </c>
      <c r="F1452" s="2">
        <f t="shared" si="137"/>
        <v>1.5446313261303343E-2</v>
      </c>
      <c r="G1452" s="2">
        <f t="shared" si="135"/>
        <v>3.3719596124347634E-3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0.39</v>
      </c>
      <c r="C1453" s="2">
        <f t="shared" si="132"/>
        <v>0.43740757661189644</v>
      </c>
      <c r="D1453" s="2">
        <f t="shared" si="134"/>
        <v>0.419402145988513</v>
      </c>
      <c r="E1453" s="2">
        <f t="shared" si="133"/>
        <v>1.8005430623383445E-2</v>
      </c>
      <c r="F1453" s="2">
        <f t="shared" si="137"/>
        <v>1.5958136733719364E-2</v>
      </c>
      <c r="G1453" s="2">
        <f t="shared" si="135"/>
        <v>2.0472938896640806E-3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0.38</v>
      </c>
      <c r="C1454" s="2">
        <f t="shared" si="132"/>
        <v>0.43319102636391238</v>
      </c>
      <c r="D1454" s="2">
        <f t="shared" si="134"/>
        <v>0.41648346850788243</v>
      </c>
      <c r="E1454" s="2">
        <f t="shared" si="133"/>
        <v>1.6707557856029953E-2</v>
      </c>
      <c r="F1454" s="2">
        <f t="shared" si="137"/>
        <v>1.6108020958181483E-2</v>
      </c>
      <c r="G1454" s="2">
        <f t="shared" si="135"/>
        <v>5.9953689784847039E-4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0.38</v>
      </c>
      <c r="C1455" s="2">
        <f t="shared" si="132"/>
        <v>0.42962317615407969</v>
      </c>
      <c r="D1455" s="2">
        <f t="shared" si="134"/>
        <v>0.41378098935915042</v>
      </c>
      <c r="E1455" s="2">
        <f t="shared" si="133"/>
        <v>1.5842186794929269E-2</v>
      </c>
      <c r="F1455" s="2">
        <f t="shared" si="137"/>
        <v>1.6054854125531041E-2</v>
      </c>
      <c r="G1455" s="2">
        <f t="shared" si="135"/>
        <v>-2.1266733060177137E-4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0.38</v>
      </c>
      <c r="C1456" s="2">
        <f t="shared" si="132"/>
        <v>0.42660422597652897</v>
      </c>
      <c r="D1456" s="2">
        <f t="shared" si="134"/>
        <v>0.41127869385106519</v>
      </c>
      <c r="E1456" s="2">
        <f t="shared" si="133"/>
        <v>1.5325532125463781E-2</v>
      </c>
      <c r="F1456" s="2">
        <f t="shared" si="137"/>
        <v>1.5908989725517589E-2</v>
      </c>
      <c r="G1456" s="2">
        <f t="shared" si="135"/>
        <v>-5.8345760005380776E-4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0.38</v>
      </c>
      <c r="C1457" s="2">
        <f t="shared" si="132"/>
        <v>0.42404972967244758</v>
      </c>
      <c r="D1457" s="2">
        <f t="shared" si="134"/>
        <v>0.40896175356580111</v>
      </c>
      <c r="E1457" s="2">
        <f t="shared" si="133"/>
        <v>1.5087976106646472E-2</v>
      </c>
      <c r="F1457" s="2">
        <f t="shared" si="137"/>
        <v>1.5744787001743366E-2</v>
      </c>
      <c r="G1457" s="2">
        <f t="shared" si="135"/>
        <v>-6.5681089509689317E-4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0.38</v>
      </c>
      <c r="C1458" s="2">
        <f t="shared" si="132"/>
        <v>0.42188823279976334</v>
      </c>
      <c r="D1458" s="2">
        <f t="shared" si="134"/>
        <v>0.40681643848685289</v>
      </c>
      <c r="E1458" s="2">
        <f t="shared" si="133"/>
        <v>1.5071794312910447E-2</v>
      </c>
      <c r="F1458" s="2">
        <f t="shared" si="137"/>
        <v>1.5610188463976783E-2</v>
      </c>
      <c r="G1458" s="2">
        <f t="shared" si="135"/>
        <v>-5.3839415106633585E-4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0.38</v>
      </c>
      <c r="C1459" s="2">
        <f t="shared" si="132"/>
        <v>0.41852081236903049</v>
      </c>
      <c r="D1459" s="2">
        <f t="shared" si="134"/>
        <v>0.40483003563597492</v>
      </c>
      <c r="E1459" s="2">
        <f t="shared" si="133"/>
        <v>1.3690776733055576E-2</v>
      </c>
      <c r="F1459" s="2">
        <f t="shared" si="137"/>
        <v>1.5226306117792543E-2</v>
      </c>
      <c r="G1459" s="2">
        <f t="shared" si="135"/>
        <v>-1.535529384736967E-3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0.38</v>
      </c>
      <c r="C1460" s="2">
        <f t="shared" si="132"/>
        <v>0.41567145661994886</v>
      </c>
      <c r="D1460" s="2">
        <f t="shared" si="134"/>
        <v>0.40299077373701381</v>
      </c>
      <c r="E1460" s="2">
        <f t="shared" si="133"/>
        <v>1.2680682882935057E-2</v>
      </c>
      <c r="F1460" s="2">
        <f t="shared" si="137"/>
        <v>1.4717181470821048E-2</v>
      </c>
      <c r="G1460" s="2">
        <f t="shared" si="135"/>
        <v>-2.0364985878859911E-3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0.38</v>
      </c>
      <c r="C1461" s="2">
        <f t="shared" si="132"/>
        <v>0.41326046329380289</v>
      </c>
      <c r="D1461" s="2">
        <f t="shared" si="134"/>
        <v>0.40128775346019796</v>
      </c>
      <c r="E1461" s="2">
        <f t="shared" si="133"/>
        <v>1.1972709833604933E-2</v>
      </c>
      <c r="F1461" s="2">
        <f t="shared" si="137"/>
        <v>1.4168287143377825E-2</v>
      </c>
      <c r="G1461" s="2">
        <f t="shared" si="135"/>
        <v>-2.195577309772892E-3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0.38</v>
      </c>
      <c r="C1462" s="2">
        <f t="shared" si="132"/>
        <v>0.40968193047937168</v>
      </c>
      <c r="D1462" s="2">
        <f t="shared" si="134"/>
        <v>0.39971088283351663</v>
      </c>
      <c r="E1462" s="2">
        <f t="shared" si="133"/>
        <v>9.9710476458550468E-3</v>
      </c>
      <c r="F1462" s="2">
        <f t="shared" si="137"/>
        <v>1.3328839243873271E-2</v>
      </c>
      <c r="G1462" s="2">
        <f t="shared" si="135"/>
        <v>-3.3577915980182241E-3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0.38</v>
      </c>
      <c r="C1463" s="2">
        <f t="shared" si="132"/>
        <v>0.40665394117485293</v>
      </c>
      <c r="D1463" s="2">
        <f t="shared" si="134"/>
        <v>0.39825081743844132</v>
      </c>
      <c r="E1463" s="2">
        <f t="shared" si="133"/>
        <v>8.4031237364116107E-3</v>
      </c>
      <c r="F1463" s="2">
        <f t="shared" si="137"/>
        <v>1.2343696142380938E-2</v>
      </c>
      <c r="G1463" s="2">
        <f t="shared" si="135"/>
        <v>-3.9405724059693274E-3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0.38</v>
      </c>
      <c r="C1464" s="2">
        <f t="shared" si="132"/>
        <v>0.40255333484026018</v>
      </c>
      <c r="D1464" s="2">
        <f t="shared" si="134"/>
        <v>0.39689890503559383</v>
      </c>
      <c r="E1464" s="2">
        <f t="shared" si="133"/>
        <v>5.6544298046663499E-3</v>
      </c>
      <c r="F1464" s="2">
        <f t="shared" si="137"/>
        <v>1.1005842874838022E-2</v>
      </c>
      <c r="G1464" s="2">
        <f t="shared" si="135"/>
        <v>-5.3514130701716716E-3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0.39</v>
      </c>
      <c r="C1465" s="2">
        <f t="shared" si="132"/>
        <v>0.39908359101868168</v>
      </c>
      <c r="D1465" s="2">
        <f t="shared" si="134"/>
        <v>0.39638787503295725</v>
      </c>
      <c r="E1465" s="2">
        <f t="shared" si="133"/>
        <v>2.6957159857244339E-3</v>
      </c>
      <c r="F1465" s="2">
        <f t="shared" si="137"/>
        <v>9.343817497015303E-3</v>
      </c>
      <c r="G1465" s="2">
        <f t="shared" si="135"/>
        <v>-6.648101511290869E-3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5">
        <f>TITRES_STAT!D1469</f>
        <v>0.4</v>
      </c>
      <c r="C1466" s="2">
        <f t="shared" si="132"/>
        <v>0.39614765393888451</v>
      </c>
      <c r="D1466" s="2">
        <f t="shared" si="134"/>
        <v>0.39665543984533075</v>
      </c>
      <c r="E1466" s="2">
        <f t="shared" si="133"/>
        <v>-5.0778590644623423E-4</v>
      </c>
      <c r="F1466" s="2">
        <f t="shared" si="137"/>
        <v>7.3734968163229955E-3</v>
      </c>
      <c r="G1466" s="2">
        <f t="shared" si="135"/>
        <v>-7.8812827227692298E-3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0.4</v>
      </c>
      <c r="C1467" s="2">
        <f t="shared" si="132"/>
        <v>0.39366339948674844</v>
      </c>
      <c r="D1467" s="2">
        <f t="shared" si="134"/>
        <v>0.39690318504197292</v>
      </c>
      <c r="E1467" s="2">
        <f t="shared" si="133"/>
        <v>-3.2397855552244725E-3</v>
      </c>
      <c r="F1467" s="2">
        <f t="shared" si="137"/>
        <v>5.2508403420135023E-3</v>
      </c>
      <c r="G1467" s="2">
        <f t="shared" si="135"/>
        <v>-8.4906258972379748E-3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5">
        <f>TITRES_STAT!D1471</f>
        <v>0.39</v>
      </c>
      <c r="C1468" s="2">
        <f t="shared" si="132"/>
        <v>0.39156133802724868</v>
      </c>
      <c r="D1468" s="2">
        <f t="shared" si="134"/>
        <v>0.39639183800182681</v>
      </c>
      <c r="E1468" s="2">
        <f t="shared" si="133"/>
        <v>-4.8304999745781285E-3</v>
      </c>
      <c r="F1468" s="2">
        <f t="shared" si="137"/>
        <v>3.2345722786951765E-3</v>
      </c>
      <c r="G1468" s="2">
        <f t="shared" si="135"/>
        <v>-8.0650722532733046E-3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0.39</v>
      </c>
      <c r="C1469" s="2">
        <f t="shared" si="132"/>
        <v>0.38978267063844119</v>
      </c>
      <c r="D1469" s="2">
        <f t="shared" si="134"/>
        <v>0.39591836852021001</v>
      </c>
      <c r="E1469" s="2">
        <f t="shared" si="133"/>
        <v>-6.1356978817688201E-3</v>
      </c>
      <c r="F1469" s="2">
        <f t="shared" si="137"/>
        <v>1.3605182466023772E-3</v>
      </c>
      <c r="G1469" s="2">
        <f t="shared" si="135"/>
        <v>-7.4962161283711973E-3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5">
        <f>TITRES_STAT!D1473</f>
        <v>0.39</v>
      </c>
      <c r="C1470" s="2">
        <f t="shared" si="132"/>
        <v>0.3882776443863733</v>
      </c>
      <c r="D1470" s="2">
        <f t="shared" si="134"/>
        <v>0.39547997085204634</v>
      </c>
      <c r="E1470" s="2">
        <f t="shared" si="133"/>
        <v>-7.2023264656730368E-3</v>
      </c>
      <c r="F1470" s="2">
        <f t="shared" si="137"/>
        <v>-3.5205069585270555E-4</v>
      </c>
      <c r="G1470" s="2">
        <f t="shared" si="135"/>
        <v>-6.850275769820331E-3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0.38</v>
      </c>
      <c r="C1471" s="2">
        <f t="shared" si="132"/>
        <v>0.38700416063462356</v>
      </c>
      <c r="D1471" s="2">
        <f t="shared" si="134"/>
        <v>0.39433330634448732</v>
      </c>
      <c r="E1471" s="2">
        <f t="shared" si="133"/>
        <v>-7.3291457098637602E-3</v>
      </c>
      <c r="F1471" s="2">
        <f t="shared" si="137"/>
        <v>-1.7474696986549167E-3</v>
      </c>
      <c r="G1471" s="2">
        <f t="shared" si="135"/>
        <v>-5.5816760112088436E-3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5">
        <f>TITRES_STAT!D1475</f>
        <v>0.38</v>
      </c>
      <c r="C1472" s="2">
        <f t="shared" si="132"/>
        <v>0.38592659746006608</v>
      </c>
      <c r="D1472" s="2">
        <f t="shared" si="134"/>
        <v>0.39327157994859935</v>
      </c>
      <c r="E1472" s="2">
        <f t="shared" si="133"/>
        <v>-7.3449824885332693E-3</v>
      </c>
      <c r="F1472" s="2">
        <f t="shared" si="137"/>
        <v>-2.8669722566305872E-3</v>
      </c>
      <c r="G1472" s="2">
        <f t="shared" si="135"/>
        <v>-4.4780102319026821E-3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5">
        <f>TITRES_STAT!D1476</f>
        <v>0.38</v>
      </c>
      <c r="C1473" s="2">
        <f t="shared" si="132"/>
        <v>0.38501481323544051</v>
      </c>
      <c r="D1473" s="2">
        <f t="shared" si="134"/>
        <v>0.39228849995240678</v>
      </c>
      <c r="E1473" s="2">
        <f t="shared" si="133"/>
        <v>-7.2736867169662656E-3</v>
      </c>
      <c r="F1473" s="2">
        <f t="shared" si="137"/>
        <v>-3.7483151486977233E-3</v>
      </c>
      <c r="G1473" s="2">
        <f t="shared" si="135"/>
        <v>-3.5253715682685423E-3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5">
        <f>TITRES_STAT!D1477</f>
        <v>0.38</v>
      </c>
      <c r="C1474" s="2">
        <f t="shared" si="132"/>
        <v>0.38424330350691122</v>
      </c>
      <c r="D1474" s="2">
        <f t="shared" si="134"/>
        <v>0.39137824069667293</v>
      </c>
      <c r="E1474" s="2">
        <f t="shared" si="133"/>
        <v>-7.1349371897617142E-3</v>
      </c>
      <c r="F1474" s="2">
        <f t="shared" si="137"/>
        <v>-4.4256395569105215E-3</v>
      </c>
      <c r="G1474" s="2">
        <f t="shared" si="135"/>
        <v>-2.7092976328511927E-3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5">
        <f>TITRES_STAT!D1478</f>
        <v>0.39</v>
      </c>
      <c r="C1475" s="2">
        <f t="shared" si="132"/>
        <v>0.38512894912123258</v>
      </c>
      <c r="D1475" s="2">
        <f t="shared" si="134"/>
        <v>0.39127614879321571</v>
      </c>
      <c r="E1475" s="2">
        <f t="shared" si="133"/>
        <v>-6.1471996719831279E-3</v>
      </c>
      <c r="F1475" s="2">
        <f t="shared" si="137"/>
        <v>-4.7699515799250435E-3</v>
      </c>
      <c r="G1475" s="2">
        <f t="shared" si="135"/>
        <v>-1.3772480920580844E-3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5">
        <f>TITRES_STAT!D1479</f>
        <v>0.39</v>
      </c>
      <c r="C1476" s="2">
        <f t="shared" si="132"/>
        <v>0.38741680310258142</v>
      </c>
      <c r="D1476" s="2">
        <f t="shared" si="134"/>
        <v>0.39118161925297751</v>
      </c>
      <c r="E1476" s="2">
        <f t="shared" si="133"/>
        <v>-3.7648161503960886E-3</v>
      </c>
      <c r="F1476" s="2">
        <f t="shared" si="137"/>
        <v>-4.5689244940192528E-3</v>
      </c>
      <c r="G1476" s="2">
        <f t="shared" si="135"/>
        <v>8.041083436231642E-4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0.39</v>
      </c>
      <c r="C1477" s="2">
        <f t="shared" si="132"/>
        <v>0.38935267954833813</v>
      </c>
      <c r="D1477" s="2">
        <f t="shared" si="134"/>
        <v>0.39109409190090511</v>
      </c>
      <c r="E1477" s="2">
        <f t="shared" si="133"/>
        <v>-1.7414123525669734E-3</v>
      </c>
      <c r="F1477" s="2">
        <f t="shared" si="137"/>
        <v>-4.0034220657287969E-3</v>
      </c>
      <c r="G1477" s="2">
        <f t="shared" si="135"/>
        <v>2.2620097131618236E-3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0.38</v>
      </c>
      <c r="C1478" s="2">
        <f t="shared" si="132"/>
        <v>0.38945226731013227</v>
      </c>
      <c r="D1478" s="2">
        <f t="shared" si="134"/>
        <v>0.39027230731565288</v>
      </c>
      <c r="E1478" s="2">
        <f t="shared" si="133"/>
        <v>-8.2004000552060585E-4</v>
      </c>
      <c r="F1478" s="2">
        <f t="shared" si="137"/>
        <v>-3.3667456536871591E-3</v>
      </c>
      <c r="G1478" s="2">
        <f t="shared" si="135"/>
        <v>2.5467056481665532E-3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0.38</v>
      </c>
      <c r="C1479" s="2">
        <f t="shared" si="132"/>
        <v>0.38953653387780424</v>
      </c>
      <c r="D1479" s="2">
        <f t="shared" si="134"/>
        <v>0.38951139566264154</v>
      </c>
      <c r="E1479" s="2">
        <f t="shared" si="133"/>
        <v>2.5138215162701094E-5</v>
      </c>
      <c r="F1479" s="2">
        <f t="shared" si="137"/>
        <v>-2.6883688799171873E-3</v>
      </c>
      <c r="G1479" s="2">
        <f t="shared" si="135"/>
        <v>2.7135070950798884E-3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0.38</v>
      </c>
      <c r="C1480" s="2">
        <f t="shared" si="132"/>
        <v>0.38960783635814206</v>
      </c>
      <c r="D1480" s="2">
        <f t="shared" si="134"/>
        <v>0.38880684783577918</v>
      </c>
      <c r="E1480" s="2">
        <f t="shared" si="133"/>
        <v>8.0098852236287765E-4</v>
      </c>
      <c r="F1480" s="2">
        <f t="shared" si="137"/>
        <v>-1.9904973994611741E-3</v>
      </c>
      <c r="G1480" s="2">
        <f t="shared" si="135"/>
        <v>2.7914859218240518E-3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0.37</v>
      </c>
      <c r="C1481" s="2">
        <f t="shared" si="132"/>
        <v>0.38812970768765864</v>
      </c>
      <c r="D1481" s="2">
        <f t="shared" si="134"/>
        <v>0.3874137479960918</v>
      </c>
      <c r="E1481" s="2">
        <f t="shared" si="133"/>
        <v>7.1595969156684758E-4</v>
      </c>
      <c r="F1481" s="2">
        <f t="shared" si="137"/>
        <v>-1.4492059812555699E-3</v>
      </c>
      <c r="G1481" s="2">
        <f t="shared" si="135"/>
        <v>2.1651656728224177E-3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0.37</v>
      </c>
      <c r="C1482" s="2">
        <f t="shared" si="132"/>
        <v>0.38687898342801885</v>
      </c>
      <c r="D1482" s="2">
        <f t="shared" si="134"/>
        <v>0.38612384073712203</v>
      </c>
      <c r="E1482" s="2">
        <f t="shared" si="133"/>
        <v>7.5514269089682617E-4</v>
      </c>
      <c r="F1482" s="2">
        <f t="shared" si="137"/>
        <v>-1.0083362468250906E-3</v>
      </c>
      <c r="G1482" s="2">
        <f t="shared" si="135"/>
        <v>1.7634789377219168E-3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5">
        <f>TITRES_STAT!D1486</f>
        <v>0.37</v>
      </c>
      <c r="C1483" s="2">
        <f t="shared" si="132"/>
        <v>0.38582067828524669</v>
      </c>
      <c r="D1483" s="2">
        <f t="shared" si="134"/>
        <v>0.38492948216400186</v>
      </c>
      <c r="E1483" s="2">
        <f t="shared" si="133"/>
        <v>8.911961212448305E-4</v>
      </c>
      <c r="F1483" s="2">
        <f t="shared" si="137"/>
        <v>-6.2842977321110637E-4</v>
      </c>
      <c r="G1483" s="2">
        <f t="shared" si="135"/>
        <v>1.519625894455937E-3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5">
        <f>TITRES_STAT!D1487</f>
        <v>0.38</v>
      </c>
      <c r="C1484" s="2">
        <f t="shared" si="132"/>
        <v>0.38492518931828562</v>
      </c>
      <c r="D1484" s="2">
        <f t="shared" si="134"/>
        <v>0.38456433533703877</v>
      </c>
      <c r="E1484" s="2">
        <f t="shared" si="133"/>
        <v>3.6085398124685586E-4</v>
      </c>
      <c r="F1484" s="2">
        <f t="shared" si="137"/>
        <v>-4.3057302231951398E-4</v>
      </c>
      <c r="G1484" s="2">
        <f t="shared" si="135"/>
        <v>7.9142700356636978E-4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5">
        <f>TITRES_STAT!D1488</f>
        <v>0.37</v>
      </c>
      <c r="C1485" s="2">
        <f t="shared" si="132"/>
        <v>0.38570592942316473</v>
      </c>
      <c r="D1485" s="2">
        <f t="shared" si="134"/>
        <v>0.38348549568244328</v>
      </c>
      <c r="E1485" s="2">
        <f t="shared" si="133"/>
        <v>2.2204337407214503E-3</v>
      </c>
      <c r="F1485" s="2">
        <f t="shared" si="137"/>
        <v>9.9628330288678883E-5</v>
      </c>
      <c r="G1485" s="2">
        <f t="shared" si="135"/>
        <v>2.1208054104327714E-3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5">
        <f>TITRES_STAT!D1489</f>
        <v>0.37</v>
      </c>
      <c r="C1486" s="2">
        <f t="shared" si="132"/>
        <v>0.38636655566575479</v>
      </c>
      <c r="D1486" s="2">
        <f t="shared" si="134"/>
        <v>0.38248657007633635</v>
      </c>
      <c r="E1486" s="2">
        <f t="shared" si="133"/>
        <v>3.8799855894184332E-3</v>
      </c>
      <c r="F1486" s="2">
        <f t="shared" si="137"/>
        <v>8.5569978211462981E-4</v>
      </c>
      <c r="G1486" s="2">
        <f t="shared" si="135"/>
        <v>3.0242858073038035E-3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5">
        <f>TITRES_STAT!D1490</f>
        <v>0.37</v>
      </c>
      <c r="C1487" s="2">
        <f t="shared" ref="C1487:C1550" si="138">$C$4*B1477+C1486*(1-$C$4)</f>
        <v>0.3869255471017925</v>
      </c>
      <c r="D1487" s="2">
        <f t="shared" si="134"/>
        <v>0.38156163895957068</v>
      </c>
      <c r="E1487" s="2">
        <f t="shared" si="133"/>
        <v>5.3639081422218182E-3</v>
      </c>
      <c r="F1487" s="2">
        <f t="shared" si="137"/>
        <v>1.7573414541360677E-3</v>
      </c>
      <c r="G1487" s="2">
        <f t="shared" si="135"/>
        <v>3.6065666880857506E-3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5">
        <f>TITRES_STAT!D1491</f>
        <v>0.37</v>
      </c>
      <c r="C1488" s="2">
        <f t="shared" si="138"/>
        <v>0.38586007831690133</v>
      </c>
      <c r="D1488" s="2">
        <f t="shared" si="134"/>
        <v>0.38070522125886169</v>
      </c>
      <c r="E1488" s="2">
        <f t="shared" si="133"/>
        <v>5.1548570580396413E-3</v>
      </c>
      <c r="F1488" s="2">
        <f t="shared" si="137"/>
        <v>2.4368445749167827E-3</v>
      </c>
      <c r="G1488" s="2">
        <f t="shared" si="135"/>
        <v>2.7180124831228587E-3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5">
        <f>TITRES_STAT!D1492</f>
        <v>0.38</v>
      </c>
      <c r="C1489" s="2">
        <f t="shared" si="138"/>
        <v>0.38495852780660883</v>
      </c>
      <c r="D1489" s="2">
        <f t="shared" si="134"/>
        <v>0.38065298264709418</v>
      </c>
      <c r="E1489" s="2">
        <f t="shared" si="133"/>
        <v>4.3055451595146454E-3</v>
      </c>
      <c r="F1489" s="2">
        <f t="shared" si="137"/>
        <v>2.8105846918363552E-3</v>
      </c>
      <c r="G1489" s="2">
        <f t="shared" si="135"/>
        <v>1.4949604676782902E-3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5">
        <f>TITRES_STAT!D1493</f>
        <v>0.37</v>
      </c>
      <c r="C1490" s="2">
        <f t="shared" si="138"/>
        <v>0.38419567737482285</v>
      </c>
      <c r="D1490" s="2">
        <f t="shared" si="134"/>
        <v>0.37986387282138345</v>
      </c>
      <c r="E1490" s="2">
        <f t="shared" si="133"/>
        <v>4.3318045534394001E-3</v>
      </c>
      <c r="F1490" s="2">
        <f t="shared" si="137"/>
        <v>3.1148286641569643E-3</v>
      </c>
      <c r="G1490" s="2">
        <f t="shared" si="135"/>
        <v>1.2169758892824358E-3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5">
        <f>TITRES_STAT!D1494</f>
        <v>0.37</v>
      </c>
      <c r="C1491" s="2">
        <f t="shared" si="138"/>
        <v>0.38201172700946545</v>
      </c>
      <c r="D1491" s="2">
        <f t="shared" si="134"/>
        <v>0.37913321557535501</v>
      </c>
      <c r="E1491" s="2">
        <f t="shared" si="133"/>
        <v>2.8785114341104423E-3</v>
      </c>
      <c r="F1491" s="2">
        <f t="shared" si="137"/>
        <v>3.0675652181476601E-3</v>
      </c>
      <c r="G1491" s="2">
        <f t="shared" si="135"/>
        <v>-1.8905378403721775E-4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0.38</v>
      </c>
      <c r="C1492" s="2">
        <f t="shared" si="138"/>
        <v>0.38016376900800919</v>
      </c>
      <c r="D1492" s="2">
        <f t="shared" si="134"/>
        <v>0.37919742182903243</v>
      </c>
      <c r="E1492" s="2">
        <f t="shared" si="133"/>
        <v>9.6634717897675637E-4</v>
      </c>
      <c r="F1492" s="2">
        <f t="shared" si="137"/>
        <v>2.6473216103134797E-3</v>
      </c>
      <c r="G1492" s="2">
        <f t="shared" si="135"/>
        <v>-1.6809744313367233E-3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0.38</v>
      </c>
      <c r="C1493" s="2">
        <f t="shared" si="138"/>
        <v>0.37860011223754619</v>
      </c>
      <c r="D1493" s="2">
        <f t="shared" si="134"/>
        <v>0.37925687206391889</v>
      </c>
      <c r="E1493" s="2">
        <f t="shared" si="133"/>
        <v>-6.5675982637269925E-4</v>
      </c>
      <c r="F1493" s="2">
        <f t="shared" si="137"/>
        <v>1.9865053229762438E-3</v>
      </c>
      <c r="G1493" s="2">
        <f t="shared" si="135"/>
        <v>-2.643265149348943E-3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0.39</v>
      </c>
      <c r="C1494" s="2">
        <f t="shared" si="138"/>
        <v>0.37881547958561601</v>
      </c>
      <c r="D1494" s="2">
        <f t="shared" si="134"/>
        <v>0.38005265931844345</v>
      </c>
      <c r="E1494" s="2">
        <f t="shared" si="133"/>
        <v>-1.2371797328274425E-3</v>
      </c>
      <c r="F1494" s="2">
        <f t="shared" si="137"/>
        <v>1.3417683118155065E-3</v>
      </c>
      <c r="G1494" s="2">
        <f t="shared" si="135"/>
        <v>-2.5789480446429492E-3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0.39</v>
      </c>
      <c r="C1495" s="2">
        <f t="shared" si="138"/>
        <v>0.3774592519570597</v>
      </c>
      <c r="D1495" s="2">
        <f t="shared" si="134"/>
        <v>0.38078949936892914</v>
      </c>
      <c r="E1495" s="2">
        <f t="shared" si="133"/>
        <v>-3.3302474118694358E-3</v>
      </c>
      <c r="F1495" s="2">
        <f t="shared" si="137"/>
        <v>4.0736516707851804E-4</v>
      </c>
      <c r="G1495" s="2">
        <f t="shared" si="135"/>
        <v>-3.7376125789479538E-3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0.4</v>
      </c>
      <c r="C1496" s="2">
        <f t="shared" si="138"/>
        <v>0.37631167473289667</v>
      </c>
      <c r="D1496" s="2">
        <f t="shared" si="134"/>
        <v>0.38221249941567514</v>
      </c>
      <c r="E1496" s="2">
        <f t="shared" si="133"/>
        <v>-5.9008246827784716E-3</v>
      </c>
      <c r="F1496" s="2">
        <f t="shared" si="137"/>
        <v>-8.5427280289287989E-4</v>
      </c>
      <c r="G1496" s="2">
        <f t="shared" si="135"/>
        <v>-5.0465518798855913E-3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0.41</v>
      </c>
      <c r="C1497" s="2">
        <f t="shared" si="138"/>
        <v>0.37534064785091253</v>
      </c>
      <c r="D1497" s="2">
        <f t="shared" si="134"/>
        <v>0.38427083279229179</v>
      </c>
      <c r="E1497" s="2">
        <f t="shared" si="133"/>
        <v>-8.93018494137926E-3</v>
      </c>
      <c r="F1497" s="2">
        <f t="shared" si="137"/>
        <v>-2.4694552305901561E-3</v>
      </c>
      <c r="G1497" s="2">
        <f t="shared" si="135"/>
        <v>-6.4607297107891039E-3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0.42</v>
      </c>
      <c r="C1498" s="2">
        <f t="shared" si="138"/>
        <v>0.3745190097200029</v>
      </c>
      <c r="D1498" s="2">
        <f t="shared" si="134"/>
        <v>0.38691743777064053</v>
      </c>
      <c r="E1498" s="2">
        <f t="shared" si="133"/>
        <v>-1.2398428050637622E-2</v>
      </c>
      <c r="F1498" s="2">
        <f t="shared" si="137"/>
        <v>-4.4552497945996496E-3</v>
      </c>
      <c r="G1498" s="2">
        <f t="shared" si="135"/>
        <v>-7.9431782560379725E-3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0.42</v>
      </c>
      <c r="C1499" s="2">
        <f t="shared" si="138"/>
        <v>0.37536223899384857</v>
      </c>
      <c r="D1499" s="2">
        <f t="shared" si="134"/>
        <v>0.38936799793577825</v>
      </c>
      <c r="E1499" s="2">
        <f t="shared" si="133"/>
        <v>-1.400575894192968E-2</v>
      </c>
      <c r="F1499" s="2">
        <f t="shared" si="137"/>
        <v>-6.3653516240656568E-3</v>
      </c>
      <c r="G1499" s="2">
        <f t="shared" si="135"/>
        <v>-7.6404073178640234E-3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0.42</v>
      </c>
      <c r="C1500" s="2">
        <f t="shared" si="138"/>
        <v>0.3745372791486411</v>
      </c>
      <c r="D1500" s="2">
        <f t="shared" si="134"/>
        <v>0.39163703512572057</v>
      </c>
      <c r="E1500" s="2">
        <f t="shared" ref="E1500:E1563" si="139">C1500-D1500</f>
        <v>-1.7099755977079467E-2</v>
      </c>
      <c r="F1500" s="2">
        <f t="shared" si="137"/>
        <v>-8.5122324946684189E-3</v>
      </c>
      <c r="G1500" s="2">
        <f t="shared" si="135"/>
        <v>-8.5875234824110483E-3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0.42</v>
      </c>
      <c r="C1501" s="2">
        <f t="shared" si="138"/>
        <v>0.37383923620269632</v>
      </c>
      <c r="D1501" s="2">
        <f t="shared" ref="D1501:D1564" si="140">$D$4*B1501+(1-$D$4)*D1500</f>
        <v>0.39373799548677829</v>
      </c>
      <c r="E1501" s="2">
        <f t="shared" si="139"/>
        <v>-1.9898759284081968E-2</v>
      </c>
      <c r="F1501" s="2">
        <f t="shared" si="137"/>
        <v>-1.0789537852551129E-2</v>
      </c>
      <c r="G1501" s="2">
        <f t="shared" si="135"/>
        <v>-9.1092214315308395E-3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0.42</v>
      </c>
      <c r="C1502" s="2">
        <f t="shared" si="138"/>
        <v>0.3747870460176661</v>
      </c>
      <c r="D1502" s="2">
        <f t="shared" si="140"/>
        <v>0.39568332915442433</v>
      </c>
      <c r="E1502" s="2">
        <f t="shared" si="139"/>
        <v>-2.0896283136758231E-2</v>
      </c>
      <c r="F1502" s="2">
        <f t="shared" si="137"/>
        <v>-1.2810886909392551E-2</v>
      </c>
      <c r="G1502" s="2">
        <f t="shared" si="135"/>
        <v>-8.08539622736568E-3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0.43</v>
      </c>
      <c r="C1503" s="2">
        <f t="shared" si="138"/>
        <v>0.37558903893802514</v>
      </c>
      <c r="D1503" s="2">
        <f t="shared" si="140"/>
        <v>0.39822530477261514</v>
      </c>
      <c r="E1503" s="2">
        <f t="shared" si="139"/>
        <v>-2.2636265834589997E-2</v>
      </c>
      <c r="F1503" s="2">
        <f t="shared" si="137"/>
        <v>-1.477596269443204E-2</v>
      </c>
      <c r="G1503" s="2">
        <f t="shared" si="135"/>
        <v>-7.8603031401579572E-3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5">
        <f>TITRES_STAT!D1507</f>
        <v>0.43</v>
      </c>
      <c r="C1504" s="2">
        <f t="shared" si="138"/>
        <v>0.37780610987063667</v>
      </c>
      <c r="D1504" s="2">
        <f t="shared" si="140"/>
        <v>0.40057898590056956</v>
      </c>
      <c r="E1504" s="2">
        <f t="shared" si="139"/>
        <v>-2.2772876029932887E-2</v>
      </c>
      <c r="F1504" s="2">
        <f t="shared" si="137"/>
        <v>-1.637534536153221E-2</v>
      </c>
      <c r="G1504" s="2">
        <f t="shared" si="135"/>
        <v>-6.3975306684006771E-3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0.43</v>
      </c>
      <c r="C1505" s="2">
        <f t="shared" si="138"/>
        <v>0.3796820929674618</v>
      </c>
      <c r="D1505" s="2">
        <f t="shared" si="140"/>
        <v>0.40275832027830516</v>
      </c>
      <c r="E1505" s="2">
        <f t="shared" si="139"/>
        <v>-2.3076227310843356E-2</v>
      </c>
      <c r="F1505" s="2">
        <f t="shared" si="137"/>
        <v>-1.7715521751394441E-2</v>
      </c>
      <c r="G1505" s="2">
        <f t="shared" si="135"/>
        <v>-5.3607055594489146E-3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0.43</v>
      </c>
      <c r="C1506" s="2">
        <f t="shared" si="138"/>
        <v>0.38280792481862153</v>
      </c>
      <c r="D1506" s="2">
        <f t="shared" si="140"/>
        <v>0.40477622247991218</v>
      </c>
      <c r="E1506" s="2">
        <f t="shared" si="139"/>
        <v>-2.1968297661290659E-2</v>
      </c>
      <c r="F1506" s="2">
        <f t="shared" si="137"/>
        <v>-1.8566076933373685E-2</v>
      </c>
      <c r="G1506" s="2">
        <f t="shared" si="135"/>
        <v>-3.4022207279169742E-3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0.43</v>
      </c>
      <c r="C1507" s="2">
        <f t="shared" si="138"/>
        <v>0.38699132100037209</v>
      </c>
      <c r="D1507" s="2">
        <f t="shared" si="140"/>
        <v>0.40664465044436315</v>
      </c>
      <c r="E1507" s="2">
        <f t="shared" si="139"/>
        <v>-1.9653329443991063E-2</v>
      </c>
      <c r="F1507" s="2">
        <f t="shared" si="137"/>
        <v>-1.878352743549716E-2</v>
      </c>
      <c r="G1507" s="2">
        <f t="shared" si="135"/>
        <v>-8.6980200849390288E-4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0.44</v>
      </c>
      <c r="C1508" s="2">
        <f t="shared" si="138"/>
        <v>0.39206957930800718</v>
      </c>
      <c r="D1508" s="2">
        <f t="shared" si="140"/>
        <v>0.40911541707811405</v>
      </c>
      <c r="E1508" s="2">
        <f t="shared" si="139"/>
        <v>-1.7045837770106875E-2</v>
      </c>
      <c r="F1508" s="2">
        <f t="shared" si="137"/>
        <v>-1.8435989502419106E-2</v>
      </c>
      <c r="G1508" s="2">
        <f t="shared" ref="G1508:G1571" si="141">E1508-F1508</f>
        <v>1.3901517323122309E-3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0.45</v>
      </c>
      <c r="C1509" s="2">
        <f t="shared" si="138"/>
        <v>0.39636656710677531</v>
      </c>
      <c r="D1509" s="2">
        <f t="shared" si="140"/>
        <v>0.41214390470195744</v>
      </c>
      <c r="E1509" s="2">
        <f t="shared" si="139"/>
        <v>-1.5777337595182128E-2</v>
      </c>
      <c r="F1509" s="2">
        <f t="shared" ref="F1509:F1572" si="143">(E1509*(2/(10)))+((1-(2/10))*F1508)</f>
        <v>-1.7904259120971711E-2</v>
      </c>
      <c r="G1509" s="2">
        <f t="shared" si="141"/>
        <v>2.1269215257895824E-3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0.45</v>
      </c>
      <c r="C1510" s="2">
        <f t="shared" si="138"/>
        <v>0.4000024798595791</v>
      </c>
      <c r="D1510" s="2">
        <f t="shared" si="140"/>
        <v>0.41494805990921985</v>
      </c>
      <c r="E1510" s="2">
        <f t="shared" si="139"/>
        <v>-1.494558004964075E-2</v>
      </c>
      <c r="F1510" s="2">
        <f t="shared" si="143"/>
        <v>-1.7312523306705518E-2</v>
      </c>
      <c r="G1510" s="2">
        <f t="shared" si="141"/>
        <v>2.3669432570647686E-3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0.45</v>
      </c>
      <c r="C1511" s="2">
        <f t="shared" si="138"/>
        <v>0.40307902141964386</v>
      </c>
      <c r="D1511" s="2">
        <f t="shared" si="140"/>
        <v>0.41754449991594428</v>
      </c>
      <c r="E1511" s="2">
        <f t="shared" si="139"/>
        <v>-1.4465478496300421E-2</v>
      </c>
      <c r="F1511" s="2">
        <f t="shared" si="143"/>
        <v>-1.6743114344624499E-2</v>
      </c>
      <c r="G1511" s="2">
        <f t="shared" si="141"/>
        <v>2.2776358483240777E-3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0.46</v>
      </c>
      <c r="C1512" s="2">
        <f t="shared" si="138"/>
        <v>0.40568224889354482</v>
      </c>
      <c r="D1512" s="2">
        <f t="shared" si="140"/>
        <v>0.4206893517740225</v>
      </c>
      <c r="E1512" s="2">
        <f t="shared" si="139"/>
        <v>-1.5007102880477685E-2</v>
      </c>
      <c r="F1512" s="2">
        <f t="shared" si="143"/>
        <v>-1.6395912051795136E-2</v>
      </c>
      <c r="G1512" s="2">
        <f t="shared" si="141"/>
        <v>1.3888091713174511E-3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0.47</v>
      </c>
      <c r="C1513" s="2">
        <f t="shared" si="138"/>
        <v>0.40942344137146103</v>
      </c>
      <c r="D1513" s="2">
        <f t="shared" si="140"/>
        <v>0.42434199238335413</v>
      </c>
      <c r="E1513" s="2">
        <f t="shared" si="139"/>
        <v>-1.49185510118931E-2</v>
      </c>
      <c r="F1513" s="2">
        <f t="shared" si="143"/>
        <v>-1.6100439843814731E-2</v>
      </c>
      <c r="G1513" s="2">
        <f t="shared" si="141"/>
        <v>1.1818888319216313E-3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0.47</v>
      </c>
      <c r="C1514" s="2">
        <f t="shared" si="138"/>
        <v>0.41258906577585164</v>
      </c>
      <c r="D1514" s="2">
        <f t="shared" si="140"/>
        <v>0.42772406702162419</v>
      </c>
      <c r="E1514" s="2">
        <f t="shared" si="139"/>
        <v>-1.513500124577255E-2</v>
      </c>
      <c r="F1514" s="2">
        <f t="shared" si="143"/>
        <v>-1.5907352124206298E-2</v>
      </c>
      <c r="G1514" s="2">
        <f t="shared" si="141"/>
        <v>7.7235087843374739E-4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0.47</v>
      </c>
      <c r="C1515" s="2">
        <f t="shared" si="138"/>
        <v>0.41526767104110524</v>
      </c>
      <c r="D1515" s="2">
        <f t="shared" si="140"/>
        <v>0.43085561761261498</v>
      </c>
      <c r="E1515" s="2">
        <f t="shared" si="139"/>
        <v>-1.5587946571509748E-2</v>
      </c>
      <c r="F1515" s="2">
        <f t="shared" si="143"/>
        <v>-1.5843471013666989E-2</v>
      </c>
      <c r="G1515" s="2">
        <f t="shared" si="141"/>
        <v>2.555244421572414E-4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0.47</v>
      </c>
      <c r="C1516" s="2">
        <f t="shared" si="138"/>
        <v>0.41753418318862751</v>
      </c>
      <c r="D1516" s="2">
        <f t="shared" si="140"/>
        <v>0.43375520149316199</v>
      </c>
      <c r="E1516" s="2">
        <f t="shared" si="139"/>
        <v>-1.6221018304534485E-2</v>
      </c>
      <c r="F1516" s="2">
        <f t="shared" si="143"/>
        <v>-1.591898047184049E-2</v>
      </c>
      <c r="G1516" s="2">
        <f t="shared" si="141"/>
        <v>-3.0203783269399515E-4</v>
      </c>
      <c r="H1516" s="2" t="str">
        <f t="shared" si="142"/>
        <v>Hold</v>
      </c>
    </row>
    <row r="1517" spans="1:8" ht="13.5" x14ac:dyDescent="0.25">
      <c r="A1517" s="3">
        <f>TITRES_STAT!B1520</f>
        <v>44524</v>
      </c>
      <c r="B1517" s="5">
        <f>TITRES_STAT!D1520</f>
        <v>0.46</v>
      </c>
      <c r="C1517" s="2">
        <f t="shared" si="138"/>
        <v>0.4194520011596079</v>
      </c>
      <c r="D1517" s="2">
        <f t="shared" si="140"/>
        <v>0.43569926064181669</v>
      </c>
      <c r="E1517" s="2">
        <f t="shared" si="139"/>
        <v>-1.6247259482208787E-2</v>
      </c>
      <c r="F1517" s="2">
        <f t="shared" si="143"/>
        <v>-1.5984636273914148E-2</v>
      </c>
      <c r="G1517" s="2">
        <f t="shared" si="141"/>
        <v>-2.626232082946385E-4</v>
      </c>
      <c r="H1517" s="2" t="str">
        <f t="shared" si="142"/>
        <v>Hold</v>
      </c>
    </row>
    <row r="1518" spans="1:8" ht="13.5" x14ac:dyDescent="0.25">
      <c r="A1518" s="3">
        <f>TITRES_STAT!B1521</f>
        <v>44525</v>
      </c>
      <c r="B1518" s="5">
        <f>TITRES_STAT!D1521</f>
        <v>0.46</v>
      </c>
      <c r="C1518" s="2">
        <f t="shared" si="138"/>
        <v>0.42261323175043741</v>
      </c>
      <c r="D1518" s="2">
        <f t="shared" si="140"/>
        <v>0.43749931540908954</v>
      </c>
      <c r="E1518" s="2">
        <f t="shared" si="139"/>
        <v>-1.4886083658652127E-2</v>
      </c>
      <c r="F1518" s="2">
        <f t="shared" si="143"/>
        <v>-1.5764925750861747E-2</v>
      </c>
      <c r="G1518" s="2">
        <f t="shared" si="141"/>
        <v>8.7884209220961962E-4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0.46</v>
      </c>
      <c r="C1519" s="2">
        <f t="shared" si="138"/>
        <v>0.4268265807119086</v>
      </c>
      <c r="D1519" s="2">
        <f t="shared" si="140"/>
        <v>0.43916603278619404</v>
      </c>
      <c r="E1519" s="2">
        <f t="shared" si="139"/>
        <v>-1.233945207428544E-2</v>
      </c>
      <c r="F1519" s="2">
        <f t="shared" si="143"/>
        <v>-1.5079831015546486E-2</v>
      </c>
      <c r="G1519" s="2">
        <f t="shared" si="141"/>
        <v>2.7403789412610464E-3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0.46</v>
      </c>
      <c r="C1520" s="2">
        <f t="shared" si="138"/>
        <v>0.43039172214084576</v>
      </c>
      <c r="D1520" s="2">
        <f t="shared" si="140"/>
        <v>0.44070928961684636</v>
      </c>
      <c r="E1520" s="2">
        <f t="shared" si="139"/>
        <v>-1.03175674760006E-2</v>
      </c>
      <c r="F1520" s="2">
        <f t="shared" si="143"/>
        <v>-1.4127378307637309E-2</v>
      </c>
      <c r="G1520" s="2">
        <f t="shared" si="141"/>
        <v>3.8098108316367094E-3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0.46</v>
      </c>
      <c r="C1521" s="2">
        <f t="shared" si="138"/>
        <v>0.43340838027302331</v>
      </c>
      <c r="D1521" s="2">
        <f t="shared" si="140"/>
        <v>0.44213823112670958</v>
      </c>
      <c r="E1521" s="2">
        <f t="shared" si="139"/>
        <v>-8.7298508536862718E-3</v>
      </c>
      <c r="F1521" s="2">
        <f t="shared" si="143"/>
        <v>-1.3047872816847102E-2</v>
      </c>
      <c r="G1521" s="2">
        <f t="shared" si="141"/>
        <v>4.3180219631608306E-3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0.46</v>
      </c>
      <c r="C1522" s="2">
        <f t="shared" si="138"/>
        <v>0.43749939869255816</v>
      </c>
      <c r="D1522" s="2">
        <f t="shared" si="140"/>
        <v>0.44346132511732372</v>
      </c>
      <c r="E1522" s="2">
        <f t="shared" si="139"/>
        <v>-5.9619264247655623E-3</v>
      </c>
      <c r="F1522" s="2">
        <f t="shared" si="143"/>
        <v>-1.1630683538430794E-2</v>
      </c>
      <c r="G1522" s="2">
        <f t="shared" si="141"/>
        <v>5.6687571136652317E-3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0.44</v>
      </c>
      <c r="C1523" s="2">
        <f t="shared" si="138"/>
        <v>0.44249949120139537</v>
      </c>
      <c r="D1523" s="2">
        <f t="shared" si="140"/>
        <v>0.44320493066418865</v>
      </c>
      <c r="E1523" s="2">
        <f t="shared" si="139"/>
        <v>-7.0543946279327807E-4</v>
      </c>
      <c r="F1523" s="2">
        <f t="shared" si="143"/>
        <v>-9.4456347233032902E-3</v>
      </c>
      <c r="G1523" s="2">
        <f t="shared" si="141"/>
        <v>8.7401952605100121E-3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0.43</v>
      </c>
      <c r="C1524" s="2">
        <f t="shared" si="138"/>
        <v>0.44673033870887296</v>
      </c>
      <c r="D1524" s="2">
        <f t="shared" si="140"/>
        <v>0.44222678765202655</v>
      </c>
      <c r="E1524" s="2">
        <f t="shared" si="139"/>
        <v>4.503551056846411E-3</v>
      </c>
      <c r="F1524" s="2">
        <f t="shared" si="143"/>
        <v>-6.6557975672733504E-3</v>
      </c>
      <c r="G1524" s="2">
        <f t="shared" si="141"/>
        <v>1.1159348624119762E-2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0.43</v>
      </c>
      <c r="C1525" s="2">
        <f t="shared" si="138"/>
        <v>0.45031028659981559</v>
      </c>
      <c r="D1525" s="2">
        <f t="shared" si="140"/>
        <v>0.44132109967780236</v>
      </c>
      <c r="E1525" s="2">
        <f t="shared" si="139"/>
        <v>8.9891869220132259E-3</v>
      </c>
      <c r="F1525" s="2">
        <f t="shared" si="143"/>
        <v>-3.5268006694160357E-3</v>
      </c>
      <c r="G1525" s="2">
        <f t="shared" si="141"/>
        <v>1.2515987591429262E-2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0.43</v>
      </c>
      <c r="C1526" s="2">
        <f t="shared" si="138"/>
        <v>0.45333947327676705</v>
      </c>
      <c r="D1526" s="2">
        <f t="shared" si="140"/>
        <v>0.44048249970166886</v>
      </c>
      <c r="E1526" s="2">
        <f t="shared" si="139"/>
        <v>1.2856973575098185E-2</v>
      </c>
      <c r="F1526" s="2">
        <f t="shared" si="143"/>
        <v>-2.5004582051319163E-4</v>
      </c>
      <c r="G1526" s="2">
        <f t="shared" si="141"/>
        <v>1.3107019395611376E-2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0.43</v>
      </c>
      <c r="C1527" s="2">
        <f t="shared" si="138"/>
        <v>0.45436416969572602</v>
      </c>
      <c r="D1527" s="2">
        <f t="shared" si="140"/>
        <v>0.439706018242286</v>
      </c>
      <c r="E1527" s="2">
        <f t="shared" si="139"/>
        <v>1.4658151453440016E-2</v>
      </c>
      <c r="F1527" s="2">
        <f t="shared" si="143"/>
        <v>2.73159363427745E-3</v>
      </c>
      <c r="G1527" s="2">
        <f t="shared" si="141"/>
        <v>1.1926557819162565E-2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0.43</v>
      </c>
      <c r="C1528" s="2">
        <f t="shared" si="138"/>
        <v>0.45523122051176812</v>
      </c>
      <c r="D1528" s="2">
        <f t="shared" si="140"/>
        <v>0.4389870539280426</v>
      </c>
      <c r="E1528" s="2">
        <f t="shared" si="139"/>
        <v>1.6244166583725517E-2</v>
      </c>
      <c r="F1528" s="2">
        <f t="shared" si="143"/>
        <v>5.4341082241670634E-3</v>
      </c>
      <c r="G1528" s="2">
        <f t="shared" si="141"/>
        <v>1.0810058359558453E-2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0.43</v>
      </c>
      <c r="C1529" s="2">
        <f t="shared" si="138"/>
        <v>0.45596487889457304</v>
      </c>
      <c r="D1529" s="2">
        <f t="shared" si="140"/>
        <v>0.43832134622966906</v>
      </c>
      <c r="E1529" s="2">
        <f t="shared" si="139"/>
        <v>1.7643532664903983E-2</v>
      </c>
      <c r="F1529" s="2">
        <f t="shared" si="143"/>
        <v>7.8759931123144472E-3</v>
      </c>
      <c r="G1529" s="2">
        <f t="shared" si="141"/>
        <v>9.7675395525895353E-3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0.43</v>
      </c>
      <c r="C1530" s="2">
        <f t="shared" si="138"/>
        <v>0.45658566675694645</v>
      </c>
      <c r="D1530" s="2">
        <f t="shared" si="140"/>
        <v>0.43770495021265654</v>
      </c>
      <c r="E1530" s="2">
        <f t="shared" si="139"/>
        <v>1.8880716544289911E-2</v>
      </c>
      <c r="F1530" s="2">
        <f t="shared" si="143"/>
        <v>1.0076937798709541E-2</v>
      </c>
      <c r="G1530" s="2">
        <f t="shared" si="141"/>
        <v>8.80377874558037E-3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0.43</v>
      </c>
      <c r="C1531" s="2">
        <f t="shared" si="138"/>
        <v>0.45711094879433933</v>
      </c>
      <c r="D1531" s="2">
        <f t="shared" si="140"/>
        <v>0.43713421315986717</v>
      </c>
      <c r="E1531" s="2">
        <f t="shared" si="139"/>
        <v>1.9976735634472165E-2</v>
      </c>
      <c r="F1531" s="2">
        <f t="shared" si="143"/>
        <v>1.2056897365862067E-2</v>
      </c>
      <c r="G1531" s="2">
        <f t="shared" si="141"/>
        <v>7.9198382686100979E-3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0.44</v>
      </c>
      <c r="C1532" s="2">
        <f t="shared" si="138"/>
        <v>0.45755541821059487</v>
      </c>
      <c r="D1532" s="2">
        <f t="shared" si="140"/>
        <v>0.43734649366654366</v>
      </c>
      <c r="E1532" s="2">
        <f t="shared" si="139"/>
        <v>2.020892454405121E-2</v>
      </c>
      <c r="F1532" s="2">
        <f t="shared" si="143"/>
        <v>1.3687302801499896E-2</v>
      </c>
      <c r="G1532" s="2">
        <f t="shared" si="141"/>
        <v>6.5216217425513139E-3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0.45</v>
      </c>
      <c r="C1533" s="2">
        <f t="shared" si="138"/>
        <v>0.45485458463973416</v>
      </c>
      <c r="D1533" s="2">
        <f t="shared" si="140"/>
        <v>0.43828379043198484</v>
      </c>
      <c r="E1533" s="2">
        <f t="shared" si="139"/>
        <v>1.6570794207749318E-2</v>
      </c>
      <c r="F1533" s="2">
        <f t="shared" si="143"/>
        <v>1.4264001082749781E-2</v>
      </c>
      <c r="G1533" s="2">
        <f t="shared" si="141"/>
        <v>2.3067931249995365E-3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0.44</v>
      </c>
      <c r="C1534" s="2">
        <f t="shared" si="138"/>
        <v>0.4510308023874674</v>
      </c>
      <c r="D1534" s="2">
        <f t="shared" si="140"/>
        <v>0.43841091706665258</v>
      </c>
      <c r="E1534" s="2">
        <f t="shared" si="139"/>
        <v>1.2619885320814817E-2</v>
      </c>
      <c r="F1534" s="2">
        <f t="shared" si="143"/>
        <v>1.3935177930362789E-2</v>
      </c>
      <c r="G1534" s="2">
        <f t="shared" si="141"/>
        <v>-1.315292609547972E-3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0.44</v>
      </c>
      <c r="C1535" s="2">
        <f t="shared" si="138"/>
        <v>0.44779529432785703</v>
      </c>
      <c r="D1535" s="2">
        <f t="shared" si="140"/>
        <v>0.4385286269135672</v>
      </c>
      <c r="E1535" s="2">
        <f t="shared" si="139"/>
        <v>9.2666674142898309E-3</v>
      </c>
      <c r="F1535" s="2">
        <f t="shared" si="143"/>
        <v>1.3001475827148197E-2</v>
      </c>
      <c r="G1535" s="2">
        <f t="shared" si="141"/>
        <v>-3.7348084128583665E-3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0.44</v>
      </c>
      <c r="C1536" s="2">
        <f t="shared" si="138"/>
        <v>0.44505755673895597</v>
      </c>
      <c r="D1536" s="2">
        <f t="shared" si="140"/>
        <v>0.43863761751256225</v>
      </c>
      <c r="E1536" s="2">
        <f t="shared" si="139"/>
        <v>6.4199392263937227E-3</v>
      </c>
      <c r="F1536" s="2">
        <f t="shared" si="143"/>
        <v>1.1685168506997303E-2</v>
      </c>
      <c r="G1536" s="2">
        <f t="shared" si="141"/>
        <v>-5.26522928060358E-3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0.44</v>
      </c>
      <c r="C1537" s="2">
        <f t="shared" si="138"/>
        <v>0.44274100954834739</v>
      </c>
      <c r="D1537" s="2">
        <f t="shared" si="140"/>
        <v>0.43873853473385394</v>
      </c>
      <c r="E1537" s="2">
        <f t="shared" si="139"/>
        <v>4.0024748144934508E-3</v>
      </c>
      <c r="F1537" s="2">
        <f t="shared" si="143"/>
        <v>1.0148629768496533E-2</v>
      </c>
      <c r="G1537" s="2">
        <f t="shared" si="141"/>
        <v>-6.1461549540030823E-3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0.43</v>
      </c>
      <c r="C1538" s="2">
        <f t="shared" si="138"/>
        <v>0.44078085423321706</v>
      </c>
      <c r="D1538" s="2">
        <f t="shared" si="140"/>
        <v>0.43809123586467957</v>
      </c>
      <c r="E1538" s="2">
        <f t="shared" si="139"/>
        <v>2.689618368537483E-3</v>
      </c>
      <c r="F1538" s="2">
        <f t="shared" si="143"/>
        <v>8.6568274885047234E-3</v>
      </c>
      <c r="G1538" s="2">
        <f t="shared" si="141"/>
        <v>-5.9672091199672404E-3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0.43</v>
      </c>
      <c r="C1539" s="2">
        <f t="shared" si="138"/>
        <v>0.43912226127426063</v>
      </c>
      <c r="D1539" s="2">
        <f t="shared" si="140"/>
        <v>0.43749188505988851</v>
      </c>
      <c r="E1539" s="2">
        <f t="shared" si="139"/>
        <v>1.6303762143721201E-3</v>
      </c>
      <c r="F1539" s="2">
        <f t="shared" si="143"/>
        <v>7.2515372336782033E-3</v>
      </c>
      <c r="G1539" s="2">
        <f t="shared" si="141"/>
        <v>-5.6211610193060832E-3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0.43</v>
      </c>
      <c r="C1540" s="2">
        <f t="shared" si="138"/>
        <v>0.43771883646283594</v>
      </c>
      <c r="D1540" s="2">
        <f t="shared" si="140"/>
        <v>0.43693693061100786</v>
      </c>
      <c r="E1540" s="2">
        <f t="shared" si="139"/>
        <v>7.819058518280797E-4</v>
      </c>
      <c r="F1540" s="2">
        <f t="shared" si="143"/>
        <v>5.9576109573081792E-3</v>
      </c>
      <c r="G1540" s="2">
        <f t="shared" si="141"/>
        <v>-5.1757051054800995E-3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0.43</v>
      </c>
      <c r="C1541" s="2">
        <f t="shared" si="138"/>
        <v>0.43653132316086118</v>
      </c>
      <c r="D1541" s="2">
        <f t="shared" si="140"/>
        <v>0.43642308389908135</v>
      </c>
      <c r="E1541" s="2">
        <f t="shared" si="139"/>
        <v>1.0823926177983001E-4</v>
      </c>
      <c r="F1541" s="2">
        <f t="shared" si="143"/>
        <v>4.7877366182025099E-3</v>
      </c>
      <c r="G1541" s="2">
        <f t="shared" si="141"/>
        <v>-4.6794973564226799E-3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0.43</v>
      </c>
      <c r="C1542" s="2">
        <f t="shared" si="138"/>
        <v>0.43706496575149789</v>
      </c>
      <c r="D1542" s="2">
        <f t="shared" si="140"/>
        <v>0.43594729990655684</v>
      </c>
      <c r="E1542" s="2">
        <f t="shared" si="139"/>
        <v>1.1176658449410515E-3</v>
      </c>
      <c r="F1542" s="2">
        <f t="shared" si="143"/>
        <v>4.0537224635502182E-3</v>
      </c>
      <c r="G1542" s="2">
        <f t="shared" si="141"/>
        <v>-2.9360566186091668E-3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0.43</v>
      </c>
      <c r="C1543" s="2">
        <f t="shared" si="138"/>
        <v>0.43905497102049817</v>
      </c>
      <c r="D1543" s="2">
        <f t="shared" si="140"/>
        <v>0.43550675917273785</v>
      </c>
      <c r="E1543" s="2">
        <f t="shared" si="139"/>
        <v>3.5482118477603297E-3</v>
      </c>
      <c r="F1543" s="2">
        <f t="shared" si="143"/>
        <v>3.9526203403922409E-3</v>
      </c>
      <c r="G1543" s="2">
        <f t="shared" si="141"/>
        <v>-4.0440849263191116E-4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0.43</v>
      </c>
      <c r="C1544" s="2">
        <f t="shared" si="138"/>
        <v>0.43920036009426766</v>
      </c>
      <c r="D1544" s="2">
        <f t="shared" si="140"/>
        <v>0.43509885108586838</v>
      </c>
      <c r="E1544" s="2">
        <f t="shared" si="139"/>
        <v>4.1015090083992845E-3</v>
      </c>
      <c r="F1544" s="2">
        <f t="shared" si="143"/>
        <v>3.9823980739936496E-3</v>
      </c>
      <c r="G1544" s="2">
        <f t="shared" si="141"/>
        <v>1.1911093440563486E-4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5">
        <f>TITRES_STAT!D1548</f>
        <v>0.43</v>
      </c>
      <c r="C1545" s="2">
        <f t="shared" si="138"/>
        <v>0.43932338161822648</v>
      </c>
      <c r="D1545" s="2">
        <f t="shared" si="140"/>
        <v>0.43472115841284109</v>
      </c>
      <c r="E1545" s="2">
        <f t="shared" si="139"/>
        <v>4.6022232053853918E-3</v>
      </c>
      <c r="F1545" s="2">
        <f t="shared" si="143"/>
        <v>4.1063631002719982E-3</v>
      </c>
      <c r="G1545" s="2">
        <f t="shared" si="141"/>
        <v>4.9586010511339356E-4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5">
        <f>TITRES_STAT!D1549</f>
        <v>0.42</v>
      </c>
      <c r="C1546" s="2">
        <f t="shared" si="138"/>
        <v>0.43942747675388394</v>
      </c>
      <c r="D1546" s="2">
        <f t="shared" si="140"/>
        <v>0.4336307022341121</v>
      </c>
      <c r="E1546" s="2">
        <f t="shared" si="139"/>
        <v>5.7967745197718412E-3</v>
      </c>
      <c r="F1546" s="2">
        <f t="shared" si="143"/>
        <v>4.4444453841719668E-3</v>
      </c>
      <c r="G1546" s="2">
        <f t="shared" si="141"/>
        <v>1.3523291355998744E-3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0.42</v>
      </c>
      <c r="C1547" s="2">
        <f t="shared" si="138"/>
        <v>0.43951555725328639</v>
      </c>
      <c r="D1547" s="2">
        <f t="shared" si="140"/>
        <v>0.4326210205871408</v>
      </c>
      <c r="E1547" s="2">
        <f t="shared" si="139"/>
        <v>6.8945366661455898E-3</v>
      </c>
      <c r="F1547" s="2">
        <f t="shared" si="143"/>
        <v>4.9344636405666917E-3</v>
      </c>
      <c r="G1547" s="2">
        <f t="shared" si="141"/>
        <v>1.9600730255788981E-3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0.44</v>
      </c>
      <c r="C1548" s="2">
        <f t="shared" si="138"/>
        <v>0.43805162536816544</v>
      </c>
      <c r="D1548" s="2">
        <f t="shared" si="140"/>
        <v>0.43316761165476003</v>
      </c>
      <c r="E1548" s="2">
        <f t="shared" si="139"/>
        <v>4.8840137134054107E-3</v>
      </c>
      <c r="F1548" s="2">
        <f t="shared" si="143"/>
        <v>4.9243736551344355E-3</v>
      </c>
      <c r="G1548" s="2">
        <f t="shared" si="141"/>
        <v>-4.0359941729024851E-5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0.44</v>
      </c>
      <c r="C1549" s="2">
        <f t="shared" si="138"/>
        <v>0.43681291377306308</v>
      </c>
      <c r="D1549" s="2">
        <f t="shared" si="140"/>
        <v>0.43367371449514813</v>
      </c>
      <c r="E1549" s="2">
        <f t="shared" si="139"/>
        <v>3.1391992779149502E-3</v>
      </c>
      <c r="F1549" s="2">
        <f t="shared" si="143"/>
        <v>4.5673387796905385E-3</v>
      </c>
      <c r="G1549" s="2">
        <f t="shared" si="141"/>
        <v>-1.4281395017755882E-3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0.43</v>
      </c>
      <c r="C1550" s="2">
        <f t="shared" si="138"/>
        <v>0.43576477319259188</v>
      </c>
      <c r="D1550" s="2">
        <f t="shared" si="140"/>
        <v>0.43340158749550756</v>
      </c>
      <c r="E1550" s="2">
        <f t="shared" si="139"/>
        <v>2.3631856970843246E-3</v>
      </c>
      <c r="F1550" s="2">
        <f t="shared" si="143"/>
        <v>4.1265081631692959E-3</v>
      </c>
      <c r="G1550" s="2">
        <f t="shared" si="141"/>
        <v>-1.7633224660849713E-3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0.43</v>
      </c>
      <c r="C1551" s="2">
        <f t="shared" ref="C1551:C1614" si="144">$C$4*B1541+C1550*(1-$C$4)</f>
        <v>0.43487788500911623</v>
      </c>
      <c r="D1551" s="2">
        <f t="shared" si="140"/>
        <v>0.4331496180513959</v>
      </c>
      <c r="E1551" s="2">
        <f t="shared" si="139"/>
        <v>1.7282669577203258E-3</v>
      </c>
      <c r="F1551" s="2">
        <f t="shared" si="143"/>
        <v>3.6468599220795019E-3</v>
      </c>
      <c r="G1551" s="2">
        <f t="shared" si="141"/>
        <v>-1.9185929643591761E-3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0.43</v>
      </c>
      <c r="C1552" s="2">
        <f t="shared" si="144"/>
        <v>0.43412744116155988</v>
      </c>
      <c r="D1552" s="2">
        <f t="shared" si="140"/>
        <v>0.43291631301055178</v>
      </c>
      <c r="E1552" s="2">
        <f t="shared" si="139"/>
        <v>1.2111281510081007E-3</v>
      </c>
      <c r="F1552" s="2">
        <f t="shared" si="143"/>
        <v>3.1597135678652216E-3</v>
      </c>
      <c r="G1552" s="2">
        <f t="shared" si="141"/>
        <v>-1.9485854168571209E-3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0.43</v>
      </c>
      <c r="C1553" s="2">
        <f t="shared" si="144"/>
        <v>0.43349245021362759</v>
      </c>
      <c r="D1553" s="2">
        <f t="shared" si="140"/>
        <v>0.43270028982458497</v>
      </c>
      <c r="E1553" s="2">
        <f t="shared" si="139"/>
        <v>7.9216038904261765E-4</v>
      </c>
      <c r="F1553" s="2">
        <f t="shared" si="143"/>
        <v>2.6862029321007008E-3</v>
      </c>
      <c r="G1553" s="2">
        <f t="shared" si="141"/>
        <v>-1.8940425430580832E-3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0.43</v>
      </c>
      <c r="C1554" s="2">
        <f t="shared" si="144"/>
        <v>0.43295515018076181</v>
      </c>
      <c r="D1554" s="2">
        <f t="shared" si="140"/>
        <v>0.43250026835609717</v>
      </c>
      <c r="E1554" s="2">
        <f t="shared" si="139"/>
        <v>4.5488182466463245E-4</v>
      </c>
      <c r="F1554" s="2">
        <f t="shared" si="143"/>
        <v>2.2399387106134872E-3</v>
      </c>
      <c r="G1554" s="2">
        <f t="shared" si="141"/>
        <v>-1.7850568859488548E-3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0.43</v>
      </c>
      <c r="C1555" s="2">
        <f t="shared" si="144"/>
        <v>0.43250051169141385</v>
      </c>
      <c r="D1555" s="2">
        <f t="shared" si="140"/>
        <v>0.43231506329268254</v>
      </c>
      <c r="E1555" s="2">
        <f t="shared" si="139"/>
        <v>1.854483987313027E-4</v>
      </c>
      <c r="F1555" s="2">
        <f t="shared" si="143"/>
        <v>1.8290406482370503E-3</v>
      </c>
      <c r="G1555" s="2">
        <f t="shared" si="141"/>
        <v>-1.6435922495057476E-3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0.43</v>
      </c>
      <c r="C1556" s="2">
        <f t="shared" si="144"/>
        <v>0.43057735604658098</v>
      </c>
      <c r="D1556" s="2">
        <f t="shared" si="140"/>
        <v>0.43214357712285423</v>
      </c>
      <c r="E1556" s="2">
        <f t="shared" si="139"/>
        <v>-1.5662210762732443E-3</v>
      </c>
      <c r="F1556" s="2">
        <f t="shared" si="143"/>
        <v>1.1499883033349915E-3</v>
      </c>
      <c r="G1556" s="2">
        <f t="shared" si="141"/>
        <v>-2.7162093796082357E-3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0.43</v>
      </c>
      <c r="C1557" s="2">
        <f t="shared" si="144"/>
        <v>0.42895007050095313</v>
      </c>
      <c r="D1557" s="2">
        <f t="shared" si="140"/>
        <v>0.43198479363227243</v>
      </c>
      <c r="E1557" s="2">
        <f t="shared" si="139"/>
        <v>-3.0347231313193057E-3</v>
      </c>
      <c r="F1557" s="2">
        <f t="shared" si="143"/>
        <v>3.1304601640413205E-4</v>
      </c>
      <c r="G1557" s="2">
        <f t="shared" si="141"/>
        <v>-3.3477691477234377E-3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0.43</v>
      </c>
      <c r="C1558" s="2">
        <f t="shared" si="144"/>
        <v>0.43065005965465264</v>
      </c>
      <c r="D1558" s="2">
        <f t="shared" si="140"/>
        <v>0.43183777188173372</v>
      </c>
      <c r="E1558" s="2">
        <f t="shared" si="139"/>
        <v>-1.1877122270810836E-3</v>
      </c>
      <c r="F1558" s="2">
        <f t="shared" si="143"/>
        <v>1.2894367707088928E-5</v>
      </c>
      <c r="G1558" s="2">
        <f t="shared" si="141"/>
        <v>-1.2006065947881726E-3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5">
        <f>TITRES_STAT!D1562</f>
        <v>0.43</v>
      </c>
      <c r="C1559" s="2">
        <f t="shared" si="144"/>
        <v>0.43208851201547527</v>
      </c>
      <c r="D1559" s="2">
        <f t="shared" si="140"/>
        <v>0.43170164063123495</v>
      </c>
      <c r="E1559" s="2">
        <f t="shared" si="139"/>
        <v>3.8687138424031708E-4</v>
      </c>
      <c r="F1559" s="2">
        <f t="shared" si="143"/>
        <v>8.7689771013734554E-5</v>
      </c>
      <c r="G1559" s="2">
        <f t="shared" si="141"/>
        <v>2.991816132265825E-4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0.43</v>
      </c>
      <c r="C1560" s="2">
        <f t="shared" si="144"/>
        <v>0.43176720247463296</v>
      </c>
      <c r="D1560" s="2">
        <f t="shared" si="140"/>
        <v>0.43157559317706939</v>
      </c>
      <c r="E1560" s="2">
        <f t="shared" si="139"/>
        <v>1.9160929756356637E-4</v>
      </c>
      <c r="F1560" s="2">
        <f t="shared" si="143"/>
        <v>1.0847367632370092E-4</v>
      </c>
      <c r="G1560" s="2">
        <f t="shared" si="141"/>
        <v>8.3135621239865455E-5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0.43</v>
      </c>
      <c r="C1561" s="2">
        <f t="shared" si="144"/>
        <v>0.43149532517084327</v>
      </c>
      <c r="D1561" s="2">
        <f t="shared" si="140"/>
        <v>0.43145888257136056</v>
      </c>
      <c r="E1561" s="2">
        <f t="shared" si="139"/>
        <v>3.6442599482711113E-5</v>
      </c>
      <c r="F1561" s="2">
        <f t="shared" si="143"/>
        <v>9.4067460955502967E-5</v>
      </c>
      <c r="G1561" s="2">
        <f t="shared" si="141"/>
        <v>-5.7624861472791854E-5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0.43</v>
      </c>
      <c r="C1562" s="2">
        <f t="shared" si="144"/>
        <v>0.4312652751445597</v>
      </c>
      <c r="D1562" s="2">
        <f t="shared" si="140"/>
        <v>0.43135081719570423</v>
      </c>
      <c r="E1562" s="2">
        <f t="shared" si="139"/>
        <v>-8.5542051144527065E-5</v>
      </c>
      <c r="F1562" s="2">
        <f t="shared" si="143"/>
        <v>5.8145558535496966E-5</v>
      </c>
      <c r="G1562" s="2">
        <f t="shared" si="141"/>
        <v>-1.4368760968002403E-4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5">
        <f>TITRES_STAT!D1566</f>
        <v>0.43</v>
      </c>
      <c r="C1563" s="2">
        <f t="shared" si="144"/>
        <v>0.43107061743001207</v>
      </c>
      <c r="D1563" s="2">
        <f t="shared" si="140"/>
        <v>0.43125075666268908</v>
      </c>
      <c r="E1563" s="2">
        <f t="shared" si="139"/>
        <v>-1.8013923267701237E-4</v>
      </c>
      <c r="F1563" s="2">
        <f t="shared" si="143"/>
        <v>1.04886002929951E-5</v>
      </c>
      <c r="G1563" s="2">
        <f t="shared" si="141"/>
        <v>-1.9062783297000747E-4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5">
        <f>TITRES_STAT!D1567</f>
        <v>0.42</v>
      </c>
      <c r="C1564" s="2">
        <f t="shared" si="144"/>
        <v>0.43090590705616405</v>
      </c>
      <c r="D1564" s="2">
        <f t="shared" si="140"/>
        <v>0.43041736728026764</v>
      </c>
      <c r="E1564" s="2">
        <f t="shared" ref="E1564:E1627" si="145">C1564-D1564</f>
        <v>4.8853977589641273E-4</v>
      </c>
      <c r="F1564" s="2">
        <f t="shared" si="143"/>
        <v>1.0609883541367864E-4</v>
      </c>
      <c r="G1564" s="2">
        <f t="shared" si="141"/>
        <v>3.8244094048273407E-4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0.41</v>
      </c>
      <c r="C1565" s="2">
        <f t="shared" si="144"/>
        <v>0.43076653673983112</v>
      </c>
      <c r="D1565" s="2">
        <f t="shared" ref="D1565:D1628" si="146">$D$4*B1565+(1-$D$4)*D1564</f>
        <v>0.42890496970395153</v>
      </c>
      <c r="E1565" s="2">
        <f t="shared" si="145"/>
        <v>1.8615670358795855E-3</v>
      </c>
      <c r="F1565" s="2">
        <f t="shared" si="143"/>
        <v>4.5719247550686E-4</v>
      </c>
      <c r="G1565" s="2">
        <f t="shared" si="141"/>
        <v>1.4043745603727256E-3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0.4</v>
      </c>
      <c r="C1566" s="2">
        <f t="shared" si="144"/>
        <v>0.43064860801062632</v>
      </c>
      <c r="D1566" s="2">
        <f t="shared" si="146"/>
        <v>0.42676386083699214</v>
      </c>
      <c r="E1566" s="2">
        <f t="shared" si="145"/>
        <v>3.8847471736341843E-3</v>
      </c>
      <c r="F1566" s="2">
        <f t="shared" si="143"/>
        <v>1.1427034151323249E-3</v>
      </c>
      <c r="G1566" s="2">
        <f t="shared" si="141"/>
        <v>2.7420437585018594E-3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0.41</v>
      </c>
      <c r="C1567" s="2">
        <f t="shared" si="144"/>
        <v>0.43054882216283769</v>
      </c>
      <c r="D1567" s="2">
        <f t="shared" si="146"/>
        <v>0.42552209336758534</v>
      </c>
      <c r="E1567" s="2">
        <f t="shared" si="145"/>
        <v>5.0267287952523443E-3</v>
      </c>
      <c r="F1567" s="2">
        <f t="shared" si="143"/>
        <v>1.9195084911563288E-3</v>
      </c>
      <c r="G1567" s="2">
        <f t="shared" si="141"/>
        <v>3.1072203040960157E-3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0.42</v>
      </c>
      <c r="C1568" s="2">
        <f t="shared" si="144"/>
        <v>0.4304643879839396</v>
      </c>
      <c r="D1568" s="2">
        <f t="shared" si="146"/>
        <v>0.42511304941443084</v>
      </c>
      <c r="E1568" s="2">
        <f t="shared" si="145"/>
        <v>5.3513385695087567E-3</v>
      </c>
      <c r="F1568" s="2">
        <f t="shared" si="143"/>
        <v>2.6058745068268147E-3</v>
      </c>
      <c r="G1568" s="2">
        <f t="shared" si="141"/>
        <v>2.7454640626819421E-3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5">
        <f>TITRES_STAT!D1572</f>
        <v>0.43</v>
      </c>
      <c r="C1569" s="2">
        <f t="shared" si="144"/>
        <v>0.43039294367871817</v>
      </c>
      <c r="D1569" s="2">
        <f t="shared" si="146"/>
        <v>0.42547504575410261</v>
      </c>
      <c r="E1569" s="2">
        <f t="shared" si="145"/>
        <v>4.9178979246155552E-3</v>
      </c>
      <c r="F1569" s="2">
        <f t="shared" si="143"/>
        <v>3.0682791903845633E-3</v>
      </c>
      <c r="G1569" s="2">
        <f t="shared" si="141"/>
        <v>1.8496187342309919E-3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5">
        <f>TITRES_STAT!D1573</f>
        <v>0.44</v>
      </c>
      <c r="C1570" s="2">
        <f t="shared" si="144"/>
        <v>0.43033249080506925</v>
      </c>
      <c r="D1570" s="2">
        <f t="shared" si="146"/>
        <v>0.42655096829083572</v>
      </c>
      <c r="E1570" s="2">
        <f t="shared" si="145"/>
        <v>3.7815225142335263E-3</v>
      </c>
      <c r="F1570" s="2">
        <f t="shared" si="143"/>
        <v>3.2109278551543563E-3</v>
      </c>
      <c r="G1570" s="2">
        <f t="shared" si="141"/>
        <v>5.7059465907916994E-4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5">
        <f>TITRES_STAT!D1574</f>
        <v>0.45</v>
      </c>
      <c r="C1571" s="2">
        <f t="shared" si="144"/>
        <v>0.43028133837352017</v>
      </c>
      <c r="D1571" s="2">
        <f t="shared" si="146"/>
        <v>0.42828793360262568</v>
      </c>
      <c r="E1571" s="2">
        <f t="shared" si="145"/>
        <v>1.9934047708944913E-3</v>
      </c>
      <c r="F1571" s="2">
        <f t="shared" si="143"/>
        <v>2.9674232383023838E-3</v>
      </c>
      <c r="G1571" s="2">
        <f t="shared" si="141"/>
        <v>-9.7401846740789244E-4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0.47</v>
      </c>
      <c r="C1572" s="2">
        <f t="shared" si="144"/>
        <v>0.43023805554682476</v>
      </c>
      <c r="D1572" s="2">
        <f t="shared" si="146"/>
        <v>0.43137771629872745</v>
      </c>
      <c r="E1572" s="2">
        <f t="shared" si="145"/>
        <v>-1.1396607519026936E-3</v>
      </c>
      <c r="F1572" s="2">
        <f t="shared" si="143"/>
        <v>2.1460064402613684E-3</v>
      </c>
      <c r="G1572" s="2">
        <f t="shared" ref="G1572:G1635" si="147">E1572-F1572</f>
        <v>-3.2856671921640619E-3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0.48</v>
      </c>
      <c r="C1573" s="2">
        <f t="shared" si="144"/>
        <v>0.43020143161654406</v>
      </c>
      <c r="D1573" s="2">
        <f t="shared" si="146"/>
        <v>0.43497936694326617</v>
      </c>
      <c r="E1573" s="2">
        <f t="shared" si="145"/>
        <v>-4.7779353267221047E-3</v>
      </c>
      <c r="F1573" s="2">
        <f t="shared" ref="F1573:F1636" si="149">(E1573*(2/(10)))+((1-(2/10))*F1572)</f>
        <v>7.6121808686467379E-4</v>
      </c>
      <c r="G1573" s="2">
        <f t="shared" si="147"/>
        <v>-5.5391534135867783E-3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0.49</v>
      </c>
      <c r="C1574" s="2">
        <f t="shared" si="144"/>
        <v>0.42863198059861424</v>
      </c>
      <c r="D1574" s="2">
        <f t="shared" si="146"/>
        <v>0.43905496939191307</v>
      </c>
      <c r="E1574" s="2">
        <f t="shared" si="145"/>
        <v>-1.0422988793298837E-2</v>
      </c>
      <c r="F1574" s="2">
        <f t="shared" si="149"/>
        <v>-1.4756232891680284E-3</v>
      </c>
      <c r="G1574" s="2">
        <f t="shared" si="147"/>
        <v>-8.9473655041308088E-3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0.47</v>
      </c>
      <c r="C1575" s="2">
        <f t="shared" si="144"/>
        <v>0.4257655220449813</v>
      </c>
      <c r="D1575" s="2">
        <f t="shared" si="146"/>
        <v>0.44134719388140098</v>
      </c>
      <c r="E1575" s="2">
        <f t="shared" si="145"/>
        <v>-1.5581671836419675E-2</v>
      </c>
      <c r="F1575" s="2">
        <f t="shared" si="149"/>
        <v>-4.2968329986183577E-3</v>
      </c>
      <c r="G1575" s="2">
        <f t="shared" si="147"/>
        <v>-1.1284838837801316E-2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0.49</v>
      </c>
      <c r="C1576" s="2">
        <f t="shared" si="144"/>
        <v>0.42180159557652264</v>
      </c>
      <c r="D1576" s="2">
        <f t="shared" si="146"/>
        <v>0.44495110544574162</v>
      </c>
      <c r="E1576" s="2">
        <f t="shared" si="145"/>
        <v>-2.3149509869218987E-2</v>
      </c>
      <c r="F1576" s="2">
        <f t="shared" si="149"/>
        <v>-8.0673683727384843E-3</v>
      </c>
      <c r="G1576" s="2">
        <f t="shared" si="147"/>
        <v>-1.5082141496480503E-2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0.49</v>
      </c>
      <c r="C1577" s="2">
        <f t="shared" si="144"/>
        <v>0.41998596548782685</v>
      </c>
      <c r="D1577" s="2">
        <f t="shared" si="146"/>
        <v>0.44828806059790888</v>
      </c>
      <c r="E1577" s="2">
        <f t="shared" si="145"/>
        <v>-2.8302095110082026E-2</v>
      </c>
      <c r="F1577" s="2">
        <f t="shared" si="149"/>
        <v>-1.2114313720207194E-2</v>
      </c>
      <c r="G1577" s="2">
        <f t="shared" si="147"/>
        <v>-1.6187781389874832E-2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5">
        <f>TITRES_STAT!D1581</f>
        <v>0.5</v>
      </c>
      <c r="C1578" s="2">
        <f t="shared" si="144"/>
        <v>0.41998812464354579</v>
      </c>
      <c r="D1578" s="2">
        <f t="shared" si="146"/>
        <v>0.45211857462769339</v>
      </c>
      <c r="E1578" s="2">
        <f t="shared" si="145"/>
        <v>-3.2130449984147602E-2</v>
      </c>
      <c r="F1578" s="2">
        <f t="shared" si="149"/>
        <v>-1.6117540972995278E-2</v>
      </c>
      <c r="G1578" s="2">
        <f t="shared" si="147"/>
        <v>-1.6012909011152324E-2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0.51</v>
      </c>
      <c r="C1579" s="2">
        <f t="shared" si="144"/>
        <v>0.4215284131599234</v>
      </c>
      <c r="D1579" s="2">
        <f t="shared" si="146"/>
        <v>0.45640608761823465</v>
      </c>
      <c r="E1579" s="2">
        <f t="shared" si="145"/>
        <v>-3.4877674458311247E-2</v>
      </c>
      <c r="F1579" s="2">
        <f t="shared" si="149"/>
        <v>-1.9869567670058472E-2</v>
      </c>
      <c r="G1579" s="2">
        <f t="shared" si="147"/>
        <v>-1.5008106788252776E-2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0.53</v>
      </c>
      <c r="C1580" s="2">
        <f t="shared" si="144"/>
        <v>0.42437019575070445</v>
      </c>
      <c r="D1580" s="2">
        <f t="shared" si="146"/>
        <v>0.46185748853540248</v>
      </c>
      <c r="E1580" s="2">
        <f t="shared" si="145"/>
        <v>-3.7487292784698034E-2</v>
      </c>
      <c r="F1580" s="2">
        <f t="shared" si="149"/>
        <v>-2.3393112692986384E-2</v>
      </c>
      <c r="G1580" s="2">
        <f t="shared" si="147"/>
        <v>-1.409418009171165E-2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0.55000000000000004</v>
      </c>
      <c r="C1581" s="2">
        <f t="shared" si="144"/>
        <v>0.4283132425582884</v>
      </c>
      <c r="D1581" s="2">
        <f t="shared" si="146"/>
        <v>0.468386563458706</v>
      </c>
      <c r="E1581" s="2">
        <f t="shared" si="145"/>
        <v>-4.0073320900417597E-2</v>
      </c>
      <c r="F1581" s="2">
        <f t="shared" si="149"/>
        <v>-2.6729154334472628E-2</v>
      </c>
      <c r="G1581" s="2">
        <f t="shared" si="147"/>
        <v>-1.3344166565944969E-2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5">
        <f>TITRES_STAT!D1585</f>
        <v>0.56999999999999995</v>
      </c>
      <c r="C1582" s="2">
        <f t="shared" si="144"/>
        <v>0.43472658985701323</v>
      </c>
      <c r="D1582" s="2">
        <f t="shared" si="146"/>
        <v>0.47591348468398703</v>
      </c>
      <c r="E1582" s="2">
        <f t="shared" si="145"/>
        <v>-4.1186894826973797E-2</v>
      </c>
      <c r="F1582" s="2">
        <f t="shared" si="149"/>
        <v>-2.9620702432972865E-2</v>
      </c>
      <c r="G1582" s="2">
        <f t="shared" si="147"/>
        <v>-1.1566192394000932E-2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5">
        <f>TITRES_STAT!D1586</f>
        <v>0.59</v>
      </c>
      <c r="C1583" s="2">
        <f t="shared" si="144"/>
        <v>0.44169172987901117</v>
      </c>
      <c r="D1583" s="2">
        <f t="shared" si="146"/>
        <v>0.48436433767035836</v>
      </c>
      <c r="E1583" s="2">
        <f t="shared" si="145"/>
        <v>-4.2672607791347184E-2</v>
      </c>
      <c r="F1583" s="2">
        <f t="shared" si="149"/>
        <v>-3.2231083504647734E-2</v>
      </c>
      <c r="G1583" s="2">
        <f t="shared" si="147"/>
        <v>-1.044152428669945E-2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5">
        <f>TITRES_STAT!D1587</f>
        <v>0.6</v>
      </c>
      <c r="C1584" s="2">
        <f t="shared" si="144"/>
        <v>0.44912377143608639</v>
      </c>
      <c r="D1584" s="2">
        <f t="shared" si="146"/>
        <v>0.49292994228736886</v>
      </c>
      <c r="E1584" s="2">
        <f t="shared" si="145"/>
        <v>-4.3806170851282467E-2</v>
      </c>
      <c r="F1584" s="2">
        <f t="shared" si="149"/>
        <v>-3.4546100973974682E-2</v>
      </c>
      <c r="G1584" s="2">
        <f t="shared" si="147"/>
        <v>-9.2600698773077847E-3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5">
        <f>TITRES_STAT!D1588</f>
        <v>0.62</v>
      </c>
      <c r="C1585" s="2">
        <f t="shared" si="144"/>
        <v>0.45233549890745772</v>
      </c>
      <c r="D1585" s="2">
        <f t="shared" si="146"/>
        <v>0.50234253915497118</v>
      </c>
      <c r="E1585" s="2">
        <f t="shared" si="145"/>
        <v>-5.0007040247513457E-2</v>
      </c>
      <c r="F1585" s="2">
        <f t="shared" si="149"/>
        <v>-3.7638288828682441E-2</v>
      </c>
      <c r="G1585" s="2">
        <f t="shared" si="147"/>
        <v>-1.2368751418831016E-2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5">
        <f>TITRES_STAT!D1589</f>
        <v>0.64</v>
      </c>
      <c r="C1586" s="2">
        <f t="shared" si="144"/>
        <v>0.45813003753707959</v>
      </c>
      <c r="D1586" s="2">
        <f t="shared" si="146"/>
        <v>0.51253938810645483</v>
      </c>
      <c r="E1586" s="2">
        <f t="shared" si="145"/>
        <v>-5.4409350569375237E-2</v>
      </c>
      <c r="F1586" s="2">
        <f t="shared" si="149"/>
        <v>-4.0992501176821003E-2</v>
      </c>
      <c r="G1586" s="2">
        <f t="shared" si="147"/>
        <v>-1.3416849392554234E-2</v>
      </c>
      <c r="H1586" s="2" t="str">
        <f t="shared" si="148"/>
        <v>Hold</v>
      </c>
    </row>
    <row r="1587" spans="1:8" ht="13.5" x14ac:dyDescent="0.25">
      <c r="A1587" s="3">
        <f>TITRES_STAT!B1590</f>
        <v>44623</v>
      </c>
      <c r="B1587" s="5">
        <f>TITRES_STAT!D1590</f>
        <v>0.66</v>
      </c>
      <c r="C1587" s="2">
        <f t="shared" si="144"/>
        <v>0.46303310868522118</v>
      </c>
      <c r="D1587" s="2">
        <f t="shared" si="146"/>
        <v>0.52346239639486558</v>
      </c>
      <c r="E1587" s="2">
        <f t="shared" si="145"/>
        <v>-6.0429287709644397E-2</v>
      </c>
      <c r="F1587" s="2">
        <f t="shared" si="149"/>
        <v>-4.4879858483385687E-2</v>
      </c>
      <c r="G1587" s="2">
        <f t="shared" si="147"/>
        <v>-1.554942922625871E-2</v>
      </c>
      <c r="H1587" s="2" t="str">
        <f t="shared" si="148"/>
        <v>Hold</v>
      </c>
    </row>
    <row r="1588" spans="1:8" ht="13.5" x14ac:dyDescent="0.25">
      <c r="A1588" s="3">
        <f>TITRES_STAT!B1591</f>
        <v>44624</v>
      </c>
      <c r="B1588" s="5">
        <f>TITRES_STAT!D1591</f>
        <v>0.68</v>
      </c>
      <c r="C1588" s="2">
        <f t="shared" si="144"/>
        <v>0.46872032273364872</v>
      </c>
      <c r="D1588" s="2">
        <f t="shared" si="146"/>
        <v>0.53505777443969038</v>
      </c>
      <c r="E1588" s="2">
        <f t="shared" si="145"/>
        <v>-6.6337451706041661E-2</v>
      </c>
      <c r="F1588" s="2">
        <f t="shared" si="149"/>
        <v>-4.9171377127916881E-2</v>
      </c>
      <c r="G1588" s="2">
        <f t="shared" si="147"/>
        <v>-1.7166074578124781E-2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0.71</v>
      </c>
      <c r="C1589" s="2">
        <f t="shared" si="144"/>
        <v>0.47507104231308739</v>
      </c>
      <c r="D1589" s="2">
        <f t="shared" si="146"/>
        <v>0.54801645781452812</v>
      </c>
      <c r="E1589" s="2">
        <f t="shared" si="145"/>
        <v>-7.2945415501440736E-2</v>
      </c>
      <c r="F1589" s="2">
        <f t="shared" si="149"/>
        <v>-5.3926184802621659E-2</v>
      </c>
      <c r="G1589" s="2">
        <f t="shared" si="147"/>
        <v>-1.9019230698819077E-2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0.74</v>
      </c>
      <c r="C1590" s="2">
        <f t="shared" si="144"/>
        <v>0.48352165118799706</v>
      </c>
      <c r="D1590" s="2">
        <f t="shared" si="146"/>
        <v>0.56223746093937788</v>
      </c>
      <c r="E1590" s="2">
        <f t="shared" si="145"/>
        <v>-7.8715809751380816E-2</v>
      </c>
      <c r="F1590" s="2">
        <f t="shared" si="149"/>
        <v>-5.888410979237349E-2</v>
      </c>
      <c r="G1590" s="2">
        <f t="shared" si="147"/>
        <v>-1.9831699959007326E-2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0.77</v>
      </c>
      <c r="C1591" s="2">
        <f t="shared" si="144"/>
        <v>0.49374908946676677</v>
      </c>
      <c r="D1591" s="2">
        <f t="shared" si="146"/>
        <v>0.57762727864757202</v>
      </c>
      <c r="E1591" s="2">
        <f t="shared" si="145"/>
        <v>-8.3878189180805252E-2</v>
      </c>
      <c r="F1591" s="2">
        <f t="shared" si="149"/>
        <v>-6.3882925670059848E-2</v>
      </c>
      <c r="G1591" s="2">
        <f t="shared" si="147"/>
        <v>-1.9995263510745404E-2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0.8</v>
      </c>
      <c r="C1592" s="2">
        <f t="shared" si="144"/>
        <v>0.50547999877957184</v>
      </c>
      <c r="D1592" s="2">
        <f t="shared" si="146"/>
        <v>0.59409933208108523</v>
      </c>
      <c r="E1592" s="2">
        <f t="shared" si="145"/>
        <v>-8.8619333301513392E-2</v>
      </c>
      <c r="F1592" s="2">
        <f t="shared" si="149"/>
        <v>-6.8830207196350551E-2</v>
      </c>
      <c r="G1592" s="2">
        <f t="shared" si="147"/>
        <v>-1.9789126105162841E-2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0.83</v>
      </c>
      <c r="C1593" s="2">
        <f t="shared" si="144"/>
        <v>0.51848307589040687</v>
      </c>
      <c r="D1593" s="2">
        <f t="shared" si="146"/>
        <v>0.61157345563063448</v>
      </c>
      <c r="E1593" s="2">
        <f t="shared" si="145"/>
        <v>-9.3090379740227602E-2</v>
      </c>
      <c r="F1593" s="2">
        <f t="shared" si="149"/>
        <v>-7.3682241705125967E-2</v>
      </c>
      <c r="G1593" s="2">
        <f t="shared" si="147"/>
        <v>-1.9408138035101635E-2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0.82</v>
      </c>
      <c r="C1594" s="2">
        <f t="shared" si="144"/>
        <v>0.53102414113803653</v>
      </c>
      <c r="D1594" s="2">
        <f t="shared" si="146"/>
        <v>0.62701245891725421</v>
      </c>
      <c r="E1594" s="2">
        <f t="shared" si="145"/>
        <v>-9.598831777921768E-2</v>
      </c>
      <c r="F1594" s="2">
        <f t="shared" si="149"/>
        <v>-7.8143456919944315E-2</v>
      </c>
      <c r="G1594" s="2">
        <f t="shared" si="147"/>
        <v>-1.7844860859273365E-2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0.81</v>
      </c>
      <c r="C1595" s="2">
        <f t="shared" si="144"/>
        <v>0.54471273480910787</v>
      </c>
      <c r="D1595" s="2">
        <f t="shared" si="146"/>
        <v>0.6405670915900501</v>
      </c>
      <c r="E1595" s="2">
        <f t="shared" si="145"/>
        <v>-9.5854356780942229E-2</v>
      </c>
      <c r="F1595" s="2">
        <f t="shared" si="149"/>
        <v>-8.1685636892143906E-2</v>
      </c>
      <c r="G1595" s="2">
        <f t="shared" si="147"/>
        <v>-1.4168719888798323E-2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0.79</v>
      </c>
      <c r="C1596" s="2">
        <f t="shared" si="144"/>
        <v>0.55937231406924515</v>
      </c>
      <c r="D1596" s="2">
        <f t="shared" si="146"/>
        <v>0.65163619591671307</v>
      </c>
      <c r="E1596" s="2">
        <f t="shared" si="145"/>
        <v>-9.2263881847467921E-2</v>
      </c>
      <c r="F1596" s="2">
        <f t="shared" si="149"/>
        <v>-8.3801285883208704E-2</v>
      </c>
      <c r="G1596" s="2">
        <f t="shared" si="147"/>
        <v>-8.4625959642592175E-3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0.82</v>
      </c>
      <c r="C1597" s="2">
        <f t="shared" si="144"/>
        <v>0.57485349652013051</v>
      </c>
      <c r="D1597" s="2">
        <f t="shared" si="146"/>
        <v>0.66410758881177134</v>
      </c>
      <c r="E1597" s="2">
        <f t="shared" si="145"/>
        <v>-8.925409229164083E-2</v>
      </c>
      <c r="F1597" s="2">
        <f t="shared" si="149"/>
        <v>-8.4891847164895132E-2</v>
      </c>
      <c r="G1597" s="2">
        <f t="shared" si="147"/>
        <v>-4.362245126745698E-3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0.82</v>
      </c>
      <c r="C1598" s="2">
        <f t="shared" si="144"/>
        <v>0.59102988167087966</v>
      </c>
      <c r="D1598" s="2">
        <f t="shared" si="146"/>
        <v>0.67565517482571424</v>
      </c>
      <c r="E1598" s="2">
        <f t="shared" si="145"/>
        <v>-8.462529315483458E-2</v>
      </c>
      <c r="F1598" s="2">
        <f t="shared" si="149"/>
        <v>-8.4838536362883021E-2</v>
      </c>
      <c r="G1598" s="2">
        <f t="shared" si="147"/>
        <v>2.1324320804844143E-4</v>
      </c>
      <c r="H1598" s="2" t="str">
        <f t="shared" si="148"/>
        <v>Sell</v>
      </c>
    </row>
    <row r="1599" spans="1:8" ht="13.5" x14ac:dyDescent="0.25">
      <c r="A1599" s="3">
        <f>TITRES_STAT!B1602</f>
        <v>44641</v>
      </c>
      <c r="B1599" s="5">
        <f>TITRES_STAT!D1602</f>
        <v>0.82</v>
      </c>
      <c r="C1599" s="2">
        <f t="shared" si="144"/>
        <v>0.60933297679843668</v>
      </c>
      <c r="D1599" s="2">
        <f t="shared" si="146"/>
        <v>0.68634738409788354</v>
      </c>
      <c r="E1599" s="2">
        <f t="shared" si="145"/>
        <v>-7.7014407299446863E-2</v>
      </c>
      <c r="F1599" s="2">
        <f t="shared" si="149"/>
        <v>-8.3273710550195792E-2</v>
      </c>
      <c r="G1599" s="2">
        <f t="shared" si="147"/>
        <v>6.2593032507489293E-3</v>
      </c>
      <c r="H1599" s="2" t="str">
        <f t="shared" si="148"/>
        <v>Sell</v>
      </c>
    </row>
    <row r="1600" spans="1:8" ht="13.5" x14ac:dyDescent="0.25">
      <c r="A1600" s="3">
        <f>TITRES_STAT!B1603</f>
        <v>44642</v>
      </c>
      <c r="B1600" s="5">
        <f>TITRES_STAT!D1603</f>
        <v>0.85</v>
      </c>
      <c r="C1600" s="2">
        <f t="shared" si="144"/>
        <v>0.62943559575252328</v>
      </c>
      <c r="D1600" s="2">
        <f t="shared" si="146"/>
        <v>0.69846980009063298</v>
      </c>
      <c r="E1600" s="2">
        <f t="shared" si="145"/>
        <v>-6.9034204338109695E-2</v>
      </c>
      <c r="F1600" s="2">
        <f t="shared" si="149"/>
        <v>-8.0425809307778567E-2</v>
      </c>
      <c r="G1600" s="2">
        <f t="shared" si="147"/>
        <v>1.1391604969668873E-2</v>
      </c>
      <c r="H1600" s="2" t="str">
        <f t="shared" si="148"/>
        <v>Sell</v>
      </c>
    </row>
    <row r="1601" spans="1:8" ht="13.5" x14ac:dyDescent="0.25">
      <c r="A1601" s="3">
        <f>TITRES_STAT!B1604</f>
        <v>44643</v>
      </c>
      <c r="B1601" s="5">
        <f>TITRES_STAT!D1604</f>
        <v>0.88</v>
      </c>
      <c r="C1601" s="2">
        <f t="shared" si="144"/>
        <v>0.65106088871367362</v>
      </c>
      <c r="D1601" s="2">
        <f t="shared" si="146"/>
        <v>0.71191648156540088</v>
      </c>
      <c r="E1601" s="2">
        <f t="shared" si="145"/>
        <v>-6.0855592851727258E-2</v>
      </c>
      <c r="F1601" s="2">
        <f t="shared" si="149"/>
        <v>-7.6511766016568311E-2</v>
      </c>
      <c r="G1601" s="2">
        <f t="shared" si="147"/>
        <v>1.5656173164841053E-2</v>
      </c>
      <c r="H1601" s="2" t="str">
        <f t="shared" si="148"/>
        <v>Sell</v>
      </c>
    </row>
    <row r="1602" spans="1:8" ht="13.5" x14ac:dyDescent="0.25">
      <c r="A1602" s="3">
        <f>TITRES_STAT!B1605</f>
        <v>44644</v>
      </c>
      <c r="B1602" s="5">
        <f>TITRES_STAT!D1605</f>
        <v>0.91</v>
      </c>
      <c r="C1602" s="2">
        <f t="shared" si="144"/>
        <v>0.67397459814233918</v>
      </c>
      <c r="D1602" s="2">
        <f t="shared" si="146"/>
        <v>0.72658933478277854</v>
      </c>
      <c r="E1602" s="2">
        <f t="shared" si="145"/>
        <v>-5.2614736640439363E-2</v>
      </c>
      <c r="F1602" s="2">
        <f t="shared" si="149"/>
        <v>-7.1732360141342516E-2</v>
      </c>
      <c r="G1602" s="2">
        <f t="shared" si="147"/>
        <v>1.9117623500903153E-2</v>
      </c>
      <c r="H1602" s="2" t="str">
        <f t="shared" si="148"/>
        <v>Sell</v>
      </c>
    </row>
    <row r="1603" spans="1:8" ht="13.5" x14ac:dyDescent="0.25">
      <c r="A1603" s="3">
        <f>TITRES_STAT!B1606</f>
        <v>44645</v>
      </c>
      <c r="B1603" s="5">
        <f>TITRES_STAT!D1606</f>
        <v>0.95</v>
      </c>
      <c r="C1603" s="2">
        <f t="shared" si="144"/>
        <v>0.69797850612044077</v>
      </c>
      <c r="D1603" s="2">
        <f t="shared" si="146"/>
        <v>0.74313827294701706</v>
      </c>
      <c r="E1603" s="2">
        <f t="shared" si="145"/>
        <v>-4.5159766826576297E-2</v>
      </c>
      <c r="F1603" s="2">
        <f t="shared" si="149"/>
        <v>-6.6417841478389278E-2</v>
      </c>
      <c r="G1603" s="2">
        <f t="shared" si="147"/>
        <v>2.125807465181298E-2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5">
        <f>TITRES_STAT!D1607</f>
        <v>0.95</v>
      </c>
      <c r="C1604" s="2">
        <f t="shared" si="144"/>
        <v>0.71675104364037301</v>
      </c>
      <c r="D1604" s="2">
        <f t="shared" si="146"/>
        <v>0.75846136383983054</v>
      </c>
      <c r="E1604" s="2">
        <f t="shared" si="145"/>
        <v>-4.1710320199457529E-2</v>
      </c>
      <c r="F1604" s="2">
        <f t="shared" si="149"/>
        <v>-6.1476337222602928E-2</v>
      </c>
      <c r="G1604" s="2">
        <f t="shared" si="147"/>
        <v>1.9766017023145399E-2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5">
        <f>TITRES_STAT!D1608</f>
        <v>0.92</v>
      </c>
      <c r="C1605" s="2">
        <f t="shared" si="144"/>
        <v>0.73109703692646955</v>
      </c>
      <c r="D1605" s="2">
        <f t="shared" si="146"/>
        <v>0.77042718874058391</v>
      </c>
      <c r="E1605" s="2">
        <f t="shared" si="145"/>
        <v>-3.9330151814114367E-2</v>
      </c>
      <c r="F1605" s="2">
        <f t="shared" si="149"/>
        <v>-5.7047100140905214E-2</v>
      </c>
      <c r="G1605" s="2">
        <f t="shared" si="147"/>
        <v>1.7716948326790848E-2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5">
        <f>TITRES_STAT!D1609</f>
        <v>0.95</v>
      </c>
      <c r="C1606" s="2">
        <f t="shared" si="144"/>
        <v>0.74015903124547433</v>
      </c>
      <c r="D1606" s="2">
        <f t="shared" si="146"/>
        <v>0.7837288784635037</v>
      </c>
      <c r="E1606" s="2">
        <f t="shared" si="145"/>
        <v>-4.3569847218029367E-2</v>
      </c>
      <c r="F1606" s="2">
        <f t="shared" si="149"/>
        <v>-5.4351649556330053E-2</v>
      </c>
      <c r="G1606" s="2">
        <f t="shared" si="147"/>
        <v>1.0781802338300686E-2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5">
        <f>TITRES_STAT!D1610</f>
        <v>0.99</v>
      </c>
      <c r="C1607" s="2">
        <f t="shared" si="144"/>
        <v>0.75244225720770908</v>
      </c>
      <c r="D1607" s="2">
        <f t="shared" si="146"/>
        <v>0.79900822079954048</v>
      </c>
      <c r="E1607" s="2">
        <f t="shared" si="145"/>
        <v>-4.6565963591831405E-2</v>
      </c>
      <c r="F1607" s="2">
        <f t="shared" si="149"/>
        <v>-5.2794512363430329E-2</v>
      </c>
      <c r="G1607" s="2">
        <f t="shared" si="147"/>
        <v>6.2285487715989241E-3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1.03</v>
      </c>
      <c r="C1608" s="2">
        <f t="shared" si="144"/>
        <v>0.76283575609883081</v>
      </c>
      <c r="D1608" s="2">
        <f t="shared" si="146"/>
        <v>0.81611872296253751</v>
      </c>
      <c r="E1608" s="2">
        <f t="shared" si="145"/>
        <v>-5.3282966863706704E-2</v>
      </c>
      <c r="F1608" s="2">
        <f t="shared" si="149"/>
        <v>-5.2892203263485607E-2</v>
      </c>
      <c r="G1608" s="2">
        <f t="shared" si="147"/>
        <v>-3.9076360022109735E-4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1.07</v>
      </c>
      <c r="C1609" s="2">
        <f t="shared" si="144"/>
        <v>0.77163025516054917</v>
      </c>
      <c r="D1609" s="2">
        <f t="shared" si="146"/>
        <v>0.83492474348383106</v>
      </c>
      <c r="E1609" s="2">
        <f t="shared" si="145"/>
        <v>-6.3294488323281883E-2</v>
      </c>
      <c r="F1609" s="2">
        <f t="shared" si="149"/>
        <v>-5.4972660275444868E-2</v>
      </c>
      <c r="G1609" s="2">
        <f t="shared" si="147"/>
        <v>-8.3218280478370155E-3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1.1000000000000001</v>
      </c>
      <c r="C1610" s="2">
        <f t="shared" si="144"/>
        <v>0.78368713898200315</v>
      </c>
      <c r="D1610" s="2">
        <f t="shared" si="146"/>
        <v>0.85455994767021393</v>
      </c>
      <c r="E1610" s="2">
        <f t="shared" si="145"/>
        <v>-7.0872808688210776E-2</v>
      </c>
      <c r="F1610" s="2">
        <f t="shared" si="149"/>
        <v>-5.8152689957998056E-2</v>
      </c>
      <c r="G1610" s="2">
        <f t="shared" si="147"/>
        <v>-1.2720118730212719E-2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5">
        <f>TITRES_STAT!D1614</f>
        <v>1.0900000000000001</v>
      </c>
      <c r="C1611" s="2">
        <f t="shared" si="144"/>
        <v>0.79850450221554103</v>
      </c>
      <c r="D1611" s="2">
        <f t="shared" si="146"/>
        <v>0.87199995154649446</v>
      </c>
      <c r="E1611" s="2">
        <f t="shared" si="145"/>
        <v>-7.3495449330953422E-2</v>
      </c>
      <c r="F1611" s="2">
        <f t="shared" si="149"/>
        <v>-6.1221241832589132E-2</v>
      </c>
      <c r="G1611" s="2">
        <f t="shared" si="147"/>
        <v>-1.227420749836429E-2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5">
        <f>TITRES_STAT!D1615</f>
        <v>1.05</v>
      </c>
      <c r="C1612" s="2">
        <f t="shared" si="144"/>
        <v>0.81565765572084237</v>
      </c>
      <c r="D1612" s="2">
        <f t="shared" si="146"/>
        <v>0.88518514032082818</v>
      </c>
      <c r="E1612" s="2">
        <f t="shared" si="145"/>
        <v>-6.9527484599985812E-2</v>
      </c>
      <c r="F1612" s="2">
        <f t="shared" si="149"/>
        <v>-6.2882490386068468E-2</v>
      </c>
      <c r="G1612" s="2">
        <f t="shared" si="147"/>
        <v>-6.6449942139173435E-3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5">
        <f>TITRES_STAT!D1616</f>
        <v>1.01</v>
      </c>
      <c r="C1613" s="2">
        <f t="shared" si="144"/>
        <v>0.83632570868686662</v>
      </c>
      <c r="D1613" s="2">
        <f t="shared" si="146"/>
        <v>0.89443068548224824</v>
      </c>
      <c r="E1613" s="2">
        <f t="shared" si="145"/>
        <v>-5.8104976795381624E-2</v>
      </c>
      <c r="F1613" s="2">
        <f t="shared" si="149"/>
        <v>-6.1926987667931102E-2</v>
      </c>
      <c r="G1613" s="2">
        <f t="shared" si="147"/>
        <v>3.8220108725494778E-3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0.97</v>
      </c>
      <c r="C1614" s="2">
        <f t="shared" si="144"/>
        <v>0.85381406119657943</v>
      </c>
      <c r="D1614" s="2">
        <f t="shared" si="146"/>
        <v>0.90002841248356313</v>
      </c>
      <c r="E1614" s="2">
        <f t="shared" si="145"/>
        <v>-4.6214351286983701E-2</v>
      </c>
      <c r="F1614" s="2">
        <f t="shared" si="149"/>
        <v>-5.8784460391741629E-2</v>
      </c>
      <c r="G1614" s="2">
        <f t="shared" si="147"/>
        <v>1.2570109104757927E-2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1</v>
      </c>
      <c r="C1615" s="2">
        <f t="shared" ref="C1615:C1678" si="150">$C$4*B1605+C1614*(1-$C$4)</f>
        <v>0.86399651332018257</v>
      </c>
      <c r="D1615" s="2">
        <f t="shared" si="146"/>
        <v>0.90743371526255845</v>
      </c>
      <c r="E1615" s="2">
        <f t="shared" si="145"/>
        <v>-4.343720194237588E-2</v>
      </c>
      <c r="F1615" s="2">
        <f t="shared" si="149"/>
        <v>-5.5715008701868476E-2</v>
      </c>
      <c r="G1615" s="2">
        <f t="shared" si="147"/>
        <v>1.2277806759492596E-2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1</v>
      </c>
      <c r="C1616" s="2">
        <f t="shared" si="150"/>
        <v>0.87722781896323143</v>
      </c>
      <c r="D1616" s="2">
        <f t="shared" si="146"/>
        <v>0.91429047709496147</v>
      </c>
      <c r="E1616" s="2">
        <f t="shared" si="145"/>
        <v>-3.7062658131730042E-2</v>
      </c>
      <c r="F1616" s="2">
        <f t="shared" si="149"/>
        <v>-5.1984538587840794E-2</v>
      </c>
      <c r="G1616" s="2">
        <f t="shared" si="147"/>
        <v>1.4921880456110752E-2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1.02</v>
      </c>
      <c r="C1617" s="2">
        <f t="shared" si="150"/>
        <v>0.89457738527658037</v>
      </c>
      <c r="D1617" s="2">
        <f t="shared" si="146"/>
        <v>0.92212081212496433</v>
      </c>
      <c r="E1617" s="2">
        <f t="shared" si="145"/>
        <v>-2.7543426848383956E-2</v>
      </c>
      <c r="F1617" s="2">
        <f t="shared" si="149"/>
        <v>-4.7096316239949435E-2</v>
      </c>
      <c r="G1617" s="2">
        <f t="shared" si="147"/>
        <v>1.9552889391565478E-2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0.98</v>
      </c>
      <c r="C1618" s="2">
        <f t="shared" si="150"/>
        <v>0.91541163369556799</v>
      </c>
      <c r="D1618" s="2">
        <f t="shared" si="146"/>
        <v>0.9264081593749669</v>
      </c>
      <c r="E1618" s="2">
        <f t="shared" si="145"/>
        <v>-1.0996525679398905E-2</v>
      </c>
      <c r="F1618" s="2">
        <f t="shared" si="149"/>
        <v>-3.987635812783933E-2</v>
      </c>
      <c r="G1618" s="2">
        <f t="shared" si="147"/>
        <v>2.8879832448440425E-2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0.95</v>
      </c>
      <c r="C1619" s="2">
        <f t="shared" si="150"/>
        <v>0.9391944592808652</v>
      </c>
      <c r="D1619" s="2">
        <f t="shared" si="146"/>
        <v>0.92815570312496942</v>
      </c>
      <c r="E1619" s="2">
        <f t="shared" si="145"/>
        <v>1.1038756155895779E-2</v>
      </c>
      <c r="F1619" s="2">
        <f t="shared" si="149"/>
        <v>-2.9693335271092306E-2</v>
      </c>
      <c r="G1619" s="2">
        <f t="shared" si="147"/>
        <v>4.0732091426988082E-2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0.94</v>
      </c>
      <c r="C1620" s="2">
        <f t="shared" si="150"/>
        <v>0.96393377323765517</v>
      </c>
      <c r="D1620" s="2">
        <f t="shared" si="146"/>
        <v>0.92903305844904571</v>
      </c>
      <c r="E1620" s="2">
        <f t="shared" si="145"/>
        <v>3.4900714788609455E-2</v>
      </c>
      <c r="F1620" s="2">
        <f t="shared" si="149"/>
        <v>-1.6774525259151955E-2</v>
      </c>
      <c r="G1620" s="2">
        <f t="shared" si="147"/>
        <v>5.167524004776141E-2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0.98</v>
      </c>
      <c r="C1621" s="2">
        <f t="shared" si="150"/>
        <v>0.98332857735493895</v>
      </c>
      <c r="D1621" s="2">
        <f t="shared" si="146"/>
        <v>0.93280838745282002</v>
      </c>
      <c r="E1621" s="2">
        <f t="shared" si="145"/>
        <v>5.0520189902118928E-2</v>
      </c>
      <c r="F1621" s="2">
        <f t="shared" si="149"/>
        <v>-3.3155822268977776E-3</v>
      </c>
      <c r="G1621" s="2">
        <f t="shared" si="147"/>
        <v>5.3835772129016704E-2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0.94</v>
      </c>
      <c r="C1622" s="2">
        <f t="shared" si="150"/>
        <v>0.9935857193003329</v>
      </c>
      <c r="D1622" s="2">
        <f t="shared" si="146"/>
        <v>0.93334109949335187</v>
      </c>
      <c r="E1622" s="2">
        <f t="shared" si="145"/>
        <v>6.0244619806981037E-2</v>
      </c>
      <c r="F1622" s="2">
        <f t="shared" si="149"/>
        <v>9.3964581798779874E-3</v>
      </c>
      <c r="G1622" s="2">
        <f t="shared" si="147"/>
        <v>5.0848161627103053E-2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0.98</v>
      </c>
      <c r="C1623" s="2">
        <f t="shared" si="150"/>
        <v>0.99611099325412789</v>
      </c>
      <c r="D1623" s="2">
        <f t="shared" si="146"/>
        <v>0.93679731434569613</v>
      </c>
      <c r="E1623" s="2">
        <f t="shared" si="145"/>
        <v>5.9313678908431755E-2</v>
      </c>
      <c r="F1623" s="2">
        <f t="shared" si="149"/>
        <v>1.9379902325588741E-2</v>
      </c>
      <c r="G1623" s="2">
        <f t="shared" si="147"/>
        <v>3.9933776582843014E-2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1</v>
      </c>
      <c r="C1624" s="2">
        <f t="shared" si="150"/>
        <v>0.99209391736887742</v>
      </c>
      <c r="D1624" s="2">
        <f t="shared" si="146"/>
        <v>0.94147899476453345</v>
      </c>
      <c r="E1624" s="2">
        <f t="shared" si="145"/>
        <v>5.061492260434397E-2</v>
      </c>
      <c r="F1624" s="2">
        <f t="shared" si="149"/>
        <v>2.5626906381339788E-2</v>
      </c>
      <c r="G1624" s="2">
        <f t="shared" si="147"/>
        <v>2.4988016223004183E-2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0.96</v>
      </c>
      <c r="C1625" s="2">
        <f t="shared" si="150"/>
        <v>0.99331023777366556</v>
      </c>
      <c r="D1625" s="2">
        <f t="shared" si="146"/>
        <v>0.94285092107827173</v>
      </c>
      <c r="E1625" s="2">
        <f t="shared" si="145"/>
        <v>5.045931669539383E-2</v>
      </c>
      <c r="F1625" s="2">
        <f t="shared" si="149"/>
        <v>3.0593388444150597E-2</v>
      </c>
      <c r="G1625" s="2">
        <f t="shared" si="147"/>
        <v>1.9865928251243233E-2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0.96</v>
      </c>
      <c r="C1626" s="2">
        <f t="shared" si="150"/>
        <v>0.99433943196233243</v>
      </c>
      <c r="D1626" s="2">
        <f t="shared" si="146"/>
        <v>0.94412122322062197</v>
      </c>
      <c r="E1626" s="2">
        <f t="shared" si="145"/>
        <v>5.0218208741710457E-2</v>
      </c>
      <c r="F1626" s="2">
        <f t="shared" si="149"/>
        <v>3.4518352503662572E-2</v>
      </c>
      <c r="G1626" s="2">
        <f t="shared" si="147"/>
        <v>1.5699856238047885E-2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0.92</v>
      </c>
      <c r="C1627" s="2">
        <f t="shared" si="150"/>
        <v>0.9982872116604351</v>
      </c>
      <c r="D1627" s="2">
        <f t="shared" si="146"/>
        <v>0.94233446594502035</v>
      </c>
      <c r="E1627" s="2">
        <f t="shared" si="145"/>
        <v>5.5952745715414753E-2</v>
      </c>
      <c r="F1627" s="2">
        <f t="shared" si="149"/>
        <v>3.880523114601301E-2</v>
      </c>
      <c r="G1627" s="2">
        <f t="shared" si="147"/>
        <v>1.7147514569401744E-2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0.96</v>
      </c>
      <c r="C1628" s="2">
        <f t="shared" si="150"/>
        <v>0.99547379448190665</v>
      </c>
      <c r="D1628" s="2">
        <f t="shared" si="146"/>
        <v>0.94364302402316702</v>
      </c>
      <c r="E1628" s="2">
        <f t="shared" ref="E1628:E1691" si="151">C1628-D1628</f>
        <v>5.1830770458739628E-2</v>
      </c>
      <c r="F1628" s="2">
        <f t="shared" si="149"/>
        <v>4.1410339008558332E-2</v>
      </c>
      <c r="G1628" s="2">
        <f t="shared" si="147"/>
        <v>1.0420431450181296E-2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0.92</v>
      </c>
      <c r="C1629" s="2">
        <f t="shared" si="150"/>
        <v>0.98847782610007484</v>
      </c>
      <c r="D1629" s="2">
        <f t="shared" ref="D1629:D1692" si="152">$D$4*B1629+(1-$D$4)*D1628</f>
        <v>0.94189168891033992</v>
      </c>
      <c r="E1629" s="2">
        <f t="shared" si="151"/>
        <v>4.6586137189734922E-2</v>
      </c>
      <c r="F1629" s="2">
        <f t="shared" si="149"/>
        <v>4.2445498644793647E-2</v>
      </c>
      <c r="G1629" s="2">
        <f t="shared" si="147"/>
        <v>4.1406385449412747E-3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0.92</v>
      </c>
      <c r="C1630" s="2">
        <f t="shared" si="150"/>
        <v>0.98101969900775565</v>
      </c>
      <c r="D1630" s="2">
        <f t="shared" si="152"/>
        <v>0.9402700823243888</v>
      </c>
      <c r="E1630" s="2">
        <f t="shared" si="151"/>
        <v>4.0749616683366852E-2</v>
      </c>
      <c r="F1630" s="2">
        <f t="shared" si="149"/>
        <v>4.2106322252508294E-2</v>
      </c>
      <c r="G1630" s="2">
        <f t="shared" si="147"/>
        <v>-1.356705569141442E-3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0.92</v>
      </c>
      <c r="C1631" s="2">
        <f t="shared" si="150"/>
        <v>0.98086282223733168</v>
      </c>
      <c r="D1631" s="2">
        <f t="shared" si="152"/>
        <v>0.93876859474480445</v>
      </c>
      <c r="E1631" s="2">
        <f t="shared" si="151"/>
        <v>4.2094227492527225E-2</v>
      </c>
      <c r="F1631" s="2">
        <f t="shared" si="149"/>
        <v>4.2103903300512086E-2</v>
      </c>
      <c r="G1631" s="2">
        <f t="shared" si="147"/>
        <v>-9.6758079848602296E-6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0.96</v>
      </c>
      <c r="C1632" s="2">
        <f t="shared" si="150"/>
        <v>0.97457623420081907</v>
      </c>
      <c r="D1632" s="2">
        <f t="shared" si="152"/>
        <v>0.94034129143037448</v>
      </c>
      <c r="E1632" s="2">
        <f t="shared" si="151"/>
        <v>3.4234942770444587E-2</v>
      </c>
      <c r="F1632" s="2">
        <f t="shared" si="149"/>
        <v>4.0530111194498591E-2</v>
      </c>
      <c r="G1632" s="2">
        <f t="shared" si="147"/>
        <v>-6.295168424054004E-3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0.96</v>
      </c>
      <c r="C1633" s="2">
        <f t="shared" si="150"/>
        <v>0.97541065970838536</v>
      </c>
      <c r="D1633" s="2">
        <f t="shared" si="152"/>
        <v>0.94179749206516161</v>
      </c>
      <c r="E1633" s="2">
        <f t="shared" si="151"/>
        <v>3.3613167643223751E-2</v>
      </c>
      <c r="F1633" s="2">
        <f t="shared" si="149"/>
        <v>3.9146722484243626E-2</v>
      </c>
      <c r="G1633" s="2">
        <f t="shared" si="147"/>
        <v>-5.5335548410198748E-3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0.92</v>
      </c>
      <c r="C1634" s="2">
        <f t="shared" si="150"/>
        <v>0.9791936351378645</v>
      </c>
      <c r="D1634" s="2">
        <f t="shared" si="152"/>
        <v>0.94018286302329779</v>
      </c>
      <c r="E1634" s="2">
        <f t="shared" si="151"/>
        <v>3.9010772114566716E-2</v>
      </c>
      <c r="F1634" s="2">
        <f t="shared" si="149"/>
        <v>3.9119532410308244E-2</v>
      </c>
      <c r="G1634" s="2">
        <f t="shared" si="147"/>
        <v>-1.087602957415279E-4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0.92</v>
      </c>
      <c r="C1635" s="2">
        <f t="shared" si="150"/>
        <v>0.97624076819357763</v>
      </c>
      <c r="D1635" s="2">
        <f t="shared" si="152"/>
        <v>0.93868783613268314</v>
      </c>
      <c r="E1635" s="2">
        <f t="shared" si="151"/>
        <v>3.7552932060894495E-2</v>
      </c>
      <c r="F1635" s="2">
        <f t="shared" si="149"/>
        <v>3.88062123404255E-2</v>
      </c>
      <c r="G1635" s="2">
        <f t="shared" si="147"/>
        <v>-1.253280279531005E-3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0.96</v>
      </c>
      <c r="C1636" s="2">
        <f t="shared" si="150"/>
        <v>0.97374218847148875</v>
      </c>
      <c r="D1636" s="2">
        <f t="shared" si="152"/>
        <v>0.94026651493766955</v>
      </c>
      <c r="E1636" s="2">
        <f t="shared" si="151"/>
        <v>3.3475673533819195E-2</v>
      </c>
      <c r="F1636" s="2">
        <f t="shared" si="149"/>
        <v>3.774010457910424E-2</v>
      </c>
      <c r="G1636" s="2">
        <f t="shared" ref="G1636:G1699" si="153">E1636-F1636</f>
        <v>-4.2644310452850456E-3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0.96</v>
      </c>
      <c r="C1637" s="2">
        <f t="shared" si="150"/>
        <v>0.96547415947587512</v>
      </c>
      <c r="D1637" s="2">
        <f t="shared" si="152"/>
        <v>0.94172825457191622</v>
      </c>
      <c r="E1637" s="2">
        <f t="shared" si="151"/>
        <v>2.3745904903958892E-2</v>
      </c>
      <c r="F1637" s="2">
        <f t="shared" ref="F1637:F1700" si="155">(E1637*(2/(10)))+((1-(2/10))*F1636)</f>
        <v>3.4941264644075175E-2</v>
      </c>
      <c r="G1637" s="2">
        <f t="shared" si="153"/>
        <v>-1.1195359740116283E-2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0.96</v>
      </c>
      <c r="C1638" s="2">
        <f t="shared" si="150"/>
        <v>0.96463198109497128</v>
      </c>
      <c r="D1638" s="2">
        <f t="shared" si="152"/>
        <v>0.94308171719621869</v>
      </c>
      <c r="E1638" s="2">
        <f t="shared" si="151"/>
        <v>2.1550263898752586E-2</v>
      </c>
      <c r="F1638" s="2">
        <f t="shared" si="155"/>
        <v>3.2263064495010658E-2</v>
      </c>
      <c r="G1638" s="2">
        <f t="shared" si="153"/>
        <v>-1.0712800596258072E-2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0.94</v>
      </c>
      <c r="C1639" s="2">
        <f t="shared" si="150"/>
        <v>0.9577655224649757</v>
      </c>
      <c r="D1639" s="2">
        <f t="shared" si="152"/>
        <v>0.94285344184835063</v>
      </c>
      <c r="E1639" s="2">
        <f t="shared" si="151"/>
        <v>1.4912080616625079E-2</v>
      </c>
      <c r="F1639" s="2">
        <f t="shared" si="155"/>
        <v>2.8792867719333544E-2</v>
      </c>
      <c r="G1639" s="2">
        <f t="shared" si="153"/>
        <v>-1.3880787102708465E-2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0.94</v>
      </c>
      <c r="C1640" s="2">
        <f t="shared" si="150"/>
        <v>0.95195544208574878</v>
      </c>
      <c r="D1640" s="2">
        <f t="shared" si="152"/>
        <v>0.94264207578550985</v>
      </c>
      <c r="E1640" s="2">
        <f t="shared" si="151"/>
        <v>9.3133663002389344E-3</v>
      </c>
      <c r="F1640" s="2">
        <f t="shared" si="155"/>
        <v>2.4896967435514623E-2</v>
      </c>
      <c r="G1640" s="2">
        <f t="shared" si="153"/>
        <v>-1.5583601135275689E-2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0.94</v>
      </c>
      <c r="C1641" s="2">
        <f t="shared" si="150"/>
        <v>0.94703922022640286</v>
      </c>
      <c r="D1641" s="2">
        <f t="shared" si="152"/>
        <v>0.94244636646806468</v>
      </c>
      <c r="E1641" s="2">
        <f t="shared" si="151"/>
        <v>4.5928537583381779E-3</v>
      </c>
      <c r="F1641" s="2">
        <f t="shared" si="155"/>
        <v>2.0836144700079336E-2</v>
      </c>
      <c r="G1641" s="2">
        <f t="shared" si="153"/>
        <v>-1.6243290941741158E-2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0.94</v>
      </c>
      <c r="C1642" s="2">
        <f t="shared" si="150"/>
        <v>0.94903318634541778</v>
      </c>
      <c r="D1642" s="2">
        <f t="shared" si="152"/>
        <v>0.94226515413709688</v>
      </c>
      <c r="E1642" s="2">
        <f t="shared" si="151"/>
        <v>6.7680322083208955E-3</v>
      </c>
      <c r="F1642" s="2">
        <f t="shared" si="155"/>
        <v>1.8022522201727648E-2</v>
      </c>
      <c r="G1642" s="2">
        <f t="shared" si="153"/>
        <v>-1.1254489993406752E-2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0.92</v>
      </c>
      <c r="C1643" s="2">
        <f t="shared" si="150"/>
        <v>0.95072038844612272</v>
      </c>
      <c r="D1643" s="2">
        <f t="shared" si="152"/>
        <v>0.94061588346027492</v>
      </c>
      <c r="E1643" s="2">
        <f t="shared" si="151"/>
        <v>1.0104504985847806E-2</v>
      </c>
      <c r="F1643" s="2">
        <f t="shared" si="155"/>
        <v>1.643891875855168E-2</v>
      </c>
      <c r="G1643" s="2">
        <f t="shared" si="153"/>
        <v>-6.3344137727038737E-3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0.92</v>
      </c>
      <c r="C1644" s="2">
        <f t="shared" si="150"/>
        <v>0.94599417483902704</v>
      </c>
      <c r="D1644" s="2">
        <f t="shared" si="152"/>
        <v>0.93908878098173609</v>
      </c>
      <c r="E1644" s="2">
        <f t="shared" si="151"/>
        <v>6.9053938572909423E-3</v>
      </c>
      <c r="F1644" s="2">
        <f t="shared" si="155"/>
        <v>1.4532213778299533E-2</v>
      </c>
      <c r="G1644" s="2">
        <f t="shared" si="153"/>
        <v>-7.6268199210085905E-3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0.95</v>
      </c>
      <c r="C1645" s="2">
        <f t="shared" si="150"/>
        <v>0.94199507101763835</v>
      </c>
      <c r="D1645" s="2">
        <f t="shared" si="152"/>
        <v>0.93989701942753334</v>
      </c>
      <c r="E1645" s="2">
        <f t="shared" si="151"/>
        <v>2.0980515901050101E-3</v>
      </c>
      <c r="F1645" s="2">
        <f t="shared" si="155"/>
        <v>1.2045381340660629E-2</v>
      </c>
      <c r="G1645" s="2">
        <f t="shared" si="153"/>
        <v>-9.9473297505556189E-3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0.95</v>
      </c>
      <c r="C1646" s="2">
        <f t="shared" si="150"/>
        <v>0.9447650600918478</v>
      </c>
      <c r="D1646" s="2">
        <f t="shared" si="152"/>
        <v>0.94064538835882727</v>
      </c>
      <c r="E1646" s="2">
        <f t="shared" si="151"/>
        <v>4.1196717330205246E-3</v>
      </c>
      <c r="F1646" s="2">
        <f t="shared" si="155"/>
        <v>1.0460239419132608E-2</v>
      </c>
      <c r="G1646" s="2">
        <f t="shared" si="153"/>
        <v>-6.3405676861120839E-3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0.95</v>
      </c>
      <c r="C1647" s="2">
        <f t="shared" si="150"/>
        <v>0.94710889700079426</v>
      </c>
      <c r="D1647" s="2">
        <f t="shared" si="152"/>
        <v>0.94133832255446959</v>
      </c>
      <c r="E1647" s="2">
        <f t="shared" si="151"/>
        <v>5.7705744463246722E-3</v>
      </c>
      <c r="F1647" s="2">
        <f t="shared" si="155"/>
        <v>9.5223064245710202E-3</v>
      </c>
      <c r="G1647" s="2">
        <f t="shared" si="153"/>
        <v>-3.751731978246348E-3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0.95</v>
      </c>
      <c r="C1648" s="2">
        <f t="shared" si="150"/>
        <v>0.94909214361605665</v>
      </c>
      <c r="D1648" s="2">
        <f t="shared" si="152"/>
        <v>0.94197992829117561</v>
      </c>
      <c r="E1648" s="2">
        <f t="shared" si="151"/>
        <v>7.1122153248810438E-3</v>
      </c>
      <c r="F1648" s="2">
        <f t="shared" si="155"/>
        <v>9.0402882046330246E-3</v>
      </c>
      <c r="G1648" s="2">
        <f t="shared" si="153"/>
        <v>-1.9280728797519808E-3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0.99</v>
      </c>
      <c r="C1649" s="2">
        <f t="shared" si="150"/>
        <v>0.94769335229050944</v>
      </c>
      <c r="D1649" s="2">
        <f t="shared" si="152"/>
        <v>0.94553697063997744</v>
      </c>
      <c r="E1649" s="2">
        <f t="shared" si="151"/>
        <v>2.1563816505320021E-3</v>
      </c>
      <c r="F1649" s="2">
        <f t="shared" si="155"/>
        <v>7.6635068938128202E-3</v>
      </c>
      <c r="G1649" s="2">
        <f t="shared" si="153"/>
        <v>-5.5071252432808181E-3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1.03</v>
      </c>
      <c r="C1650" s="2">
        <f t="shared" si="150"/>
        <v>0.94650975963043105</v>
      </c>
      <c r="D1650" s="2">
        <f t="shared" si="152"/>
        <v>0.95179349133331248</v>
      </c>
      <c r="E1650" s="2">
        <f t="shared" si="151"/>
        <v>-5.2837317028814335E-3</v>
      </c>
      <c r="F1650" s="2">
        <f t="shared" si="155"/>
        <v>5.0740591744739697E-3</v>
      </c>
      <c r="G1650" s="2">
        <f t="shared" si="153"/>
        <v>-1.0357790877355402E-2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1</v>
      </c>
      <c r="C1651" s="2">
        <f t="shared" si="150"/>
        <v>0.94550825814882622</v>
      </c>
      <c r="D1651" s="2">
        <f t="shared" si="152"/>
        <v>0.95536434382714119</v>
      </c>
      <c r="E1651" s="2">
        <f t="shared" si="151"/>
        <v>-9.8560856783149742E-3</v>
      </c>
      <c r="F1651" s="2">
        <f t="shared" si="155"/>
        <v>2.0880302039161807E-3</v>
      </c>
      <c r="G1651" s="2">
        <f t="shared" si="153"/>
        <v>-1.1944115882231154E-2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1</v>
      </c>
      <c r="C1652" s="2">
        <f t="shared" si="150"/>
        <v>0.94466083381823751</v>
      </c>
      <c r="D1652" s="2">
        <f t="shared" si="152"/>
        <v>0.95867068872883443</v>
      </c>
      <c r="E1652" s="2">
        <f t="shared" si="151"/>
        <v>-1.4009854910596919E-2</v>
      </c>
      <c r="F1652" s="2">
        <f t="shared" si="155"/>
        <v>-1.1315468189864394E-3</v>
      </c>
      <c r="G1652" s="2">
        <f t="shared" si="153"/>
        <v>-1.2878308091610479E-2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1</v>
      </c>
      <c r="C1653" s="2">
        <f t="shared" si="150"/>
        <v>0.94086685938466252</v>
      </c>
      <c r="D1653" s="2">
        <f t="shared" si="152"/>
        <v>0.96173211919336521</v>
      </c>
      <c r="E1653" s="2">
        <f t="shared" si="151"/>
        <v>-2.0865259808702685E-2</v>
      </c>
      <c r="F1653" s="2">
        <f t="shared" si="155"/>
        <v>-5.0782894169296893E-3</v>
      </c>
      <c r="G1653" s="2">
        <f t="shared" si="153"/>
        <v>-1.5786970391772997E-2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0.98</v>
      </c>
      <c r="C1654" s="2">
        <f t="shared" si="150"/>
        <v>0.93765657332548358</v>
      </c>
      <c r="D1654" s="2">
        <f t="shared" si="152"/>
        <v>0.96308529554941213</v>
      </c>
      <c r="E1654" s="2">
        <f t="shared" si="151"/>
        <v>-2.5428722223928557E-2</v>
      </c>
      <c r="F1654" s="2">
        <f t="shared" si="155"/>
        <v>-9.1483759783294628E-3</v>
      </c>
      <c r="G1654" s="2">
        <f t="shared" si="153"/>
        <v>-1.6280346245599094E-2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0.98</v>
      </c>
      <c r="C1655" s="2">
        <f t="shared" si="150"/>
        <v>0.93955556204463997</v>
      </c>
      <c r="D1655" s="2">
        <f t="shared" si="152"/>
        <v>0.96433823661982598</v>
      </c>
      <c r="E1655" s="2">
        <f t="shared" si="151"/>
        <v>-2.4782674575186014E-2</v>
      </c>
      <c r="F1655" s="2">
        <f t="shared" si="155"/>
        <v>-1.2275235697700775E-2</v>
      </c>
      <c r="G1655" s="2">
        <f t="shared" si="153"/>
        <v>-1.250743887748524E-2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0.98</v>
      </c>
      <c r="C1656" s="2">
        <f t="shared" si="150"/>
        <v>0.94116239865315687</v>
      </c>
      <c r="D1656" s="2">
        <f t="shared" si="152"/>
        <v>0.96549836724057958</v>
      </c>
      <c r="E1656" s="2">
        <f t="shared" si="151"/>
        <v>-2.4335968587422707E-2</v>
      </c>
      <c r="F1656" s="2">
        <f t="shared" si="155"/>
        <v>-1.4687382275645162E-2</v>
      </c>
      <c r="G1656" s="2">
        <f t="shared" si="153"/>
        <v>-9.6485863117775454E-3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0.98</v>
      </c>
      <c r="C1657" s="2">
        <f t="shared" si="150"/>
        <v>0.9425220296295943</v>
      </c>
      <c r="D1657" s="2">
        <f t="shared" si="152"/>
        <v>0.96657256225979582</v>
      </c>
      <c r="E1657" s="2">
        <f t="shared" si="151"/>
        <v>-2.4050532630201515E-2</v>
      </c>
      <c r="F1657" s="2">
        <f t="shared" si="155"/>
        <v>-1.6560012346556435E-2</v>
      </c>
      <c r="G1657" s="2">
        <f t="shared" si="153"/>
        <v>-7.4905202836450802E-3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0.98</v>
      </c>
      <c r="C1658" s="2">
        <f t="shared" si="150"/>
        <v>0.94367248660965675</v>
      </c>
      <c r="D1658" s="2">
        <f t="shared" si="152"/>
        <v>0.96756718727758873</v>
      </c>
      <c r="E1658" s="2">
        <f t="shared" si="151"/>
        <v>-2.3894700667931978E-2</v>
      </c>
      <c r="F1658" s="2">
        <f t="shared" si="155"/>
        <v>-1.8026950010831544E-2</v>
      </c>
      <c r="G1658" s="2">
        <f t="shared" si="153"/>
        <v>-5.8677506571004345E-3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5">
        <f>TITRES_STAT!D1662</f>
        <v>0.98</v>
      </c>
      <c r="C1659" s="2">
        <f t="shared" si="150"/>
        <v>0.95079979636201717</v>
      </c>
      <c r="D1659" s="2">
        <f t="shared" si="152"/>
        <v>0.96848813636813769</v>
      </c>
      <c r="E1659" s="2">
        <f t="shared" si="151"/>
        <v>-1.7688340006120518E-2</v>
      </c>
      <c r="F1659" s="2">
        <f t="shared" si="155"/>
        <v>-1.795922800988934E-2</v>
      </c>
      <c r="G1659" s="2">
        <f t="shared" si="153"/>
        <v>2.7088800376882244E-4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0.98</v>
      </c>
      <c r="C1660" s="2">
        <f t="shared" si="150"/>
        <v>0.96298444307555298</v>
      </c>
      <c r="D1660" s="2">
        <f t="shared" si="152"/>
        <v>0.96934086700753486</v>
      </c>
      <c r="E1660" s="2">
        <f t="shared" si="151"/>
        <v>-6.3564239319818805E-3</v>
      </c>
      <c r="F1660" s="2">
        <f t="shared" si="155"/>
        <v>-1.563866719430785E-2</v>
      </c>
      <c r="G1660" s="2">
        <f t="shared" si="153"/>
        <v>9.282243262325969E-3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0.98</v>
      </c>
      <c r="C1661" s="2">
        <f t="shared" si="150"/>
        <v>0.96867914414085254</v>
      </c>
      <c r="D1661" s="2">
        <f t="shared" si="152"/>
        <v>0.97013043241438413</v>
      </c>
      <c r="E1661" s="2">
        <f t="shared" si="151"/>
        <v>-1.4512882735315813E-3</v>
      </c>
      <c r="F1661" s="2">
        <f t="shared" si="155"/>
        <v>-1.2801191410152596E-2</v>
      </c>
      <c r="G1661" s="2">
        <f t="shared" si="153"/>
        <v>1.1349903136621015E-2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0.94</v>
      </c>
      <c r="C1662" s="2">
        <f t="shared" si="150"/>
        <v>0.97349773734995215</v>
      </c>
      <c r="D1662" s="2">
        <f t="shared" si="152"/>
        <v>0.9678985485318371</v>
      </c>
      <c r="E1662" s="2">
        <f t="shared" si="151"/>
        <v>5.5991888181150529E-3</v>
      </c>
      <c r="F1662" s="2">
        <f t="shared" si="155"/>
        <v>-9.1211153644990672E-3</v>
      </c>
      <c r="G1662" s="2">
        <f t="shared" si="153"/>
        <v>1.472030418261412E-2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0.92</v>
      </c>
      <c r="C1663" s="2">
        <f t="shared" si="150"/>
        <v>0.97757500852688262</v>
      </c>
      <c r="D1663" s="2">
        <f t="shared" si="152"/>
        <v>0.96435050789984922</v>
      </c>
      <c r="E1663" s="2">
        <f t="shared" si="151"/>
        <v>1.3224500627033398E-2</v>
      </c>
      <c r="F1663" s="2">
        <f t="shared" si="155"/>
        <v>-4.6519921661925742E-3</v>
      </c>
      <c r="G1663" s="2">
        <f t="shared" si="153"/>
        <v>1.7876492793225972E-2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0.93</v>
      </c>
      <c r="C1664" s="2">
        <f t="shared" si="150"/>
        <v>0.97794808413813139</v>
      </c>
      <c r="D1664" s="2">
        <f t="shared" si="152"/>
        <v>0.96180602583319375</v>
      </c>
      <c r="E1664" s="2">
        <f t="shared" si="151"/>
        <v>1.6142058304937645E-2</v>
      </c>
      <c r="F1664" s="2">
        <f t="shared" si="155"/>
        <v>-4.9318207196653039E-4</v>
      </c>
      <c r="G1664" s="2">
        <f t="shared" si="153"/>
        <v>1.6635240376904177E-2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0.93</v>
      </c>
      <c r="C1665" s="2">
        <f t="shared" si="150"/>
        <v>0.9782637635014958</v>
      </c>
      <c r="D1665" s="2">
        <f t="shared" si="152"/>
        <v>0.95945002391962386</v>
      </c>
      <c r="E1665" s="2">
        <f t="shared" si="151"/>
        <v>1.8813739581871936E-2</v>
      </c>
      <c r="F1665" s="2">
        <f t="shared" si="155"/>
        <v>3.3682022588011631E-3</v>
      </c>
      <c r="G1665" s="2">
        <f t="shared" si="153"/>
        <v>1.5445537323070772E-2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0.93</v>
      </c>
      <c r="C1666" s="2">
        <f t="shared" si="150"/>
        <v>0.97853087680895801</v>
      </c>
      <c r="D1666" s="2">
        <f t="shared" si="152"/>
        <v>0.95726854066631839</v>
      </c>
      <c r="E1666" s="2">
        <f t="shared" si="151"/>
        <v>2.1262336142639615E-2</v>
      </c>
      <c r="F1666" s="2">
        <f t="shared" si="155"/>
        <v>6.9470290355688538E-3</v>
      </c>
      <c r="G1666" s="2">
        <f t="shared" si="153"/>
        <v>1.4315307107070761E-2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0.93</v>
      </c>
      <c r="C1667" s="2">
        <f t="shared" si="150"/>
        <v>0.97875689576142599</v>
      </c>
      <c r="D1667" s="2">
        <f t="shared" si="152"/>
        <v>0.95524864876510962</v>
      </c>
      <c r="E1667" s="2">
        <f t="shared" si="151"/>
        <v>2.3508246996316373E-2</v>
      </c>
      <c r="F1667" s="2">
        <f t="shared" si="155"/>
        <v>1.0259272627718358E-2</v>
      </c>
      <c r="G1667" s="2">
        <f t="shared" si="153"/>
        <v>1.3248974368598015E-2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0.92</v>
      </c>
      <c r="C1668" s="2">
        <f t="shared" si="150"/>
        <v>0.9789481425673604</v>
      </c>
      <c r="D1668" s="2">
        <f t="shared" si="152"/>
        <v>0.95263763774547194</v>
      </c>
      <c r="E1668" s="2">
        <f t="shared" si="151"/>
        <v>2.6310504821888459E-2</v>
      </c>
      <c r="F1668" s="2">
        <f t="shared" si="155"/>
        <v>1.3469519066552377E-2</v>
      </c>
      <c r="G1668" s="2">
        <f t="shared" si="153"/>
        <v>1.2840985755336081E-2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5">
        <f>TITRES_STAT!D1672</f>
        <v>0.92</v>
      </c>
      <c r="C1669" s="2">
        <f t="shared" si="150"/>
        <v>0.97910996678776652</v>
      </c>
      <c r="D1669" s="2">
        <f t="shared" si="152"/>
        <v>0.95022003494951113</v>
      </c>
      <c r="E1669" s="2">
        <f t="shared" si="151"/>
        <v>2.8889931838255389E-2</v>
      </c>
      <c r="F1669" s="2">
        <f t="shared" si="155"/>
        <v>1.6553601620892981E-2</v>
      </c>
      <c r="G1669" s="2">
        <f t="shared" si="153"/>
        <v>1.2336330217362409E-2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5">
        <f>TITRES_STAT!D1673</f>
        <v>0.92</v>
      </c>
      <c r="C1670" s="2">
        <f t="shared" si="150"/>
        <v>0.97924689497426398</v>
      </c>
      <c r="D1670" s="2">
        <f t="shared" si="152"/>
        <v>0.94798151384214002</v>
      </c>
      <c r="E1670" s="2">
        <f t="shared" si="151"/>
        <v>3.1265381132123959E-2</v>
      </c>
      <c r="F1670" s="2">
        <f t="shared" si="155"/>
        <v>1.9495957523139179E-2</v>
      </c>
      <c r="G1670" s="2">
        <f t="shared" si="153"/>
        <v>1.176942360898478E-2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5">
        <f>TITRES_STAT!D1674</f>
        <v>0.96</v>
      </c>
      <c r="C1671" s="2">
        <f t="shared" si="150"/>
        <v>0.97936275728591571</v>
      </c>
      <c r="D1671" s="2">
        <f t="shared" si="152"/>
        <v>0.94887177207605555</v>
      </c>
      <c r="E1671" s="2">
        <f t="shared" si="151"/>
        <v>3.0490985209860155E-2</v>
      </c>
      <c r="F1671" s="2">
        <f t="shared" si="155"/>
        <v>2.1694963060483373E-2</v>
      </c>
      <c r="G1671" s="2">
        <f t="shared" si="153"/>
        <v>8.7960221493767823E-3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5">
        <f>TITRES_STAT!D1675</f>
        <v>0.96</v>
      </c>
      <c r="C1672" s="2">
        <f t="shared" si="150"/>
        <v>0.97330694847269783</v>
      </c>
      <c r="D1672" s="2">
        <f t="shared" si="152"/>
        <v>0.949696085255607</v>
      </c>
      <c r="E1672" s="2">
        <f t="shared" si="151"/>
        <v>2.3610863217090827E-2</v>
      </c>
      <c r="F1672" s="2">
        <f t="shared" si="155"/>
        <v>2.2078143091804864E-2</v>
      </c>
      <c r="G1672" s="2">
        <f t="shared" si="153"/>
        <v>1.5327201252859635E-3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1</v>
      </c>
      <c r="C1673" s="2">
        <f t="shared" si="150"/>
        <v>0.96510587947689808</v>
      </c>
      <c r="D1673" s="2">
        <f t="shared" si="152"/>
        <v>0.95342230116259907</v>
      </c>
      <c r="E1673" s="2">
        <f t="shared" si="151"/>
        <v>1.1683578314299004E-2</v>
      </c>
      <c r="F1673" s="2">
        <f t="shared" si="155"/>
        <v>1.9999230136303694E-2</v>
      </c>
      <c r="G1673" s="2">
        <f t="shared" si="153"/>
        <v>-8.3156518220046903E-3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0.96</v>
      </c>
      <c r="C1674" s="2">
        <f t="shared" si="150"/>
        <v>0.9597049749419907</v>
      </c>
      <c r="D1674" s="2">
        <f t="shared" si="152"/>
        <v>0.95390953811351764</v>
      </c>
      <c r="E1674" s="2">
        <f t="shared" si="151"/>
        <v>5.7954368284730551E-3</v>
      </c>
      <c r="F1674" s="2">
        <f t="shared" si="155"/>
        <v>1.7158471474737567E-2</v>
      </c>
      <c r="G1674" s="2">
        <f t="shared" si="153"/>
        <v>-1.1363034646264512E-2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1</v>
      </c>
      <c r="C1675" s="2">
        <f t="shared" si="150"/>
        <v>0.9551349787970691</v>
      </c>
      <c r="D1675" s="2">
        <f t="shared" si="152"/>
        <v>0.95732364640140521</v>
      </c>
      <c r="E1675" s="2">
        <f t="shared" si="151"/>
        <v>-2.1886676043361142E-3</v>
      </c>
      <c r="F1675" s="2">
        <f t="shared" si="155"/>
        <v>1.328904365892283E-2</v>
      </c>
      <c r="G1675" s="2">
        <f t="shared" si="153"/>
        <v>-1.5477711263258944E-2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1</v>
      </c>
      <c r="C1676" s="2">
        <f t="shared" si="150"/>
        <v>0.9512680589821354</v>
      </c>
      <c r="D1676" s="2">
        <f t="shared" si="152"/>
        <v>0.96048485777907888</v>
      </c>
      <c r="E1676" s="2">
        <f t="shared" si="151"/>
        <v>-9.2167987969434817E-3</v>
      </c>
      <c r="F1676" s="2">
        <f t="shared" si="155"/>
        <v>8.7878751677495683E-3</v>
      </c>
      <c r="G1676" s="2">
        <f t="shared" si="153"/>
        <v>-1.800467396469305E-2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0.96</v>
      </c>
      <c r="C1677" s="2">
        <f t="shared" si="150"/>
        <v>0.94799604990796071</v>
      </c>
      <c r="D1677" s="2">
        <f t="shared" si="152"/>
        <v>0.96044894238803602</v>
      </c>
      <c r="E1677" s="2">
        <f t="shared" si="151"/>
        <v>-1.2452892480075306E-2</v>
      </c>
      <c r="F1677" s="2">
        <f t="shared" si="155"/>
        <v>4.5397216381845937E-3</v>
      </c>
      <c r="G1677" s="2">
        <f t="shared" si="153"/>
        <v>-1.6992614118259898E-2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0.96</v>
      </c>
      <c r="C1678" s="2">
        <f t="shared" si="150"/>
        <v>0.94368896530673596</v>
      </c>
      <c r="D1678" s="2">
        <f t="shared" si="152"/>
        <v>0.96041568739632965</v>
      </c>
      <c r="E1678" s="2">
        <f t="shared" si="151"/>
        <v>-1.6726722089593693E-2</v>
      </c>
      <c r="F1678" s="2">
        <f t="shared" si="155"/>
        <v>2.8643289262893657E-4</v>
      </c>
      <c r="G1678" s="2">
        <f t="shared" si="153"/>
        <v>-1.7013154982222629E-2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1</v>
      </c>
      <c r="C1679" s="2">
        <f t="shared" ref="C1679:C1742" si="156">$C$4*B1669+C1678*(1-$C$4)</f>
        <v>0.9400445091056997</v>
      </c>
      <c r="D1679" s="2">
        <f t="shared" si="152"/>
        <v>0.96334785870030526</v>
      </c>
      <c r="E1679" s="2">
        <f t="shared" si="151"/>
        <v>-2.330334959460556E-2</v>
      </c>
      <c r="F1679" s="2">
        <f t="shared" si="155"/>
        <v>-4.4315236048179628E-3</v>
      </c>
      <c r="G1679" s="2">
        <f t="shared" si="153"/>
        <v>-1.8871825989787597E-2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0.96</v>
      </c>
      <c r="C1680" s="2">
        <f t="shared" si="156"/>
        <v>0.9369607384740537</v>
      </c>
      <c r="D1680" s="2">
        <f t="shared" si="152"/>
        <v>0.96309986916694934</v>
      </c>
      <c r="E1680" s="2">
        <f t="shared" si="151"/>
        <v>-2.613913069289564E-2</v>
      </c>
      <c r="F1680" s="2">
        <f t="shared" si="155"/>
        <v>-8.7730450224334997E-3</v>
      </c>
      <c r="G1680" s="2">
        <f t="shared" si="153"/>
        <v>-1.7366085670462141E-2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0.94</v>
      </c>
      <c r="C1681" s="2">
        <f t="shared" si="156"/>
        <v>0.94050524024727622</v>
      </c>
      <c r="D1681" s="2">
        <f t="shared" si="152"/>
        <v>0.9613887677471753</v>
      </c>
      <c r="E1681" s="2">
        <f t="shared" si="151"/>
        <v>-2.0883527499899079E-2</v>
      </c>
      <c r="F1681" s="2">
        <f t="shared" si="155"/>
        <v>-1.1195141517926617E-2</v>
      </c>
      <c r="G1681" s="2">
        <f t="shared" si="153"/>
        <v>-9.6883859819724624E-3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0.94</v>
      </c>
      <c r="C1682" s="2">
        <f t="shared" si="156"/>
        <v>0.94350443405538753</v>
      </c>
      <c r="D1682" s="2">
        <f t="shared" si="152"/>
        <v>0.95980441458071786</v>
      </c>
      <c r="E1682" s="2">
        <f t="shared" si="151"/>
        <v>-1.6299980525330326E-2</v>
      </c>
      <c r="F1682" s="2">
        <f t="shared" si="155"/>
        <v>-1.2216109319407361E-2</v>
      </c>
      <c r="G1682" s="2">
        <f t="shared" si="153"/>
        <v>-4.0838712059229655E-3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0.92</v>
      </c>
      <c r="C1683" s="2">
        <f t="shared" si="156"/>
        <v>0.95219605958532794</v>
      </c>
      <c r="D1683" s="2">
        <f t="shared" si="152"/>
        <v>0.95685593942659064</v>
      </c>
      <c r="E1683" s="2">
        <f t="shared" si="151"/>
        <v>-4.659879841262704E-3</v>
      </c>
      <c r="F1683" s="2">
        <f t="shared" si="155"/>
        <v>-1.0704863423778429E-2</v>
      </c>
      <c r="G1683" s="2">
        <f t="shared" si="153"/>
        <v>6.0449835825157252E-3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0.92</v>
      </c>
      <c r="C1684" s="2">
        <f t="shared" si="156"/>
        <v>0.95339666580296978</v>
      </c>
      <c r="D1684" s="2">
        <f t="shared" si="152"/>
        <v>0.95412586983943581</v>
      </c>
      <c r="E1684" s="2">
        <f t="shared" si="151"/>
        <v>-7.2920403646603571E-4</v>
      </c>
      <c r="F1684" s="2">
        <f t="shared" si="155"/>
        <v>-8.7097315463159509E-3</v>
      </c>
      <c r="G1684" s="2">
        <f t="shared" si="153"/>
        <v>7.9805275098499152E-3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0.92</v>
      </c>
      <c r="C1685" s="2">
        <f t="shared" si="156"/>
        <v>0.9605664095255898</v>
      </c>
      <c r="D1685" s="2">
        <f t="shared" si="152"/>
        <v>0.95159802762910728</v>
      </c>
      <c r="E1685" s="2">
        <f t="shared" si="151"/>
        <v>8.9683818964825246E-3</v>
      </c>
      <c r="F1685" s="2">
        <f t="shared" si="155"/>
        <v>-5.174108857756256E-3</v>
      </c>
      <c r="G1685" s="2">
        <f t="shared" si="153"/>
        <v>1.414249075423878E-2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0.92</v>
      </c>
      <c r="C1686" s="2">
        <f t="shared" si="156"/>
        <v>0.96663311575242217</v>
      </c>
      <c r="D1686" s="2">
        <f t="shared" si="152"/>
        <v>0.94925743298991416</v>
      </c>
      <c r="E1686" s="2">
        <f t="shared" si="151"/>
        <v>1.7375682762508005E-2</v>
      </c>
      <c r="F1686" s="2">
        <f t="shared" si="155"/>
        <v>-6.6415053370340402E-4</v>
      </c>
      <c r="G1686" s="2">
        <f t="shared" si="153"/>
        <v>1.8039833296211408E-2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0.94</v>
      </c>
      <c r="C1687" s="2">
        <f t="shared" si="156"/>
        <v>0.96561263640589567</v>
      </c>
      <c r="D1687" s="2">
        <f t="shared" si="152"/>
        <v>0.94857169721288348</v>
      </c>
      <c r="E1687" s="2">
        <f t="shared" si="151"/>
        <v>1.7040939193012195E-2</v>
      </c>
      <c r="F1687" s="2">
        <f t="shared" si="155"/>
        <v>2.8768674116397162E-3</v>
      </c>
      <c r="G1687" s="2">
        <f t="shared" si="153"/>
        <v>1.4164071781372477E-2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0.92</v>
      </c>
      <c r="C1688" s="2">
        <f t="shared" si="156"/>
        <v>0.96474915388191174</v>
      </c>
      <c r="D1688" s="2">
        <f t="shared" si="152"/>
        <v>0.94645527519711437</v>
      </c>
      <c r="E1688" s="2">
        <f t="shared" si="151"/>
        <v>1.8293878684797371E-2</v>
      </c>
      <c r="F1688" s="2">
        <f t="shared" si="155"/>
        <v>5.9602696662712472E-3</v>
      </c>
      <c r="G1688" s="2">
        <f t="shared" si="153"/>
        <v>1.2333609018526124E-2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0.92</v>
      </c>
      <c r="C1689" s="2">
        <f t="shared" si="156"/>
        <v>0.97017236097700221</v>
      </c>
      <c r="D1689" s="2">
        <f t="shared" si="152"/>
        <v>0.94449562518251329</v>
      </c>
      <c r="E1689" s="2">
        <f t="shared" si="151"/>
        <v>2.5676735794488925E-2</v>
      </c>
      <c r="F1689" s="2">
        <f t="shared" si="155"/>
        <v>9.9035628919147828E-3</v>
      </c>
      <c r="G1689" s="2">
        <f t="shared" si="153"/>
        <v>1.5773172902574142E-2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0.94</v>
      </c>
      <c r="C1690" s="2">
        <f t="shared" si="156"/>
        <v>0.96860738236515564</v>
      </c>
      <c r="D1690" s="2">
        <f t="shared" si="152"/>
        <v>0.94416261590973449</v>
      </c>
      <c r="E1690" s="2">
        <f t="shared" si="151"/>
        <v>2.4444766455421152E-2</v>
      </c>
      <c r="F1690" s="2">
        <f t="shared" si="155"/>
        <v>1.2811803604616057E-2</v>
      </c>
      <c r="G1690" s="2">
        <f t="shared" si="153"/>
        <v>1.1632962850805095E-2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0.94</v>
      </c>
      <c r="C1691" s="2">
        <f t="shared" si="156"/>
        <v>0.96420624661667009</v>
      </c>
      <c r="D1691" s="2">
        <f t="shared" si="152"/>
        <v>0.94385427399049482</v>
      </c>
      <c r="E1691" s="2">
        <f t="shared" si="151"/>
        <v>2.0351972626175274E-2</v>
      </c>
      <c r="F1691" s="2">
        <f t="shared" si="155"/>
        <v>1.43198374089279E-2</v>
      </c>
      <c r="G1691" s="2">
        <f t="shared" si="153"/>
        <v>6.0321352172473738E-3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0.93</v>
      </c>
      <c r="C1692" s="2">
        <f t="shared" si="156"/>
        <v>0.96048220867564393</v>
      </c>
      <c r="D1692" s="2">
        <f t="shared" si="152"/>
        <v>0.94282803147268035</v>
      </c>
      <c r="E1692" s="2">
        <f t="shared" ref="E1692:E1755" si="157">C1692-D1692</f>
        <v>1.7654177202963584E-2</v>
      </c>
      <c r="F1692" s="2">
        <f t="shared" si="155"/>
        <v>1.4986705367735038E-2</v>
      </c>
      <c r="G1692" s="2">
        <f t="shared" si="153"/>
        <v>2.6674718352285454E-3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0.92</v>
      </c>
      <c r="C1693" s="2">
        <f t="shared" si="156"/>
        <v>0.95425417657169875</v>
      </c>
      <c r="D1693" s="2">
        <f t="shared" ref="D1693:D1756" si="158">$D$4*B1693+(1-$D$4)*D1692</f>
        <v>0.94113706617840776</v>
      </c>
      <c r="E1693" s="2">
        <f t="shared" si="157"/>
        <v>1.3117110393290998E-2</v>
      </c>
      <c r="F1693" s="2">
        <f t="shared" si="155"/>
        <v>1.461278637284623E-2</v>
      </c>
      <c r="G1693" s="2">
        <f t="shared" si="153"/>
        <v>-1.4956759795552322E-3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0.92</v>
      </c>
      <c r="C1694" s="2">
        <f t="shared" si="156"/>
        <v>0.94898430325297589</v>
      </c>
      <c r="D1694" s="2">
        <f t="shared" si="158"/>
        <v>0.9395713575725998</v>
      </c>
      <c r="E1694" s="2">
        <f t="shared" si="157"/>
        <v>9.4129456803760947E-3</v>
      </c>
      <c r="F1694" s="2">
        <f t="shared" si="155"/>
        <v>1.3572818234352205E-2</v>
      </c>
      <c r="G1694" s="2">
        <f t="shared" si="153"/>
        <v>-4.15987255397611E-3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0.88</v>
      </c>
      <c r="C1695" s="2">
        <f t="shared" si="156"/>
        <v>0.94452517967559491</v>
      </c>
      <c r="D1695" s="2">
        <f t="shared" si="158"/>
        <v>0.93515866441907392</v>
      </c>
      <c r="E1695" s="2">
        <f t="shared" si="157"/>
        <v>9.3665152565209908E-3</v>
      </c>
      <c r="F1695" s="2">
        <f t="shared" si="155"/>
        <v>1.2731557638785963E-2</v>
      </c>
      <c r="G1695" s="2">
        <f t="shared" si="153"/>
        <v>-3.3650423822649718E-3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0.88</v>
      </c>
      <c r="C1696" s="2">
        <f t="shared" si="156"/>
        <v>0.94075207511011882</v>
      </c>
      <c r="D1696" s="2">
        <f t="shared" si="158"/>
        <v>0.93107283742506852</v>
      </c>
      <c r="E1696" s="2">
        <f t="shared" si="157"/>
        <v>9.6792376850503015E-3</v>
      </c>
      <c r="F1696" s="2">
        <f t="shared" si="155"/>
        <v>1.2121093648038832E-2</v>
      </c>
      <c r="G1696" s="2">
        <f t="shared" si="153"/>
        <v>-2.4418559629885307E-3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0.88</v>
      </c>
      <c r="C1697" s="2">
        <f t="shared" si="156"/>
        <v>0.94063637124702359</v>
      </c>
      <c r="D1697" s="2">
        <f t="shared" si="158"/>
        <v>0.92728966428247084</v>
      </c>
      <c r="E1697" s="2">
        <f t="shared" si="157"/>
        <v>1.3346706964552757E-2</v>
      </c>
      <c r="F1697" s="2">
        <f t="shared" si="155"/>
        <v>1.2366216311341618E-2</v>
      </c>
      <c r="G1697" s="2">
        <f t="shared" si="153"/>
        <v>9.8049065321113849E-4</v>
      </c>
      <c r="H1697" s="2" t="str">
        <f t="shared" si="154"/>
        <v>Sell</v>
      </c>
    </row>
    <row r="1698" spans="1:8" ht="13.5" x14ac:dyDescent="0.25">
      <c r="A1698" s="3">
        <f>TITRES_STAT!B1701</f>
        <v>44783</v>
      </c>
      <c r="B1698" s="5">
        <f>TITRES_STAT!D1701</f>
        <v>0.88</v>
      </c>
      <c r="C1698" s="2">
        <f t="shared" si="156"/>
        <v>0.93746154490132771</v>
      </c>
      <c r="D1698" s="2">
        <f t="shared" si="158"/>
        <v>0.92378672618747304</v>
      </c>
      <c r="E1698" s="2">
        <f t="shared" si="157"/>
        <v>1.3674818713854675E-2</v>
      </c>
      <c r="F1698" s="2">
        <f t="shared" si="155"/>
        <v>1.262793679184423E-2</v>
      </c>
      <c r="G1698" s="2">
        <f t="shared" si="153"/>
        <v>1.0468819220104449E-3</v>
      </c>
      <c r="H1698" s="2" t="str">
        <f t="shared" si="154"/>
        <v>Sell</v>
      </c>
    </row>
    <row r="1699" spans="1:8" ht="13.5" x14ac:dyDescent="0.25">
      <c r="A1699" s="3">
        <f>TITRES_STAT!B1702</f>
        <v>44784</v>
      </c>
      <c r="B1699" s="5">
        <f>TITRES_STAT!D1702</f>
        <v>0.88</v>
      </c>
      <c r="C1699" s="2">
        <f t="shared" si="156"/>
        <v>0.93477515337804662</v>
      </c>
      <c r="D1699" s="2">
        <f t="shared" si="158"/>
        <v>0.92054326498840089</v>
      </c>
      <c r="E1699" s="2">
        <f t="shared" si="157"/>
        <v>1.423188838964573E-2</v>
      </c>
      <c r="F1699" s="2">
        <f t="shared" si="155"/>
        <v>1.294872711140453E-2</v>
      </c>
      <c r="G1699" s="2">
        <f t="shared" si="153"/>
        <v>1.2831612782412006E-3</v>
      </c>
      <c r="H1699" s="2" t="str">
        <f t="shared" si="154"/>
        <v>Sell</v>
      </c>
    </row>
    <row r="1700" spans="1:8" ht="13.5" x14ac:dyDescent="0.25">
      <c r="A1700" s="3">
        <f>TITRES_STAT!B1703</f>
        <v>44785</v>
      </c>
      <c r="B1700" s="5">
        <f>TITRES_STAT!D1703</f>
        <v>0.85</v>
      </c>
      <c r="C1700" s="2">
        <f t="shared" si="156"/>
        <v>0.93557897593527017</v>
      </c>
      <c r="D1700" s="2">
        <f t="shared" si="158"/>
        <v>0.9153178379522231</v>
      </c>
      <c r="E1700" s="2">
        <f t="shared" si="157"/>
        <v>2.0261137983047073E-2</v>
      </c>
      <c r="F1700" s="2">
        <f t="shared" si="155"/>
        <v>1.4411209285733039E-2</v>
      </c>
      <c r="G1700" s="2">
        <f t="shared" ref="G1700:G1763" si="159">E1700-F1700</f>
        <v>5.8499286973140337E-3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44788</v>
      </c>
      <c r="B1701" s="5">
        <f>TITRES_STAT!D1704</f>
        <v>0.82</v>
      </c>
      <c r="C1701" s="2">
        <f t="shared" si="156"/>
        <v>0.93625913348369016</v>
      </c>
      <c r="D1701" s="2">
        <f t="shared" si="158"/>
        <v>0.90825725736316953</v>
      </c>
      <c r="E1701" s="2">
        <f t="shared" si="157"/>
        <v>2.800187612052063E-2</v>
      </c>
      <c r="F1701" s="2">
        <f t="shared" ref="F1701:F1764" si="161">(E1701*(2/(10)))+((1-(2/10))*F1700)</f>
        <v>1.7129342652690557E-2</v>
      </c>
      <c r="G1701" s="2">
        <f t="shared" si="159"/>
        <v>1.0872533467830073E-2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0.85</v>
      </c>
      <c r="C1702" s="2">
        <f t="shared" si="156"/>
        <v>0.93529618987081475</v>
      </c>
      <c r="D1702" s="2">
        <f t="shared" si="158"/>
        <v>0.90394190496589777</v>
      </c>
      <c r="E1702" s="2">
        <f t="shared" si="157"/>
        <v>3.1354284904916985E-2</v>
      </c>
      <c r="F1702" s="2">
        <f t="shared" si="161"/>
        <v>1.9974331103135845E-2</v>
      </c>
      <c r="G1702" s="2">
        <f t="shared" si="159"/>
        <v>1.137995380178114E-2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0.85</v>
      </c>
      <c r="C1703" s="2">
        <f t="shared" si="156"/>
        <v>0.9329429298906895</v>
      </c>
      <c r="D1703" s="2">
        <f t="shared" si="158"/>
        <v>0.8999462083017572</v>
      </c>
      <c r="E1703" s="2">
        <f t="shared" si="157"/>
        <v>3.2996721588932298E-2</v>
      </c>
      <c r="F1703" s="2">
        <f t="shared" si="161"/>
        <v>2.2578809200295136E-2</v>
      </c>
      <c r="G1703" s="2">
        <f t="shared" si="159"/>
        <v>1.0417912388637162E-2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0.85</v>
      </c>
      <c r="C1704" s="2">
        <f t="shared" si="156"/>
        <v>0.93095170990750642</v>
      </c>
      <c r="D1704" s="2">
        <f t="shared" si="158"/>
        <v>0.89624648916829375</v>
      </c>
      <c r="E1704" s="2">
        <f t="shared" si="157"/>
        <v>3.4705220739212672E-2</v>
      </c>
      <c r="F1704" s="2">
        <f t="shared" si="161"/>
        <v>2.5004091508078644E-2</v>
      </c>
      <c r="G1704" s="2">
        <f t="shared" si="159"/>
        <v>9.7011292311340279E-3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0.84</v>
      </c>
      <c r="C1705" s="2">
        <f t="shared" si="156"/>
        <v>0.92311298530635155</v>
      </c>
      <c r="D1705" s="2">
        <f t="shared" si="158"/>
        <v>0.8920800825632349</v>
      </c>
      <c r="E1705" s="2">
        <f t="shared" si="157"/>
        <v>3.1032902743116653E-2</v>
      </c>
      <c r="F1705" s="2">
        <f t="shared" si="161"/>
        <v>2.6209853755086249E-2</v>
      </c>
      <c r="G1705" s="2">
        <f t="shared" si="159"/>
        <v>4.8230489880304039E-3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0.84</v>
      </c>
      <c r="C1706" s="2">
        <f t="shared" si="156"/>
        <v>0.91648021833614357</v>
      </c>
      <c r="D1706" s="2">
        <f t="shared" si="158"/>
        <v>0.88822229866966196</v>
      </c>
      <c r="E1706" s="2">
        <f t="shared" si="157"/>
        <v>2.8257919666481612E-2</v>
      </c>
      <c r="F1706" s="2">
        <f t="shared" si="161"/>
        <v>2.6619466937365326E-2</v>
      </c>
      <c r="G1706" s="2">
        <f t="shared" si="159"/>
        <v>1.6384527291162868E-3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0.84</v>
      </c>
      <c r="C1707" s="2">
        <f t="shared" si="156"/>
        <v>0.91086787705366001</v>
      </c>
      <c r="D1707" s="2">
        <f t="shared" si="158"/>
        <v>0.88465027654598327</v>
      </c>
      <c r="E1707" s="2">
        <f t="shared" si="157"/>
        <v>2.6217600507676742E-2</v>
      </c>
      <c r="F1707" s="2">
        <f t="shared" si="161"/>
        <v>2.6539093651427609E-2</v>
      </c>
      <c r="G1707" s="2">
        <f t="shared" si="159"/>
        <v>-3.2149314375086793E-4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0.87</v>
      </c>
      <c r="C1708" s="2">
        <f t="shared" si="156"/>
        <v>0.90611897289155841</v>
      </c>
      <c r="D1708" s="2">
        <f t="shared" si="158"/>
        <v>0.88356507087591041</v>
      </c>
      <c r="E1708" s="2">
        <f t="shared" si="157"/>
        <v>2.2553902015647997E-2</v>
      </c>
      <c r="F1708" s="2">
        <f t="shared" si="161"/>
        <v>2.5742055324271686E-2</v>
      </c>
      <c r="G1708" s="2">
        <f t="shared" si="159"/>
        <v>-3.1881533086236882E-3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5">
        <f>TITRES_STAT!D1712</f>
        <v>0.87</v>
      </c>
      <c r="C1709" s="2">
        <f t="shared" si="156"/>
        <v>0.90210066936978017</v>
      </c>
      <c r="D1709" s="2">
        <f t="shared" si="158"/>
        <v>0.88256025081102818</v>
      </c>
      <c r="E1709" s="2">
        <f t="shared" si="157"/>
        <v>1.9540418558751993E-2</v>
      </c>
      <c r="F1709" s="2">
        <f t="shared" si="161"/>
        <v>2.4501727971167748E-2</v>
      </c>
      <c r="G1709" s="2">
        <f t="shared" si="159"/>
        <v>-4.9613094124157549E-3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5">
        <f>TITRES_STAT!D1713</f>
        <v>0.84</v>
      </c>
      <c r="C1710" s="2">
        <f t="shared" si="156"/>
        <v>0.89408518177442931</v>
      </c>
      <c r="D1710" s="2">
        <f t="shared" si="158"/>
        <v>0.87940763963984092</v>
      </c>
      <c r="E1710" s="2">
        <f t="shared" si="157"/>
        <v>1.4677542134588384E-2</v>
      </c>
      <c r="F1710" s="2">
        <f t="shared" si="161"/>
        <v>2.2536890803851878E-2</v>
      </c>
      <c r="G1710" s="2">
        <f t="shared" si="159"/>
        <v>-7.859348669263494E-3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5">
        <f>TITRES_STAT!D1714</f>
        <v>0.84</v>
      </c>
      <c r="C1711" s="2">
        <f t="shared" si="156"/>
        <v>0.88268746150144017</v>
      </c>
      <c r="D1711" s="2">
        <f t="shared" si="158"/>
        <v>0.87648855522207492</v>
      </c>
      <c r="E1711" s="2">
        <f t="shared" si="157"/>
        <v>6.1989062793652572E-3</v>
      </c>
      <c r="F1711" s="2">
        <f t="shared" si="161"/>
        <v>1.9269293898954553E-2</v>
      </c>
      <c r="G1711" s="2">
        <f t="shared" si="159"/>
        <v>-1.3070387619589296E-2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5">
        <f>TITRES_STAT!D1715</f>
        <v>0.84</v>
      </c>
      <c r="C1712" s="2">
        <f t="shared" si="156"/>
        <v>0.87765862127044936</v>
      </c>
      <c r="D1712" s="2">
        <f t="shared" si="158"/>
        <v>0.87378569927969896</v>
      </c>
      <c r="E1712" s="2">
        <f t="shared" si="157"/>
        <v>3.8729219907503998E-3</v>
      </c>
      <c r="F1712" s="2">
        <f t="shared" si="161"/>
        <v>1.6190019517313723E-2</v>
      </c>
      <c r="G1712" s="2">
        <f t="shared" si="159"/>
        <v>-1.2317097526563323E-2</v>
      </c>
      <c r="H1712" s="2" t="str">
        <f t="shared" si="160"/>
        <v>Hold</v>
      </c>
    </row>
    <row r="1713" spans="1:8" ht="13.5" x14ac:dyDescent="0.25">
      <c r="A1713" s="3">
        <f>TITRES_STAT!B1716</f>
        <v>44804</v>
      </c>
      <c r="B1713" s="5">
        <f>TITRES_STAT!D1716</f>
        <v>0.84</v>
      </c>
      <c r="C1713" s="2">
        <f t="shared" si="156"/>
        <v>0.87340344876730325</v>
      </c>
      <c r="D1713" s="2">
        <f t="shared" si="158"/>
        <v>0.87128305488861013</v>
      </c>
      <c r="E1713" s="2">
        <f t="shared" si="157"/>
        <v>2.1203938786931165E-3</v>
      </c>
      <c r="F1713" s="2">
        <f t="shared" si="161"/>
        <v>1.3376094389589603E-2</v>
      </c>
      <c r="G1713" s="2">
        <f t="shared" si="159"/>
        <v>-1.1255700510896487E-2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5">
        <f>TITRES_STAT!D1717</f>
        <v>0.82</v>
      </c>
      <c r="C1714" s="2">
        <f t="shared" si="156"/>
        <v>0.86980291818771815</v>
      </c>
      <c r="D1714" s="2">
        <f t="shared" si="158"/>
        <v>0.86748431008204641</v>
      </c>
      <c r="E1714" s="2">
        <f t="shared" si="157"/>
        <v>2.3186081056717489E-3</v>
      </c>
      <c r="F1714" s="2">
        <f t="shared" si="161"/>
        <v>1.1164597132806032E-2</v>
      </c>
      <c r="G1714" s="2">
        <f t="shared" si="159"/>
        <v>-8.845989027134283E-3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5">
        <f>TITRES_STAT!D1718</f>
        <v>0.82</v>
      </c>
      <c r="C1715" s="2">
        <f t="shared" si="156"/>
        <v>0.86521785385114613</v>
      </c>
      <c r="D1715" s="2">
        <f t="shared" si="158"/>
        <v>0.86396695377967259</v>
      </c>
      <c r="E1715" s="2">
        <f t="shared" si="157"/>
        <v>1.2509000714735485E-3</v>
      </c>
      <c r="F1715" s="2">
        <f t="shared" si="161"/>
        <v>9.1818577205395359E-3</v>
      </c>
      <c r="G1715" s="2">
        <f t="shared" si="159"/>
        <v>-7.9309576490659874E-3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0.82</v>
      </c>
      <c r="C1716" s="2">
        <f t="shared" si="156"/>
        <v>0.86133818402789286</v>
      </c>
      <c r="D1716" s="2">
        <f t="shared" si="158"/>
        <v>0.86071014238858579</v>
      </c>
      <c r="E1716" s="2">
        <f t="shared" si="157"/>
        <v>6.2804163930707535E-4</v>
      </c>
      <c r="F1716" s="2">
        <f t="shared" si="161"/>
        <v>7.4710945042930441E-3</v>
      </c>
      <c r="G1716" s="2">
        <f t="shared" si="159"/>
        <v>-6.8430528649859688E-3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0.83</v>
      </c>
      <c r="C1717" s="2">
        <f t="shared" si="156"/>
        <v>0.85805538648514013</v>
      </c>
      <c r="D1717" s="2">
        <f t="shared" si="158"/>
        <v>0.85843531702646836</v>
      </c>
      <c r="E1717" s="2">
        <f t="shared" si="157"/>
        <v>-3.7993054132823278E-4</v>
      </c>
      <c r="F1717" s="2">
        <f t="shared" si="161"/>
        <v>5.9008894951687891E-3</v>
      </c>
      <c r="G1717" s="2">
        <f t="shared" si="159"/>
        <v>-6.2808200364970219E-3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0.86</v>
      </c>
      <c r="C1718" s="2">
        <f t="shared" si="156"/>
        <v>0.85989301933358009</v>
      </c>
      <c r="D1718" s="2">
        <f t="shared" si="158"/>
        <v>0.85855121946895219</v>
      </c>
      <c r="E1718" s="2">
        <f t="shared" si="157"/>
        <v>1.3417998646279017E-3</v>
      </c>
      <c r="F1718" s="2">
        <f t="shared" si="161"/>
        <v>4.9890715690606123E-3</v>
      </c>
      <c r="G1718" s="2">
        <f t="shared" si="159"/>
        <v>-3.6472717044327106E-3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0.86</v>
      </c>
      <c r="C1719" s="2">
        <f t="shared" si="156"/>
        <v>0.8614479394361062</v>
      </c>
      <c r="D1719" s="2">
        <f t="shared" si="158"/>
        <v>0.85865853654532609</v>
      </c>
      <c r="E1719" s="2">
        <f t="shared" si="157"/>
        <v>2.7894028907801127E-3</v>
      </c>
      <c r="F1719" s="2">
        <f t="shared" si="161"/>
        <v>4.549137833404512E-3</v>
      </c>
      <c r="G1719" s="2">
        <f t="shared" si="159"/>
        <v>-1.7597349426243993E-3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0.86</v>
      </c>
      <c r="C1720" s="2">
        <f t="shared" si="156"/>
        <v>0.85814825644593606</v>
      </c>
      <c r="D1720" s="2">
        <f t="shared" si="158"/>
        <v>0.85875790420863529</v>
      </c>
      <c r="E1720" s="2">
        <f t="shared" si="157"/>
        <v>-6.0964776269922805E-4</v>
      </c>
      <c r="F1720" s="2">
        <f t="shared" si="161"/>
        <v>3.5173807141837643E-3</v>
      </c>
      <c r="G1720" s="2">
        <f t="shared" si="159"/>
        <v>-4.1270284768829928E-3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0.83</v>
      </c>
      <c r="C1721" s="2">
        <f t="shared" si="156"/>
        <v>0.85535621699271513</v>
      </c>
      <c r="D1721" s="2">
        <f t="shared" si="158"/>
        <v>0.85662768908206965</v>
      </c>
      <c r="E1721" s="2">
        <f t="shared" si="157"/>
        <v>-1.2714720893545195E-3</v>
      </c>
      <c r="F1721" s="2">
        <f t="shared" si="161"/>
        <v>2.5596101534761076E-3</v>
      </c>
      <c r="G1721" s="2">
        <f t="shared" si="159"/>
        <v>-3.8310822428306271E-3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0.83</v>
      </c>
      <c r="C1722" s="2">
        <f t="shared" si="156"/>
        <v>0.85299372207075896</v>
      </c>
      <c r="D1722" s="2">
        <f t="shared" si="158"/>
        <v>0.85465526766858302</v>
      </c>
      <c r="E1722" s="2">
        <f t="shared" si="157"/>
        <v>-1.6615455978240545E-3</v>
      </c>
      <c r="F1722" s="2">
        <f t="shared" si="161"/>
        <v>1.7153790032160754E-3</v>
      </c>
      <c r="G1722" s="2">
        <f t="shared" si="159"/>
        <v>-3.3769246010401299E-3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0.83</v>
      </c>
      <c r="C1723" s="2">
        <f t="shared" si="156"/>
        <v>0.85099468790602684</v>
      </c>
      <c r="D1723" s="2">
        <f t="shared" si="158"/>
        <v>0.85282895154498428</v>
      </c>
      <c r="E1723" s="2">
        <f t="shared" si="157"/>
        <v>-1.8342636389574452E-3</v>
      </c>
      <c r="F1723" s="2">
        <f t="shared" si="161"/>
        <v>1.0054504747813715E-3</v>
      </c>
      <c r="G1723" s="2">
        <f t="shared" si="159"/>
        <v>-2.8397141137388167E-3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0.83</v>
      </c>
      <c r="C1724" s="2">
        <f t="shared" si="156"/>
        <v>0.84622627438202269</v>
      </c>
      <c r="D1724" s="2">
        <f t="shared" si="158"/>
        <v>0.85113791809720762</v>
      </c>
      <c r="E1724" s="2">
        <f t="shared" si="157"/>
        <v>-4.9116437151849324E-3</v>
      </c>
      <c r="F1724" s="2">
        <f t="shared" si="161"/>
        <v>-1.779683632118893E-4</v>
      </c>
      <c r="G1724" s="2">
        <f t="shared" si="159"/>
        <v>-4.7336753519730433E-3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0.83</v>
      </c>
      <c r="C1725" s="2">
        <f t="shared" si="156"/>
        <v>0.84219146293863456</v>
      </c>
      <c r="D1725" s="2">
        <f t="shared" si="158"/>
        <v>0.8495721463863033</v>
      </c>
      <c r="E1725" s="2">
        <f t="shared" si="157"/>
        <v>-7.3806834476687344E-3</v>
      </c>
      <c r="F1725" s="2">
        <f t="shared" si="161"/>
        <v>-1.6185113801032585E-3</v>
      </c>
      <c r="G1725" s="2">
        <f t="shared" si="159"/>
        <v>-5.7621720675654761E-3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0.83</v>
      </c>
      <c r="C1726" s="2">
        <f t="shared" si="156"/>
        <v>0.83877739171730614</v>
      </c>
      <c r="D1726" s="2">
        <f t="shared" si="158"/>
        <v>0.84812235776509559</v>
      </c>
      <c r="E1726" s="2">
        <f t="shared" si="157"/>
        <v>-9.3449660477894492E-3</v>
      </c>
      <c r="F1726" s="2">
        <f t="shared" si="161"/>
        <v>-3.1638023136404967E-3</v>
      </c>
      <c r="G1726" s="2">
        <f t="shared" si="159"/>
        <v>-6.1811637341489525E-3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0.83</v>
      </c>
      <c r="C1727" s="2">
        <f t="shared" si="156"/>
        <v>0.83742702376079747</v>
      </c>
      <c r="D1727" s="2">
        <f t="shared" si="158"/>
        <v>0.84677996089360708</v>
      </c>
      <c r="E1727" s="2">
        <f t="shared" si="157"/>
        <v>-9.3529371328096023E-3</v>
      </c>
      <c r="F1727" s="2">
        <f t="shared" si="161"/>
        <v>-4.4016292774743176E-3</v>
      </c>
      <c r="G1727" s="2">
        <f t="shared" si="159"/>
        <v>-4.9513078553352846E-3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0.83</v>
      </c>
      <c r="C1728" s="2">
        <f t="shared" si="156"/>
        <v>0.84089978933605947</v>
      </c>
      <c r="D1728" s="2">
        <f t="shared" si="158"/>
        <v>0.8455370008274139</v>
      </c>
      <c r="E1728" s="2">
        <f t="shared" si="157"/>
        <v>-4.6372114913544316E-3</v>
      </c>
      <c r="F1728" s="2">
        <f t="shared" si="161"/>
        <v>-4.4487457202503407E-3</v>
      </c>
      <c r="G1728" s="2">
        <f t="shared" si="159"/>
        <v>-1.8846577110409081E-4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0.83</v>
      </c>
      <c r="C1729" s="2">
        <f t="shared" si="156"/>
        <v>0.84383828328435806</v>
      </c>
      <c r="D1729" s="2">
        <f t="shared" si="158"/>
        <v>0.84438611187723511</v>
      </c>
      <c r="E1729" s="2">
        <f t="shared" si="157"/>
        <v>-5.4782859287705321E-4</v>
      </c>
      <c r="F1729" s="2">
        <f t="shared" si="161"/>
        <v>-3.6685622947756837E-3</v>
      </c>
      <c r="G1729" s="2">
        <f t="shared" si="159"/>
        <v>3.1207337018986305E-3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0.83</v>
      </c>
      <c r="C1730" s="2">
        <f t="shared" si="156"/>
        <v>0.84632470124061066</v>
      </c>
      <c r="D1730" s="2">
        <f t="shared" si="158"/>
        <v>0.84332047396040288</v>
      </c>
      <c r="E1730" s="2">
        <f t="shared" si="157"/>
        <v>3.0042272802077719E-3</v>
      </c>
      <c r="F1730" s="2">
        <f t="shared" si="161"/>
        <v>-2.3340043797789927E-3</v>
      </c>
      <c r="G1730" s="2">
        <f t="shared" si="159"/>
        <v>5.3382316599867646E-3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0.83</v>
      </c>
      <c r="C1731" s="2">
        <f t="shared" si="156"/>
        <v>0.84381320874205512</v>
      </c>
      <c r="D1731" s="2">
        <f t="shared" si="158"/>
        <v>0.84233377218555827</v>
      </c>
      <c r="E1731" s="2">
        <f t="shared" si="157"/>
        <v>1.4794365564968492E-3</v>
      </c>
      <c r="F1731" s="2">
        <f t="shared" si="161"/>
        <v>-1.5713161925238245E-3</v>
      </c>
      <c r="G1731" s="2">
        <f t="shared" si="159"/>
        <v>3.0507527490206739E-3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0.83</v>
      </c>
      <c r="C1732" s="2">
        <f t="shared" si="156"/>
        <v>0.84168809970481584</v>
      </c>
      <c r="D1732" s="2">
        <f t="shared" si="158"/>
        <v>0.84142015943107251</v>
      </c>
      <c r="E1732" s="2">
        <f t="shared" si="157"/>
        <v>2.6794027374332785E-4</v>
      </c>
      <c r="F1732" s="2">
        <f t="shared" si="161"/>
        <v>-1.2034648992703943E-3</v>
      </c>
      <c r="G1732" s="2">
        <f t="shared" si="159"/>
        <v>1.4714051730137221E-3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0.83</v>
      </c>
      <c r="C1733" s="2">
        <f t="shared" si="156"/>
        <v>0.83988993051945948</v>
      </c>
      <c r="D1733" s="2">
        <f t="shared" si="158"/>
        <v>0.8405742216954375</v>
      </c>
      <c r="E1733" s="2">
        <f t="shared" si="157"/>
        <v>-6.8429117597801348E-4</v>
      </c>
      <c r="F1733" s="2">
        <f t="shared" si="161"/>
        <v>-1.0996301546119182E-3</v>
      </c>
      <c r="G1733" s="2">
        <f t="shared" si="159"/>
        <v>4.1533897863390472E-4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0.83</v>
      </c>
      <c r="C1734" s="2">
        <f t="shared" si="156"/>
        <v>0.8383684027472349</v>
      </c>
      <c r="D1734" s="2">
        <f t="shared" si="158"/>
        <v>0.83979094601429394</v>
      </c>
      <c r="E1734" s="2">
        <f t="shared" si="157"/>
        <v>-1.4225432670590399E-3</v>
      </c>
      <c r="F1734" s="2">
        <f t="shared" si="161"/>
        <v>-1.1642127771013424E-3</v>
      </c>
      <c r="G1734" s="2">
        <f t="shared" si="159"/>
        <v>-2.5833048995769744E-4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0.86</v>
      </c>
      <c r="C1735" s="2">
        <f t="shared" si="156"/>
        <v>0.83708095617073719</v>
      </c>
      <c r="D1735" s="2">
        <f t="shared" si="158"/>
        <v>0.84128791297619809</v>
      </c>
      <c r="E1735" s="2">
        <f t="shared" si="157"/>
        <v>-4.2069568054609041E-3</v>
      </c>
      <c r="F1735" s="2">
        <f t="shared" si="161"/>
        <v>-1.7727615827732549E-3</v>
      </c>
      <c r="G1735" s="2">
        <f t="shared" si="159"/>
        <v>-2.4341952226876492E-3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5">
        <f>TITRES_STAT!D1739</f>
        <v>0.86</v>
      </c>
      <c r="C1736" s="2">
        <f t="shared" si="156"/>
        <v>0.83599157829831605</v>
      </c>
      <c r="D1736" s="2">
        <f t="shared" si="158"/>
        <v>0.84267399349647976</v>
      </c>
      <c r="E1736" s="2">
        <f t="shared" si="157"/>
        <v>-6.6824151981637048E-3</v>
      </c>
      <c r="F1736" s="2">
        <f t="shared" si="161"/>
        <v>-2.7546923058513447E-3</v>
      </c>
      <c r="G1736" s="2">
        <f t="shared" si="159"/>
        <v>-3.9277228923123601E-3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0.86</v>
      </c>
      <c r="C1737" s="2">
        <f t="shared" si="156"/>
        <v>0.83506979702165196</v>
      </c>
      <c r="D1737" s="2">
        <f t="shared" si="158"/>
        <v>0.84395740138562936</v>
      </c>
      <c r="E1737" s="2">
        <f t="shared" si="157"/>
        <v>-8.8876043639773972E-3</v>
      </c>
      <c r="F1737" s="2">
        <f t="shared" si="161"/>
        <v>-3.9812747174765555E-3</v>
      </c>
      <c r="G1737" s="2">
        <f t="shared" si="159"/>
        <v>-4.9063296465008416E-3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0.89</v>
      </c>
      <c r="C1738" s="2">
        <f t="shared" si="156"/>
        <v>0.83428982824909004</v>
      </c>
      <c r="D1738" s="2">
        <f t="shared" si="158"/>
        <v>0.84736796424595318</v>
      </c>
      <c r="E1738" s="2">
        <f t="shared" si="157"/>
        <v>-1.3078135996863138E-2</v>
      </c>
      <c r="F1738" s="2">
        <f t="shared" si="161"/>
        <v>-5.8006469733538728E-3</v>
      </c>
      <c r="G1738" s="2">
        <f t="shared" si="159"/>
        <v>-7.2774890235092655E-3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0.9</v>
      </c>
      <c r="C1739" s="2">
        <f t="shared" si="156"/>
        <v>0.83362985467230688</v>
      </c>
      <c r="D1739" s="2">
        <f t="shared" si="158"/>
        <v>0.8512666335610678</v>
      </c>
      <c r="E1739" s="2">
        <f t="shared" si="157"/>
        <v>-1.7636778888760918E-2</v>
      </c>
      <c r="F1739" s="2">
        <f t="shared" si="161"/>
        <v>-8.1678733564352814E-3</v>
      </c>
      <c r="G1739" s="2">
        <f t="shared" si="159"/>
        <v>-9.4689055323256364E-3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0.92</v>
      </c>
      <c r="C1740" s="2">
        <f t="shared" si="156"/>
        <v>0.83307141549195196</v>
      </c>
      <c r="D1740" s="2">
        <f t="shared" si="158"/>
        <v>0.85635799403802582</v>
      </c>
      <c r="E1740" s="2">
        <f t="shared" si="157"/>
        <v>-2.3286578546073855E-2</v>
      </c>
      <c r="F1740" s="2">
        <f t="shared" si="161"/>
        <v>-1.1191614394362996E-2</v>
      </c>
      <c r="G1740" s="2">
        <f t="shared" si="159"/>
        <v>-1.2094964151710859E-2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0.93</v>
      </c>
      <c r="C1741" s="2">
        <f t="shared" si="156"/>
        <v>0.83259889003165166</v>
      </c>
      <c r="D1741" s="2">
        <f t="shared" si="158"/>
        <v>0.86181295744261655</v>
      </c>
      <c r="E1741" s="2">
        <f t="shared" si="157"/>
        <v>-2.9214067410964883E-2</v>
      </c>
      <c r="F1741" s="2">
        <f t="shared" si="161"/>
        <v>-1.4796104997683374E-2</v>
      </c>
      <c r="G1741" s="2">
        <f t="shared" si="159"/>
        <v>-1.4417962413281509E-2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0.92</v>
      </c>
      <c r="C1742" s="2">
        <f t="shared" si="156"/>
        <v>0.83219906079601291</v>
      </c>
      <c r="D1742" s="2">
        <f t="shared" si="158"/>
        <v>0.86612310874316345</v>
      </c>
      <c r="E1742" s="2">
        <f t="shared" si="157"/>
        <v>-3.3924047947150537E-2</v>
      </c>
      <c r="F1742" s="2">
        <f t="shared" si="161"/>
        <v>-1.8621693587576808E-2</v>
      </c>
      <c r="G1742" s="2">
        <f t="shared" si="159"/>
        <v>-1.5302354359573729E-2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0.92</v>
      </c>
      <c r="C1743" s="2">
        <f t="shared" ref="C1743:C1806" si="162">$C$4*B1733+C1742*(1-$C$4)</f>
        <v>0.83186074375047248</v>
      </c>
      <c r="D1743" s="2">
        <f t="shared" si="158"/>
        <v>0.87011398957700326</v>
      </c>
      <c r="E1743" s="2">
        <f t="shared" si="157"/>
        <v>-3.825324582653078E-2</v>
      </c>
      <c r="F1743" s="2">
        <f t="shared" si="161"/>
        <v>-2.2548004035367605E-2</v>
      </c>
      <c r="G1743" s="2">
        <f t="shared" si="159"/>
        <v>-1.5705241791163175E-2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0.92</v>
      </c>
      <c r="C1744" s="2">
        <f t="shared" si="162"/>
        <v>0.83157447548116903</v>
      </c>
      <c r="D1744" s="2">
        <f t="shared" si="158"/>
        <v>0.87380924960833639</v>
      </c>
      <c r="E1744" s="2">
        <f t="shared" si="157"/>
        <v>-4.2234774127167363E-2</v>
      </c>
      <c r="F1744" s="2">
        <f t="shared" si="161"/>
        <v>-2.6485358053727558E-2</v>
      </c>
      <c r="G1744" s="2">
        <f t="shared" si="159"/>
        <v>-1.5749416073439805E-2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0.92</v>
      </c>
      <c r="C1745" s="2">
        <f t="shared" si="162"/>
        <v>0.83594763309945075</v>
      </c>
      <c r="D1745" s="2">
        <f t="shared" si="158"/>
        <v>0.87723078667438559</v>
      </c>
      <c r="E1745" s="2">
        <f t="shared" si="157"/>
        <v>-4.1283153574934839E-2</v>
      </c>
      <c r="F1745" s="2">
        <f t="shared" si="161"/>
        <v>-2.9444917157969014E-2</v>
      </c>
      <c r="G1745" s="2">
        <f t="shared" si="159"/>
        <v>-1.1838236416965825E-2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0.92</v>
      </c>
      <c r="C1746" s="2">
        <f t="shared" si="162"/>
        <v>0.83964799723799677</v>
      </c>
      <c r="D1746" s="2">
        <f t="shared" si="158"/>
        <v>0.88039887655035709</v>
      </c>
      <c r="E1746" s="2">
        <f t="shared" si="157"/>
        <v>-4.0750879312360322E-2</v>
      </c>
      <c r="F1746" s="2">
        <f t="shared" si="161"/>
        <v>-3.1706109588847273E-2</v>
      </c>
      <c r="G1746" s="2">
        <f t="shared" si="159"/>
        <v>-9.0447697235130492E-3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0.88</v>
      </c>
      <c r="C1747" s="2">
        <f t="shared" si="162"/>
        <v>0.84277907458599732</v>
      </c>
      <c r="D1747" s="2">
        <f t="shared" si="158"/>
        <v>0.88036933013921947</v>
      </c>
      <c r="E1747" s="2">
        <f t="shared" si="157"/>
        <v>-3.7590255553222152E-2</v>
      </c>
      <c r="F1747" s="2">
        <f t="shared" si="161"/>
        <v>-3.288293878172225E-2</v>
      </c>
      <c r="G1747" s="2">
        <f t="shared" si="159"/>
        <v>-4.7073167714999017E-3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0.87</v>
      </c>
      <c r="C1748" s="2">
        <f t="shared" si="162"/>
        <v>0.85004383234199776</v>
      </c>
      <c r="D1748" s="2">
        <f t="shared" si="158"/>
        <v>0.87960123161038839</v>
      </c>
      <c r="E1748" s="2">
        <f t="shared" si="157"/>
        <v>-2.9557399268390627E-2</v>
      </c>
      <c r="F1748" s="2">
        <f t="shared" si="161"/>
        <v>-3.2217830879055928E-2</v>
      </c>
      <c r="G1748" s="2">
        <f t="shared" si="159"/>
        <v>2.6604316106653009E-3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0.87</v>
      </c>
      <c r="C1749" s="2">
        <f t="shared" si="162"/>
        <v>0.85772939659707492</v>
      </c>
      <c r="D1749" s="2">
        <f t="shared" si="158"/>
        <v>0.87889002926887816</v>
      </c>
      <c r="E1749" s="2">
        <f t="shared" si="157"/>
        <v>-2.1160632671803237E-2</v>
      </c>
      <c r="F1749" s="2">
        <f t="shared" si="161"/>
        <v>-3.0006391237605394E-2</v>
      </c>
      <c r="G1749" s="2">
        <f t="shared" si="159"/>
        <v>8.8457585658021573E-3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0.87</v>
      </c>
      <c r="C1750" s="2">
        <f t="shared" si="162"/>
        <v>0.86730948942829422</v>
      </c>
      <c r="D1750" s="2">
        <f t="shared" si="158"/>
        <v>0.8782315085822946</v>
      </c>
      <c r="E1750" s="2">
        <f t="shared" si="157"/>
        <v>-1.0922019154000373E-2</v>
      </c>
      <c r="F1750" s="2">
        <f t="shared" si="161"/>
        <v>-2.6189516820884391E-2</v>
      </c>
      <c r="G1750" s="2">
        <f t="shared" si="159"/>
        <v>1.5267497666884018E-2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0.87</v>
      </c>
      <c r="C1751" s="2">
        <f t="shared" si="162"/>
        <v>0.87695418336240283</v>
      </c>
      <c r="D1751" s="2">
        <f t="shared" si="158"/>
        <v>0.8776217672058283</v>
      </c>
      <c r="E1751" s="2">
        <f t="shared" si="157"/>
        <v>-6.6758384342546773E-4</v>
      </c>
      <c r="F1751" s="2">
        <f t="shared" si="161"/>
        <v>-2.1085130225392608E-2</v>
      </c>
      <c r="G1751" s="2">
        <f t="shared" si="159"/>
        <v>2.041754638196714E-2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0.87</v>
      </c>
      <c r="C1752" s="2">
        <f t="shared" si="162"/>
        <v>0.88357661669126397</v>
      </c>
      <c r="D1752" s="2">
        <f t="shared" si="158"/>
        <v>0.8770571918572484</v>
      </c>
      <c r="E1752" s="2">
        <f t="shared" si="157"/>
        <v>6.5194248340155747E-3</v>
      </c>
      <c r="F1752" s="2">
        <f t="shared" si="161"/>
        <v>-1.5564219213510973E-2</v>
      </c>
      <c r="G1752" s="2">
        <f t="shared" si="159"/>
        <v>2.2083644047526548E-2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0.87</v>
      </c>
      <c r="C1753" s="2">
        <f t="shared" si="162"/>
        <v>0.88918021412337711</v>
      </c>
      <c r="D1753" s="2">
        <f t="shared" si="158"/>
        <v>0.87653443690485955</v>
      </c>
      <c r="E1753" s="2">
        <f t="shared" si="157"/>
        <v>1.2645777218517562E-2</v>
      </c>
      <c r="F1753" s="2">
        <f t="shared" si="161"/>
        <v>-9.922219927105267E-3</v>
      </c>
      <c r="G1753" s="2">
        <f t="shared" si="159"/>
        <v>2.2567997145622829E-2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0.87</v>
      </c>
      <c r="C1754" s="2">
        <f t="shared" si="162"/>
        <v>0.89392171964285749</v>
      </c>
      <c r="D1754" s="2">
        <f t="shared" si="158"/>
        <v>0.8760504045415366</v>
      </c>
      <c r="E1754" s="2">
        <f t="shared" si="157"/>
        <v>1.7871315101320895E-2</v>
      </c>
      <c r="F1754" s="2">
        <f t="shared" si="161"/>
        <v>-4.3635129214200357E-3</v>
      </c>
      <c r="G1754" s="2">
        <f t="shared" si="159"/>
        <v>2.2234828022740932E-2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0.84</v>
      </c>
      <c r="C1755" s="2">
        <f t="shared" si="162"/>
        <v>0.89793376277472547</v>
      </c>
      <c r="D1755" s="2">
        <f t="shared" si="158"/>
        <v>0.8733800042051264</v>
      </c>
      <c r="E1755" s="2">
        <f t="shared" si="157"/>
        <v>2.4553758569599071E-2</v>
      </c>
      <c r="F1755" s="2">
        <f t="shared" si="161"/>
        <v>1.4199413767837857E-3</v>
      </c>
      <c r="G1755" s="2">
        <f t="shared" si="159"/>
        <v>2.3133817192815286E-2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5">
        <f>TITRES_STAT!D1759</f>
        <v>0.82</v>
      </c>
      <c r="C1756" s="2">
        <f t="shared" si="162"/>
        <v>0.90132856850169074</v>
      </c>
      <c r="D1756" s="2">
        <f t="shared" si="158"/>
        <v>0.86942592981956146</v>
      </c>
      <c r="E1756" s="2">
        <f t="shared" ref="E1756:E1819" si="163">C1756-D1756</f>
        <v>3.1902638682129281E-2</v>
      </c>
      <c r="F1756" s="2">
        <f t="shared" si="161"/>
        <v>7.516480837852885E-3</v>
      </c>
      <c r="G1756" s="2">
        <f t="shared" si="159"/>
        <v>2.4386157844276397E-2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0.82</v>
      </c>
      <c r="C1757" s="2">
        <f t="shared" si="162"/>
        <v>0.89804725027066135</v>
      </c>
      <c r="D1757" s="2">
        <f t="shared" ref="D1757:D1820" si="164">$D$4*B1757+(1-$D$4)*D1756</f>
        <v>0.86576474983292728</v>
      </c>
      <c r="E1757" s="2">
        <f t="shared" si="163"/>
        <v>3.2282500437734063E-2</v>
      </c>
      <c r="F1757" s="2">
        <f t="shared" si="161"/>
        <v>1.2469684757829121E-2</v>
      </c>
      <c r="G1757" s="2">
        <f t="shared" si="159"/>
        <v>1.9812815679904942E-2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0.82</v>
      </c>
      <c r="C1758" s="2">
        <f t="shared" si="162"/>
        <v>0.89373228869055954</v>
      </c>
      <c r="D1758" s="2">
        <f t="shared" si="164"/>
        <v>0.86237476836382154</v>
      </c>
      <c r="E1758" s="2">
        <f t="shared" si="163"/>
        <v>3.1357520326737998E-2</v>
      </c>
      <c r="F1758" s="2">
        <f t="shared" si="161"/>
        <v>1.6247251871610899E-2</v>
      </c>
      <c r="G1758" s="2">
        <f t="shared" si="159"/>
        <v>1.5110268455127099E-2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0.82</v>
      </c>
      <c r="C1759" s="2">
        <f t="shared" si="162"/>
        <v>0.89008116735355036</v>
      </c>
      <c r="D1759" s="2">
        <f t="shared" si="164"/>
        <v>0.85923589663316813</v>
      </c>
      <c r="E1759" s="2">
        <f t="shared" si="163"/>
        <v>3.0845270720382234E-2</v>
      </c>
      <c r="F1759" s="2">
        <f t="shared" si="161"/>
        <v>1.9166855641365166E-2</v>
      </c>
      <c r="G1759" s="2">
        <f t="shared" si="159"/>
        <v>1.1678415079017068E-2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0.82</v>
      </c>
      <c r="C1760" s="2">
        <f t="shared" si="162"/>
        <v>0.88699175699146571</v>
      </c>
      <c r="D1760" s="2">
        <f t="shared" si="164"/>
        <v>0.85632953391960009</v>
      </c>
      <c r="E1760" s="2">
        <f t="shared" si="163"/>
        <v>3.0662223071865613E-2</v>
      </c>
      <c r="F1760" s="2">
        <f t="shared" si="161"/>
        <v>2.1465929127465255E-2</v>
      </c>
      <c r="G1760" s="2">
        <f t="shared" si="159"/>
        <v>9.1962939444003577E-3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0.82</v>
      </c>
      <c r="C1761" s="2">
        <f t="shared" si="162"/>
        <v>0.88437764053124024</v>
      </c>
      <c r="D1761" s="2">
        <f t="shared" si="164"/>
        <v>0.85363845733296306</v>
      </c>
      <c r="E1761" s="2">
        <f t="shared" si="163"/>
        <v>3.0739183198277176E-2</v>
      </c>
      <c r="F1761" s="2">
        <f t="shared" si="161"/>
        <v>2.3320579941627641E-2</v>
      </c>
      <c r="G1761" s="2">
        <f t="shared" si="159"/>
        <v>7.4186032566495343E-3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0.82</v>
      </c>
      <c r="C1762" s="2">
        <f t="shared" si="162"/>
        <v>0.8821656958341263</v>
      </c>
      <c r="D1762" s="2">
        <f t="shared" si="164"/>
        <v>0.85114671975274359</v>
      </c>
      <c r="E1762" s="2">
        <f t="shared" si="163"/>
        <v>3.101897608138271E-2</v>
      </c>
      <c r="F1762" s="2">
        <f t="shared" si="161"/>
        <v>2.4860259169578656E-2</v>
      </c>
      <c r="G1762" s="2">
        <f t="shared" si="159"/>
        <v>6.158716911804054E-3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0.85</v>
      </c>
      <c r="C1763" s="2">
        <f t="shared" si="162"/>
        <v>0.8802940503211838</v>
      </c>
      <c r="D1763" s="2">
        <f t="shared" si="164"/>
        <v>0.85106177754883672</v>
      </c>
      <c r="E1763" s="2">
        <f t="shared" si="163"/>
        <v>2.9232272772347079E-2</v>
      </c>
      <c r="F1763" s="2">
        <f t="shared" si="161"/>
        <v>2.5734661890132342E-2</v>
      </c>
      <c r="G1763" s="2">
        <f t="shared" si="159"/>
        <v>3.497610882214737E-3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0.88</v>
      </c>
      <c r="C1764" s="2">
        <f t="shared" si="162"/>
        <v>0.87871035027177091</v>
      </c>
      <c r="D1764" s="2">
        <f t="shared" si="164"/>
        <v>0.85320534958225625</v>
      </c>
      <c r="E1764" s="2">
        <f t="shared" si="163"/>
        <v>2.5505000689514667E-2</v>
      </c>
      <c r="F1764" s="2">
        <f t="shared" si="161"/>
        <v>2.5688729650008808E-2</v>
      </c>
      <c r="G1764" s="2">
        <f t="shared" ref="G1764:G1827" si="165">E1764-F1764</f>
        <v>-1.8372896049414014E-4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0.88</v>
      </c>
      <c r="C1765" s="2">
        <f t="shared" si="162"/>
        <v>0.87275491176842157</v>
      </c>
      <c r="D1765" s="2">
        <f t="shared" si="164"/>
        <v>0.85519013850208903</v>
      </c>
      <c r="E1765" s="2">
        <f t="shared" si="163"/>
        <v>1.7564773266332545E-2</v>
      </c>
      <c r="F1765" s="2">
        <f t="shared" ref="F1765:F1828" si="167">(E1765*(2/(10)))+((1-(2/10))*F1764)</f>
        <v>2.4063938373273558E-2</v>
      </c>
      <c r="G1765" s="2">
        <f t="shared" si="165"/>
        <v>-6.4991651069410128E-3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0.88</v>
      </c>
      <c r="C1766" s="2">
        <f t="shared" si="162"/>
        <v>0.86463877149635671</v>
      </c>
      <c r="D1766" s="2">
        <f t="shared" si="164"/>
        <v>0.85702790602045287</v>
      </c>
      <c r="E1766" s="2">
        <f t="shared" si="163"/>
        <v>7.6108654759038386E-3</v>
      </c>
      <c r="F1766" s="2">
        <f t="shared" si="167"/>
        <v>2.0773323793799616E-2</v>
      </c>
      <c r="G1766" s="2">
        <f t="shared" si="165"/>
        <v>-1.3162458317895778E-2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0.88</v>
      </c>
      <c r="C1767" s="2">
        <f t="shared" si="162"/>
        <v>0.85777126818922489</v>
      </c>
      <c r="D1767" s="2">
        <f t="shared" si="164"/>
        <v>0.85872954261153045</v>
      </c>
      <c r="E1767" s="2">
        <f t="shared" si="163"/>
        <v>-9.5827442230556059E-4</v>
      </c>
      <c r="F1767" s="2">
        <f t="shared" si="167"/>
        <v>1.6427004150578583E-2</v>
      </c>
      <c r="G1767" s="2">
        <f t="shared" si="165"/>
        <v>-1.7385278572884143E-2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5">
        <f>TITRES_STAT!D1771</f>
        <v>0.85</v>
      </c>
      <c r="C1768" s="2">
        <f t="shared" si="162"/>
        <v>0.85196030385242105</v>
      </c>
      <c r="D1768" s="2">
        <f t="shared" si="164"/>
        <v>0.85808290982549118</v>
      </c>
      <c r="E1768" s="2">
        <f t="shared" si="163"/>
        <v>-6.1226059730701277E-3</v>
      </c>
      <c r="F1768" s="2">
        <f t="shared" si="167"/>
        <v>1.1917082125848841E-2</v>
      </c>
      <c r="G1768" s="2">
        <f t="shared" si="165"/>
        <v>-1.8039688098918968E-2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0.88</v>
      </c>
      <c r="C1769" s="2">
        <f t="shared" si="162"/>
        <v>0.8470433340289717</v>
      </c>
      <c r="D1769" s="2">
        <f t="shared" si="164"/>
        <v>0.85970639798656601</v>
      </c>
      <c r="E1769" s="2">
        <f t="shared" si="163"/>
        <v>-1.2663063957594312E-2</v>
      </c>
      <c r="F1769" s="2">
        <f t="shared" si="167"/>
        <v>7.0010529091602113E-3</v>
      </c>
      <c r="G1769" s="2">
        <f t="shared" si="165"/>
        <v>-1.9664116866754525E-2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0.89</v>
      </c>
      <c r="C1770" s="2">
        <f t="shared" si="162"/>
        <v>0.84288282110143764</v>
      </c>
      <c r="D1770" s="2">
        <f t="shared" si="164"/>
        <v>0.86195036850607964</v>
      </c>
      <c r="E1770" s="2">
        <f t="shared" si="163"/>
        <v>-1.9067547404642005E-2</v>
      </c>
      <c r="F1770" s="2">
        <f t="shared" si="167"/>
        <v>1.7873328463997688E-3</v>
      </c>
      <c r="G1770" s="2">
        <f t="shared" si="165"/>
        <v>-2.0854880251041773E-2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0.89</v>
      </c>
      <c r="C1771" s="2">
        <f t="shared" si="162"/>
        <v>0.83936238708583188</v>
      </c>
      <c r="D1771" s="2">
        <f t="shared" si="164"/>
        <v>0.86402811898711085</v>
      </c>
      <c r="E1771" s="2">
        <f t="shared" si="163"/>
        <v>-2.4665731901278964E-2</v>
      </c>
      <c r="F1771" s="2">
        <f t="shared" si="167"/>
        <v>-3.5032801031359782E-3</v>
      </c>
      <c r="G1771" s="2">
        <f t="shared" si="165"/>
        <v>-2.1162451798142988E-2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0.85</v>
      </c>
      <c r="C1772" s="2">
        <f t="shared" si="162"/>
        <v>0.83638355830339617</v>
      </c>
      <c r="D1772" s="2">
        <f t="shared" si="164"/>
        <v>0.86298899906213966</v>
      </c>
      <c r="E1772" s="2">
        <f t="shared" si="163"/>
        <v>-2.6605440758743493E-2</v>
      </c>
      <c r="F1772" s="2">
        <f t="shared" si="167"/>
        <v>-8.1237122342574814E-3</v>
      </c>
      <c r="G1772" s="2">
        <f t="shared" si="165"/>
        <v>-1.8481728524486013E-2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0.88</v>
      </c>
      <c r="C1773" s="2">
        <f t="shared" si="162"/>
        <v>0.83847839548748904</v>
      </c>
      <c r="D1773" s="2">
        <f t="shared" si="164"/>
        <v>0.86424907320568489</v>
      </c>
      <c r="E1773" s="2">
        <f t="shared" si="163"/>
        <v>-2.5770677718195856E-2</v>
      </c>
      <c r="F1773" s="2">
        <f t="shared" si="167"/>
        <v>-1.1653105331045157E-2</v>
      </c>
      <c r="G1773" s="2">
        <f t="shared" si="165"/>
        <v>-1.4117572387150699E-2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0.88</v>
      </c>
      <c r="C1774" s="2">
        <f t="shared" si="162"/>
        <v>0.84486633464325989</v>
      </c>
      <c r="D1774" s="2">
        <f t="shared" si="164"/>
        <v>0.86541580852378241</v>
      </c>
      <c r="E1774" s="2">
        <f t="shared" si="163"/>
        <v>-2.0549473880522529E-2</v>
      </c>
      <c r="F1774" s="2">
        <f t="shared" si="167"/>
        <v>-1.3432379040940631E-2</v>
      </c>
      <c r="G1774" s="2">
        <f t="shared" si="165"/>
        <v>-7.117094839581898E-3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0.88</v>
      </c>
      <c r="C1775" s="2">
        <f t="shared" si="162"/>
        <v>0.85027151392891209</v>
      </c>
      <c r="D1775" s="2">
        <f t="shared" si="164"/>
        <v>0.86649611900350232</v>
      </c>
      <c r="E1775" s="2">
        <f t="shared" si="163"/>
        <v>-1.6224605074590226E-2</v>
      </c>
      <c r="F1775" s="2">
        <f t="shared" si="167"/>
        <v>-1.3990824247670551E-2</v>
      </c>
      <c r="G1775" s="2">
        <f t="shared" si="165"/>
        <v>-2.2337808269196745E-3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0.88</v>
      </c>
      <c r="C1776" s="2">
        <f t="shared" si="162"/>
        <v>0.85484512717061789</v>
      </c>
      <c r="D1776" s="2">
        <f t="shared" si="164"/>
        <v>0.86749640648472437</v>
      </c>
      <c r="E1776" s="2">
        <f t="shared" si="163"/>
        <v>-1.2651279314106478E-2</v>
      </c>
      <c r="F1776" s="2">
        <f t="shared" si="167"/>
        <v>-1.3722915260957737E-2</v>
      </c>
      <c r="G1776" s="2">
        <f t="shared" si="165"/>
        <v>1.0716359468512585E-3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0.88</v>
      </c>
      <c r="C1777" s="2">
        <f t="shared" si="162"/>
        <v>0.85871510760590741</v>
      </c>
      <c r="D1777" s="2">
        <f t="shared" si="164"/>
        <v>0.86842259859696691</v>
      </c>
      <c r="E1777" s="2">
        <f t="shared" si="163"/>
        <v>-9.7074909910594975E-3</v>
      </c>
      <c r="F1777" s="2">
        <f t="shared" si="167"/>
        <v>-1.291983040697809E-2</v>
      </c>
      <c r="G1777" s="2">
        <f t="shared" si="165"/>
        <v>3.2123394159185928E-3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0.88</v>
      </c>
      <c r="C1778" s="2">
        <f t="shared" si="162"/>
        <v>0.8573743218203832</v>
      </c>
      <c r="D1778" s="2">
        <f t="shared" si="164"/>
        <v>0.86928018388608042</v>
      </c>
      <c r="E1778" s="2">
        <f t="shared" si="163"/>
        <v>-1.1905862065697215E-2</v>
      </c>
      <c r="F1778" s="2">
        <f t="shared" si="167"/>
        <v>-1.2717036738721916E-2</v>
      </c>
      <c r="G1778" s="2">
        <f t="shared" si="165"/>
        <v>8.1117467302470152E-4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0.88</v>
      </c>
      <c r="C1779" s="2">
        <f t="shared" si="162"/>
        <v>0.86085519538647803</v>
      </c>
      <c r="D1779" s="2">
        <f t="shared" si="164"/>
        <v>0.8700742443389633</v>
      </c>
      <c r="E1779" s="2">
        <f t="shared" si="163"/>
        <v>-9.2190489524852648E-3</v>
      </c>
      <c r="F1779" s="2">
        <f t="shared" si="167"/>
        <v>-1.2017439181474587E-2</v>
      </c>
      <c r="G1779" s="2">
        <f t="shared" si="165"/>
        <v>2.7983902289893219E-3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0.88</v>
      </c>
      <c r="C1780" s="2">
        <f t="shared" si="162"/>
        <v>0.865339011480866</v>
      </c>
      <c r="D1780" s="2">
        <f t="shared" si="164"/>
        <v>0.87080948549904003</v>
      </c>
      <c r="E1780" s="2">
        <f t="shared" si="163"/>
        <v>-5.4704740181740208E-3</v>
      </c>
      <c r="F1780" s="2">
        <f t="shared" si="167"/>
        <v>-1.0708046148814475E-2</v>
      </c>
      <c r="G1780" s="2">
        <f t="shared" si="165"/>
        <v>5.2375721306404544E-3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0.88</v>
      </c>
      <c r="C1781" s="2">
        <f t="shared" si="162"/>
        <v>0.86913300971457896</v>
      </c>
      <c r="D1781" s="2">
        <f t="shared" si="164"/>
        <v>0.871490264350963</v>
      </c>
      <c r="E1781" s="2">
        <f t="shared" si="163"/>
        <v>-2.3572546363840319E-3</v>
      </c>
      <c r="F1781" s="2">
        <f t="shared" si="167"/>
        <v>-9.0378878463283855E-3</v>
      </c>
      <c r="G1781" s="2">
        <f t="shared" si="165"/>
        <v>6.6806332099443536E-3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0.88</v>
      </c>
      <c r="C1782" s="2">
        <f t="shared" si="162"/>
        <v>0.86618946975848987</v>
      </c>
      <c r="D1782" s="2">
        <f t="shared" si="164"/>
        <v>0.87212061513978045</v>
      </c>
      <c r="E1782" s="2">
        <f t="shared" si="163"/>
        <v>-5.9311453812905812E-3</v>
      </c>
      <c r="F1782" s="2">
        <f t="shared" si="167"/>
        <v>-8.4165393533208246E-3</v>
      </c>
      <c r="G1782" s="2">
        <f t="shared" si="165"/>
        <v>2.4853939720302434E-3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0.88</v>
      </c>
      <c r="C1783" s="2">
        <f t="shared" si="162"/>
        <v>0.86831416671872219</v>
      </c>
      <c r="D1783" s="2">
        <f t="shared" si="164"/>
        <v>0.87270427327757449</v>
      </c>
      <c r="E1783" s="2">
        <f t="shared" si="163"/>
        <v>-4.3901065588523025E-3</v>
      </c>
      <c r="F1783" s="2">
        <f t="shared" si="167"/>
        <v>-7.6112527944271211E-3</v>
      </c>
      <c r="G1783" s="2">
        <f t="shared" si="165"/>
        <v>3.2211462355748186E-3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0.9</v>
      </c>
      <c r="C1784" s="2">
        <f t="shared" si="162"/>
        <v>0.87011198722353411</v>
      </c>
      <c r="D1784" s="2">
        <f t="shared" si="164"/>
        <v>0.87472617896071714</v>
      </c>
      <c r="E1784" s="2">
        <f t="shared" si="163"/>
        <v>-4.6141917371830266E-3</v>
      </c>
      <c r="F1784" s="2">
        <f t="shared" si="167"/>
        <v>-7.011840582978302E-3</v>
      </c>
      <c r="G1784" s="2">
        <f t="shared" si="165"/>
        <v>2.3976488457952755E-3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0.9</v>
      </c>
      <c r="C1785" s="2">
        <f t="shared" si="162"/>
        <v>0.87163321995837495</v>
      </c>
      <c r="D1785" s="2">
        <f t="shared" si="164"/>
        <v>0.87659831385251585</v>
      </c>
      <c r="E1785" s="2">
        <f t="shared" si="163"/>
        <v>-4.965093894140904E-3</v>
      </c>
      <c r="F1785" s="2">
        <f t="shared" si="167"/>
        <v>-6.6024912452108224E-3</v>
      </c>
      <c r="G1785" s="2">
        <f t="shared" si="165"/>
        <v>1.6373973510699184E-3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0.9</v>
      </c>
      <c r="C1786" s="2">
        <f t="shared" si="162"/>
        <v>0.87292041688785571</v>
      </c>
      <c r="D1786" s="2">
        <f t="shared" si="164"/>
        <v>0.87833177208566282</v>
      </c>
      <c r="E1786" s="2">
        <f t="shared" si="163"/>
        <v>-5.4113551978071106E-3</v>
      </c>
      <c r="F1786" s="2">
        <f t="shared" si="167"/>
        <v>-6.36426403573008E-3</v>
      </c>
      <c r="G1786" s="2">
        <f t="shared" si="165"/>
        <v>9.5290883792296943E-4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0.86</v>
      </c>
      <c r="C1787" s="2">
        <f t="shared" si="162"/>
        <v>0.87400958352049329</v>
      </c>
      <c r="D1787" s="2">
        <f t="shared" si="164"/>
        <v>0.87697386304228042</v>
      </c>
      <c r="E1787" s="2">
        <f t="shared" si="163"/>
        <v>-2.9642795217871276E-3</v>
      </c>
      <c r="F1787" s="2">
        <f t="shared" si="167"/>
        <v>-5.6842671329414901E-3</v>
      </c>
      <c r="G1787" s="2">
        <f t="shared" si="165"/>
        <v>2.7199876111543625E-3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0.84</v>
      </c>
      <c r="C1788" s="2">
        <f t="shared" si="162"/>
        <v>0.874931186055802</v>
      </c>
      <c r="D1788" s="2">
        <f t="shared" si="164"/>
        <v>0.87423505837248183</v>
      </c>
      <c r="E1788" s="2">
        <f t="shared" si="163"/>
        <v>6.9612768332016906E-4</v>
      </c>
      <c r="F1788" s="2">
        <f t="shared" si="167"/>
        <v>-4.4081881696891581E-3</v>
      </c>
      <c r="G1788" s="2">
        <f t="shared" si="165"/>
        <v>5.1043158530093271E-3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0.84</v>
      </c>
      <c r="C1789" s="2">
        <f t="shared" si="162"/>
        <v>0.87571100358567855</v>
      </c>
      <c r="D1789" s="2">
        <f t="shared" si="164"/>
        <v>0.87169912812266837</v>
      </c>
      <c r="E1789" s="2">
        <f t="shared" si="163"/>
        <v>4.0118754630101838E-3</v>
      </c>
      <c r="F1789" s="2">
        <f t="shared" si="167"/>
        <v>-2.72417544314929E-3</v>
      </c>
      <c r="G1789" s="2">
        <f t="shared" si="165"/>
        <v>6.7360509061594742E-3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0.84</v>
      </c>
      <c r="C1790" s="2">
        <f t="shared" si="162"/>
        <v>0.87637084918788188</v>
      </c>
      <c r="D1790" s="2">
        <f t="shared" si="164"/>
        <v>0.86935104455802625</v>
      </c>
      <c r="E1790" s="2">
        <f t="shared" si="163"/>
        <v>7.0198046298556305E-3</v>
      </c>
      <c r="F1790" s="2">
        <f t="shared" si="167"/>
        <v>-7.7537942854830587E-4</v>
      </c>
      <c r="G1790" s="2">
        <f t="shared" si="165"/>
        <v>7.7951840584039363E-3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0.84</v>
      </c>
      <c r="C1791" s="2">
        <f t="shared" si="162"/>
        <v>0.87692918008205378</v>
      </c>
      <c r="D1791" s="2">
        <f t="shared" si="164"/>
        <v>0.86717689310928348</v>
      </c>
      <c r="E1791" s="2">
        <f t="shared" si="163"/>
        <v>9.7522869727703076E-3</v>
      </c>
      <c r="F1791" s="2">
        <f t="shared" si="167"/>
        <v>1.3301538517154169E-3</v>
      </c>
      <c r="G1791" s="2">
        <f t="shared" si="165"/>
        <v>8.4221331210548901E-3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0.84</v>
      </c>
      <c r="C1792" s="2">
        <f t="shared" si="162"/>
        <v>0.87740161391558402</v>
      </c>
      <c r="D1792" s="2">
        <f t="shared" si="164"/>
        <v>0.86516378991600318</v>
      </c>
      <c r="E1792" s="2">
        <f t="shared" si="163"/>
        <v>1.2237823999580844E-2</v>
      </c>
      <c r="F1792" s="2">
        <f t="shared" si="167"/>
        <v>3.5116878812885026E-3</v>
      </c>
      <c r="G1792" s="2">
        <f t="shared" si="165"/>
        <v>8.7261361182923401E-3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0.84</v>
      </c>
      <c r="C1793" s="2">
        <f t="shared" si="162"/>
        <v>0.87780136562087874</v>
      </c>
      <c r="D1793" s="2">
        <f t="shared" si="164"/>
        <v>0.86329980547778074</v>
      </c>
      <c r="E1793" s="2">
        <f t="shared" si="163"/>
        <v>1.4501560143098002E-2</v>
      </c>
      <c r="F1793" s="2">
        <f t="shared" si="167"/>
        <v>5.7096623336504032E-3</v>
      </c>
      <c r="G1793" s="2">
        <f t="shared" si="165"/>
        <v>8.7918978094475991E-3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0.84</v>
      </c>
      <c r="C1794" s="2">
        <f t="shared" si="162"/>
        <v>0.88121654014074347</v>
      </c>
      <c r="D1794" s="2">
        <f t="shared" si="164"/>
        <v>0.861573893960908</v>
      </c>
      <c r="E1794" s="2">
        <f t="shared" si="163"/>
        <v>1.9642646179835466E-2</v>
      </c>
      <c r="F1794" s="2">
        <f t="shared" si="167"/>
        <v>8.4962591028874164E-3</v>
      </c>
      <c r="G1794" s="2">
        <f t="shared" si="165"/>
        <v>1.1146387076948049E-2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0.82</v>
      </c>
      <c r="C1795" s="2">
        <f t="shared" si="162"/>
        <v>0.88410630319601369</v>
      </c>
      <c r="D1795" s="2">
        <f t="shared" si="164"/>
        <v>0.85849434626010002</v>
      </c>
      <c r="E1795" s="2">
        <f t="shared" si="163"/>
        <v>2.5611956935913671E-2</v>
      </c>
      <c r="F1795" s="2">
        <f t="shared" si="167"/>
        <v>1.1919398669492667E-2</v>
      </c>
      <c r="G1795" s="2">
        <f t="shared" si="165"/>
        <v>1.3692558266421004E-2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0.82</v>
      </c>
      <c r="C1796" s="2">
        <f t="shared" si="162"/>
        <v>0.88655148731970379</v>
      </c>
      <c r="D1796" s="2">
        <f t="shared" si="164"/>
        <v>0.85564291320379637</v>
      </c>
      <c r="E1796" s="2">
        <f t="shared" si="163"/>
        <v>3.0908574115907417E-2</v>
      </c>
      <c r="F1796" s="2">
        <f t="shared" si="167"/>
        <v>1.5717233758775619E-2</v>
      </c>
      <c r="G1796" s="2">
        <f t="shared" si="165"/>
        <v>1.5191340357131797E-2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0.82</v>
      </c>
      <c r="C1797" s="2">
        <f t="shared" si="162"/>
        <v>0.88246664311667244</v>
      </c>
      <c r="D1797" s="2">
        <f t="shared" si="164"/>
        <v>0.85300269741092261</v>
      </c>
      <c r="E1797" s="2">
        <f t="shared" si="163"/>
        <v>2.9463945705749839E-2</v>
      </c>
      <c r="F1797" s="2">
        <f t="shared" si="167"/>
        <v>1.8466576148170464E-2</v>
      </c>
      <c r="G1797" s="2">
        <f t="shared" si="165"/>
        <v>1.0997369557579375E-2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0.82</v>
      </c>
      <c r="C1798" s="2">
        <f t="shared" si="162"/>
        <v>0.87593331340641511</v>
      </c>
      <c r="D1798" s="2">
        <f t="shared" si="164"/>
        <v>0.85055805315826172</v>
      </c>
      <c r="E1798" s="2">
        <f t="shared" si="163"/>
        <v>2.5375260248153397E-2</v>
      </c>
      <c r="F1798" s="2">
        <f t="shared" si="167"/>
        <v>1.9848312968167053E-2</v>
      </c>
      <c r="G1798" s="2">
        <f t="shared" si="165"/>
        <v>5.5269472799863439E-3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0.82</v>
      </c>
      <c r="C1799" s="2">
        <f t="shared" si="162"/>
        <v>0.87040511134388976</v>
      </c>
      <c r="D1799" s="2">
        <f t="shared" si="164"/>
        <v>0.84829449366505716</v>
      </c>
      <c r="E1799" s="2">
        <f t="shared" si="163"/>
        <v>2.21106176788326E-2</v>
      </c>
      <c r="F1799" s="2">
        <f t="shared" si="167"/>
        <v>2.0300773910300166E-2</v>
      </c>
      <c r="G1799" s="2">
        <f t="shared" si="165"/>
        <v>1.8098437685324341E-3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0.82</v>
      </c>
      <c r="C1800" s="2">
        <f t="shared" si="162"/>
        <v>0.86572740190636832</v>
      </c>
      <c r="D1800" s="2">
        <f t="shared" si="164"/>
        <v>0.84619860524542334</v>
      </c>
      <c r="E1800" s="2">
        <f t="shared" si="163"/>
        <v>1.952879666094498E-2</v>
      </c>
      <c r="F1800" s="2">
        <f t="shared" si="167"/>
        <v>2.0146378460429132E-2</v>
      </c>
      <c r="G1800" s="2">
        <f t="shared" si="165"/>
        <v>-6.1758179948415148E-4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0.82</v>
      </c>
      <c r="C1801" s="2">
        <f t="shared" si="162"/>
        <v>0.86176934007461936</v>
      </c>
      <c r="D1801" s="2">
        <f t="shared" si="164"/>
        <v>0.84425796781983642</v>
      </c>
      <c r="E1801" s="2">
        <f t="shared" si="163"/>
        <v>1.7511372254782942E-2</v>
      </c>
      <c r="F1801" s="2">
        <f t="shared" si="167"/>
        <v>1.9619377219299895E-2</v>
      </c>
      <c r="G1801" s="2">
        <f t="shared" si="165"/>
        <v>-2.1080049645169525E-3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0.82</v>
      </c>
      <c r="C1802" s="2">
        <f t="shared" si="162"/>
        <v>0.8584202108323703</v>
      </c>
      <c r="D1802" s="2">
        <f t="shared" si="164"/>
        <v>0.84246108131466335</v>
      </c>
      <c r="E1802" s="2">
        <f t="shared" si="163"/>
        <v>1.5959129517706949E-2</v>
      </c>
      <c r="F1802" s="2">
        <f t="shared" si="167"/>
        <v>1.8887327678981308E-2</v>
      </c>
      <c r="G1802" s="2">
        <f t="shared" si="165"/>
        <v>-2.9281981612743584E-3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0.82</v>
      </c>
      <c r="C1803" s="2">
        <f t="shared" si="162"/>
        <v>0.85558633224277492</v>
      </c>
      <c r="D1803" s="2">
        <f t="shared" si="164"/>
        <v>0.84079729751357724</v>
      </c>
      <c r="E1803" s="2">
        <f t="shared" si="163"/>
        <v>1.4789034729197681E-2</v>
      </c>
      <c r="F1803" s="2">
        <f t="shared" si="167"/>
        <v>1.8067669089024584E-2</v>
      </c>
      <c r="G1803" s="2">
        <f t="shared" si="165"/>
        <v>-3.2786343598269034E-3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0.82</v>
      </c>
      <c r="C1804" s="2">
        <f t="shared" si="162"/>
        <v>0.85318843497465569</v>
      </c>
      <c r="D1804" s="2">
        <f t="shared" si="164"/>
        <v>0.83925675695701596</v>
      </c>
      <c r="E1804" s="2">
        <f t="shared" si="163"/>
        <v>1.3931678017639726E-2</v>
      </c>
      <c r="F1804" s="2">
        <f t="shared" si="167"/>
        <v>1.7240470874747615E-2</v>
      </c>
      <c r="G1804" s="2">
        <f t="shared" si="165"/>
        <v>-3.3087928571078895E-3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0.82</v>
      </c>
      <c r="C1805" s="2">
        <f t="shared" si="162"/>
        <v>0.84808252190163169</v>
      </c>
      <c r="D1805" s="2">
        <f t="shared" si="164"/>
        <v>0.83783033051575551</v>
      </c>
      <c r="E1805" s="2">
        <f t="shared" si="163"/>
        <v>1.0252191385876186E-2</v>
      </c>
      <c r="F1805" s="2">
        <f t="shared" si="167"/>
        <v>1.5842814976973329E-2</v>
      </c>
      <c r="G1805" s="2">
        <f t="shared" si="165"/>
        <v>-5.5906235910971429E-3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0.82</v>
      </c>
      <c r="C1806" s="2">
        <f t="shared" si="162"/>
        <v>0.84376213391676524</v>
      </c>
      <c r="D1806" s="2">
        <f t="shared" si="164"/>
        <v>0.8365095652923662</v>
      </c>
      <c r="E1806" s="2">
        <f t="shared" si="163"/>
        <v>7.2525686243990473E-3</v>
      </c>
      <c r="F1806" s="2">
        <f t="shared" si="167"/>
        <v>1.4124765706458473E-2</v>
      </c>
      <c r="G1806" s="2">
        <f t="shared" si="165"/>
        <v>-6.8721970820594253E-3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0.82</v>
      </c>
      <c r="C1807" s="2">
        <f t="shared" ref="C1807:C1870" si="168">$C$4*B1797+C1806*(1-$C$4)</f>
        <v>0.84010642100649369</v>
      </c>
      <c r="D1807" s="2">
        <f t="shared" si="164"/>
        <v>0.83528663452996876</v>
      </c>
      <c r="E1807" s="2">
        <f t="shared" si="163"/>
        <v>4.8197864765249232E-3</v>
      </c>
      <c r="F1807" s="2">
        <f t="shared" si="167"/>
        <v>1.2263769860471764E-2</v>
      </c>
      <c r="G1807" s="2">
        <f t="shared" si="165"/>
        <v>-7.4439833839468408E-3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0.82</v>
      </c>
      <c r="C1808" s="2">
        <f t="shared" si="168"/>
        <v>0.8370131254670331</v>
      </c>
      <c r="D1808" s="2">
        <f t="shared" si="164"/>
        <v>0.83415429123145257</v>
      </c>
      <c r="E1808" s="2">
        <f t="shared" si="163"/>
        <v>2.8588342355805318E-3</v>
      </c>
      <c r="F1808" s="2">
        <f t="shared" si="167"/>
        <v>1.0382782735493519E-2</v>
      </c>
      <c r="G1808" s="2">
        <f t="shared" si="165"/>
        <v>-7.5239484999129868E-3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0.82</v>
      </c>
      <c r="C1809" s="2">
        <f t="shared" si="168"/>
        <v>0.83439572154902797</v>
      </c>
      <c r="D1809" s="2">
        <f t="shared" si="164"/>
        <v>0.83310582521430798</v>
      </c>
      <c r="E1809" s="2">
        <f t="shared" si="163"/>
        <v>1.2898963347199865E-3</v>
      </c>
      <c r="F1809" s="2">
        <f t="shared" si="167"/>
        <v>8.5642054553388119E-3</v>
      </c>
      <c r="G1809" s="2">
        <f t="shared" si="165"/>
        <v>-7.2743091206188253E-3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0.82</v>
      </c>
      <c r="C1810" s="2">
        <f t="shared" si="168"/>
        <v>0.83218099515686983</v>
      </c>
      <c r="D1810" s="2">
        <f t="shared" si="164"/>
        <v>0.83213502334658151</v>
      </c>
      <c r="E1810" s="2">
        <f t="shared" si="163"/>
        <v>4.597181028831443E-5</v>
      </c>
      <c r="F1810" s="2">
        <f t="shared" si="167"/>
        <v>6.8605587263287126E-3</v>
      </c>
      <c r="G1810" s="2">
        <f t="shared" si="165"/>
        <v>-6.8145869160403981E-3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0.82</v>
      </c>
      <c r="C1811" s="2">
        <f t="shared" si="168"/>
        <v>0.83030699590196677</v>
      </c>
      <c r="D1811" s="2">
        <f t="shared" si="164"/>
        <v>0.8312361327283162</v>
      </c>
      <c r="E1811" s="2">
        <f t="shared" si="163"/>
        <v>-9.291368263494304E-4</v>
      </c>
      <c r="F1811" s="2">
        <f t="shared" si="167"/>
        <v>5.3026196157930847E-3</v>
      </c>
      <c r="G1811" s="2">
        <f t="shared" si="165"/>
        <v>-6.2317564421425151E-3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5">
        <f>TITRES_STAT!D1815</f>
        <v>0.83</v>
      </c>
      <c r="C1812" s="2">
        <f t="shared" si="168"/>
        <v>0.82872130422474111</v>
      </c>
      <c r="D1812" s="2">
        <f t="shared" si="164"/>
        <v>0.83114456734103348</v>
      </c>
      <c r="E1812" s="2">
        <f t="shared" si="163"/>
        <v>-2.4232631162923735E-3</v>
      </c>
      <c r="F1812" s="2">
        <f t="shared" si="167"/>
        <v>3.7574430693759929E-3</v>
      </c>
      <c r="G1812" s="2">
        <f t="shared" si="165"/>
        <v>-6.1807061856683663E-3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5">
        <f>TITRES_STAT!D1816</f>
        <v>0.83</v>
      </c>
      <c r="C1813" s="2">
        <f t="shared" si="168"/>
        <v>0.82737956511324251</v>
      </c>
      <c r="D1813" s="2">
        <f t="shared" si="164"/>
        <v>0.83105978457503105</v>
      </c>
      <c r="E1813" s="2">
        <f t="shared" si="163"/>
        <v>-3.6802194617885364E-3</v>
      </c>
      <c r="F1813" s="2">
        <f t="shared" si="167"/>
        <v>2.2699105631430873E-3</v>
      </c>
      <c r="G1813" s="2">
        <f t="shared" si="165"/>
        <v>-5.9501300249316241E-3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5">
        <f>TITRES_STAT!D1817</f>
        <v>0.83</v>
      </c>
      <c r="C1814" s="2">
        <f t="shared" si="168"/>
        <v>0.82624424740351288</v>
      </c>
      <c r="D1814" s="2">
        <f t="shared" si="164"/>
        <v>0.83098128201391763</v>
      </c>
      <c r="E1814" s="2">
        <f t="shared" si="163"/>
        <v>-4.7370346104047556E-3</v>
      </c>
      <c r="F1814" s="2">
        <f t="shared" si="167"/>
        <v>8.6852152843351887E-4</v>
      </c>
      <c r="G1814" s="2">
        <f t="shared" si="165"/>
        <v>-5.6055561388382745E-3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0.83</v>
      </c>
      <c r="C1815" s="2">
        <f t="shared" si="168"/>
        <v>0.82528359395681861</v>
      </c>
      <c r="D1815" s="2">
        <f t="shared" si="164"/>
        <v>0.83090859445733112</v>
      </c>
      <c r="E1815" s="2">
        <f t="shared" si="163"/>
        <v>-5.6250005005125114E-3</v>
      </c>
      <c r="F1815" s="2">
        <f t="shared" si="167"/>
        <v>-4.3018287735568721E-4</v>
      </c>
      <c r="G1815" s="2">
        <f t="shared" si="165"/>
        <v>-5.1948176231568239E-3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0.8</v>
      </c>
      <c r="C1816" s="2">
        <f t="shared" si="168"/>
        <v>0.8244707333480773</v>
      </c>
      <c r="D1816" s="2">
        <f t="shared" si="164"/>
        <v>0.82861906894197324</v>
      </c>
      <c r="E1816" s="2">
        <f t="shared" si="163"/>
        <v>-4.1483355938959354E-3</v>
      </c>
      <c r="F1816" s="2">
        <f t="shared" si="167"/>
        <v>-1.1738134206637368E-3</v>
      </c>
      <c r="G1816" s="2">
        <f t="shared" si="165"/>
        <v>-2.9745221732321988E-3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0.77</v>
      </c>
      <c r="C1817" s="2">
        <f t="shared" si="168"/>
        <v>0.8237829282176039</v>
      </c>
      <c r="D1817" s="2">
        <f t="shared" si="164"/>
        <v>0.82427691568701222</v>
      </c>
      <c r="E1817" s="2">
        <f t="shared" si="163"/>
        <v>-4.9398746940831906E-4</v>
      </c>
      <c r="F1817" s="2">
        <f t="shared" si="167"/>
        <v>-1.0378482304126532E-3</v>
      </c>
      <c r="G1817" s="2">
        <f t="shared" si="165"/>
        <v>5.4386076100433416E-4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0.8</v>
      </c>
      <c r="C1818" s="2">
        <f t="shared" si="168"/>
        <v>0.82320093926104942</v>
      </c>
      <c r="D1818" s="2">
        <f t="shared" si="164"/>
        <v>0.8224786256361224</v>
      </c>
      <c r="E1818" s="2">
        <f t="shared" si="163"/>
        <v>7.22313624927029E-4</v>
      </c>
      <c r="F1818" s="2">
        <f t="shared" si="167"/>
        <v>-6.858158593447168E-4</v>
      </c>
      <c r="G1818" s="2">
        <f t="shared" si="165"/>
        <v>1.4081294842717457E-3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0.77</v>
      </c>
      <c r="C1819" s="2">
        <f t="shared" si="168"/>
        <v>0.8227084870670418</v>
      </c>
      <c r="D1819" s="2">
        <f t="shared" si="164"/>
        <v>0.81859132003344659</v>
      </c>
      <c r="E1819" s="2">
        <f t="shared" si="163"/>
        <v>4.1171670335952149E-3</v>
      </c>
      <c r="F1819" s="2">
        <f t="shared" si="167"/>
        <v>2.7478071924326962E-4</v>
      </c>
      <c r="G1819" s="2">
        <f t="shared" si="165"/>
        <v>3.8423863143519452E-3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0.74</v>
      </c>
      <c r="C1820" s="2">
        <f t="shared" si="168"/>
        <v>0.82229179674903541</v>
      </c>
      <c r="D1820" s="2">
        <f t="shared" si="164"/>
        <v>0.81276974077170971</v>
      </c>
      <c r="E1820" s="2">
        <f t="shared" ref="E1820:E1883" si="169">C1820-D1820</f>
        <v>9.5220559773256941E-3</v>
      </c>
      <c r="F1820" s="2">
        <f t="shared" si="167"/>
        <v>2.1242357708597544E-3</v>
      </c>
      <c r="G1820" s="2">
        <f t="shared" si="165"/>
        <v>7.3978202064659392E-3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0.74</v>
      </c>
      <c r="C1821" s="2">
        <f t="shared" si="168"/>
        <v>0.82193921263379921</v>
      </c>
      <c r="D1821" s="2">
        <f t="shared" ref="D1821:D1884" si="170">$D$4*B1821+(1-$D$4)*D1820</f>
        <v>0.80737938960343492</v>
      </c>
      <c r="E1821" s="2">
        <f t="shared" si="169"/>
        <v>1.4559823030364294E-2</v>
      </c>
      <c r="F1821" s="2">
        <f t="shared" si="167"/>
        <v>4.6113532227606627E-3</v>
      </c>
      <c r="G1821" s="2">
        <f t="shared" si="165"/>
        <v>9.9484698076036313E-3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0.74</v>
      </c>
      <c r="C1822" s="2">
        <f t="shared" si="168"/>
        <v>0.82317933376706087</v>
      </c>
      <c r="D1822" s="2">
        <f t="shared" si="170"/>
        <v>0.80238832370688418</v>
      </c>
      <c r="E1822" s="2">
        <f t="shared" si="169"/>
        <v>2.0791010060176696E-2</v>
      </c>
      <c r="F1822" s="2">
        <f t="shared" si="167"/>
        <v>7.8472845902438707E-3</v>
      </c>
      <c r="G1822" s="2">
        <f t="shared" si="165"/>
        <v>1.2943725469932825E-2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5">
        <f>TITRES_STAT!D1826</f>
        <v>0.74</v>
      </c>
      <c r="C1823" s="2">
        <f t="shared" si="168"/>
        <v>0.82422866703366682</v>
      </c>
      <c r="D1823" s="2">
        <f t="shared" si="170"/>
        <v>0.79776696639526312</v>
      </c>
      <c r="E1823" s="2">
        <f t="shared" si="169"/>
        <v>2.6461700638403696E-2</v>
      </c>
      <c r="F1823" s="2">
        <f t="shared" si="167"/>
        <v>1.1570167799875837E-2</v>
      </c>
      <c r="G1823" s="2">
        <f t="shared" si="165"/>
        <v>1.4891532838527859E-2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5">
        <f>TITRES_STAT!D1827</f>
        <v>0.77</v>
      </c>
      <c r="C1824" s="2">
        <f t="shared" si="168"/>
        <v>0.82511656441310266</v>
      </c>
      <c r="D1824" s="2">
        <f t="shared" si="170"/>
        <v>0.79571015406968804</v>
      </c>
      <c r="E1824" s="2">
        <f t="shared" si="169"/>
        <v>2.9406410343414624E-2</v>
      </c>
      <c r="F1824" s="2">
        <f t="shared" si="167"/>
        <v>1.5137416308583595E-2</v>
      </c>
      <c r="G1824" s="2">
        <f t="shared" si="165"/>
        <v>1.4268994034831029E-2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5">
        <f>TITRES_STAT!D1828</f>
        <v>0.77</v>
      </c>
      <c r="C1825" s="2">
        <f t="shared" si="168"/>
        <v>0.82586786219570218</v>
      </c>
      <c r="D1825" s="2">
        <f t="shared" si="170"/>
        <v>0.7938056982126741</v>
      </c>
      <c r="E1825" s="2">
        <f t="shared" si="169"/>
        <v>3.206216398302808E-2</v>
      </c>
      <c r="F1825" s="2">
        <f t="shared" si="167"/>
        <v>1.8522365843472492E-2</v>
      </c>
      <c r="G1825" s="2">
        <f t="shared" si="165"/>
        <v>1.3539798139555588E-2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0.77</v>
      </c>
      <c r="C1826" s="2">
        <f t="shared" si="168"/>
        <v>0.82188819108867106</v>
      </c>
      <c r="D1826" s="2">
        <f t="shared" si="170"/>
        <v>0.79204231315988338</v>
      </c>
      <c r="E1826" s="2">
        <f t="shared" si="169"/>
        <v>2.9845877928787679E-2</v>
      </c>
      <c r="F1826" s="2">
        <f t="shared" si="167"/>
        <v>2.0787068260535529E-2</v>
      </c>
      <c r="G1826" s="2">
        <f t="shared" si="165"/>
        <v>9.0588096682521491E-3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0.77</v>
      </c>
      <c r="C1827" s="2">
        <f t="shared" si="168"/>
        <v>0.81390539245964477</v>
      </c>
      <c r="D1827" s="2">
        <f t="shared" si="170"/>
        <v>0.79040954922211426</v>
      </c>
      <c r="E1827" s="2">
        <f t="shared" si="169"/>
        <v>2.3495843237530512E-2</v>
      </c>
      <c r="F1827" s="2">
        <f t="shared" si="167"/>
        <v>2.1328823255934527E-2</v>
      </c>
      <c r="G1827" s="2">
        <f t="shared" si="165"/>
        <v>2.1670199815959842E-3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0.77</v>
      </c>
      <c r="C1828" s="2">
        <f t="shared" si="168"/>
        <v>0.8117661013120071</v>
      </c>
      <c r="D1828" s="2">
        <f t="shared" si="170"/>
        <v>0.78889773076121683</v>
      </c>
      <c r="E1828" s="2">
        <f t="shared" si="169"/>
        <v>2.2868370550790273E-2</v>
      </c>
      <c r="F1828" s="2">
        <f t="shared" si="167"/>
        <v>2.1636732714905679E-2</v>
      </c>
      <c r="G1828" s="2">
        <f t="shared" ref="G1828:G1891" si="171">E1828-F1828</f>
        <v>1.2316378358845949E-3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0.77</v>
      </c>
      <c r="C1829" s="2">
        <f t="shared" si="168"/>
        <v>0.80534054726400606</v>
      </c>
      <c r="D1829" s="2">
        <f t="shared" si="170"/>
        <v>0.7874978988529785</v>
      </c>
      <c r="E1829" s="2">
        <f t="shared" si="169"/>
        <v>1.7842648411027562E-2</v>
      </c>
      <c r="F1829" s="2">
        <f t="shared" ref="F1829:F1892" si="173">(E1829*(2/(10)))+((1-(2/10))*F1828)</f>
        <v>2.0877915854130055E-2</v>
      </c>
      <c r="G1829" s="2">
        <f t="shared" si="171"/>
        <v>-3.0352674431024934E-3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0.77</v>
      </c>
      <c r="C1830" s="2">
        <f t="shared" si="168"/>
        <v>0.79528815537723585</v>
      </c>
      <c r="D1830" s="2">
        <f t="shared" si="170"/>
        <v>0.78620175819720228</v>
      </c>
      <c r="E1830" s="2">
        <f t="shared" si="169"/>
        <v>9.0863971800335674E-3</v>
      </c>
      <c r="F1830" s="2">
        <f t="shared" si="173"/>
        <v>1.851961211931076E-2</v>
      </c>
      <c r="G1830" s="2">
        <f t="shared" si="171"/>
        <v>-9.433214939277193E-3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0.77</v>
      </c>
      <c r="C1831" s="2">
        <f t="shared" si="168"/>
        <v>0.78678228531919958</v>
      </c>
      <c r="D1831" s="2">
        <f t="shared" si="170"/>
        <v>0.78500162796037243</v>
      </c>
      <c r="E1831" s="2">
        <f t="shared" si="169"/>
        <v>1.7806573588271535E-3</v>
      </c>
      <c r="F1831" s="2">
        <f t="shared" si="173"/>
        <v>1.517182116721404E-2</v>
      </c>
      <c r="G1831" s="2">
        <f t="shared" si="171"/>
        <v>-1.3391163808386886E-2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0.77</v>
      </c>
      <c r="C1832" s="2">
        <f t="shared" si="168"/>
        <v>0.77958501065470731</v>
      </c>
      <c r="D1832" s="2">
        <f t="shared" si="170"/>
        <v>0.78389039625960411</v>
      </c>
      <c r="E1832" s="2">
        <f t="shared" si="169"/>
        <v>-4.3053856048967942E-3</v>
      </c>
      <c r="F1832" s="2">
        <f t="shared" si="173"/>
        <v>1.1276379812791873E-2</v>
      </c>
      <c r="G1832" s="2">
        <f t="shared" si="171"/>
        <v>-1.5581765417688668E-2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0.8</v>
      </c>
      <c r="C1833" s="2">
        <f t="shared" si="168"/>
        <v>0.77349500901552148</v>
      </c>
      <c r="D1833" s="2">
        <f t="shared" si="170"/>
        <v>0.7850837002403741</v>
      </c>
      <c r="E1833" s="2">
        <f t="shared" si="169"/>
        <v>-1.1588691224852621E-2</v>
      </c>
      <c r="F1833" s="2">
        <f t="shared" si="173"/>
        <v>6.7033656052629745E-3</v>
      </c>
      <c r="G1833" s="2">
        <f t="shared" si="171"/>
        <v>-1.8292056830115595E-2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0.8</v>
      </c>
      <c r="C1834" s="2">
        <f t="shared" si="168"/>
        <v>0.7729573153208259</v>
      </c>
      <c r="D1834" s="2">
        <f t="shared" si="170"/>
        <v>0.78618861133367968</v>
      </c>
      <c r="E1834" s="2">
        <f t="shared" si="169"/>
        <v>-1.3231296012853777E-2</v>
      </c>
      <c r="F1834" s="2">
        <f t="shared" si="173"/>
        <v>2.7164332816396243E-3</v>
      </c>
      <c r="G1834" s="2">
        <f t="shared" si="171"/>
        <v>-1.5947729294493403E-2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0.77</v>
      </c>
      <c r="C1835" s="2">
        <f t="shared" si="168"/>
        <v>0.77250234373300652</v>
      </c>
      <c r="D1835" s="2">
        <f t="shared" si="170"/>
        <v>0.78498945493859229</v>
      </c>
      <c r="E1835" s="2">
        <f t="shared" si="169"/>
        <v>-1.2487111205585766E-2</v>
      </c>
      <c r="F1835" s="2">
        <f t="shared" si="173"/>
        <v>-3.2427561580545368E-4</v>
      </c>
      <c r="G1835" s="2">
        <f t="shared" si="171"/>
        <v>-1.2162835589780312E-2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0.77</v>
      </c>
      <c r="C1836" s="2">
        <f t="shared" si="168"/>
        <v>0.77211736777408246</v>
      </c>
      <c r="D1836" s="2">
        <f t="shared" si="170"/>
        <v>0.78387912494314094</v>
      </c>
      <c r="E1836" s="2">
        <f t="shared" si="169"/>
        <v>-1.1761757169058473E-2</v>
      </c>
      <c r="F1836" s="2">
        <f t="shared" si="173"/>
        <v>-2.6117719264560578E-3</v>
      </c>
      <c r="G1836" s="2">
        <f t="shared" si="171"/>
        <v>-9.149985242602415E-3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0.77</v>
      </c>
      <c r="C1837" s="2">
        <f t="shared" si="168"/>
        <v>0.77179161888576209</v>
      </c>
      <c r="D1837" s="2">
        <f t="shared" si="170"/>
        <v>0.78285104161401931</v>
      </c>
      <c r="E1837" s="2">
        <f t="shared" si="169"/>
        <v>-1.1059422728257218E-2</v>
      </c>
      <c r="F1837" s="2">
        <f t="shared" si="173"/>
        <v>-4.3013020868162902E-3</v>
      </c>
      <c r="G1837" s="2">
        <f t="shared" si="171"/>
        <v>-6.7581206414409276E-3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5">
        <f>TITRES_STAT!D1841</f>
        <v>0.77</v>
      </c>
      <c r="C1838" s="2">
        <f t="shared" si="168"/>
        <v>0.77151598521102949</v>
      </c>
      <c r="D1838" s="2">
        <f t="shared" si="170"/>
        <v>0.78189911260557343</v>
      </c>
      <c r="E1838" s="2">
        <f t="shared" si="169"/>
        <v>-1.0383127394543945E-2</v>
      </c>
      <c r="F1838" s="2">
        <f t="shared" si="173"/>
        <v>-5.5176671483618215E-3</v>
      </c>
      <c r="G1838" s="2">
        <f t="shared" si="171"/>
        <v>-4.8654602461821236E-3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5">
        <f>TITRES_STAT!D1842</f>
        <v>0.77</v>
      </c>
      <c r="C1839" s="2">
        <f t="shared" si="168"/>
        <v>0.77128275671702495</v>
      </c>
      <c r="D1839" s="2">
        <f t="shared" si="170"/>
        <v>0.78101769685701239</v>
      </c>
      <c r="E1839" s="2">
        <f t="shared" si="169"/>
        <v>-9.7349401399874358E-3</v>
      </c>
      <c r="F1839" s="2">
        <f t="shared" si="173"/>
        <v>-6.3611217466869449E-3</v>
      </c>
      <c r="G1839" s="2">
        <f t="shared" si="171"/>
        <v>-3.3738183933004909E-3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5">
        <f>TITRES_STAT!D1843</f>
        <v>0.74</v>
      </c>
      <c r="C1840" s="2">
        <f t="shared" si="168"/>
        <v>0.77108540952979043</v>
      </c>
      <c r="D1840" s="2">
        <f t="shared" si="170"/>
        <v>0.77797934894167808</v>
      </c>
      <c r="E1840" s="2">
        <f t="shared" si="169"/>
        <v>-6.8939394118876507E-3</v>
      </c>
      <c r="F1840" s="2">
        <f t="shared" si="173"/>
        <v>-6.467685279727086E-3</v>
      </c>
      <c r="G1840" s="2">
        <f t="shared" si="171"/>
        <v>-4.2625413216056465E-4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0.74</v>
      </c>
      <c r="C1841" s="2">
        <f t="shared" si="168"/>
        <v>0.77091842344828421</v>
      </c>
      <c r="D1841" s="2">
        <f t="shared" si="170"/>
        <v>0.77516606383488706</v>
      </c>
      <c r="E1841" s="2">
        <f t="shared" si="169"/>
        <v>-4.2476403866028578E-3</v>
      </c>
      <c r="F1841" s="2">
        <f t="shared" si="173"/>
        <v>-6.0236763011022407E-3</v>
      </c>
      <c r="G1841" s="2">
        <f t="shared" si="171"/>
        <v>1.7760359144993829E-3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0.74</v>
      </c>
      <c r="C1842" s="2">
        <f t="shared" si="168"/>
        <v>0.77077712753316363</v>
      </c>
      <c r="D1842" s="2">
        <f t="shared" si="170"/>
        <v>0.77256117021748794</v>
      </c>
      <c r="E1842" s="2">
        <f t="shared" si="169"/>
        <v>-1.7840426843243051E-3</v>
      </c>
      <c r="F1842" s="2">
        <f t="shared" si="173"/>
        <v>-5.1757495777466538E-3</v>
      </c>
      <c r="G1842" s="2">
        <f t="shared" si="171"/>
        <v>3.3917068934223487E-3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0.77</v>
      </c>
      <c r="C1843" s="2">
        <f t="shared" si="168"/>
        <v>0.77527295406652308</v>
      </c>
      <c r="D1843" s="2">
        <f t="shared" si="170"/>
        <v>0.77237145390508144</v>
      </c>
      <c r="E1843" s="2">
        <f t="shared" si="169"/>
        <v>2.9015001614416391E-3</v>
      </c>
      <c r="F1843" s="2">
        <f t="shared" si="173"/>
        <v>-3.560299629908995E-3</v>
      </c>
      <c r="G1843" s="2">
        <f t="shared" si="171"/>
        <v>6.4617997913506342E-3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0.77</v>
      </c>
      <c r="C1844" s="2">
        <f t="shared" si="168"/>
        <v>0.77907711497936571</v>
      </c>
      <c r="D1844" s="2">
        <f t="shared" si="170"/>
        <v>0.77219579065285315</v>
      </c>
      <c r="E1844" s="2">
        <f t="shared" si="169"/>
        <v>6.8813243265125612E-3</v>
      </c>
      <c r="F1844" s="2">
        <f t="shared" si="173"/>
        <v>-1.471974838624684E-3</v>
      </c>
      <c r="G1844" s="2">
        <f t="shared" si="171"/>
        <v>8.3532991651372457E-3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0.77</v>
      </c>
      <c r="C1845" s="2">
        <f t="shared" si="168"/>
        <v>0.77768063575177104</v>
      </c>
      <c r="D1845" s="2">
        <f t="shared" si="170"/>
        <v>0.77203313949338248</v>
      </c>
      <c r="E1845" s="2">
        <f t="shared" si="169"/>
        <v>5.6474962583885624E-3</v>
      </c>
      <c r="F1845" s="2">
        <f t="shared" si="173"/>
        <v>-4.80806192220348E-5</v>
      </c>
      <c r="G1845" s="2">
        <f t="shared" si="171"/>
        <v>5.695576877610597E-3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0.77</v>
      </c>
      <c r="C1846" s="2">
        <f t="shared" si="168"/>
        <v>0.77649899948226786</v>
      </c>
      <c r="D1846" s="2">
        <f t="shared" si="170"/>
        <v>0.7718825365679467</v>
      </c>
      <c r="E1846" s="2">
        <f t="shared" si="169"/>
        <v>4.6164629143211622E-3</v>
      </c>
      <c r="F1846" s="2">
        <f t="shared" si="173"/>
        <v>8.848280874866047E-4</v>
      </c>
      <c r="G1846" s="2">
        <f t="shared" si="171"/>
        <v>3.7316348268345576E-3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0.77</v>
      </c>
      <c r="C1847" s="2">
        <f t="shared" si="168"/>
        <v>0.77549915340807285</v>
      </c>
      <c r="D1847" s="2">
        <f t="shared" si="170"/>
        <v>0.77174308941476544</v>
      </c>
      <c r="E1847" s="2">
        <f t="shared" si="169"/>
        <v>3.7560639933074125E-3</v>
      </c>
      <c r="F1847" s="2">
        <f t="shared" si="173"/>
        <v>1.4590752686507663E-3</v>
      </c>
      <c r="G1847" s="2">
        <f t="shared" si="171"/>
        <v>2.2969887246566461E-3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0.77</v>
      </c>
      <c r="C1848" s="2">
        <f t="shared" si="168"/>
        <v>0.77465312980683088</v>
      </c>
      <c r="D1848" s="2">
        <f t="shared" si="170"/>
        <v>0.7716139716803383</v>
      </c>
      <c r="E1848" s="2">
        <f t="shared" si="169"/>
        <v>3.0391581264925804E-3</v>
      </c>
      <c r="F1848" s="2">
        <f t="shared" si="173"/>
        <v>1.7750918402191292E-3</v>
      </c>
      <c r="G1848" s="2">
        <f t="shared" si="171"/>
        <v>1.2640662862734512E-3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0.77</v>
      </c>
      <c r="C1849" s="2">
        <f t="shared" si="168"/>
        <v>0.7739372636827031</v>
      </c>
      <c r="D1849" s="2">
        <f t="shared" si="170"/>
        <v>0.77149441822253539</v>
      </c>
      <c r="E1849" s="2">
        <f t="shared" si="169"/>
        <v>2.4428454601677085E-3</v>
      </c>
      <c r="F1849" s="2">
        <f t="shared" si="173"/>
        <v>1.9086425642088451E-3</v>
      </c>
      <c r="G1849" s="2">
        <f t="shared" si="171"/>
        <v>5.3420289595886342E-4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0.77</v>
      </c>
      <c r="C1850" s="2">
        <f t="shared" si="168"/>
        <v>0.76871614619305639</v>
      </c>
      <c r="D1850" s="2">
        <f t="shared" si="170"/>
        <v>0.77138372057642157</v>
      </c>
      <c r="E1850" s="2">
        <f t="shared" si="169"/>
        <v>-2.6675743833651788E-3</v>
      </c>
      <c r="F1850" s="2">
        <f t="shared" si="173"/>
        <v>9.9339917469404033E-4</v>
      </c>
      <c r="G1850" s="2">
        <f t="shared" si="171"/>
        <v>-3.6609735580592192E-3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0.76</v>
      </c>
      <c r="C1851" s="2">
        <f t="shared" si="168"/>
        <v>0.76429827754797075</v>
      </c>
      <c r="D1851" s="2">
        <f t="shared" si="170"/>
        <v>0.7705404820152052</v>
      </c>
      <c r="E1851" s="2">
        <f t="shared" si="169"/>
        <v>-6.2422044672344468E-3</v>
      </c>
      <c r="F1851" s="2">
        <f t="shared" si="173"/>
        <v>-4.5372155369165701E-4</v>
      </c>
      <c r="G1851" s="2">
        <f t="shared" si="171"/>
        <v>-5.7884829135427893E-3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0.76</v>
      </c>
      <c r="C1852" s="2">
        <f t="shared" si="168"/>
        <v>0.76056008100212902</v>
      </c>
      <c r="D1852" s="2">
        <f t="shared" si="170"/>
        <v>0.76975970556963447</v>
      </c>
      <c r="E1852" s="2">
        <f t="shared" si="169"/>
        <v>-9.1996245675054489E-3</v>
      </c>
      <c r="F1852" s="2">
        <f t="shared" si="173"/>
        <v>-2.2029021564544155E-3</v>
      </c>
      <c r="G1852" s="2">
        <f t="shared" si="171"/>
        <v>-6.9967224110510338E-3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0.73</v>
      </c>
      <c r="C1853" s="2">
        <f t="shared" si="168"/>
        <v>0.76201237623257079</v>
      </c>
      <c r="D1853" s="2">
        <f t="shared" si="170"/>
        <v>0.76681454219410594</v>
      </c>
      <c r="E1853" s="2">
        <f t="shared" si="169"/>
        <v>-4.8021659615351542E-3</v>
      </c>
      <c r="F1853" s="2">
        <f t="shared" si="173"/>
        <v>-2.722754917470563E-3</v>
      </c>
      <c r="G1853" s="2">
        <f t="shared" si="171"/>
        <v>-2.0794110440645911E-3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0.7</v>
      </c>
      <c r="C1854" s="2">
        <f t="shared" si="168"/>
        <v>0.76324124142755989</v>
      </c>
      <c r="D1854" s="2">
        <f t="shared" si="170"/>
        <v>0.76186531684639436</v>
      </c>
      <c r="E1854" s="2">
        <f t="shared" si="169"/>
        <v>1.375924581165533E-3</v>
      </c>
      <c r="F1854" s="2">
        <f t="shared" si="173"/>
        <v>-1.9030190177433438E-3</v>
      </c>
      <c r="G1854" s="2">
        <f t="shared" si="171"/>
        <v>3.2789435989088768E-3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0.67</v>
      </c>
      <c r="C1855" s="2">
        <f t="shared" si="168"/>
        <v>0.76428105043870453</v>
      </c>
      <c r="D1855" s="2">
        <f t="shared" si="170"/>
        <v>0.75506047856147618</v>
      </c>
      <c r="E1855" s="2">
        <f t="shared" si="169"/>
        <v>9.2205718772283563E-3</v>
      </c>
      <c r="F1855" s="2">
        <f t="shared" si="173"/>
        <v>3.2169916125099622E-4</v>
      </c>
      <c r="G1855" s="2">
        <f t="shared" si="171"/>
        <v>8.8988727159773594E-3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0.7</v>
      </c>
      <c r="C1856" s="2">
        <f t="shared" si="168"/>
        <v>0.76516088883275002</v>
      </c>
      <c r="D1856" s="2">
        <f t="shared" si="170"/>
        <v>0.7509819245939594</v>
      </c>
      <c r="E1856" s="2">
        <f t="shared" si="169"/>
        <v>1.4178964238790615E-2</v>
      </c>
      <c r="F1856" s="2">
        <f t="shared" si="173"/>
        <v>3.0931521767589201E-3</v>
      </c>
      <c r="G1856" s="2">
        <f t="shared" si="171"/>
        <v>1.1085812062031694E-2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0.7</v>
      </c>
      <c r="C1857" s="2">
        <f t="shared" si="168"/>
        <v>0.76590536747386539</v>
      </c>
      <c r="D1857" s="2">
        <f t="shared" si="170"/>
        <v>0.74720548573514756</v>
      </c>
      <c r="E1857" s="2">
        <f t="shared" si="169"/>
        <v>1.8699881738717838E-2</v>
      </c>
      <c r="F1857" s="2">
        <f t="shared" si="173"/>
        <v>6.2144980891507039E-3</v>
      </c>
      <c r="G1857" s="2">
        <f t="shared" si="171"/>
        <v>1.2485383649567135E-2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0.7</v>
      </c>
      <c r="C1858" s="2">
        <f t="shared" si="168"/>
        <v>0.76653531093942462</v>
      </c>
      <c r="D1858" s="2">
        <f t="shared" si="170"/>
        <v>0.74370878308809951</v>
      </c>
      <c r="E1858" s="2">
        <f t="shared" si="169"/>
        <v>2.2826527851325107E-2</v>
      </c>
      <c r="F1858" s="2">
        <f t="shared" si="173"/>
        <v>9.5369040415855845E-3</v>
      </c>
      <c r="G1858" s="2">
        <f t="shared" si="171"/>
        <v>1.3289623809739522E-2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0.7</v>
      </c>
      <c r="C1859" s="2">
        <f t="shared" si="168"/>
        <v>0.76706834002566704</v>
      </c>
      <c r="D1859" s="2">
        <f t="shared" si="170"/>
        <v>0.74047109545194401</v>
      </c>
      <c r="E1859" s="2">
        <f t="shared" si="169"/>
        <v>2.6597244573723033E-2</v>
      </c>
      <c r="F1859" s="2">
        <f t="shared" si="173"/>
        <v>1.2948972148013075E-2</v>
      </c>
      <c r="G1859" s="2">
        <f t="shared" si="171"/>
        <v>1.3648272425709958E-2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0.7</v>
      </c>
      <c r="C1860" s="2">
        <f t="shared" si="168"/>
        <v>0.76751936463710291</v>
      </c>
      <c r="D1860" s="2">
        <f t="shared" si="170"/>
        <v>0.73747323652957775</v>
      </c>
      <c r="E1860" s="2">
        <f t="shared" si="169"/>
        <v>3.0046128107525161E-2</v>
      </c>
      <c r="F1860" s="2">
        <f t="shared" si="173"/>
        <v>1.6368403339915492E-2</v>
      </c>
      <c r="G1860" s="2">
        <f t="shared" si="171"/>
        <v>1.3677724767609669E-2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0.7</v>
      </c>
      <c r="C1861" s="2">
        <f t="shared" si="168"/>
        <v>0.76636253930831777</v>
      </c>
      <c r="D1861" s="2">
        <f t="shared" si="170"/>
        <v>0.73469744123109049</v>
      </c>
      <c r="E1861" s="2">
        <f t="shared" si="169"/>
        <v>3.1665098077227283E-2</v>
      </c>
      <c r="F1861" s="2">
        <f t="shared" si="173"/>
        <v>1.9427742287377852E-2</v>
      </c>
      <c r="G1861" s="2">
        <f t="shared" si="171"/>
        <v>1.2237355789849431E-2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0.7</v>
      </c>
      <c r="C1862" s="2">
        <f t="shared" si="168"/>
        <v>0.76538368710703808</v>
      </c>
      <c r="D1862" s="2">
        <f t="shared" si="170"/>
        <v>0.73212726039915788</v>
      </c>
      <c r="E1862" s="2">
        <f t="shared" si="169"/>
        <v>3.3256426707880204E-2</v>
      </c>
      <c r="F1862" s="2">
        <f t="shared" si="173"/>
        <v>2.2193479171478323E-2</v>
      </c>
      <c r="G1862" s="2">
        <f t="shared" si="171"/>
        <v>1.1062947536401881E-2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0.7</v>
      </c>
      <c r="C1863" s="2">
        <f t="shared" si="168"/>
        <v>0.75994004293672457</v>
      </c>
      <c r="D1863" s="2">
        <f t="shared" si="170"/>
        <v>0.72974746333255358</v>
      </c>
      <c r="E1863" s="2">
        <f t="shared" si="169"/>
        <v>3.0192579604170988E-2</v>
      </c>
      <c r="F1863" s="2">
        <f t="shared" si="173"/>
        <v>2.3793299258016858E-2</v>
      </c>
      <c r="G1863" s="2">
        <f t="shared" si="171"/>
        <v>6.3992803461541299E-3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0.7</v>
      </c>
      <c r="C1864" s="2">
        <f t="shared" si="168"/>
        <v>0.75071849786953626</v>
      </c>
      <c r="D1864" s="2">
        <f t="shared" si="170"/>
        <v>0.72754394753014218</v>
      </c>
      <c r="E1864" s="2">
        <f t="shared" si="169"/>
        <v>2.3174550339394084E-2</v>
      </c>
      <c r="F1864" s="2">
        <f t="shared" si="173"/>
        <v>2.3669549474292305E-2</v>
      </c>
      <c r="G1864" s="2">
        <f t="shared" si="171"/>
        <v>-4.9499913489822051E-4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0.67</v>
      </c>
      <c r="C1865" s="2">
        <f t="shared" si="168"/>
        <v>0.73830026742806909</v>
      </c>
      <c r="D1865" s="2">
        <f t="shared" si="170"/>
        <v>0.72328143289827973</v>
      </c>
      <c r="E1865" s="2">
        <f t="shared" si="169"/>
        <v>1.501883452978936E-2</v>
      </c>
      <c r="F1865" s="2">
        <f t="shared" si="173"/>
        <v>2.1939406485391718E-2</v>
      </c>
      <c r="G1865" s="2">
        <f t="shared" si="171"/>
        <v>-6.920571955602358E-3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0.67</v>
      </c>
      <c r="C1866" s="2">
        <f t="shared" si="168"/>
        <v>0.73240791859298149</v>
      </c>
      <c r="D1866" s="2">
        <f t="shared" si="170"/>
        <v>0.71933466009099967</v>
      </c>
      <c r="E1866" s="2">
        <f t="shared" si="169"/>
        <v>1.3073258501981821E-2</v>
      </c>
      <c r="F1866" s="2">
        <f t="shared" si="173"/>
        <v>2.0166176888709739E-2</v>
      </c>
      <c r="G1866" s="2">
        <f t="shared" si="171"/>
        <v>-7.0929183867279172E-3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0.67</v>
      </c>
      <c r="C1867" s="2">
        <f t="shared" si="168"/>
        <v>0.72742208496329197</v>
      </c>
      <c r="D1867" s="2">
        <f t="shared" si="170"/>
        <v>0.71568024082499959</v>
      </c>
      <c r="E1867" s="2">
        <f t="shared" si="169"/>
        <v>1.1741844138292379E-2</v>
      </c>
      <c r="F1867" s="2">
        <f t="shared" si="173"/>
        <v>1.8481310338626267E-2</v>
      </c>
      <c r="G1867" s="2">
        <f t="shared" si="171"/>
        <v>-6.7394662003338879E-3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0.67</v>
      </c>
      <c r="C1868" s="2">
        <f t="shared" si="168"/>
        <v>0.72320330266124699</v>
      </c>
      <c r="D1868" s="2">
        <f t="shared" si="170"/>
        <v>0.712296519282407</v>
      </c>
      <c r="E1868" s="2">
        <f t="shared" si="169"/>
        <v>1.090678337883999E-2</v>
      </c>
      <c r="F1868" s="2">
        <f t="shared" si="173"/>
        <v>1.6966404946669011E-2</v>
      </c>
      <c r="G1868" s="2">
        <f t="shared" si="171"/>
        <v>-6.0596215678290211E-3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0.64</v>
      </c>
      <c r="C1869" s="2">
        <f t="shared" si="168"/>
        <v>0.71963356379028598</v>
      </c>
      <c r="D1869" s="2">
        <f t="shared" si="170"/>
        <v>0.70694122155778427</v>
      </c>
      <c r="E1869" s="2">
        <f t="shared" si="169"/>
        <v>1.2692342232501708E-2</v>
      </c>
      <c r="F1869" s="2">
        <f t="shared" si="173"/>
        <v>1.6111592403835553E-2</v>
      </c>
      <c r="G1869" s="2">
        <f t="shared" si="171"/>
        <v>-3.4192501713338451E-3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0.62</v>
      </c>
      <c r="C1870" s="2">
        <f t="shared" si="168"/>
        <v>0.71661301551485734</v>
      </c>
      <c r="D1870" s="2">
        <f t="shared" si="170"/>
        <v>0.7005011310720225</v>
      </c>
      <c r="E1870" s="2">
        <f t="shared" si="169"/>
        <v>1.6111884442834845E-2</v>
      </c>
      <c r="F1870" s="2">
        <f t="shared" si="173"/>
        <v>1.611165081163541E-2</v>
      </c>
      <c r="G1870" s="2">
        <f t="shared" si="171"/>
        <v>2.3363119943525801E-7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5">
        <f>TITRES_STAT!D1874</f>
        <v>0.64</v>
      </c>
      <c r="C1871" s="2">
        <f t="shared" ref="C1871:C1934" si="174">$C$4*B1861+C1870*(1-$C$4)</f>
        <v>0.71405716697411004</v>
      </c>
      <c r="D1871" s="2">
        <f t="shared" si="170"/>
        <v>0.6960195658074283</v>
      </c>
      <c r="E1871" s="2">
        <f t="shared" si="169"/>
        <v>1.8037601166681738E-2</v>
      </c>
      <c r="F1871" s="2">
        <f t="shared" si="173"/>
        <v>1.6496840882644678E-2</v>
      </c>
      <c r="G1871" s="2">
        <f t="shared" si="171"/>
        <v>1.5407602840370599E-3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5">
        <f>TITRES_STAT!D1875</f>
        <v>0.62</v>
      </c>
      <c r="C1872" s="2">
        <f t="shared" si="174"/>
        <v>0.71189452590116997</v>
      </c>
      <c r="D1872" s="2">
        <f t="shared" si="170"/>
        <v>0.69038848685872989</v>
      </c>
      <c r="E1872" s="2">
        <f t="shared" si="169"/>
        <v>2.1506039042440084E-2</v>
      </c>
      <c r="F1872" s="2">
        <f t="shared" si="173"/>
        <v>1.7498680514603761E-2</v>
      </c>
      <c r="G1872" s="2">
        <f t="shared" si="171"/>
        <v>4.0073585278363223E-3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5">
        <f>TITRES_STAT!D1876</f>
        <v>0.6</v>
      </c>
      <c r="C1873" s="2">
        <f t="shared" si="174"/>
        <v>0.71006459883945161</v>
      </c>
      <c r="D1873" s="2">
        <f t="shared" si="170"/>
        <v>0.68369304338771286</v>
      </c>
      <c r="E1873" s="2">
        <f t="shared" si="169"/>
        <v>2.6371555451738748E-2</v>
      </c>
      <c r="F1873" s="2">
        <f t="shared" si="173"/>
        <v>1.927325550203076E-2</v>
      </c>
      <c r="G1873" s="2">
        <f t="shared" si="171"/>
        <v>7.0982999497079882E-3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0.57999999999999996</v>
      </c>
      <c r="C1874" s="2">
        <f t="shared" si="174"/>
        <v>0.70851619901799756</v>
      </c>
      <c r="D1874" s="2">
        <f t="shared" si="170"/>
        <v>0.67601207721084522</v>
      </c>
      <c r="E1874" s="2">
        <f t="shared" si="169"/>
        <v>3.2504121807152342E-2</v>
      </c>
      <c r="F1874" s="2">
        <f t="shared" si="173"/>
        <v>2.1919428763055079E-2</v>
      </c>
      <c r="G1874" s="2">
        <f t="shared" si="171"/>
        <v>1.0584693044097263E-2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5">
        <f>TITRES_STAT!D1878</f>
        <v>0.57999999999999996</v>
      </c>
      <c r="C1875" s="2">
        <f t="shared" si="174"/>
        <v>0.70259062993830557</v>
      </c>
      <c r="D1875" s="2">
        <f t="shared" si="170"/>
        <v>0.66890007149152342</v>
      </c>
      <c r="E1875" s="2">
        <f t="shared" si="169"/>
        <v>3.3690558446782148E-2</v>
      </c>
      <c r="F1875" s="2">
        <f t="shared" si="173"/>
        <v>2.4273654699800494E-2</v>
      </c>
      <c r="G1875" s="2">
        <f t="shared" si="171"/>
        <v>9.4169037469816544E-3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5">
        <f>TITRES_STAT!D1879</f>
        <v>0.56000000000000005</v>
      </c>
      <c r="C1876" s="2">
        <f t="shared" si="174"/>
        <v>0.69757668687087393</v>
      </c>
      <c r="D1876" s="2">
        <f t="shared" si="170"/>
        <v>0.66083339952918829</v>
      </c>
      <c r="E1876" s="2">
        <f t="shared" si="169"/>
        <v>3.6743287341685638E-2</v>
      </c>
      <c r="F1876" s="2">
        <f t="shared" si="173"/>
        <v>2.6767581228177524E-2</v>
      </c>
      <c r="G1876" s="2">
        <f t="shared" si="171"/>
        <v>9.9757061135081135E-3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0.56999999999999995</v>
      </c>
      <c r="C1877" s="2">
        <f t="shared" si="174"/>
        <v>0.69333411965997027</v>
      </c>
      <c r="D1877" s="2">
        <f t="shared" si="170"/>
        <v>0.65410499956406332</v>
      </c>
      <c r="E1877" s="2">
        <f t="shared" si="169"/>
        <v>3.9229120095906955E-2</v>
      </c>
      <c r="F1877" s="2">
        <f t="shared" si="173"/>
        <v>2.925988900172341E-2</v>
      </c>
      <c r="G1877" s="2">
        <f t="shared" si="171"/>
        <v>9.9692310941835449E-3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0.56999999999999995</v>
      </c>
      <c r="C1878" s="2">
        <f t="shared" si="174"/>
        <v>0.68974425509689785</v>
      </c>
      <c r="D1878" s="2">
        <f t="shared" si="170"/>
        <v>0.64787499959635486</v>
      </c>
      <c r="E1878" s="2">
        <f t="shared" si="169"/>
        <v>4.186925550054299E-2</v>
      </c>
      <c r="F1878" s="2">
        <f t="shared" si="173"/>
        <v>3.1781762301487326E-2</v>
      </c>
      <c r="G1878" s="2">
        <f t="shared" si="171"/>
        <v>1.0087493199055664E-2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0.56999999999999995</v>
      </c>
      <c r="C1879" s="2">
        <f t="shared" si="174"/>
        <v>0.68209129277429825</v>
      </c>
      <c r="D1879" s="2">
        <f t="shared" si="170"/>
        <v>0.64210648110773594</v>
      </c>
      <c r="E1879" s="2">
        <f t="shared" si="169"/>
        <v>3.9984811666562314E-2</v>
      </c>
      <c r="F1879" s="2">
        <f t="shared" si="173"/>
        <v>3.3422372174502328E-2</v>
      </c>
      <c r="G1879" s="2">
        <f t="shared" si="171"/>
        <v>6.5624394920599863E-3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0.55000000000000004</v>
      </c>
      <c r="C1880" s="2">
        <f t="shared" si="174"/>
        <v>0.67253878619363694</v>
      </c>
      <c r="D1880" s="2">
        <f t="shared" si="170"/>
        <v>0.63528377880345921</v>
      </c>
      <c r="E1880" s="2">
        <f t="shared" si="169"/>
        <v>3.725500739017773E-2</v>
      </c>
      <c r="F1880" s="2">
        <f t="shared" si="173"/>
        <v>3.418889921763741E-2</v>
      </c>
      <c r="G1880" s="2">
        <f t="shared" si="171"/>
        <v>3.0661081725403203E-3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0.53</v>
      </c>
      <c r="C1881" s="2">
        <f t="shared" si="174"/>
        <v>0.66753281908692363</v>
      </c>
      <c r="D1881" s="2">
        <f t="shared" si="170"/>
        <v>0.62748498037357325</v>
      </c>
      <c r="E1881" s="2">
        <f t="shared" si="169"/>
        <v>4.0047838713350381E-2</v>
      </c>
      <c r="F1881" s="2">
        <f t="shared" si="173"/>
        <v>3.5360687116780004E-2</v>
      </c>
      <c r="G1881" s="2">
        <f t="shared" si="171"/>
        <v>4.6871515965703769E-3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0.51</v>
      </c>
      <c r="C1882" s="2">
        <f t="shared" si="174"/>
        <v>0.66022007768893543</v>
      </c>
      <c r="D1882" s="2">
        <f t="shared" si="170"/>
        <v>0.61878238923479012</v>
      </c>
      <c r="E1882" s="2">
        <f t="shared" si="169"/>
        <v>4.1437688454145305E-2</v>
      </c>
      <c r="F1882" s="2">
        <f t="shared" si="173"/>
        <v>3.6576087384253067E-2</v>
      </c>
      <c r="G1882" s="2">
        <f t="shared" si="171"/>
        <v>4.8616010698922379E-3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0.49</v>
      </c>
      <c r="C1883" s="2">
        <f t="shared" si="174"/>
        <v>0.65095545035217617</v>
      </c>
      <c r="D1883" s="2">
        <f t="shared" si="170"/>
        <v>0.60924295299517606</v>
      </c>
      <c r="E1883" s="2">
        <f t="shared" si="169"/>
        <v>4.1712497357000111E-2</v>
      </c>
      <c r="F1883" s="2">
        <f t="shared" si="173"/>
        <v>3.7603369378802473E-2</v>
      </c>
      <c r="G1883" s="2">
        <f t="shared" si="171"/>
        <v>4.1091279781976381E-3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0.47</v>
      </c>
      <c r="C1884" s="2">
        <f t="shared" si="174"/>
        <v>0.64003922722107209</v>
      </c>
      <c r="D1884" s="2">
        <f t="shared" si="170"/>
        <v>0.59892866018071866</v>
      </c>
      <c r="E1884" s="2">
        <f t="shared" ref="E1884:E1947" si="175">C1884-D1884</f>
        <v>4.111056704035343E-2</v>
      </c>
      <c r="F1884" s="2">
        <f t="shared" si="173"/>
        <v>3.8304808911112667E-2</v>
      </c>
      <c r="G1884" s="2">
        <f t="shared" si="171"/>
        <v>2.8057581292407624E-3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0.45</v>
      </c>
      <c r="C1885" s="2">
        <f t="shared" si="174"/>
        <v>0.63080242303321488</v>
      </c>
      <c r="D1885" s="2">
        <f t="shared" ref="D1885:D1948" si="176">$D$4*B1885+(1-$D$4)*D1884</f>
        <v>0.58789690757473945</v>
      </c>
      <c r="E1885" s="2">
        <f t="shared" si="175"/>
        <v>4.2905515458475429E-2</v>
      </c>
      <c r="F1885" s="2">
        <f t="shared" si="173"/>
        <v>3.9224950220585225E-2</v>
      </c>
      <c r="G1885" s="2">
        <f t="shared" si="171"/>
        <v>3.6805652378902043E-3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0.45</v>
      </c>
      <c r="C1886" s="2">
        <f t="shared" si="174"/>
        <v>0.61990974256656639</v>
      </c>
      <c r="D1886" s="2">
        <f t="shared" si="176"/>
        <v>0.57768232182846246</v>
      </c>
      <c r="E1886" s="2">
        <f t="shared" si="175"/>
        <v>4.2227420738103927E-2</v>
      </c>
      <c r="F1886" s="2">
        <f t="shared" si="173"/>
        <v>3.9825444324088966E-2</v>
      </c>
      <c r="G1886" s="2">
        <f t="shared" si="171"/>
        <v>2.4019764140149613E-3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0.45</v>
      </c>
      <c r="C1887" s="2">
        <f t="shared" si="174"/>
        <v>0.61223132063324848</v>
      </c>
      <c r="D1887" s="2">
        <f t="shared" si="176"/>
        <v>0.56822437206339116</v>
      </c>
      <c r="E1887" s="2">
        <f t="shared" si="175"/>
        <v>4.4006948569857318E-2</v>
      </c>
      <c r="F1887" s="2">
        <f t="shared" si="173"/>
        <v>4.0661745173242642E-2</v>
      </c>
      <c r="G1887" s="2">
        <f t="shared" si="171"/>
        <v>3.3452033966146766E-3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0.45</v>
      </c>
      <c r="C1888" s="2">
        <f t="shared" si="174"/>
        <v>0.60573419438197951</v>
      </c>
      <c r="D1888" s="2">
        <f t="shared" si="176"/>
        <v>0.55946701116980657</v>
      </c>
      <c r="E1888" s="2">
        <f t="shared" si="175"/>
        <v>4.6267183212172935E-2</v>
      </c>
      <c r="F1888" s="2">
        <f t="shared" si="173"/>
        <v>4.1782832781028706E-2</v>
      </c>
      <c r="G1888" s="2">
        <f t="shared" si="171"/>
        <v>4.4843504311442295E-3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5">
        <f>TITRES_STAT!D1892</f>
        <v>0.45</v>
      </c>
      <c r="C1889" s="2">
        <f t="shared" si="174"/>
        <v>0.60023662601552119</v>
      </c>
      <c r="D1889" s="2">
        <f t="shared" si="176"/>
        <v>0.55135834367574688</v>
      </c>
      <c r="E1889" s="2">
        <f t="shared" si="175"/>
        <v>4.8878282339774315E-2</v>
      </c>
      <c r="F1889" s="2">
        <f t="shared" si="173"/>
        <v>4.3201922692777832E-2</v>
      </c>
      <c r="G1889" s="2">
        <f t="shared" si="171"/>
        <v>5.676359646996483E-3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0.45</v>
      </c>
      <c r="C1890" s="2">
        <f t="shared" si="174"/>
        <v>0.59250791432082561</v>
      </c>
      <c r="D1890" s="2">
        <f t="shared" si="176"/>
        <v>0.54385031821828411</v>
      </c>
      <c r="E1890" s="2">
        <f t="shared" si="175"/>
        <v>4.86575961025415E-2</v>
      </c>
      <c r="F1890" s="2">
        <f t="shared" si="173"/>
        <v>4.429305737473057E-2</v>
      </c>
      <c r="G1890" s="2">
        <f t="shared" si="171"/>
        <v>4.3645387278109307E-3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0.45</v>
      </c>
      <c r="C1891" s="2">
        <f t="shared" si="174"/>
        <v>0.58289131211762168</v>
      </c>
      <c r="D1891" s="2">
        <f t="shared" si="176"/>
        <v>0.53689844279470755</v>
      </c>
      <c r="E1891" s="2">
        <f t="shared" si="175"/>
        <v>4.5992869322914132E-2</v>
      </c>
      <c r="F1891" s="2">
        <f t="shared" si="173"/>
        <v>4.4633019764367288E-2</v>
      </c>
      <c r="G1891" s="2">
        <f t="shared" si="171"/>
        <v>1.359849558546844E-3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0.45</v>
      </c>
      <c r="C1892" s="2">
        <f t="shared" si="174"/>
        <v>0.57167726409952602</v>
      </c>
      <c r="D1892" s="2">
        <f t="shared" si="176"/>
        <v>0.5304615211062107</v>
      </c>
      <c r="E1892" s="2">
        <f t="shared" si="175"/>
        <v>4.1215742993315319E-2</v>
      </c>
      <c r="F1892" s="2">
        <f t="shared" si="173"/>
        <v>4.3949564410156891E-2</v>
      </c>
      <c r="G1892" s="2">
        <f t="shared" ref="G1892:G1955" si="177">E1892-F1892</f>
        <v>-2.7338214168415725E-3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0.45</v>
      </c>
      <c r="C1893" s="2">
        <f t="shared" si="174"/>
        <v>0.55911153116113743</v>
      </c>
      <c r="D1893" s="2">
        <f t="shared" si="176"/>
        <v>0.52450140843167659</v>
      </c>
      <c r="E1893" s="2">
        <f t="shared" si="175"/>
        <v>3.4610122729460846E-2</v>
      </c>
      <c r="F1893" s="2">
        <f t="shared" ref="F1893:F1956" si="179">(E1893*(2/(10)))+((1-(2/10))*F1892)</f>
        <v>4.2081676074017686E-2</v>
      </c>
      <c r="G1893" s="2">
        <f t="shared" si="177"/>
        <v>-7.4715533445568402E-3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0.45</v>
      </c>
      <c r="C1894" s="2">
        <f t="shared" si="174"/>
        <v>0.54540206482865472</v>
      </c>
      <c r="D1894" s="2">
        <f t="shared" si="176"/>
        <v>0.51898278558488575</v>
      </c>
      <c r="E1894" s="2">
        <f t="shared" si="175"/>
        <v>2.6419279243768967E-2</v>
      </c>
      <c r="F1894" s="2">
        <f t="shared" si="179"/>
        <v>3.8949196707967947E-2</v>
      </c>
      <c r="G1894" s="2">
        <f t="shared" si="177"/>
        <v>-1.2529917464198979E-2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0.45</v>
      </c>
      <c r="C1895" s="2">
        <f t="shared" si="174"/>
        <v>0.53072482408578481</v>
      </c>
      <c r="D1895" s="2">
        <f t="shared" si="176"/>
        <v>0.51387294961563501</v>
      </c>
      <c r="E1895" s="2">
        <f t="shared" si="175"/>
        <v>1.6851874470149797E-2</v>
      </c>
      <c r="F1895" s="2">
        <f t="shared" si="179"/>
        <v>3.4529732260404317E-2</v>
      </c>
      <c r="G1895" s="2">
        <f t="shared" si="177"/>
        <v>-1.767785779025452E-2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0.45</v>
      </c>
      <c r="C1896" s="2">
        <f t="shared" si="174"/>
        <v>0.5183056203802795</v>
      </c>
      <c r="D1896" s="2">
        <f t="shared" si="176"/>
        <v>0.50914162001447694</v>
      </c>
      <c r="E1896" s="2">
        <f t="shared" si="175"/>
        <v>9.1640003658025604E-3</v>
      </c>
      <c r="F1896" s="2">
        <f t="shared" si="179"/>
        <v>2.9456585881483966E-2</v>
      </c>
      <c r="G1896" s="2">
        <f t="shared" si="177"/>
        <v>-2.0292585515681406E-2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0.47</v>
      </c>
      <c r="C1897" s="2">
        <f t="shared" si="174"/>
        <v>0.50779706339869801</v>
      </c>
      <c r="D1897" s="2">
        <f t="shared" si="176"/>
        <v>0.50624224075414537</v>
      </c>
      <c r="E1897" s="2">
        <f t="shared" si="175"/>
        <v>1.5548226445526447E-3</v>
      </c>
      <c r="F1897" s="2">
        <f t="shared" si="179"/>
        <v>2.3876233234097703E-2</v>
      </c>
      <c r="G1897" s="2">
        <f t="shared" si="177"/>
        <v>-2.2321410589545058E-2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0.48</v>
      </c>
      <c r="C1898" s="2">
        <f t="shared" si="174"/>
        <v>0.49890520749120604</v>
      </c>
      <c r="D1898" s="2">
        <f t="shared" si="176"/>
        <v>0.50429837106865305</v>
      </c>
      <c r="E1898" s="2">
        <f t="shared" si="175"/>
        <v>-5.3931635774470132E-3</v>
      </c>
      <c r="F1898" s="2">
        <f t="shared" si="179"/>
        <v>1.8022353871788761E-2</v>
      </c>
      <c r="G1898" s="2">
        <f t="shared" si="177"/>
        <v>-2.3415517449235774E-2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0.48</v>
      </c>
      <c r="C1899" s="2">
        <f t="shared" si="174"/>
        <v>0.49138132941563584</v>
      </c>
      <c r="D1899" s="2">
        <f t="shared" si="176"/>
        <v>0.50249849173023431</v>
      </c>
      <c r="E1899" s="2">
        <f t="shared" si="175"/>
        <v>-1.1117162314598472E-2</v>
      </c>
      <c r="F1899" s="2">
        <f t="shared" si="179"/>
        <v>1.2194450634511314E-2</v>
      </c>
      <c r="G1899" s="2">
        <f t="shared" si="177"/>
        <v>-2.3311612949109786E-2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0.48</v>
      </c>
      <c r="C1900" s="2">
        <f t="shared" si="174"/>
        <v>0.4850149710439996</v>
      </c>
      <c r="D1900" s="2">
        <f t="shared" si="176"/>
        <v>0.50083193678725402</v>
      </c>
      <c r="E1900" s="2">
        <f t="shared" si="175"/>
        <v>-1.5816965743254419E-2</v>
      </c>
      <c r="F1900" s="2">
        <f t="shared" si="179"/>
        <v>6.5921673589581682E-3</v>
      </c>
      <c r="G1900" s="2">
        <f t="shared" si="177"/>
        <v>-2.2409133102212587E-2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0.5</v>
      </c>
      <c r="C1901" s="2">
        <f t="shared" si="174"/>
        <v>0.47962805242184581</v>
      </c>
      <c r="D1901" s="2">
        <f t="shared" si="176"/>
        <v>0.50077031184004994</v>
      </c>
      <c r="E1901" s="2">
        <f t="shared" si="175"/>
        <v>-2.1142259418204135E-2</v>
      </c>
      <c r="F1901" s="2">
        <f t="shared" si="179"/>
        <v>1.0452820035257073E-3</v>
      </c>
      <c r="G1901" s="2">
        <f t="shared" si="177"/>
        <v>-2.2187541421729844E-2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0.5</v>
      </c>
      <c r="C1902" s="2">
        <f t="shared" si="174"/>
        <v>0.47506989051079263</v>
      </c>
      <c r="D1902" s="2">
        <f t="shared" si="176"/>
        <v>0.50071325170375003</v>
      </c>
      <c r="E1902" s="2">
        <f t="shared" si="175"/>
        <v>-2.5643361192957403E-2</v>
      </c>
      <c r="F1902" s="2">
        <f t="shared" si="179"/>
        <v>-4.2924466357709152E-3</v>
      </c>
      <c r="G1902" s="2">
        <f t="shared" si="177"/>
        <v>-2.135091455718649E-2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0.5</v>
      </c>
      <c r="C1903" s="2">
        <f t="shared" si="174"/>
        <v>0.471212984278363</v>
      </c>
      <c r="D1903" s="2">
        <f t="shared" si="176"/>
        <v>0.50066041824421292</v>
      </c>
      <c r="E1903" s="2">
        <f t="shared" si="175"/>
        <v>-2.9447433965849923E-2</v>
      </c>
      <c r="F1903" s="2">
        <f t="shared" si="179"/>
        <v>-9.3234441017867181E-3</v>
      </c>
      <c r="G1903" s="2">
        <f t="shared" si="177"/>
        <v>-2.0123989864063205E-2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0.52</v>
      </c>
      <c r="C1904" s="2">
        <f t="shared" si="174"/>
        <v>0.46794944823553797</v>
      </c>
      <c r="D1904" s="2">
        <f t="shared" si="176"/>
        <v>0.50209297985575274</v>
      </c>
      <c r="E1904" s="2">
        <f t="shared" si="175"/>
        <v>-3.4143531620214773E-2</v>
      </c>
      <c r="F1904" s="2">
        <f t="shared" si="179"/>
        <v>-1.428746160547233E-2</v>
      </c>
      <c r="G1904" s="2">
        <f t="shared" si="177"/>
        <v>-1.9856070014742443E-2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0.52</v>
      </c>
      <c r="C1905" s="2">
        <f t="shared" si="174"/>
        <v>0.46518799466083982</v>
      </c>
      <c r="D1905" s="2">
        <f t="shared" si="176"/>
        <v>0.50341942579236365</v>
      </c>
      <c r="E1905" s="2">
        <f t="shared" si="175"/>
        <v>-3.823143113152383E-2</v>
      </c>
      <c r="F1905" s="2">
        <f t="shared" si="179"/>
        <v>-1.9076255510682632E-2</v>
      </c>
      <c r="G1905" s="2">
        <f t="shared" si="177"/>
        <v>-1.9155175620841198E-2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0.5</v>
      </c>
      <c r="C1906" s="2">
        <f t="shared" si="174"/>
        <v>0.46285138009763371</v>
      </c>
      <c r="D1906" s="2">
        <f t="shared" si="176"/>
        <v>0.50316613499292928</v>
      </c>
      <c r="E1906" s="2">
        <f t="shared" si="175"/>
        <v>-4.0314754895295568E-2</v>
      </c>
      <c r="F1906" s="2">
        <f t="shared" si="179"/>
        <v>-2.3323955387605219E-2</v>
      </c>
      <c r="G1906" s="2">
        <f t="shared" si="177"/>
        <v>-1.6990799507690349E-2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0.5</v>
      </c>
      <c r="C1907" s="2">
        <f t="shared" si="174"/>
        <v>0.46395116777492079</v>
      </c>
      <c r="D1907" s="2">
        <f t="shared" si="176"/>
        <v>0.50293160647493451</v>
      </c>
      <c r="E1907" s="2">
        <f t="shared" si="175"/>
        <v>-3.898043870001372E-2</v>
      </c>
      <c r="F1907" s="2">
        <f t="shared" si="179"/>
        <v>-2.6455252050086919E-2</v>
      </c>
      <c r="G1907" s="2">
        <f t="shared" si="177"/>
        <v>-1.2525186649926801E-2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0.5</v>
      </c>
      <c r="C1908" s="2">
        <f t="shared" si="174"/>
        <v>0.46642021888647145</v>
      </c>
      <c r="D1908" s="2">
        <f t="shared" si="176"/>
        <v>0.50271445043975416</v>
      </c>
      <c r="E1908" s="2">
        <f t="shared" si="175"/>
        <v>-3.6294231553282708E-2</v>
      </c>
      <c r="F1908" s="2">
        <f t="shared" si="179"/>
        <v>-2.8423047950726078E-2</v>
      </c>
      <c r="G1908" s="2">
        <f t="shared" si="177"/>
        <v>-7.8711836025566299E-3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0.48</v>
      </c>
      <c r="C1909" s="2">
        <f t="shared" si="174"/>
        <v>0.46850941598086043</v>
      </c>
      <c r="D1909" s="2">
        <f t="shared" si="176"/>
        <v>0.50103189855532793</v>
      </c>
      <c r="E1909" s="2">
        <f t="shared" si="175"/>
        <v>-3.2522482574467493E-2</v>
      </c>
      <c r="F1909" s="2">
        <f t="shared" si="179"/>
        <v>-2.9242934875474361E-2</v>
      </c>
      <c r="G1909" s="2">
        <f t="shared" si="177"/>
        <v>-3.2795476989931314E-3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0.48</v>
      </c>
      <c r="C1910" s="2">
        <f t="shared" si="174"/>
        <v>0.47027719813765112</v>
      </c>
      <c r="D1910" s="2">
        <f t="shared" si="176"/>
        <v>0.49947398014382216</v>
      </c>
      <c r="E1910" s="2">
        <f t="shared" si="175"/>
        <v>-2.919678200617104E-2</v>
      </c>
      <c r="F1910" s="2">
        <f t="shared" si="179"/>
        <v>-2.9233704301613699E-2</v>
      </c>
      <c r="G1910" s="2">
        <f t="shared" si="177"/>
        <v>3.6922295442658182E-5</v>
      </c>
      <c r="H1910" s="2" t="str">
        <f t="shared" si="178"/>
        <v>Sell</v>
      </c>
    </row>
    <row r="1911" spans="1:8" ht="13.5" x14ac:dyDescent="0.25">
      <c r="A1911" s="3">
        <f>TITRES_STAT!B1914</f>
        <v>45085</v>
      </c>
      <c r="B1911" s="5">
        <f>TITRES_STAT!D1914</f>
        <v>0.48</v>
      </c>
      <c r="C1911" s="2">
        <f t="shared" si="174"/>
        <v>0.47484993688570482</v>
      </c>
      <c r="D1911" s="2">
        <f t="shared" si="176"/>
        <v>0.49803146309613167</v>
      </c>
      <c r="E1911" s="2">
        <f t="shared" si="175"/>
        <v>-2.318152621042685E-2</v>
      </c>
      <c r="F1911" s="2">
        <f t="shared" si="179"/>
        <v>-2.8023268683376328E-2</v>
      </c>
      <c r="G1911" s="2">
        <f t="shared" si="177"/>
        <v>4.8417424729494778E-3</v>
      </c>
      <c r="H1911" s="2" t="str">
        <f t="shared" si="178"/>
        <v>Sell</v>
      </c>
    </row>
    <row r="1912" spans="1:8" ht="13.5" x14ac:dyDescent="0.25">
      <c r="A1912" s="3">
        <f>TITRES_STAT!B1915</f>
        <v>45086</v>
      </c>
      <c r="B1912" s="5">
        <f>TITRES_STAT!D1915</f>
        <v>0.48</v>
      </c>
      <c r="C1912" s="2">
        <f t="shared" si="174"/>
        <v>0.47871917736482716</v>
      </c>
      <c r="D1912" s="2">
        <f t="shared" si="176"/>
        <v>0.49669579916308487</v>
      </c>
      <c r="E1912" s="2">
        <f t="shared" si="175"/>
        <v>-1.7976621798257708E-2</v>
      </c>
      <c r="F1912" s="2">
        <f t="shared" si="179"/>
        <v>-2.6013939306352606E-2</v>
      </c>
      <c r="G1912" s="2">
        <f t="shared" si="177"/>
        <v>8.0373175080948982E-3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0.48</v>
      </c>
      <c r="C1913" s="2">
        <f t="shared" si="174"/>
        <v>0.4819931500779307</v>
      </c>
      <c r="D1913" s="2">
        <f t="shared" si="176"/>
        <v>0.49545907329915267</v>
      </c>
      <c r="E1913" s="2">
        <f t="shared" si="175"/>
        <v>-1.3465923221221976E-2</v>
      </c>
      <c r="F1913" s="2">
        <f t="shared" si="179"/>
        <v>-2.3504336089326481E-2</v>
      </c>
      <c r="G1913" s="2">
        <f t="shared" si="177"/>
        <v>1.0038412868104505E-2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0.5</v>
      </c>
      <c r="C1914" s="2">
        <f t="shared" si="174"/>
        <v>0.48784035775824908</v>
      </c>
      <c r="D1914" s="2">
        <f t="shared" si="176"/>
        <v>0.4957954382399562</v>
      </c>
      <c r="E1914" s="2">
        <f t="shared" si="175"/>
        <v>-7.9550804817071219E-3</v>
      </c>
      <c r="F1914" s="2">
        <f t="shared" si="179"/>
        <v>-2.039448496780261E-2</v>
      </c>
      <c r="G1914" s="2">
        <f t="shared" si="177"/>
        <v>1.2439404486095488E-2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0.52</v>
      </c>
      <c r="C1915" s="2">
        <f t="shared" si="174"/>
        <v>0.49278799502621079</v>
      </c>
      <c r="D1915" s="2">
        <f t="shared" si="176"/>
        <v>0.49758836874070017</v>
      </c>
      <c r="E1915" s="2">
        <f t="shared" si="175"/>
        <v>-4.800373714489381E-3</v>
      </c>
      <c r="F1915" s="2">
        <f t="shared" si="179"/>
        <v>-1.7275662717139966E-2</v>
      </c>
      <c r="G1915" s="2">
        <f t="shared" si="177"/>
        <v>1.2475289002650585E-2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0.54</v>
      </c>
      <c r="C1916" s="2">
        <f t="shared" si="174"/>
        <v>0.49389753425294758</v>
      </c>
      <c r="D1916" s="2">
        <f t="shared" si="176"/>
        <v>0.50072997105620387</v>
      </c>
      <c r="E1916" s="2">
        <f t="shared" si="175"/>
        <v>-6.8324368032562921E-3</v>
      </c>
      <c r="F1916" s="2">
        <f t="shared" si="179"/>
        <v>-1.5187017534363231E-2</v>
      </c>
      <c r="G1916" s="2">
        <f t="shared" si="177"/>
        <v>8.3545807311069392E-3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0.55000000000000004</v>
      </c>
      <c r="C1917" s="2">
        <f t="shared" si="174"/>
        <v>0.49483637513710949</v>
      </c>
      <c r="D1917" s="2">
        <f t="shared" si="176"/>
        <v>0.50437960282981842</v>
      </c>
      <c r="E1917" s="2">
        <f t="shared" si="175"/>
        <v>-9.5432276927089332E-3</v>
      </c>
      <c r="F1917" s="2">
        <f t="shared" si="179"/>
        <v>-1.4058259566032372E-2</v>
      </c>
      <c r="G1917" s="2">
        <f t="shared" si="177"/>
        <v>4.5150318733234388E-3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0.53</v>
      </c>
      <c r="C1918" s="2">
        <f t="shared" si="174"/>
        <v>0.49563077896216956</v>
      </c>
      <c r="D1918" s="2">
        <f t="shared" si="176"/>
        <v>0.50627741002760962</v>
      </c>
      <c r="E1918" s="2">
        <f t="shared" si="175"/>
        <v>-1.064663106544006E-2</v>
      </c>
      <c r="F1918" s="2">
        <f t="shared" si="179"/>
        <v>-1.337593386591391E-2</v>
      </c>
      <c r="G1918" s="2">
        <f t="shared" si="177"/>
        <v>2.7293028004738498E-3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0.53</v>
      </c>
      <c r="C1919" s="2">
        <f t="shared" si="174"/>
        <v>0.4932260437372204</v>
      </c>
      <c r="D1919" s="2">
        <f t="shared" si="176"/>
        <v>0.50803463891445333</v>
      </c>
      <c r="E1919" s="2">
        <f t="shared" si="175"/>
        <v>-1.4808595177232931E-2</v>
      </c>
      <c r="F1919" s="2">
        <f t="shared" si="179"/>
        <v>-1.3662466128177715E-2</v>
      </c>
      <c r="G1919" s="2">
        <f t="shared" si="177"/>
        <v>-1.1461290490552157E-3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0.52</v>
      </c>
      <c r="C1920" s="2">
        <f t="shared" si="174"/>
        <v>0.49119126777764804</v>
      </c>
      <c r="D1920" s="2">
        <f t="shared" si="176"/>
        <v>0.50892096195782721</v>
      </c>
      <c r="E1920" s="2">
        <f t="shared" si="175"/>
        <v>-1.7729694180179167E-2</v>
      </c>
      <c r="F1920" s="2">
        <f t="shared" si="179"/>
        <v>-1.4475911738578005E-2</v>
      </c>
      <c r="G1920" s="2">
        <f t="shared" si="177"/>
        <v>-3.2537824416011621E-3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5">
        <f>TITRES_STAT!D1924</f>
        <v>0.52</v>
      </c>
      <c r="C1921" s="2">
        <f t="shared" si="174"/>
        <v>0.48946953427339451</v>
      </c>
      <c r="D1921" s="2">
        <f t="shared" si="176"/>
        <v>0.50974163144243267</v>
      </c>
      <c r="E1921" s="2">
        <f t="shared" si="175"/>
        <v>-2.0272097169038161E-2</v>
      </c>
      <c r="F1921" s="2">
        <f t="shared" si="179"/>
        <v>-1.5635148824670035E-2</v>
      </c>
      <c r="G1921" s="2">
        <f t="shared" si="177"/>
        <v>-4.6369483443681261E-3</v>
      </c>
      <c r="H1921" s="2" t="str">
        <f t="shared" si="178"/>
        <v>Hold</v>
      </c>
    </row>
    <row r="1922" spans="1:8" ht="13.5" x14ac:dyDescent="0.25">
      <c r="A1922" s="3">
        <f>TITRES_STAT!B1925</f>
        <v>45100</v>
      </c>
      <c r="B1922" s="5">
        <f>TITRES_STAT!D1925</f>
        <v>0.51</v>
      </c>
      <c r="C1922" s="2">
        <f t="shared" si="174"/>
        <v>0.48801268284671845</v>
      </c>
      <c r="D1922" s="2">
        <f t="shared" si="176"/>
        <v>0.50976076985410435</v>
      </c>
      <c r="E1922" s="2">
        <f t="shared" si="175"/>
        <v>-2.1748087007385897E-2</v>
      </c>
      <c r="F1922" s="2">
        <f t="shared" si="179"/>
        <v>-1.6857736461213208E-2</v>
      </c>
      <c r="G1922" s="2">
        <f t="shared" si="177"/>
        <v>-4.8903505461726886E-3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0.51</v>
      </c>
      <c r="C1923" s="2">
        <f t="shared" si="174"/>
        <v>0.48677996240876176</v>
      </c>
      <c r="D1923" s="2">
        <f t="shared" si="176"/>
        <v>0.50977849060565217</v>
      </c>
      <c r="E1923" s="2">
        <f t="shared" si="175"/>
        <v>-2.2998528196890411E-2</v>
      </c>
      <c r="F1923" s="2">
        <f t="shared" si="179"/>
        <v>-1.808589480834865E-2</v>
      </c>
      <c r="G1923" s="2">
        <f t="shared" si="177"/>
        <v>-4.9126333885417608E-3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0.51</v>
      </c>
      <c r="C1924" s="2">
        <f t="shared" si="174"/>
        <v>0.48881381434587534</v>
      </c>
      <c r="D1924" s="2">
        <f t="shared" si="176"/>
        <v>0.50979489870893724</v>
      </c>
      <c r="E1924" s="2">
        <f t="shared" si="175"/>
        <v>-2.0981084363061897E-2</v>
      </c>
      <c r="F1924" s="2">
        <f t="shared" si="179"/>
        <v>-1.8664932719291302E-2</v>
      </c>
      <c r="G1924" s="2">
        <f t="shared" si="177"/>
        <v>-2.3161516437705948E-3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0.51</v>
      </c>
      <c r="C1925" s="2">
        <f t="shared" si="174"/>
        <v>0.49361168906189451</v>
      </c>
      <c r="D1925" s="2">
        <f t="shared" si="176"/>
        <v>0.50981009139716416</v>
      </c>
      <c r="E1925" s="2">
        <f t="shared" si="175"/>
        <v>-1.6198402335269646E-2</v>
      </c>
      <c r="F1925" s="2">
        <f t="shared" si="179"/>
        <v>-1.8171626642486973E-2</v>
      </c>
      <c r="G1925" s="2">
        <f t="shared" si="177"/>
        <v>1.9732243072173271E-3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0.51</v>
      </c>
      <c r="C1926" s="2">
        <f t="shared" si="174"/>
        <v>0.50074835228314152</v>
      </c>
      <c r="D1926" s="2">
        <f t="shared" si="176"/>
        <v>0.50982415870107789</v>
      </c>
      <c r="E1926" s="2">
        <f t="shared" si="175"/>
        <v>-9.0758064179363718E-3</v>
      </c>
      <c r="F1926" s="2">
        <f t="shared" si="179"/>
        <v>-1.6352462597576854E-2</v>
      </c>
      <c r="G1926" s="2">
        <f t="shared" si="177"/>
        <v>7.2766561796404824E-3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0.51</v>
      </c>
      <c r="C1927" s="2">
        <f t="shared" si="174"/>
        <v>0.50832552885496585</v>
      </c>
      <c r="D1927" s="2">
        <f t="shared" si="176"/>
        <v>0.50983718398247957</v>
      </c>
      <c r="E1927" s="2">
        <f t="shared" si="175"/>
        <v>-1.5116551275137224E-3</v>
      </c>
      <c r="F1927" s="2">
        <f t="shared" si="179"/>
        <v>-1.338430110356423E-2</v>
      </c>
      <c r="G1927" s="2">
        <f t="shared" si="177"/>
        <v>1.1872645976050507E-2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0.51</v>
      </c>
      <c r="C1928" s="2">
        <f t="shared" si="174"/>
        <v>0.51166006287727883</v>
      </c>
      <c r="D1928" s="2">
        <f t="shared" si="176"/>
        <v>0.50984924442822177</v>
      </c>
      <c r="E1928" s="2">
        <f t="shared" si="175"/>
        <v>1.8108184490570611E-3</v>
      </c>
      <c r="F1928" s="2">
        <f t="shared" si="179"/>
        <v>-1.0345277193039973E-2</v>
      </c>
      <c r="G1928" s="2">
        <f t="shared" si="177"/>
        <v>1.2156095642097034E-2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0.49</v>
      </c>
      <c r="C1929" s="2">
        <f t="shared" si="174"/>
        <v>0.51448159166538976</v>
      </c>
      <c r="D1929" s="2">
        <f t="shared" si="176"/>
        <v>0.50837893002613133</v>
      </c>
      <c r="E1929" s="2">
        <f t="shared" si="175"/>
        <v>6.1026616392584332E-3</v>
      </c>
      <c r="F1929" s="2">
        <f t="shared" si="179"/>
        <v>-7.0556894265802923E-3</v>
      </c>
      <c r="G1929" s="2">
        <f t="shared" si="177"/>
        <v>1.3158351065838726E-2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0.48</v>
      </c>
      <c r="C1930" s="2">
        <f t="shared" si="174"/>
        <v>0.51533057756302214</v>
      </c>
      <c r="D1930" s="2">
        <f t="shared" si="176"/>
        <v>0.50627678706123269</v>
      </c>
      <c r="E1930" s="2">
        <f t="shared" si="175"/>
        <v>9.0537905017894493E-3</v>
      </c>
      <c r="F1930" s="2">
        <f t="shared" si="179"/>
        <v>-3.8337934409063443E-3</v>
      </c>
      <c r="G1930" s="2">
        <f t="shared" si="177"/>
        <v>1.2887583942695794E-2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0.48</v>
      </c>
      <c r="C1931" s="2">
        <f t="shared" si="174"/>
        <v>0.51604895024563413</v>
      </c>
      <c r="D1931" s="2">
        <f t="shared" si="176"/>
        <v>0.50433035839003026</v>
      </c>
      <c r="E1931" s="2">
        <f t="shared" si="175"/>
        <v>1.1718591855603866E-2</v>
      </c>
      <c r="F1931" s="2">
        <f t="shared" si="179"/>
        <v>-7.233163816043023E-4</v>
      </c>
      <c r="G1931" s="2">
        <f t="shared" si="177"/>
        <v>1.2441908237208168E-2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0.46</v>
      </c>
      <c r="C1932" s="2">
        <f t="shared" si="174"/>
        <v>0.51511834251553656</v>
      </c>
      <c r="D1932" s="2">
        <f t="shared" si="176"/>
        <v>0.50104662813891687</v>
      </c>
      <c r="E1932" s="2">
        <f t="shared" si="175"/>
        <v>1.4071714376619693E-2</v>
      </c>
      <c r="F1932" s="2">
        <f t="shared" si="179"/>
        <v>2.235689770040497E-3</v>
      </c>
      <c r="G1932" s="2">
        <f t="shared" si="177"/>
        <v>1.1836024606579195E-2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0.46</v>
      </c>
      <c r="C1933" s="2">
        <f t="shared" si="174"/>
        <v>0.5143309052054541</v>
      </c>
      <c r="D1933" s="2">
        <f t="shared" si="176"/>
        <v>0.49800613716566378</v>
      </c>
      <c r="E1933" s="2">
        <f t="shared" si="175"/>
        <v>1.6324768039790327E-2</v>
      </c>
      <c r="F1933" s="2">
        <f t="shared" si="179"/>
        <v>5.0535054239904632E-3</v>
      </c>
      <c r="G1933" s="2">
        <f t="shared" si="177"/>
        <v>1.1271262615799863E-2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0.47</v>
      </c>
      <c r="C1934" s="2">
        <f t="shared" si="174"/>
        <v>0.51366461209692271</v>
      </c>
      <c r="D1934" s="2">
        <f t="shared" si="176"/>
        <v>0.49593160848672568</v>
      </c>
      <c r="E1934" s="2">
        <f t="shared" si="175"/>
        <v>1.7733003610197029E-2</v>
      </c>
      <c r="F1934" s="2">
        <f t="shared" si="179"/>
        <v>7.589405061231777E-3</v>
      </c>
      <c r="G1934" s="2">
        <f t="shared" si="177"/>
        <v>1.0143598548965252E-2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5">
        <f>TITRES_STAT!D1938</f>
        <v>0.48</v>
      </c>
      <c r="C1935" s="2">
        <f t="shared" ref="C1935:C1998" si="180">$C$4*B1925+C1934*(1-$C$4)</f>
        <v>0.51310082562047299</v>
      </c>
      <c r="D1935" s="2">
        <f t="shared" si="176"/>
        <v>0.49475148933956081</v>
      </c>
      <c r="E1935" s="2">
        <f t="shared" si="175"/>
        <v>1.8349336280912176E-2</v>
      </c>
      <c r="F1935" s="2">
        <f t="shared" si="179"/>
        <v>9.7413913051678565E-3</v>
      </c>
      <c r="G1935" s="2">
        <f t="shared" si="177"/>
        <v>8.6079449757443197E-3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5">
        <f>TITRES_STAT!D1939</f>
        <v>0.46</v>
      </c>
      <c r="C1936" s="2">
        <f t="shared" si="180"/>
        <v>0.51262377552501559</v>
      </c>
      <c r="D1936" s="2">
        <f t="shared" si="176"/>
        <v>0.49217730494403783</v>
      </c>
      <c r="E1936" s="2">
        <f t="shared" si="175"/>
        <v>2.044647058097776E-2</v>
      </c>
      <c r="F1936" s="2">
        <f t="shared" si="179"/>
        <v>1.1882407160329837E-2</v>
      </c>
      <c r="G1936" s="2">
        <f t="shared" si="177"/>
        <v>8.564063420647923E-3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5">
        <f>TITRES_STAT!D1940</f>
        <v>0.44</v>
      </c>
      <c r="C1937" s="2">
        <f t="shared" si="180"/>
        <v>0.51222011775193632</v>
      </c>
      <c r="D1937" s="2">
        <f t="shared" si="176"/>
        <v>0.48831231939262765</v>
      </c>
      <c r="E1937" s="2">
        <f t="shared" si="175"/>
        <v>2.3907798359308674E-2</v>
      </c>
      <c r="F1937" s="2">
        <f t="shared" si="179"/>
        <v>1.4287485400125605E-2</v>
      </c>
      <c r="G1937" s="2">
        <f t="shared" si="177"/>
        <v>9.6203129591830687E-3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5">
        <f>TITRES_STAT!D1941</f>
        <v>0.44</v>
      </c>
      <c r="C1938" s="2">
        <f t="shared" si="180"/>
        <v>0.51187856117471542</v>
      </c>
      <c r="D1938" s="2">
        <f t="shared" si="176"/>
        <v>0.48473362906724782</v>
      </c>
      <c r="E1938" s="2">
        <f t="shared" si="175"/>
        <v>2.7144932107467601E-2</v>
      </c>
      <c r="F1938" s="2">
        <f t="shared" si="179"/>
        <v>1.6858974741594007E-2</v>
      </c>
      <c r="G1938" s="2">
        <f t="shared" si="177"/>
        <v>1.0285957365873594E-2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5">
        <f>TITRES_STAT!D1942</f>
        <v>0.45</v>
      </c>
      <c r="C1939" s="2">
        <f t="shared" si="180"/>
        <v>0.50851262868629765</v>
      </c>
      <c r="D1939" s="2">
        <f t="shared" si="176"/>
        <v>0.4821607676548591</v>
      </c>
      <c r="E1939" s="2">
        <f t="shared" si="175"/>
        <v>2.635186103143855E-2</v>
      </c>
      <c r="F1939" s="2">
        <f t="shared" si="179"/>
        <v>1.8757551999562916E-2</v>
      </c>
      <c r="G1939" s="2">
        <f t="shared" si="177"/>
        <v>7.5943090318756346E-3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5">
        <f>TITRES_STAT!D1943</f>
        <v>0.47</v>
      </c>
      <c r="C1940" s="2">
        <f t="shared" si="180"/>
        <v>0.5041260704268673</v>
      </c>
      <c r="D1940" s="2">
        <f t="shared" si="176"/>
        <v>0.48125997005079546</v>
      </c>
      <c r="E1940" s="2">
        <f t="shared" si="175"/>
        <v>2.2866100376071841E-2</v>
      </c>
      <c r="F1940" s="2">
        <f t="shared" si="179"/>
        <v>1.9579261674864703E-2</v>
      </c>
      <c r="G1940" s="2">
        <f t="shared" si="177"/>
        <v>3.2868387012071378E-3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5">
        <f>TITRES_STAT!D1944</f>
        <v>0.45</v>
      </c>
      <c r="C1941" s="2">
        <f t="shared" si="180"/>
        <v>0.50041436728427235</v>
      </c>
      <c r="D1941" s="2">
        <f t="shared" si="176"/>
        <v>0.47894441671369947</v>
      </c>
      <c r="E1941" s="2">
        <f t="shared" si="175"/>
        <v>2.1469950570572882E-2</v>
      </c>
      <c r="F1941" s="2">
        <f t="shared" si="179"/>
        <v>1.995739945400634E-2</v>
      </c>
      <c r="G1941" s="2">
        <f t="shared" si="177"/>
        <v>1.512551116566542E-3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0.45</v>
      </c>
      <c r="C1942" s="2">
        <f t="shared" si="180"/>
        <v>0.49419677231746117</v>
      </c>
      <c r="D1942" s="2">
        <f t="shared" si="176"/>
        <v>0.47680038584601803</v>
      </c>
      <c r="E1942" s="2">
        <f t="shared" si="175"/>
        <v>1.7396386471443148E-2</v>
      </c>
      <c r="F1942" s="2">
        <f t="shared" si="179"/>
        <v>1.9445196857493702E-2</v>
      </c>
      <c r="G1942" s="2">
        <f t="shared" si="177"/>
        <v>-2.0488103860505542E-3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0.45</v>
      </c>
      <c r="C1943" s="2">
        <f t="shared" si="180"/>
        <v>0.48893573042246719</v>
      </c>
      <c r="D1943" s="2">
        <f t="shared" si="176"/>
        <v>0.4748151720796463</v>
      </c>
      <c r="E1943" s="2">
        <f t="shared" si="175"/>
        <v>1.4120558342820888E-2</v>
      </c>
      <c r="F1943" s="2">
        <f t="shared" si="179"/>
        <v>1.8380269154559141E-2</v>
      </c>
      <c r="G1943" s="2">
        <f t="shared" si="177"/>
        <v>-4.2597108117382529E-3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0.45</v>
      </c>
      <c r="C1944" s="2">
        <f t="shared" si="180"/>
        <v>0.48602254112670301</v>
      </c>
      <c r="D1944" s="2">
        <f t="shared" si="176"/>
        <v>0.47297701118485769</v>
      </c>
      <c r="E1944" s="2">
        <f t="shared" si="175"/>
        <v>1.3045529941845324E-2</v>
      </c>
      <c r="F1944" s="2">
        <f t="shared" si="179"/>
        <v>1.7313321312016378E-2</v>
      </c>
      <c r="G1944" s="2">
        <f t="shared" si="177"/>
        <v>-4.2677913701710535E-3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0.45</v>
      </c>
      <c r="C1945" s="2">
        <f t="shared" si="180"/>
        <v>0.48509599633797945</v>
      </c>
      <c r="D1945" s="2">
        <f t="shared" si="176"/>
        <v>0.47127501035634972</v>
      </c>
      <c r="E1945" s="2">
        <f t="shared" si="175"/>
        <v>1.382098598162973E-2</v>
      </c>
      <c r="F1945" s="2">
        <f t="shared" si="179"/>
        <v>1.6614854245939049E-2</v>
      </c>
      <c r="G1945" s="2">
        <f t="shared" si="177"/>
        <v>-2.7938682643093189E-3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0.45</v>
      </c>
      <c r="C1946" s="2">
        <f t="shared" si="180"/>
        <v>0.48123507382444419</v>
      </c>
      <c r="D1946" s="2">
        <f t="shared" si="176"/>
        <v>0.46969908366328678</v>
      </c>
      <c r="E1946" s="2">
        <f t="shared" si="175"/>
        <v>1.1535990161157417E-2</v>
      </c>
      <c r="F1946" s="2">
        <f t="shared" si="179"/>
        <v>1.5599081428982723E-2</v>
      </c>
      <c r="G1946" s="2">
        <f t="shared" si="177"/>
        <v>-4.0630912678253066E-3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0.44</v>
      </c>
      <c r="C1947" s="2">
        <f t="shared" si="180"/>
        <v>0.47489121631299125</v>
      </c>
      <c r="D1947" s="2">
        <f t="shared" si="176"/>
        <v>0.46749915154008037</v>
      </c>
      <c r="E1947" s="2">
        <f t="shared" si="175"/>
        <v>7.3920647729108779E-3</v>
      </c>
      <c r="F1947" s="2">
        <f t="shared" si="179"/>
        <v>1.3957678097768355E-2</v>
      </c>
      <c r="G1947" s="2">
        <f t="shared" si="177"/>
        <v>-6.5656133248574774E-3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0.44</v>
      </c>
      <c r="C1948" s="2">
        <f t="shared" si="180"/>
        <v>0.46952333688022341</v>
      </c>
      <c r="D1948" s="2">
        <f t="shared" si="176"/>
        <v>0.4654621773519263</v>
      </c>
      <c r="E1948" s="2">
        <f t="shared" ref="E1948:E2011" si="181">C1948-D1948</f>
        <v>4.0611595282971091E-3</v>
      </c>
      <c r="F1948" s="2">
        <f t="shared" si="179"/>
        <v>1.1978374383874108E-2</v>
      </c>
      <c r="G1948" s="2">
        <f t="shared" si="177"/>
        <v>-7.9172148555769987E-3</v>
      </c>
      <c r="H1948" s="2" t="str">
        <f t="shared" si="178"/>
        <v>Hold</v>
      </c>
    </row>
    <row r="1949" spans="1:8" ht="13.5" x14ac:dyDescent="0.25">
      <c r="A1949" s="3">
        <f>TITRES_STAT!B1952</f>
        <v>45145</v>
      </c>
      <c r="B1949" s="5">
        <f>TITRES_STAT!D1952</f>
        <v>0.44</v>
      </c>
      <c r="C1949" s="2">
        <f t="shared" si="180"/>
        <v>0.4665197465909583</v>
      </c>
      <c r="D1949" s="2">
        <f t="shared" ref="D1949:D2012" si="182">$D$4*B1949+(1-$D$4)*D1948</f>
        <v>0.46357609014067247</v>
      </c>
      <c r="E1949" s="2">
        <f t="shared" si="181"/>
        <v>2.9436564502858253E-3</v>
      </c>
      <c r="F1949" s="2">
        <f t="shared" si="179"/>
        <v>1.0171430797156451E-2</v>
      </c>
      <c r="G1949" s="2">
        <f t="shared" si="177"/>
        <v>-7.2277743468706253E-3</v>
      </c>
      <c r="H1949" s="2" t="str">
        <f t="shared" si="178"/>
        <v>Hold</v>
      </c>
    </row>
    <row r="1950" spans="1:8" ht="13.5" x14ac:dyDescent="0.25">
      <c r="A1950" s="3">
        <f>TITRES_STAT!B1953</f>
        <v>45146</v>
      </c>
      <c r="B1950" s="5">
        <f>TITRES_STAT!D1953</f>
        <v>0.44</v>
      </c>
      <c r="C1950" s="2">
        <f t="shared" si="180"/>
        <v>0.46705517019234932</v>
      </c>
      <c r="D1950" s="2">
        <f t="shared" si="182"/>
        <v>0.4618297130932153</v>
      </c>
      <c r="E1950" s="2">
        <f t="shared" si="181"/>
        <v>5.2254570991340232E-3</v>
      </c>
      <c r="F1950" s="2">
        <f t="shared" si="179"/>
        <v>9.1822360575519665E-3</v>
      </c>
      <c r="G1950" s="2">
        <f t="shared" si="177"/>
        <v>-3.9567789584179433E-3</v>
      </c>
      <c r="H1950" s="2" t="str">
        <f t="shared" si="178"/>
        <v>Hold</v>
      </c>
    </row>
    <row r="1951" spans="1:8" ht="13.5" x14ac:dyDescent="0.25">
      <c r="A1951" s="3">
        <f>TITRES_STAT!B1954</f>
        <v>45147</v>
      </c>
      <c r="B1951" s="5">
        <f>TITRES_STAT!D1954</f>
        <v>0.43</v>
      </c>
      <c r="C1951" s="2">
        <f t="shared" si="180"/>
        <v>0.46443129785506476</v>
      </c>
      <c r="D1951" s="2">
        <f t="shared" si="182"/>
        <v>0.45947195656779194</v>
      </c>
      <c r="E1951" s="2">
        <f t="shared" si="181"/>
        <v>4.9593412872728226E-3</v>
      </c>
      <c r="F1951" s="2">
        <f t="shared" si="179"/>
        <v>8.3376571034961371E-3</v>
      </c>
      <c r="G1951" s="2">
        <f t="shared" si="177"/>
        <v>-3.3783158162233144E-3</v>
      </c>
      <c r="H1951" s="2" t="str">
        <f t="shared" si="178"/>
        <v>Hold</v>
      </c>
    </row>
    <row r="1952" spans="1:8" ht="13.5" x14ac:dyDescent="0.25">
      <c r="A1952" s="3">
        <f>TITRES_STAT!B1955</f>
        <v>45148</v>
      </c>
      <c r="B1952" s="5">
        <f>TITRES_STAT!D1955</f>
        <v>0.43</v>
      </c>
      <c r="C1952" s="2">
        <f t="shared" si="180"/>
        <v>0.46221109818505479</v>
      </c>
      <c r="D1952" s="2">
        <f t="shared" si="182"/>
        <v>0.45728884867388142</v>
      </c>
      <c r="E1952" s="2">
        <f t="shared" si="181"/>
        <v>4.9222495111733711E-3</v>
      </c>
      <c r="F1952" s="2">
        <f t="shared" si="179"/>
        <v>7.6545755850315842E-3</v>
      </c>
      <c r="G1952" s="2">
        <f t="shared" si="177"/>
        <v>-2.7323260738582131E-3</v>
      </c>
      <c r="H1952" s="2" t="str">
        <f t="shared" si="178"/>
        <v>Hold</v>
      </c>
    </row>
    <row r="1953" spans="1:8" ht="13.5" x14ac:dyDescent="0.25">
      <c r="A1953" s="3">
        <f>TITRES_STAT!B1956</f>
        <v>45149</v>
      </c>
      <c r="B1953" s="5">
        <f>TITRES_STAT!D1956</f>
        <v>0.43</v>
      </c>
      <c r="C1953" s="2">
        <f t="shared" si="180"/>
        <v>0.46033246769504632</v>
      </c>
      <c r="D1953" s="2">
        <f t="shared" si="182"/>
        <v>0.45526745247581613</v>
      </c>
      <c r="E1953" s="2">
        <f t="shared" si="181"/>
        <v>5.0650152192301956E-3</v>
      </c>
      <c r="F1953" s="2">
        <f t="shared" si="179"/>
        <v>7.1366635118713063E-3</v>
      </c>
      <c r="G1953" s="2">
        <f t="shared" si="177"/>
        <v>-2.0716482926411107E-3</v>
      </c>
      <c r="H1953" s="2" t="str">
        <f t="shared" si="178"/>
        <v>Hold</v>
      </c>
    </row>
    <row r="1954" spans="1:8" ht="13.5" x14ac:dyDescent="0.25">
      <c r="A1954" s="3">
        <f>TITRES_STAT!B1957</f>
        <v>45152</v>
      </c>
      <c r="B1954" s="5">
        <f>TITRES_STAT!D1957</f>
        <v>0.43</v>
      </c>
      <c r="C1954" s="2">
        <f t="shared" si="180"/>
        <v>0.45874285728042385</v>
      </c>
      <c r="D1954" s="2">
        <f t="shared" si="182"/>
        <v>0.4533957893294594</v>
      </c>
      <c r="E1954" s="2">
        <f t="shared" si="181"/>
        <v>5.347067950964457E-3</v>
      </c>
      <c r="F1954" s="2">
        <f t="shared" si="179"/>
        <v>6.7787443996899371E-3</v>
      </c>
      <c r="G1954" s="2">
        <f t="shared" si="177"/>
        <v>-1.4316764487254802E-3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0.42</v>
      </c>
      <c r="C1955" s="2">
        <f t="shared" si="180"/>
        <v>0.45739780231420479</v>
      </c>
      <c r="D1955" s="2">
        <f t="shared" si="182"/>
        <v>0.45092202715690682</v>
      </c>
      <c r="E1955" s="2">
        <f t="shared" si="181"/>
        <v>6.4757751572979694E-3</v>
      </c>
      <c r="F1955" s="2">
        <f t="shared" si="179"/>
        <v>6.7181505512115434E-3</v>
      </c>
      <c r="G1955" s="2">
        <f t="shared" si="177"/>
        <v>-2.4237539391357404E-4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0.42</v>
      </c>
      <c r="C1956" s="2">
        <f t="shared" si="180"/>
        <v>0.45625967888125019</v>
      </c>
      <c r="D1956" s="2">
        <f t="shared" si="182"/>
        <v>0.44863150662676554</v>
      </c>
      <c r="E1956" s="2">
        <f t="shared" si="181"/>
        <v>7.6281722544846442E-3</v>
      </c>
      <c r="F1956" s="2">
        <f t="shared" si="179"/>
        <v>6.9001548918661637E-3</v>
      </c>
      <c r="G1956" s="2">
        <f t="shared" ref="G1956:G2019" si="183">E1956-F1956</f>
        <v>7.2801736261848046E-4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0.42</v>
      </c>
      <c r="C1957" s="2">
        <f t="shared" si="180"/>
        <v>0.4537581898225963</v>
      </c>
      <c r="D1957" s="2">
        <f t="shared" si="182"/>
        <v>0.44651065428404213</v>
      </c>
      <c r="E1957" s="2">
        <f t="shared" si="181"/>
        <v>7.2475355385541729E-3</v>
      </c>
      <c r="F1957" s="2">
        <f t="shared" ref="F1957:F2020" si="185">(E1957*(2/(10)))+((1-(2/10))*F1956)</f>
        <v>6.9696310212037666E-3</v>
      </c>
      <c r="G1957" s="2">
        <f t="shared" si="183"/>
        <v>2.7790451735040626E-4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0.42</v>
      </c>
      <c r="C1958" s="2">
        <f t="shared" si="180"/>
        <v>0.4516415452345045</v>
      </c>
      <c r="D1958" s="2">
        <f t="shared" si="182"/>
        <v>0.44454690211485381</v>
      </c>
      <c r="E1958" s="2">
        <f t="shared" si="181"/>
        <v>7.0946431196506898E-3</v>
      </c>
      <c r="F1958" s="2">
        <f t="shared" si="185"/>
        <v>6.9946334408931519E-3</v>
      </c>
      <c r="G1958" s="2">
        <f t="shared" si="183"/>
        <v>1.0000967875753788E-4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0.42</v>
      </c>
      <c r="C1959" s="2">
        <f t="shared" si="180"/>
        <v>0.44985053827534993</v>
      </c>
      <c r="D1959" s="2">
        <f t="shared" si="182"/>
        <v>0.44272861306930905</v>
      </c>
      <c r="E1959" s="2">
        <f t="shared" si="181"/>
        <v>7.12192520604088E-3</v>
      </c>
      <c r="F1959" s="2">
        <f t="shared" si="185"/>
        <v>7.0200917939226976E-3</v>
      </c>
      <c r="G1959" s="2">
        <f t="shared" si="183"/>
        <v>1.0183341211818242E-4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0.42</v>
      </c>
      <c r="C1960" s="2">
        <f t="shared" si="180"/>
        <v>0.44833507084837299</v>
      </c>
      <c r="D1960" s="2">
        <f t="shared" si="182"/>
        <v>0.44104501210121205</v>
      </c>
      <c r="E1960" s="2">
        <f t="shared" si="181"/>
        <v>7.2900587471609324E-3</v>
      </c>
      <c r="F1960" s="2">
        <f t="shared" si="185"/>
        <v>7.074085184570345E-3</v>
      </c>
      <c r="G1960" s="2">
        <f t="shared" si="183"/>
        <v>2.1597356259058734E-4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0.42</v>
      </c>
      <c r="C1961" s="2">
        <f t="shared" si="180"/>
        <v>0.44551429071785409</v>
      </c>
      <c r="D1961" s="2">
        <f t="shared" si="182"/>
        <v>0.43948612231593709</v>
      </c>
      <c r="E1961" s="2">
        <f t="shared" si="181"/>
        <v>6.0281684019170001E-3</v>
      </c>
      <c r="F1961" s="2">
        <f t="shared" si="185"/>
        <v>6.8649018280396764E-3</v>
      </c>
      <c r="G1961" s="2">
        <f t="shared" si="183"/>
        <v>-8.367334261226763E-4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0.42</v>
      </c>
      <c r="C1962" s="2">
        <f t="shared" si="180"/>
        <v>0.44312747676126119</v>
      </c>
      <c r="D1962" s="2">
        <f t="shared" si="182"/>
        <v>0.43804270584808985</v>
      </c>
      <c r="E1962" s="2">
        <f t="shared" si="181"/>
        <v>5.0847709131713326E-3</v>
      </c>
      <c r="F1962" s="2">
        <f t="shared" si="185"/>
        <v>6.5088756450660083E-3</v>
      </c>
      <c r="G1962" s="2">
        <f t="shared" si="183"/>
        <v>-1.4241047318946758E-3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0.43</v>
      </c>
      <c r="C1963" s="2">
        <f t="shared" si="180"/>
        <v>0.4411078649518364</v>
      </c>
      <c r="D1963" s="2">
        <f t="shared" si="182"/>
        <v>0.43744694985934246</v>
      </c>
      <c r="E1963" s="2">
        <f t="shared" si="181"/>
        <v>3.6609150924939438E-3</v>
      </c>
      <c r="F1963" s="2">
        <f t="shared" si="185"/>
        <v>5.9392835345515958E-3</v>
      </c>
      <c r="G1963" s="2">
        <f t="shared" si="183"/>
        <v>-2.278368442057652E-3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0.43</v>
      </c>
      <c r="C1964" s="2">
        <f t="shared" si="180"/>
        <v>0.43939896265155387</v>
      </c>
      <c r="D1964" s="2">
        <f t="shared" si="182"/>
        <v>0.43689532394383562</v>
      </c>
      <c r="E1964" s="2">
        <f t="shared" si="181"/>
        <v>2.5036387077182476E-3</v>
      </c>
      <c r="F1964" s="2">
        <f t="shared" si="185"/>
        <v>5.2521545691849268E-3</v>
      </c>
      <c r="G1964" s="2">
        <f t="shared" si="183"/>
        <v>-2.7485158614666792E-3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0.42</v>
      </c>
      <c r="C1965" s="2">
        <f t="shared" si="180"/>
        <v>0.43641450685900712</v>
      </c>
      <c r="D1965" s="2">
        <f t="shared" si="182"/>
        <v>0.43564381846651445</v>
      </c>
      <c r="E1965" s="2">
        <f t="shared" si="181"/>
        <v>7.7068839249266885E-4</v>
      </c>
      <c r="F1965" s="2">
        <f t="shared" si="185"/>
        <v>4.3558613338464756E-3</v>
      </c>
      <c r="G1965" s="2">
        <f t="shared" si="183"/>
        <v>-3.5851729413538067E-3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0.42</v>
      </c>
      <c r="C1966" s="2">
        <f t="shared" si="180"/>
        <v>0.43388919811146759</v>
      </c>
      <c r="D1966" s="2">
        <f t="shared" si="182"/>
        <v>0.43448501709862447</v>
      </c>
      <c r="E1966" s="2">
        <f t="shared" si="181"/>
        <v>-5.9581898715688197E-4</v>
      </c>
      <c r="F1966" s="2">
        <f t="shared" si="185"/>
        <v>3.3655252696458042E-3</v>
      </c>
      <c r="G1966" s="2">
        <f t="shared" si="183"/>
        <v>-3.9613442568026862E-3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0.42</v>
      </c>
      <c r="C1967" s="2">
        <f t="shared" si="180"/>
        <v>0.43175239840201107</v>
      </c>
      <c r="D1967" s="2">
        <f t="shared" si="182"/>
        <v>0.43341205286909673</v>
      </c>
      <c r="E1967" s="2">
        <f t="shared" si="181"/>
        <v>-1.6596544670856583E-3</v>
      </c>
      <c r="F1967" s="2">
        <f t="shared" si="185"/>
        <v>2.3604893222995116E-3</v>
      </c>
      <c r="G1967" s="2">
        <f t="shared" si="183"/>
        <v>-4.0201437893851704E-3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0.42</v>
      </c>
      <c r="C1968" s="2">
        <f t="shared" si="180"/>
        <v>0.429944337109394</v>
      </c>
      <c r="D1968" s="2">
        <f t="shared" si="182"/>
        <v>0.43241856747138585</v>
      </c>
      <c r="E1968" s="2">
        <f t="shared" si="181"/>
        <v>-2.4742303619918471E-3</v>
      </c>
      <c r="F1968" s="2">
        <f t="shared" si="185"/>
        <v>1.3935453854412401E-3</v>
      </c>
      <c r="G1968" s="2">
        <f t="shared" si="183"/>
        <v>-3.8677757474330872E-3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0.42</v>
      </c>
      <c r="C1969" s="2">
        <f t="shared" si="180"/>
        <v>0.42841443909256416</v>
      </c>
      <c r="D1969" s="2">
        <f t="shared" si="182"/>
        <v>0.43149867358461652</v>
      </c>
      <c r="E1969" s="2">
        <f t="shared" si="181"/>
        <v>-3.0842344920523623E-3</v>
      </c>
      <c r="F1969" s="2">
        <f t="shared" si="185"/>
        <v>4.9798940994251961E-4</v>
      </c>
      <c r="G1969" s="2">
        <f t="shared" si="183"/>
        <v>-3.5822239019948818E-3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0.42</v>
      </c>
      <c r="C1970" s="2">
        <f t="shared" si="180"/>
        <v>0.42711991000140043</v>
      </c>
      <c r="D1970" s="2">
        <f t="shared" si="182"/>
        <v>0.43064691998575599</v>
      </c>
      <c r="E1970" s="2">
        <f t="shared" si="181"/>
        <v>-3.5270099843555669E-3</v>
      </c>
      <c r="F1970" s="2">
        <f t="shared" si="185"/>
        <v>-3.0701046891709778E-4</v>
      </c>
      <c r="G1970" s="2">
        <f t="shared" si="183"/>
        <v>-3.2199995154384691E-3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0.41</v>
      </c>
      <c r="C1971" s="2">
        <f t="shared" si="180"/>
        <v>0.42602453923195421</v>
      </c>
      <c r="D1971" s="2">
        <f t="shared" si="182"/>
        <v>0.42911751850532964</v>
      </c>
      <c r="E1971" s="2">
        <f t="shared" si="181"/>
        <v>-3.0929792733754291E-3</v>
      </c>
      <c r="F1971" s="2">
        <f t="shared" si="185"/>
        <v>-8.6420422980876418E-4</v>
      </c>
      <c r="G1971" s="2">
        <f t="shared" si="183"/>
        <v>-2.2287750435666647E-3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0.41</v>
      </c>
      <c r="C1972" s="2">
        <f t="shared" si="180"/>
        <v>0.42509768704242279</v>
      </c>
      <c r="D1972" s="2">
        <f t="shared" si="182"/>
        <v>0.42770140602345341</v>
      </c>
      <c r="E1972" s="2">
        <f t="shared" si="181"/>
        <v>-2.6037189810306227E-3</v>
      </c>
      <c r="F1972" s="2">
        <f t="shared" si="185"/>
        <v>-1.2121071800531361E-3</v>
      </c>
      <c r="G1972" s="2">
        <f t="shared" si="183"/>
        <v>-1.3916118009774867E-3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0.4</v>
      </c>
      <c r="C1973" s="2">
        <f t="shared" si="180"/>
        <v>0.42585188903589621</v>
      </c>
      <c r="D1973" s="2">
        <f t="shared" si="182"/>
        <v>0.42564945002171611</v>
      </c>
      <c r="E1973" s="2">
        <f t="shared" si="181"/>
        <v>2.0243901418010024E-4</v>
      </c>
      <c r="F1973" s="2">
        <f t="shared" si="185"/>
        <v>-9.2919794120648882E-4</v>
      </c>
      <c r="G1973" s="2">
        <f t="shared" si="183"/>
        <v>1.131636955386589E-3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5">
        <f>TITRES_STAT!D1977</f>
        <v>0.4</v>
      </c>
      <c r="C1974" s="2">
        <f t="shared" si="180"/>
        <v>0.42649005995345068</v>
      </c>
      <c r="D1974" s="2">
        <f t="shared" si="182"/>
        <v>0.42374949076084822</v>
      </c>
      <c r="E1974" s="2">
        <f t="shared" si="181"/>
        <v>2.74056919260246E-3</v>
      </c>
      <c r="F1974" s="2">
        <f t="shared" si="185"/>
        <v>-1.952445144446991E-4</v>
      </c>
      <c r="G1974" s="2">
        <f t="shared" si="183"/>
        <v>2.9358137070471593E-3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0.4</v>
      </c>
      <c r="C1975" s="2">
        <f t="shared" si="180"/>
        <v>0.42549158919138136</v>
      </c>
      <c r="D1975" s="2">
        <f t="shared" si="182"/>
        <v>0.42199026922300759</v>
      </c>
      <c r="E1975" s="2">
        <f t="shared" si="181"/>
        <v>3.5013199683737728E-3</v>
      </c>
      <c r="F1975" s="2">
        <f t="shared" si="185"/>
        <v>5.4406838211899528E-4</v>
      </c>
      <c r="G1975" s="2">
        <f t="shared" si="183"/>
        <v>2.9572515862547775E-3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0.41</v>
      </c>
      <c r="C1976" s="2">
        <f t="shared" si="180"/>
        <v>0.42464672931578423</v>
      </c>
      <c r="D1976" s="2">
        <f t="shared" si="182"/>
        <v>0.42110210113241442</v>
      </c>
      <c r="E1976" s="2">
        <f t="shared" si="181"/>
        <v>3.5446281833698134E-3</v>
      </c>
      <c r="F1976" s="2">
        <f t="shared" si="185"/>
        <v>1.1441803423691589E-3</v>
      </c>
      <c r="G1976" s="2">
        <f t="shared" si="183"/>
        <v>2.4004478410006545E-3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0.42</v>
      </c>
      <c r="C1977" s="2">
        <f t="shared" si="180"/>
        <v>0.42393184788258664</v>
      </c>
      <c r="D1977" s="2">
        <f t="shared" si="182"/>
        <v>0.42102046401149479</v>
      </c>
      <c r="E1977" s="2">
        <f t="shared" si="181"/>
        <v>2.9113838710918549E-3</v>
      </c>
      <c r="F1977" s="2">
        <f t="shared" si="185"/>
        <v>1.4976210481136981E-3</v>
      </c>
      <c r="G1977" s="2">
        <f t="shared" si="183"/>
        <v>1.4137628229781568E-3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0.43</v>
      </c>
      <c r="C1978" s="2">
        <f t="shared" si="180"/>
        <v>0.42332694820834255</v>
      </c>
      <c r="D1978" s="2">
        <f t="shared" si="182"/>
        <v>0.42168561482545813</v>
      </c>
      <c r="E1978" s="2">
        <f t="shared" si="181"/>
        <v>1.6413333828844134E-3</v>
      </c>
      <c r="F1978" s="2">
        <f t="shared" si="185"/>
        <v>1.5263635150678412E-3</v>
      </c>
      <c r="G1978" s="2">
        <f t="shared" si="183"/>
        <v>1.1496986781657221E-4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0.42</v>
      </c>
      <c r="C1979" s="2">
        <f t="shared" si="180"/>
        <v>0.42281511002244371</v>
      </c>
      <c r="D1979" s="2">
        <f t="shared" si="182"/>
        <v>0.42156075446801677</v>
      </c>
      <c r="E1979" s="2">
        <f t="shared" si="181"/>
        <v>1.2543555544269336E-3</v>
      </c>
      <c r="F1979" s="2">
        <f t="shared" si="185"/>
        <v>1.4719619229396597E-3</v>
      </c>
      <c r="G1979" s="2">
        <f t="shared" si="183"/>
        <v>-2.1760636851272616E-4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5">
        <f>TITRES_STAT!D1983</f>
        <v>0.43</v>
      </c>
      <c r="C1980" s="2">
        <f t="shared" si="180"/>
        <v>0.42238201617283699</v>
      </c>
      <c r="D1980" s="2">
        <f t="shared" si="182"/>
        <v>0.4221858837666822</v>
      </c>
      <c r="E1980" s="2">
        <f t="shared" si="181"/>
        <v>1.9613240615479199E-4</v>
      </c>
      <c r="F1980" s="2">
        <f t="shared" si="185"/>
        <v>1.2167960195826862E-3</v>
      </c>
      <c r="G1980" s="2">
        <f t="shared" si="183"/>
        <v>-1.0206636134278942E-3</v>
      </c>
      <c r="H1980" s="2" t="str">
        <f t="shared" si="184"/>
        <v>Hold</v>
      </c>
    </row>
    <row r="1981" spans="1:8" ht="13.5" x14ac:dyDescent="0.25">
      <c r="A1981" s="3">
        <f>TITRES_STAT!B1984</f>
        <v>45189</v>
      </c>
      <c r="B1981" s="5">
        <f>TITRES_STAT!D1984</f>
        <v>0.43</v>
      </c>
      <c r="C1981" s="2">
        <f t="shared" si="180"/>
        <v>0.42047709060778515</v>
      </c>
      <c r="D1981" s="2">
        <f t="shared" si="182"/>
        <v>0.42276470719137244</v>
      </c>
      <c r="E1981" s="2">
        <f t="shared" si="181"/>
        <v>-2.2876165835872819E-3</v>
      </c>
      <c r="F1981" s="2">
        <f t="shared" si="185"/>
        <v>5.159134989486927E-4</v>
      </c>
      <c r="G1981" s="2">
        <f t="shared" si="183"/>
        <v>-2.8035300825359748E-3</v>
      </c>
      <c r="H1981" s="2" t="str">
        <f t="shared" si="184"/>
        <v>Hold</v>
      </c>
    </row>
    <row r="1982" spans="1:8" ht="13.5" x14ac:dyDescent="0.25">
      <c r="A1982" s="3">
        <f>TITRES_STAT!B1985</f>
        <v>45190</v>
      </c>
      <c r="B1982" s="5">
        <f>TITRES_STAT!D1985</f>
        <v>0.43</v>
      </c>
      <c r="C1982" s="2">
        <f t="shared" si="180"/>
        <v>0.41886523051427976</v>
      </c>
      <c r="D1982" s="2">
        <f t="shared" si="182"/>
        <v>0.42330065480682633</v>
      </c>
      <c r="E1982" s="2">
        <f t="shared" si="181"/>
        <v>-4.4354242925465637E-3</v>
      </c>
      <c r="F1982" s="2">
        <f t="shared" si="185"/>
        <v>-4.7435405935035863E-4</v>
      </c>
      <c r="G1982" s="2">
        <f t="shared" si="183"/>
        <v>-3.9610702331962051E-3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0.43</v>
      </c>
      <c r="C1983" s="2">
        <f t="shared" si="180"/>
        <v>0.41596288735823672</v>
      </c>
      <c r="D1983" s="2">
        <f t="shared" si="182"/>
        <v>0.42379690259891328</v>
      </c>
      <c r="E1983" s="2">
        <f t="shared" si="181"/>
        <v>-7.8340152406765617E-3</v>
      </c>
      <c r="F1983" s="2">
        <f t="shared" si="185"/>
        <v>-1.9462862956155995E-3</v>
      </c>
      <c r="G1983" s="2">
        <f t="shared" si="183"/>
        <v>-5.8877289450609618E-3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0.43</v>
      </c>
      <c r="C1984" s="2">
        <f t="shared" si="180"/>
        <v>0.41350705853389264</v>
      </c>
      <c r="D1984" s="2">
        <f t="shared" si="182"/>
        <v>0.42425639129529008</v>
      </c>
      <c r="E1984" s="2">
        <f t="shared" si="181"/>
        <v>-1.0749332761397445E-2</v>
      </c>
      <c r="F1984" s="2">
        <f t="shared" si="185"/>
        <v>-3.7068955887719691E-3</v>
      </c>
      <c r="G1984" s="2">
        <f t="shared" si="183"/>
        <v>-7.0424371726254768E-3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0.43</v>
      </c>
      <c r="C1985" s="2">
        <f t="shared" si="180"/>
        <v>0.41142904952867837</v>
      </c>
      <c r="D1985" s="2">
        <f t="shared" si="182"/>
        <v>0.42468184379193524</v>
      </c>
      <c r="E1985" s="2">
        <f t="shared" si="181"/>
        <v>-1.3252794263256873E-2</v>
      </c>
      <c r="F1985" s="2">
        <f t="shared" si="185"/>
        <v>-5.61607532366895E-3</v>
      </c>
      <c r="G1985" s="2">
        <f t="shared" si="183"/>
        <v>-7.6367189395879229E-3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0.43</v>
      </c>
      <c r="C1986" s="2">
        <f t="shared" si="180"/>
        <v>0.41120919575503556</v>
      </c>
      <c r="D1986" s="2">
        <f t="shared" si="182"/>
        <v>0.42507578128882895</v>
      </c>
      <c r="E1986" s="2">
        <f t="shared" si="181"/>
        <v>-1.3866585533793385E-2</v>
      </c>
      <c r="F1986" s="2">
        <f t="shared" si="185"/>
        <v>-7.2661773656938376E-3</v>
      </c>
      <c r="G1986" s="2">
        <f t="shared" si="183"/>
        <v>-6.6004081680995476E-3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0.42</v>
      </c>
      <c r="C1987" s="2">
        <f t="shared" si="180"/>
        <v>0.4125616271773378</v>
      </c>
      <c r="D1987" s="2">
        <f t="shared" si="182"/>
        <v>0.42469979748965642</v>
      </c>
      <c r="E1987" s="2">
        <f t="shared" si="181"/>
        <v>-1.2138170312318619E-2</v>
      </c>
      <c r="F1987" s="2">
        <f t="shared" si="185"/>
        <v>-8.2405759550187932E-3</v>
      </c>
      <c r="G1987" s="2">
        <f t="shared" si="183"/>
        <v>-3.8975943572998259E-3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0.42</v>
      </c>
      <c r="C1988" s="2">
        <f t="shared" si="180"/>
        <v>0.41524445376543967</v>
      </c>
      <c r="D1988" s="2">
        <f t="shared" si="182"/>
        <v>0.42435166434227445</v>
      </c>
      <c r="E1988" s="2">
        <f t="shared" si="181"/>
        <v>-9.1072105768347789E-3</v>
      </c>
      <c r="F1988" s="2">
        <f t="shared" si="185"/>
        <v>-8.4139028793819917E-3</v>
      </c>
      <c r="G1988" s="2">
        <f t="shared" si="183"/>
        <v>-6.9330769745278714E-4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0.42</v>
      </c>
      <c r="C1989" s="2">
        <f t="shared" si="180"/>
        <v>0.41597607626306432</v>
      </c>
      <c r="D1989" s="2">
        <f t="shared" si="182"/>
        <v>0.42402931883543926</v>
      </c>
      <c r="E1989" s="2">
        <f t="shared" si="181"/>
        <v>-8.0532425723749412E-3</v>
      </c>
      <c r="F1989" s="2">
        <f t="shared" si="185"/>
        <v>-8.3417708179805827E-3</v>
      </c>
      <c r="G1989" s="2">
        <f t="shared" si="183"/>
        <v>2.8852824560564143E-4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0.42</v>
      </c>
      <c r="C1990" s="2">
        <f t="shared" si="180"/>
        <v>0.41813360299182367</v>
      </c>
      <c r="D1990" s="2">
        <f t="shared" si="182"/>
        <v>0.42373085077355488</v>
      </c>
      <c r="E1990" s="2">
        <f t="shared" si="181"/>
        <v>-5.5972477817312072E-3</v>
      </c>
      <c r="F1990" s="2">
        <f t="shared" si="185"/>
        <v>-7.7928662107307079E-3</v>
      </c>
      <c r="G1990" s="2">
        <f t="shared" si="183"/>
        <v>2.1956184289995007E-3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0.42</v>
      </c>
      <c r="C1991" s="2">
        <f t="shared" si="180"/>
        <v>0.41995920253154312</v>
      </c>
      <c r="D1991" s="2">
        <f t="shared" si="182"/>
        <v>0.42345449145699526</v>
      </c>
      <c r="E1991" s="2">
        <f t="shared" si="181"/>
        <v>-3.4952889254521446E-3</v>
      </c>
      <c r="F1991" s="2">
        <f t="shared" si="185"/>
        <v>-6.9333507536749953E-3</v>
      </c>
      <c r="G1991" s="2">
        <f t="shared" si="183"/>
        <v>3.4380618282228506E-3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0.42</v>
      </c>
      <c r="C1992" s="2">
        <f t="shared" si="180"/>
        <v>0.4215039406036134</v>
      </c>
      <c r="D1992" s="2">
        <f t="shared" si="182"/>
        <v>0.42319860320092151</v>
      </c>
      <c r="E1992" s="2">
        <f t="shared" si="181"/>
        <v>-1.6946625973081053E-3</v>
      </c>
      <c r="F1992" s="2">
        <f t="shared" si="185"/>
        <v>-5.885613122401618E-3</v>
      </c>
      <c r="G1992" s="2">
        <f t="shared" si="183"/>
        <v>4.1909505250935127E-3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0.42</v>
      </c>
      <c r="C1993" s="2">
        <f t="shared" si="180"/>
        <v>0.42281102666459597</v>
      </c>
      <c r="D1993" s="2">
        <f t="shared" si="182"/>
        <v>0.42296166963048287</v>
      </c>
      <c r="E1993" s="2">
        <f t="shared" si="181"/>
        <v>-1.5064296588690462E-4</v>
      </c>
      <c r="F1993" s="2">
        <f t="shared" si="185"/>
        <v>-4.7386190910986758E-3</v>
      </c>
      <c r="G1993" s="2">
        <f t="shared" si="183"/>
        <v>4.5879761252117712E-3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0.42</v>
      </c>
      <c r="C1994" s="2">
        <f t="shared" si="180"/>
        <v>0.42391702256235048</v>
      </c>
      <c r="D1994" s="2">
        <f t="shared" si="182"/>
        <v>0.42274228669489156</v>
      </c>
      <c r="E1994" s="2">
        <f t="shared" si="181"/>
        <v>1.1747358674589203E-3</v>
      </c>
      <c r="F1994" s="2">
        <f t="shared" si="185"/>
        <v>-3.5559480993871567E-3</v>
      </c>
      <c r="G1994" s="2">
        <f t="shared" si="183"/>
        <v>4.7306839668460766E-3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0.42</v>
      </c>
      <c r="C1995" s="2">
        <f t="shared" si="180"/>
        <v>0.42485286524506582</v>
      </c>
      <c r="D1995" s="2">
        <f t="shared" si="182"/>
        <v>0.4225391543471218</v>
      </c>
      <c r="E1995" s="2">
        <f t="shared" si="181"/>
        <v>2.3137108979440213E-3</v>
      </c>
      <c r="F1995" s="2">
        <f t="shared" si="185"/>
        <v>-2.3820162999209213E-3</v>
      </c>
      <c r="G1995" s="2">
        <f t="shared" si="183"/>
        <v>4.6957271978649425E-3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0.42</v>
      </c>
      <c r="C1996" s="2">
        <f t="shared" si="180"/>
        <v>0.42564473213044035</v>
      </c>
      <c r="D1996" s="2">
        <f t="shared" si="182"/>
        <v>0.42235106883992757</v>
      </c>
      <c r="E1996" s="2">
        <f t="shared" si="181"/>
        <v>3.2936632905127827E-3</v>
      </c>
      <c r="F1996" s="2">
        <f t="shared" si="185"/>
        <v>-1.2468803818341805E-3</v>
      </c>
      <c r="G1996" s="2">
        <f t="shared" si="183"/>
        <v>4.540543672346963E-3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0.41</v>
      </c>
      <c r="C1997" s="2">
        <f t="shared" si="180"/>
        <v>0.42477631180268033</v>
      </c>
      <c r="D1997" s="2">
        <f t="shared" si="182"/>
        <v>0.42143617485178481</v>
      </c>
      <c r="E1997" s="2">
        <f t="shared" si="181"/>
        <v>3.3401369508955225E-3</v>
      </c>
      <c r="F1997" s="2">
        <f t="shared" si="185"/>
        <v>-3.2947691528823994E-4</v>
      </c>
      <c r="G1997" s="2">
        <f t="shared" si="183"/>
        <v>3.6696138661837623E-3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0.41</v>
      </c>
      <c r="C1998" s="2">
        <f t="shared" si="180"/>
        <v>0.42404149460226798</v>
      </c>
      <c r="D1998" s="2">
        <f t="shared" si="182"/>
        <v>0.42058905078868963</v>
      </c>
      <c r="E1998" s="2">
        <f t="shared" si="181"/>
        <v>3.4524438135783431E-3</v>
      </c>
      <c r="F1998" s="2">
        <f t="shared" si="185"/>
        <v>4.2690723048507674E-4</v>
      </c>
      <c r="G1998" s="2">
        <f t="shared" si="183"/>
        <v>3.0255365830932665E-3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0.4</v>
      </c>
      <c r="C1999" s="2">
        <f t="shared" ref="C1999:C2062" si="186">$C$4*B1989+C1998*(1-$C$4)</f>
        <v>0.42341972620191909</v>
      </c>
      <c r="D1999" s="2">
        <f t="shared" si="182"/>
        <v>0.41906393591545338</v>
      </c>
      <c r="E1999" s="2">
        <f t="shared" si="181"/>
        <v>4.3557902864657105E-3</v>
      </c>
      <c r="F1999" s="2">
        <f t="shared" si="185"/>
        <v>1.2126838416812035E-3</v>
      </c>
      <c r="G1999" s="2">
        <f t="shared" si="183"/>
        <v>3.1431064447845071E-3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0.4</v>
      </c>
      <c r="C2000" s="2">
        <f t="shared" si="186"/>
        <v>0.42289361447854695</v>
      </c>
      <c r="D2000" s="2">
        <f t="shared" si="182"/>
        <v>0.41765179251430867</v>
      </c>
      <c r="E2000" s="2">
        <f t="shared" si="181"/>
        <v>5.2418219642382802E-3</v>
      </c>
      <c r="F2000" s="2">
        <f t="shared" si="185"/>
        <v>2.018511466192619E-3</v>
      </c>
      <c r="G2000" s="2">
        <f t="shared" si="183"/>
        <v>3.2233104980456612E-3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0.4</v>
      </c>
      <c r="C2001" s="2">
        <f t="shared" si="186"/>
        <v>0.42244844302030898</v>
      </c>
      <c r="D2001" s="2">
        <f t="shared" si="182"/>
        <v>0.4163442523280636</v>
      </c>
      <c r="E2001" s="2">
        <f t="shared" si="181"/>
        <v>6.1041906922453815E-3</v>
      </c>
      <c r="F2001" s="2">
        <f t="shared" si="185"/>
        <v>2.8356473114031716E-3</v>
      </c>
      <c r="G2001" s="2">
        <f t="shared" si="183"/>
        <v>3.2685433808422098E-3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0.4</v>
      </c>
      <c r="C2002" s="2">
        <f t="shared" si="186"/>
        <v>0.422071759478723</v>
      </c>
      <c r="D2002" s="2">
        <f t="shared" si="182"/>
        <v>0.41513356697042925</v>
      </c>
      <c r="E2002" s="2">
        <f t="shared" si="181"/>
        <v>6.9381925082937501E-3</v>
      </c>
      <c r="F2002" s="2">
        <f t="shared" si="185"/>
        <v>3.6561563507812875E-3</v>
      </c>
      <c r="G2002" s="2">
        <f t="shared" si="183"/>
        <v>3.2820361575124626E-3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0.4</v>
      </c>
      <c r="C2003" s="2">
        <f t="shared" si="186"/>
        <v>0.42175302725122715</v>
      </c>
      <c r="D2003" s="2">
        <f t="shared" si="182"/>
        <v>0.41401256200965669</v>
      </c>
      <c r="E2003" s="2">
        <f t="shared" si="181"/>
        <v>7.74046524157046E-3</v>
      </c>
      <c r="F2003" s="2">
        <f t="shared" si="185"/>
        <v>4.473018128939122E-3</v>
      </c>
      <c r="G2003" s="2">
        <f t="shared" si="183"/>
        <v>3.267447112631338E-3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5">
        <f>TITRES_STAT!D2007</f>
        <v>0.4</v>
      </c>
      <c r="C2004" s="2">
        <f t="shared" si="186"/>
        <v>0.42148333075103839</v>
      </c>
      <c r="D2004" s="2">
        <f t="shared" si="182"/>
        <v>0.4129745944533858</v>
      </c>
      <c r="E2004" s="2">
        <f t="shared" si="181"/>
        <v>8.508736297652586E-3</v>
      </c>
      <c r="F2004" s="2">
        <f t="shared" si="185"/>
        <v>5.2801617626818155E-3</v>
      </c>
      <c r="G2004" s="2">
        <f t="shared" si="183"/>
        <v>3.2285745349707705E-3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5">
        <f>TITRES_STAT!D2008</f>
        <v>0.4</v>
      </c>
      <c r="C2005" s="2">
        <f t="shared" si="186"/>
        <v>0.42125512602010939</v>
      </c>
      <c r="D2005" s="2">
        <f t="shared" si="182"/>
        <v>0.4120135133827646</v>
      </c>
      <c r="E2005" s="2">
        <f t="shared" si="181"/>
        <v>9.2416126373447982E-3</v>
      </c>
      <c r="F2005" s="2">
        <f t="shared" si="185"/>
        <v>6.0724519376144119E-3</v>
      </c>
      <c r="G2005" s="2">
        <f t="shared" si="183"/>
        <v>3.1691606997303863E-3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0.4</v>
      </c>
      <c r="C2006" s="2">
        <f t="shared" si="186"/>
        <v>0.42106202970932333</v>
      </c>
      <c r="D2006" s="2">
        <f t="shared" si="182"/>
        <v>0.41112362350255982</v>
      </c>
      <c r="E2006" s="2">
        <f t="shared" si="181"/>
        <v>9.9384062067635059E-3</v>
      </c>
      <c r="F2006" s="2">
        <f t="shared" si="185"/>
        <v>6.8456427914442303E-3</v>
      </c>
      <c r="G2006" s="2">
        <f t="shared" si="183"/>
        <v>3.0927634153192756E-3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0.4</v>
      </c>
      <c r="C2007" s="2">
        <f t="shared" si="186"/>
        <v>0.41936017898481204</v>
      </c>
      <c r="D2007" s="2">
        <f t="shared" si="182"/>
        <v>0.41029965139125907</v>
      </c>
      <c r="E2007" s="2">
        <f t="shared" si="181"/>
        <v>9.0605275935529694E-3</v>
      </c>
      <c r="F2007" s="2">
        <f t="shared" si="185"/>
        <v>7.2886197518659789E-3</v>
      </c>
      <c r="G2007" s="2">
        <f t="shared" si="183"/>
        <v>1.7719078416869906E-3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0.4</v>
      </c>
      <c r="C2008" s="2">
        <f t="shared" si="186"/>
        <v>0.4179201514486871</v>
      </c>
      <c r="D2008" s="2">
        <f t="shared" si="182"/>
        <v>0.40953671425116578</v>
      </c>
      <c r="E2008" s="2">
        <f t="shared" si="181"/>
        <v>8.3834371975213262E-3</v>
      </c>
      <c r="F2008" s="2">
        <f t="shared" si="185"/>
        <v>7.5075832409970487E-3</v>
      </c>
      <c r="G2008" s="2">
        <f t="shared" si="183"/>
        <v>8.7585395652427754E-4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0.4</v>
      </c>
      <c r="C2009" s="2">
        <f t="shared" si="186"/>
        <v>0.41516320507196602</v>
      </c>
      <c r="D2009" s="2">
        <f t="shared" si="182"/>
        <v>0.40883029097330165</v>
      </c>
      <c r="E2009" s="2">
        <f t="shared" si="181"/>
        <v>6.3329140986643773E-3</v>
      </c>
      <c r="F2009" s="2">
        <f t="shared" si="185"/>
        <v>7.2726494125305149E-3</v>
      </c>
      <c r="G2009" s="2">
        <f t="shared" si="183"/>
        <v>-9.3973531386613764E-4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0.39</v>
      </c>
      <c r="C2010" s="2">
        <f t="shared" si="186"/>
        <v>0.41283040429166357</v>
      </c>
      <c r="D2010" s="2">
        <f t="shared" si="182"/>
        <v>0.40743545460490893</v>
      </c>
      <c r="E2010" s="2">
        <f t="shared" si="181"/>
        <v>5.3949496867546354E-3</v>
      </c>
      <c r="F2010" s="2">
        <f t="shared" si="185"/>
        <v>6.89710946737534E-3</v>
      </c>
      <c r="G2010" s="2">
        <f t="shared" si="183"/>
        <v>-1.5021597806207047E-3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5">
        <f>TITRES_STAT!D2014</f>
        <v>0.38</v>
      </c>
      <c r="C2011" s="2">
        <f t="shared" si="186"/>
        <v>0.41085649593909995</v>
      </c>
      <c r="D2011" s="2">
        <f t="shared" si="182"/>
        <v>0.40540319870824904</v>
      </c>
      <c r="E2011" s="2">
        <f t="shared" si="181"/>
        <v>5.4532972308509176E-3</v>
      </c>
      <c r="F2011" s="2">
        <f t="shared" si="185"/>
        <v>6.6083470200704562E-3</v>
      </c>
      <c r="G2011" s="2">
        <f t="shared" si="183"/>
        <v>-1.1550497892195387E-3</v>
      </c>
      <c r="H2011" s="2" t="str">
        <f t="shared" si="184"/>
        <v>Hold</v>
      </c>
    </row>
    <row r="2012" spans="1:8" ht="13.5" x14ac:dyDescent="0.25">
      <c r="A2012" s="3">
        <f>TITRES_STAT!B2015</f>
        <v>45233</v>
      </c>
      <c r="B2012" s="5">
        <f>TITRES_STAT!D2015</f>
        <v>0.38</v>
      </c>
      <c r="C2012" s="2">
        <f t="shared" si="186"/>
        <v>0.40918626579462303</v>
      </c>
      <c r="D2012" s="2">
        <f t="shared" si="182"/>
        <v>0.40352148028541579</v>
      </c>
      <c r="E2012" s="2">
        <f t="shared" ref="E2012:E2075" si="187">C2012-D2012</f>
        <v>5.6647855092072374E-3</v>
      </c>
      <c r="F2012" s="2">
        <f t="shared" si="185"/>
        <v>6.4196347178978128E-3</v>
      </c>
      <c r="G2012" s="2">
        <f t="shared" si="183"/>
        <v>-7.5484920869057538E-4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5">
        <f>TITRES_STAT!D2016</f>
        <v>0.38</v>
      </c>
      <c r="C2013" s="2">
        <f t="shared" si="186"/>
        <v>0.40777299413391177</v>
      </c>
      <c r="D2013" s="2">
        <f t="shared" ref="D2013:D2076" si="188">$D$4*B2013+(1-$D$4)*D2012</f>
        <v>0.40177914841242202</v>
      </c>
      <c r="E2013" s="2">
        <f t="shared" si="187"/>
        <v>5.9938457214897545E-3</v>
      </c>
      <c r="F2013" s="2">
        <f t="shared" si="185"/>
        <v>6.3344769186162017E-3</v>
      </c>
      <c r="G2013" s="2">
        <f t="shared" si="183"/>
        <v>-3.406311971264472E-4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0.38</v>
      </c>
      <c r="C2014" s="2">
        <f t="shared" si="186"/>
        <v>0.40657714888254071</v>
      </c>
      <c r="D2014" s="2">
        <f t="shared" si="188"/>
        <v>0.40016587815964999</v>
      </c>
      <c r="E2014" s="2">
        <f t="shared" si="187"/>
        <v>6.4112707228907162E-3</v>
      </c>
      <c r="F2014" s="2">
        <f t="shared" si="185"/>
        <v>6.3498356794711042E-3</v>
      </c>
      <c r="G2014" s="2">
        <f t="shared" si="183"/>
        <v>6.1435043419611965E-5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0.37</v>
      </c>
      <c r="C2015" s="2">
        <f t="shared" si="186"/>
        <v>0.40556527982368828</v>
      </c>
      <c r="D2015" s="2">
        <f t="shared" si="188"/>
        <v>0.39793136866634254</v>
      </c>
      <c r="E2015" s="2">
        <f t="shared" si="187"/>
        <v>7.6339111573457408E-3</v>
      </c>
      <c r="F2015" s="2">
        <f t="shared" si="185"/>
        <v>6.6066507750460321E-3</v>
      </c>
      <c r="G2015" s="2">
        <f t="shared" si="183"/>
        <v>1.0272603822997087E-3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0.37</v>
      </c>
      <c r="C2016" s="2">
        <f t="shared" si="186"/>
        <v>0.40470908292773622</v>
      </c>
      <c r="D2016" s="2">
        <f t="shared" si="188"/>
        <v>0.39586237839476157</v>
      </c>
      <c r="E2016" s="2">
        <f t="shared" si="187"/>
        <v>8.8467045329746474E-3</v>
      </c>
      <c r="F2016" s="2">
        <f t="shared" si="185"/>
        <v>7.0546615266317558E-3</v>
      </c>
      <c r="G2016" s="2">
        <f t="shared" si="183"/>
        <v>1.7920430063428916E-3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0.37</v>
      </c>
      <c r="C2017" s="2">
        <f t="shared" si="186"/>
        <v>0.40398460863116142</v>
      </c>
      <c r="D2017" s="2">
        <f t="shared" si="188"/>
        <v>0.39394664666181622</v>
      </c>
      <c r="E2017" s="2">
        <f t="shared" si="187"/>
        <v>1.0037961969345199E-2</v>
      </c>
      <c r="F2017" s="2">
        <f t="shared" si="185"/>
        <v>7.6513216151744452E-3</v>
      </c>
      <c r="G2017" s="2">
        <f t="shared" si="183"/>
        <v>2.3866403541707541E-3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0.37</v>
      </c>
      <c r="C2018" s="2">
        <f t="shared" si="186"/>
        <v>0.40337159191867505</v>
      </c>
      <c r="D2018" s="2">
        <f t="shared" si="188"/>
        <v>0.39217282098316314</v>
      </c>
      <c r="E2018" s="2">
        <f t="shared" si="187"/>
        <v>1.1198770935511915E-2</v>
      </c>
      <c r="F2018" s="2">
        <f t="shared" si="185"/>
        <v>8.3608114792419405E-3</v>
      </c>
      <c r="G2018" s="2">
        <f t="shared" si="183"/>
        <v>2.8379594562699742E-3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0.37</v>
      </c>
      <c r="C2019" s="2">
        <f t="shared" si="186"/>
        <v>0.40285288546964815</v>
      </c>
      <c r="D2019" s="2">
        <f t="shared" si="188"/>
        <v>0.39053038979922511</v>
      </c>
      <c r="E2019" s="2">
        <f t="shared" si="187"/>
        <v>1.2322495670423039E-2</v>
      </c>
      <c r="F2019" s="2">
        <f t="shared" si="185"/>
        <v>9.1531483174781617E-3</v>
      </c>
      <c r="G2019" s="2">
        <f t="shared" si="183"/>
        <v>3.1693473529448776E-3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0.37</v>
      </c>
      <c r="C2020" s="2">
        <f t="shared" si="186"/>
        <v>0.40087551847431768</v>
      </c>
      <c r="D2020" s="2">
        <f t="shared" si="188"/>
        <v>0.38900962018446766</v>
      </c>
      <c r="E2020" s="2">
        <f t="shared" si="187"/>
        <v>1.1865898289850019E-2</v>
      </c>
      <c r="F2020" s="2">
        <f t="shared" si="185"/>
        <v>9.6956983119525341E-3</v>
      </c>
      <c r="G2020" s="2">
        <f t="shared" ref="G2020:G2083" si="189">E2020-F2020</f>
        <v>2.1701999778974846E-3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45246</v>
      </c>
      <c r="B2021" s="5">
        <f>TITRES_STAT!D2024</f>
        <v>0.37</v>
      </c>
      <c r="C2021" s="2">
        <f t="shared" si="186"/>
        <v>0.39766390024749959</v>
      </c>
      <c r="D2021" s="2">
        <f t="shared" si="188"/>
        <v>0.38760150017080336</v>
      </c>
      <c r="E2021" s="2">
        <f t="shared" si="187"/>
        <v>1.0062400076696232E-2</v>
      </c>
      <c r="F2021" s="2">
        <f t="shared" ref="F2021:F2084" si="191">(E2021*(2/(10)))+((1-(2/10))*F2020)</f>
        <v>9.7690386649012736E-3</v>
      </c>
      <c r="G2021" s="2">
        <f t="shared" si="189"/>
        <v>2.9336141179495817E-4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5">
        <f>TITRES_STAT!D2025</f>
        <v>0.37</v>
      </c>
      <c r="C2022" s="2">
        <f t="shared" si="186"/>
        <v>0.39494637713249964</v>
      </c>
      <c r="D2022" s="2">
        <f t="shared" si="188"/>
        <v>0.38629768534333642</v>
      </c>
      <c r="E2022" s="2">
        <f t="shared" si="187"/>
        <v>8.6486917891632209E-3</v>
      </c>
      <c r="F2022" s="2">
        <f t="shared" si="191"/>
        <v>9.5449692897536624E-3</v>
      </c>
      <c r="G2022" s="2">
        <f t="shared" si="189"/>
        <v>-8.9627750059044151E-4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0.37</v>
      </c>
      <c r="C2023" s="2">
        <f t="shared" si="186"/>
        <v>0.39264693449673044</v>
      </c>
      <c r="D2023" s="2">
        <f t="shared" si="188"/>
        <v>0.38509044939197812</v>
      </c>
      <c r="E2023" s="2">
        <f t="shared" si="187"/>
        <v>7.5564851047523196E-3</v>
      </c>
      <c r="F2023" s="2">
        <f t="shared" si="191"/>
        <v>9.1472724527533935E-3</v>
      </c>
      <c r="G2023" s="2">
        <f t="shared" si="189"/>
        <v>-1.5907873480010739E-3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0.37</v>
      </c>
      <c r="C2024" s="2">
        <f t="shared" si="186"/>
        <v>0.39070125226646418</v>
      </c>
      <c r="D2024" s="2">
        <f t="shared" si="188"/>
        <v>0.38397263832590561</v>
      </c>
      <c r="E2024" s="2">
        <f t="shared" si="187"/>
        <v>6.7286139405585699E-3</v>
      </c>
      <c r="F2024" s="2">
        <f t="shared" si="191"/>
        <v>8.6635407503144295E-3</v>
      </c>
      <c r="G2024" s="2">
        <f t="shared" si="189"/>
        <v>-1.9349268097558596E-3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0.37</v>
      </c>
      <c r="C2025" s="2">
        <f t="shared" si="186"/>
        <v>0.38751644422546966</v>
      </c>
      <c r="D2025" s="2">
        <f t="shared" si="188"/>
        <v>0.38293762807954224</v>
      </c>
      <c r="E2025" s="2">
        <f t="shared" si="187"/>
        <v>4.5788161459274224E-3</v>
      </c>
      <c r="F2025" s="2">
        <f t="shared" si="191"/>
        <v>7.8465958294370291E-3</v>
      </c>
      <c r="G2025" s="2">
        <f t="shared" si="189"/>
        <v>-3.2677796835096067E-3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0.37</v>
      </c>
      <c r="C2026" s="2">
        <f t="shared" si="186"/>
        <v>0.38482160665232046</v>
      </c>
      <c r="D2026" s="2">
        <f t="shared" si="188"/>
        <v>0.3819792852588354</v>
      </c>
      <c r="E2026" s="2">
        <f t="shared" si="187"/>
        <v>2.8423213934850589E-3</v>
      </c>
      <c r="F2026" s="2">
        <f t="shared" si="191"/>
        <v>6.8457409422466352E-3</v>
      </c>
      <c r="G2026" s="2">
        <f t="shared" si="189"/>
        <v>-4.0034195487615764E-3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0.37</v>
      </c>
      <c r="C2027" s="2">
        <f t="shared" si="186"/>
        <v>0.38254135947504037</v>
      </c>
      <c r="D2027" s="2">
        <f t="shared" si="188"/>
        <v>0.38109193079521791</v>
      </c>
      <c r="E2027" s="2">
        <f t="shared" si="187"/>
        <v>1.4494286798224509E-3</v>
      </c>
      <c r="F2027" s="2">
        <f t="shared" si="191"/>
        <v>5.7664784897617982E-3</v>
      </c>
      <c r="G2027" s="2">
        <f t="shared" si="189"/>
        <v>-4.3170498099393472E-3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0.37</v>
      </c>
      <c r="C2028" s="2">
        <f t="shared" si="186"/>
        <v>0.38061191955580337</v>
      </c>
      <c r="D2028" s="2">
        <f t="shared" si="188"/>
        <v>0.38027030629186842</v>
      </c>
      <c r="E2028" s="2">
        <f t="shared" si="187"/>
        <v>3.4161326393494784E-4</v>
      </c>
      <c r="F2028" s="2">
        <f t="shared" si="191"/>
        <v>4.6815054445964281E-3</v>
      </c>
      <c r="G2028" s="2">
        <f t="shared" si="189"/>
        <v>-4.3398921806614803E-3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0.37</v>
      </c>
      <c r="C2029" s="2">
        <f t="shared" si="186"/>
        <v>0.37897931654721823</v>
      </c>
      <c r="D2029" s="2">
        <f t="shared" si="188"/>
        <v>0.37950954286284111</v>
      </c>
      <c r="E2029" s="2">
        <f t="shared" si="187"/>
        <v>-5.3022631562288369E-4</v>
      </c>
      <c r="F2029" s="2">
        <f t="shared" si="191"/>
        <v>3.6391590925525658E-3</v>
      </c>
      <c r="G2029" s="2">
        <f t="shared" si="189"/>
        <v>-4.1693854081754494E-3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0.37</v>
      </c>
      <c r="C2030" s="2">
        <f t="shared" si="186"/>
        <v>0.37759788323226157</v>
      </c>
      <c r="D2030" s="2">
        <f t="shared" si="188"/>
        <v>0.37880513228040841</v>
      </c>
      <c r="E2030" s="2">
        <f t="shared" si="187"/>
        <v>-1.2072490481468412E-3</v>
      </c>
      <c r="F2030" s="2">
        <f t="shared" si="191"/>
        <v>2.6698774644126847E-3</v>
      </c>
      <c r="G2030" s="2">
        <f t="shared" si="189"/>
        <v>-3.8771265125595259E-3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0.36</v>
      </c>
      <c r="C2031" s="2">
        <f t="shared" si="186"/>
        <v>0.37642897811960591</v>
      </c>
      <c r="D2031" s="2">
        <f t="shared" si="188"/>
        <v>0.37741215951889667</v>
      </c>
      <c r="E2031" s="2">
        <f t="shared" si="187"/>
        <v>-9.8318139929076676E-4</v>
      </c>
      <c r="F2031" s="2">
        <f t="shared" si="191"/>
        <v>1.9392656916719945E-3</v>
      </c>
      <c r="G2031" s="2">
        <f t="shared" si="189"/>
        <v>-2.9224470909627615E-3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0.36</v>
      </c>
      <c r="C2032" s="2">
        <f t="shared" si="186"/>
        <v>0.37543990456274345</v>
      </c>
      <c r="D2032" s="2">
        <f t="shared" si="188"/>
        <v>0.37612236992490433</v>
      </c>
      <c r="E2032" s="2">
        <f t="shared" si="187"/>
        <v>-6.8246536216087783E-4</v>
      </c>
      <c r="F2032" s="2">
        <f t="shared" si="191"/>
        <v>1.41491948090542E-3</v>
      </c>
      <c r="G2032" s="2">
        <f t="shared" si="189"/>
        <v>-2.0973848430662981E-3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0.35</v>
      </c>
      <c r="C2033" s="2">
        <f t="shared" si="186"/>
        <v>0.3746029961684752</v>
      </c>
      <c r="D2033" s="2">
        <f t="shared" si="188"/>
        <v>0.37418737956009657</v>
      </c>
      <c r="E2033" s="2">
        <f t="shared" si="187"/>
        <v>4.1561660837863279E-4</v>
      </c>
      <c r="F2033" s="2">
        <f t="shared" si="191"/>
        <v>1.2150589064000626E-3</v>
      </c>
      <c r="G2033" s="2">
        <f t="shared" si="189"/>
        <v>-7.9944229802142983E-4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0.36</v>
      </c>
      <c r="C2034" s="2">
        <f t="shared" si="186"/>
        <v>0.37389484291178671</v>
      </c>
      <c r="D2034" s="2">
        <f t="shared" si="188"/>
        <v>0.37313646255564498</v>
      </c>
      <c r="E2034" s="2">
        <f t="shared" si="187"/>
        <v>7.5838035614173016E-4</v>
      </c>
      <c r="F2034" s="2">
        <f t="shared" si="191"/>
        <v>1.1237231963483962E-3</v>
      </c>
      <c r="G2034" s="2">
        <f t="shared" si="189"/>
        <v>-3.6534284020666601E-4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0.35</v>
      </c>
      <c r="C2035" s="2">
        <f t="shared" si="186"/>
        <v>0.37329563630997337</v>
      </c>
      <c r="D2035" s="2">
        <f t="shared" si="188"/>
        <v>0.37142265051448609</v>
      </c>
      <c r="E2035" s="2">
        <f t="shared" si="187"/>
        <v>1.8729857954872808E-3</v>
      </c>
      <c r="F2035" s="2">
        <f t="shared" si="191"/>
        <v>1.2735757161761732E-3</v>
      </c>
      <c r="G2035" s="2">
        <f t="shared" si="189"/>
        <v>5.9941007931110768E-4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0.34</v>
      </c>
      <c r="C2036" s="2">
        <f t="shared" si="186"/>
        <v>0.37278861533920821</v>
      </c>
      <c r="D2036" s="2">
        <f t="shared" si="188"/>
        <v>0.3690950467726723</v>
      </c>
      <c r="E2036" s="2">
        <f t="shared" si="187"/>
        <v>3.6935685665359097E-3</v>
      </c>
      <c r="F2036" s="2">
        <f t="shared" si="191"/>
        <v>1.7575742862481205E-3</v>
      </c>
      <c r="G2036" s="2">
        <f t="shared" si="189"/>
        <v>1.9359942802877892E-3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0.35</v>
      </c>
      <c r="C2037" s="2">
        <f t="shared" si="186"/>
        <v>0.3723595975947146</v>
      </c>
      <c r="D2037" s="2">
        <f t="shared" si="188"/>
        <v>0.36768059886358545</v>
      </c>
      <c r="E2037" s="2">
        <f t="shared" si="187"/>
        <v>4.678998731129147E-3</v>
      </c>
      <c r="F2037" s="2">
        <f t="shared" si="191"/>
        <v>2.3418591752243259E-3</v>
      </c>
      <c r="G2037" s="2">
        <f t="shared" si="189"/>
        <v>2.3371395559048211E-3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5">
        <f>TITRES_STAT!D2041</f>
        <v>0.35</v>
      </c>
      <c r="C2038" s="2">
        <f t="shared" si="186"/>
        <v>0.37199658258014312</v>
      </c>
      <c r="D2038" s="2">
        <f t="shared" si="188"/>
        <v>0.36637092487369022</v>
      </c>
      <c r="E2038" s="2">
        <f t="shared" si="187"/>
        <v>5.6256577064529023E-3</v>
      </c>
      <c r="F2038" s="2">
        <f t="shared" si="191"/>
        <v>2.9986188814700413E-3</v>
      </c>
      <c r="G2038" s="2">
        <f t="shared" si="189"/>
        <v>2.627038824982861E-3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5">
        <f>TITRES_STAT!D2042</f>
        <v>0.35</v>
      </c>
      <c r="C2039" s="2">
        <f t="shared" si="186"/>
        <v>0.37168941602935185</v>
      </c>
      <c r="D2039" s="2">
        <f t="shared" si="188"/>
        <v>0.36515826377193539</v>
      </c>
      <c r="E2039" s="2">
        <f t="shared" si="187"/>
        <v>6.5311522574164615E-3</v>
      </c>
      <c r="F2039" s="2">
        <f t="shared" si="191"/>
        <v>3.7051255566593255E-3</v>
      </c>
      <c r="G2039" s="2">
        <f t="shared" si="189"/>
        <v>2.8260267007571361E-3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5">
        <f>TITRES_STAT!D2043</f>
        <v>0.35</v>
      </c>
      <c r="C2040" s="2">
        <f t="shared" si="186"/>
        <v>0.37142950587099</v>
      </c>
      <c r="D2040" s="2">
        <f t="shared" si="188"/>
        <v>0.36403542941845868</v>
      </c>
      <c r="E2040" s="2">
        <f t="shared" si="187"/>
        <v>7.3940764525313174E-3</v>
      </c>
      <c r="F2040" s="2">
        <f t="shared" si="191"/>
        <v>4.4429157358337242E-3</v>
      </c>
      <c r="G2040" s="2">
        <f t="shared" si="189"/>
        <v>2.9511607166975932E-3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5">
        <f>TITRES_STAT!D2044</f>
        <v>0.35</v>
      </c>
      <c r="C2041" s="2">
        <f t="shared" si="186"/>
        <v>0.36967112035237615</v>
      </c>
      <c r="D2041" s="2">
        <f t="shared" si="188"/>
        <v>0.36299576798005434</v>
      </c>
      <c r="E2041" s="2">
        <f t="shared" si="187"/>
        <v>6.6753523723218078E-3</v>
      </c>
      <c r="F2041" s="2">
        <f t="shared" si="191"/>
        <v>4.8894030631313409E-3</v>
      </c>
      <c r="G2041" s="2">
        <f t="shared" si="189"/>
        <v>1.7859493091904668E-3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5">
        <f>TITRES_STAT!D2045</f>
        <v>0.34</v>
      </c>
      <c r="C2042" s="2">
        <f t="shared" si="186"/>
        <v>0.36818325568277982</v>
      </c>
      <c r="D2042" s="2">
        <f t="shared" si="188"/>
        <v>0.36129237775930961</v>
      </c>
      <c r="E2042" s="2">
        <f t="shared" si="187"/>
        <v>6.8908779234702067E-3</v>
      </c>
      <c r="F2042" s="2">
        <f t="shared" si="191"/>
        <v>5.2896980351991143E-3</v>
      </c>
      <c r="G2042" s="2">
        <f t="shared" si="189"/>
        <v>1.6011798882710924E-3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5">
        <f>TITRES_STAT!D2046</f>
        <v>0.33</v>
      </c>
      <c r="C2043" s="2">
        <f t="shared" si="186"/>
        <v>0.3653858317315829</v>
      </c>
      <c r="D2043" s="2">
        <f t="shared" si="188"/>
        <v>0.35897442385121259</v>
      </c>
      <c r="E2043" s="2">
        <f t="shared" si="187"/>
        <v>6.4114078803703123E-3</v>
      </c>
      <c r="F2043" s="2">
        <f t="shared" si="191"/>
        <v>5.5140400042333537E-3</v>
      </c>
      <c r="G2043" s="2">
        <f t="shared" si="189"/>
        <v>8.973678761369586E-4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5">
        <f>TITRES_STAT!D2047</f>
        <v>0.33</v>
      </c>
      <c r="C2044" s="2">
        <f t="shared" si="186"/>
        <v>0.36455724223441627</v>
      </c>
      <c r="D2044" s="2">
        <f t="shared" si="188"/>
        <v>0.35682817023260421</v>
      </c>
      <c r="E2044" s="2">
        <f t="shared" si="187"/>
        <v>7.729072001812054E-3</v>
      </c>
      <c r="F2044" s="2">
        <f t="shared" si="191"/>
        <v>5.9570464037490946E-3</v>
      </c>
      <c r="G2044" s="2">
        <f t="shared" si="189"/>
        <v>1.7720255980629594E-3</v>
      </c>
      <c r="H2044" s="2" t="str">
        <f t="shared" si="190"/>
        <v>Sell</v>
      </c>
    </row>
    <row r="2045" spans="1:8" ht="13.5" x14ac:dyDescent="0.25">
      <c r="A2045" s="3">
        <f>TITRES_STAT!B2048</f>
        <v>45280</v>
      </c>
      <c r="B2045" s="5">
        <f>TITRES_STAT!D2048</f>
        <v>0.32</v>
      </c>
      <c r="C2045" s="2">
        <f t="shared" si="186"/>
        <v>0.36231766650604458</v>
      </c>
      <c r="D2045" s="2">
        <f t="shared" si="188"/>
        <v>0.35410015762278169</v>
      </c>
      <c r="E2045" s="2">
        <f t="shared" si="187"/>
        <v>8.2175088832628918E-3</v>
      </c>
      <c r="F2045" s="2">
        <f t="shared" si="191"/>
        <v>6.4091388996518547E-3</v>
      </c>
      <c r="G2045" s="2">
        <f t="shared" si="189"/>
        <v>1.808369983611037E-3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5">
        <f>TITRES_STAT!D2049</f>
        <v>0.32</v>
      </c>
      <c r="C2046" s="2">
        <f t="shared" si="186"/>
        <v>0.35888417935126848</v>
      </c>
      <c r="D2046" s="2">
        <f t="shared" si="188"/>
        <v>0.35157422002109417</v>
      </c>
      <c r="E2046" s="2">
        <f t="shared" si="187"/>
        <v>7.3099593301743093E-3</v>
      </c>
      <c r="F2046" s="2">
        <f t="shared" si="191"/>
        <v>6.5893029857563463E-3</v>
      </c>
      <c r="G2046" s="2">
        <f t="shared" si="189"/>
        <v>7.2065634441796297E-4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0.33</v>
      </c>
      <c r="C2047" s="2">
        <f t="shared" si="186"/>
        <v>0.35751738252799636</v>
      </c>
      <c r="D2047" s="2">
        <f t="shared" si="188"/>
        <v>0.34997612964916125</v>
      </c>
      <c r="E2047" s="2">
        <f t="shared" si="187"/>
        <v>7.5412528788351141E-3</v>
      </c>
      <c r="F2047" s="2">
        <f t="shared" si="191"/>
        <v>6.7796929643720999E-3</v>
      </c>
      <c r="G2047" s="2">
        <f t="shared" si="189"/>
        <v>7.6155991446301419E-4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0.33</v>
      </c>
      <c r="C2048" s="2">
        <f t="shared" si="186"/>
        <v>0.35636086213907381</v>
      </c>
      <c r="D2048" s="2">
        <f t="shared" si="188"/>
        <v>0.34849641634181594</v>
      </c>
      <c r="E2048" s="2">
        <f t="shared" si="187"/>
        <v>7.8644457972578685E-3</v>
      </c>
      <c r="F2048" s="2">
        <f t="shared" si="191"/>
        <v>6.9966435309492536E-3</v>
      </c>
      <c r="G2048" s="2">
        <f t="shared" si="189"/>
        <v>8.678022663086149E-4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0.33</v>
      </c>
      <c r="C2049" s="2">
        <f t="shared" si="186"/>
        <v>0.35538226796383166</v>
      </c>
      <c r="D2049" s="2">
        <f t="shared" si="188"/>
        <v>0.34712631142760736</v>
      </c>
      <c r="E2049" s="2">
        <f t="shared" si="187"/>
        <v>8.2559565362242959E-3</v>
      </c>
      <c r="F2049" s="2">
        <f t="shared" si="191"/>
        <v>7.2485061320042626E-3</v>
      </c>
      <c r="G2049" s="2">
        <f t="shared" si="189"/>
        <v>1.0074504042200333E-3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0.33</v>
      </c>
      <c r="C2050" s="2">
        <f t="shared" si="186"/>
        <v>0.3545542267386268</v>
      </c>
      <c r="D2050" s="2">
        <f t="shared" si="188"/>
        <v>0.3458576957663031</v>
      </c>
      <c r="E2050" s="2">
        <f t="shared" si="187"/>
        <v>8.6965309723237016E-3</v>
      </c>
      <c r="F2050" s="2">
        <f t="shared" si="191"/>
        <v>7.5381111000681509E-3</v>
      </c>
      <c r="G2050" s="2">
        <f t="shared" si="189"/>
        <v>1.1584198722555507E-3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0.33</v>
      </c>
      <c r="C2051" s="2">
        <f t="shared" si="186"/>
        <v>0.35385357647114579</v>
      </c>
      <c r="D2051" s="2">
        <f t="shared" si="188"/>
        <v>0.34468305163546581</v>
      </c>
      <c r="E2051" s="2">
        <f t="shared" si="187"/>
        <v>9.1705248356799829E-3</v>
      </c>
      <c r="F2051" s="2">
        <f t="shared" si="191"/>
        <v>7.8645938471905187E-3</v>
      </c>
      <c r="G2051" s="2">
        <f t="shared" si="189"/>
        <v>1.3059309884894642E-3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0.33</v>
      </c>
      <c r="C2052" s="2">
        <f t="shared" si="186"/>
        <v>0.35172225701404647</v>
      </c>
      <c r="D2052" s="2">
        <f t="shared" si="188"/>
        <v>0.34359541818098688</v>
      </c>
      <c r="E2052" s="2">
        <f t="shared" si="187"/>
        <v>8.1268388330595909E-3</v>
      </c>
      <c r="F2052" s="2">
        <f t="shared" si="191"/>
        <v>7.9170428443643345E-3</v>
      </c>
      <c r="G2052" s="2">
        <f t="shared" si="189"/>
        <v>2.0979598869525634E-4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0.33</v>
      </c>
      <c r="C2053" s="2">
        <f t="shared" si="186"/>
        <v>0.34838037131957778</v>
      </c>
      <c r="D2053" s="2">
        <f t="shared" si="188"/>
        <v>0.34258835016758044</v>
      </c>
      <c r="E2053" s="2">
        <f t="shared" si="187"/>
        <v>5.7920211519973397E-3</v>
      </c>
      <c r="F2053" s="2">
        <f t="shared" si="191"/>
        <v>7.4920385058909354E-3</v>
      </c>
      <c r="G2053" s="2">
        <f t="shared" si="189"/>
        <v>-1.7000173538935957E-3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5">
        <f>TITRES_STAT!D2057</f>
        <v>0.33</v>
      </c>
      <c r="C2054" s="2">
        <f t="shared" si="186"/>
        <v>0.34555262188579661</v>
      </c>
      <c r="D2054" s="2">
        <f t="shared" si="188"/>
        <v>0.34165587978479667</v>
      </c>
      <c r="E2054" s="2">
        <f t="shared" si="187"/>
        <v>3.8967421009999392E-3</v>
      </c>
      <c r="F2054" s="2">
        <f t="shared" si="191"/>
        <v>6.7729792249127362E-3</v>
      </c>
      <c r="G2054" s="2">
        <f t="shared" si="189"/>
        <v>-2.8762371239127969E-3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5">
        <f>TITRES_STAT!D2058</f>
        <v>0.33</v>
      </c>
      <c r="C2055" s="2">
        <f t="shared" si="186"/>
        <v>0.34162144928798177</v>
      </c>
      <c r="D2055" s="2">
        <f t="shared" si="188"/>
        <v>0.34079248128221912</v>
      </c>
      <c r="E2055" s="2">
        <f t="shared" si="187"/>
        <v>8.2896800576265361E-4</v>
      </c>
      <c r="F2055" s="2">
        <f t="shared" si="191"/>
        <v>5.58417698108272E-3</v>
      </c>
      <c r="G2055" s="2">
        <f t="shared" si="189"/>
        <v>-4.7552089753200664E-3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5">
        <f>TITRES_STAT!D2059</f>
        <v>0.32</v>
      </c>
      <c r="C2056" s="2">
        <f t="shared" si="186"/>
        <v>0.33829507247444612</v>
      </c>
      <c r="D2056" s="2">
        <f t="shared" si="188"/>
        <v>0.33925229748353625</v>
      </c>
      <c r="E2056" s="2">
        <f t="shared" si="187"/>
        <v>-9.5722500909012354E-4</v>
      </c>
      <c r="F2056" s="2">
        <f t="shared" si="191"/>
        <v>4.2758965830481509E-3</v>
      </c>
      <c r="G2056" s="2">
        <f t="shared" si="189"/>
        <v>-5.2331215921382745E-3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5">
        <f>TITRES_STAT!D2060</f>
        <v>0.31</v>
      </c>
      <c r="C2057" s="2">
        <f t="shared" si="186"/>
        <v>0.33701890747837748</v>
      </c>
      <c r="D2057" s="2">
        <f t="shared" si="188"/>
        <v>0.33708546063290395</v>
      </c>
      <c r="E2057" s="2">
        <f t="shared" si="187"/>
        <v>-6.6553154526471925E-5</v>
      </c>
      <c r="F2057" s="2">
        <f t="shared" si="191"/>
        <v>3.4074066355332263E-3</v>
      </c>
      <c r="G2057" s="2">
        <f t="shared" si="189"/>
        <v>-3.4739597900596982E-3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5">
        <f>TITRES_STAT!D2061</f>
        <v>0.3</v>
      </c>
      <c r="C2058" s="2">
        <f t="shared" si="186"/>
        <v>0.33593907555862712</v>
      </c>
      <c r="D2058" s="2">
        <f t="shared" si="188"/>
        <v>0.33433838947491107</v>
      </c>
      <c r="E2058" s="2">
        <f t="shared" si="187"/>
        <v>1.6006860837160519E-3</v>
      </c>
      <c r="F2058" s="2">
        <f t="shared" si="191"/>
        <v>3.0460625251697918E-3</v>
      </c>
      <c r="G2058" s="2">
        <f t="shared" si="189"/>
        <v>-1.4453764414537398E-3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5">
        <f>TITRES_STAT!D2062</f>
        <v>0.31</v>
      </c>
      <c r="C2059" s="2">
        <f t="shared" si="186"/>
        <v>0.33502537162653068</v>
      </c>
      <c r="D2059" s="2">
        <f t="shared" si="188"/>
        <v>0.33253554581010286</v>
      </c>
      <c r="E2059" s="2">
        <f t="shared" si="187"/>
        <v>2.4898258164278153E-3</v>
      </c>
      <c r="F2059" s="2">
        <f t="shared" si="191"/>
        <v>2.9348151834213965E-3</v>
      </c>
      <c r="G2059" s="2">
        <f t="shared" si="189"/>
        <v>-4.4498936699358116E-4</v>
      </c>
      <c r="H2059" s="2" t="str">
        <f t="shared" si="190"/>
        <v>Hold</v>
      </c>
    </row>
    <row r="2060" spans="1:8" ht="13.5" x14ac:dyDescent="0.25">
      <c r="A2060" s="3">
        <f>TITRES_STAT!B2063</f>
        <v>45302</v>
      </c>
      <c r="B2060" s="5">
        <f>TITRES_STAT!D2063</f>
        <v>0.31</v>
      </c>
      <c r="C2060" s="2">
        <f t="shared" si="186"/>
        <v>0.33425223753014138</v>
      </c>
      <c r="D2060" s="2">
        <f t="shared" si="188"/>
        <v>0.33086624612046561</v>
      </c>
      <c r="E2060" s="2">
        <f t="shared" si="187"/>
        <v>3.3859914096757704E-3</v>
      </c>
      <c r="F2060" s="2">
        <f t="shared" si="191"/>
        <v>3.0250504286722713E-3</v>
      </c>
      <c r="G2060" s="2">
        <f t="shared" si="189"/>
        <v>3.6094098100349905E-4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0.31</v>
      </c>
      <c r="C2061" s="2">
        <f t="shared" si="186"/>
        <v>0.33359804714088886</v>
      </c>
      <c r="D2061" s="2">
        <f t="shared" si="188"/>
        <v>0.3293205982596904</v>
      </c>
      <c r="E2061" s="2">
        <f t="shared" si="187"/>
        <v>4.2774488811984646E-3</v>
      </c>
      <c r="F2061" s="2">
        <f t="shared" si="191"/>
        <v>3.2755301191775099E-3</v>
      </c>
      <c r="G2061" s="2">
        <f t="shared" si="189"/>
        <v>1.0019187620209547E-3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0.31</v>
      </c>
      <c r="C2062" s="2">
        <f t="shared" si="186"/>
        <v>0.333044501426906</v>
      </c>
      <c r="D2062" s="2">
        <f t="shared" si="188"/>
        <v>0.32788944283304666</v>
      </c>
      <c r="E2062" s="2">
        <f t="shared" si="187"/>
        <v>5.1550585938593407E-3</v>
      </c>
      <c r="F2062" s="2">
        <f t="shared" si="191"/>
        <v>3.6514358141138768E-3</v>
      </c>
      <c r="G2062" s="2">
        <f t="shared" si="189"/>
        <v>1.503622779745464E-3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0.31</v>
      </c>
      <c r="C2063" s="2">
        <f t="shared" ref="C2063:C2126" si="192">$C$4*B2053+C2062*(1-$C$4)</f>
        <v>0.33257611659199743</v>
      </c>
      <c r="D2063" s="2">
        <f t="shared" si="188"/>
        <v>0.32656429891948763</v>
      </c>
      <c r="E2063" s="2">
        <f t="shared" si="187"/>
        <v>6.0118176725098005E-3</v>
      </c>
      <c r="F2063" s="2">
        <f t="shared" si="191"/>
        <v>4.1235121857930617E-3</v>
      </c>
      <c r="G2063" s="2">
        <f t="shared" si="189"/>
        <v>1.8883054867167388E-3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0.32</v>
      </c>
      <c r="C2064" s="2">
        <f t="shared" si="192"/>
        <v>0.33217979096245936</v>
      </c>
      <c r="D2064" s="2">
        <f t="shared" si="188"/>
        <v>0.32607805455508115</v>
      </c>
      <c r="E2064" s="2">
        <f t="shared" si="187"/>
        <v>6.101736407378211E-3</v>
      </c>
      <c r="F2064" s="2">
        <f t="shared" si="191"/>
        <v>4.5191570301100917E-3</v>
      </c>
      <c r="G2064" s="2">
        <f t="shared" si="189"/>
        <v>1.5825793772681193E-3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0.32</v>
      </c>
      <c r="C2065" s="2">
        <f t="shared" si="192"/>
        <v>0.33184443850669643</v>
      </c>
      <c r="D2065" s="2">
        <f t="shared" si="188"/>
        <v>0.32562782829174186</v>
      </c>
      <c r="E2065" s="2">
        <f t="shared" si="187"/>
        <v>6.2166102149545654E-3</v>
      </c>
      <c r="F2065" s="2">
        <f t="shared" si="191"/>
        <v>4.8586476670789865E-3</v>
      </c>
      <c r="G2065" s="2">
        <f t="shared" si="189"/>
        <v>1.357962547875579E-3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0.32</v>
      </c>
      <c r="C2066" s="2">
        <f t="shared" si="192"/>
        <v>0.33002221719797392</v>
      </c>
      <c r="D2066" s="2">
        <f t="shared" si="188"/>
        <v>0.32521095212198325</v>
      </c>
      <c r="E2066" s="2">
        <f t="shared" si="187"/>
        <v>4.8112650759906672E-3</v>
      </c>
      <c r="F2066" s="2">
        <f t="shared" si="191"/>
        <v>4.8491711488613228E-3</v>
      </c>
      <c r="G2066" s="2">
        <f t="shared" si="189"/>
        <v>-3.7906072870655567E-5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0.31</v>
      </c>
      <c r="C2067" s="2">
        <f t="shared" si="192"/>
        <v>0.32694187609059333</v>
      </c>
      <c r="D2067" s="2">
        <f t="shared" si="188"/>
        <v>0.32408421492776229</v>
      </c>
      <c r="E2067" s="2">
        <f t="shared" si="187"/>
        <v>2.8576611628310378E-3</v>
      </c>
      <c r="F2067" s="2">
        <f t="shared" si="191"/>
        <v>4.4508691516552661E-3</v>
      </c>
      <c r="G2067" s="2">
        <f t="shared" si="189"/>
        <v>-1.5932079888242284E-3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0.31</v>
      </c>
      <c r="C2068" s="2">
        <f t="shared" si="192"/>
        <v>0.32279697207665592</v>
      </c>
      <c r="D2068" s="2">
        <f t="shared" si="188"/>
        <v>0.32304093974792802</v>
      </c>
      <c r="E2068" s="2">
        <f t="shared" si="187"/>
        <v>-2.4396767127210506E-4</v>
      </c>
      <c r="F2068" s="2">
        <f t="shared" si="191"/>
        <v>3.5119017870697917E-3</v>
      </c>
      <c r="G2068" s="2">
        <f t="shared" si="189"/>
        <v>-3.7558694583418968E-3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0.3</v>
      </c>
      <c r="C2069" s="2">
        <f t="shared" si="192"/>
        <v>0.32082820714178578</v>
      </c>
      <c r="D2069" s="2">
        <f t="shared" si="188"/>
        <v>0.32133420347030373</v>
      </c>
      <c r="E2069" s="2">
        <f t="shared" si="187"/>
        <v>-5.0599632851794363E-4</v>
      </c>
      <c r="F2069" s="2">
        <f t="shared" si="191"/>
        <v>2.708322163952245E-3</v>
      </c>
      <c r="G2069" s="2">
        <f t="shared" si="189"/>
        <v>-3.2143184924701886E-3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0.3</v>
      </c>
      <c r="C2070" s="2">
        <f t="shared" si="192"/>
        <v>0.31916232911997261</v>
      </c>
      <c r="D2070" s="2">
        <f t="shared" si="188"/>
        <v>0.31975389210213306</v>
      </c>
      <c r="E2070" s="2">
        <f t="shared" si="187"/>
        <v>-5.91562982160454E-4</v>
      </c>
      <c r="F2070" s="2">
        <f t="shared" si="191"/>
        <v>2.0483451347297053E-3</v>
      </c>
      <c r="G2070" s="2">
        <f t="shared" si="189"/>
        <v>-2.6399081168901593E-3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0.31</v>
      </c>
      <c r="C2071" s="2">
        <f t="shared" si="192"/>
        <v>0.3177527400245922</v>
      </c>
      <c r="D2071" s="2">
        <f t="shared" si="188"/>
        <v>0.31903138157604916</v>
      </c>
      <c r="E2071" s="2">
        <f t="shared" si="187"/>
        <v>-1.2786415514569605E-3</v>
      </c>
      <c r="F2071" s="2">
        <f t="shared" si="191"/>
        <v>1.3829477974923721E-3</v>
      </c>
      <c r="G2071" s="2">
        <f t="shared" si="189"/>
        <v>-2.6615893489493328E-3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0.31</v>
      </c>
      <c r="C2072" s="2">
        <f t="shared" si="192"/>
        <v>0.31656001079003954</v>
      </c>
      <c r="D2072" s="2">
        <f t="shared" si="188"/>
        <v>0.31836239034819369</v>
      </c>
      <c r="E2072" s="2">
        <f t="shared" si="187"/>
        <v>-1.8023795581541546E-3</v>
      </c>
      <c r="F2072" s="2">
        <f t="shared" si="191"/>
        <v>7.4588232636306679E-4</v>
      </c>
      <c r="G2072" s="2">
        <f t="shared" si="189"/>
        <v>-2.5482618845172212E-3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0.31</v>
      </c>
      <c r="C2073" s="2">
        <f t="shared" si="192"/>
        <v>0.3155507783608027</v>
      </c>
      <c r="D2073" s="2">
        <f t="shared" si="188"/>
        <v>0.31774295402610525</v>
      </c>
      <c r="E2073" s="2">
        <f t="shared" si="187"/>
        <v>-2.1921756653025537E-3</v>
      </c>
      <c r="F2073" s="2">
        <f t="shared" si="191"/>
        <v>1.5827072802994272E-4</v>
      </c>
      <c r="G2073" s="2">
        <f t="shared" si="189"/>
        <v>-2.3504463933324963E-3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0.3</v>
      </c>
      <c r="C2074" s="2">
        <f t="shared" si="192"/>
        <v>0.31623527399760232</v>
      </c>
      <c r="D2074" s="2">
        <f t="shared" si="188"/>
        <v>0.31642866113528262</v>
      </c>
      <c r="E2074" s="2">
        <f t="shared" si="187"/>
        <v>-1.9338713768030091E-4</v>
      </c>
      <c r="F2074" s="2">
        <f t="shared" si="191"/>
        <v>8.7939154887893973E-5</v>
      </c>
      <c r="G2074" s="2">
        <f t="shared" si="189"/>
        <v>-2.8132629256819486E-4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0.3</v>
      </c>
      <c r="C2075" s="2">
        <f t="shared" si="192"/>
        <v>0.31681446261335583</v>
      </c>
      <c r="D2075" s="2">
        <f t="shared" si="188"/>
        <v>0.31521172327340979</v>
      </c>
      <c r="E2075" s="2">
        <f t="shared" si="187"/>
        <v>1.6027393399460355E-3</v>
      </c>
      <c r="F2075" s="2">
        <f t="shared" si="191"/>
        <v>3.9089919189952231E-4</v>
      </c>
      <c r="G2075" s="2">
        <f t="shared" si="189"/>
        <v>1.211840148046513E-3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5">
        <f>TITRES_STAT!D2079</f>
        <v>0.3</v>
      </c>
      <c r="C2076" s="2">
        <f t="shared" si="192"/>
        <v>0.31730454528822416</v>
      </c>
      <c r="D2076" s="2">
        <f t="shared" si="188"/>
        <v>0.31408492895686091</v>
      </c>
      <c r="E2076" s="2">
        <f t="shared" ref="E2076:E2139" si="193">C2076-D2076</f>
        <v>3.2196163313632509E-3</v>
      </c>
      <c r="F2076" s="2">
        <f t="shared" si="191"/>
        <v>9.5664261979226803E-4</v>
      </c>
      <c r="G2076" s="2">
        <f t="shared" si="189"/>
        <v>2.2629737115709828E-3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5">
        <f>TITRES_STAT!D2080</f>
        <v>0.3</v>
      </c>
      <c r="C2077" s="2">
        <f t="shared" si="192"/>
        <v>0.31618076909003584</v>
      </c>
      <c r="D2077" s="2">
        <f t="shared" ref="D2077:D2140" si="194">$D$4*B2077+(1-$D$4)*D2076</f>
        <v>0.31304160088598232</v>
      </c>
      <c r="E2077" s="2">
        <f t="shared" si="193"/>
        <v>3.1391682040535218E-3</v>
      </c>
      <c r="F2077" s="2">
        <f t="shared" si="191"/>
        <v>1.3931477366445188E-3</v>
      </c>
      <c r="G2077" s="2">
        <f t="shared" si="189"/>
        <v>1.746020467409003E-3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5">
        <f>TITRES_STAT!D2081</f>
        <v>0.28999999999999998</v>
      </c>
      <c r="C2078" s="2">
        <f t="shared" si="192"/>
        <v>0.31522988153772263</v>
      </c>
      <c r="D2078" s="2">
        <f t="shared" si="194"/>
        <v>0.31133481563516885</v>
      </c>
      <c r="E2078" s="2">
        <f t="shared" si="193"/>
        <v>3.8950659025537848E-3</v>
      </c>
      <c r="F2078" s="2">
        <f t="shared" si="191"/>
        <v>1.8935313698263722E-3</v>
      </c>
      <c r="G2078" s="2">
        <f t="shared" si="189"/>
        <v>2.0015345327274127E-3</v>
      </c>
      <c r="H2078" s="2" t="str">
        <f t="shared" si="190"/>
        <v>Sell</v>
      </c>
    </row>
    <row r="2079" spans="1:8" ht="13.5" x14ac:dyDescent="0.25">
      <c r="A2079" s="3">
        <f>TITRES_STAT!B2082</f>
        <v>45329</v>
      </c>
      <c r="B2079" s="5">
        <f>TITRES_STAT!D2082</f>
        <v>0.28000000000000003</v>
      </c>
      <c r="C2079" s="2">
        <f t="shared" si="192"/>
        <v>0.31288682283961144</v>
      </c>
      <c r="D2079" s="2">
        <f t="shared" si="194"/>
        <v>0.30901371818071188</v>
      </c>
      <c r="E2079" s="2">
        <f t="shared" si="193"/>
        <v>3.8731046588995621E-3</v>
      </c>
      <c r="F2079" s="2">
        <f t="shared" si="191"/>
        <v>2.2894460276410102E-3</v>
      </c>
      <c r="G2079" s="2">
        <f t="shared" si="189"/>
        <v>1.5836586312585519E-3</v>
      </c>
      <c r="H2079" s="2" t="str">
        <f t="shared" si="190"/>
        <v>Sell</v>
      </c>
    </row>
    <row r="2080" spans="1:8" ht="13.5" x14ac:dyDescent="0.25">
      <c r="A2080" s="3">
        <f>TITRES_STAT!B2083</f>
        <v>45330</v>
      </c>
      <c r="B2080" s="5">
        <f>TITRES_STAT!D2083</f>
        <v>0.27</v>
      </c>
      <c r="C2080" s="2">
        <f t="shared" si="192"/>
        <v>0.31090423471044043</v>
      </c>
      <c r="D2080" s="2">
        <f t="shared" si="194"/>
        <v>0.3061238131302888</v>
      </c>
      <c r="E2080" s="2">
        <f t="shared" si="193"/>
        <v>4.7804215801516281E-3</v>
      </c>
      <c r="F2080" s="2">
        <f t="shared" si="191"/>
        <v>2.7876411381431336E-3</v>
      </c>
      <c r="G2080" s="2">
        <f t="shared" si="189"/>
        <v>1.9927804420084945E-3</v>
      </c>
      <c r="H2080" s="2" t="str">
        <f t="shared" si="190"/>
        <v>Sell</v>
      </c>
    </row>
    <row r="2081" spans="1:8" ht="13.5" x14ac:dyDescent="0.25">
      <c r="A2081" s="3">
        <f>TITRES_STAT!B2084</f>
        <v>45331</v>
      </c>
      <c r="B2081" s="5">
        <f>TITRES_STAT!D2084</f>
        <v>0.26</v>
      </c>
      <c r="C2081" s="2">
        <f t="shared" si="192"/>
        <v>0.31076512167806497</v>
      </c>
      <c r="D2081" s="2">
        <f t="shared" si="194"/>
        <v>0.30270723437989705</v>
      </c>
      <c r="E2081" s="2">
        <f t="shared" si="193"/>
        <v>8.0578872981679206E-3</v>
      </c>
      <c r="F2081" s="2">
        <f t="shared" si="191"/>
        <v>3.841690370148091E-3</v>
      </c>
      <c r="G2081" s="2">
        <f t="shared" si="189"/>
        <v>4.2161969280198296E-3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5">
        <f>TITRES_STAT!D2085</f>
        <v>0.27</v>
      </c>
      <c r="C2082" s="2">
        <f t="shared" si="192"/>
        <v>0.31064741065067036</v>
      </c>
      <c r="D2082" s="2">
        <f t="shared" si="194"/>
        <v>0.30028447627768245</v>
      </c>
      <c r="E2082" s="2">
        <f t="shared" si="193"/>
        <v>1.0362934372987909E-2</v>
      </c>
      <c r="F2082" s="2">
        <f t="shared" si="191"/>
        <v>5.1459391707160546E-3</v>
      </c>
      <c r="G2082" s="2">
        <f t="shared" si="189"/>
        <v>5.2169952022718541E-3</v>
      </c>
      <c r="H2082" s="2" t="str">
        <f t="shared" si="190"/>
        <v>Sell</v>
      </c>
    </row>
    <row r="2083" spans="1:8" ht="13.5" x14ac:dyDescent="0.25">
      <c r="A2083" s="3">
        <f>TITRES_STAT!B2086</f>
        <v>45335</v>
      </c>
      <c r="B2083" s="5">
        <f>TITRES_STAT!D2086</f>
        <v>0.27</v>
      </c>
      <c r="C2083" s="2">
        <f t="shared" si="192"/>
        <v>0.31054780901210571</v>
      </c>
      <c r="D2083" s="2">
        <f t="shared" si="194"/>
        <v>0.2980411817385949</v>
      </c>
      <c r="E2083" s="2">
        <f t="shared" si="193"/>
        <v>1.2506627273510817E-2</v>
      </c>
      <c r="F2083" s="2">
        <f t="shared" si="191"/>
        <v>6.618076791275007E-3</v>
      </c>
      <c r="G2083" s="2">
        <f t="shared" si="189"/>
        <v>5.8885504822358105E-3</v>
      </c>
      <c r="H2083" s="2" t="str">
        <f t="shared" si="190"/>
        <v>Sell</v>
      </c>
    </row>
    <row r="2084" spans="1:8" ht="13.5" x14ac:dyDescent="0.25">
      <c r="A2084" s="3">
        <f>TITRES_STAT!B2087</f>
        <v>45336</v>
      </c>
      <c r="B2084" s="5">
        <f>TITRES_STAT!D2087</f>
        <v>0.27</v>
      </c>
      <c r="C2084" s="2">
        <f t="shared" si="192"/>
        <v>0.30892506916408946</v>
      </c>
      <c r="D2084" s="2">
        <f t="shared" si="194"/>
        <v>0.29596405716536567</v>
      </c>
      <c r="E2084" s="2">
        <f t="shared" si="193"/>
        <v>1.2961011998723793E-2</v>
      </c>
      <c r="F2084" s="2">
        <f t="shared" si="191"/>
        <v>7.8866638327647638E-3</v>
      </c>
      <c r="G2084" s="2">
        <f t="shared" ref="G2084:G2147" si="195">E2084-F2084</f>
        <v>5.0743481659590289E-3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0.27</v>
      </c>
      <c r="C2085" s="2">
        <f t="shared" si="192"/>
        <v>0.30755198160038338</v>
      </c>
      <c r="D2085" s="2">
        <f t="shared" si="194"/>
        <v>0.29404079367163488</v>
      </c>
      <c r="E2085" s="2">
        <f t="shared" si="193"/>
        <v>1.3511187928748503E-2</v>
      </c>
      <c r="F2085" s="2">
        <f t="shared" ref="F2085:F2148" si="197">(E2085*(2/(10)))+((1-(2/10))*F2084)</f>
        <v>9.0115686519615119E-3</v>
      </c>
      <c r="G2085" s="2">
        <f t="shared" si="195"/>
        <v>4.4996192767869907E-3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0.26</v>
      </c>
      <c r="C2086" s="2">
        <f t="shared" si="192"/>
        <v>0.30639013827724748</v>
      </c>
      <c r="D2086" s="2">
        <f t="shared" si="194"/>
        <v>0.29151925339966195</v>
      </c>
      <c r="E2086" s="2">
        <f t="shared" si="193"/>
        <v>1.4870884877585533E-2</v>
      </c>
      <c r="F2086" s="2">
        <f t="shared" si="197"/>
        <v>1.0183431897086316E-2</v>
      </c>
      <c r="G2086" s="2">
        <f t="shared" si="195"/>
        <v>4.6874529804992165E-3</v>
      </c>
      <c r="H2086" s="2" t="str">
        <f t="shared" si="196"/>
        <v>Sell</v>
      </c>
    </row>
    <row r="2087" spans="1:8" ht="13.5" x14ac:dyDescent="0.25">
      <c r="A2087" s="3">
        <f>TITRES_STAT!B2090</f>
        <v>45341</v>
      </c>
      <c r="B2087" s="5">
        <f>TITRES_STAT!D2090</f>
        <v>0.26</v>
      </c>
      <c r="C2087" s="2">
        <f t="shared" si="192"/>
        <v>0.30540704008074787</v>
      </c>
      <c r="D2087" s="2">
        <f t="shared" si="194"/>
        <v>0.28918449388857587</v>
      </c>
      <c r="E2087" s="2">
        <f t="shared" si="193"/>
        <v>1.6222546192172005E-2</v>
      </c>
      <c r="F2087" s="2">
        <f t="shared" si="197"/>
        <v>1.1391254756103454E-2</v>
      </c>
      <c r="G2087" s="2">
        <f t="shared" si="195"/>
        <v>4.8312914360685508E-3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0.26</v>
      </c>
      <c r="C2088" s="2">
        <f t="shared" si="192"/>
        <v>0.30303672622217126</v>
      </c>
      <c r="D2088" s="2">
        <f t="shared" si="194"/>
        <v>0.28702267952645916</v>
      </c>
      <c r="E2088" s="2">
        <f t="shared" si="193"/>
        <v>1.6014046695712103E-2</v>
      </c>
      <c r="F2088" s="2">
        <f t="shared" si="197"/>
        <v>1.2315813144025186E-2</v>
      </c>
      <c r="G2088" s="2">
        <f t="shared" si="195"/>
        <v>3.6982335516869171E-3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0.27</v>
      </c>
      <c r="C2089" s="2">
        <f t="shared" si="192"/>
        <v>0.29949261449568337</v>
      </c>
      <c r="D2089" s="2">
        <f t="shared" si="194"/>
        <v>0.28576174030227702</v>
      </c>
      <c r="E2089" s="2">
        <f t="shared" si="193"/>
        <v>1.3730874193406351E-2</v>
      </c>
      <c r="F2089" s="2">
        <f t="shared" si="197"/>
        <v>1.259882535390142E-2</v>
      </c>
      <c r="G2089" s="2">
        <f t="shared" si="195"/>
        <v>1.1320488395049309E-3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0.28000000000000003</v>
      </c>
      <c r="C2090" s="2">
        <f t="shared" si="192"/>
        <v>0.29495528918865516</v>
      </c>
      <c r="D2090" s="2">
        <f t="shared" si="194"/>
        <v>0.28533494472433057</v>
      </c>
      <c r="E2090" s="2">
        <f t="shared" si="193"/>
        <v>9.6203444643245817E-3</v>
      </c>
      <c r="F2090" s="2">
        <f t="shared" si="197"/>
        <v>1.2003129175986053E-2</v>
      </c>
      <c r="G2090" s="2">
        <f t="shared" si="195"/>
        <v>-2.3827847116614717E-3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0.28000000000000003</v>
      </c>
      <c r="C2091" s="2">
        <f t="shared" si="192"/>
        <v>0.28957755239040051</v>
      </c>
      <c r="D2091" s="2">
        <f t="shared" si="194"/>
        <v>0.28493976363363943</v>
      </c>
      <c r="E2091" s="2">
        <f t="shared" si="193"/>
        <v>4.6377887567610743E-3</v>
      </c>
      <c r="F2091" s="2">
        <f t="shared" si="197"/>
        <v>1.0530061092141059E-2</v>
      </c>
      <c r="G2091" s="2">
        <f t="shared" si="195"/>
        <v>-5.8922723353799847E-3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0.28000000000000003</v>
      </c>
      <c r="C2092" s="2">
        <f t="shared" si="192"/>
        <v>0.28656562125341584</v>
      </c>
      <c r="D2092" s="2">
        <f t="shared" si="194"/>
        <v>0.28457385521633277</v>
      </c>
      <c r="E2092" s="2">
        <f t="shared" si="193"/>
        <v>1.9917660370830648E-3</v>
      </c>
      <c r="F2092" s="2">
        <f t="shared" si="197"/>
        <v>8.8224020811294591E-3</v>
      </c>
      <c r="G2092" s="2">
        <f t="shared" si="195"/>
        <v>-6.8306360440463943E-3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0.27</v>
      </c>
      <c r="C2093" s="2">
        <f t="shared" si="192"/>
        <v>0.28401706413750571</v>
      </c>
      <c r="D2093" s="2">
        <f t="shared" si="194"/>
        <v>0.28349431038549333</v>
      </c>
      <c r="E2093" s="2">
        <f t="shared" si="193"/>
        <v>5.2275375201238372E-4</v>
      </c>
      <c r="F2093" s="2">
        <f t="shared" si="197"/>
        <v>7.1624724153060444E-3</v>
      </c>
      <c r="G2093" s="2">
        <f t="shared" si="195"/>
        <v>-6.6397186632936606E-3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0.26</v>
      </c>
      <c r="C2094" s="2">
        <f t="shared" si="192"/>
        <v>0.28186059273173558</v>
      </c>
      <c r="D2094" s="2">
        <f t="shared" si="194"/>
        <v>0.28175399109767901</v>
      </c>
      <c r="E2094" s="2">
        <f t="shared" si="193"/>
        <v>1.0660163405656897E-4</v>
      </c>
      <c r="F2094" s="2">
        <f t="shared" si="197"/>
        <v>5.75129825905615E-3</v>
      </c>
      <c r="G2094" s="2">
        <f t="shared" si="195"/>
        <v>-5.644696624999581E-3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5">
        <f>TITRES_STAT!D2098</f>
        <v>0.26</v>
      </c>
      <c r="C2095" s="2">
        <f t="shared" si="192"/>
        <v>0.28003588615762243</v>
      </c>
      <c r="D2095" s="2">
        <f t="shared" si="194"/>
        <v>0.28014258434970279</v>
      </c>
      <c r="E2095" s="2">
        <f t="shared" si="193"/>
        <v>-1.0669819208036779E-4</v>
      </c>
      <c r="F2095" s="2">
        <f t="shared" si="197"/>
        <v>4.5796989688288462E-3</v>
      </c>
      <c r="G2095" s="2">
        <f t="shared" si="195"/>
        <v>-4.686397160909214E-3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0.27</v>
      </c>
      <c r="C2096" s="2">
        <f t="shared" si="192"/>
        <v>0.27695344213337281</v>
      </c>
      <c r="D2096" s="2">
        <f t="shared" si="194"/>
        <v>0.27939128180528039</v>
      </c>
      <c r="E2096" s="2">
        <f t="shared" si="193"/>
        <v>-2.4378396719075823E-3</v>
      </c>
      <c r="F2096" s="2">
        <f t="shared" si="197"/>
        <v>3.1761912406815607E-3</v>
      </c>
      <c r="G2096" s="2">
        <f t="shared" si="195"/>
        <v>-5.614030912589143E-3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0.28000000000000003</v>
      </c>
      <c r="C2097" s="2">
        <f t="shared" si="192"/>
        <v>0.27434522026670005</v>
      </c>
      <c r="D2097" s="2">
        <f t="shared" si="194"/>
        <v>0.27943637204192628</v>
      </c>
      <c r="E2097" s="2">
        <f t="shared" si="193"/>
        <v>-5.0911517752262325E-3</v>
      </c>
      <c r="F2097" s="2">
        <f t="shared" si="197"/>
        <v>1.522722637500002E-3</v>
      </c>
      <c r="G2097" s="2">
        <f t="shared" si="195"/>
        <v>-6.6138744127262348E-3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0.27</v>
      </c>
      <c r="C2098" s="2">
        <f t="shared" si="192"/>
        <v>0.27213826330259233</v>
      </c>
      <c r="D2098" s="2">
        <f t="shared" si="194"/>
        <v>0.27873738152030214</v>
      </c>
      <c r="E2098" s="2">
        <f t="shared" si="193"/>
        <v>-6.5991182177098096E-3</v>
      </c>
      <c r="F2098" s="2">
        <f t="shared" si="197"/>
        <v>-1.0164553354196043E-4</v>
      </c>
      <c r="G2098" s="2">
        <f t="shared" si="195"/>
        <v>-6.4974726841678489E-3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0.27</v>
      </c>
      <c r="C2099" s="2">
        <f t="shared" si="192"/>
        <v>0.27180929971757811</v>
      </c>
      <c r="D2099" s="2">
        <f t="shared" si="194"/>
        <v>0.27809016807435383</v>
      </c>
      <c r="E2099" s="2">
        <f t="shared" si="193"/>
        <v>-6.2808683567757151E-3</v>
      </c>
      <c r="F2099" s="2">
        <f t="shared" si="197"/>
        <v>-1.3374900981887115E-3</v>
      </c>
      <c r="G2099" s="2">
        <f t="shared" si="195"/>
        <v>-4.9433782585870034E-3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0.28000000000000003</v>
      </c>
      <c r="C2100" s="2">
        <f t="shared" si="192"/>
        <v>0.27306940745333536</v>
      </c>
      <c r="D2100" s="2">
        <f t="shared" si="194"/>
        <v>0.27823163710588317</v>
      </c>
      <c r="E2100" s="2">
        <f t="shared" si="193"/>
        <v>-5.1622296525478117E-3</v>
      </c>
      <c r="F2100" s="2">
        <f t="shared" si="197"/>
        <v>-2.1024380090605317E-3</v>
      </c>
      <c r="G2100" s="2">
        <f t="shared" si="195"/>
        <v>-3.05979164348728E-3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0.28999999999999998</v>
      </c>
      <c r="C2101" s="2">
        <f t="shared" si="192"/>
        <v>0.27413565246051452</v>
      </c>
      <c r="D2101" s="2">
        <f t="shared" si="194"/>
        <v>0.2791033676906326</v>
      </c>
      <c r="E2101" s="2">
        <f t="shared" si="193"/>
        <v>-4.9677152301180749E-3</v>
      </c>
      <c r="F2101" s="2">
        <f t="shared" si="197"/>
        <v>-2.6754934532720407E-3</v>
      </c>
      <c r="G2101" s="2">
        <f t="shared" si="195"/>
        <v>-2.2922217768460342E-3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0.3</v>
      </c>
      <c r="C2102" s="2">
        <f t="shared" si="192"/>
        <v>0.27503785977428152</v>
      </c>
      <c r="D2102" s="2">
        <f t="shared" si="194"/>
        <v>0.28065126638021537</v>
      </c>
      <c r="E2102" s="2">
        <f t="shared" si="193"/>
        <v>-5.6134066059338461E-3</v>
      </c>
      <c r="F2102" s="2">
        <f t="shared" si="197"/>
        <v>-3.263076083804402E-3</v>
      </c>
      <c r="G2102" s="2">
        <f t="shared" si="195"/>
        <v>-2.3503305221294441E-3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5">
        <f>TITRES_STAT!D2106</f>
        <v>0.31</v>
      </c>
      <c r="C2103" s="2">
        <f t="shared" si="192"/>
        <v>0.27426280442439205</v>
      </c>
      <c r="D2103" s="2">
        <f t="shared" si="194"/>
        <v>0.28282524664834757</v>
      </c>
      <c r="E2103" s="2">
        <f t="shared" si="193"/>
        <v>-8.5624422239555242E-3</v>
      </c>
      <c r="F2103" s="2">
        <f t="shared" si="197"/>
        <v>-4.3229493118346271E-3</v>
      </c>
      <c r="G2103" s="2">
        <f t="shared" si="195"/>
        <v>-4.2394929121208971E-3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5">
        <f>TITRES_STAT!D2107</f>
        <v>0.32</v>
      </c>
      <c r="C2104" s="2">
        <f t="shared" si="192"/>
        <v>0.27206852682063942</v>
      </c>
      <c r="D2104" s="2">
        <f t="shared" si="194"/>
        <v>0.28557893208180335</v>
      </c>
      <c r="E2104" s="2">
        <f t="shared" si="193"/>
        <v>-1.3510405261163927E-2</v>
      </c>
      <c r="F2104" s="2">
        <f t="shared" si="197"/>
        <v>-6.1604405017004881E-3</v>
      </c>
      <c r="G2104" s="2">
        <f t="shared" si="195"/>
        <v>-7.3499647594634388E-3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0.32</v>
      </c>
      <c r="C2105" s="2">
        <f t="shared" si="192"/>
        <v>0.27021183038669488</v>
      </c>
      <c r="D2105" s="2">
        <f t="shared" si="194"/>
        <v>0.28812864081648459</v>
      </c>
      <c r="E2105" s="2">
        <f t="shared" si="193"/>
        <v>-1.7916810429789709E-2</v>
      </c>
      <c r="F2105" s="2">
        <f t="shared" si="197"/>
        <v>-8.5117144873183316E-3</v>
      </c>
      <c r="G2105" s="2">
        <f t="shared" si="195"/>
        <v>-9.4050959424713775E-3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0.33</v>
      </c>
      <c r="C2106" s="2">
        <f t="shared" si="192"/>
        <v>0.27017924109643415</v>
      </c>
      <c r="D2106" s="2">
        <f t="shared" si="194"/>
        <v>0.29123022297822648</v>
      </c>
      <c r="E2106" s="2">
        <f t="shared" si="193"/>
        <v>-2.105098188179233E-2</v>
      </c>
      <c r="F2106" s="2">
        <f t="shared" si="197"/>
        <v>-1.1019567966213131E-2</v>
      </c>
      <c r="G2106" s="2">
        <f t="shared" si="195"/>
        <v>-1.0031413915579199E-2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0.34</v>
      </c>
      <c r="C2107" s="2">
        <f t="shared" si="192"/>
        <v>0.27169012708159812</v>
      </c>
      <c r="D2107" s="2">
        <f t="shared" si="194"/>
        <v>0.29484279905391342</v>
      </c>
      <c r="E2107" s="2">
        <f t="shared" si="193"/>
        <v>-2.3152671972315297E-2</v>
      </c>
      <c r="F2107" s="2">
        <f t="shared" si="197"/>
        <v>-1.3446188767433566E-2</v>
      </c>
      <c r="G2107" s="2">
        <f t="shared" si="195"/>
        <v>-9.7064832048817315E-3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0.35</v>
      </c>
      <c r="C2108" s="2">
        <f t="shared" si="192"/>
        <v>0.271430107530583</v>
      </c>
      <c r="D2108" s="2">
        <f t="shared" si="194"/>
        <v>0.29892851764251238</v>
      </c>
      <c r="E2108" s="2">
        <f t="shared" si="193"/>
        <v>-2.7498410111929383E-2</v>
      </c>
      <c r="F2108" s="2">
        <f t="shared" si="197"/>
        <v>-1.6256633036332728E-2</v>
      </c>
      <c r="G2108" s="2">
        <f t="shared" si="195"/>
        <v>-1.1241777075596655E-2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0.36</v>
      </c>
      <c r="C2109" s="2">
        <f t="shared" si="192"/>
        <v>0.27121009098741639</v>
      </c>
      <c r="D2109" s="2">
        <f t="shared" si="194"/>
        <v>0.30345233115047443</v>
      </c>
      <c r="E2109" s="2">
        <f t="shared" si="193"/>
        <v>-3.2242240163058045E-2</v>
      </c>
      <c r="F2109" s="2">
        <f t="shared" si="197"/>
        <v>-1.9453754461677793E-2</v>
      </c>
      <c r="G2109" s="2">
        <f t="shared" si="195"/>
        <v>-1.2788485701380251E-2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5">
        <f>TITRES_STAT!D2113</f>
        <v>0.37</v>
      </c>
      <c r="C2110" s="2">
        <f t="shared" si="192"/>
        <v>0.27256238468166</v>
      </c>
      <c r="D2110" s="2">
        <f t="shared" si="194"/>
        <v>0.30838178810229111</v>
      </c>
      <c r="E2110" s="2">
        <f t="shared" si="193"/>
        <v>-3.5819403420631113E-2</v>
      </c>
      <c r="F2110" s="2">
        <f t="shared" si="197"/>
        <v>-2.2726884253468457E-2</v>
      </c>
      <c r="G2110" s="2">
        <f t="shared" si="195"/>
        <v>-1.3092519167162656E-2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0.38</v>
      </c>
      <c r="C2111" s="2">
        <f t="shared" si="192"/>
        <v>0.27524509473063541</v>
      </c>
      <c r="D2111" s="2">
        <f t="shared" si="194"/>
        <v>0.31368684083545473</v>
      </c>
      <c r="E2111" s="2">
        <f t="shared" si="193"/>
        <v>-3.8441746104819319E-2</v>
      </c>
      <c r="F2111" s="2">
        <f t="shared" si="197"/>
        <v>-2.5869856623738634E-2</v>
      </c>
      <c r="G2111" s="2">
        <f t="shared" si="195"/>
        <v>-1.2571889481080685E-2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0.39</v>
      </c>
      <c r="C2112" s="2">
        <f t="shared" si="192"/>
        <v>0.27905354169515306</v>
      </c>
      <c r="D2112" s="2">
        <f t="shared" si="194"/>
        <v>0.3193396674402359</v>
      </c>
      <c r="E2112" s="2">
        <f t="shared" si="193"/>
        <v>-4.0286125745082835E-2</v>
      </c>
      <c r="F2112" s="2">
        <f t="shared" si="197"/>
        <v>-2.8753110448007477E-2</v>
      </c>
      <c r="G2112" s="2">
        <f t="shared" si="195"/>
        <v>-1.1533015297075358E-2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0.4</v>
      </c>
      <c r="C2113" s="2">
        <f t="shared" si="192"/>
        <v>0.28381453528051415</v>
      </c>
      <c r="D2113" s="2">
        <f t="shared" si="194"/>
        <v>0.32531450688910729</v>
      </c>
      <c r="E2113" s="2">
        <f t="shared" si="193"/>
        <v>-4.1499971608593145E-2</v>
      </c>
      <c r="F2113" s="2">
        <f t="shared" si="197"/>
        <v>-3.1302482680124616E-2</v>
      </c>
      <c r="G2113" s="2">
        <f t="shared" si="195"/>
        <v>-1.0197488928468529E-2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0.39</v>
      </c>
      <c r="C2114" s="2">
        <f t="shared" si="192"/>
        <v>0.28938152985274274</v>
      </c>
      <c r="D2114" s="2">
        <f t="shared" si="194"/>
        <v>0.3301060248973216</v>
      </c>
      <c r="E2114" s="2">
        <f t="shared" si="193"/>
        <v>-4.0724495044578868E-2</v>
      </c>
      <c r="F2114" s="2">
        <f t="shared" si="197"/>
        <v>-3.3186885153015468E-2</v>
      </c>
      <c r="G2114" s="2">
        <f t="shared" si="195"/>
        <v>-7.5376098915634002E-3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0.4</v>
      </c>
      <c r="C2115" s="2">
        <f t="shared" si="192"/>
        <v>0.29409206372155156</v>
      </c>
      <c r="D2115" s="2">
        <f t="shared" si="194"/>
        <v>0.33528335638640888</v>
      </c>
      <c r="E2115" s="2">
        <f t="shared" si="193"/>
        <v>-4.1191292664857326E-2</v>
      </c>
      <c r="F2115" s="2">
        <f t="shared" si="197"/>
        <v>-3.4787766655383842E-2</v>
      </c>
      <c r="G2115" s="2">
        <f t="shared" si="195"/>
        <v>-6.4035260094734842E-3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0.4</v>
      </c>
      <c r="C2116" s="2">
        <f t="shared" si="192"/>
        <v>0.29961636161054361</v>
      </c>
      <c r="D2116" s="2">
        <f t="shared" si="194"/>
        <v>0.3400771818392675</v>
      </c>
      <c r="E2116" s="2">
        <f t="shared" si="193"/>
        <v>-4.0460820228723882E-2</v>
      </c>
      <c r="F2116" s="2">
        <f t="shared" si="197"/>
        <v>-3.5922377370051849E-2</v>
      </c>
      <c r="G2116" s="2">
        <f t="shared" si="195"/>
        <v>-4.538442858672033E-3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0.41</v>
      </c>
      <c r="C2117" s="2">
        <f t="shared" si="192"/>
        <v>0.30582922905507537</v>
      </c>
      <c r="D2117" s="2">
        <f t="shared" si="194"/>
        <v>0.3452566498511736</v>
      </c>
      <c r="E2117" s="2">
        <f t="shared" si="193"/>
        <v>-3.9427420796098234E-2</v>
      </c>
      <c r="F2117" s="2">
        <f t="shared" si="197"/>
        <v>-3.662338605526113E-2</v>
      </c>
      <c r="G2117" s="2">
        <f t="shared" si="195"/>
        <v>-2.8040347408371039E-3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0.42</v>
      </c>
      <c r="C2118" s="2">
        <f t="shared" si="192"/>
        <v>0.31262473227737142</v>
      </c>
      <c r="D2118" s="2">
        <f t="shared" si="194"/>
        <v>0.35079319430664219</v>
      </c>
      <c r="E2118" s="2">
        <f t="shared" si="193"/>
        <v>-3.8168462029270767E-2</v>
      </c>
      <c r="F2118" s="2">
        <f t="shared" si="197"/>
        <v>-3.6932401250063057E-2</v>
      </c>
      <c r="G2118" s="2">
        <f t="shared" si="195"/>
        <v>-1.2360607792077094E-3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0.42</v>
      </c>
      <c r="C2119" s="2">
        <f t="shared" si="192"/>
        <v>0.31991323500392965</v>
      </c>
      <c r="D2119" s="2">
        <f t="shared" si="194"/>
        <v>0.35591962435800201</v>
      </c>
      <c r="E2119" s="2">
        <f t="shared" si="193"/>
        <v>-3.6006389354072355E-2</v>
      </c>
      <c r="F2119" s="2">
        <f t="shared" si="197"/>
        <v>-3.6747198870864917E-2</v>
      </c>
      <c r="G2119" s="2">
        <f t="shared" si="195"/>
        <v>7.4080951679256213E-4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0.42</v>
      </c>
      <c r="C2120" s="2">
        <f t="shared" si="192"/>
        <v>0.32761889115717124</v>
      </c>
      <c r="D2120" s="2">
        <f t="shared" si="194"/>
        <v>0.36066631885000183</v>
      </c>
      <c r="E2120" s="2">
        <f t="shared" si="193"/>
        <v>-3.3047427692830589E-2</v>
      </c>
      <c r="F2120" s="2">
        <f t="shared" si="197"/>
        <v>-3.6007244635258055E-2</v>
      </c>
      <c r="G2120" s="2">
        <f t="shared" si="195"/>
        <v>2.9598169424274665E-3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0.42</v>
      </c>
      <c r="C2121" s="2">
        <f t="shared" si="192"/>
        <v>0.3356775232868372</v>
      </c>
      <c r="D2121" s="2">
        <f t="shared" si="194"/>
        <v>0.36506140634259426</v>
      </c>
      <c r="E2121" s="2">
        <f t="shared" si="193"/>
        <v>-2.9383883055757065E-2</v>
      </c>
      <c r="F2121" s="2">
        <f t="shared" si="197"/>
        <v>-3.4682572319357861E-2</v>
      </c>
      <c r="G2121" s="2">
        <f t="shared" si="195"/>
        <v>5.2986892636007962E-3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0.42</v>
      </c>
      <c r="C2122" s="2">
        <f t="shared" si="192"/>
        <v>0.34403482739655455</v>
      </c>
      <c r="D2122" s="2">
        <f t="shared" si="194"/>
        <v>0.36913093179869838</v>
      </c>
      <c r="E2122" s="2">
        <f t="shared" si="193"/>
        <v>-2.5096104402143826E-2</v>
      </c>
      <c r="F2122" s="2">
        <f t="shared" si="197"/>
        <v>-3.276527873591506E-2</v>
      </c>
      <c r="G2122" s="2">
        <f t="shared" si="195"/>
        <v>7.6691743337712337E-3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0.42</v>
      </c>
      <c r="C2123" s="2">
        <f t="shared" si="192"/>
        <v>0.35264485395093076</v>
      </c>
      <c r="D2123" s="2">
        <f t="shared" si="194"/>
        <v>0.37289901092472072</v>
      </c>
      <c r="E2123" s="2">
        <f t="shared" si="193"/>
        <v>-2.0254156973789961E-2</v>
      </c>
      <c r="F2123" s="2">
        <f t="shared" si="197"/>
        <v>-3.0263054383490039E-2</v>
      </c>
      <c r="G2123" s="2">
        <f t="shared" si="195"/>
        <v>1.0008897409700079E-2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0.42</v>
      </c>
      <c r="C2124" s="2">
        <f t="shared" si="192"/>
        <v>0.35839179949694139</v>
      </c>
      <c r="D2124" s="2">
        <f t="shared" si="194"/>
        <v>0.37638797307844507</v>
      </c>
      <c r="E2124" s="2">
        <f t="shared" si="193"/>
        <v>-1.7996173581503683E-2</v>
      </c>
      <c r="F2124" s="2">
        <f t="shared" si="197"/>
        <v>-2.7809678223092771E-2</v>
      </c>
      <c r="G2124" s="2">
        <f t="shared" si="195"/>
        <v>9.8135046415890881E-3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0.42</v>
      </c>
      <c r="C2125" s="2">
        <f t="shared" si="192"/>
        <v>0.36479306111279658</v>
      </c>
      <c r="D2125" s="2">
        <f t="shared" si="194"/>
        <v>0.37961849359115285</v>
      </c>
      <c r="E2125" s="2">
        <f t="shared" si="193"/>
        <v>-1.4825432478356271E-2</v>
      </c>
      <c r="F2125" s="2">
        <f t="shared" si="197"/>
        <v>-2.5212829074145474E-2</v>
      </c>
      <c r="G2125" s="2">
        <f t="shared" si="195"/>
        <v>1.0387396595789203E-2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0.42</v>
      </c>
      <c r="C2126" s="2">
        <f t="shared" si="192"/>
        <v>0.37020951324928941</v>
      </c>
      <c r="D2126" s="2">
        <f t="shared" si="194"/>
        <v>0.38260971628810447</v>
      </c>
      <c r="E2126" s="2">
        <f t="shared" si="193"/>
        <v>-1.2400203038815061E-2</v>
      </c>
      <c r="F2126" s="2">
        <f t="shared" si="197"/>
        <v>-2.2650303867079394E-2</v>
      </c>
      <c r="G2126" s="2">
        <f t="shared" si="195"/>
        <v>1.0250100828264334E-2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5">
        <f>TITRES_STAT!D2130</f>
        <v>0.42</v>
      </c>
      <c r="C2127" s="2">
        <f t="shared" ref="C2127:C2190" si="198">$C$4*B2117+C2126*(1-$C$4)</f>
        <v>0.37633112659555257</v>
      </c>
      <c r="D2127" s="2">
        <f t="shared" si="194"/>
        <v>0.38537936693343006</v>
      </c>
      <c r="E2127" s="2">
        <f t="shared" si="193"/>
        <v>-9.0482403378774889E-3</v>
      </c>
      <c r="F2127" s="2">
        <f t="shared" si="197"/>
        <v>-1.9929891161239013E-2</v>
      </c>
      <c r="G2127" s="2">
        <f t="shared" si="195"/>
        <v>1.0881650823361524E-2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5">
        <f>TITRES_STAT!D2131</f>
        <v>0.41</v>
      </c>
      <c r="C2128" s="2">
        <f t="shared" si="198"/>
        <v>0.38304941481162141</v>
      </c>
      <c r="D2128" s="2">
        <f t="shared" si="194"/>
        <v>0.38720311753095377</v>
      </c>
      <c r="E2128" s="2">
        <f t="shared" si="193"/>
        <v>-4.1537027193323528E-3</v>
      </c>
      <c r="F2128" s="2">
        <f t="shared" si="197"/>
        <v>-1.6774653472857681E-2</v>
      </c>
      <c r="G2128" s="2">
        <f t="shared" si="195"/>
        <v>1.2620950753525328E-2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5">
        <f>TITRES_STAT!D2132</f>
        <v>0.4</v>
      </c>
      <c r="C2129" s="2">
        <f t="shared" si="198"/>
        <v>0.38873412022521814</v>
      </c>
      <c r="D2129" s="2">
        <f t="shared" si="194"/>
        <v>0.38815103475088308</v>
      </c>
      <c r="E2129" s="2">
        <f t="shared" si="193"/>
        <v>5.8308547433505442E-4</v>
      </c>
      <c r="F2129" s="2">
        <f t="shared" si="197"/>
        <v>-1.3303105683419135E-2</v>
      </c>
      <c r="G2129" s="2">
        <f t="shared" si="195"/>
        <v>1.3886191157754189E-2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5">
        <f>TITRES_STAT!D2133</f>
        <v>0.39</v>
      </c>
      <c r="C2130" s="2">
        <f t="shared" si="198"/>
        <v>0.39354425557518458</v>
      </c>
      <c r="D2130" s="2">
        <f t="shared" si="194"/>
        <v>0.38828799513970658</v>
      </c>
      <c r="E2130" s="2">
        <f t="shared" si="193"/>
        <v>5.2562604354779996E-3</v>
      </c>
      <c r="F2130" s="2">
        <f t="shared" si="197"/>
        <v>-9.5912324596397081E-3</v>
      </c>
      <c r="G2130" s="2">
        <f t="shared" si="195"/>
        <v>1.4847492895117708E-2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5">
        <f>TITRES_STAT!D2134</f>
        <v>0.38</v>
      </c>
      <c r="C2131" s="2">
        <f t="shared" si="198"/>
        <v>0.39761437010207928</v>
      </c>
      <c r="D2131" s="2">
        <f t="shared" si="194"/>
        <v>0.3876740695738024</v>
      </c>
      <c r="E2131" s="2">
        <f t="shared" si="193"/>
        <v>9.9403005282768797E-3</v>
      </c>
      <c r="F2131" s="2">
        <f t="shared" si="197"/>
        <v>-5.6849258620563902E-3</v>
      </c>
      <c r="G2131" s="2">
        <f t="shared" si="195"/>
        <v>1.5625226390333272E-2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5">
        <f>TITRES_STAT!D2135</f>
        <v>0.37</v>
      </c>
      <c r="C2132" s="2">
        <f t="shared" si="198"/>
        <v>0.40105831316329787</v>
      </c>
      <c r="D2132" s="2">
        <f t="shared" si="194"/>
        <v>0.38636487923500218</v>
      </c>
      <c r="E2132" s="2">
        <f t="shared" si="193"/>
        <v>1.4693433928295696E-2</v>
      </c>
      <c r="F2132" s="2">
        <f t="shared" si="197"/>
        <v>-1.6092539039859726E-3</v>
      </c>
      <c r="G2132" s="2">
        <f t="shared" si="195"/>
        <v>1.630268783228167E-2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5">
        <f>TITRES_STAT!D2136</f>
        <v>0.36</v>
      </c>
      <c r="C2133" s="2">
        <f t="shared" si="198"/>
        <v>0.40397241883048285</v>
      </c>
      <c r="D2133" s="2">
        <f t="shared" si="194"/>
        <v>0.3844119252175946</v>
      </c>
      <c r="E2133" s="2">
        <f t="shared" si="193"/>
        <v>1.9560493612888252E-2</v>
      </c>
      <c r="F2133" s="2">
        <f t="shared" si="197"/>
        <v>2.6246955993888725E-3</v>
      </c>
      <c r="G2133" s="2">
        <f t="shared" si="195"/>
        <v>1.6935798013499381E-2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5">
        <f>TITRES_STAT!D2137</f>
        <v>0.35</v>
      </c>
      <c r="C2134" s="2">
        <f t="shared" si="198"/>
        <v>0.40643820054887009</v>
      </c>
      <c r="D2134" s="2">
        <f t="shared" si="194"/>
        <v>0.38186289371999499</v>
      </c>
      <c r="E2134" s="2">
        <f t="shared" si="193"/>
        <v>2.4575306828875099E-2</v>
      </c>
      <c r="F2134" s="2">
        <f t="shared" si="197"/>
        <v>7.0148178452861185E-3</v>
      </c>
      <c r="G2134" s="2">
        <f t="shared" si="195"/>
        <v>1.756048898358898E-2</v>
      </c>
      <c r="H2134" s="2" t="str">
        <f t="shared" si="196"/>
        <v>Sell</v>
      </c>
    </row>
    <row r="2135" spans="1:8" ht="13.5" x14ac:dyDescent="0.25">
      <c r="A2135" s="3">
        <f>TITRES_STAT!B2138</f>
        <v>45414</v>
      </c>
      <c r="B2135" s="5">
        <f>TITRES_STAT!D2138</f>
        <v>0.34</v>
      </c>
      <c r="C2135" s="2">
        <f t="shared" si="198"/>
        <v>0.40852463123365934</v>
      </c>
      <c r="D2135" s="2">
        <f t="shared" si="194"/>
        <v>0.37876193862962498</v>
      </c>
      <c r="E2135" s="2">
        <f t="shared" si="193"/>
        <v>2.9762692604034358E-2</v>
      </c>
      <c r="F2135" s="2">
        <f t="shared" si="197"/>
        <v>1.1564392797035767E-2</v>
      </c>
      <c r="G2135" s="2">
        <f t="shared" si="195"/>
        <v>1.8198299806998591E-2</v>
      </c>
      <c r="H2135" s="2" t="str">
        <f t="shared" si="196"/>
        <v>Sell</v>
      </c>
    </row>
    <row r="2136" spans="1:8" ht="13.5" x14ac:dyDescent="0.25">
      <c r="A2136" s="3">
        <f>TITRES_STAT!B2139</f>
        <v>45415</v>
      </c>
      <c r="B2136" s="5">
        <f>TITRES_STAT!D2139</f>
        <v>0.35</v>
      </c>
      <c r="C2136" s="2">
        <f t="shared" si="198"/>
        <v>0.41029007258232714</v>
      </c>
      <c r="D2136" s="2">
        <f t="shared" si="194"/>
        <v>0.37663142465706018</v>
      </c>
      <c r="E2136" s="2">
        <f t="shared" si="193"/>
        <v>3.365864792526696E-2</v>
      </c>
      <c r="F2136" s="2">
        <f t="shared" si="197"/>
        <v>1.5983243822682007E-2</v>
      </c>
      <c r="G2136" s="2">
        <f t="shared" si="195"/>
        <v>1.7675404102584953E-2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5">
        <f>TITRES_STAT!D2140</f>
        <v>0.35</v>
      </c>
      <c r="C2137" s="2">
        <f t="shared" si="198"/>
        <v>0.41178390756966143</v>
      </c>
      <c r="D2137" s="2">
        <f t="shared" si="194"/>
        <v>0.37465872653431498</v>
      </c>
      <c r="E2137" s="2">
        <f t="shared" si="193"/>
        <v>3.7125181035346455E-2</v>
      </c>
      <c r="F2137" s="2">
        <f t="shared" si="197"/>
        <v>2.0211631265214899E-2</v>
      </c>
      <c r="G2137" s="2">
        <f t="shared" si="195"/>
        <v>1.6913549770131556E-2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0.35</v>
      </c>
      <c r="C2138" s="2">
        <f t="shared" si="198"/>
        <v>0.41150946025125201</v>
      </c>
      <c r="D2138" s="2">
        <f t="shared" si="194"/>
        <v>0.37283215419843979</v>
      </c>
      <c r="E2138" s="2">
        <f t="shared" si="193"/>
        <v>3.8677306052812221E-2</v>
      </c>
      <c r="F2138" s="2">
        <f t="shared" si="197"/>
        <v>2.3904766222734367E-2</v>
      </c>
      <c r="G2138" s="2">
        <f t="shared" si="195"/>
        <v>1.4772539830077855E-2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0.35</v>
      </c>
      <c r="C2139" s="2">
        <f t="shared" si="198"/>
        <v>0.4097387740587517</v>
      </c>
      <c r="D2139" s="2">
        <f t="shared" si="194"/>
        <v>0.37114088351707386</v>
      </c>
      <c r="E2139" s="2">
        <f t="shared" si="193"/>
        <v>3.8597890541677837E-2</v>
      </c>
      <c r="F2139" s="2">
        <f t="shared" si="197"/>
        <v>2.6843391086523061E-2</v>
      </c>
      <c r="G2139" s="2">
        <f t="shared" si="195"/>
        <v>1.1754499455154777E-2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0.34</v>
      </c>
      <c r="C2140" s="2">
        <f t="shared" si="198"/>
        <v>0.40670203958817452</v>
      </c>
      <c r="D2140" s="2">
        <f t="shared" si="194"/>
        <v>0.36883415140469805</v>
      </c>
      <c r="E2140" s="2">
        <f t="shared" ref="E2140:E2203" si="199">C2140-D2140</f>
        <v>3.7867888183476472E-2</v>
      </c>
      <c r="F2140" s="2">
        <f t="shared" si="197"/>
        <v>2.9048290505913746E-2</v>
      </c>
      <c r="G2140" s="2">
        <f t="shared" si="195"/>
        <v>8.8195976775627266E-3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0.33</v>
      </c>
      <c r="C2141" s="2">
        <f t="shared" si="198"/>
        <v>0.40259403349768613</v>
      </c>
      <c r="D2141" s="2">
        <f t="shared" ref="D2141:D2204" si="200">$D$4*B2141+(1-$D$4)*D2140</f>
        <v>0.36595754759694266</v>
      </c>
      <c r="E2141" s="2">
        <f t="shared" si="199"/>
        <v>3.6636485900743476E-2</v>
      </c>
      <c r="F2141" s="2">
        <f t="shared" si="197"/>
        <v>3.0565929584879692E-2</v>
      </c>
      <c r="G2141" s="2">
        <f t="shared" si="195"/>
        <v>6.0705563158637843E-3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0.34</v>
      </c>
      <c r="C2142" s="2">
        <f t="shared" si="198"/>
        <v>0.39757956680573442</v>
      </c>
      <c r="D2142" s="2">
        <f t="shared" si="200"/>
        <v>0.36403476629346543</v>
      </c>
      <c r="E2142" s="2">
        <f t="shared" si="199"/>
        <v>3.3544800512268991E-2</v>
      </c>
      <c r="F2142" s="2">
        <f t="shared" si="197"/>
        <v>3.1161703770357554E-2</v>
      </c>
      <c r="G2142" s="2">
        <f t="shared" si="195"/>
        <v>2.3830967419114363E-3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0.35</v>
      </c>
      <c r="C2143" s="2">
        <f t="shared" si="198"/>
        <v>0.39179809498946755</v>
      </c>
      <c r="D2143" s="2">
        <f t="shared" si="200"/>
        <v>0.36299515397543092</v>
      </c>
      <c r="E2143" s="2">
        <f t="shared" si="199"/>
        <v>2.8802941014036632E-2</v>
      </c>
      <c r="F2143" s="2">
        <f t="shared" si="197"/>
        <v>3.0689951219093372E-2</v>
      </c>
      <c r="G2143" s="2">
        <f t="shared" si="195"/>
        <v>-1.8870102050567404E-3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0.34</v>
      </c>
      <c r="C2144" s="2">
        <f t="shared" si="198"/>
        <v>0.3853676188372418</v>
      </c>
      <c r="D2144" s="2">
        <f t="shared" si="200"/>
        <v>0.36129180923651011</v>
      </c>
      <c r="E2144" s="2">
        <f t="shared" si="199"/>
        <v>2.407580960073169E-2</v>
      </c>
      <c r="F2144" s="2">
        <f t="shared" si="197"/>
        <v>2.9367122895421038E-2</v>
      </c>
      <c r="G2144" s="2">
        <f t="shared" si="195"/>
        <v>-5.2913132946893482E-3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0.33</v>
      </c>
      <c r="C2145" s="2">
        <f t="shared" si="198"/>
        <v>0.37838798516997385</v>
      </c>
      <c r="D2145" s="2">
        <f t="shared" si="200"/>
        <v>0.35897389744121305</v>
      </c>
      <c r="E2145" s="2">
        <f t="shared" si="199"/>
        <v>1.9414087728760798E-2</v>
      </c>
      <c r="F2145" s="2">
        <f t="shared" si="197"/>
        <v>2.7376515862088991E-2</v>
      </c>
      <c r="G2145" s="2">
        <f t="shared" si="195"/>
        <v>-7.9624281333281928E-3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0.32</v>
      </c>
      <c r="C2146" s="2">
        <f t="shared" si="198"/>
        <v>0.3740206028361317</v>
      </c>
      <c r="D2146" s="2">
        <f t="shared" si="200"/>
        <v>0.35608694207519731</v>
      </c>
      <c r="E2146" s="2">
        <f t="shared" si="199"/>
        <v>1.7933660760934389E-2</v>
      </c>
      <c r="F2146" s="2">
        <f t="shared" si="197"/>
        <v>2.5487944841858075E-2</v>
      </c>
      <c r="G2146" s="2">
        <f t="shared" si="195"/>
        <v>-7.5542840809236858E-3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0.31</v>
      </c>
      <c r="C2147" s="2">
        <f t="shared" si="198"/>
        <v>0.3703251254767268</v>
      </c>
      <c r="D2147" s="2">
        <f t="shared" si="200"/>
        <v>0.35267309451407158</v>
      </c>
      <c r="E2147" s="2">
        <f t="shared" si="199"/>
        <v>1.7652030962655219E-2</v>
      </c>
      <c r="F2147" s="2">
        <f t="shared" si="197"/>
        <v>2.3920762066017506E-2</v>
      </c>
      <c r="G2147" s="2">
        <f t="shared" si="195"/>
        <v>-6.2687311033622871E-3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0.32</v>
      </c>
      <c r="C2148" s="2">
        <f t="shared" si="198"/>
        <v>0.36719818309569185</v>
      </c>
      <c r="D2148" s="2">
        <f t="shared" si="200"/>
        <v>0.35025286529080707</v>
      </c>
      <c r="E2148" s="2">
        <f t="shared" si="199"/>
        <v>1.6945317804884785E-2</v>
      </c>
      <c r="F2148" s="2">
        <f t="shared" si="197"/>
        <v>2.2525673213790964E-2</v>
      </c>
      <c r="G2148" s="2">
        <f t="shared" ref="G2148:G2211" si="201">E2148-F2148</f>
        <v>-5.5803554089061784E-3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0.32</v>
      </c>
      <c r="C2149" s="2">
        <f t="shared" si="198"/>
        <v>0.36455230877327771</v>
      </c>
      <c r="D2149" s="2">
        <f t="shared" si="200"/>
        <v>0.34801191230630285</v>
      </c>
      <c r="E2149" s="2">
        <f t="shared" si="199"/>
        <v>1.654039646697486E-2</v>
      </c>
      <c r="F2149" s="2">
        <f t="shared" ref="F2149:F2212" si="203">(E2149*(2/(10)))+((1-(2/10))*F2148)</f>
        <v>2.1328617864427746E-2</v>
      </c>
      <c r="G2149" s="2">
        <f t="shared" si="201"/>
        <v>-4.7882213974528853E-3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0.32</v>
      </c>
      <c r="C2150" s="2">
        <f t="shared" si="198"/>
        <v>0.36077503050046578</v>
      </c>
      <c r="D2150" s="2">
        <f t="shared" si="200"/>
        <v>0.34593695583916934</v>
      </c>
      <c r="E2150" s="2">
        <f t="shared" si="199"/>
        <v>1.4838074661296441E-2</v>
      </c>
      <c r="F2150" s="2">
        <f t="shared" si="203"/>
        <v>2.0030509223801486E-2</v>
      </c>
      <c r="G2150" s="2">
        <f t="shared" si="201"/>
        <v>-5.1924345625050453E-3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0.32</v>
      </c>
      <c r="C2151" s="2">
        <f t="shared" si="198"/>
        <v>0.35604041042347107</v>
      </c>
      <c r="D2151" s="2">
        <f t="shared" si="200"/>
        <v>0.34401569985108277</v>
      </c>
      <c r="E2151" s="2">
        <f t="shared" si="199"/>
        <v>1.2024710572388297E-2</v>
      </c>
      <c r="F2151" s="2">
        <f t="shared" si="203"/>
        <v>1.8429349493518848E-2</v>
      </c>
      <c r="G2151" s="2">
        <f t="shared" si="201"/>
        <v>-6.404638921130551E-3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0.32</v>
      </c>
      <c r="C2152" s="2">
        <f t="shared" si="198"/>
        <v>0.35357265497370632</v>
      </c>
      <c r="D2152" s="2">
        <f t="shared" si="200"/>
        <v>0.34223675912137297</v>
      </c>
      <c r="E2152" s="2">
        <f t="shared" si="199"/>
        <v>1.1335895852333355E-2</v>
      </c>
      <c r="F2152" s="2">
        <f t="shared" si="203"/>
        <v>1.7010658765281749E-2</v>
      </c>
      <c r="G2152" s="2">
        <f t="shared" si="201"/>
        <v>-5.6747629129483938E-3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0.32</v>
      </c>
      <c r="C2153" s="2">
        <f t="shared" si="198"/>
        <v>0.35302301574698225</v>
      </c>
      <c r="D2153" s="2">
        <f t="shared" si="200"/>
        <v>0.34058959177904907</v>
      </c>
      <c r="E2153" s="2">
        <f t="shared" si="199"/>
        <v>1.2433423967933177E-2</v>
      </c>
      <c r="F2153" s="2">
        <f t="shared" si="203"/>
        <v>1.6095211805812037E-2</v>
      </c>
      <c r="G2153" s="2">
        <f t="shared" si="201"/>
        <v>-3.6617878378788597E-3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0.32</v>
      </c>
      <c r="C2154" s="2">
        <f t="shared" si="198"/>
        <v>0.35101947486283114</v>
      </c>
      <c r="D2154" s="2">
        <f t="shared" si="200"/>
        <v>0.33906443683245285</v>
      </c>
      <c r="E2154" s="2">
        <f t="shared" si="199"/>
        <v>1.1955038030378284E-2</v>
      </c>
      <c r="F2154" s="2">
        <f t="shared" si="203"/>
        <v>1.5267177050725287E-2</v>
      </c>
      <c r="G2154" s="2">
        <f t="shared" si="201"/>
        <v>-3.3121390203470023E-3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0.32</v>
      </c>
      <c r="C2155" s="2">
        <f t="shared" si="198"/>
        <v>0.3477857094993187</v>
      </c>
      <c r="D2155" s="2">
        <f t="shared" si="200"/>
        <v>0.33765225632634527</v>
      </c>
      <c r="E2155" s="2">
        <f t="shared" si="199"/>
        <v>1.0133453172973428E-2</v>
      </c>
      <c r="F2155" s="2">
        <f t="shared" si="203"/>
        <v>1.4240432275174915E-2</v>
      </c>
      <c r="G2155" s="2">
        <f t="shared" si="201"/>
        <v>-4.106979102201487E-3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0.32</v>
      </c>
      <c r="C2156" s="2">
        <f t="shared" si="198"/>
        <v>0.343510984960962</v>
      </c>
      <c r="D2156" s="2">
        <f t="shared" si="200"/>
        <v>0.33634468178365307</v>
      </c>
      <c r="E2156" s="2">
        <f t="shared" si="199"/>
        <v>7.1663031773089303E-3</v>
      </c>
      <c r="F2156" s="2">
        <f t="shared" si="203"/>
        <v>1.2825606455601719E-2</v>
      </c>
      <c r="G2156" s="2">
        <f t="shared" si="201"/>
        <v>-5.6593032782927891E-3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0.32</v>
      </c>
      <c r="C2157" s="2">
        <f t="shared" si="198"/>
        <v>0.33835544881312168</v>
      </c>
      <c r="D2157" s="2">
        <f t="shared" si="200"/>
        <v>0.33513396461449363</v>
      </c>
      <c r="E2157" s="2">
        <f t="shared" si="199"/>
        <v>3.2214841986280551E-3</v>
      </c>
      <c r="F2157" s="2">
        <f t="shared" si="203"/>
        <v>1.0904782004206987E-2</v>
      </c>
      <c r="G2157" s="2">
        <f t="shared" si="201"/>
        <v>-7.6832978055789321E-3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0.32</v>
      </c>
      <c r="C2158" s="2">
        <f t="shared" si="198"/>
        <v>0.33553153361110299</v>
      </c>
      <c r="D2158" s="2">
        <f t="shared" si="200"/>
        <v>0.33401293019860523</v>
      </c>
      <c r="E2158" s="2">
        <f t="shared" si="199"/>
        <v>1.5186034124977654E-3</v>
      </c>
      <c r="F2158" s="2">
        <f t="shared" si="203"/>
        <v>9.0275462858651432E-3</v>
      </c>
      <c r="G2158" s="2">
        <f t="shared" si="201"/>
        <v>-7.5089428733673778E-3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0.32</v>
      </c>
      <c r="C2159" s="2">
        <f t="shared" si="198"/>
        <v>0.33314206690170256</v>
      </c>
      <c r="D2159" s="2">
        <f t="shared" si="200"/>
        <v>0.33297493536907896</v>
      </c>
      <c r="E2159" s="2">
        <f t="shared" si="199"/>
        <v>1.6713153262359892E-4</v>
      </c>
      <c r="F2159" s="2">
        <f t="shared" si="203"/>
        <v>7.2554633352168354E-3</v>
      </c>
      <c r="G2159" s="2">
        <f t="shared" si="201"/>
        <v>-7.0883318025932365E-3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0.32</v>
      </c>
      <c r="C2160" s="2">
        <f t="shared" si="198"/>
        <v>0.33112021045528678</v>
      </c>
      <c r="D2160" s="2">
        <f t="shared" si="200"/>
        <v>0.33201382904544352</v>
      </c>
      <c r="E2160" s="2">
        <f t="shared" si="199"/>
        <v>-8.9361859015674172E-4</v>
      </c>
      <c r="F2160" s="2">
        <f t="shared" si="203"/>
        <v>5.6256469501421201E-3</v>
      </c>
      <c r="G2160" s="2">
        <f t="shared" si="201"/>
        <v>-6.5192655402988619E-3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0.32</v>
      </c>
      <c r="C2161" s="2">
        <f t="shared" si="198"/>
        <v>0.3294094088467811</v>
      </c>
      <c r="D2161" s="2">
        <f t="shared" si="200"/>
        <v>0.33112391578281808</v>
      </c>
      <c r="E2161" s="2">
        <f t="shared" si="199"/>
        <v>-1.7145069360369747E-3</v>
      </c>
      <c r="F2161" s="2">
        <f t="shared" si="203"/>
        <v>4.1576161729063015E-3</v>
      </c>
      <c r="G2161" s="2">
        <f t="shared" si="201"/>
        <v>-5.8721231089432762E-3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5">
        <f>TITRES_STAT!D2165</f>
        <v>0.32</v>
      </c>
      <c r="C2162" s="2">
        <f t="shared" si="198"/>
        <v>0.32796180748573789</v>
      </c>
      <c r="D2162" s="2">
        <f t="shared" si="200"/>
        <v>0.3302999220211279</v>
      </c>
      <c r="E2162" s="2">
        <f t="shared" si="199"/>
        <v>-2.3381145353900123E-3</v>
      </c>
      <c r="F2162" s="2">
        <f t="shared" si="203"/>
        <v>2.8584700312470389E-3</v>
      </c>
      <c r="G2162" s="2">
        <f t="shared" si="201"/>
        <v>-5.1965845666370513E-3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5">
        <f>TITRES_STAT!D2166</f>
        <v>0.32</v>
      </c>
      <c r="C2163" s="2">
        <f t="shared" si="198"/>
        <v>0.3267369140263936</v>
      </c>
      <c r="D2163" s="2">
        <f t="shared" si="200"/>
        <v>0.32953696483437772</v>
      </c>
      <c r="E2163" s="2">
        <f t="shared" si="199"/>
        <v>-2.8000508079841224E-3</v>
      </c>
      <c r="F2163" s="2">
        <f t="shared" si="203"/>
        <v>1.7267658634008065E-3</v>
      </c>
      <c r="G2163" s="2">
        <f t="shared" si="201"/>
        <v>-4.5268166713849289E-3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0.32</v>
      </c>
      <c r="C2164" s="2">
        <f t="shared" si="198"/>
        <v>0.32570046571464073</v>
      </c>
      <c r="D2164" s="2">
        <f t="shared" si="200"/>
        <v>0.32883052299479421</v>
      </c>
      <c r="E2164" s="2">
        <f t="shared" si="199"/>
        <v>-3.1300572801534754E-3</v>
      </c>
      <c r="F2164" s="2">
        <f t="shared" si="203"/>
        <v>7.5540123468995015E-4</v>
      </c>
      <c r="G2164" s="2">
        <f t="shared" si="201"/>
        <v>-3.8854585148434253E-3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5">
        <f>TITRES_STAT!D2168</f>
        <v>0.32</v>
      </c>
      <c r="C2165" s="2">
        <f t="shared" si="198"/>
        <v>0.32482347098931141</v>
      </c>
      <c r="D2165" s="2">
        <f t="shared" si="200"/>
        <v>0.32817641018036503</v>
      </c>
      <c r="E2165" s="2">
        <f t="shared" si="199"/>
        <v>-3.3529391910536166E-3</v>
      </c>
      <c r="F2165" s="2">
        <f t="shared" si="203"/>
        <v>-6.6266850458763138E-5</v>
      </c>
      <c r="G2165" s="2">
        <f t="shared" si="201"/>
        <v>-3.2866723405948536E-3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0.31</v>
      </c>
      <c r="C2166" s="2">
        <f t="shared" si="198"/>
        <v>0.32408139852941736</v>
      </c>
      <c r="D2166" s="2">
        <f t="shared" si="200"/>
        <v>0.32683000942626395</v>
      </c>
      <c r="E2166" s="2">
        <f t="shared" si="199"/>
        <v>-2.7486108968465817E-3</v>
      </c>
      <c r="F2166" s="2">
        <f t="shared" si="203"/>
        <v>-6.0273565973632684E-4</v>
      </c>
      <c r="G2166" s="2">
        <f t="shared" si="201"/>
        <v>-2.1458752371102548E-3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0.31</v>
      </c>
      <c r="C2167" s="2">
        <f t="shared" si="198"/>
        <v>0.32345349106335314</v>
      </c>
      <c r="D2167" s="2">
        <f t="shared" si="200"/>
        <v>0.32558334206135553</v>
      </c>
      <c r="E2167" s="2">
        <f t="shared" si="199"/>
        <v>-2.1298509980023916E-3</v>
      </c>
      <c r="F2167" s="2">
        <f t="shared" si="203"/>
        <v>-9.0815872738953993E-4</v>
      </c>
      <c r="G2167" s="2">
        <f t="shared" si="201"/>
        <v>-1.2216922706128517E-3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0.31</v>
      </c>
      <c r="C2168" s="2">
        <f t="shared" si="198"/>
        <v>0.32292218474591422</v>
      </c>
      <c r="D2168" s="2">
        <f t="shared" si="200"/>
        <v>0.32442902042718103</v>
      </c>
      <c r="E2168" s="2">
        <f t="shared" si="199"/>
        <v>-1.5068356812668049E-3</v>
      </c>
      <c r="F2168" s="2">
        <f t="shared" si="203"/>
        <v>-1.0278941181649931E-3</v>
      </c>
      <c r="G2168" s="2">
        <f t="shared" si="201"/>
        <v>-4.789415631018118E-4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0.31</v>
      </c>
      <c r="C2169" s="2">
        <f t="shared" si="198"/>
        <v>0.32247261786192744</v>
      </c>
      <c r="D2169" s="2">
        <f t="shared" si="200"/>
        <v>0.32336020409924171</v>
      </c>
      <c r="E2169" s="2">
        <f t="shared" si="199"/>
        <v>-8.8758623731427511E-4</v>
      </c>
      <c r="F2169" s="2">
        <f t="shared" si="203"/>
        <v>-9.9983254199484959E-4</v>
      </c>
      <c r="G2169" s="2">
        <f t="shared" si="201"/>
        <v>1.1224630468057448E-4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0.31</v>
      </c>
      <c r="C2170" s="2">
        <f t="shared" si="198"/>
        <v>0.3220922151139386</v>
      </c>
      <c r="D2170" s="2">
        <f t="shared" si="200"/>
        <v>0.32237055935114972</v>
      </c>
      <c r="E2170" s="2">
        <f t="shared" si="199"/>
        <v>-2.7834423721112556E-4</v>
      </c>
      <c r="F2170" s="2">
        <f t="shared" si="203"/>
        <v>-8.5553488103810491E-4</v>
      </c>
      <c r="G2170" s="2">
        <f t="shared" si="201"/>
        <v>5.7719064382697935E-4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0.31</v>
      </c>
      <c r="C2171" s="2">
        <f t="shared" si="198"/>
        <v>0.32177033586564036</v>
      </c>
      <c r="D2171" s="2">
        <f t="shared" si="200"/>
        <v>0.32145422162143494</v>
      </c>
      <c r="E2171" s="2">
        <f t="shared" si="199"/>
        <v>3.1611424420541212E-4</v>
      </c>
      <c r="F2171" s="2">
        <f t="shared" si="203"/>
        <v>-6.2120505598940159E-4</v>
      </c>
      <c r="G2171" s="2">
        <f t="shared" si="201"/>
        <v>9.3731930019481371E-4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5">
        <f>TITRES_STAT!D2175</f>
        <v>0.31</v>
      </c>
      <c r="C2172" s="2">
        <f t="shared" si="198"/>
        <v>0.3214979765016957</v>
      </c>
      <c r="D2172" s="2">
        <f t="shared" si="200"/>
        <v>0.32060576076058789</v>
      </c>
      <c r="E2172" s="2">
        <f t="shared" si="199"/>
        <v>8.9221574110781576E-4</v>
      </c>
      <c r="F2172" s="2">
        <f t="shared" si="203"/>
        <v>-3.1852089656995812E-4</v>
      </c>
      <c r="G2172" s="2">
        <f t="shared" si="201"/>
        <v>1.2107366376777739E-3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5">
        <f>TITRES_STAT!D2176</f>
        <v>0.3</v>
      </c>
      <c r="C2173" s="2">
        <f t="shared" si="198"/>
        <v>0.32126751857835789</v>
      </c>
      <c r="D2173" s="2">
        <f t="shared" si="200"/>
        <v>0.31907940811165542</v>
      </c>
      <c r="E2173" s="2">
        <f t="shared" si="199"/>
        <v>2.1881104667024753E-3</v>
      </c>
      <c r="F2173" s="2">
        <f t="shared" si="203"/>
        <v>1.8280537608452856E-4</v>
      </c>
      <c r="G2173" s="2">
        <f t="shared" si="201"/>
        <v>2.0053050906179469E-3</v>
      </c>
      <c r="H2173" s="2" t="str">
        <f t="shared" si="202"/>
        <v>Sell</v>
      </c>
    </row>
    <row r="2174" spans="1:8" ht="13.5" x14ac:dyDescent="0.25">
      <c r="A2174" s="3">
        <f>TITRES_STAT!B2177</f>
        <v>45470</v>
      </c>
      <c r="B2174" s="5">
        <f>TITRES_STAT!D2177</f>
        <v>0.3</v>
      </c>
      <c r="C2174" s="2">
        <f t="shared" si="198"/>
        <v>0.321072515720149</v>
      </c>
      <c r="D2174" s="2">
        <f t="shared" si="200"/>
        <v>0.31766611862190314</v>
      </c>
      <c r="E2174" s="2">
        <f t="shared" si="199"/>
        <v>3.4063970982458613E-3</v>
      </c>
      <c r="F2174" s="2">
        <f t="shared" si="203"/>
        <v>8.2752372051679514E-4</v>
      </c>
      <c r="G2174" s="2">
        <f t="shared" si="201"/>
        <v>2.5788733777290661E-3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5">
        <f>TITRES_STAT!D2178</f>
        <v>0.28999999999999998</v>
      </c>
      <c r="C2175" s="2">
        <f t="shared" si="198"/>
        <v>0.32090751330166456</v>
      </c>
      <c r="D2175" s="2">
        <f t="shared" si="200"/>
        <v>0.31561677650176218</v>
      </c>
      <c r="E2175" s="2">
        <f t="shared" si="199"/>
        <v>5.2907367999023847E-3</v>
      </c>
      <c r="F2175" s="2">
        <f t="shared" si="203"/>
        <v>1.7201663363939131E-3</v>
      </c>
      <c r="G2175" s="2">
        <f t="shared" si="201"/>
        <v>3.5705704635084715E-3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5">
        <f>TITRES_STAT!D2179</f>
        <v>0.28000000000000003</v>
      </c>
      <c r="C2176" s="2">
        <f t="shared" si="198"/>
        <v>0.31922943433217771</v>
      </c>
      <c r="D2176" s="2">
        <f t="shared" si="200"/>
        <v>0.3129784967608909</v>
      </c>
      <c r="E2176" s="2">
        <f t="shared" si="199"/>
        <v>6.2509375712868076E-3</v>
      </c>
      <c r="F2176" s="2">
        <f t="shared" si="203"/>
        <v>2.6263205833724924E-3</v>
      </c>
      <c r="G2176" s="2">
        <f t="shared" si="201"/>
        <v>3.6246169879143152E-3</v>
      </c>
      <c r="H2176" s="2" t="str">
        <f t="shared" si="202"/>
        <v>Sell</v>
      </c>
    </row>
    <row r="2177" spans="1:8" ht="13.5" x14ac:dyDescent="0.25">
      <c r="A2177" s="3">
        <f>TITRES_STAT!B2180</f>
        <v>45475</v>
      </c>
      <c r="B2177" s="5">
        <f>TITRES_STAT!D2180</f>
        <v>0.27</v>
      </c>
      <c r="C2177" s="2">
        <f t="shared" si="198"/>
        <v>0.31780952135799651</v>
      </c>
      <c r="D2177" s="2">
        <f t="shared" si="200"/>
        <v>0.30979490440823232</v>
      </c>
      <c r="E2177" s="2">
        <f t="shared" si="199"/>
        <v>8.0146169497641861E-3</v>
      </c>
      <c r="F2177" s="2">
        <f t="shared" si="203"/>
        <v>3.7039798566508315E-3</v>
      </c>
      <c r="G2177" s="2">
        <f t="shared" si="201"/>
        <v>4.3106370931133547E-3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0.26</v>
      </c>
      <c r="C2178" s="2">
        <f t="shared" si="198"/>
        <v>0.31660805653368934</v>
      </c>
      <c r="D2178" s="2">
        <f t="shared" si="200"/>
        <v>0.30610639297058545</v>
      </c>
      <c r="E2178" s="2">
        <f t="shared" si="199"/>
        <v>1.0501663563103891E-2</v>
      </c>
      <c r="F2178" s="2">
        <f t="shared" si="203"/>
        <v>5.0635165979414434E-3</v>
      </c>
      <c r="G2178" s="2">
        <f t="shared" si="201"/>
        <v>5.4381469651624478E-3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0.26</v>
      </c>
      <c r="C2179" s="2">
        <f t="shared" si="198"/>
        <v>0.31559143245158328</v>
      </c>
      <c r="D2179" s="2">
        <f t="shared" si="200"/>
        <v>0.30269110460239396</v>
      </c>
      <c r="E2179" s="2">
        <f t="shared" si="199"/>
        <v>1.2900327849189319E-2</v>
      </c>
      <c r="F2179" s="2">
        <f t="shared" si="203"/>
        <v>6.6308788481910189E-3</v>
      </c>
      <c r="G2179" s="2">
        <f t="shared" si="201"/>
        <v>6.2694490009983003E-3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0.25</v>
      </c>
      <c r="C2180" s="2">
        <f t="shared" si="198"/>
        <v>0.31473121207441662</v>
      </c>
      <c r="D2180" s="2">
        <f t="shared" si="200"/>
        <v>0.29878805981703149</v>
      </c>
      <c r="E2180" s="2">
        <f t="shared" si="199"/>
        <v>1.5943152257385129E-2</v>
      </c>
      <c r="F2180" s="2">
        <f t="shared" si="203"/>
        <v>8.4933335300298417E-3</v>
      </c>
      <c r="G2180" s="2">
        <f t="shared" si="201"/>
        <v>7.4498187273552875E-3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0.25</v>
      </c>
      <c r="C2181" s="2">
        <f t="shared" si="198"/>
        <v>0.31400333329373714</v>
      </c>
      <c r="D2181" s="2">
        <f t="shared" si="200"/>
        <v>0.29517412946021437</v>
      </c>
      <c r="E2181" s="2">
        <f t="shared" si="199"/>
        <v>1.8829203833522767E-2</v>
      </c>
      <c r="F2181" s="2">
        <f t="shared" si="203"/>
        <v>1.0560507590728428E-2</v>
      </c>
      <c r="G2181" s="2">
        <f t="shared" si="201"/>
        <v>8.2686962427943392E-3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0.25</v>
      </c>
      <c r="C2182" s="2">
        <f t="shared" si="198"/>
        <v>0.31338743586393142</v>
      </c>
      <c r="D2182" s="2">
        <f t="shared" si="200"/>
        <v>0.2918278976483466</v>
      </c>
      <c r="E2182" s="2">
        <f t="shared" si="199"/>
        <v>2.1559538215584817E-2</v>
      </c>
      <c r="F2182" s="2">
        <f t="shared" si="203"/>
        <v>1.2760313715699707E-2</v>
      </c>
      <c r="G2182" s="2">
        <f t="shared" si="201"/>
        <v>8.7992244998851103E-3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0.24</v>
      </c>
      <c r="C2183" s="2">
        <f t="shared" si="198"/>
        <v>0.31132783034640349</v>
      </c>
      <c r="D2183" s="2">
        <f t="shared" si="200"/>
        <v>0.28798879411883943</v>
      </c>
      <c r="E2183" s="2">
        <f t="shared" si="199"/>
        <v>2.3339036227564058E-2</v>
      </c>
      <c r="F2183" s="2">
        <f t="shared" si="203"/>
        <v>1.4876058218072578E-2</v>
      </c>
      <c r="G2183" s="2">
        <f t="shared" si="201"/>
        <v>8.46297800949148E-3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0.24</v>
      </c>
      <c r="C2184" s="2">
        <f t="shared" si="198"/>
        <v>0.30958508721618755</v>
      </c>
      <c r="D2184" s="2">
        <f t="shared" si="200"/>
        <v>0.28443406862855503</v>
      </c>
      <c r="E2184" s="2">
        <f t="shared" si="199"/>
        <v>2.5151018587632523E-2</v>
      </c>
      <c r="F2184" s="2">
        <f t="shared" si="203"/>
        <v>1.6931050291984568E-2</v>
      </c>
      <c r="G2184" s="2">
        <f t="shared" si="201"/>
        <v>8.2199682956479551E-3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0.24</v>
      </c>
      <c r="C2185" s="2">
        <f t="shared" si="198"/>
        <v>0.30657199687523562</v>
      </c>
      <c r="D2185" s="2">
        <f t="shared" si="200"/>
        <v>0.28114265613755096</v>
      </c>
      <c r="E2185" s="2">
        <f t="shared" si="199"/>
        <v>2.5429340737684658E-2</v>
      </c>
      <c r="F2185" s="2">
        <f t="shared" si="203"/>
        <v>1.8630708381124586E-2</v>
      </c>
      <c r="G2185" s="2">
        <f t="shared" si="201"/>
        <v>6.798632356560072E-3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0.25</v>
      </c>
      <c r="C2186" s="2">
        <f t="shared" si="198"/>
        <v>0.30248399735596859</v>
      </c>
      <c r="D2186" s="2">
        <f t="shared" si="200"/>
        <v>0.27883579271995462</v>
      </c>
      <c r="E2186" s="2">
        <f t="shared" si="199"/>
        <v>2.364820463601397E-2</v>
      </c>
      <c r="F2186" s="2">
        <f t="shared" si="203"/>
        <v>1.9634207632102461E-2</v>
      </c>
      <c r="G2186" s="2">
        <f t="shared" si="201"/>
        <v>4.0139970039115083E-3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0.25</v>
      </c>
      <c r="C2187" s="2">
        <f t="shared" si="198"/>
        <v>0.29748645930120415</v>
      </c>
      <c r="D2187" s="2">
        <f t="shared" si="200"/>
        <v>0.27669980807403205</v>
      </c>
      <c r="E2187" s="2">
        <f t="shared" si="199"/>
        <v>2.0786651227172104E-2</v>
      </c>
      <c r="F2187" s="2">
        <f t="shared" si="203"/>
        <v>1.9864696351116391E-2</v>
      </c>
      <c r="G2187" s="2">
        <f t="shared" si="201"/>
        <v>9.2195487605571322E-4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0.25</v>
      </c>
      <c r="C2188" s="2">
        <f t="shared" si="198"/>
        <v>0.29171931171640347</v>
      </c>
      <c r="D2188" s="2">
        <f t="shared" si="200"/>
        <v>0.27472204451299265</v>
      </c>
      <c r="E2188" s="2">
        <f t="shared" si="199"/>
        <v>1.6997267203410826E-2</v>
      </c>
      <c r="F2188" s="2">
        <f t="shared" si="203"/>
        <v>1.9291210521575279E-2</v>
      </c>
      <c r="G2188" s="2">
        <f t="shared" si="201"/>
        <v>-2.2939433181644528E-3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5">
        <f>TITRES_STAT!D2192</f>
        <v>0.25</v>
      </c>
      <c r="C2189" s="2">
        <f t="shared" si="198"/>
        <v>0.28683941760618753</v>
      </c>
      <c r="D2189" s="2">
        <f t="shared" si="200"/>
        <v>0.27289078195647465</v>
      </c>
      <c r="E2189" s="2">
        <f t="shared" si="199"/>
        <v>1.3948635649712882E-2</v>
      </c>
      <c r="F2189" s="2">
        <f t="shared" si="203"/>
        <v>1.8222695547202801E-2</v>
      </c>
      <c r="G2189" s="2">
        <f t="shared" si="201"/>
        <v>-4.2740598974899194E-3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0.24</v>
      </c>
      <c r="C2190" s="2">
        <f t="shared" si="198"/>
        <v>0.28117181489754328</v>
      </c>
      <c r="D2190" s="2">
        <f t="shared" si="200"/>
        <v>0.27045442773747652</v>
      </c>
      <c r="E2190" s="2">
        <f t="shared" si="199"/>
        <v>1.071738716006676E-2</v>
      </c>
      <c r="F2190" s="2">
        <f t="shared" si="203"/>
        <v>1.6721633869775595E-2</v>
      </c>
      <c r="G2190" s="2">
        <f t="shared" si="201"/>
        <v>-6.0042467097088346E-3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0.23</v>
      </c>
      <c r="C2191" s="2">
        <f t="shared" ref="C2191:C2254" si="204">$C$4*B2181+C2190*(1-$C$4)</f>
        <v>0.27637615106715202</v>
      </c>
      <c r="D2191" s="2">
        <f t="shared" si="200"/>
        <v>0.26745780346062636</v>
      </c>
      <c r="E2191" s="2">
        <f t="shared" si="199"/>
        <v>8.9183476065256562E-3</v>
      </c>
      <c r="F2191" s="2">
        <f t="shared" si="203"/>
        <v>1.5160976617125607E-2</v>
      </c>
      <c r="G2191" s="2">
        <f t="shared" si="201"/>
        <v>-6.242629010599951E-3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0.23</v>
      </c>
      <c r="C2192" s="2">
        <f t="shared" si="204"/>
        <v>0.27231828167220556</v>
      </c>
      <c r="D2192" s="2">
        <f t="shared" si="200"/>
        <v>0.26468315135243181</v>
      </c>
      <c r="E2192" s="2">
        <f t="shared" si="199"/>
        <v>7.635130319773753E-3</v>
      </c>
      <c r="F2192" s="2">
        <f t="shared" si="203"/>
        <v>1.3655807357655236E-2</v>
      </c>
      <c r="G2192" s="2">
        <f t="shared" si="201"/>
        <v>-6.020677037881483E-3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0.23</v>
      </c>
      <c r="C2193" s="2">
        <f t="shared" si="204"/>
        <v>0.26734623833802013</v>
      </c>
      <c r="D2193" s="2">
        <f t="shared" si="200"/>
        <v>0.26211402903002945</v>
      </c>
      <c r="E2193" s="2">
        <f t="shared" si="199"/>
        <v>5.2322093079906762E-3</v>
      </c>
      <c r="F2193" s="2">
        <f t="shared" si="203"/>
        <v>1.1971087747722325E-2</v>
      </c>
      <c r="G2193" s="2">
        <f t="shared" si="201"/>
        <v>-6.7388784397316489E-3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0.23</v>
      </c>
      <c r="C2194" s="2">
        <f t="shared" si="204"/>
        <v>0.26313912474755552</v>
      </c>
      <c r="D2194" s="2">
        <f t="shared" si="200"/>
        <v>0.25973521206484207</v>
      </c>
      <c r="E2194" s="2">
        <f t="shared" si="199"/>
        <v>3.4039126827134503E-3</v>
      </c>
      <c r="F2194" s="2">
        <f t="shared" si="203"/>
        <v>1.0257652734720551E-2</v>
      </c>
      <c r="G2194" s="2">
        <f t="shared" si="201"/>
        <v>-6.8537400520071005E-3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0.23</v>
      </c>
      <c r="C2195" s="2">
        <f t="shared" si="204"/>
        <v>0.25957925940177773</v>
      </c>
      <c r="D2195" s="2">
        <f t="shared" si="200"/>
        <v>0.25753260376374265</v>
      </c>
      <c r="E2195" s="2">
        <f t="shared" si="199"/>
        <v>2.0466556380350776E-3</v>
      </c>
      <c r="F2195" s="2">
        <f t="shared" si="203"/>
        <v>8.6154533153834575E-3</v>
      </c>
      <c r="G2195" s="2">
        <f t="shared" si="201"/>
        <v>-6.56879767734838E-3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0.23</v>
      </c>
      <c r="C2196" s="2">
        <f t="shared" si="204"/>
        <v>0.25810552718611962</v>
      </c>
      <c r="D2196" s="2">
        <f t="shared" si="200"/>
        <v>0.25549315163309505</v>
      </c>
      <c r="E2196" s="2">
        <f t="shared" si="199"/>
        <v>2.6123755530245707E-3</v>
      </c>
      <c r="F2196" s="2">
        <f t="shared" si="203"/>
        <v>7.4148377629116805E-3</v>
      </c>
      <c r="G2196" s="2">
        <f t="shared" si="201"/>
        <v>-4.8024622098871098E-3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0.23</v>
      </c>
      <c r="C2197" s="2">
        <f t="shared" si="204"/>
        <v>0.25685852300363965</v>
      </c>
      <c r="D2197" s="2">
        <f t="shared" si="200"/>
        <v>0.25360477003064358</v>
      </c>
      <c r="E2197" s="2">
        <f t="shared" si="199"/>
        <v>3.2537529729960712E-3</v>
      </c>
      <c r="F2197" s="2">
        <f t="shared" si="203"/>
        <v>6.5826208049285587E-3</v>
      </c>
      <c r="G2197" s="2">
        <f t="shared" si="201"/>
        <v>-3.3288678319324874E-3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0.23</v>
      </c>
      <c r="C2198" s="2">
        <f t="shared" si="204"/>
        <v>0.25580336561846428</v>
      </c>
      <c r="D2198" s="2">
        <f t="shared" si="200"/>
        <v>0.25185626854689219</v>
      </c>
      <c r="E2198" s="2">
        <f t="shared" si="199"/>
        <v>3.9470970715720921E-3</v>
      </c>
      <c r="F2198" s="2">
        <f t="shared" si="203"/>
        <v>6.0555160582572657E-3</v>
      </c>
      <c r="G2198" s="2">
        <f t="shared" si="201"/>
        <v>-2.1084189866851736E-3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0.23</v>
      </c>
      <c r="C2199" s="2">
        <f t="shared" si="204"/>
        <v>0.25491054013870051</v>
      </c>
      <c r="D2199" s="2">
        <f t="shared" si="200"/>
        <v>0.25023728569156684</v>
      </c>
      <c r="E2199" s="2">
        <f t="shared" si="199"/>
        <v>4.673254447133679E-3</v>
      </c>
      <c r="F2199" s="2">
        <f t="shared" si="203"/>
        <v>5.7790637360325484E-3</v>
      </c>
      <c r="G2199" s="2">
        <f t="shared" si="201"/>
        <v>-1.1058092888988694E-3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0.24</v>
      </c>
      <c r="C2200" s="2">
        <f t="shared" si="204"/>
        <v>0.25261661088659276</v>
      </c>
      <c r="D2200" s="2">
        <f t="shared" si="200"/>
        <v>0.24947896823293225</v>
      </c>
      <c r="E2200" s="2">
        <f t="shared" si="199"/>
        <v>3.1376426536605106E-3</v>
      </c>
      <c r="F2200" s="2">
        <f t="shared" si="203"/>
        <v>5.250779519558141E-3</v>
      </c>
      <c r="G2200" s="2">
        <f t="shared" si="201"/>
        <v>-2.1131368658976303E-3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0.25</v>
      </c>
      <c r="C2201" s="2">
        <f t="shared" si="204"/>
        <v>0.24913713228865542</v>
      </c>
      <c r="D2201" s="2">
        <f t="shared" si="200"/>
        <v>0.24951756317864096</v>
      </c>
      <c r="E2201" s="2">
        <f t="shared" si="199"/>
        <v>-3.8043088998554464E-4</v>
      </c>
      <c r="F2201" s="2">
        <f t="shared" si="203"/>
        <v>4.1245374376494039E-3</v>
      </c>
      <c r="G2201" s="2">
        <f t="shared" si="201"/>
        <v>-4.5049683276349485E-3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0.26</v>
      </c>
      <c r="C2202" s="2">
        <f t="shared" si="204"/>
        <v>0.24619295809040076</v>
      </c>
      <c r="D2202" s="2">
        <f t="shared" si="200"/>
        <v>0.25029403998022315</v>
      </c>
      <c r="E2202" s="2">
        <f t="shared" si="199"/>
        <v>-4.1010818898223889E-3</v>
      </c>
      <c r="F2202" s="2">
        <f t="shared" si="203"/>
        <v>2.4794135721550453E-3</v>
      </c>
      <c r="G2202" s="2">
        <f t="shared" si="201"/>
        <v>-6.5804954619774342E-3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0.27</v>
      </c>
      <c r="C2203" s="2">
        <f t="shared" si="204"/>
        <v>0.24370173376880067</v>
      </c>
      <c r="D2203" s="2">
        <f t="shared" si="200"/>
        <v>0.25175374072242884</v>
      </c>
      <c r="E2203" s="2">
        <f t="shared" si="199"/>
        <v>-8.0520069536281769E-3</v>
      </c>
      <c r="F2203" s="2">
        <f t="shared" si="203"/>
        <v>3.7312946699840071E-4</v>
      </c>
      <c r="G2203" s="2">
        <f t="shared" si="201"/>
        <v>-8.4251364206265784E-3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0.28000000000000003</v>
      </c>
      <c r="C2204" s="2">
        <f t="shared" si="204"/>
        <v>0.2415937747274467</v>
      </c>
      <c r="D2204" s="2">
        <f t="shared" si="200"/>
        <v>0.25384605622447115</v>
      </c>
      <c r="E2204" s="2">
        <f t="shared" ref="E2204:E2267" si="205">C2204-D2204</f>
        <v>-1.2252281497024453E-2</v>
      </c>
      <c r="F2204" s="2">
        <f t="shared" si="203"/>
        <v>-2.1519527258061703E-3</v>
      </c>
      <c r="G2204" s="2">
        <f t="shared" si="201"/>
        <v>-1.0100328771218282E-2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0.27</v>
      </c>
      <c r="C2205" s="2">
        <f t="shared" si="204"/>
        <v>0.23981011707707028</v>
      </c>
      <c r="D2205" s="2">
        <f t="shared" ref="D2205:D2268" si="206">$D$4*B2205+(1-$D$4)*D2204</f>
        <v>0.2550426446522881</v>
      </c>
      <c r="E2205" s="2">
        <f t="shared" si="205"/>
        <v>-1.5232527575217814E-2</v>
      </c>
      <c r="F2205" s="2">
        <f t="shared" si="203"/>
        <v>-4.768067695688499E-3</v>
      </c>
      <c r="G2205" s="2">
        <f t="shared" si="201"/>
        <v>-1.0464459879529315E-2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0.27</v>
      </c>
      <c r="C2206" s="2">
        <f t="shared" si="204"/>
        <v>0.23830086829598257</v>
      </c>
      <c r="D2206" s="2">
        <f t="shared" si="206"/>
        <v>0.25615059690026676</v>
      </c>
      <c r="E2206" s="2">
        <f t="shared" si="205"/>
        <v>-1.7849728604284187E-2</v>
      </c>
      <c r="F2206" s="2">
        <f t="shared" si="203"/>
        <v>-7.3843998774076368E-3</v>
      </c>
      <c r="G2206" s="2">
        <f t="shared" si="201"/>
        <v>-1.0465328726876551E-2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0.26</v>
      </c>
      <c r="C2207" s="2">
        <f t="shared" si="204"/>
        <v>0.2370238116350622</v>
      </c>
      <c r="D2207" s="2">
        <f t="shared" si="206"/>
        <v>0.25643573787061735</v>
      </c>
      <c r="E2207" s="2">
        <f t="shared" si="205"/>
        <v>-1.9411926235555155E-2</v>
      </c>
      <c r="F2207" s="2">
        <f t="shared" si="203"/>
        <v>-9.7899051490371418E-3</v>
      </c>
      <c r="G2207" s="2">
        <f t="shared" si="201"/>
        <v>-9.6220210865180129E-3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0.25</v>
      </c>
      <c r="C2208" s="2">
        <f t="shared" si="204"/>
        <v>0.23594322522966804</v>
      </c>
      <c r="D2208" s="2">
        <f t="shared" si="206"/>
        <v>0.25595901654686792</v>
      </c>
      <c r="E2208" s="2">
        <f t="shared" si="205"/>
        <v>-2.0015791317199882E-2</v>
      </c>
      <c r="F2208" s="2">
        <f t="shared" si="203"/>
        <v>-1.1835082382669691E-2</v>
      </c>
      <c r="G2208" s="2">
        <f t="shared" si="201"/>
        <v>-8.1807089345301912E-3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0.25</v>
      </c>
      <c r="C2209" s="2">
        <f t="shared" si="204"/>
        <v>0.2350288828866422</v>
      </c>
      <c r="D2209" s="2">
        <f t="shared" si="206"/>
        <v>0.2555176079137666</v>
      </c>
      <c r="E2209" s="2">
        <f t="shared" si="205"/>
        <v>-2.0488725027124399E-2</v>
      </c>
      <c r="F2209" s="2">
        <f t="shared" si="203"/>
        <v>-1.3565810911560634E-2</v>
      </c>
      <c r="G2209" s="2">
        <f t="shared" si="201"/>
        <v>-6.9229141155637657E-3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0.25</v>
      </c>
      <c r="C2210" s="2">
        <f t="shared" si="204"/>
        <v>0.23579367013485109</v>
      </c>
      <c r="D2210" s="2">
        <f t="shared" si="206"/>
        <v>0.25510889621645055</v>
      </c>
      <c r="E2210" s="2">
        <f t="shared" si="205"/>
        <v>-1.9315226081599468E-2</v>
      </c>
      <c r="F2210" s="2">
        <f t="shared" si="203"/>
        <v>-1.4715693945568402E-2</v>
      </c>
      <c r="G2210" s="2">
        <f t="shared" si="201"/>
        <v>-4.5995321360310665E-3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0.24</v>
      </c>
      <c r="C2211" s="2">
        <f t="shared" si="204"/>
        <v>0.23797925934487399</v>
      </c>
      <c r="D2211" s="2">
        <f t="shared" si="206"/>
        <v>0.25398971871893566</v>
      </c>
      <c r="E2211" s="2">
        <f t="shared" si="205"/>
        <v>-1.6010459374061675E-2</v>
      </c>
      <c r="F2211" s="2">
        <f t="shared" si="203"/>
        <v>-1.4974647031267056E-2</v>
      </c>
      <c r="G2211" s="2">
        <f t="shared" si="201"/>
        <v>-1.0358123427946196E-3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0.23</v>
      </c>
      <c r="C2212" s="2">
        <f t="shared" si="204"/>
        <v>0.24136706559950877</v>
      </c>
      <c r="D2212" s="2">
        <f t="shared" si="206"/>
        <v>0.25221270251753303</v>
      </c>
      <c r="E2212" s="2">
        <f t="shared" si="205"/>
        <v>-1.084563691802426E-2</v>
      </c>
      <c r="F2212" s="2">
        <f t="shared" si="203"/>
        <v>-1.4148845008618498E-2</v>
      </c>
      <c r="G2212" s="2">
        <f t="shared" ref="G2212:G2275" si="207">E2212-F2212</f>
        <v>3.3032080905942389E-3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0.22</v>
      </c>
      <c r="C2213" s="2">
        <f t="shared" si="204"/>
        <v>0.24577213243035359</v>
      </c>
      <c r="D2213" s="2">
        <f t="shared" si="206"/>
        <v>0.24982657640512318</v>
      </c>
      <c r="E2213" s="2">
        <f t="shared" si="205"/>
        <v>-4.0544439747695893E-3</v>
      </c>
      <c r="F2213" s="2">
        <f t="shared" ref="F2213:F2276" si="209">(E2213*(2/(10)))+((1-(2/10))*F2212)</f>
        <v>-1.2129964801848718E-2</v>
      </c>
      <c r="G2213" s="2">
        <f t="shared" si="207"/>
        <v>8.0755208270791284E-3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0.21</v>
      </c>
      <c r="C2214" s="2">
        <f t="shared" si="204"/>
        <v>0.25103795821029917</v>
      </c>
      <c r="D2214" s="2">
        <f t="shared" si="206"/>
        <v>0.2468764596343733</v>
      </c>
      <c r="E2214" s="2">
        <f t="shared" si="205"/>
        <v>4.161498575925876E-3</v>
      </c>
      <c r="F2214" s="2">
        <f t="shared" si="209"/>
        <v>-8.8716721262938007E-3</v>
      </c>
      <c r="G2214" s="2">
        <f t="shared" si="207"/>
        <v>1.3033170702219677E-2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0.21</v>
      </c>
      <c r="C2215" s="2">
        <f t="shared" si="204"/>
        <v>0.2539551954087147</v>
      </c>
      <c r="D2215" s="2">
        <f t="shared" si="206"/>
        <v>0.24414487003182711</v>
      </c>
      <c r="E2215" s="2">
        <f t="shared" si="205"/>
        <v>9.8103253768875853E-3</v>
      </c>
      <c r="F2215" s="2">
        <f t="shared" si="209"/>
        <v>-5.1352726256575238E-3</v>
      </c>
      <c r="G2215" s="2">
        <f t="shared" si="207"/>
        <v>1.4945598002545109E-2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0.21</v>
      </c>
      <c r="C2216" s="2">
        <f t="shared" si="204"/>
        <v>0.25642362688429704</v>
      </c>
      <c r="D2216" s="2">
        <f t="shared" si="206"/>
        <v>0.24161562039983991</v>
      </c>
      <c r="E2216" s="2">
        <f t="shared" si="205"/>
        <v>1.4808006484457126E-2</v>
      </c>
      <c r="F2216" s="2">
        <f t="shared" si="209"/>
        <v>-1.1466168036345938E-3</v>
      </c>
      <c r="G2216" s="2">
        <f t="shared" si="207"/>
        <v>1.5954623288091718E-2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0.21</v>
      </c>
      <c r="C2217" s="2">
        <f t="shared" si="204"/>
        <v>0.25697383813286673</v>
      </c>
      <c r="D2217" s="2">
        <f t="shared" si="206"/>
        <v>0.23927372259244437</v>
      </c>
      <c r="E2217" s="2">
        <f t="shared" si="205"/>
        <v>1.7700115540422362E-2</v>
      </c>
      <c r="F2217" s="2">
        <f t="shared" si="209"/>
        <v>2.6227296651767976E-3</v>
      </c>
      <c r="G2217" s="2">
        <f t="shared" si="207"/>
        <v>1.5077385875245564E-2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0.21</v>
      </c>
      <c r="C2218" s="2">
        <f t="shared" si="204"/>
        <v>0.25590093995857954</v>
      </c>
      <c r="D2218" s="2">
        <f t="shared" si="206"/>
        <v>0.23710529869670774</v>
      </c>
      <c r="E2218" s="2">
        <f t="shared" si="205"/>
        <v>1.8795641261871804E-2</v>
      </c>
      <c r="F2218" s="2">
        <f t="shared" si="209"/>
        <v>5.8573119845157992E-3</v>
      </c>
      <c r="G2218" s="2">
        <f t="shared" si="207"/>
        <v>1.2938329277356005E-2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0.21</v>
      </c>
      <c r="C2219" s="2">
        <f t="shared" si="204"/>
        <v>0.254993103041875</v>
      </c>
      <c r="D2219" s="2">
        <f t="shared" si="206"/>
        <v>0.2350974987932479</v>
      </c>
      <c r="E2219" s="2">
        <f t="shared" si="205"/>
        <v>1.9895604248627102E-2</v>
      </c>
      <c r="F2219" s="2">
        <f t="shared" si="209"/>
        <v>8.6649704373380591E-3</v>
      </c>
      <c r="G2219" s="2">
        <f t="shared" si="207"/>
        <v>1.1230633811289043E-2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0.22</v>
      </c>
      <c r="C2220" s="2">
        <f t="shared" si="204"/>
        <v>0.25422493334312501</v>
      </c>
      <c r="D2220" s="2">
        <f t="shared" si="206"/>
        <v>0.23397916554930359</v>
      </c>
      <c r="E2220" s="2">
        <f t="shared" si="205"/>
        <v>2.0245767793821423E-2</v>
      </c>
      <c r="F2220" s="2">
        <f t="shared" si="209"/>
        <v>1.0981129908634733E-2</v>
      </c>
      <c r="G2220" s="2">
        <f t="shared" si="207"/>
        <v>9.2646378851866905E-3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0.23</v>
      </c>
      <c r="C2221" s="2">
        <f t="shared" si="204"/>
        <v>0.2520364820595673</v>
      </c>
      <c r="D2221" s="2">
        <f t="shared" si="206"/>
        <v>0.23368441254565148</v>
      </c>
      <c r="E2221" s="2">
        <f t="shared" si="205"/>
        <v>1.8352069513915825E-2</v>
      </c>
      <c r="F2221" s="2">
        <f t="shared" si="209"/>
        <v>1.2455317829690952E-2</v>
      </c>
      <c r="G2221" s="2">
        <f t="shared" si="207"/>
        <v>5.8967516842248734E-3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0.24</v>
      </c>
      <c r="C2222" s="2">
        <f t="shared" si="204"/>
        <v>0.24864625405040308</v>
      </c>
      <c r="D2222" s="2">
        <f t="shared" si="206"/>
        <v>0.23415223383856618</v>
      </c>
      <c r="E2222" s="2">
        <f t="shared" si="205"/>
        <v>1.4494020211836905E-2</v>
      </c>
      <c r="F2222" s="2">
        <f t="shared" si="209"/>
        <v>1.2863058306120143E-2</v>
      </c>
      <c r="G2222" s="2">
        <f t="shared" si="207"/>
        <v>1.6309619057167622E-3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0.24</v>
      </c>
      <c r="C2223" s="2">
        <f t="shared" si="204"/>
        <v>0.24423913804264874</v>
      </c>
      <c r="D2223" s="2">
        <f t="shared" si="206"/>
        <v>0.2345854017023761</v>
      </c>
      <c r="E2223" s="2">
        <f t="shared" si="205"/>
        <v>9.6537363402726395E-3</v>
      </c>
      <c r="F2223" s="2">
        <f t="shared" si="209"/>
        <v>1.2221193912950644E-2</v>
      </c>
      <c r="G2223" s="2">
        <f t="shared" si="207"/>
        <v>-2.5674575726780044E-3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5">
        <f>TITRES_STAT!D2227</f>
        <v>0.25</v>
      </c>
      <c r="C2224" s="2">
        <f t="shared" si="204"/>
        <v>0.23897157834377972</v>
      </c>
      <c r="D2224" s="2">
        <f t="shared" si="206"/>
        <v>0.23572722379849639</v>
      </c>
      <c r="E2224" s="2">
        <f t="shared" si="205"/>
        <v>3.2443545452833233E-3</v>
      </c>
      <c r="F2224" s="2">
        <f t="shared" si="209"/>
        <v>1.042582603941718E-2</v>
      </c>
      <c r="G2224" s="2">
        <f t="shared" si="207"/>
        <v>-7.1814714941338571E-3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0.25</v>
      </c>
      <c r="C2225" s="2">
        <f t="shared" si="204"/>
        <v>0.2345144124447367</v>
      </c>
      <c r="D2225" s="2">
        <f t="shared" si="206"/>
        <v>0.23678446648008925</v>
      </c>
      <c r="E2225" s="2">
        <f t="shared" si="205"/>
        <v>-2.2700540353525478E-3</v>
      </c>
      <c r="F2225" s="2">
        <f t="shared" si="209"/>
        <v>7.8866500244632355E-3</v>
      </c>
      <c r="G2225" s="2">
        <f t="shared" si="207"/>
        <v>-1.0156704059815783E-2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0.25</v>
      </c>
      <c r="C2226" s="2">
        <f t="shared" si="204"/>
        <v>0.23074296437631567</v>
      </c>
      <c r="D2226" s="2">
        <f t="shared" si="206"/>
        <v>0.23776339488897152</v>
      </c>
      <c r="E2226" s="2">
        <f t="shared" si="205"/>
        <v>-7.0204305126558564E-3</v>
      </c>
      <c r="F2226" s="2">
        <f t="shared" si="209"/>
        <v>4.9052339170394168E-3</v>
      </c>
      <c r="G2226" s="2">
        <f t="shared" si="207"/>
        <v>-1.1925664429695273E-2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0.26</v>
      </c>
      <c r="C2227" s="2">
        <f t="shared" si="204"/>
        <v>0.22755173908765172</v>
      </c>
      <c r="D2227" s="2">
        <f t="shared" si="206"/>
        <v>0.23941055082312176</v>
      </c>
      <c r="E2227" s="2">
        <f t="shared" si="205"/>
        <v>-1.1858811735470043E-2</v>
      </c>
      <c r="F2227" s="2">
        <f t="shared" si="209"/>
        <v>1.5524247865375249E-3</v>
      </c>
      <c r="G2227" s="2">
        <f t="shared" si="207"/>
        <v>-1.3411236522007567E-2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0.27</v>
      </c>
      <c r="C2228" s="2">
        <f t="shared" si="204"/>
        <v>0.22485147153570531</v>
      </c>
      <c r="D2228" s="2">
        <f t="shared" si="206"/>
        <v>0.24167643594733496</v>
      </c>
      <c r="E2228" s="2">
        <f t="shared" si="205"/>
        <v>-1.6824964411629645E-2</v>
      </c>
      <c r="F2228" s="2">
        <f t="shared" si="209"/>
        <v>-2.1230530530959094E-3</v>
      </c>
      <c r="G2228" s="2">
        <f t="shared" si="207"/>
        <v>-1.4701911358533735E-2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0.27</v>
      </c>
      <c r="C2229" s="2">
        <f t="shared" si="204"/>
        <v>0.22256662976098143</v>
      </c>
      <c r="D2229" s="2">
        <f t="shared" si="206"/>
        <v>0.24377447772901384</v>
      </c>
      <c r="E2229" s="2">
        <f t="shared" si="205"/>
        <v>-2.1207847968032406E-2</v>
      </c>
      <c r="F2229" s="2">
        <f t="shared" si="209"/>
        <v>-5.9400120360832091E-3</v>
      </c>
      <c r="G2229" s="2">
        <f t="shared" si="207"/>
        <v>-1.5267835931949197E-2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0.27</v>
      </c>
      <c r="C2230" s="2">
        <f t="shared" si="204"/>
        <v>0.22217176364390734</v>
      </c>
      <c r="D2230" s="2">
        <f t="shared" si="206"/>
        <v>0.24571710900834615</v>
      </c>
      <c r="E2230" s="2">
        <f t="shared" si="205"/>
        <v>-2.3545345364438808E-2</v>
      </c>
      <c r="F2230" s="2">
        <f t="shared" si="209"/>
        <v>-9.4610787017543295E-3</v>
      </c>
      <c r="G2230" s="2">
        <f t="shared" si="207"/>
        <v>-1.4084266662684478E-2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0.27</v>
      </c>
      <c r="C2231" s="2">
        <f t="shared" si="204"/>
        <v>0.22337610769869082</v>
      </c>
      <c r="D2231" s="2">
        <f t="shared" si="206"/>
        <v>0.24751584167439458</v>
      </c>
      <c r="E2231" s="2">
        <f t="shared" si="205"/>
        <v>-2.4139733975703764E-2</v>
      </c>
      <c r="F2231" s="2">
        <f t="shared" si="209"/>
        <v>-1.2396809756544218E-2</v>
      </c>
      <c r="G2231" s="2">
        <f t="shared" si="207"/>
        <v>-1.1742924219159546E-2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0.27</v>
      </c>
      <c r="C2232" s="2">
        <f t="shared" si="204"/>
        <v>0.22593362959119992</v>
      </c>
      <c r="D2232" s="2">
        <f t="shared" si="206"/>
        <v>0.24918133488369867</v>
      </c>
      <c r="E2232" s="2">
        <f t="shared" si="205"/>
        <v>-2.3247705292498755E-2</v>
      </c>
      <c r="F2232" s="2">
        <f t="shared" si="209"/>
        <v>-1.4566988863735125E-2</v>
      </c>
      <c r="G2232" s="2">
        <f t="shared" si="207"/>
        <v>-8.6807164287636303E-3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0.27</v>
      </c>
      <c r="C2233" s="2">
        <f t="shared" si="204"/>
        <v>0.22809768657716917</v>
      </c>
      <c r="D2233" s="2">
        <f t="shared" si="206"/>
        <v>0.2507234582256469</v>
      </c>
      <c r="E2233" s="2">
        <f t="shared" si="205"/>
        <v>-2.2625771648477733E-2</v>
      </c>
      <c r="F2233" s="2">
        <f t="shared" si="209"/>
        <v>-1.6178745420683649E-2</v>
      </c>
      <c r="G2233" s="2">
        <f t="shared" si="207"/>
        <v>-6.4470262277940837E-3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0.28000000000000003</v>
      </c>
      <c r="C2234" s="2">
        <f t="shared" si="204"/>
        <v>0.23146727325760469</v>
      </c>
      <c r="D2234" s="2">
        <f t="shared" si="206"/>
        <v>0.25289209094967308</v>
      </c>
      <c r="E2234" s="2">
        <f t="shared" si="205"/>
        <v>-2.1424817692068387E-2</v>
      </c>
      <c r="F2234" s="2">
        <f t="shared" si="209"/>
        <v>-1.7227959874960598E-2</v>
      </c>
      <c r="G2234" s="2">
        <f t="shared" si="207"/>
        <v>-4.1968578171077894E-3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0.28999999999999998</v>
      </c>
      <c r="C2235" s="2">
        <f t="shared" si="204"/>
        <v>0.23431846198720396</v>
      </c>
      <c r="D2235" s="2">
        <f t="shared" si="206"/>
        <v>0.25564082495340101</v>
      </c>
      <c r="E2235" s="2">
        <f t="shared" si="205"/>
        <v>-2.132236296619705E-2</v>
      </c>
      <c r="F2235" s="2">
        <f t="shared" si="209"/>
        <v>-1.8046840493207889E-2</v>
      </c>
      <c r="G2235" s="2">
        <f t="shared" si="207"/>
        <v>-3.2755224729891612E-3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0.28999999999999998</v>
      </c>
      <c r="C2236" s="2">
        <f t="shared" si="204"/>
        <v>0.23673100629686489</v>
      </c>
      <c r="D2236" s="2">
        <f t="shared" si="206"/>
        <v>0.25818594903092684</v>
      </c>
      <c r="E2236" s="2">
        <f t="shared" si="205"/>
        <v>-2.1454942734061955E-2</v>
      </c>
      <c r="F2236" s="2">
        <f t="shared" si="209"/>
        <v>-1.8728460941378703E-2</v>
      </c>
      <c r="G2236" s="2">
        <f t="shared" si="207"/>
        <v>-2.7264817926832517E-3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0.28000000000000003</v>
      </c>
      <c r="C2237" s="2">
        <f t="shared" si="204"/>
        <v>0.2403108514819626</v>
      </c>
      <c r="D2237" s="2">
        <f t="shared" si="206"/>
        <v>0.25980180465826558</v>
      </c>
      <c r="E2237" s="2">
        <f t="shared" si="205"/>
        <v>-1.9490953176302978E-2</v>
      </c>
      <c r="F2237" s="2">
        <f t="shared" si="209"/>
        <v>-1.8880959388363559E-2</v>
      </c>
      <c r="G2237" s="2">
        <f t="shared" si="207"/>
        <v>-6.0999378793941822E-4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0.28000000000000003</v>
      </c>
      <c r="C2238" s="2">
        <f t="shared" si="204"/>
        <v>0.24487841279242992</v>
      </c>
      <c r="D2238" s="2">
        <f t="shared" si="206"/>
        <v>0.26129796727617183</v>
      </c>
      <c r="E2238" s="2">
        <f t="shared" si="205"/>
        <v>-1.6419554483741911E-2</v>
      </c>
      <c r="F2238" s="2">
        <f t="shared" si="209"/>
        <v>-1.838867840743923E-2</v>
      </c>
      <c r="G2238" s="2">
        <f t="shared" si="207"/>
        <v>1.9691239236973197E-3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0.28000000000000003</v>
      </c>
      <c r="C2239" s="2">
        <f t="shared" si="204"/>
        <v>0.24874327236282531</v>
      </c>
      <c r="D2239" s="2">
        <f t="shared" si="206"/>
        <v>0.26268330303349241</v>
      </c>
      <c r="E2239" s="2">
        <f t="shared" si="205"/>
        <v>-1.3940030670667097E-2</v>
      </c>
      <c r="F2239" s="2">
        <f t="shared" si="209"/>
        <v>-1.7498948860084806E-2</v>
      </c>
      <c r="G2239" s="2">
        <f t="shared" si="207"/>
        <v>3.5589181894177084E-3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0.28000000000000003</v>
      </c>
      <c r="C2240" s="2">
        <f t="shared" si="204"/>
        <v>0.25201353815315986</v>
      </c>
      <c r="D2240" s="2">
        <f t="shared" si="206"/>
        <v>0.26396602132730779</v>
      </c>
      <c r="E2240" s="2">
        <f t="shared" si="205"/>
        <v>-1.1952483174147932E-2</v>
      </c>
      <c r="F2240" s="2">
        <f t="shared" si="209"/>
        <v>-1.6389655722897432E-2</v>
      </c>
      <c r="G2240" s="2">
        <f t="shared" si="207"/>
        <v>4.4371725487495003E-3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0.27</v>
      </c>
      <c r="C2241" s="2">
        <f t="shared" si="204"/>
        <v>0.25478068612959681</v>
      </c>
      <c r="D2241" s="2">
        <f t="shared" si="206"/>
        <v>0.2644129827104702</v>
      </c>
      <c r="E2241" s="2">
        <f t="shared" si="205"/>
        <v>-9.6322965808733896E-3</v>
      </c>
      <c r="F2241" s="2">
        <f t="shared" si="209"/>
        <v>-1.5038183894492626E-2</v>
      </c>
      <c r="G2241" s="2">
        <f t="shared" si="207"/>
        <v>5.4058873136192363E-3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0.26</v>
      </c>
      <c r="C2242" s="2">
        <f t="shared" si="204"/>
        <v>0.25712211903273574</v>
      </c>
      <c r="D2242" s="2">
        <f t="shared" si="206"/>
        <v>0.26408609510228725</v>
      </c>
      <c r="E2242" s="2">
        <f t="shared" si="205"/>
        <v>-6.963976069551514E-3</v>
      </c>
      <c r="F2242" s="2">
        <f t="shared" si="209"/>
        <v>-1.3423342329504404E-2</v>
      </c>
      <c r="G2242" s="2">
        <f t="shared" si="207"/>
        <v>6.4593662599528902E-3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0.27</v>
      </c>
      <c r="C2243" s="2">
        <f t="shared" si="204"/>
        <v>0.25910333148923792</v>
      </c>
      <c r="D2243" s="2">
        <f t="shared" si="206"/>
        <v>0.26452416213174745</v>
      </c>
      <c r="E2243" s="2">
        <f t="shared" si="205"/>
        <v>-5.4208306425095332E-3</v>
      </c>
      <c r="F2243" s="2">
        <f t="shared" si="209"/>
        <v>-1.1822839992105431E-2</v>
      </c>
      <c r="G2243" s="2">
        <f t="shared" si="207"/>
        <v>6.4020093495958975E-3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0.26</v>
      </c>
      <c r="C2244" s="2">
        <f t="shared" si="204"/>
        <v>0.26231820356781671</v>
      </c>
      <c r="D2244" s="2">
        <f t="shared" si="206"/>
        <v>0.26418903901087726</v>
      </c>
      <c r="E2244" s="2">
        <f t="shared" si="205"/>
        <v>-1.8708354430605478E-3</v>
      </c>
      <c r="F2244" s="2">
        <f t="shared" si="209"/>
        <v>-9.8324390822964545E-3</v>
      </c>
      <c r="G2244" s="2">
        <f t="shared" si="207"/>
        <v>7.9616036392359067E-3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0.26</v>
      </c>
      <c r="C2245" s="2">
        <f t="shared" si="204"/>
        <v>0.26657694148046029</v>
      </c>
      <c r="D2245" s="2">
        <f t="shared" si="206"/>
        <v>0.26387873982488635</v>
      </c>
      <c r="E2245" s="2">
        <f t="shared" si="205"/>
        <v>2.6982016555739397E-3</v>
      </c>
      <c r="F2245" s="2">
        <f t="shared" si="209"/>
        <v>-7.3263109347223767E-3</v>
      </c>
      <c r="G2245" s="2">
        <f t="shared" si="207"/>
        <v>1.0024512590296316E-2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0.26</v>
      </c>
      <c r="C2246" s="2">
        <f t="shared" si="204"/>
        <v>0.27018048894500485</v>
      </c>
      <c r="D2246" s="2">
        <f t="shared" si="206"/>
        <v>0.26359142576378369</v>
      </c>
      <c r="E2246" s="2">
        <f t="shared" si="205"/>
        <v>6.5890631812211553E-3</v>
      </c>
      <c r="F2246" s="2">
        <f t="shared" si="209"/>
        <v>-4.5432361115336703E-3</v>
      </c>
      <c r="G2246" s="2">
        <f t="shared" si="207"/>
        <v>1.1132299292754826E-2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0.27</v>
      </c>
      <c r="C2247" s="2">
        <f t="shared" si="204"/>
        <v>0.27169118295346567</v>
      </c>
      <c r="D2247" s="2">
        <f t="shared" si="206"/>
        <v>0.26406613496646641</v>
      </c>
      <c r="E2247" s="2">
        <f t="shared" si="205"/>
        <v>7.625047986999256E-3</v>
      </c>
      <c r="F2247" s="2">
        <f t="shared" si="209"/>
        <v>-2.1095792918270849E-3</v>
      </c>
      <c r="G2247" s="2">
        <f t="shared" si="207"/>
        <v>9.7346272788263414E-3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0.27</v>
      </c>
      <c r="C2248" s="2">
        <f t="shared" si="204"/>
        <v>0.27296946249908632</v>
      </c>
      <c r="D2248" s="2">
        <f t="shared" si="206"/>
        <v>0.26450568052450596</v>
      </c>
      <c r="E2248" s="2">
        <f t="shared" si="205"/>
        <v>8.4637819745803644E-3</v>
      </c>
      <c r="F2248" s="2">
        <f t="shared" si="209"/>
        <v>5.0929614544049668E-6</v>
      </c>
      <c r="G2248" s="2">
        <f t="shared" si="207"/>
        <v>8.4586890131259588E-3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0.27</v>
      </c>
      <c r="C2249" s="2">
        <f t="shared" si="204"/>
        <v>0.27405108365307307</v>
      </c>
      <c r="D2249" s="2">
        <f t="shared" si="206"/>
        <v>0.26491266715232031</v>
      </c>
      <c r="E2249" s="2">
        <f t="shared" si="205"/>
        <v>9.1384165007527551E-3</v>
      </c>
      <c r="F2249" s="2">
        <f t="shared" si="209"/>
        <v>1.8317576693140751E-3</v>
      </c>
      <c r="G2249" s="2">
        <f t="shared" si="207"/>
        <v>7.3066588314386798E-3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0.27</v>
      </c>
      <c r="C2250" s="2">
        <f t="shared" si="204"/>
        <v>0.27496630155260027</v>
      </c>
      <c r="D2250" s="2">
        <f t="shared" si="206"/>
        <v>0.26528950662251882</v>
      </c>
      <c r="E2250" s="2">
        <f t="shared" si="205"/>
        <v>9.6767949300814449E-3</v>
      </c>
      <c r="F2250" s="2">
        <f t="shared" si="209"/>
        <v>3.4007651214675496E-3</v>
      </c>
      <c r="G2250" s="2">
        <f t="shared" si="207"/>
        <v>6.2760298086138953E-3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0.27</v>
      </c>
      <c r="C2251" s="2">
        <f t="shared" si="204"/>
        <v>0.27420225515989255</v>
      </c>
      <c r="D2251" s="2">
        <f t="shared" si="206"/>
        <v>0.26563843205788779</v>
      </c>
      <c r="E2251" s="2">
        <f t="shared" si="205"/>
        <v>8.5638231020047639E-3</v>
      </c>
      <c r="F2251" s="2">
        <f t="shared" si="209"/>
        <v>4.4333767175749926E-3</v>
      </c>
      <c r="G2251" s="2">
        <f t="shared" si="207"/>
        <v>4.1304463844297713E-3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5">
        <f>TITRES_STAT!D2255</f>
        <v>0.27</v>
      </c>
      <c r="C2252" s="2">
        <f t="shared" si="204"/>
        <v>0.2720172928276014</v>
      </c>
      <c r="D2252" s="2">
        <f t="shared" si="206"/>
        <v>0.2659615111647109</v>
      </c>
      <c r="E2252" s="2">
        <f t="shared" si="205"/>
        <v>6.0557816628905026E-3</v>
      </c>
      <c r="F2252" s="2">
        <f t="shared" si="209"/>
        <v>4.7578577066380943E-3</v>
      </c>
      <c r="G2252" s="2">
        <f t="shared" si="207"/>
        <v>1.2979239562524083E-3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5">
        <f>TITRES_STAT!D2256</f>
        <v>0.28000000000000003</v>
      </c>
      <c r="C2253" s="2">
        <f t="shared" si="204"/>
        <v>0.27170694008489349</v>
      </c>
      <c r="D2253" s="2">
        <f t="shared" si="206"/>
        <v>0.26700139922658417</v>
      </c>
      <c r="E2253" s="2">
        <f t="shared" si="205"/>
        <v>4.7055408583093206E-3</v>
      </c>
      <c r="F2253" s="2">
        <f t="shared" si="209"/>
        <v>4.7473943369723401E-3</v>
      </c>
      <c r="G2253" s="2">
        <f t="shared" si="207"/>
        <v>-4.1853478663019493E-5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0.28000000000000003</v>
      </c>
      <c r="C2254" s="2">
        <f t="shared" si="204"/>
        <v>0.26990587237952524</v>
      </c>
      <c r="D2254" s="2">
        <f t="shared" si="206"/>
        <v>0.26796425854313349</v>
      </c>
      <c r="E2254" s="2">
        <f t="shared" si="205"/>
        <v>1.9416138363917423E-3</v>
      </c>
      <c r="F2254" s="2">
        <f t="shared" si="209"/>
        <v>4.1862382368562205E-3</v>
      </c>
      <c r="G2254" s="2">
        <f t="shared" si="207"/>
        <v>-2.2446244004644782E-3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0.28999999999999998</v>
      </c>
      <c r="C2255" s="2">
        <f t="shared" ref="C2255:C2318" si="210">$C$4*B2245+C2254*(1-$C$4)</f>
        <v>0.26838189201344442</v>
      </c>
      <c r="D2255" s="2">
        <f t="shared" si="206"/>
        <v>0.26959653568808656</v>
      </c>
      <c r="E2255" s="2">
        <f t="shared" si="205"/>
        <v>-1.2146436746421352E-3</v>
      </c>
      <c r="F2255" s="2">
        <f t="shared" si="209"/>
        <v>3.1060618545565495E-3</v>
      </c>
      <c r="G2255" s="2">
        <f t="shared" si="207"/>
        <v>-4.3207055291986842E-3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0.28999999999999998</v>
      </c>
      <c r="C2256" s="2">
        <f t="shared" si="210"/>
        <v>0.26709237016522219</v>
      </c>
      <c r="D2256" s="2">
        <f t="shared" si="206"/>
        <v>0.27110790341489494</v>
      </c>
      <c r="E2256" s="2">
        <f t="shared" si="205"/>
        <v>-4.0155332496727425E-3</v>
      </c>
      <c r="F2256" s="2">
        <f t="shared" si="209"/>
        <v>1.6817428337106912E-3</v>
      </c>
      <c r="G2256" s="2">
        <f t="shared" si="207"/>
        <v>-5.6972760833834332E-3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0.28999999999999998</v>
      </c>
      <c r="C2257" s="2">
        <f t="shared" si="210"/>
        <v>0.26753969783211107</v>
      </c>
      <c r="D2257" s="2">
        <f t="shared" si="206"/>
        <v>0.27250731797675459</v>
      </c>
      <c r="E2257" s="2">
        <f t="shared" si="205"/>
        <v>-4.9676201446435253E-3</v>
      </c>
      <c r="F2257" s="2">
        <f t="shared" si="209"/>
        <v>3.5187023803984782E-4</v>
      </c>
      <c r="G2257" s="2">
        <f t="shared" si="207"/>
        <v>-5.3194903826833733E-3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0.28999999999999998</v>
      </c>
      <c r="C2258" s="2">
        <f t="shared" si="210"/>
        <v>0.26791820585794013</v>
      </c>
      <c r="D2258" s="2">
        <f t="shared" si="206"/>
        <v>0.27380307220069872</v>
      </c>
      <c r="E2258" s="2">
        <f t="shared" si="205"/>
        <v>-5.8848663427585879E-3</v>
      </c>
      <c r="F2258" s="2">
        <f t="shared" si="209"/>
        <v>-8.9547707811983947E-4</v>
      </c>
      <c r="G2258" s="2">
        <f t="shared" si="207"/>
        <v>-4.9893892646387487E-3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0.28999999999999998</v>
      </c>
      <c r="C2259" s="2">
        <f t="shared" si="210"/>
        <v>0.26823848187979549</v>
      </c>
      <c r="D2259" s="2">
        <f t="shared" si="206"/>
        <v>0.27500284463027658</v>
      </c>
      <c r="E2259" s="2">
        <f t="shared" si="205"/>
        <v>-6.7643627504810899E-3</v>
      </c>
      <c r="F2259" s="2">
        <f t="shared" si="209"/>
        <v>-2.0692542125920897E-3</v>
      </c>
      <c r="G2259" s="2">
        <f t="shared" si="207"/>
        <v>-4.6951085378890006E-3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0.28999999999999998</v>
      </c>
      <c r="C2260" s="2">
        <f t="shared" si="210"/>
        <v>0.26850948466751928</v>
      </c>
      <c r="D2260" s="2">
        <f t="shared" si="206"/>
        <v>0.27611374502803387</v>
      </c>
      <c r="E2260" s="2">
        <f t="shared" si="205"/>
        <v>-7.604260360514592E-3</v>
      </c>
      <c r="F2260" s="2">
        <f t="shared" si="209"/>
        <v>-3.1762554421765907E-3</v>
      </c>
      <c r="G2260" s="2">
        <f t="shared" si="207"/>
        <v>-4.4280049183380013E-3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0.28999999999999998</v>
      </c>
      <c r="C2261" s="2">
        <f t="shared" si="210"/>
        <v>0.26873879471867018</v>
      </c>
      <c r="D2261" s="2">
        <f t="shared" si="206"/>
        <v>0.27714235650743879</v>
      </c>
      <c r="E2261" s="2">
        <f t="shared" si="205"/>
        <v>-8.4035617887686098E-3</v>
      </c>
      <c r="F2261" s="2">
        <f t="shared" si="209"/>
        <v>-4.2217167114949952E-3</v>
      </c>
      <c r="G2261" s="2">
        <f t="shared" si="207"/>
        <v>-4.1818450772736146E-3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0.28999999999999998</v>
      </c>
      <c r="C2262" s="2">
        <f t="shared" si="210"/>
        <v>0.26893282630041321</v>
      </c>
      <c r="D2262" s="2">
        <f t="shared" si="206"/>
        <v>0.27809477454392484</v>
      </c>
      <c r="E2262" s="2">
        <f t="shared" si="205"/>
        <v>-9.1619482435116306E-3</v>
      </c>
      <c r="F2262" s="2">
        <f t="shared" si="209"/>
        <v>-5.2097630178983226E-3</v>
      </c>
      <c r="G2262" s="2">
        <f t="shared" si="207"/>
        <v>-3.952185225613308E-3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0.28999999999999998</v>
      </c>
      <c r="C2263" s="2">
        <f t="shared" si="210"/>
        <v>0.27063546840804192</v>
      </c>
      <c r="D2263" s="2">
        <f t="shared" si="206"/>
        <v>0.27897664309622672</v>
      </c>
      <c r="E2263" s="2">
        <f t="shared" si="205"/>
        <v>-8.3411746881847937E-3</v>
      </c>
      <c r="F2263" s="2">
        <f t="shared" si="209"/>
        <v>-5.8360453519556172E-3</v>
      </c>
      <c r="G2263" s="2">
        <f t="shared" si="207"/>
        <v>-2.5051293362291765E-3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0.28999999999999998</v>
      </c>
      <c r="C2264" s="2">
        <f t="shared" si="210"/>
        <v>0.27207616557603548</v>
      </c>
      <c r="D2264" s="2">
        <f t="shared" si="206"/>
        <v>0.27979318805206177</v>
      </c>
      <c r="E2264" s="2">
        <f t="shared" si="205"/>
        <v>-7.7170224760262918E-3</v>
      </c>
      <c r="F2264" s="2">
        <f t="shared" si="209"/>
        <v>-6.2122407767697526E-3</v>
      </c>
      <c r="G2264" s="2">
        <f t="shared" si="207"/>
        <v>-1.5047816992565391E-3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0.28999999999999998</v>
      </c>
      <c r="C2265" s="2">
        <f t="shared" si="210"/>
        <v>0.27483367856433771</v>
      </c>
      <c r="D2265" s="2">
        <f t="shared" si="206"/>
        <v>0.28054924819635352</v>
      </c>
      <c r="E2265" s="2">
        <f t="shared" si="205"/>
        <v>-5.7155696320158045E-3</v>
      </c>
      <c r="F2265" s="2">
        <f t="shared" si="209"/>
        <v>-6.1129065478189634E-3</v>
      </c>
      <c r="G2265" s="2">
        <f t="shared" si="207"/>
        <v>3.9733691580315887E-4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5">
        <f>TITRES_STAT!D2269</f>
        <v>0.28999999999999998</v>
      </c>
      <c r="C2266" s="2">
        <f t="shared" si="210"/>
        <v>0.27716695878520881</v>
      </c>
      <c r="D2266" s="2">
        <f t="shared" si="206"/>
        <v>0.2812493038855125</v>
      </c>
      <c r="E2266" s="2">
        <f t="shared" si="205"/>
        <v>-4.082345100303697E-3</v>
      </c>
      <c r="F2266" s="2">
        <f t="shared" si="209"/>
        <v>-5.7067942583159106E-3</v>
      </c>
      <c r="G2266" s="2">
        <f t="shared" si="207"/>
        <v>1.6244491580122136E-3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0.28999999999999998</v>
      </c>
      <c r="C2267" s="2">
        <f t="shared" si="210"/>
        <v>0.27914127281825363</v>
      </c>
      <c r="D2267" s="2">
        <f t="shared" si="206"/>
        <v>0.28189750359769677</v>
      </c>
      <c r="E2267" s="2">
        <f t="shared" si="205"/>
        <v>-2.7562307794431473E-3</v>
      </c>
      <c r="F2267" s="2">
        <f t="shared" si="209"/>
        <v>-5.1166815625413578E-3</v>
      </c>
      <c r="G2267" s="2">
        <f t="shared" si="207"/>
        <v>2.3604507830982105E-3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0.28999999999999998</v>
      </c>
      <c r="C2268" s="2">
        <f t="shared" si="210"/>
        <v>0.28081184623083</v>
      </c>
      <c r="D2268" s="2">
        <f t="shared" si="206"/>
        <v>0.2824976885163859</v>
      </c>
      <c r="E2268" s="2">
        <f t="shared" ref="E2268:E2331" si="211">C2268-D2268</f>
        <v>-1.6858422855559052E-3</v>
      </c>
      <c r="F2268" s="2">
        <f t="shared" si="209"/>
        <v>-4.4305137071442673E-3</v>
      </c>
      <c r="G2268" s="2">
        <f t="shared" si="207"/>
        <v>2.7446714215883621E-3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0.28999999999999998</v>
      </c>
      <c r="C2269" s="2">
        <f t="shared" si="210"/>
        <v>0.28222540834916388</v>
      </c>
      <c r="D2269" s="2">
        <f t="shared" ref="D2269:D2332" si="212">$D$4*B2269+(1-$D$4)*D2268</f>
        <v>0.28305341529294992</v>
      </c>
      <c r="E2269" s="2">
        <f t="shared" si="211"/>
        <v>-8.2800694378604156E-4</v>
      </c>
      <c r="F2269" s="2">
        <f t="shared" si="209"/>
        <v>-3.7100123544726222E-3</v>
      </c>
      <c r="G2269" s="2">
        <f t="shared" si="207"/>
        <v>2.8820054106865806E-3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0.28999999999999998</v>
      </c>
      <c r="C2270" s="2">
        <f t="shared" si="210"/>
        <v>0.28342149937236943</v>
      </c>
      <c r="D2270" s="2">
        <f t="shared" si="212"/>
        <v>0.28356797712310178</v>
      </c>
      <c r="E2270" s="2">
        <f t="shared" si="211"/>
        <v>-1.4647775073234337E-4</v>
      </c>
      <c r="F2270" s="2">
        <f t="shared" si="209"/>
        <v>-2.9973054337245667E-3</v>
      </c>
      <c r="G2270" s="2">
        <f t="shared" si="207"/>
        <v>2.8508276829922233E-3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0.28999999999999998</v>
      </c>
      <c r="C2271" s="2">
        <f t="shared" si="210"/>
        <v>0.28443357639200489</v>
      </c>
      <c r="D2271" s="2">
        <f t="shared" si="212"/>
        <v>0.28404442326213131</v>
      </c>
      <c r="E2271" s="2">
        <f t="shared" si="211"/>
        <v>3.891531298735873E-4</v>
      </c>
      <c r="F2271" s="2">
        <f t="shared" si="209"/>
        <v>-2.320013721004936E-3</v>
      </c>
      <c r="G2271" s="2">
        <f t="shared" si="207"/>
        <v>2.7091668508785233E-3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0.28999999999999998</v>
      </c>
      <c r="C2272" s="2">
        <f t="shared" si="210"/>
        <v>0.28528994925477336</v>
      </c>
      <c r="D2272" s="2">
        <f t="shared" si="212"/>
        <v>0.28448557709456601</v>
      </c>
      <c r="E2272" s="2">
        <f t="shared" si="211"/>
        <v>8.0437216020734503E-4</v>
      </c>
      <c r="F2272" s="2">
        <f t="shared" si="209"/>
        <v>-1.6951365447624798E-3</v>
      </c>
      <c r="G2272" s="2">
        <f t="shared" si="207"/>
        <v>2.4995087049698248E-3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0.28999999999999998</v>
      </c>
      <c r="C2273" s="2">
        <f t="shared" si="210"/>
        <v>0.28601457244634665</v>
      </c>
      <c r="D2273" s="2">
        <f t="shared" si="212"/>
        <v>0.28489405286533892</v>
      </c>
      <c r="E2273" s="2">
        <f t="shared" si="211"/>
        <v>1.1205195810077284E-3</v>
      </c>
      <c r="F2273" s="2">
        <f t="shared" si="209"/>
        <v>-1.1320053196084382E-3</v>
      </c>
      <c r="G2273" s="2">
        <f t="shared" si="207"/>
        <v>2.2525249006161664E-3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0.28999999999999998</v>
      </c>
      <c r="C2274" s="2">
        <f t="shared" si="210"/>
        <v>0.28662771514690866</v>
      </c>
      <c r="D2274" s="2">
        <f t="shared" si="212"/>
        <v>0.28527227117161014</v>
      </c>
      <c r="E2274" s="2">
        <f t="shared" si="211"/>
        <v>1.3554439752985203E-3</v>
      </c>
      <c r="F2274" s="2">
        <f t="shared" si="209"/>
        <v>-6.3451546062704648E-4</v>
      </c>
      <c r="G2274" s="2">
        <f t="shared" si="207"/>
        <v>1.9899594359255668E-3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0.28999999999999998</v>
      </c>
      <c r="C2275" s="2">
        <f t="shared" si="210"/>
        <v>0.28714652820123043</v>
      </c>
      <c r="D2275" s="2">
        <f t="shared" si="212"/>
        <v>0.28562247330704643</v>
      </c>
      <c r="E2275" s="2">
        <f t="shared" si="211"/>
        <v>1.5240548941840015E-3</v>
      </c>
      <c r="F2275" s="2">
        <f t="shared" si="209"/>
        <v>-2.0280138966483692E-4</v>
      </c>
      <c r="G2275" s="2">
        <f t="shared" si="207"/>
        <v>1.7268562838488385E-3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0.28999999999999998</v>
      </c>
      <c r="C2276" s="2">
        <f t="shared" si="210"/>
        <v>0.28758552386257963</v>
      </c>
      <c r="D2276" s="2">
        <f t="shared" si="212"/>
        <v>0.28594673454356151</v>
      </c>
      <c r="E2276" s="2">
        <f t="shared" si="211"/>
        <v>1.6387893190181191E-3</v>
      </c>
      <c r="F2276" s="2">
        <f t="shared" si="209"/>
        <v>1.6551675207175426E-4</v>
      </c>
      <c r="G2276" s="2">
        <f t="shared" ref="G2276:G2339" si="213">E2276-F2276</f>
        <v>1.4732725669463647E-3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0.28999999999999998</v>
      </c>
      <c r="C2277" s="2">
        <f t="shared" si="210"/>
        <v>0.28795698172987505</v>
      </c>
      <c r="D2277" s="2">
        <f t="shared" si="212"/>
        <v>0.28624697642922364</v>
      </c>
      <c r="E2277" s="2">
        <f t="shared" si="211"/>
        <v>1.7100053006514071E-3</v>
      </c>
      <c r="F2277" s="2">
        <f t="shared" ref="F2277:F2340" si="215">(E2277*(2/(10)))+((1-(2/10))*F2276)</f>
        <v>4.7441446178768485E-4</v>
      </c>
      <c r="G2277" s="2">
        <f t="shared" si="213"/>
        <v>1.2355908388637224E-3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0.28999999999999998</v>
      </c>
      <c r="C2278" s="2">
        <f t="shared" si="210"/>
        <v>0.28827129223297121</v>
      </c>
      <c r="D2278" s="2">
        <f t="shared" si="212"/>
        <v>0.28652497817520711</v>
      </c>
      <c r="E2278" s="2">
        <f t="shared" si="211"/>
        <v>1.7463140577640979E-3</v>
      </c>
      <c r="F2278" s="2">
        <f t="shared" si="215"/>
        <v>7.2879438098296745E-4</v>
      </c>
      <c r="G2278" s="2">
        <f t="shared" si="213"/>
        <v>1.0175196767811304E-3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0.28999999999999998</v>
      </c>
      <c r="C2279" s="2">
        <f t="shared" si="210"/>
        <v>0.28853724727405256</v>
      </c>
      <c r="D2279" s="2">
        <f t="shared" si="212"/>
        <v>0.28678238719926585</v>
      </c>
      <c r="E2279" s="2">
        <f t="shared" si="211"/>
        <v>1.7548600747867016E-3</v>
      </c>
      <c r="F2279" s="2">
        <f t="shared" si="215"/>
        <v>9.3400751974371437E-4</v>
      </c>
      <c r="G2279" s="2">
        <f t="shared" si="213"/>
        <v>8.2085255504298722E-4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0.28000000000000003</v>
      </c>
      <c r="C2280" s="2">
        <f t="shared" si="210"/>
        <v>0.28876228615496757</v>
      </c>
      <c r="D2280" s="2">
        <f t="shared" si="212"/>
        <v>0.28627998814746836</v>
      </c>
      <c r="E2280" s="2">
        <f t="shared" si="211"/>
        <v>2.4822980074992174E-3</v>
      </c>
      <c r="F2280" s="2">
        <f t="shared" si="215"/>
        <v>1.243665617294815E-3</v>
      </c>
      <c r="G2280" s="2">
        <f t="shared" si="213"/>
        <v>1.2386323902044024E-3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0.27</v>
      </c>
      <c r="C2281" s="2">
        <f t="shared" si="210"/>
        <v>0.28895270366958792</v>
      </c>
      <c r="D2281" s="2">
        <f t="shared" si="212"/>
        <v>0.28507406309950778</v>
      </c>
      <c r="E2281" s="2">
        <f t="shared" si="211"/>
        <v>3.8786405700801385E-3</v>
      </c>
      <c r="F2281" s="2">
        <f t="shared" si="215"/>
        <v>1.7706606078518798E-3</v>
      </c>
      <c r="G2281" s="2">
        <f t="shared" si="213"/>
        <v>2.1079799622282587E-3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0.26</v>
      </c>
      <c r="C2282" s="2">
        <f t="shared" si="210"/>
        <v>0.28911382618195902</v>
      </c>
      <c r="D2282" s="2">
        <f t="shared" si="212"/>
        <v>0.28321672509213686</v>
      </c>
      <c r="E2282" s="2">
        <f t="shared" si="211"/>
        <v>5.8971010898221654E-3</v>
      </c>
      <c r="F2282" s="2">
        <f t="shared" si="215"/>
        <v>2.5959487042459374E-3</v>
      </c>
      <c r="G2282" s="2">
        <f t="shared" si="213"/>
        <v>3.301152385576228E-3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0.25</v>
      </c>
      <c r="C2283" s="2">
        <f t="shared" si="210"/>
        <v>0.28925016061550379</v>
      </c>
      <c r="D2283" s="2">
        <f t="shared" si="212"/>
        <v>0.28075622693716373</v>
      </c>
      <c r="E2283" s="2">
        <f t="shared" si="211"/>
        <v>8.4939336783400599E-3</v>
      </c>
      <c r="F2283" s="2">
        <f t="shared" si="215"/>
        <v>3.7755456990647622E-3</v>
      </c>
      <c r="G2283" s="2">
        <f t="shared" si="213"/>
        <v>4.7183879792752972E-3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0.24</v>
      </c>
      <c r="C2284" s="2">
        <f t="shared" si="210"/>
        <v>0.28936552052081088</v>
      </c>
      <c r="D2284" s="2">
        <f t="shared" si="212"/>
        <v>0.27773724716404052</v>
      </c>
      <c r="E2284" s="2">
        <f t="shared" si="211"/>
        <v>1.1628273356770358E-2</v>
      </c>
      <c r="F2284" s="2">
        <f t="shared" si="215"/>
        <v>5.3460912306058815E-3</v>
      </c>
      <c r="G2284" s="2">
        <f t="shared" si="213"/>
        <v>6.2821821261644763E-3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0.24</v>
      </c>
      <c r="C2285" s="2">
        <f t="shared" si="210"/>
        <v>0.28946313274837843</v>
      </c>
      <c r="D2285" s="2">
        <f t="shared" si="212"/>
        <v>0.27494189552225973</v>
      </c>
      <c r="E2285" s="2">
        <f t="shared" si="211"/>
        <v>1.4521237226118699E-2</v>
      </c>
      <c r="F2285" s="2">
        <f t="shared" si="215"/>
        <v>7.1811204297084459E-3</v>
      </c>
      <c r="G2285" s="2">
        <f t="shared" si="213"/>
        <v>7.3401167964102535E-3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0.24</v>
      </c>
      <c r="C2286" s="2">
        <f t="shared" si="210"/>
        <v>0.28954572771016635</v>
      </c>
      <c r="D2286" s="2">
        <f t="shared" si="212"/>
        <v>0.27235360696505528</v>
      </c>
      <c r="E2286" s="2">
        <f t="shared" si="211"/>
        <v>1.7192120745111061E-2</v>
      </c>
      <c r="F2286" s="2">
        <f t="shared" si="215"/>
        <v>9.1833204927889694E-3</v>
      </c>
      <c r="G2286" s="2">
        <f t="shared" si="213"/>
        <v>8.008800252322092E-3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5">
        <f>TITRES_STAT!D2290</f>
        <v>0.24</v>
      </c>
      <c r="C2287" s="2">
        <f t="shared" si="210"/>
        <v>0.28961561575475614</v>
      </c>
      <c r="D2287" s="2">
        <f t="shared" si="212"/>
        <v>0.26995704348616228</v>
      </c>
      <c r="E2287" s="2">
        <f t="shared" si="211"/>
        <v>1.9658572268593855E-2</v>
      </c>
      <c r="F2287" s="2">
        <f t="shared" si="215"/>
        <v>1.1278370847949946E-2</v>
      </c>
      <c r="G2287" s="2">
        <f t="shared" si="213"/>
        <v>8.3802014206439089E-3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5">
        <f>TITRES_STAT!D2291</f>
        <v>0.23</v>
      </c>
      <c r="C2288" s="2">
        <f t="shared" si="210"/>
        <v>0.28967475179248592</v>
      </c>
      <c r="D2288" s="2">
        <f t="shared" si="212"/>
        <v>0.2669972624871873</v>
      </c>
      <c r="E2288" s="2">
        <f t="shared" si="211"/>
        <v>2.2677489305298615E-2</v>
      </c>
      <c r="F2288" s="2">
        <f t="shared" si="215"/>
        <v>1.355819453941968E-2</v>
      </c>
      <c r="G2288" s="2">
        <f t="shared" si="213"/>
        <v>9.1192947658789349E-3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0.22</v>
      </c>
      <c r="C2289" s="2">
        <f t="shared" si="210"/>
        <v>0.28972478997825735</v>
      </c>
      <c r="D2289" s="2">
        <f t="shared" si="212"/>
        <v>0.26351598378443269</v>
      </c>
      <c r="E2289" s="2">
        <f t="shared" si="211"/>
        <v>2.6208806193824652E-2</v>
      </c>
      <c r="F2289" s="2">
        <f t="shared" si="215"/>
        <v>1.6088316870300677E-2</v>
      </c>
      <c r="G2289" s="2">
        <f t="shared" si="213"/>
        <v>1.0120489323523975E-2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0.21</v>
      </c>
      <c r="C2290" s="2">
        <f t="shared" si="210"/>
        <v>0.28822866844314082</v>
      </c>
      <c r="D2290" s="2">
        <f t="shared" si="212"/>
        <v>0.25955183683743771</v>
      </c>
      <c r="E2290" s="2">
        <f t="shared" si="211"/>
        <v>2.8676831605703113E-2</v>
      </c>
      <c r="F2290" s="2">
        <f t="shared" si="215"/>
        <v>1.8606019817381164E-2</v>
      </c>
      <c r="G2290" s="2">
        <f t="shared" si="213"/>
        <v>1.0070811788321948E-2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0.21</v>
      </c>
      <c r="C2291" s="2">
        <f t="shared" si="210"/>
        <v>0.28542425791342685</v>
      </c>
      <c r="D2291" s="2">
        <f t="shared" si="212"/>
        <v>0.25588133040503491</v>
      </c>
      <c r="E2291" s="2">
        <f t="shared" si="211"/>
        <v>2.9542927508391936E-2</v>
      </c>
      <c r="F2291" s="2">
        <f t="shared" si="215"/>
        <v>2.0793401355583319E-2</v>
      </c>
      <c r="G2291" s="2">
        <f t="shared" si="213"/>
        <v>8.749526152808617E-3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5">
        <f>TITRES_STAT!D2295</f>
        <v>0.2</v>
      </c>
      <c r="C2292" s="2">
        <f t="shared" si="210"/>
        <v>0.28151283361905349</v>
      </c>
      <c r="D2292" s="2">
        <f t="shared" si="212"/>
        <v>0.25174197259725456</v>
      </c>
      <c r="E2292" s="2">
        <f t="shared" si="211"/>
        <v>2.9770861021798933E-2</v>
      </c>
      <c r="F2292" s="2">
        <f t="shared" si="215"/>
        <v>2.2588893288826444E-2</v>
      </c>
      <c r="G2292" s="2">
        <f t="shared" si="213"/>
        <v>7.1819677329724892E-3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0.2</v>
      </c>
      <c r="C2293" s="2">
        <f t="shared" si="210"/>
        <v>0.27666470536996834</v>
      </c>
      <c r="D2293" s="2">
        <f t="shared" si="212"/>
        <v>0.24790923388634681</v>
      </c>
      <c r="E2293" s="2">
        <f t="shared" si="211"/>
        <v>2.8755471483621536E-2</v>
      </c>
      <c r="F2293" s="2">
        <f t="shared" si="215"/>
        <v>2.3822208927785464E-2</v>
      </c>
      <c r="G2293" s="2">
        <f t="shared" si="213"/>
        <v>4.9332625558360724E-3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5">
        <f>TITRES_STAT!D2297</f>
        <v>0.2</v>
      </c>
      <c r="C2294" s="2">
        <f t="shared" si="210"/>
        <v>0.27102398146689632</v>
      </c>
      <c r="D2294" s="2">
        <f t="shared" si="212"/>
        <v>0.24436040174661741</v>
      </c>
      <c r="E2294" s="2">
        <f t="shared" si="211"/>
        <v>2.6663579720278913E-2</v>
      </c>
      <c r="F2294" s="2">
        <f t="shared" si="215"/>
        <v>2.4390483086284154E-2</v>
      </c>
      <c r="G2294" s="2">
        <f t="shared" si="213"/>
        <v>2.2730966339947582E-3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5">
        <f>TITRES_STAT!D2298</f>
        <v>0.2</v>
      </c>
      <c r="C2295" s="2">
        <f t="shared" si="210"/>
        <v>0.26625106124122</v>
      </c>
      <c r="D2295" s="2">
        <f t="shared" si="212"/>
        <v>0.2410744460616828</v>
      </c>
      <c r="E2295" s="2">
        <f t="shared" si="211"/>
        <v>2.5176615179537204E-2</v>
      </c>
      <c r="F2295" s="2">
        <f t="shared" si="215"/>
        <v>2.4547709504934765E-2</v>
      </c>
      <c r="G2295" s="2">
        <f t="shared" si="213"/>
        <v>6.2890567460243893E-4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5">
        <f>TITRES_STAT!D2299</f>
        <v>0.2</v>
      </c>
      <c r="C2296" s="2">
        <f t="shared" si="210"/>
        <v>0.26221243643487846</v>
      </c>
      <c r="D2296" s="2">
        <f t="shared" si="212"/>
        <v>0.23803189450155815</v>
      </c>
      <c r="E2296" s="2">
        <f t="shared" si="211"/>
        <v>2.418054193332031E-2</v>
      </c>
      <c r="F2296" s="2">
        <f t="shared" si="215"/>
        <v>2.4474275990611874E-2</v>
      </c>
      <c r="G2296" s="2">
        <f t="shared" si="213"/>
        <v>-2.9373405729156421E-4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0.2</v>
      </c>
      <c r="C2297" s="2">
        <f t="shared" si="210"/>
        <v>0.25879513852182023</v>
      </c>
      <c r="D2297" s="2">
        <f t="shared" si="212"/>
        <v>0.23521471713107237</v>
      </c>
      <c r="E2297" s="2">
        <f t="shared" si="211"/>
        <v>2.3580421390747869E-2</v>
      </c>
      <c r="F2297" s="2">
        <f t="shared" si="215"/>
        <v>2.4295505070639076E-2</v>
      </c>
      <c r="G2297" s="2">
        <f t="shared" si="213"/>
        <v>-7.1508367989120761E-4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0.2</v>
      </c>
      <c r="C2298" s="2">
        <f t="shared" si="210"/>
        <v>0.25436511721077099</v>
      </c>
      <c r="D2298" s="2">
        <f t="shared" si="212"/>
        <v>0.23260621956580774</v>
      </c>
      <c r="E2298" s="2">
        <f t="shared" si="211"/>
        <v>2.1758897644963249E-2</v>
      </c>
      <c r="F2298" s="2">
        <f t="shared" si="215"/>
        <v>2.3788183585503914E-2</v>
      </c>
      <c r="G2298" s="2">
        <f t="shared" si="213"/>
        <v>-2.0292859405406649E-3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0.2</v>
      </c>
      <c r="C2299" s="2">
        <f t="shared" si="210"/>
        <v>0.24907817610142158</v>
      </c>
      <c r="D2299" s="2">
        <f t="shared" si="212"/>
        <v>0.23019094404241455</v>
      </c>
      <c r="E2299" s="2">
        <f t="shared" si="211"/>
        <v>1.8887232059007025E-2</v>
      </c>
      <c r="F2299" s="2">
        <f t="shared" si="215"/>
        <v>2.2807993280204539E-2</v>
      </c>
      <c r="G2299" s="2">
        <f t="shared" si="213"/>
        <v>-3.9207612211975135E-3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0.2</v>
      </c>
      <c r="C2300" s="2">
        <f t="shared" si="210"/>
        <v>0.2430661490088952</v>
      </c>
      <c r="D2300" s="2">
        <f t="shared" si="212"/>
        <v>0.2279545778170505</v>
      </c>
      <c r="E2300" s="2">
        <f t="shared" si="211"/>
        <v>1.5111571191844697E-2</v>
      </c>
      <c r="F2300" s="2">
        <f t="shared" si="215"/>
        <v>2.1268708862532574E-2</v>
      </c>
      <c r="G2300" s="2">
        <f t="shared" si="213"/>
        <v>-6.1571376706878768E-3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5">
        <f>TITRES_STAT!D2304</f>
        <v>0.2</v>
      </c>
      <c r="C2301" s="2">
        <f t="shared" si="210"/>
        <v>0.23797904916137286</v>
      </c>
      <c r="D2301" s="2">
        <f t="shared" si="212"/>
        <v>0.22588386834912083</v>
      </c>
      <c r="E2301" s="2">
        <f t="shared" si="211"/>
        <v>1.2095180812252027E-2</v>
      </c>
      <c r="F2301" s="2">
        <f t="shared" si="215"/>
        <v>1.9434003252476465E-2</v>
      </c>
      <c r="G2301" s="2">
        <f t="shared" si="213"/>
        <v>-7.3388224402244386E-3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0.2</v>
      </c>
      <c r="C2302" s="2">
        <f t="shared" si="210"/>
        <v>0.23213611852116164</v>
      </c>
      <c r="D2302" s="2">
        <f t="shared" si="212"/>
        <v>0.22396654476770447</v>
      </c>
      <c r="E2302" s="2">
        <f t="shared" si="211"/>
        <v>8.1695737534571711E-3</v>
      </c>
      <c r="F2302" s="2">
        <f t="shared" si="215"/>
        <v>1.7181117352672606E-2</v>
      </c>
      <c r="G2302" s="2">
        <f t="shared" si="213"/>
        <v>-9.0115435992154345E-3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0.19</v>
      </c>
      <c r="C2303" s="2">
        <f t="shared" si="210"/>
        <v>0.22719210028713677</v>
      </c>
      <c r="D2303" s="2">
        <f t="shared" si="212"/>
        <v>0.22145050441454117</v>
      </c>
      <c r="E2303" s="2">
        <f t="shared" si="211"/>
        <v>5.7415958725955951E-3</v>
      </c>
      <c r="F2303" s="2">
        <f t="shared" si="215"/>
        <v>1.4893213056657206E-2</v>
      </c>
      <c r="G2303" s="2">
        <f t="shared" si="213"/>
        <v>-9.1516171840616105E-3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0.19</v>
      </c>
      <c r="C2304" s="2">
        <f t="shared" si="210"/>
        <v>0.22300870024296188</v>
      </c>
      <c r="D2304" s="2">
        <f t="shared" si="212"/>
        <v>0.21912083742087146</v>
      </c>
      <c r="E2304" s="2">
        <f t="shared" si="211"/>
        <v>3.8878628220904154E-3</v>
      </c>
      <c r="F2304" s="2">
        <f t="shared" si="215"/>
        <v>1.2692143009743848E-2</v>
      </c>
      <c r="G2304" s="2">
        <f t="shared" si="213"/>
        <v>-8.8042801876534321E-3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0.19</v>
      </c>
      <c r="C2305" s="2">
        <f t="shared" si="210"/>
        <v>0.21946890020558313</v>
      </c>
      <c r="D2305" s="2">
        <f t="shared" si="212"/>
        <v>0.21696373835265875</v>
      </c>
      <c r="E2305" s="2">
        <f t="shared" si="211"/>
        <v>2.5051618529243758E-3</v>
      </c>
      <c r="F2305" s="2">
        <f t="shared" si="215"/>
        <v>1.0654746778379954E-2</v>
      </c>
      <c r="G2305" s="2">
        <f t="shared" si="213"/>
        <v>-8.1495849254555781E-3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5">
        <f>TITRES_STAT!D2309</f>
        <v>0.19</v>
      </c>
      <c r="C2306" s="2">
        <f t="shared" si="210"/>
        <v>0.21647368478933957</v>
      </c>
      <c r="D2306" s="2">
        <f t="shared" si="212"/>
        <v>0.21496642440060995</v>
      </c>
      <c r="E2306" s="2">
        <f t="shared" si="211"/>
        <v>1.5072603887296143E-3</v>
      </c>
      <c r="F2306" s="2">
        <f t="shared" si="215"/>
        <v>8.8252495004498867E-3</v>
      </c>
      <c r="G2306" s="2">
        <f t="shared" si="213"/>
        <v>-7.3179891117202724E-3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0.19</v>
      </c>
      <c r="C2307" s="2">
        <f t="shared" si="210"/>
        <v>0.2139392717448258</v>
      </c>
      <c r="D2307" s="2">
        <f t="shared" si="212"/>
        <v>0.21311705963019439</v>
      </c>
      <c r="E2307" s="2">
        <f t="shared" si="211"/>
        <v>8.2221211463140431E-4</v>
      </c>
      <c r="F2307" s="2">
        <f t="shared" si="215"/>
        <v>7.2246420232861906E-3</v>
      </c>
      <c r="G2307" s="2">
        <f t="shared" si="213"/>
        <v>-6.4024299086547862E-3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0.18</v>
      </c>
      <c r="C2308" s="2">
        <f t="shared" si="210"/>
        <v>0.21179476839946798</v>
      </c>
      <c r="D2308" s="2">
        <f t="shared" si="212"/>
        <v>0.21066394410203185</v>
      </c>
      <c r="E2308" s="2">
        <f t="shared" si="211"/>
        <v>1.1308242974361338E-3</v>
      </c>
      <c r="F2308" s="2">
        <f t="shared" si="215"/>
        <v>6.0058784781161795E-3</v>
      </c>
      <c r="G2308" s="2">
        <f t="shared" si="213"/>
        <v>-4.8750541806800458E-3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0.17</v>
      </c>
      <c r="C2309" s="2">
        <f t="shared" si="210"/>
        <v>0.20998018864570367</v>
      </c>
      <c r="D2309" s="2">
        <f t="shared" si="212"/>
        <v>0.20765180009447395</v>
      </c>
      <c r="E2309" s="2">
        <f t="shared" si="211"/>
        <v>2.3283885512297153E-3</v>
      </c>
      <c r="F2309" s="2">
        <f t="shared" si="215"/>
        <v>5.2703804927388869E-3</v>
      </c>
      <c r="G2309" s="2">
        <f t="shared" si="213"/>
        <v>-2.9419919415091715E-3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0.18</v>
      </c>
      <c r="C2310" s="2">
        <f t="shared" si="210"/>
        <v>0.20844477500790309</v>
      </c>
      <c r="D2310" s="2">
        <f t="shared" si="212"/>
        <v>0.20560351860599441</v>
      </c>
      <c r="E2310" s="2">
        <f t="shared" si="211"/>
        <v>2.8412564019086872E-3</v>
      </c>
      <c r="F2310" s="2">
        <f t="shared" si="215"/>
        <v>4.7845556745728475E-3</v>
      </c>
      <c r="G2310" s="2">
        <f t="shared" si="213"/>
        <v>-1.9432992726641602E-3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5">
        <f>TITRES_STAT!D2314</f>
        <v>0.18</v>
      </c>
      <c r="C2311" s="2">
        <f t="shared" si="210"/>
        <v>0.20714557885284107</v>
      </c>
      <c r="D2311" s="2">
        <f t="shared" si="212"/>
        <v>0.20370696167221705</v>
      </c>
      <c r="E2311" s="2">
        <f t="shared" si="211"/>
        <v>3.4386171806240207E-3</v>
      </c>
      <c r="F2311" s="2">
        <f t="shared" si="215"/>
        <v>4.5153679757830821E-3</v>
      </c>
      <c r="G2311" s="2">
        <f t="shared" si="213"/>
        <v>-1.0767507951590614E-3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5">
        <f>TITRES_STAT!D2315</f>
        <v>0.18</v>
      </c>
      <c r="C2312" s="2">
        <f t="shared" si="210"/>
        <v>0.20604625902932705</v>
      </c>
      <c r="D2312" s="2">
        <f t="shared" si="212"/>
        <v>0.20195089043723802</v>
      </c>
      <c r="E2312" s="2">
        <f t="shared" si="211"/>
        <v>4.0953685920890326E-3</v>
      </c>
      <c r="F2312" s="2">
        <f t="shared" si="215"/>
        <v>4.4313680990442725E-3</v>
      </c>
      <c r="G2312" s="2">
        <f t="shared" si="213"/>
        <v>-3.3599950695523996E-4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0.18</v>
      </c>
      <c r="C2313" s="2">
        <f t="shared" si="210"/>
        <v>0.20357760379404596</v>
      </c>
      <c r="D2313" s="2">
        <f t="shared" si="212"/>
        <v>0.20032489855299818</v>
      </c>
      <c r="E2313" s="2">
        <f t="shared" si="211"/>
        <v>3.2527052410477875E-3</v>
      </c>
      <c r="F2313" s="2">
        <f t="shared" si="215"/>
        <v>4.1956355274449762E-3</v>
      </c>
      <c r="G2313" s="2">
        <f t="shared" si="213"/>
        <v>-9.4293028639718876E-4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0.18</v>
      </c>
      <c r="C2314" s="2">
        <f t="shared" si="210"/>
        <v>0.20148874167188505</v>
      </c>
      <c r="D2314" s="2">
        <f t="shared" si="212"/>
        <v>0.19881935051203536</v>
      </c>
      <c r="E2314" s="2">
        <f t="shared" si="211"/>
        <v>2.6693911598496822E-3</v>
      </c>
      <c r="F2314" s="2">
        <f t="shared" si="215"/>
        <v>3.8903866539259178E-3</v>
      </c>
      <c r="G2314" s="2">
        <f t="shared" si="213"/>
        <v>-1.2209954940762355E-3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0.18</v>
      </c>
      <c r="C2315" s="2">
        <f t="shared" si="210"/>
        <v>0.19972124295313348</v>
      </c>
      <c r="D2315" s="2">
        <f t="shared" si="212"/>
        <v>0.1974253245481809</v>
      </c>
      <c r="E2315" s="2">
        <f t="shared" si="211"/>
        <v>2.2959184049525794E-3</v>
      </c>
      <c r="F2315" s="2">
        <f t="shared" si="215"/>
        <v>3.5714930041312503E-3</v>
      </c>
      <c r="G2315" s="2">
        <f t="shared" si="213"/>
        <v>-1.2755745991786709E-3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0.18</v>
      </c>
      <c r="C2316" s="2">
        <f t="shared" si="210"/>
        <v>0.19822566711418987</v>
      </c>
      <c r="D2316" s="2">
        <f t="shared" si="212"/>
        <v>0.19613455976683417</v>
      </c>
      <c r="E2316" s="2">
        <f t="shared" si="211"/>
        <v>2.0911073473557085E-3</v>
      </c>
      <c r="F2316" s="2">
        <f t="shared" si="215"/>
        <v>3.2754158727761424E-3</v>
      </c>
      <c r="G2316" s="2">
        <f t="shared" si="213"/>
        <v>-1.184308525420434E-3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0.19</v>
      </c>
      <c r="C2317" s="2">
        <f t="shared" si="210"/>
        <v>0.19696017986585296</v>
      </c>
      <c r="D2317" s="2">
        <f t="shared" si="212"/>
        <v>0.19568014793225386</v>
      </c>
      <c r="E2317" s="2">
        <f t="shared" si="211"/>
        <v>1.2800319335991017E-3</v>
      </c>
      <c r="F2317" s="2">
        <f t="shared" si="215"/>
        <v>2.8763390849407345E-3</v>
      </c>
      <c r="G2317" s="2">
        <f t="shared" si="213"/>
        <v>-1.5963071513416327E-3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0.19</v>
      </c>
      <c r="C2318" s="2">
        <f t="shared" si="210"/>
        <v>0.1943509214249525</v>
      </c>
      <c r="D2318" s="2">
        <f t="shared" si="212"/>
        <v>0.19525939623356839</v>
      </c>
      <c r="E2318" s="2">
        <f t="shared" si="211"/>
        <v>-9.0847480861588892E-4</v>
      </c>
      <c r="F2318" s="2">
        <f t="shared" si="215"/>
        <v>2.11937630622941E-3</v>
      </c>
      <c r="G2318" s="2">
        <f t="shared" si="213"/>
        <v>-3.0278511148452989E-3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0.19</v>
      </c>
      <c r="C2319" s="2">
        <f t="shared" ref="C2319:C2382" si="216">$C$4*B2309+C2318*(1-$C$4)</f>
        <v>0.19060462582111368</v>
      </c>
      <c r="D2319" s="2">
        <f t="shared" si="212"/>
        <v>0.19486981132737813</v>
      </c>
      <c r="E2319" s="2">
        <f t="shared" si="211"/>
        <v>-4.2651855062644517E-3</v>
      </c>
      <c r="F2319" s="2">
        <f t="shared" si="215"/>
        <v>8.4246394373063769E-4</v>
      </c>
      <c r="G2319" s="2">
        <f t="shared" si="213"/>
        <v>-5.1076494499950895E-3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0.19</v>
      </c>
      <c r="C2320" s="2">
        <f t="shared" si="216"/>
        <v>0.18897314492555772</v>
      </c>
      <c r="D2320" s="2">
        <f t="shared" si="212"/>
        <v>0.19450908456238716</v>
      </c>
      <c r="E2320" s="2">
        <f t="shared" si="211"/>
        <v>-5.53593963682944E-3</v>
      </c>
      <c r="F2320" s="2">
        <f t="shared" si="215"/>
        <v>-4.3321677238137776E-4</v>
      </c>
      <c r="G2320" s="2">
        <f t="shared" si="213"/>
        <v>-5.1027228644480623E-3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0.2</v>
      </c>
      <c r="C2321" s="2">
        <f t="shared" si="216"/>
        <v>0.18759266109085651</v>
      </c>
      <c r="D2321" s="2">
        <f t="shared" si="212"/>
        <v>0.19491581903924737</v>
      </c>
      <c r="E2321" s="2">
        <f t="shared" si="211"/>
        <v>-7.3231579483908626E-3</v>
      </c>
      <c r="F2321" s="2">
        <f t="shared" si="215"/>
        <v>-1.8112050075832749E-3</v>
      </c>
      <c r="G2321" s="2">
        <f t="shared" si="213"/>
        <v>-5.5119529408075877E-3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0.2</v>
      </c>
      <c r="C2322" s="2">
        <f t="shared" si="216"/>
        <v>0.18642455938457089</v>
      </c>
      <c r="D2322" s="2">
        <f t="shared" si="212"/>
        <v>0.19529242503634014</v>
      </c>
      <c r="E2322" s="2">
        <f t="shared" si="211"/>
        <v>-8.8678656517692522E-3</v>
      </c>
      <c r="F2322" s="2">
        <f t="shared" si="215"/>
        <v>-3.2225371364204706E-3</v>
      </c>
      <c r="G2322" s="2">
        <f t="shared" si="213"/>
        <v>-5.6453285153487817E-3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0.19</v>
      </c>
      <c r="C2323" s="2">
        <f t="shared" si="216"/>
        <v>0.18543616563309845</v>
      </c>
      <c r="D2323" s="2">
        <f t="shared" si="212"/>
        <v>0.19490039355216679</v>
      </c>
      <c r="E2323" s="2">
        <f t="shared" si="211"/>
        <v>-9.4642279190683409E-3</v>
      </c>
      <c r="F2323" s="2">
        <f t="shared" si="215"/>
        <v>-4.4708752929500453E-3</v>
      </c>
      <c r="G2323" s="2">
        <f t="shared" si="213"/>
        <v>-4.9933526261182956E-3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0.19</v>
      </c>
      <c r="C2324" s="2">
        <f t="shared" si="216"/>
        <v>0.18459983245877559</v>
      </c>
      <c r="D2324" s="2">
        <f t="shared" si="212"/>
        <v>0.19453740143719148</v>
      </c>
      <c r="E2324" s="2">
        <f t="shared" si="211"/>
        <v>-9.9375689784158838E-3</v>
      </c>
      <c r="F2324" s="2">
        <f t="shared" si="215"/>
        <v>-5.5642140300432132E-3</v>
      </c>
      <c r="G2324" s="2">
        <f t="shared" si="213"/>
        <v>-4.3733549483726706E-3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0.19</v>
      </c>
      <c r="C2325" s="2">
        <f t="shared" si="216"/>
        <v>0.18389216592665625</v>
      </c>
      <c r="D2325" s="2">
        <f t="shared" si="212"/>
        <v>0.19420129762702915</v>
      </c>
      <c r="E2325" s="2">
        <f t="shared" si="211"/>
        <v>-1.0309131700372898E-2</v>
      </c>
      <c r="F2325" s="2">
        <f t="shared" si="215"/>
        <v>-6.5131975641091501E-3</v>
      </c>
      <c r="G2325" s="2">
        <f t="shared" si="213"/>
        <v>-3.7959341362637476E-3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0.19</v>
      </c>
      <c r="C2326" s="2">
        <f t="shared" si="216"/>
        <v>0.18329337116870911</v>
      </c>
      <c r="D2326" s="2">
        <f t="shared" si="212"/>
        <v>0.19389009039539737</v>
      </c>
      <c r="E2326" s="2">
        <f t="shared" si="211"/>
        <v>-1.0596719226688256E-2</v>
      </c>
      <c r="F2326" s="2">
        <f t="shared" si="215"/>
        <v>-7.329901896624972E-3</v>
      </c>
      <c r="G2326" s="2">
        <f t="shared" si="213"/>
        <v>-3.266817330063284E-3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0.19</v>
      </c>
      <c r="C2327" s="2">
        <f t="shared" si="216"/>
        <v>0.18432516021967693</v>
      </c>
      <c r="D2327" s="2">
        <f t="shared" si="212"/>
        <v>0.19360193555129385</v>
      </c>
      <c r="E2327" s="2">
        <f t="shared" si="211"/>
        <v>-9.2767753316169155E-3</v>
      </c>
      <c r="F2327" s="2">
        <f t="shared" si="215"/>
        <v>-7.7192765836233612E-3</v>
      </c>
      <c r="G2327" s="2">
        <f t="shared" si="213"/>
        <v>-1.5574987479935543E-3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0.19</v>
      </c>
      <c r="C2328" s="2">
        <f t="shared" si="216"/>
        <v>0.18519821249357279</v>
      </c>
      <c r="D2328" s="2">
        <f t="shared" si="212"/>
        <v>0.19333512551045726</v>
      </c>
      <c r="E2328" s="2">
        <f t="shared" si="211"/>
        <v>-8.1369130168844617E-3</v>
      </c>
      <c r="F2328" s="2">
        <f t="shared" si="215"/>
        <v>-7.8028038702755813E-3</v>
      </c>
      <c r="G2328" s="2">
        <f t="shared" si="213"/>
        <v>-3.3410914660888039E-4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0.19</v>
      </c>
      <c r="C2329" s="2">
        <f t="shared" si="216"/>
        <v>0.18593694903302313</v>
      </c>
      <c r="D2329" s="2">
        <f t="shared" si="212"/>
        <v>0.19308807917634932</v>
      </c>
      <c r="E2329" s="2">
        <f t="shared" si="211"/>
        <v>-7.1511301433261898E-3</v>
      </c>
      <c r="F2329" s="2">
        <f t="shared" si="215"/>
        <v>-7.6724691248857037E-3</v>
      </c>
      <c r="G2329" s="2">
        <f t="shared" si="213"/>
        <v>5.2133898155951389E-4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0.19</v>
      </c>
      <c r="C2330" s="2">
        <f t="shared" si="216"/>
        <v>0.1865620337971734</v>
      </c>
      <c r="D2330" s="2">
        <f t="shared" si="212"/>
        <v>0.19285933257069382</v>
      </c>
      <c r="E2330" s="2">
        <f t="shared" si="211"/>
        <v>-6.2972987735204211E-3</v>
      </c>
      <c r="F2330" s="2">
        <f t="shared" si="215"/>
        <v>-7.3974350546126477E-3</v>
      </c>
      <c r="G2330" s="2">
        <f t="shared" si="213"/>
        <v>1.1001362810922266E-3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0.19</v>
      </c>
      <c r="C2331" s="2">
        <f t="shared" si="216"/>
        <v>0.18862941321299287</v>
      </c>
      <c r="D2331" s="2">
        <f t="shared" si="212"/>
        <v>0.19264753015804983</v>
      </c>
      <c r="E2331" s="2">
        <f t="shared" si="211"/>
        <v>-4.0181169450569654E-3</v>
      </c>
      <c r="F2331" s="2">
        <f t="shared" si="215"/>
        <v>-6.7215714327015117E-3</v>
      </c>
      <c r="G2331" s="2">
        <f t="shared" si="213"/>
        <v>2.7034544876445464E-3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0.19</v>
      </c>
      <c r="C2332" s="2">
        <f t="shared" si="216"/>
        <v>0.19037873425714782</v>
      </c>
      <c r="D2332" s="2">
        <f t="shared" si="212"/>
        <v>0.19245141681300912</v>
      </c>
      <c r="E2332" s="2">
        <f t="shared" ref="E2332:E2395" si="217">C2332-D2332</f>
        <v>-2.0726825558612938E-3</v>
      </c>
      <c r="F2332" s="2">
        <f t="shared" si="215"/>
        <v>-5.7917936573334688E-3</v>
      </c>
      <c r="G2332" s="2">
        <f t="shared" si="213"/>
        <v>3.7191111014721751E-3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0.2</v>
      </c>
      <c r="C2333" s="2">
        <f t="shared" si="216"/>
        <v>0.19032046744835585</v>
      </c>
      <c r="D2333" s="2">
        <f t="shared" ref="D2333:D2396" si="218">$D$4*B2333+(1-$D$4)*D2332</f>
        <v>0.19301057112315659</v>
      </c>
      <c r="E2333" s="2">
        <f t="shared" si="217"/>
        <v>-2.6901036748007423E-3</v>
      </c>
      <c r="F2333" s="2">
        <f t="shared" si="215"/>
        <v>-5.1714556608269237E-3</v>
      </c>
      <c r="G2333" s="2">
        <f t="shared" si="213"/>
        <v>2.4813519860261814E-3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0.21</v>
      </c>
      <c r="C2334" s="2">
        <f t="shared" si="216"/>
        <v>0.19027116476399339</v>
      </c>
      <c r="D2334" s="2">
        <f t="shared" si="218"/>
        <v>0.19426904733625608</v>
      </c>
      <c r="E2334" s="2">
        <f t="shared" si="217"/>
        <v>-3.9978825722626898E-3</v>
      </c>
      <c r="F2334" s="2">
        <f t="shared" si="215"/>
        <v>-4.936741043114078E-3</v>
      </c>
      <c r="G2334" s="2">
        <f t="shared" si="213"/>
        <v>9.3885847085138814E-4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0.22</v>
      </c>
      <c r="C2335" s="2">
        <f t="shared" si="216"/>
        <v>0.19022944710799439</v>
      </c>
      <c r="D2335" s="2">
        <f t="shared" si="218"/>
        <v>0.19617504382986672</v>
      </c>
      <c r="E2335" s="2">
        <f t="shared" si="217"/>
        <v>-5.9455967218723371E-3</v>
      </c>
      <c r="F2335" s="2">
        <f t="shared" si="215"/>
        <v>-5.1385121788657308E-3</v>
      </c>
      <c r="G2335" s="2">
        <f t="shared" si="213"/>
        <v>-8.0708454300660627E-4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0.23</v>
      </c>
      <c r="C2336" s="2">
        <f t="shared" si="216"/>
        <v>0.19019414755291833</v>
      </c>
      <c r="D2336" s="2">
        <f t="shared" si="218"/>
        <v>0.19868059613876549</v>
      </c>
      <c r="E2336" s="2">
        <f t="shared" si="217"/>
        <v>-8.4864485858471561E-3</v>
      </c>
      <c r="F2336" s="2">
        <f t="shared" si="215"/>
        <v>-5.8080994602620166E-3</v>
      </c>
      <c r="G2336" s="2">
        <f t="shared" si="213"/>
        <v>-2.6783491255851395E-3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0.23</v>
      </c>
      <c r="C2337" s="2">
        <f t="shared" si="216"/>
        <v>0.19016427869862321</v>
      </c>
      <c r="D2337" s="2">
        <f t="shared" si="218"/>
        <v>0.20100055198033842</v>
      </c>
      <c r="E2337" s="2">
        <f t="shared" si="217"/>
        <v>-1.0836273281715214E-2</v>
      </c>
      <c r="F2337" s="2">
        <f t="shared" si="215"/>
        <v>-6.8137342245526561E-3</v>
      </c>
      <c r="G2337" s="2">
        <f t="shared" si="213"/>
        <v>-4.022539057162558E-3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0.23</v>
      </c>
      <c r="C2338" s="2">
        <f t="shared" si="216"/>
        <v>0.19013900505268116</v>
      </c>
      <c r="D2338" s="2">
        <f t="shared" si="218"/>
        <v>0.2031486592410541</v>
      </c>
      <c r="E2338" s="2">
        <f t="shared" si="217"/>
        <v>-1.3009654188372938E-2</v>
      </c>
      <c r="F2338" s="2">
        <f t="shared" si="215"/>
        <v>-8.0529182173167124E-3</v>
      </c>
      <c r="G2338" s="2">
        <f t="shared" si="213"/>
        <v>-4.9567359710562253E-3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0.24</v>
      </c>
      <c r="C2339" s="2">
        <f t="shared" si="216"/>
        <v>0.19011761965996099</v>
      </c>
      <c r="D2339" s="2">
        <f t="shared" si="218"/>
        <v>0.20587838818616122</v>
      </c>
      <c r="E2339" s="2">
        <f t="shared" si="217"/>
        <v>-1.5760768526200231E-2</v>
      </c>
      <c r="F2339" s="2">
        <f t="shared" si="215"/>
        <v>-9.5944882790934168E-3</v>
      </c>
      <c r="G2339" s="2">
        <f t="shared" si="213"/>
        <v>-6.1662802471068139E-3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0.25</v>
      </c>
      <c r="C2340" s="2">
        <f t="shared" si="216"/>
        <v>0.19009952432765928</v>
      </c>
      <c r="D2340" s="2">
        <f t="shared" si="218"/>
        <v>0.20914665572792707</v>
      </c>
      <c r="E2340" s="2">
        <f t="shared" si="217"/>
        <v>-1.9047131400267786E-2</v>
      </c>
      <c r="F2340" s="2">
        <f t="shared" si="215"/>
        <v>-1.1485016903328291E-2</v>
      </c>
      <c r="G2340" s="2">
        <f t="shared" ref="G2340:G2403" si="219">E2340-F2340</f>
        <v>-7.5621144969394948E-3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0.24</v>
      </c>
      <c r="C2341" s="2">
        <f t="shared" si="216"/>
        <v>0.19008421289263477</v>
      </c>
      <c r="D2341" s="2">
        <f t="shared" si="218"/>
        <v>0.21143208863696952</v>
      </c>
      <c r="E2341" s="2">
        <f t="shared" si="217"/>
        <v>-2.1347875744334749E-2</v>
      </c>
      <c r="F2341" s="2">
        <f t="shared" ref="F2341:F2404" si="221">(E2341*(2/(10)))+((1-(2/10))*F2340)</f>
        <v>-1.3457588671529585E-2</v>
      </c>
      <c r="G2341" s="2">
        <f t="shared" si="219"/>
        <v>-7.890287072805164E-3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0.24</v>
      </c>
      <c r="C2342" s="2">
        <f t="shared" si="216"/>
        <v>0.19007125706299866</v>
      </c>
      <c r="D2342" s="2">
        <f t="shared" si="218"/>
        <v>0.21354823021941624</v>
      </c>
      <c r="E2342" s="2">
        <f t="shared" si="217"/>
        <v>-2.3476973156417585E-2</v>
      </c>
      <c r="F2342" s="2">
        <f t="shared" si="221"/>
        <v>-1.5461465568507186E-2</v>
      </c>
      <c r="G2342" s="2">
        <f t="shared" si="219"/>
        <v>-8.015507587910399E-3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0.24</v>
      </c>
      <c r="C2343" s="2">
        <f t="shared" si="216"/>
        <v>0.19159875597638348</v>
      </c>
      <c r="D2343" s="2">
        <f t="shared" si="218"/>
        <v>0.21550762057353356</v>
      </c>
      <c r="E2343" s="2">
        <f t="shared" si="217"/>
        <v>-2.3908864597150081E-2</v>
      </c>
      <c r="F2343" s="2">
        <f t="shared" si="221"/>
        <v>-1.7150945374235768E-2</v>
      </c>
      <c r="G2343" s="2">
        <f t="shared" si="219"/>
        <v>-6.7579192229143131E-3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0.25</v>
      </c>
      <c r="C2344" s="2">
        <f t="shared" si="216"/>
        <v>0.19442971659540143</v>
      </c>
      <c r="D2344" s="2">
        <f t="shared" si="218"/>
        <v>0.2180626116421607</v>
      </c>
      <c r="E2344" s="2">
        <f t="shared" si="217"/>
        <v>-2.3632895046759278E-2</v>
      </c>
      <c r="F2344" s="2">
        <f t="shared" si="221"/>
        <v>-1.8447335308740473E-2</v>
      </c>
      <c r="G2344" s="2">
        <f t="shared" si="219"/>
        <v>-5.1855597380188051E-3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0.25</v>
      </c>
      <c r="C2345" s="2">
        <f t="shared" si="216"/>
        <v>0.19836360634995504</v>
      </c>
      <c r="D2345" s="2">
        <f t="shared" si="218"/>
        <v>0.22042834411311177</v>
      </c>
      <c r="E2345" s="2">
        <f t="shared" si="217"/>
        <v>-2.2064737763156733E-2</v>
      </c>
      <c r="F2345" s="2">
        <f t="shared" si="221"/>
        <v>-1.9170815799623726E-2</v>
      </c>
      <c r="G2345" s="2">
        <f t="shared" si="219"/>
        <v>-2.8939219635330075E-3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0.25</v>
      </c>
      <c r="C2346" s="2">
        <f t="shared" si="216"/>
        <v>0.20323074383457734</v>
      </c>
      <c r="D2346" s="2">
        <f t="shared" si="218"/>
        <v>0.22261883714177017</v>
      </c>
      <c r="E2346" s="2">
        <f t="shared" si="217"/>
        <v>-1.9388093307192822E-2</v>
      </c>
      <c r="F2346" s="2">
        <f t="shared" si="221"/>
        <v>-1.9214271301137544E-2</v>
      </c>
      <c r="G2346" s="2">
        <f t="shared" si="219"/>
        <v>-1.7382200605527837E-4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0.26</v>
      </c>
      <c r="C2347" s="2">
        <f t="shared" si="216"/>
        <v>0.20734909093695009</v>
      </c>
      <c r="D2347" s="2">
        <f t="shared" si="218"/>
        <v>0.2253878121683057</v>
      </c>
      <c r="E2347" s="2">
        <f t="shared" si="217"/>
        <v>-1.8038721231355609E-2</v>
      </c>
      <c r="F2347" s="2">
        <f t="shared" si="221"/>
        <v>-1.8979161287181159E-2</v>
      </c>
      <c r="G2347" s="2">
        <f t="shared" si="219"/>
        <v>9.4044005582554976E-4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0.26</v>
      </c>
      <c r="C2348" s="2">
        <f t="shared" si="216"/>
        <v>0.21083384617741929</v>
      </c>
      <c r="D2348" s="2">
        <f t="shared" si="218"/>
        <v>0.22795167793361637</v>
      </c>
      <c r="E2348" s="2">
        <f t="shared" si="217"/>
        <v>-1.7117831756197077E-2</v>
      </c>
      <c r="F2348" s="2">
        <f t="shared" si="221"/>
        <v>-1.8606895380984343E-2</v>
      </c>
      <c r="G2348" s="2">
        <f t="shared" si="219"/>
        <v>1.4890636247872659E-3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0.26</v>
      </c>
      <c r="C2349" s="2">
        <f t="shared" si="216"/>
        <v>0.21532094676550861</v>
      </c>
      <c r="D2349" s="2">
        <f t="shared" si="218"/>
        <v>0.23032562771631146</v>
      </c>
      <c r="E2349" s="2">
        <f t="shared" si="217"/>
        <v>-1.5004680950802846E-2</v>
      </c>
      <c r="F2349" s="2">
        <f t="shared" si="221"/>
        <v>-1.7886452494948045E-2</v>
      </c>
      <c r="G2349" s="2">
        <f t="shared" si="219"/>
        <v>2.8817715441451994E-3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0.26</v>
      </c>
      <c r="C2350" s="2">
        <f t="shared" si="216"/>
        <v>0.22065618572466114</v>
      </c>
      <c r="D2350" s="2">
        <f t="shared" si="218"/>
        <v>0.23252372936695506</v>
      </c>
      <c r="E2350" s="2">
        <f t="shared" si="217"/>
        <v>-1.1867543642293921E-2</v>
      </c>
      <c r="F2350" s="2">
        <f t="shared" si="221"/>
        <v>-1.6682670724417221E-2</v>
      </c>
      <c r="G2350" s="2">
        <f t="shared" si="219"/>
        <v>4.8151270821233001E-3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0.27</v>
      </c>
      <c r="C2351" s="2">
        <f t="shared" si="216"/>
        <v>0.22363215715163634</v>
      </c>
      <c r="D2351" s="2">
        <f t="shared" si="218"/>
        <v>0.23529974941384726</v>
      </c>
      <c r="E2351" s="2">
        <f t="shared" si="217"/>
        <v>-1.1667592262210924E-2</v>
      </c>
      <c r="F2351" s="2">
        <f t="shared" si="221"/>
        <v>-1.5679655031975961E-2</v>
      </c>
      <c r="G2351" s="2">
        <f t="shared" si="219"/>
        <v>4.0120627697650367E-3</v>
      </c>
      <c r="H2351" s="2" t="str">
        <f t="shared" si="220"/>
        <v>Sell</v>
      </c>
    </row>
    <row r="2352" spans="1:8" ht="13.5" x14ac:dyDescent="0.25">
      <c r="A2352" s="3">
        <f>TITRES_STAT!B2355</f>
        <v>45727</v>
      </c>
      <c r="B2352" s="5">
        <f>TITRES_STAT!D2355</f>
        <v>0.27</v>
      </c>
      <c r="C2352" s="2">
        <f t="shared" si="216"/>
        <v>0.22615028682061536</v>
      </c>
      <c r="D2352" s="2">
        <f t="shared" si="218"/>
        <v>0.23787013834615486</v>
      </c>
      <c r="E2352" s="2">
        <f t="shared" si="217"/>
        <v>-1.1719851525539504E-2</v>
      </c>
      <c r="F2352" s="2">
        <f t="shared" si="221"/>
        <v>-1.4887694330688671E-2</v>
      </c>
      <c r="G2352" s="2">
        <f t="shared" si="219"/>
        <v>3.1678428051491667E-3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5">
        <f>TITRES_STAT!D2356</f>
        <v>0.27</v>
      </c>
      <c r="C2353" s="2">
        <f t="shared" si="216"/>
        <v>0.22828101192513606</v>
      </c>
      <c r="D2353" s="2">
        <f t="shared" si="218"/>
        <v>0.24025012809829152</v>
      </c>
      <c r="E2353" s="2">
        <f t="shared" si="217"/>
        <v>-1.1969116173155464E-2</v>
      </c>
      <c r="F2353" s="2">
        <f t="shared" si="221"/>
        <v>-1.430397869918203E-2</v>
      </c>
      <c r="G2353" s="2">
        <f t="shared" si="219"/>
        <v>2.3348625260265661E-3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5">
        <f>TITRES_STAT!D2357</f>
        <v>0.27</v>
      </c>
      <c r="C2354" s="2">
        <f t="shared" si="216"/>
        <v>0.23162239470588436</v>
      </c>
      <c r="D2354" s="2">
        <f t="shared" si="218"/>
        <v>0.24245382231323287</v>
      </c>
      <c r="E2354" s="2">
        <f t="shared" si="217"/>
        <v>-1.0831427607348509E-2</v>
      </c>
      <c r="F2354" s="2">
        <f t="shared" si="221"/>
        <v>-1.3609468480815328E-2</v>
      </c>
      <c r="G2354" s="2">
        <f t="shared" si="219"/>
        <v>2.7780408734668187E-3</v>
      </c>
      <c r="H2354" s="2" t="str">
        <f t="shared" si="220"/>
        <v>Sell</v>
      </c>
    </row>
    <row r="2355" spans="1:8" ht="13.5" x14ac:dyDescent="0.25">
      <c r="A2355" s="3">
        <f>TITRES_STAT!B2358</f>
        <v>45730</v>
      </c>
      <c r="B2355" s="5">
        <f>TITRES_STAT!D2358</f>
        <v>0.27</v>
      </c>
      <c r="C2355" s="2">
        <f t="shared" si="216"/>
        <v>0.23444971859728678</v>
      </c>
      <c r="D2355" s="2">
        <f t="shared" si="218"/>
        <v>0.24449427991966005</v>
      </c>
      <c r="E2355" s="2">
        <f t="shared" si="217"/>
        <v>-1.0044561322373274E-2</v>
      </c>
      <c r="F2355" s="2">
        <f t="shared" si="221"/>
        <v>-1.2896487049126919E-2</v>
      </c>
      <c r="G2355" s="2">
        <f t="shared" si="219"/>
        <v>2.8519257267536451E-3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5">
        <f>TITRES_STAT!D2359</f>
        <v>0.27</v>
      </c>
      <c r="C2356" s="2">
        <f t="shared" si="216"/>
        <v>0.23684206958231957</v>
      </c>
      <c r="D2356" s="2">
        <f t="shared" si="218"/>
        <v>0.24638359251820374</v>
      </c>
      <c r="E2356" s="2">
        <f t="shared" si="217"/>
        <v>-9.5415229358841724E-3</v>
      </c>
      <c r="F2356" s="2">
        <f t="shared" si="221"/>
        <v>-1.2225494226478371E-2</v>
      </c>
      <c r="G2356" s="2">
        <f t="shared" si="219"/>
        <v>2.6839712905941983E-3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5">
        <f>TITRES_STAT!D2360</f>
        <v>0.27</v>
      </c>
      <c r="C2357" s="2">
        <f t="shared" si="216"/>
        <v>0.24040482810811656</v>
      </c>
      <c r="D2357" s="2">
        <f t="shared" si="218"/>
        <v>0.24813295603537383</v>
      </c>
      <c r="E2357" s="2">
        <f t="shared" si="217"/>
        <v>-7.7281279272572723E-3</v>
      </c>
      <c r="F2357" s="2">
        <f t="shared" si="221"/>
        <v>-1.1326020966634152E-2</v>
      </c>
      <c r="G2357" s="2">
        <f t="shared" si="219"/>
        <v>3.5978930393768798E-3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5">
        <f>TITRES_STAT!D2361</f>
        <v>0.26</v>
      </c>
      <c r="C2358" s="2">
        <f t="shared" si="216"/>
        <v>0.24341946993763711</v>
      </c>
      <c r="D2358" s="2">
        <f t="shared" si="218"/>
        <v>0.24901199632904983</v>
      </c>
      <c r="E2358" s="2">
        <f t="shared" si="217"/>
        <v>-5.5925263914127221E-3</v>
      </c>
      <c r="F2358" s="2">
        <f t="shared" si="221"/>
        <v>-1.0179322051589867E-2</v>
      </c>
      <c r="G2358" s="2">
        <f t="shared" si="219"/>
        <v>4.586795660177145E-3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5">
        <f>TITRES_STAT!D2362</f>
        <v>0.25</v>
      </c>
      <c r="C2359" s="2">
        <f t="shared" si="216"/>
        <v>0.24597032071646216</v>
      </c>
      <c r="D2359" s="2">
        <f t="shared" si="218"/>
        <v>0.24908518178615724</v>
      </c>
      <c r="E2359" s="2">
        <f t="shared" si="217"/>
        <v>-3.1148610696950796E-3</v>
      </c>
      <c r="F2359" s="2">
        <f t="shared" si="221"/>
        <v>-8.76642985521091E-3</v>
      </c>
      <c r="G2359" s="2">
        <f t="shared" si="219"/>
        <v>5.6515687855158304E-3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5">
        <f>TITRES_STAT!D2363</f>
        <v>0.24</v>
      </c>
      <c r="C2360" s="2">
        <f t="shared" si="216"/>
        <v>0.24812873291392953</v>
      </c>
      <c r="D2360" s="2">
        <f t="shared" si="218"/>
        <v>0.24841220535755301</v>
      </c>
      <c r="E2360" s="2">
        <f t="shared" si="217"/>
        <v>-2.8347244362347812E-4</v>
      </c>
      <c r="F2360" s="2">
        <f t="shared" si="221"/>
        <v>-7.0698383728934238E-3</v>
      </c>
      <c r="G2360" s="2">
        <f t="shared" si="219"/>
        <v>6.7863659292699456E-3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5">
        <f>TITRES_STAT!D2364</f>
        <v>0.23</v>
      </c>
      <c r="C2361" s="2">
        <f t="shared" si="216"/>
        <v>0.25149354323486345</v>
      </c>
      <c r="D2361" s="2">
        <f t="shared" si="218"/>
        <v>0.24704833829403058</v>
      </c>
      <c r="E2361" s="2">
        <f t="shared" si="217"/>
        <v>4.4452049408328642E-3</v>
      </c>
      <c r="F2361" s="2">
        <f t="shared" si="221"/>
        <v>-4.766829710148167E-3</v>
      </c>
      <c r="G2361" s="2">
        <f t="shared" si="219"/>
        <v>9.2120346509810304E-3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5">
        <f>TITRES_STAT!D2365</f>
        <v>0.22</v>
      </c>
      <c r="C2362" s="2">
        <f t="shared" si="216"/>
        <v>0.25434069042949986</v>
      </c>
      <c r="D2362" s="2">
        <f t="shared" si="218"/>
        <v>0.24504475767965794</v>
      </c>
      <c r="E2362" s="2">
        <f t="shared" si="217"/>
        <v>9.2959327498419175E-3</v>
      </c>
      <c r="F2362" s="2">
        <f t="shared" si="221"/>
        <v>-1.9542772181501498E-3</v>
      </c>
      <c r="G2362" s="2">
        <f t="shared" si="219"/>
        <v>1.1250209967992067E-2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5">
        <f>TITRES_STAT!D2366</f>
        <v>0.21</v>
      </c>
      <c r="C2363" s="2">
        <f t="shared" si="216"/>
        <v>0.25674981497880756</v>
      </c>
      <c r="D2363" s="2">
        <f t="shared" si="218"/>
        <v>0.24244884970338698</v>
      </c>
      <c r="E2363" s="2">
        <f t="shared" si="217"/>
        <v>1.4300965275420574E-2</v>
      </c>
      <c r="F2363" s="2">
        <f t="shared" si="221"/>
        <v>1.2967712805639949E-3</v>
      </c>
      <c r="G2363" s="2">
        <f t="shared" si="219"/>
        <v>1.300419399485658E-2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0.21</v>
      </c>
      <c r="C2364" s="2">
        <f t="shared" si="216"/>
        <v>0.25878830498206795</v>
      </c>
      <c r="D2364" s="2">
        <f t="shared" si="218"/>
        <v>0.24004523120683979</v>
      </c>
      <c r="E2364" s="2">
        <f t="shared" si="217"/>
        <v>1.8743073775228158E-2</v>
      </c>
      <c r="F2364" s="2">
        <f t="shared" si="221"/>
        <v>4.7860317794968278E-3</v>
      </c>
      <c r="G2364" s="2">
        <f t="shared" si="219"/>
        <v>1.3957041995731331E-2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0.21</v>
      </c>
      <c r="C2365" s="2">
        <f t="shared" si="216"/>
        <v>0.26051318113867289</v>
      </c>
      <c r="D2365" s="2">
        <f t="shared" si="218"/>
        <v>0.23781965852485165</v>
      </c>
      <c r="E2365" s="2">
        <f t="shared" si="217"/>
        <v>2.2693522613821238E-2</v>
      </c>
      <c r="F2365" s="2">
        <f t="shared" si="221"/>
        <v>8.3675299463617098E-3</v>
      </c>
      <c r="G2365" s="2">
        <f t="shared" si="219"/>
        <v>1.4325992667459528E-2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0.21</v>
      </c>
      <c r="C2366" s="2">
        <f t="shared" si="216"/>
        <v>0.2619726917327232</v>
      </c>
      <c r="D2366" s="2">
        <f t="shared" si="218"/>
        <v>0.23575894307856635</v>
      </c>
      <c r="E2366" s="2">
        <f t="shared" si="217"/>
        <v>2.6213748654156849E-2</v>
      </c>
      <c r="F2366" s="2">
        <f t="shared" si="221"/>
        <v>1.1936773687920739E-2</v>
      </c>
      <c r="G2366" s="2">
        <f t="shared" si="219"/>
        <v>1.427697496623611E-2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5">
        <f>TITRES_STAT!D2370</f>
        <v>0.22</v>
      </c>
      <c r="C2367" s="2">
        <f t="shared" si="216"/>
        <v>0.26320766223538117</v>
      </c>
      <c r="D2367" s="2">
        <f t="shared" si="218"/>
        <v>0.23459161396163553</v>
      </c>
      <c r="E2367" s="2">
        <f t="shared" si="217"/>
        <v>2.8616048273745642E-2</v>
      </c>
      <c r="F2367" s="2">
        <f t="shared" si="221"/>
        <v>1.5272628605085721E-2</v>
      </c>
      <c r="G2367" s="2">
        <f t="shared" si="219"/>
        <v>1.3343419668659921E-2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0.23</v>
      </c>
      <c r="C2368" s="2">
        <f t="shared" si="216"/>
        <v>0.26271417573763023</v>
      </c>
      <c r="D2368" s="2">
        <f t="shared" si="218"/>
        <v>0.23425149440892179</v>
      </c>
      <c r="E2368" s="2">
        <f t="shared" si="217"/>
        <v>2.8462681328708439E-2</v>
      </c>
      <c r="F2368" s="2">
        <f t="shared" si="221"/>
        <v>1.7910639149810264E-2</v>
      </c>
      <c r="G2368" s="2">
        <f t="shared" si="219"/>
        <v>1.0552042178898175E-2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0.23</v>
      </c>
      <c r="C2369" s="2">
        <f t="shared" si="216"/>
        <v>0.26075814870107172</v>
      </c>
      <c r="D2369" s="2">
        <f t="shared" si="218"/>
        <v>0.23393656889714981</v>
      </c>
      <c r="E2369" s="2">
        <f t="shared" si="217"/>
        <v>2.6821579803921913E-2</v>
      </c>
      <c r="F2369" s="2">
        <f t="shared" si="221"/>
        <v>1.9692827280632597E-2</v>
      </c>
      <c r="G2369" s="2">
        <f t="shared" si="219"/>
        <v>7.1287525232893167E-3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0.22</v>
      </c>
      <c r="C2370" s="2">
        <f t="shared" si="216"/>
        <v>0.25756458736244531</v>
      </c>
      <c r="D2370" s="2">
        <f t="shared" si="218"/>
        <v>0.23290423046032388</v>
      </c>
      <c r="E2370" s="2">
        <f t="shared" si="217"/>
        <v>2.4660356902121428E-2</v>
      </c>
      <c r="F2370" s="2">
        <f t="shared" si="221"/>
        <v>2.0686333204930362E-2</v>
      </c>
      <c r="G2370" s="2">
        <f t="shared" si="219"/>
        <v>3.9740236971910654E-3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0.23</v>
      </c>
      <c r="C2371" s="2">
        <f t="shared" si="216"/>
        <v>0.2533238816143768</v>
      </c>
      <c r="D2371" s="2">
        <f t="shared" si="218"/>
        <v>0.23268910227807768</v>
      </c>
      <c r="E2371" s="2">
        <f t="shared" si="217"/>
        <v>2.0634779336299119E-2</v>
      </c>
      <c r="F2371" s="2">
        <f t="shared" si="221"/>
        <v>2.0676022431204116E-2</v>
      </c>
      <c r="G2371" s="2">
        <f t="shared" si="219"/>
        <v>-4.1243094904996891E-5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0.24</v>
      </c>
      <c r="C2372" s="2">
        <f t="shared" si="216"/>
        <v>0.24819713059678039</v>
      </c>
      <c r="D2372" s="2">
        <f t="shared" si="218"/>
        <v>0.23323065025747933</v>
      </c>
      <c r="E2372" s="2">
        <f t="shared" si="217"/>
        <v>1.4966480339301064E-2</v>
      </c>
      <c r="F2372" s="2">
        <f t="shared" si="221"/>
        <v>1.9534114012823508E-2</v>
      </c>
      <c r="G2372" s="2">
        <f t="shared" si="219"/>
        <v>-4.5676336735224442E-3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0.25</v>
      </c>
      <c r="C2373" s="2">
        <f t="shared" si="216"/>
        <v>0.24232064896650649</v>
      </c>
      <c r="D2373" s="2">
        <f t="shared" si="218"/>
        <v>0.23447282431248087</v>
      </c>
      <c r="E2373" s="2">
        <f t="shared" si="217"/>
        <v>7.8478246540256147E-3</v>
      </c>
      <c r="F2373" s="2">
        <f t="shared" si="221"/>
        <v>1.7196856141063931E-2</v>
      </c>
      <c r="G2373" s="2">
        <f t="shared" si="219"/>
        <v>-9.3490314870383166E-3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0.26</v>
      </c>
      <c r="C2374" s="2">
        <f t="shared" si="216"/>
        <v>0.2373482414331978</v>
      </c>
      <c r="D2374" s="2">
        <f t="shared" si="218"/>
        <v>0.23636372621526006</v>
      </c>
      <c r="E2374" s="2">
        <f t="shared" si="217"/>
        <v>9.8451521793774255E-4</v>
      </c>
      <c r="F2374" s="2">
        <f t="shared" si="221"/>
        <v>1.3954387956438694E-2</v>
      </c>
      <c r="G2374" s="2">
        <f t="shared" si="219"/>
        <v>-1.2969872738500952E-2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0.26</v>
      </c>
      <c r="C2375" s="2">
        <f t="shared" si="216"/>
        <v>0.2331408196742443</v>
      </c>
      <c r="D2375" s="2">
        <f t="shared" si="218"/>
        <v>0.23811456131042597</v>
      </c>
      <c r="E2375" s="2">
        <f t="shared" si="217"/>
        <v>-4.9737416361816666E-3</v>
      </c>
      <c r="F2375" s="2">
        <f t="shared" si="221"/>
        <v>1.0168762037914622E-2</v>
      </c>
      <c r="G2375" s="2">
        <f t="shared" si="219"/>
        <v>-1.5142503674096289E-2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0.26</v>
      </c>
      <c r="C2376" s="2">
        <f t="shared" si="216"/>
        <v>0.22958069357051442</v>
      </c>
      <c r="D2376" s="2">
        <f t="shared" si="218"/>
        <v>0.23973570491706109</v>
      </c>
      <c r="E2376" s="2">
        <f t="shared" si="217"/>
        <v>-1.0155011346546672E-2</v>
      </c>
      <c r="F2376" s="2">
        <f t="shared" si="221"/>
        <v>6.1040073610223646E-3</v>
      </c>
      <c r="G2376" s="2">
        <f t="shared" si="219"/>
        <v>-1.6259018707569038E-2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5">
        <f>TITRES_STAT!D2380</f>
        <v>0.26</v>
      </c>
      <c r="C2377" s="2">
        <f t="shared" si="216"/>
        <v>0.22810674071351217</v>
      </c>
      <c r="D2377" s="2">
        <f t="shared" si="218"/>
        <v>0.24123676381209361</v>
      </c>
      <c r="E2377" s="2">
        <f t="shared" si="217"/>
        <v>-1.3130023098581439E-2</v>
      </c>
      <c r="F2377" s="2">
        <f t="shared" si="221"/>
        <v>2.2572012691016042E-3</v>
      </c>
      <c r="G2377" s="2">
        <f t="shared" si="219"/>
        <v>-1.5387224367683043E-2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5">
        <f>TITRES_STAT!D2381</f>
        <v>0.26</v>
      </c>
      <c r="C2378" s="2">
        <f t="shared" si="216"/>
        <v>0.22839801137297183</v>
      </c>
      <c r="D2378" s="2">
        <f t="shared" si="218"/>
        <v>0.24262663315934593</v>
      </c>
      <c r="E2378" s="2">
        <f t="shared" si="217"/>
        <v>-1.4228621786374102E-2</v>
      </c>
      <c r="F2378" s="2">
        <f t="shared" si="221"/>
        <v>-1.0399633419935369E-3</v>
      </c>
      <c r="G2378" s="2">
        <f t="shared" si="219"/>
        <v>-1.3188658444380564E-2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5">
        <f>TITRES_STAT!D2382</f>
        <v>0.27</v>
      </c>
      <c r="C2379" s="2">
        <f t="shared" si="216"/>
        <v>0.22864447116174541</v>
      </c>
      <c r="D2379" s="2">
        <f t="shared" si="218"/>
        <v>0.24465428996235733</v>
      </c>
      <c r="E2379" s="2">
        <f t="shared" si="217"/>
        <v>-1.6009818800611919E-2</v>
      </c>
      <c r="F2379" s="2">
        <f t="shared" si="221"/>
        <v>-4.0339344337172135E-3</v>
      </c>
      <c r="G2379" s="2">
        <f t="shared" si="219"/>
        <v>-1.1975884366894705E-2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5">
        <f>TITRES_STAT!D2383</f>
        <v>0.27</v>
      </c>
      <c r="C2380" s="2">
        <f t="shared" si="216"/>
        <v>0.22731455252147686</v>
      </c>
      <c r="D2380" s="2">
        <f t="shared" si="218"/>
        <v>0.24653174996514568</v>
      </c>
      <c r="E2380" s="2">
        <f t="shared" si="217"/>
        <v>-1.9217197443668815E-2</v>
      </c>
      <c r="F2380" s="2">
        <f t="shared" si="221"/>
        <v>-7.0705870357075339E-3</v>
      </c>
      <c r="G2380" s="2">
        <f t="shared" si="219"/>
        <v>-1.2146610407961281E-2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0.27</v>
      </c>
      <c r="C2381" s="2">
        <f t="shared" si="216"/>
        <v>0.22772769828740352</v>
      </c>
      <c r="D2381" s="2">
        <f t="shared" si="218"/>
        <v>0.24827013885661636</v>
      </c>
      <c r="E2381" s="2">
        <f t="shared" si="217"/>
        <v>-2.0542440569212839E-2</v>
      </c>
      <c r="F2381" s="2">
        <f t="shared" si="221"/>
        <v>-9.7649577424085941E-3</v>
      </c>
      <c r="G2381" s="2">
        <f t="shared" si="219"/>
        <v>-1.0777482826804245E-2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0.27</v>
      </c>
      <c r="C2382" s="2">
        <f t="shared" si="216"/>
        <v>0.22961574470472607</v>
      </c>
      <c r="D2382" s="2">
        <f t="shared" si="218"/>
        <v>0.24987975820057071</v>
      </c>
      <c r="E2382" s="2">
        <f t="shared" si="217"/>
        <v>-2.0264013495844641E-2</v>
      </c>
      <c r="F2382" s="2">
        <f t="shared" si="221"/>
        <v>-1.1864768893095803E-2</v>
      </c>
      <c r="G2382" s="2">
        <f t="shared" si="219"/>
        <v>-8.3992446027488371E-3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0.27</v>
      </c>
      <c r="C2383" s="2">
        <f t="shared" ref="C2383:C2446" si="222">$C$4*B2373+C2382*(1-$C$4)</f>
        <v>0.23275178398092206</v>
      </c>
      <c r="D2383" s="2">
        <f t="shared" si="218"/>
        <v>0.25137014648200989</v>
      </c>
      <c r="E2383" s="2">
        <f t="shared" si="217"/>
        <v>-1.8618362501087837E-2</v>
      </c>
      <c r="F2383" s="2">
        <f t="shared" si="221"/>
        <v>-1.3215487614694212E-2</v>
      </c>
      <c r="G2383" s="2">
        <f t="shared" si="219"/>
        <v>-5.4028748863936254E-3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0.26</v>
      </c>
      <c r="C2384" s="2">
        <f t="shared" si="222"/>
        <v>0.23694381721462637</v>
      </c>
      <c r="D2384" s="2">
        <f t="shared" si="218"/>
        <v>0.25200939489074992</v>
      </c>
      <c r="E2384" s="2">
        <f t="shared" si="217"/>
        <v>-1.5065577676123543E-2</v>
      </c>
      <c r="F2384" s="2">
        <f t="shared" si="221"/>
        <v>-1.3585505626980078E-2</v>
      </c>
      <c r="G2384" s="2">
        <f t="shared" si="219"/>
        <v>-1.4800720491434643E-3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0.27</v>
      </c>
      <c r="C2385" s="2">
        <f t="shared" si="222"/>
        <v>0.24049092225853003</v>
      </c>
      <c r="D2385" s="2">
        <f t="shared" si="218"/>
        <v>0.25334203230624991</v>
      </c>
      <c r="E2385" s="2">
        <f t="shared" si="217"/>
        <v>-1.2851110047719883E-2</v>
      </c>
      <c r="F2385" s="2">
        <f t="shared" si="221"/>
        <v>-1.3438626511128041E-2</v>
      </c>
      <c r="G2385" s="2">
        <f t="shared" si="219"/>
        <v>5.875164634081588E-4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0.27</v>
      </c>
      <c r="C2386" s="2">
        <f t="shared" si="222"/>
        <v>0.2434923188341408</v>
      </c>
      <c r="D2386" s="2">
        <f t="shared" si="218"/>
        <v>0.25457595583912029</v>
      </c>
      <c r="E2386" s="2">
        <f t="shared" si="217"/>
        <v>-1.1083637004979496E-2</v>
      </c>
      <c r="F2386" s="2">
        <f t="shared" si="221"/>
        <v>-1.2967628609898333E-2</v>
      </c>
      <c r="G2386" s="2">
        <f t="shared" si="219"/>
        <v>1.883991604918837E-3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0.26</v>
      </c>
      <c r="C2387" s="2">
        <f t="shared" si="222"/>
        <v>0.24603196209042683</v>
      </c>
      <c r="D2387" s="2">
        <f t="shared" si="218"/>
        <v>0.25497773688807435</v>
      </c>
      <c r="E2387" s="2">
        <f t="shared" si="217"/>
        <v>-8.945774797647521E-3</v>
      </c>
      <c r="F2387" s="2">
        <f t="shared" si="221"/>
        <v>-1.2163257847448171E-2</v>
      </c>
      <c r="G2387" s="2">
        <f t="shared" si="219"/>
        <v>3.2174830498006499E-3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0.27</v>
      </c>
      <c r="C2388" s="2">
        <f t="shared" si="222"/>
        <v>0.24818089099959192</v>
      </c>
      <c r="D2388" s="2">
        <f t="shared" si="218"/>
        <v>0.25609049711858739</v>
      </c>
      <c r="E2388" s="2">
        <f t="shared" si="217"/>
        <v>-7.9096061189954658E-3</v>
      </c>
      <c r="F2388" s="2">
        <f t="shared" si="221"/>
        <v>-1.1312527501757631E-2</v>
      </c>
      <c r="G2388" s="2">
        <f t="shared" si="219"/>
        <v>3.4029213827621654E-3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0.28000000000000003</v>
      </c>
      <c r="C2389" s="2">
        <f t="shared" si="222"/>
        <v>0.25153767699965468</v>
      </c>
      <c r="D2389" s="2">
        <f t="shared" si="218"/>
        <v>0.25786157140609944</v>
      </c>
      <c r="E2389" s="2">
        <f t="shared" si="217"/>
        <v>-6.3238944064447633E-3</v>
      </c>
      <c r="F2389" s="2">
        <f t="shared" si="221"/>
        <v>-1.0314800882695058E-2</v>
      </c>
      <c r="G2389" s="2">
        <f t="shared" si="219"/>
        <v>3.9909064762502951E-3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0.28999999999999998</v>
      </c>
      <c r="C2390" s="2">
        <f t="shared" si="222"/>
        <v>0.25437803438432322</v>
      </c>
      <c r="D2390" s="2">
        <f t="shared" si="218"/>
        <v>0.26024219574638835</v>
      </c>
      <c r="E2390" s="2">
        <f t="shared" si="217"/>
        <v>-5.8641613620651345E-3</v>
      </c>
      <c r="F2390" s="2">
        <f t="shared" si="221"/>
        <v>-9.4246729785690733E-3</v>
      </c>
      <c r="G2390" s="2">
        <f t="shared" si="219"/>
        <v>3.5605116165039388E-3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0.3</v>
      </c>
      <c r="C2391" s="2">
        <f t="shared" si="222"/>
        <v>0.25678141370981195</v>
      </c>
      <c r="D2391" s="2">
        <f t="shared" si="218"/>
        <v>0.2631872182836929</v>
      </c>
      <c r="E2391" s="2">
        <f t="shared" si="217"/>
        <v>-6.4058045738809577E-3</v>
      </c>
      <c r="F2391" s="2">
        <f t="shared" si="221"/>
        <v>-8.8208992976314508E-3</v>
      </c>
      <c r="G2391" s="2">
        <f t="shared" si="219"/>
        <v>2.4150947237504931E-3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0.31</v>
      </c>
      <c r="C2392" s="2">
        <f t="shared" si="222"/>
        <v>0.25881504236984088</v>
      </c>
      <c r="D2392" s="2">
        <f t="shared" si="218"/>
        <v>0.2666548317441601</v>
      </c>
      <c r="E2392" s="2">
        <f t="shared" si="217"/>
        <v>-7.8397893743192282E-3</v>
      </c>
      <c r="F2392" s="2">
        <f t="shared" si="221"/>
        <v>-8.6246773129690073E-3</v>
      </c>
      <c r="G2392" s="2">
        <f t="shared" si="219"/>
        <v>7.8488793864977917E-4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0.32</v>
      </c>
      <c r="C2393" s="2">
        <f t="shared" si="222"/>
        <v>0.26053580508217306</v>
      </c>
      <c r="D2393" s="2">
        <f t="shared" si="218"/>
        <v>0.27060632568903714</v>
      </c>
      <c r="E2393" s="2">
        <f t="shared" si="217"/>
        <v>-1.0070520606864086E-2</v>
      </c>
      <c r="F2393" s="2">
        <f t="shared" si="221"/>
        <v>-8.9138459717480224E-3</v>
      </c>
      <c r="G2393" s="2">
        <f t="shared" si="219"/>
        <v>-1.1566746351160638E-3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0.33</v>
      </c>
      <c r="C2394" s="2">
        <f t="shared" si="222"/>
        <v>0.26045337353106951</v>
      </c>
      <c r="D2394" s="2">
        <f t="shared" si="218"/>
        <v>0.27500585711947884</v>
      </c>
      <c r="E2394" s="2">
        <f t="shared" si="217"/>
        <v>-1.4552483588409326E-2</v>
      </c>
      <c r="F2394" s="2">
        <f t="shared" si="221"/>
        <v>-1.0041573495080284E-2</v>
      </c>
      <c r="G2394" s="2">
        <f t="shared" si="219"/>
        <v>-4.5109100933290423E-3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0.32</v>
      </c>
      <c r="C2395" s="2">
        <f t="shared" si="222"/>
        <v>0.26192208529552036</v>
      </c>
      <c r="D2395" s="2">
        <f t="shared" si="218"/>
        <v>0.27833875659211005</v>
      </c>
      <c r="E2395" s="2">
        <f t="shared" si="217"/>
        <v>-1.6416671296589691E-2</v>
      </c>
      <c r="F2395" s="2">
        <f t="shared" si="221"/>
        <v>-1.1316593055382167E-2</v>
      </c>
      <c r="G2395" s="2">
        <f t="shared" si="219"/>
        <v>-5.1000782412075236E-3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0.31</v>
      </c>
      <c r="C2396" s="2">
        <f t="shared" si="222"/>
        <v>0.26316484140390184</v>
      </c>
      <c r="D2396" s="2">
        <f t="shared" si="218"/>
        <v>0.28068403388158336</v>
      </c>
      <c r="E2396" s="2">
        <f t="shared" ref="E2396:E2459" si="223">C2396-D2396</f>
        <v>-1.7519192477681522E-2</v>
      </c>
      <c r="F2396" s="2">
        <f t="shared" si="221"/>
        <v>-1.255711293984204E-2</v>
      </c>
      <c r="G2396" s="2">
        <f t="shared" si="219"/>
        <v>-4.9620795378394825E-3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0.3</v>
      </c>
      <c r="C2397" s="2">
        <f t="shared" si="222"/>
        <v>0.26267794272637845</v>
      </c>
      <c r="D2397" s="2">
        <f t="shared" ref="D2397:D2460" si="224">$D$4*B2397+(1-$D$4)*D2396</f>
        <v>0.28211484618665122</v>
      </c>
      <c r="E2397" s="2">
        <f t="shared" si="223"/>
        <v>-1.943690346027277E-2</v>
      </c>
      <c r="F2397" s="2">
        <f t="shared" si="221"/>
        <v>-1.3933071043928186E-2</v>
      </c>
      <c r="G2397" s="2">
        <f t="shared" si="219"/>
        <v>-5.503832416344584E-3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0.31</v>
      </c>
      <c r="C2398" s="2">
        <f t="shared" si="222"/>
        <v>0.26380441307616637</v>
      </c>
      <c r="D2398" s="2">
        <f t="shared" si="224"/>
        <v>0.28418041313578818</v>
      </c>
      <c r="E2398" s="2">
        <f t="shared" si="223"/>
        <v>-2.0376000059621813E-2</v>
      </c>
      <c r="F2398" s="2">
        <f t="shared" si="221"/>
        <v>-1.5221656847066913E-2</v>
      </c>
      <c r="G2398" s="2">
        <f t="shared" si="219"/>
        <v>-5.1543432125548995E-3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0.32</v>
      </c>
      <c r="C2399" s="2">
        <f t="shared" si="222"/>
        <v>0.26629604183367922</v>
      </c>
      <c r="D2399" s="2">
        <f t="shared" si="224"/>
        <v>0.28683371586647055</v>
      </c>
      <c r="E2399" s="2">
        <f t="shared" si="223"/>
        <v>-2.0537674032791331E-2</v>
      </c>
      <c r="F2399" s="2">
        <f t="shared" si="221"/>
        <v>-1.6284860284211798E-2</v>
      </c>
      <c r="G2399" s="2">
        <f t="shared" si="219"/>
        <v>-4.2528137485795328E-3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0.32</v>
      </c>
      <c r="C2400" s="2">
        <f t="shared" si="222"/>
        <v>0.26994280462849779</v>
      </c>
      <c r="D2400" s="2">
        <f t="shared" si="224"/>
        <v>0.2892904776541394</v>
      </c>
      <c r="E2400" s="2">
        <f t="shared" si="223"/>
        <v>-1.934767302564161E-2</v>
      </c>
      <c r="F2400" s="2">
        <f t="shared" si="221"/>
        <v>-1.689742283249776E-2</v>
      </c>
      <c r="G2400" s="2">
        <f t="shared" si="219"/>
        <v>-2.4502501931438492E-3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0.33</v>
      </c>
      <c r="C2401" s="2">
        <f t="shared" si="222"/>
        <v>0.27456698853180583</v>
      </c>
      <c r="D2401" s="2">
        <f t="shared" si="224"/>
        <v>0.29230599782790684</v>
      </c>
      <c r="E2401" s="2">
        <f t="shared" si="223"/>
        <v>-1.7739009296101005E-2</v>
      </c>
      <c r="F2401" s="2">
        <f t="shared" si="221"/>
        <v>-1.7065740125218411E-2</v>
      </c>
      <c r="G2401" s="2">
        <f t="shared" si="219"/>
        <v>-6.7326917088259344E-4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0.33</v>
      </c>
      <c r="C2402" s="2">
        <f t="shared" si="222"/>
        <v>0.28001822106537416</v>
      </c>
      <c r="D2402" s="2">
        <f t="shared" si="224"/>
        <v>0.29509814613695079</v>
      </c>
      <c r="E2402" s="2">
        <f t="shared" si="223"/>
        <v>-1.5079925071576628E-2</v>
      </c>
      <c r="F2402" s="2">
        <f t="shared" si="221"/>
        <v>-1.6668577114490053E-2</v>
      </c>
      <c r="G2402" s="2">
        <f t="shared" si="219"/>
        <v>1.5886520429134257E-3</v>
      </c>
      <c r="H2402" s="2" t="str">
        <f t="shared" si="220"/>
        <v>Sell</v>
      </c>
    </row>
    <row r="2403" spans="1:8" ht="13.5" x14ac:dyDescent="0.25">
      <c r="A2403" s="3">
        <f>TITRES_STAT!B2406</f>
        <v>45805</v>
      </c>
      <c r="B2403" s="5">
        <f>TITRES_STAT!D2406</f>
        <v>0.32</v>
      </c>
      <c r="C2403" s="2">
        <f t="shared" si="222"/>
        <v>0.28616926397839354</v>
      </c>
      <c r="D2403" s="2">
        <f t="shared" si="224"/>
        <v>0.29694272790458409</v>
      </c>
      <c r="E2403" s="2">
        <f t="shared" si="223"/>
        <v>-1.0773463926190552E-2</v>
      </c>
      <c r="F2403" s="2">
        <f t="shared" si="221"/>
        <v>-1.5489554476830154E-2</v>
      </c>
      <c r="G2403" s="2">
        <f t="shared" si="219"/>
        <v>4.7160905506396025E-3</v>
      </c>
      <c r="H2403" s="2" t="str">
        <f t="shared" si="220"/>
        <v>Sell</v>
      </c>
    </row>
    <row r="2404" spans="1:8" ht="13.5" x14ac:dyDescent="0.25">
      <c r="A2404" s="3">
        <f>TITRES_STAT!B2407</f>
        <v>45806</v>
      </c>
      <c r="B2404" s="5">
        <f>TITRES_STAT!D2407</f>
        <v>0.32</v>
      </c>
      <c r="C2404" s="2">
        <f t="shared" si="222"/>
        <v>0.29291245413556377</v>
      </c>
      <c r="D2404" s="2">
        <f t="shared" si="224"/>
        <v>0.29865067398572603</v>
      </c>
      <c r="E2404" s="2">
        <f t="shared" si="223"/>
        <v>-5.7382198501622628E-3</v>
      </c>
      <c r="F2404" s="2">
        <f t="shared" si="221"/>
        <v>-1.3539287551496576E-2</v>
      </c>
      <c r="G2404" s="2">
        <f t="shared" ref="G2404:G2467" si="225">E2404-F2404</f>
        <v>7.8010677013343136E-3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5">
        <f>TITRES_STAT!D2408</f>
        <v>0.32</v>
      </c>
      <c r="C2405" s="2">
        <f t="shared" si="222"/>
        <v>0.29707976888393856</v>
      </c>
      <c r="D2405" s="2">
        <f t="shared" si="224"/>
        <v>0.30023210554233892</v>
      </c>
      <c r="E2405" s="2">
        <f t="shared" si="223"/>
        <v>-3.1523366584003676E-3</v>
      </c>
      <c r="F2405" s="2">
        <f t="shared" ref="F2405:F2468" si="227">(E2405*(2/(10)))+((1-(2/10))*F2404)</f>
        <v>-1.1461897372877335E-2</v>
      </c>
      <c r="G2405" s="2">
        <f t="shared" si="225"/>
        <v>8.3095607144769677E-3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0.32</v>
      </c>
      <c r="C2406" s="2">
        <f t="shared" si="222"/>
        <v>0.29906749674794803</v>
      </c>
      <c r="D2406" s="2">
        <f t="shared" si="224"/>
        <v>0.30169639402068421</v>
      </c>
      <c r="E2406" s="2">
        <f t="shared" si="223"/>
        <v>-2.6288972727361859E-3</v>
      </c>
      <c r="F2406" s="2">
        <f t="shared" si="227"/>
        <v>-9.6952973528491061E-3</v>
      </c>
      <c r="G2406" s="2">
        <f t="shared" si="225"/>
        <v>7.0664000801129202E-3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0.32</v>
      </c>
      <c r="C2407" s="2">
        <f t="shared" si="222"/>
        <v>0.29921095878672527</v>
      </c>
      <c r="D2407" s="2">
        <f t="shared" si="224"/>
        <v>0.30305221668581872</v>
      </c>
      <c r="E2407" s="2">
        <f t="shared" si="223"/>
        <v>-3.8412578990934532E-3</v>
      </c>
      <c r="F2407" s="2">
        <f t="shared" si="227"/>
        <v>-8.5244894620979759E-3</v>
      </c>
      <c r="G2407" s="2">
        <f t="shared" si="225"/>
        <v>4.6832315630045227E-3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0.32</v>
      </c>
      <c r="C2408" s="2">
        <f t="shared" si="222"/>
        <v>0.30087081128107523</v>
      </c>
      <c r="D2408" s="2">
        <f t="shared" si="224"/>
        <v>0.30430760804242479</v>
      </c>
      <c r="E2408" s="2">
        <f t="shared" si="223"/>
        <v>-3.4367967613495587E-3</v>
      </c>
      <c r="F2408" s="2">
        <f t="shared" si="227"/>
        <v>-7.5069509219482921E-3</v>
      </c>
      <c r="G2408" s="2">
        <f t="shared" si="225"/>
        <v>4.0701541605987334E-3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0.32</v>
      </c>
      <c r="C2409" s="2">
        <f t="shared" si="222"/>
        <v>0.30381376339167904</v>
      </c>
      <c r="D2409" s="2">
        <f t="shared" si="224"/>
        <v>0.30547000744668967</v>
      </c>
      <c r="E2409" s="2">
        <f t="shared" si="223"/>
        <v>-1.6562440550106361E-3</v>
      </c>
      <c r="F2409" s="2">
        <f t="shared" si="227"/>
        <v>-6.3368095485607616E-3</v>
      </c>
      <c r="G2409" s="2">
        <f t="shared" si="225"/>
        <v>4.6805654935501255E-3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0.32</v>
      </c>
      <c r="C2410" s="2">
        <f t="shared" si="222"/>
        <v>0.30630395363911306</v>
      </c>
      <c r="D2410" s="2">
        <f t="shared" si="224"/>
        <v>0.30654630319137938</v>
      </c>
      <c r="E2410" s="2">
        <f t="shared" si="223"/>
        <v>-2.4234955226631882E-4</v>
      </c>
      <c r="F2410" s="2">
        <f t="shared" si="227"/>
        <v>-5.1179175493018736E-3</v>
      </c>
      <c r="G2410" s="2">
        <f t="shared" si="225"/>
        <v>4.8755679970355547E-3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0.32</v>
      </c>
      <c r="C2411" s="2">
        <f t="shared" si="222"/>
        <v>0.30994949923309567</v>
      </c>
      <c r="D2411" s="2">
        <f t="shared" si="224"/>
        <v>0.3075428733253513</v>
      </c>
      <c r="E2411" s="2">
        <f t="shared" si="223"/>
        <v>2.4066259077443752E-3</v>
      </c>
      <c r="F2411" s="2">
        <f t="shared" si="227"/>
        <v>-3.6130088578926241E-3</v>
      </c>
      <c r="G2411" s="2">
        <f t="shared" si="225"/>
        <v>6.0196347656369994E-3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0.32</v>
      </c>
      <c r="C2412" s="2">
        <f t="shared" si="222"/>
        <v>0.31303419165877328</v>
      </c>
      <c r="D2412" s="2">
        <f t="shared" si="224"/>
        <v>0.30846562344939937</v>
      </c>
      <c r="E2412" s="2">
        <f t="shared" si="223"/>
        <v>4.5685682093739022E-3</v>
      </c>
      <c r="F2412" s="2">
        <f t="shared" si="227"/>
        <v>-1.976693444439319E-3</v>
      </c>
      <c r="G2412" s="2">
        <f t="shared" si="225"/>
        <v>6.5452616538132207E-3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0.32</v>
      </c>
      <c r="C2413" s="2">
        <f t="shared" si="222"/>
        <v>0.31410585448050049</v>
      </c>
      <c r="D2413" s="2">
        <f t="shared" si="224"/>
        <v>0.30932002171240686</v>
      </c>
      <c r="E2413" s="2">
        <f t="shared" si="223"/>
        <v>4.7858327680936341E-3</v>
      </c>
      <c r="F2413" s="2">
        <f t="shared" si="227"/>
        <v>-6.2418820193272837E-4</v>
      </c>
      <c r="G2413" s="2">
        <f t="shared" si="225"/>
        <v>5.4100209700263628E-3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0.32</v>
      </c>
      <c r="C2414" s="2">
        <f t="shared" si="222"/>
        <v>0.31501264609888502</v>
      </c>
      <c r="D2414" s="2">
        <f t="shared" si="224"/>
        <v>0.31011113121519157</v>
      </c>
      <c r="E2414" s="2">
        <f t="shared" si="223"/>
        <v>4.9015148836934475E-3</v>
      </c>
      <c r="F2414" s="2">
        <f t="shared" si="227"/>
        <v>4.8095241519250677E-4</v>
      </c>
      <c r="G2414" s="2">
        <f t="shared" si="225"/>
        <v>4.4205624685009406E-3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0.32</v>
      </c>
      <c r="C2415" s="2">
        <f t="shared" si="222"/>
        <v>0.31577993131444115</v>
      </c>
      <c r="D2415" s="2">
        <f t="shared" si="224"/>
        <v>0.31084364001406628</v>
      </c>
      <c r="E2415" s="2">
        <f t="shared" si="223"/>
        <v>4.9362913003748732E-3</v>
      </c>
      <c r="F2415" s="2">
        <f t="shared" si="227"/>
        <v>1.3720201922289802E-3</v>
      </c>
      <c r="G2415" s="2">
        <f t="shared" si="225"/>
        <v>3.5642711081458932E-3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0.32</v>
      </c>
      <c r="C2416" s="2">
        <f t="shared" si="222"/>
        <v>0.31642917265068099</v>
      </c>
      <c r="D2416" s="2">
        <f t="shared" si="224"/>
        <v>0.31152188890191324</v>
      </c>
      <c r="E2416" s="2">
        <f t="shared" si="223"/>
        <v>4.9072837487677545E-3</v>
      </c>
      <c r="F2416" s="2">
        <f t="shared" si="227"/>
        <v>2.0790729035367354E-3</v>
      </c>
      <c r="G2416" s="2">
        <f t="shared" si="225"/>
        <v>2.8282108452310191E-3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0.32</v>
      </c>
      <c r="C2417" s="2">
        <f t="shared" si="222"/>
        <v>0.31697853070442239</v>
      </c>
      <c r="D2417" s="2">
        <f t="shared" si="224"/>
        <v>0.31214989713140118</v>
      </c>
      <c r="E2417" s="2">
        <f t="shared" si="223"/>
        <v>4.8286335730212127E-3</v>
      </c>
      <c r="F2417" s="2">
        <f t="shared" si="227"/>
        <v>2.6289850374336312E-3</v>
      </c>
      <c r="G2417" s="2">
        <f t="shared" si="225"/>
        <v>2.1996485355875815E-3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0.31</v>
      </c>
      <c r="C2418" s="2">
        <f t="shared" si="222"/>
        <v>0.31744337213451124</v>
      </c>
      <c r="D2418" s="2">
        <f t="shared" si="224"/>
        <v>0.31199064549203814</v>
      </c>
      <c r="E2418" s="2">
        <f t="shared" si="223"/>
        <v>5.4527266424730936E-3</v>
      </c>
      <c r="F2418" s="2">
        <f t="shared" si="227"/>
        <v>3.1937333584415237E-3</v>
      </c>
      <c r="G2418" s="2">
        <f t="shared" si="225"/>
        <v>2.2589932840315699E-3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0.3</v>
      </c>
      <c r="C2419" s="2">
        <f t="shared" si="222"/>
        <v>0.31783669949843257</v>
      </c>
      <c r="D2419" s="2">
        <f t="shared" si="224"/>
        <v>0.31110244952966493</v>
      </c>
      <c r="E2419" s="2">
        <f t="shared" si="223"/>
        <v>6.7342499687676471E-3</v>
      </c>
      <c r="F2419" s="2">
        <f t="shared" si="227"/>
        <v>3.9018366805067487E-3</v>
      </c>
      <c r="G2419" s="2">
        <f t="shared" si="225"/>
        <v>2.8324132882608984E-3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0.3</v>
      </c>
      <c r="C2420" s="2">
        <f t="shared" si="222"/>
        <v>0.31816951496021217</v>
      </c>
      <c r="D2420" s="2">
        <f t="shared" si="224"/>
        <v>0.31028004586080082</v>
      </c>
      <c r="E2420" s="2">
        <f t="shared" si="223"/>
        <v>7.8894690994113503E-3</v>
      </c>
      <c r="F2420" s="2">
        <f t="shared" si="227"/>
        <v>4.6993631642876692E-3</v>
      </c>
      <c r="G2420" s="2">
        <f t="shared" si="225"/>
        <v>3.1901059351236811E-3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0.3</v>
      </c>
      <c r="C2421" s="2">
        <f t="shared" si="222"/>
        <v>0.31845112804325648</v>
      </c>
      <c r="D2421" s="2">
        <f t="shared" si="224"/>
        <v>0.30951856098222297</v>
      </c>
      <c r="E2421" s="2">
        <f t="shared" si="223"/>
        <v>8.9325670610335139E-3</v>
      </c>
      <c r="F2421" s="2">
        <f t="shared" si="227"/>
        <v>5.5460039436368378E-3</v>
      </c>
      <c r="G2421" s="2">
        <f t="shared" si="225"/>
        <v>3.3865631173966761E-3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0.3</v>
      </c>
      <c r="C2422" s="2">
        <f t="shared" si="222"/>
        <v>0.31868941603660167</v>
      </c>
      <c r="D2422" s="2">
        <f t="shared" si="224"/>
        <v>0.30881348239094719</v>
      </c>
      <c r="E2422" s="2">
        <f t="shared" si="223"/>
        <v>9.8759336456544777E-3</v>
      </c>
      <c r="F2422" s="2">
        <f t="shared" si="227"/>
        <v>6.411989884040366E-3</v>
      </c>
      <c r="G2422" s="2">
        <f t="shared" si="225"/>
        <v>3.4639437616141118E-3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0.28999999999999998</v>
      </c>
      <c r="C2423" s="2">
        <f t="shared" si="222"/>
        <v>0.31889104433866294</v>
      </c>
      <c r="D2423" s="2">
        <f t="shared" si="224"/>
        <v>0.30741989110272888</v>
      </c>
      <c r="E2423" s="2">
        <f t="shared" si="223"/>
        <v>1.1471153235934062E-2</v>
      </c>
      <c r="F2423" s="2">
        <f t="shared" si="227"/>
        <v>7.4238225544191053E-3</v>
      </c>
      <c r="G2423" s="2">
        <f t="shared" si="225"/>
        <v>4.0473306815149565E-3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0.28999999999999998</v>
      </c>
      <c r="C2424" s="2">
        <f t="shared" si="222"/>
        <v>0.3190616529019456</v>
      </c>
      <c r="D2424" s="2">
        <f t="shared" si="224"/>
        <v>0.30612952879882305</v>
      </c>
      <c r="E2424" s="2">
        <f t="shared" si="223"/>
        <v>1.2932124103122555E-2</v>
      </c>
      <c r="F2424" s="2">
        <f t="shared" si="227"/>
        <v>8.5254828641597967E-3</v>
      </c>
      <c r="G2424" s="2">
        <f t="shared" si="225"/>
        <v>4.4066412389627586E-3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0.28999999999999998</v>
      </c>
      <c r="C2425" s="2">
        <f t="shared" si="222"/>
        <v>0.31920601399395399</v>
      </c>
      <c r="D2425" s="2">
        <f t="shared" si="224"/>
        <v>0.30493474888779915</v>
      </c>
      <c r="E2425" s="2">
        <f t="shared" si="223"/>
        <v>1.427126510615484E-2</v>
      </c>
      <c r="F2425" s="2">
        <f t="shared" si="227"/>
        <v>9.6746393125588057E-3</v>
      </c>
      <c r="G2425" s="2">
        <f t="shared" si="225"/>
        <v>4.5966257935960344E-3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0.28999999999999998</v>
      </c>
      <c r="C2426" s="2">
        <f t="shared" si="222"/>
        <v>0.31932816568719186</v>
      </c>
      <c r="D2426" s="2">
        <f t="shared" si="224"/>
        <v>0.30382847119240664</v>
      </c>
      <c r="E2426" s="2">
        <f t="shared" si="223"/>
        <v>1.5499694494785221E-2</v>
      </c>
      <c r="F2426" s="2">
        <f t="shared" si="227"/>
        <v>1.0839650349004089E-2</v>
      </c>
      <c r="G2426" s="2">
        <f t="shared" si="225"/>
        <v>4.6600441457811323E-3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0.28999999999999998</v>
      </c>
      <c r="C2427" s="2">
        <f t="shared" si="222"/>
        <v>0.3194315248122393</v>
      </c>
      <c r="D2427" s="2">
        <f t="shared" si="224"/>
        <v>0.30280413999296912</v>
      </c>
      <c r="E2427" s="2">
        <f t="shared" si="223"/>
        <v>1.6627384819270175E-2</v>
      </c>
      <c r="F2427" s="2">
        <f t="shared" si="227"/>
        <v>1.1997197243057306E-2</v>
      </c>
      <c r="G2427" s="2">
        <f t="shared" si="225"/>
        <v>4.6301875762128682E-3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5">
        <f>TITRES_STAT!D2431</f>
        <v>0.28999999999999998</v>
      </c>
      <c r="C2428" s="2">
        <f t="shared" si="222"/>
        <v>0.3179805209949717</v>
      </c>
      <c r="D2428" s="2">
        <f t="shared" si="224"/>
        <v>0.30185568517867511</v>
      </c>
      <c r="E2428" s="2">
        <f t="shared" si="223"/>
        <v>1.612483581629659E-2</v>
      </c>
      <c r="F2428" s="2">
        <f t="shared" si="227"/>
        <v>1.2822724957705164E-2</v>
      </c>
      <c r="G2428" s="2">
        <f t="shared" si="225"/>
        <v>3.3021108585914258E-3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5">
        <f>TITRES_STAT!D2432</f>
        <v>0.28000000000000003</v>
      </c>
      <c r="C2429" s="2">
        <f t="shared" si="222"/>
        <v>0.31521428699574527</v>
      </c>
      <c r="D2429" s="2">
        <f t="shared" si="224"/>
        <v>0.30023674553581026</v>
      </c>
      <c r="E2429" s="2">
        <f t="shared" si="223"/>
        <v>1.4977541459935018E-2</v>
      </c>
      <c r="F2429" s="2">
        <f t="shared" si="227"/>
        <v>1.3253688258151135E-2</v>
      </c>
      <c r="G2429" s="2">
        <f t="shared" si="225"/>
        <v>1.7238532017838822E-3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5">
        <f>TITRES_STAT!D2433</f>
        <v>0.28000000000000003</v>
      </c>
      <c r="C2430" s="2">
        <f t="shared" si="222"/>
        <v>0.31287362745793829</v>
      </c>
      <c r="D2430" s="2">
        <f t="shared" si="224"/>
        <v>0.29873772734797244</v>
      </c>
      <c r="E2430" s="2">
        <f t="shared" si="223"/>
        <v>1.4135900109965849E-2</v>
      </c>
      <c r="F2430" s="2">
        <f t="shared" si="227"/>
        <v>1.343013062851408E-2</v>
      </c>
      <c r="G2430" s="2">
        <f t="shared" si="225"/>
        <v>7.0576948145176926E-4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5">
        <f>TITRES_STAT!D2434</f>
        <v>0.28000000000000003</v>
      </c>
      <c r="C2431" s="2">
        <f t="shared" si="222"/>
        <v>0.31089306938748623</v>
      </c>
      <c r="D2431" s="2">
        <f t="shared" si="224"/>
        <v>0.2973497475444189</v>
      </c>
      <c r="E2431" s="2">
        <f t="shared" si="223"/>
        <v>1.3543321843067335E-2</v>
      </c>
      <c r="F2431" s="2">
        <f t="shared" si="227"/>
        <v>1.3452768871424731E-2</v>
      </c>
      <c r="G2431" s="2">
        <f t="shared" si="225"/>
        <v>9.0552971642603869E-5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5">
        <f>TITRES_STAT!D2435</f>
        <v>0.28000000000000003</v>
      </c>
      <c r="C2432" s="2">
        <f t="shared" si="222"/>
        <v>0.30921721255864221</v>
      </c>
      <c r="D2432" s="2">
        <f t="shared" si="224"/>
        <v>0.29606458105964711</v>
      </c>
      <c r="E2432" s="2">
        <f t="shared" si="223"/>
        <v>1.3152631498995093E-2</v>
      </c>
      <c r="F2432" s="2">
        <f t="shared" si="227"/>
        <v>1.3392741396938804E-2</v>
      </c>
      <c r="G2432" s="2">
        <f t="shared" si="225"/>
        <v>-2.4010989794371121E-4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0.28000000000000003</v>
      </c>
      <c r="C2433" s="2">
        <f t="shared" si="222"/>
        <v>0.3062607183188511</v>
      </c>
      <c r="D2433" s="2">
        <f t="shared" si="224"/>
        <v>0.29487461209226584</v>
      </c>
      <c r="E2433" s="2">
        <f t="shared" si="223"/>
        <v>1.1386106226585258E-2</v>
      </c>
      <c r="F2433" s="2">
        <f t="shared" si="227"/>
        <v>1.2991414362868096E-2</v>
      </c>
      <c r="G2433" s="2">
        <f t="shared" si="225"/>
        <v>-1.6053081362828389E-3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0.28000000000000003</v>
      </c>
      <c r="C2434" s="2">
        <f t="shared" si="222"/>
        <v>0.30375906934672015</v>
      </c>
      <c r="D2434" s="2">
        <f t="shared" si="224"/>
        <v>0.29377278897432019</v>
      </c>
      <c r="E2434" s="2">
        <f t="shared" si="223"/>
        <v>9.9862803723999582E-3</v>
      </c>
      <c r="F2434" s="2">
        <f t="shared" si="227"/>
        <v>1.2390387564774469E-2</v>
      </c>
      <c r="G2434" s="2">
        <f t="shared" si="225"/>
        <v>-2.4041071923745112E-3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0.28000000000000003</v>
      </c>
      <c r="C2435" s="2">
        <f t="shared" si="222"/>
        <v>0.30164228944722471</v>
      </c>
      <c r="D2435" s="2">
        <f t="shared" si="224"/>
        <v>0.29275258238362978</v>
      </c>
      <c r="E2435" s="2">
        <f t="shared" si="223"/>
        <v>8.8897070635949316E-3</v>
      </c>
      <c r="F2435" s="2">
        <f t="shared" si="227"/>
        <v>1.1690251464538563E-2</v>
      </c>
      <c r="G2435" s="2">
        <f t="shared" si="225"/>
        <v>-2.800544400943631E-3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0.27</v>
      </c>
      <c r="C2436" s="2">
        <f t="shared" si="222"/>
        <v>0.29985116799380551</v>
      </c>
      <c r="D2436" s="2">
        <f t="shared" si="224"/>
        <v>0.29106720591076835</v>
      </c>
      <c r="E2436" s="2">
        <f t="shared" si="223"/>
        <v>8.7839620830371667E-3</v>
      </c>
      <c r="F2436" s="2">
        <f t="shared" si="227"/>
        <v>1.1108993588238286E-2</v>
      </c>
      <c r="G2436" s="2">
        <f t="shared" si="225"/>
        <v>-2.3250315052011188E-3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0.27</v>
      </c>
      <c r="C2437" s="2">
        <f t="shared" si="222"/>
        <v>0.29833560368706619</v>
      </c>
      <c r="D2437" s="2">
        <f t="shared" si="224"/>
        <v>0.28950667213960035</v>
      </c>
      <c r="E2437" s="2">
        <f t="shared" si="223"/>
        <v>8.8289315474658348E-3</v>
      </c>
      <c r="F2437" s="2">
        <f t="shared" si="227"/>
        <v>1.0652981180083796E-2</v>
      </c>
      <c r="G2437" s="2">
        <f t="shared" si="225"/>
        <v>-1.824049632617961E-3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0.27</v>
      </c>
      <c r="C2438" s="2">
        <f t="shared" si="222"/>
        <v>0.29705320311982525</v>
      </c>
      <c r="D2438" s="2">
        <f t="shared" si="224"/>
        <v>0.28806173346259295</v>
      </c>
      <c r="E2438" s="2">
        <f t="shared" si="223"/>
        <v>8.9914696572322983E-3</v>
      </c>
      <c r="F2438" s="2">
        <f t="shared" si="227"/>
        <v>1.0320678875513497E-2</v>
      </c>
      <c r="G2438" s="2">
        <f t="shared" si="225"/>
        <v>-1.3292092182811983E-3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0.27</v>
      </c>
      <c r="C2439" s="2">
        <f t="shared" si="222"/>
        <v>0.2944296334090829</v>
      </c>
      <c r="D2439" s="2">
        <f t="shared" si="224"/>
        <v>0.2867238272801787</v>
      </c>
      <c r="E2439" s="2">
        <f t="shared" si="223"/>
        <v>7.7058061289042024E-3</v>
      </c>
      <c r="F2439" s="2">
        <f t="shared" si="227"/>
        <v>9.7977043261916388E-3</v>
      </c>
      <c r="G2439" s="2">
        <f t="shared" si="225"/>
        <v>-2.0918981972874364E-3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0.27</v>
      </c>
      <c r="C2440" s="2">
        <f t="shared" si="222"/>
        <v>0.29220968980768552</v>
      </c>
      <c r="D2440" s="2">
        <f t="shared" si="224"/>
        <v>0.28548502525942476</v>
      </c>
      <c r="E2440" s="2">
        <f t="shared" si="223"/>
        <v>6.7246645482607614E-3</v>
      </c>
      <c r="F2440" s="2">
        <f t="shared" si="227"/>
        <v>9.183096370605463E-3</v>
      </c>
      <c r="G2440" s="2">
        <f t="shared" si="225"/>
        <v>-2.4584318223447015E-3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0.27</v>
      </c>
      <c r="C2441" s="2">
        <f t="shared" si="222"/>
        <v>0.29033127599111852</v>
      </c>
      <c r="D2441" s="2">
        <f t="shared" si="224"/>
        <v>0.28433798635131924</v>
      </c>
      <c r="E2441" s="2">
        <f t="shared" si="223"/>
        <v>5.9932896397992819E-3</v>
      </c>
      <c r="F2441" s="2">
        <f t="shared" si="227"/>
        <v>8.5451350244442267E-3</v>
      </c>
      <c r="G2441" s="2">
        <f t="shared" si="225"/>
        <v>-2.5518453846449449E-3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0.27</v>
      </c>
      <c r="C2442" s="2">
        <f t="shared" si="222"/>
        <v>0.28874184891556182</v>
      </c>
      <c r="D2442" s="2">
        <f t="shared" si="224"/>
        <v>0.28327591328825857</v>
      </c>
      <c r="E2442" s="2">
        <f t="shared" si="223"/>
        <v>5.4659356273032422E-3</v>
      </c>
      <c r="F2442" s="2">
        <f t="shared" si="227"/>
        <v>7.9292951450160298E-3</v>
      </c>
      <c r="G2442" s="2">
        <f t="shared" si="225"/>
        <v>-2.4633595177127876E-3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0.27</v>
      </c>
      <c r="C2443" s="2">
        <f t="shared" si="222"/>
        <v>0.28739694908239849</v>
      </c>
      <c r="D2443" s="2">
        <f t="shared" si="224"/>
        <v>0.28229251230394314</v>
      </c>
      <c r="E2443" s="2">
        <f t="shared" si="223"/>
        <v>5.1044367784553457E-3</v>
      </c>
      <c r="F2443" s="2">
        <f t="shared" si="227"/>
        <v>7.3643234717038937E-3</v>
      </c>
      <c r="G2443" s="2">
        <f t="shared" si="225"/>
        <v>-2.259886693248548E-3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0.27</v>
      </c>
      <c r="C2444" s="2">
        <f t="shared" si="222"/>
        <v>0.28625895691587566</v>
      </c>
      <c r="D2444" s="2">
        <f t="shared" si="224"/>
        <v>0.28138195583698439</v>
      </c>
      <c r="E2444" s="2">
        <f t="shared" si="223"/>
        <v>4.8770010788912743E-3</v>
      </c>
      <c r="F2444" s="2">
        <f t="shared" si="227"/>
        <v>6.8668589931413703E-3</v>
      </c>
      <c r="G2444" s="2">
        <f t="shared" si="225"/>
        <v>-1.989857914250096E-3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0.27</v>
      </c>
      <c r="C2445" s="2">
        <f t="shared" si="222"/>
        <v>0.28529604046727941</v>
      </c>
      <c r="D2445" s="2">
        <f t="shared" si="224"/>
        <v>0.2805388479972078</v>
      </c>
      <c r="E2445" s="2">
        <f t="shared" si="223"/>
        <v>4.7571924700716139E-3</v>
      </c>
      <c r="F2445" s="2">
        <f t="shared" si="227"/>
        <v>6.4449256885274198E-3</v>
      </c>
      <c r="G2445" s="2">
        <f t="shared" si="225"/>
        <v>-1.6877332184558058E-3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0.27</v>
      </c>
      <c r="C2446" s="2">
        <f t="shared" si="222"/>
        <v>0.28294280347231332</v>
      </c>
      <c r="D2446" s="2">
        <f t="shared" si="224"/>
        <v>0.27975819259000723</v>
      </c>
      <c r="E2446" s="2">
        <f t="shared" si="223"/>
        <v>3.1846108823060937E-3</v>
      </c>
      <c r="F2446" s="2">
        <f t="shared" si="227"/>
        <v>5.7928627272831549E-3</v>
      </c>
      <c r="G2446" s="2">
        <f t="shared" si="225"/>
        <v>-2.6082518449770612E-3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0.28000000000000003</v>
      </c>
      <c r="C2447" s="2">
        <f t="shared" ref="C2447:C2508" si="228">$C$4*B2437+C2446*(1-$C$4)</f>
        <v>0.28095160293811128</v>
      </c>
      <c r="D2447" s="2">
        <f t="shared" si="224"/>
        <v>0.27977610425000665</v>
      </c>
      <c r="E2447" s="2">
        <f t="shared" si="223"/>
        <v>1.1754986881046259E-3</v>
      </c>
      <c r="F2447" s="2">
        <f t="shared" si="227"/>
        <v>4.8693899194474496E-3</v>
      </c>
      <c r="G2447" s="2">
        <f t="shared" si="225"/>
        <v>-3.6938912313428237E-3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0.28000000000000003</v>
      </c>
      <c r="C2448" s="2">
        <f t="shared" si="228"/>
        <v>0.2792667409476326</v>
      </c>
      <c r="D2448" s="2">
        <f t="shared" si="224"/>
        <v>0.27979268912037653</v>
      </c>
      <c r="E2448" s="2">
        <f t="shared" si="223"/>
        <v>-5.2594817274392858E-4</v>
      </c>
      <c r="F2448" s="2">
        <f t="shared" si="227"/>
        <v>3.7903223010091742E-3</v>
      </c>
      <c r="G2448" s="2">
        <f t="shared" si="225"/>
        <v>-4.3162704737531032E-3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0.28000000000000003</v>
      </c>
      <c r="C2449" s="2">
        <f t="shared" si="228"/>
        <v>0.27784108849415068</v>
      </c>
      <c r="D2449" s="2">
        <f t="shared" si="224"/>
        <v>0.27980804548183008</v>
      </c>
      <c r="E2449" s="2">
        <f t="shared" si="223"/>
        <v>-1.9669569876794024E-3</v>
      </c>
      <c r="F2449" s="2">
        <f t="shared" si="227"/>
        <v>2.6388664432714592E-3</v>
      </c>
      <c r="G2449" s="2">
        <f t="shared" si="225"/>
        <v>-4.605823430950862E-3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5">
        <f>TITRES_STAT!D2453</f>
        <v>0.28000000000000003</v>
      </c>
      <c r="C2450" s="2">
        <f t="shared" si="228"/>
        <v>0.27663476718735824</v>
      </c>
      <c r="D2450" s="2">
        <f t="shared" si="224"/>
        <v>0.27982226433502783</v>
      </c>
      <c r="E2450" s="2">
        <f t="shared" si="223"/>
        <v>-3.1874971476695824E-3</v>
      </c>
      <c r="F2450" s="2">
        <f t="shared" si="227"/>
        <v>1.4735937250832509E-3</v>
      </c>
      <c r="G2450" s="2">
        <f t="shared" si="225"/>
        <v>-4.6610908727528332E-3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5">
        <f>TITRES_STAT!D2454</f>
        <v>0.28000000000000003</v>
      </c>
      <c r="C2451" s="2">
        <f t="shared" si="228"/>
        <v>0.27561403377391852</v>
      </c>
      <c r="D2451" s="2">
        <f t="shared" si="224"/>
        <v>0.27983542993984056</v>
      </c>
      <c r="E2451" s="2">
        <f t="shared" si="223"/>
        <v>-4.2213961659220423E-3</v>
      </c>
      <c r="F2451" s="2">
        <f t="shared" si="227"/>
        <v>3.3459574688219219E-4</v>
      </c>
      <c r="G2451" s="2">
        <f t="shared" si="225"/>
        <v>-4.5559919128042347E-3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0.28000000000000003</v>
      </c>
      <c r="C2452" s="2">
        <f t="shared" si="228"/>
        <v>0.27475033627023876</v>
      </c>
      <c r="D2452" s="2">
        <f t="shared" si="224"/>
        <v>0.2798476203146672</v>
      </c>
      <c r="E2452" s="2">
        <f t="shared" si="223"/>
        <v>-5.0972840444284406E-3</v>
      </c>
      <c r="F2452" s="2">
        <f t="shared" si="227"/>
        <v>-7.5178021137993446E-4</v>
      </c>
      <c r="G2452" s="2">
        <f t="shared" si="225"/>
        <v>-4.3455038330485057E-3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0.28000000000000003</v>
      </c>
      <c r="C2453" s="2">
        <f t="shared" si="228"/>
        <v>0.27401951530558666</v>
      </c>
      <c r="D2453" s="2">
        <f t="shared" si="224"/>
        <v>0.27985890769876592</v>
      </c>
      <c r="E2453" s="2">
        <f t="shared" si="223"/>
        <v>-5.8393923931792657E-3</v>
      </c>
      <c r="F2453" s="2">
        <f t="shared" si="227"/>
        <v>-1.7693026477398008E-3</v>
      </c>
      <c r="G2453" s="2">
        <f t="shared" si="225"/>
        <v>-4.0700897454394652E-3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0.28000000000000003</v>
      </c>
      <c r="C2454" s="2">
        <f t="shared" si="228"/>
        <v>0.2734011283354964</v>
      </c>
      <c r="D2454" s="2">
        <f t="shared" si="224"/>
        <v>0.27986935898033882</v>
      </c>
      <c r="E2454" s="2">
        <f t="shared" si="223"/>
        <v>-6.4682306448424209E-3</v>
      </c>
      <c r="F2454" s="2">
        <f t="shared" si="227"/>
        <v>-2.7090882471603249E-3</v>
      </c>
      <c r="G2454" s="2">
        <f t="shared" si="225"/>
        <v>-3.7591423976820961E-3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0.28000000000000003</v>
      </c>
      <c r="C2455" s="2">
        <f t="shared" si="228"/>
        <v>0.27287787782234313</v>
      </c>
      <c r="D2455" s="2">
        <f t="shared" si="224"/>
        <v>0.27987903609290632</v>
      </c>
      <c r="E2455" s="2">
        <f t="shared" si="223"/>
        <v>-7.0011582705631903E-3</v>
      </c>
      <c r="F2455" s="2">
        <f t="shared" si="227"/>
        <v>-3.5675022518408981E-3</v>
      </c>
      <c r="G2455" s="2">
        <f t="shared" si="225"/>
        <v>-3.4336560187222922E-3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0.28000000000000003</v>
      </c>
      <c r="C2456" s="2">
        <f t="shared" si="228"/>
        <v>0.27243512738813647</v>
      </c>
      <c r="D2456" s="2">
        <f t="shared" si="224"/>
        <v>0.27988799638232065</v>
      </c>
      <c r="E2456" s="2">
        <f t="shared" si="223"/>
        <v>-7.4528689941841808E-3</v>
      </c>
      <c r="F2456" s="2">
        <f t="shared" si="227"/>
        <v>-4.3445756003095554E-3</v>
      </c>
      <c r="G2456" s="2">
        <f t="shared" si="225"/>
        <v>-3.1082933938746254E-3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0.28000000000000003</v>
      </c>
      <c r="C2457" s="2">
        <f t="shared" si="228"/>
        <v>0.27359895394380779</v>
      </c>
      <c r="D2457" s="2">
        <f t="shared" si="224"/>
        <v>0.27989629294659318</v>
      </c>
      <c r="E2457" s="2">
        <f t="shared" si="223"/>
        <v>-6.2973390027853959E-3</v>
      </c>
      <c r="F2457" s="2">
        <f t="shared" si="227"/>
        <v>-4.7351282808047231E-3</v>
      </c>
      <c r="G2457" s="2">
        <f t="shared" si="225"/>
        <v>-1.5622107219806728E-3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0.28000000000000003</v>
      </c>
      <c r="C2458" s="2">
        <f t="shared" si="228"/>
        <v>0.27458373026014504</v>
      </c>
      <c r="D2458" s="2">
        <f t="shared" si="224"/>
        <v>0.27990397495054925</v>
      </c>
      <c r="E2458" s="2">
        <f t="shared" si="223"/>
        <v>-5.3202446904042078E-3</v>
      </c>
      <c r="F2458" s="2">
        <f t="shared" si="227"/>
        <v>-4.8521515627246202E-3</v>
      </c>
      <c r="G2458" s="2">
        <f t="shared" si="225"/>
        <v>-4.6809312767958754E-4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0.28000000000000003</v>
      </c>
      <c r="C2459" s="2">
        <f t="shared" si="228"/>
        <v>0.27541700252781504</v>
      </c>
      <c r="D2459" s="2">
        <f t="shared" si="224"/>
        <v>0.27991108791717523</v>
      </c>
      <c r="E2459" s="2">
        <f t="shared" si="223"/>
        <v>-4.4940853893601918E-3</v>
      </c>
      <c r="F2459" s="2">
        <f t="shared" si="227"/>
        <v>-4.7805383280517342E-3</v>
      </c>
      <c r="G2459" s="2">
        <f t="shared" si="225"/>
        <v>2.8645293869154244E-4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0.28000000000000003</v>
      </c>
      <c r="C2460" s="2">
        <f t="shared" si="228"/>
        <v>0.27612207906199732</v>
      </c>
      <c r="D2460" s="2">
        <f t="shared" si="224"/>
        <v>0.27991767399738443</v>
      </c>
      <c r="E2460" s="2">
        <f t="shared" ref="E2460:E2508" si="229">C2460-D2460</f>
        <v>-3.7955949353871143E-3</v>
      </c>
      <c r="F2460" s="2">
        <f t="shared" si="227"/>
        <v>-4.5835496495188104E-3</v>
      </c>
      <c r="G2460" s="2">
        <f t="shared" si="225"/>
        <v>7.8795471413169605E-4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0.28000000000000003</v>
      </c>
      <c r="C2461" s="2">
        <f t="shared" si="228"/>
        <v>0.27671868228322849</v>
      </c>
      <c r="D2461" s="2">
        <f t="shared" ref="D2461:D2508" si="230">$D$4*B2461+(1-$D$4)*D2460</f>
        <v>0.27992377221980036</v>
      </c>
      <c r="E2461" s="2">
        <f t="shared" si="229"/>
        <v>-3.2050899365718699E-3</v>
      </c>
      <c r="F2461" s="2">
        <f t="shared" si="227"/>
        <v>-4.3078577069294221E-3</v>
      </c>
      <c r="G2461" s="2">
        <f t="shared" si="225"/>
        <v>1.1027677703575522E-3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0.28999999999999998</v>
      </c>
      <c r="C2462" s="2">
        <f t="shared" si="228"/>
        <v>0.27722350039350102</v>
      </c>
      <c r="D2462" s="2">
        <f t="shared" si="230"/>
        <v>0.28067015946277812</v>
      </c>
      <c r="E2462" s="2">
        <f t="shared" si="229"/>
        <v>-3.4466590692771026E-3</v>
      </c>
      <c r="F2462" s="2">
        <f t="shared" si="227"/>
        <v>-4.1356179793989589E-3</v>
      </c>
      <c r="G2462" s="2">
        <f t="shared" si="225"/>
        <v>6.8895891012185628E-4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0.28000000000000003</v>
      </c>
      <c r="C2463" s="2">
        <f t="shared" si="228"/>
        <v>0.27765065417911627</v>
      </c>
      <c r="D2463" s="2">
        <f t="shared" si="230"/>
        <v>0.28062051802109084</v>
      </c>
      <c r="E2463" s="2">
        <f t="shared" si="229"/>
        <v>-2.9698638419745627E-3</v>
      </c>
      <c r="F2463" s="2">
        <f t="shared" si="227"/>
        <v>-3.90246715191408E-3</v>
      </c>
      <c r="G2463" s="2">
        <f t="shared" si="225"/>
        <v>9.3260330993951736E-4</v>
      </c>
      <c r="H2463" s="2" t="str">
        <f t="shared" si="226"/>
        <v>Sell</v>
      </c>
    </row>
    <row r="2464" spans="1:8" ht="13.5" x14ac:dyDescent="0.25">
      <c r="A2464" s="3">
        <f>TITRES_STAT!B2467</f>
        <v>45896</v>
      </c>
      <c r="B2464" s="5">
        <f>TITRES_STAT!D2467</f>
        <v>0.28000000000000003</v>
      </c>
      <c r="C2464" s="2">
        <f t="shared" si="228"/>
        <v>0.27801209199771376</v>
      </c>
      <c r="D2464" s="2">
        <f t="shared" si="230"/>
        <v>0.28057455372323226</v>
      </c>
      <c r="E2464" s="2">
        <f t="shared" si="229"/>
        <v>-2.5624617255184945E-3</v>
      </c>
      <c r="F2464" s="2">
        <f t="shared" si="227"/>
        <v>-3.634466066634963E-3</v>
      </c>
      <c r="G2464" s="2">
        <f t="shared" si="225"/>
        <v>1.0720043411164685E-3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5">
        <f>TITRES_STAT!D2468</f>
        <v>0.28000000000000003</v>
      </c>
      <c r="C2465" s="2">
        <f t="shared" si="228"/>
        <v>0.27831792399806549</v>
      </c>
      <c r="D2465" s="2">
        <f t="shared" si="230"/>
        <v>0.28053199418817798</v>
      </c>
      <c r="E2465" s="2">
        <f t="shared" si="229"/>
        <v>-2.2140701901124937E-3</v>
      </c>
      <c r="F2465" s="2">
        <f t="shared" si="227"/>
        <v>-3.3503868913304694E-3</v>
      </c>
      <c r="G2465" s="2">
        <f t="shared" si="225"/>
        <v>1.1363167012179757E-3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0.28000000000000003</v>
      </c>
      <c r="C2466" s="2">
        <f t="shared" si="228"/>
        <v>0.27857670492144004</v>
      </c>
      <c r="D2466" s="2">
        <f t="shared" si="230"/>
        <v>0.2804925872112759</v>
      </c>
      <c r="E2466" s="2">
        <f t="shared" si="229"/>
        <v>-1.9158822898358574E-3</v>
      </c>
      <c r="F2466" s="2">
        <f t="shared" si="227"/>
        <v>-3.0634859710315472E-3</v>
      </c>
      <c r="G2466" s="2">
        <f t="shared" si="225"/>
        <v>1.1476036811956898E-3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0.28999999999999998</v>
      </c>
      <c r="C2467" s="2">
        <f t="shared" si="228"/>
        <v>0.27879567339506467</v>
      </c>
      <c r="D2467" s="2">
        <f t="shared" si="230"/>
        <v>0.28119684001044065</v>
      </c>
      <c r="E2467" s="2">
        <f t="shared" si="229"/>
        <v>-2.4011666153759825E-3</v>
      </c>
      <c r="F2467" s="2">
        <f t="shared" si="227"/>
        <v>-2.9310220999004344E-3</v>
      </c>
      <c r="G2467" s="2">
        <f t="shared" si="225"/>
        <v>5.2985548452445189E-4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0.28999999999999998</v>
      </c>
      <c r="C2468" s="2">
        <f t="shared" si="228"/>
        <v>0.27898095441120857</v>
      </c>
      <c r="D2468" s="2">
        <f t="shared" si="230"/>
        <v>0.28184892593559319</v>
      </c>
      <c r="E2468" s="2">
        <f t="shared" si="229"/>
        <v>-2.867971524384616E-3</v>
      </c>
      <c r="F2468" s="2">
        <f t="shared" si="227"/>
        <v>-2.9184119847972712E-3</v>
      </c>
      <c r="G2468" s="2">
        <f t="shared" ref="G2468:G2508" si="231">E2468-F2468</f>
        <v>5.044046041265517E-5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0.28000000000000003</v>
      </c>
      <c r="C2469" s="2">
        <f t="shared" si="228"/>
        <v>0.27913773065563802</v>
      </c>
      <c r="D2469" s="2">
        <f t="shared" si="230"/>
        <v>0.28171196845888258</v>
      </c>
      <c r="E2469" s="2">
        <f t="shared" si="229"/>
        <v>-2.5742378032445612E-3</v>
      </c>
      <c r="F2469" s="2">
        <f t="shared" ref="F2469:F2508" si="233">(E2469*(2/(10)))+((1-(2/10))*F2468)</f>
        <v>-2.8495771484867293E-3</v>
      </c>
      <c r="G2469" s="2">
        <f t="shared" si="231"/>
        <v>2.7533934524216807E-4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0.28000000000000003</v>
      </c>
      <c r="C2470" s="2">
        <f t="shared" si="228"/>
        <v>0.27927038747784755</v>
      </c>
      <c r="D2470" s="2">
        <f t="shared" si="230"/>
        <v>0.28158515598044681</v>
      </c>
      <c r="E2470" s="2">
        <f t="shared" si="229"/>
        <v>-2.3147685025992626E-3</v>
      </c>
      <c r="F2470" s="2">
        <f t="shared" si="233"/>
        <v>-2.7426154193092361E-3</v>
      </c>
      <c r="G2470" s="2">
        <f t="shared" si="231"/>
        <v>4.2784691670997351E-4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0.27</v>
      </c>
      <c r="C2471" s="2">
        <f t="shared" si="228"/>
        <v>0.27938263555817872</v>
      </c>
      <c r="D2471" s="2">
        <f t="shared" si="230"/>
        <v>0.28072699627819153</v>
      </c>
      <c r="E2471" s="2">
        <f t="shared" si="229"/>
        <v>-1.344360720012816E-3</v>
      </c>
      <c r="F2471" s="2">
        <f t="shared" si="233"/>
        <v>-2.4629644794499522E-3</v>
      </c>
      <c r="G2471" s="2">
        <f t="shared" si="231"/>
        <v>1.1186037594371361E-3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0.26</v>
      </c>
      <c r="C2472" s="2">
        <f t="shared" si="228"/>
        <v>0.28101607624153579</v>
      </c>
      <c r="D2472" s="2">
        <f t="shared" si="230"/>
        <v>0.27919166322054773</v>
      </c>
      <c r="E2472" s="2">
        <f t="shared" si="229"/>
        <v>1.8244130209880693E-3</v>
      </c>
      <c r="F2472" s="2">
        <f t="shared" si="233"/>
        <v>-1.6054889793623481E-3</v>
      </c>
      <c r="G2472" s="2">
        <f t="shared" si="231"/>
        <v>3.4299020003504175E-3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0.25</v>
      </c>
      <c r="C2473" s="2">
        <f t="shared" si="228"/>
        <v>0.28085975681976105</v>
      </c>
      <c r="D2473" s="2">
        <f t="shared" si="230"/>
        <v>0.2770293177968034</v>
      </c>
      <c r="E2473" s="2">
        <f t="shared" si="229"/>
        <v>3.8304390229576546E-3</v>
      </c>
      <c r="F2473" s="2">
        <f t="shared" si="233"/>
        <v>-5.1830337889834772E-4</v>
      </c>
      <c r="G2473" s="2">
        <f t="shared" si="231"/>
        <v>4.3487424018560025E-3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0.24</v>
      </c>
      <c r="C2474" s="2">
        <f t="shared" si="228"/>
        <v>0.28072748653979784</v>
      </c>
      <c r="D2474" s="2">
        <f t="shared" si="230"/>
        <v>0.27428640536741056</v>
      </c>
      <c r="E2474" s="2">
        <f t="shared" si="229"/>
        <v>6.4410811723872863E-3</v>
      </c>
      <c r="F2474" s="2">
        <f t="shared" si="233"/>
        <v>8.7357353135877923E-4</v>
      </c>
      <c r="G2474" s="2">
        <f t="shared" si="231"/>
        <v>5.5675076410285074E-3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0.23</v>
      </c>
      <c r="C2475" s="2">
        <f t="shared" si="228"/>
        <v>0.28061556553367512</v>
      </c>
      <c r="D2475" s="2">
        <f t="shared" si="230"/>
        <v>0.27100593089575048</v>
      </c>
      <c r="E2475" s="2">
        <f t="shared" si="229"/>
        <v>9.6096346379246356E-3</v>
      </c>
      <c r="F2475" s="2">
        <f t="shared" si="233"/>
        <v>2.6207857526719508E-3</v>
      </c>
      <c r="G2475" s="2">
        <f t="shared" si="231"/>
        <v>6.9888488852526843E-3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0.22</v>
      </c>
      <c r="C2476" s="2">
        <f t="shared" si="228"/>
        <v>0.28052086314387897</v>
      </c>
      <c r="D2476" s="2">
        <f t="shared" si="230"/>
        <v>0.26722771379236154</v>
      </c>
      <c r="E2476" s="2">
        <f t="shared" si="229"/>
        <v>1.329314935151743E-2</v>
      </c>
      <c r="F2476" s="2">
        <f t="shared" si="233"/>
        <v>4.7552584724410473E-3</v>
      </c>
      <c r="G2476" s="2">
        <f t="shared" si="231"/>
        <v>8.537890879076384E-3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0.23</v>
      </c>
      <c r="C2477" s="2">
        <f t="shared" si="228"/>
        <v>0.28197919189097453</v>
      </c>
      <c r="D2477" s="2">
        <f t="shared" si="230"/>
        <v>0.26447010536329774</v>
      </c>
      <c r="E2477" s="2">
        <f t="shared" si="229"/>
        <v>1.7509086527676798E-2</v>
      </c>
      <c r="F2477" s="2">
        <f t="shared" si="233"/>
        <v>7.3060240834881985E-3</v>
      </c>
      <c r="G2477" s="2">
        <f t="shared" si="231"/>
        <v>1.02030624441886E-2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0.22</v>
      </c>
      <c r="C2478" s="2">
        <f t="shared" si="228"/>
        <v>0.28321316236928618</v>
      </c>
      <c r="D2478" s="2">
        <f t="shared" si="230"/>
        <v>0.26117602348453495</v>
      </c>
      <c r="E2478" s="2">
        <f t="shared" si="229"/>
        <v>2.2037138884751228E-2</v>
      </c>
      <c r="F2478" s="2">
        <f t="shared" si="233"/>
        <v>1.0252247043740805E-2</v>
      </c>
      <c r="G2478" s="2">
        <f t="shared" si="231"/>
        <v>1.1784891841010423E-2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0.21</v>
      </c>
      <c r="C2479" s="2">
        <f t="shared" si="228"/>
        <v>0.28271882969708828</v>
      </c>
      <c r="D2479" s="2">
        <f t="shared" si="230"/>
        <v>0.25738520693012495</v>
      </c>
      <c r="E2479" s="2">
        <f t="shared" si="229"/>
        <v>2.5333622766963326E-2</v>
      </c>
      <c r="F2479" s="2">
        <f t="shared" si="233"/>
        <v>1.3268522188385309E-2</v>
      </c>
      <c r="G2479" s="2">
        <f t="shared" si="231"/>
        <v>1.2065100578578018E-2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0.2</v>
      </c>
      <c r="C2480" s="2">
        <f t="shared" si="228"/>
        <v>0.28230054820522854</v>
      </c>
      <c r="D2480" s="2">
        <f t="shared" si="230"/>
        <v>0.25313445086122682</v>
      </c>
      <c r="E2480" s="2">
        <f t="shared" si="229"/>
        <v>2.9166097344001718E-2</v>
      </c>
      <c r="F2480" s="2">
        <f t="shared" si="233"/>
        <v>1.6448037219508591E-2</v>
      </c>
      <c r="G2480" s="2">
        <f t="shared" si="231"/>
        <v>1.2718060124493127E-2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0.19</v>
      </c>
      <c r="C2481" s="2">
        <f t="shared" si="228"/>
        <v>0.28040815617365494</v>
      </c>
      <c r="D2481" s="2">
        <f t="shared" si="230"/>
        <v>0.24845782487150631</v>
      </c>
      <c r="E2481" s="2">
        <f t="shared" si="229"/>
        <v>3.1950331302148638E-2</v>
      </c>
      <c r="F2481" s="2">
        <f t="shared" si="233"/>
        <v>1.9548496036036603E-2</v>
      </c>
      <c r="G2481" s="2">
        <f t="shared" si="231"/>
        <v>1.2401835266112035E-2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0.19</v>
      </c>
      <c r="C2482" s="2">
        <f t="shared" si="228"/>
        <v>0.27726843983924648</v>
      </c>
      <c r="D2482" s="2">
        <f t="shared" si="230"/>
        <v>0.2441276156217651</v>
      </c>
      <c r="E2482" s="2">
        <f t="shared" si="229"/>
        <v>3.3140824217481379E-2</v>
      </c>
      <c r="F2482" s="2">
        <f t="shared" si="233"/>
        <v>2.2266961672325558E-2</v>
      </c>
      <c r="G2482" s="2">
        <f t="shared" si="231"/>
        <v>1.0873862545155821E-2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0.2</v>
      </c>
      <c r="C2483" s="2">
        <f t="shared" si="228"/>
        <v>0.27307329524859314</v>
      </c>
      <c r="D2483" s="2">
        <f t="shared" si="230"/>
        <v>0.2408589033534862</v>
      </c>
      <c r="E2483" s="2">
        <f t="shared" si="229"/>
        <v>3.2214391895106942E-2</v>
      </c>
      <c r="F2483" s="2">
        <f t="shared" si="233"/>
        <v>2.4256447716881836E-2</v>
      </c>
      <c r="G2483" s="2">
        <f t="shared" si="231"/>
        <v>7.9579441782251063E-3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0.2</v>
      </c>
      <c r="C2484" s="2">
        <f t="shared" si="228"/>
        <v>0.26798509597957881</v>
      </c>
      <c r="D2484" s="2">
        <f t="shared" si="230"/>
        <v>0.23783231791989462</v>
      </c>
      <c r="E2484" s="2">
        <f t="shared" si="229"/>
        <v>3.0152778059684193E-2</v>
      </c>
      <c r="F2484" s="2">
        <f t="shared" si="233"/>
        <v>2.5435713785442307E-2</v>
      </c>
      <c r="G2484" s="2">
        <f t="shared" si="231"/>
        <v>4.7170642742418861E-3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0.2</v>
      </c>
      <c r="C2485" s="2">
        <f t="shared" si="228"/>
        <v>0.2621412350596436</v>
      </c>
      <c r="D2485" s="2">
        <f t="shared" si="230"/>
        <v>0.23502992399990241</v>
      </c>
      <c r="E2485" s="2">
        <f t="shared" si="229"/>
        <v>2.7111311059741183E-2</v>
      </c>
      <c r="F2485" s="2">
        <f t="shared" si="233"/>
        <v>2.5770833240302084E-2</v>
      </c>
      <c r="G2485" s="2">
        <f t="shared" si="231"/>
        <v>1.3404778194390995E-3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0.2</v>
      </c>
      <c r="C2486" s="2">
        <f t="shared" si="228"/>
        <v>0.25565796812739072</v>
      </c>
      <c r="D2486" s="2">
        <f t="shared" si="230"/>
        <v>0.23243511481472445</v>
      </c>
      <c r="E2486" s="2">
        <f t="shared" si="229"/>
        <v>2.322285331266627E-2</v>
      </c>
      <c r="F2486" s="2">
        <f t="shared" si="233"/>
        <v>2.5261237254774922E-2</v>
      </c>
      <c r="G2486" s="2">
        <f t="shared" si="231"/>
        <v>-2.0383839421086528E-3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0.2</v>
      </c>
      <c r="C2487" s="2">
        <f t="shared" si="228"/>
        <v>0.25171058841548444</v>
      </c>
      <c r="D2487" s="2">
        <f t="shared" si="230"/>
        <v>0.23003251371733746</v>
      </c>
      <c r="E2487" s="2">
        <f t="shared" si="229"/>
        <v>2.1678074698146976E-2</v>
      </c>
      <c r="F2487" s="2">
        <f t="shared" si="233"/>
        <v>2.4544604743449334E-2</v>
      </c>
      <c r="G2487" s="2">
        <f t="shared" si="231"/>
        <v>-2.8665300453023582E-3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5">
        <f>TITRES_STAT!D2491</f>
        <v>0.21</v>
      </c>
      <c r="C2488" s="2">
        <f t="shared" si="228"/>
        <v>0.24683203635156375</v>
      </c>
      <c r="D2488" s="2">
        <f t="shared" si="230"/>
        <v>0.2285486238123495</v>
      </c>
      <c r="E2488" s="2">
        <f t="shared" si="229"/>
        <v>1.8283412539214255E-2</v>
      </c>
      <c r="F2488" s="2">
        <f t="shared" si="233"/>
        <v>2.329236630260232E-2</v>
      </c>
      <c r="G2488" s="2">
        <f t="shared" si="231"/>
        <v>-5.0089537633880646E-3</v>
      </c>
      <c r="H2488" s="2" t="str">
        <f t="shared" si="232"/>
        <v>Hold</v>
      </c>
    </row>
    <row r="2489" spans="1:8" ht="13.5" x14ac:dyDescent="0.25">
      <c r="A2489" s="3">
        <f>TITRES_STAT!B2492</f>
        <v>45932</v>
      </c>
      <c r="B2489" s="5">
        <f>TITRES_STAT!D2492</f>
        <v>0.21</v>
      </c>
      <c r="C2489" s="2">
        <f t="shared" si="228"/>
        <v>0.24116556922055396</v>
      </c>
      <c r="D2489" s="2">
        <f t="shared" si="230"/>
        <v>0.22717465167810139</v>
      </c>
      <c r="E2489" s="2">
        <f t="shared" si="229"/>
        <v>1.3990917542452574E-2</v>
      </c>
      <c r="F2489" s="2">
        <f t="shared" si="233"/>
        <v>2.1432076550572374E-2</v>
      </c>
      <c r="G2489" s="2">
        <f t="shared" si="231"/>
        <v>-7.4411590081197992E-3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0.21</v>
      </c>
      <c r="C2490" s="2">
        <f t="shared" si="228"/>
        <v>0.23483240472508413</v>
      </c>
      <c r="D2490" s="2">
        <f t="shared" si="230"/>
        <v>0.22590245525750127</v>
      </c>
      <c r="E2490" s="2">
        <f t="shared" si="229"/>
        <v>8.9299494675828539E-3</v>
      </c>
      <c r="F2490" s="2">
        <f t="shared" si="233"/>
        <v>1.8931651133974471E-2</v>
      </c>
      <c r="G2490" s="2">
        <f t="shared" si="231"/>
        <v>-1.0001701666391617E-2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0.21</v>
      </c>
      <c r="C2491" s="2">
        <f t="shared" si="228"/>
        <v>0.2279351116904558</v>
      </c>
      <c r="D2491" s="2">
        <f t="shared" si="230"/>
        <v>0.22472449560879745</v>
      </c>
      <c r="E2491" s="2">
        <f t="shared" si="229"/>
        <v>3.2106160816583462E-3</v>
      </c>
      <c r="F2491" s="2">
        <f t="shared" si="233"/>
        <v>1.5787444123511248E-2</v>
      </c>
      <c r="G2491" s="2">
        <f t="shared" si="231"/>
        <v>-1.2576828041852901E-2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0.22</v>
      </c>
      <c r="C2492" s="2">
        <f t="shared" si="228"/>
        <v>0.2220989406611549</v>
      </c>
      <c r="D2492" s="2">
        <f t="shared" si="230"/>
        <v>0.22437453297110876</v>
      </c>
      <c r="E2492" s="2">
        <f t="shared" si="229"/>
        <v>-2.2755923099538611E-3</v>
      </c>
      <c r="F2492" s="2">
        <f t="shared" si="233"/>
        <v>1.2174836836818225E-2</v>
      </c>
      <c r="G2492" s="2">
        <f t="shared" si="231"/>
        <v>-1.4450429146772087E-2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0.22</v>
      </c>
      <c r="C2493" s="2">
        <f t="shared" si="228"/>
        <v>0.21869910363636183</v>
      </c>
      <c r="D2493" s="2">
        <f t="shared" si="230"/>
        <v>0.22405049349176737</v>
      </c>
      <c r="E2493" s="2">
        <f t="shared" si="229"/>
        <v>-5.3513898554055361E-3</v>
      </c>
      <c r="F2493" s="2">
        <f t="shared" si="233"/>
        <v>8.6695914983734735E-3</v>
      </c>
      <c r="G2493" s="2">
        <f t="shared" si="231"/>
        <v>-1.402098135377901E-2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0.22</v>
      </c>
      <c r="C2494" s="2">
        <f t="shared" si="228"/>
        <v>0.21582231846153693</v>
      </c>
      <c r="D2494" s="2">
        <f t="shared" si="230"/>
        <v>0.22375045693682166</v>
      </c>
      <c r="E2494" s="2">
        <f t="shared" si="229"/>
        <v>-7.9281384752847295E-3</v>
      </c>
      <c r="F2494" s="2">
        <f t="shared" si="233"/>
        <v>5.3500455036418334E-3</v>
      </c>
      <c r="G2494" s="2">
        <f t="shared" si="231"/>
        <v>-1.3278183978926564E-2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0.22</v>
      </c>
      <c r="C2495" s="2">
        <f t="shared" si="228"/>
        <v>0.21338811562130047</v>
      </c>
      <c r="D2495" s="2">
        <f t="shared" si="230"/>
        <v>0.22347264531187189</v>
      </c>
      <c r="E2495" s="2">
        <f t="shared" si="229"/>
        <v>-1.0084529690571414E-2</v>
      </c>
      <c r="F2495" s="2">
        <f t="shared" si="233"/>
        <v>2.2631304647991834E-3</v>
      </c>
      <c r="G2495" s="2">
        <f t="shared" si="231"/>
        <v>-1.2347660155370598E-2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0.21</v>
      </c>
      <c r="C2496" s="2">
        <f t="shared" si="228"/>
        <v>0.21132840552571577</v>
      </c>
      <c r="D2496" s="2">
        <f t="shared" si="230"/>
        <v>0.22247467158506656</v>
      </c>
      <c r="E2496" s="2">
        <f t="shared" si="229"/>
        <v>-1.114626605935079E-2</v>
      </c>
      <c r="F2496" s="2">
        <f t="shared" si="233"/>
        <v>-4.1874884003081144E-4</v>
      </c>
      <c r="G2496" s="2">
        <f t="shared" si="231"/>
        <v>-1.0727517219319978E-2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0.22</v>
      </c>
      <c r="C2497" s="2">
        <f t="shared" si="228"/>
        <v>0.20958557390637489</v>
      </c>
      <c r="D2497" s="2">
        <f t="shared" si="230"/>
        <v>0.22229136257876536</v>
      </c>
      <c r="E2497" s="2">
        <f t="shared" si="229"/>
        <v>-1.2705788672390472E-2</v>
      </c>
      <c r="F2497" s="2">
        <f t="shared" si="233"/>
        <v>-2.8761568065027439E-3</v>
      </c>
      <c r="G2497" s="2">
        <f t="shared" si="231"/>
        <v>-9.829631865887728E-3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0.22</v>
      </c>
      <c r="C2498" s="2">
        <f t="shared" si="228"/>
        <v>0.2096493317669326</v>
      </c>
      <c r="D2498" s="2">
        <f t="shared" si="230"/>
        <v>0.22212163201737534</v>
      </c>
      <c r="E2498" s="2">
        <f t="shared" si="229"/>
        <v>-1.2472300250442742E-2</v>
      </c>
      <c r="F2498" s="2">
        <f t="shared" si="233"/>
        <v>-4.7953854952907434E-3</v>
      </c>
      <c r="G2498" s="2">
        <f t="shared" si="231"/>
        <v>-7.6769147551519982E-3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0.23</v>
      </c>
      <c r="C2499" s="2">
        <f t="shared" si="228"/>
        <v>0.20970328072586605</v>
      </c>
      <c r="D2499" s="2">
        <f t="shared" si="230"/>
        <v>0.22270521483090311</v>
      </c>
      <c r="E2499" s="2">
        <f t="shared" si="229"/>
        <v>-1.3001934105037055E-2</v>
      </c>
      <c r="F2499" s="2">
        <f t="shared" si="233"/>
        <v>-6.4366952172400065E-3</v>
      </c>
      <c r="G2499" s="2">
        <f t="shared" si="231"/>
        <v>-6.5652388877970487E-3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0.23</v>
      </c>
      <c r="C2500" s="2">
        <f t="shared" si="228"/>
        <v>0.2097489298449636</v>
      </c>
      <c r="D2500" s="2">
        <f t="shared" si="230"/>
        <v>0.22324556928787326</v>
      </c>
      <c r="E2500" s="2">
        <f t="shared" si="229"/>
        <v>-1.3496639442909658E-2</v>
      </c>
      <c r="F2500" s="2">
        <f t="shared" si="233"/>
        <v>-7.8486840623739375E-3</v>
      </c>
      <c r="G2500" s="2">
        <f t="shared" si="231"/>
        <v>-5.6479553805357206E-3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0.23</v>
      </c>
      <c r="C2501" s="2">
        <f t="shared" si="228"/>
        <v>0.20978755602266153</v>
      </c>
      <c r="D2501" s="2">
        <f t="shared" si="230"/>
        <v>0.22374589748877155</v>
      </c>
      <c r="E2501" s="2">
        <f t="shared" si="229"/>
        <v>-1.3958341466110025E-2</v>
      </c>
      <c r="F2501" s="2">
        <f t="shared" si="233"/>
        <v>-9.0706155431211546E-3</v>
      </c>
      <c r="G2501" s="2">
        <f t="shared" si="231"/>
        <v>-4.8877259229888701E-3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0.24</v>
      </c>
      <c r="C2502" s="2">
        <f t="shared" si="228"/>
        <v>0.21135870124994438</v>
      </c>
      <c r="D2502" s="2">
        <f t="shared" si="230"/>
        <v>0.22494990508219589</v>
      </c>
      <c r="E2502" s="2">
        <f t="shared" si="229"/>
        <v>-1.3591203832251514E-2</v>
      </c>
      <c r="F2502" s="2">
        <f t="shared" si="233"/>
        <v>-9.9747332009472271E-3</v>
      </c>
      <c r="G2502" s="2">
        <f t="shared" si="231"/>
        <v>-3.6164706313042867E-3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0.25</v>
      </c>
      <c r="C2503" s="2">
        <f t="shared" si="228"/>
        <v>0.21268813182687601</v>
      </c>
      <c r="D2503" s="2">
        <f t="shared" si="230"/>
        <v>0.22680546766869991</v>
      </c>
      <c r="E2503" s="2">
        <f t="shared" si="229"/>
        <v>-1.4117335841823897E-2</v>
      </c>
      <c r="F2503" s="2">
        <f t="shared" si="233"/>
        <v>-1.0803253729122561E-2</v>
      </c>
      <c r="G2503" s="2">
        <f t="shared" si="231"/>
        <v>-3.3140821127013356E-3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0.26</v>
      </c>
      <c r="C2504" s="2">
        <f t="shared" si="228"/>
        <v>0.21381303462274126</v>
      </c>
      <c r="D2504" s="2">
        <f t="shared" si="230"/>
        <v>0.22926432191546287</v>
      </c>
      <c r="E2504" s="2">
        <f t="shared" si="229"/>
        <v>-1.5451287292721605E-2</v>
      </c>
      <c r="F2504" s="2">
        <f t="shared" si="233"/>
        <v>-1.1732860441842371E-2</v>
      </c>
      <c r="G2504" s="2">
        <f t="shared" si="231"/>
        <v>-3.7184268508792338E-3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0.26</v>
      </c>
      <c r="C2505" s="2">
        <f t="shared" si="228"/>
        <v>0.21476487545001183</v>
      </c>
      <c r="D2505" s="2">
        <f t="shared" si="230"/>
        <v>0.23154103881061375</v>
      </c>
      <c r="E2505" s="2">
        <f t="shared" si="229"/>
        <v>-1.677616336060192E-2</v>
      </c>
      <c r="F2505" s="2">
        <f t="shared" si="233"/>
        <v>-1.2741521025594282E-2</v>
      </c>
      <c r="G2505" s="2">
        <f t="shared" si="231"/>
        <v>-4.0346423350076377E-3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0.26</v>
      </c>
      <c r="C2506" s="2">
        <f t="shared" si="228"/>
        <v>0.21403181768847154</v>
      </c>
      <c r="D2506" s="2">
        <f t="shared" si="230"/>
        <v>0.23364911000982755</v>
      </c>
      <c r="E2506" s="2">
        <f t="shared" si="229"/>
        <v>-1.9617292321356006E-2</v>
      </c>
      <c r="F2506" s="2">
        <f t="shared" si="233"/>
        <v>-1.4116675284746628E-2</v>
      </c>
      <c r="G2506" s="2">
        <f t="shared" si="231"/>
        <v>-5.500617036609378E-3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0.26</v>
      </c>
      <c r="C2507" s="2">
        <f t="shared" si="228"/>
        <v>0.21494999958255284</v>
      </c>
      <c r="D2507" s="2">
        <f t="shared" si="230"/>
        <v>0.23560102778687736</v>
      </c>
      <c r="E2507" s="2">
        <f t="shared" si="229"/>
        <v>-2.0651028204324517E-2</v>
      </c>
      <c r="F2507" s="2">
        <f t="shared" si="233"/>
        <v>-1.5423545868662205E-2</v>
      </c>
      <c r="G2507" s="2">
        <f t="shared" si="231"/>
        <v>-5.2274823356623125E-3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0.26</v>
      </c>
      <c r="C2508" s="2">
        <f t="shared" si="228"/>
        <v>0.21572692272369853</v>
      </c>
      <c r="D2508" s="2">
        <f t="shared" si="230"/>
        <v>0.23740835906192348</v>
      </c>
      <c r="E2508" s="2">
        <f t="shared" si="229"/>
        <v>-2.1681436338224946E-2</v>
      </c>
      <c r="F2508" s="2">
        <f t="shared" si="233"/>
        <v>-1.6675123962574756E-2</v>
      </c>
      <c r="G2508" s="2">
        <f t="shared" si="231"/>
        <v>-5.0063123756501904E-3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1.44</v>
      </c>
      <c r="C2" s="5">
        <f>TITRES_STAT!D5</f>
        <v>1.44</v>
      </c>
      <c r="D2" s="5">
        <f>TITRES_STAT!E5</f>
        <v>5</v>
      </c>
      <c r="E2" s="2">
        <f>D2</f>
        <v>5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1.44</v>
      </c>
      <c r="C3" s="5">
        <f>TITRES_STAT!D6</f>
        <v>1.44</v>
      </c>
      <c r="D3" s="5">
        <f>TITRES_STAT!E6</f>
        <v>11</v>
      </c>
      <c r="E3" s="2">
        <f>IF(B3&gt;B2, E2+D3, IF(B3&lt;B2, E2-D3, E2))</f>
        <v>5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1.44</v>
      </c>
      <c r="C4" s="5">
        <f>TITRES_STAT!D7</f>
        <v>1.44</v>
      </c>
      <c r="D4" s="5">
        <f>TITRES_STAT!E7</f>
        <v>3</v>
      </c>
      <c r="E4" s="2">
        <f t="shared" ref="E4:E67" si="0">IF(B4&gt;B3, E3+D4, IF(B4&lt;B3, E3-D4, E3))</f>
        <v>5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1.44</v>
      </c>
      <c r="C5" s="5">
        <f>TITRES_STAT!D8</f>
        <v>1.44</v>
      </c>
      <c r="D5" s="5">
        <f>TITRES_STAT!E8</f>
        <v>380</v>
      </c>
      <c r="E5" s="2">
        <f t="shared" si="0"/>
        <v>5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1.44</v>
      </c>
      <c r="C6" s="5">
        <f>TITRES_STAT!D9</f>
        <v>1.44</v>
      </c>
      <c r="D6" s="5">
        <f>TITRES_STAT!E9</f>
        <v>0</v>
      </c>
      <c r="E6" s="2">
        <f t="shared" si="0"/>
        <v>5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1.44</v>
      </c>
      <c r="C7" s="5">
        <f>TITRES_STAT!D10</f>
        <v>1.44</v>
      </c>
      <c r="D7" s="5">
        <f>TITRES_STAT!E10</f>
        <v>33</v>
      </c>
      <c r="E7" s="2">
        <f t="shared" si="0"/>
        <v>5</v>
      </c>
      <c r="F7" s="5" t="str">
        <f>IF(E7&gt;E2,"BULLISH",IF(E7&lt;E2,"BEARISH","NEUTRAL"))</f>
        <v>NEUTRAL</v>
      </c>
      <c r="G7" s="5" t="str">
        <f t="shared" ref="G7:G70" si="2">IF((E7-E2)/E2 &gt; 0.02, "STRONG",
 IF((E7-E2)/E2 &lt; -0.02, "WEAK", "NEUTRAL"))</f>
        <v>NEUTRAL</v>
      </c>
      <c r="H7" s="5" t="str">
        <f t="shared" si="1"/>
        <v>NEUTRAL</v>
      </c>
    </row>
    <row r="8" spans="1:8" ht="13.5" x14ac:dyDescent="0.25">
      <c r="A8" s="3">
        <f>TITRES_STAT!B11</f>
        <v>42318</v>
      </c>
      <c r="B8" s="5">
        <f>TITRES_STAT!C11</f>
        <v>1.44</v>
      </c>
      <c r="C8" s="5">
        <f>TITRES_STAT!D11</f>
        <v>1.44</v>
      </c>
      <c r="D8" s="5">
        <f>TITRES_STAT!E11</f>
        <v>295</v>
      </c>
      <c r="E8" s="2">
        <f t="shared" si="0"/>
        <v>5</v>
      </c>
      <c r="F8" s="5" t="str">
        <f t="shared" ref="F8:F71" si="3">IF(E8&gt;E3,"BULLISH",IF(E8&lt;E3,"BEARISH","NEUTRAL"))</f>
        <v>NEUTRAL</v>
      </c>
      <c r="G8" s="5" t="str">
        <f t="shared" si="2"/>
        <v>NEUTRAL</v>
      </c>
      <c r="H8" s="5" t="str">
        <f t="shared" si="1"/>
        <v>NEUTRAL</v>
      </c>
    </row>
    <row r="9" spans="1:8" ht="13.5" x14ac:dyDescent="0.25">
      <c r="A9" s="3">
        <f>TITRES_STAT!B12</f>
        <v>42319</v>
      </c>
      <c r="B9" s="5">
        <f>TITRES_STAT!C12</f>
        <v>1.44</v>
      </c>
      <c r="C9" s="5">
        <f>TITRES_STAT!D12</f>
        <v>1.44</v>
      </c>
      <c r="D9" s="5">
        <f>TITRES_STAT!E12</f>
        <v>0</v>
      </c>
      <c r="E9" s="2">
        <f t="shared" si="0"/>
        <v>5</v>
      </c>
      <c r="F9" s="5" t="str">
        <f t="shared" si="3"/>
        <v>NEUTRAL</v>
      </c>
      <c r="G9" s="5" t="str">
        <f t="shared" si="2"/>
        <v>NEUTRAL</v>
      </c>
      <c r="H9" s="5" t="str">
        <f t="shared" si="1"/>
        <v>NEUTRAL</v>
      </c>
    </row>
    <row r="10" spans="1:8" ht="13.5" x14ac:dyDescent="0.25">
      <c r="A10" s="3">
        <f>TITRES_STAT!B13</f>
        <v>42320</v>
      </c>
      <c r="B10" s="5">
        <f>TITRES_STAT!C13</f>
        <v>1.44</v>
      </c>
      <c r="C10" s="5">
        <f>TITRES_STAT!D13</f>
        <v>1.44</v>
      </c>
      <c r="D10" s="5">
        <f>TITRES_STAT!E13</f>
        <v>0</v>
      </c>
      <c r="E10" s="2">
        <f t="shared" si="0"/>
        <v>5</v>
      </c>
      <c r="F10" s="5" t="str">
        <f t="shared" si="3"/>
        <v>NEUTRAL</v>
      </c>
      <c r="G10" s="5" t="str">
        <f>IF((E10-E5)/E5 &gt; 0.02, "STRONG",
 IF((E10-E5)/E5 &lt; -0.02, "WEAK", "NEUTRAL"))</f>
        <v>NEUTRAL</v>
      </c>
      <c r="H10" s="5" t="str">
        <f t="shared" si="1"/>
        <v>NEUTRAL</v>
      </c>
    </row>
    <row r="11" spans="1:8" ht="13.5" x14ac:dyDescent="0.25">
      <c r="A11" s="3">
        <f>TITRES_STAT!B14</f>
        <v>42321</v>
      </c>
      <c r="B11" s="5">
        <f>TITRES_STAT!C14</f>
        <v>1.4</v>
      </c>
      <c r="C11" s="5">
        <f>TITRES_STAT!D14</f>
        <v>1.4</v>
      </c>
      <c r="D11" s="5">
        <f>TITRES_STAT!E14</f>
        <v>54</v>
      </c>
      <c r="E11" s="2">
        <f t="shared" si="0"/>
        <v>-49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1.43</v>
      </c>
      <c r="C12" s="5">
        <f>TITRES_STAT!D15</f>
        <v>1.43</v>
      </c>
      <c r="D12" s="5">
        <f>TITRES_STAT!E15</f>
        <v>461</v>
      </c>
      <c r="E12" s="2">
        <f t="shared" si="0"/>
        <v>412</v>
      </c>
      <c r="F12" s="5" t="str">
        <f t="shared" si="3"/>
        <v>BULLISH</v>
      </c>
      <c r="G12" s="5" t="str">
        <f t="shared" si="2"/>
        <v>STRONG</v>
      </c>
      <c r="H12" s="5" t="str">
        <f t="shared" si="1"/>
        <v>BULLISH DIVERGENCE</v>
      </c>
    </row>
    <row r="13" spans="1:8" ht="13.5" x14ac:dyDescent="0.25">
      <c r="A13" s="3">
        <f>TITRES_STAT!B16</f>
        <v>42325</v>
      </c>
      <c r="B13" s="5">
        <f>TITRES_STAT!C16</f>
        <v>1.44</v>
      </c>
      <c r="C13" s="5">
        <f>TITRES_STAT!D16</f>
        <v>1.44</v>
      </c>
      <c r="D13" s="5">
        <f>TITRES_STAT!E16</f>
        <v>8</v>
      </c>
      <c r="E13" s="2">
        <f t="shared" si="0"/>
        <v>420</v>
      </c>
      <c r="F13" s="5" t="str">
        <f t="shared" si="3"/>
        <v>BULLISH</v>
      </c>
      <c r="G13" s="5" t="str">
        <f t="shared" si="2"/>
        <v>STRONG</v>
      </c>
      <c r="H13" s="5" t="str">
        <f t="shared" si="1"/>
        <v>NEUTRAL</v>
      </c>
    </row>
    <row r="14" spans="1:8" ht="13.5" x14ac:dyDescent="0.25">
      <c r="A14" s="3">
        <f>TITRES_STAT!B17</f>
        <v>42326</v>
      </c>
      <c r="B14" s="5">
        <f>TITRES_STAT!C17</f>
        <v>1.38</v>
      </c>
      <c r="C14" s="5">
        <f>TITRES_STAT!D17</f>
        <v>1.38</v>
      </c>
      <c r="D14" s="5">
        <f>TITRES_STAT!E17</f>
        <v>10</v>
      </c>
      <c r="E14" s="2">
        <f t="shared" si="0"/>
        <v>410</v>
      </c>
      <c r="F14" s="5" t="str">
        <f t="shared" si="3"/>
        <v>BULLISH</v>
      </c>
      <c r="G14" s="5" t="str">
        <f t="shared" si="2"/>
        <v>STRONG</v>
      </c>
      <c r="H14" s="5" t="str">
        <f t="shared" si="1"/>
        <v>BULLISH DIVERGENCE</v>
      </c>
    </row>
    <row r="15" spans="1:8" ht="13.5" x14ac:dyDescent="0.25">
      <c r="A15" s="3">
        <f>TITRES_STAT!B18</f>
        <v>42327</v>
      </c>
      <c r="B15" s="5">
        <f>TITRES_STAT!C18</f>
        <v>1.39</v>
      </c>
      <c r="C15" s="5">
        <f>TITRES_STAT!D18</f>
        <v>1.39</v>
      </c>
      <c r="D15" s="5">
        <f>TITRES_STAT!E18</f>
        <v>335</v>
      </c>
      <c r="E15" s="2">
        <f t="shared" si="0"/>
        <v>745</v>
      </c>
      <c r="F15" s="5" t="str">
        <f t="shared" si="3"/>
        <v>BULLISH</v>
      </c>
      <c r="G15" s="5" t="str">
        <f t="shared" si="2"/>
        <v>STRONG</v>
      </c>
      <c r="H15" s="5" t="str">
        <f t="shared" si="1"/>
        <v>BULLISH DIVERGENCE</v>
      </c>
    </row>
    <row r="16" spans="1:8" ht="13.5" x14ac:dyDescent="0.25">
      <c r="A16" s="3">
        <f>TITRES_STAT!B19</f>
        <v>42328</v>
      </c>
      <c r="B16" s="5">
        <f>TITRES_STAT!C19</f>
        <v>1.39</v>
      </c>
      <c r="C16" s="5">
        <f>TITRES_STAT!D19</f>
        <v>1.39</v>
      </c>
      <c r="D16" s="5">
        <f>TITRES_STAT!E19</f>
        <v>0</v>
      </c>
      <c r="E16" s="2">
        <f t="shared" si="0"/>
        <v>745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BULLISH DIVERGENCE</v>
      </c>
    </row>
    <row r="17" spans="1:8" ht="13.5" x14ac:dyDescent="0.25">
      <c r="A17" s="3">
        <f>TITRES_STAT!B20</f>
        <v>42331</v>
      </c>
      <c r="B17" s="5">
        <f>TITRES_STAT!C20</f>
        <v>1.44</v>
      </c>
      <c r="C17" s="5">
        <f>TITRES_STAT!D20</f>
        <v>1.44</v>
      </c>
      <c r="D17" s="5">
        <f>TITRES_STAT!E20</f>
        <v>122</v>
      </c>
      <c r="E17" s="2">
        <f t="shared" si="0"/>
        <v>867</v>
      </c>
      <c r="F17" s="5" t="str">
        <f t="shared" si="3"/>
        <v>BULLISH</v>
      </c>
      <c r="G17" s="5" t="str">
        <f t="shared" si="2"/>
        <v>STRONG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1.45</v>
      </c>
      <c r="C18" s="5">
        <f>TITRES_STAT!D21</f>
        <v>1.45</v>
      </c>
      <c r="D18" s="5">
        <f>TITRES_STAT!E21</f>
        <v>304</v>
      </c>
      <c r="E18" s="2">
        <f t="shared" si="0"/>
        <v>1171</v>
      </c>
      <c r="F18" s="5" t="str">
        <f t="shared" si="3"/>
        <v>BULLISH</v>
      </c>
      <c r="G18" s="5" t="str">
        <f t="shared" si="2"/>
        <v>STRONG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1.45</v>
      </c>
      <c r="C19" s="5">
        <f>TITRES_STAT!D22</f>
        <v>1.45</v>
      </c>
      <c r="D19" s="5">
        <f>TITRES_STAT!E22</f>
        <v>17</v>
      </c>
      <c r="E19" s="2">
        <f t="shared" si="0"/>
        <v>1171</v>
      </c>
      <c r="F19" s="5" t="str">
        <f t="shared" si="3"/>
        <v>BULLISH</v>
      </c>
      <c r="G19" s="5" t="str">
        <f t="shared" si="2"/>
        <v>STRONG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1.45</v>
      </c>
      <c r="C20" s="5">
        <f>TITRES_STAT!D23</f>
        <v>1.45</v>
      </c>
      <c r="D20" s="5">
        <f>TITRES_STAT!E23</f>
        <v>0</v>
      </c>
      <c r="E20" s="2">
        <f t="shared" si="0"/>
        <v>1171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1.45</v>
      </c>
      <c r="C21" s="5">
        <f>TITRES_STAT!D24</f>
        <v>1.45</v>
      </c>
      <c r="D21" s="5">
        <f>TITRES_STAT!E24</f>
        <v>5</v>
      </c>
      <c r="E21" s="2">
        <f t="shared" si="0"/>
        <v>1171</v>
      </c>
      <c r="F21" s="5" t="str">
        <f t="shared" si="3"/>
        <v>BULLISH</v>
      </c>
      <c r="G21" s="5" t="str">
        <f t="shared" si="2"/>
        <v>STRONG</v>
      </c>
      <c r="H21" s="5" t="str">
        <f t="shared" si="1"/>
        <v>CONFIRMED BULLISH</v>
      </c>
    </row>
    <row r="22" spans="1:8" ht="13.5" x14ac:dyDescent="0.25">
      <c r="A22" s="3">
        <f>TITRES_STAT!B25</f>
        <v>42338</v>
      </c>
      <c r="B22" s="5">
        <f>TITRES_STAT!C25</f>
        <v>1.45</v>
      </c>
      <c r="C22" s="5">
        <f>TITRES_STAT!D25</f>
        <v>1.45</v>
      </c>
      <c r="D22" s="5">
        <f>TITRES_STAT!E25</f>
        <v>0</v>
      </c>
      <c r="E22" s="2">
        <f t="shared" si="0"/>
        <v>1171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CONFIRMED BULLISH</v>
      </c>
    </row>
    <row r="23" spans="1:8" ht="13.5" x14ac:dyDescent="0.25">
      <c r="A23" s="3">
        <f>TITRES_STAT!B26</f>
        <v>42339</v>
      </c>
      <c r="B23" s="5">
        <f>TITRES_STAT!C26</f>
        <v>1.48</v>
      </c>
      <c r="C23" s="5">
        <f>TITRES_STAT!D26</f>
        <v>1.48</v>
      </c>
      <c r="D23" s="5">
        <f>TITRES_STAT!E26</f>
        <v>15</v>
      </c>
      <c r="E23" s="2">
        <f t="shared" si="0"/>
        <v>1186</v>
      </c>
      <c r="F23" s="5" t="str">
        <f t="shared" si="3"/>
        <v>BULLISH</v>
      </c>
      <c r="G23" s="5" t="str">
        <f t="shared" si="2"/>
        <v>NEUTRAL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1.48</v>
      </c>
      <c r="C24" s="5">
        <f>TITRES_STAT!D27</f>
        <v>1.48</v>
      </c>
      <c r="D24" s="5">
        <f>TITRES_STAT!E27</f>
        <v>0</v>
      </c>
      <c r="E24" s="2">
        <f t="shared" si="0"/>
        <v>1186</v>
      </c>
      <c r="F24" s="5" t="str">
        <f t="shared" si="3"/>
        <v>BULLISH</v>
      </c>
      <c r="G24" s="5" t="str">
        <f t="shared" si="2"/>
        <v>NEUTRAL</v>
      </c>
      <c r="H24" s="5" t="str">
        <f t="shared" si="1"/>
        <v>CONFIRMED BULLISH</v>
      </c>
    </row>
    <row r="25" spans="1:8" ht="13.5" x14ac:dyDescent="0.25">
      <c r="A25" s="3">
        <f>TITRES_STAT!B28</f>
        <v>42341</v>
      </c>
      <c r="B25" s="5">
        <f>TITRES_STAT!C28</f>
        <v>1.48</v>
      </c>
      <c r="C25" s="5">
        <f>TITRES_STAT!D28</f>
        <v>1.48</v>
      </c>
      <c r="D25" s="5">
        <f>TITRES_STAT!E28</f>
        <v>3</v>
      </c>
      <c r="E25" s="2">
        <f t="shared" si="0"/>
        <v>1186</v>
      </c>
      <c r="F25" s="5" t="str">
        <f t="shared" si="3"/>
        <v>BULLISH</v>
      </c>
      <c r="G25" s="5" t="str">
        <f t="shared" si="2"/>
        <v>NEUTRAL</v>
      </c>
      <c r="H25" s="5" t="str">
        <f t="shared" si="1"/>
        <v>CONFIRMED BULLISH</v>
      </c>
    </row>
    <row r="26" spans="1:8" ht="13.5" x14ac:dyDescent="0.25">
      <c r="A26" s="3">
        <f>TITRES_STAT!B29</f>
        <v>42342</v>
      </c>
      <c r="B26" s="5">
        <f>TITRES_STAT!C29</f>
        <v>1.48</v>
      </c>
      <c r="C26" s="5">
        <f>TITRES_STAT!D29</f>
        <v>1.48</v>
      </c>
      <c r="D26" s="5">
        <f>TITRES_STAT!E29</f>
        <v>0</v>
      </c>
      <c r="E26" s="2">
        <f t="shared" si="0"/>
        <v>1186</v>
      </c>
      <c r="F26" s="5" t="str">
        <f t="shared" si="3"/>
        <v>BULLISH</v>
      </c>
      <c r="G26" s="5" t="str">
        <f t="shared" si="2"/>
        <v>NEUTRAL</v>
      </c>
      <c r="H26" s="5" t="str">
        <f t="shared" si="1"/>
        <v>CONFIRMED BULLISH</v>
      </c>
    </row>
    <row r="27" spans="1:8" ht="13.5" x14ac:dyDescent="0.25">
      <c r="A27" s="3">
        <f>TITRES_STAT!B30</f>
        <v>42345</v>
      </c>
      <c r="B27" s="5">
        <f>TITRES_STAT!C30</f>
        <v>1.44</v>
      </c>
      <c r="C27" s="5">
        <f>TITRES_STAT!D30</f>
        <v>1.44</v>
      </c>
      <c r="D27" s="5">
        <f>TITRES_STAT!E30</f>
        <v>129</v>
      </c>
      <c r="E27" s="2">
        <f t="shared" si="0"/>
        <v>1057</v>
      </c>
      <c r="F27" s="5" t="str">
        <f t="shared" si="3"/>
        <v>BEARISH</v>
      </c>
      <c r="G27" s="5" t="str">
        <f t="shared" si="2"/>
        <v>WEAK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1.44</v>
      </c>
      <c r="C28" s="5">
        <f>TITRES_STAT!D31</f>
        <v>1.44</v>
      </c>
      <c r="D28" s="5">
        <f>TITRES_STAT!E31</f>
        <v>0</v>
      </c>
      <c r="E28" s="2">
        <f t="shared" si="0"/>
        <v>1057</v>
      </c>
      <c r="F28" s="5" t="str">
        <f t="shared" si="3"/>
        <v>BEARISH</v>
      </c>
      <c r="G28" s="5" t="str">
        <f t="shared" si="2"/>
        <v>WEAK</v>
      </c>
      <c r="H28" s="5" t="str">
        <f t="shared" si="1"/>
        <v>CONFIRMED BEARISH</v>
      </c>
    </row>
    <row r="29" spans="1:8" ht="13.5" x14ac:dyDescent="0.25">
      <c r="A29" s="3">
        <f>TITRES_STAT!B32</f>
        <v>42347</v>
      </c>
      <c r="B29" s="5">
        <f>TITRES_STAT!C32</f>
        <v>1.44</v>
      </c>
      <c r="C29" s="5">
        <f>TITRES_STAT!D32</f>
        <v>1.44</v>
      </c>
      <c r="D29" s="5">
        <f>TITRES_STAT!E32</f>
        <v>0</v>
      </c>
      <c r="E29" s="2">
        <f t="shared" si="0"/>
        <v>1057</v>
      </c>
      <c r="F29" s="5" t="str">
        <f t="shared" si="3"/>
        <v>BEARISH</v>
      </c>
      <c r="G29" s="5" t="str">
        <f t="shared" si="2"/>
        <v>WEAK</v>
      </c>
      <c r="H29" s="5" t="str">
        <f t="shared" si="1"/>
        <v>CONFIRMED BEARISH</v>
      </c>
    </row>
    <row r="30" spans="1:8" ht="13.5" x14ac:dyDescent="0.25">
      <c r="A30" s="3">
        <f>TITRES_STAT!B33</f>
        <v>42348</v>
      </c>
      <c r="B30" s="5">
        <f>TITRES_STAT!C33</f>
        <v>1.44</v>
      </c>
      <c r="C30" s="5">
        <f>TITRES_STAT!D33</f>
        <v>1.44</v>
      </c>
      <c r="D30" s="5">
        <f>TITRES_STAT!E33</f>
        <v>0</v>
      </c>
      <c r="E30" s="2">
        <f t="shared" si="0"/>
        <v>1057</v>
      </c>
      <c r="F30" s="5" t="str">
        <f t="shared" si="3"/>
        <v>BEARISH</v>
      </c>
      <c r="G30" s="5" t="str">
        <f t="shared" si="2"/>
        <v>WEAK</v>
      </c>
      <c r="H30" s="5" t="str">
        <f t="shared" si="1"/>
        <v>CONFIRMED BEARISH</v>
      </c>
    </row>
    <row r="31" spans="1:8" ht="13.5" x14ac:dyDescent="0.25">
      <c r="A31" s="3">
        <f>TITRES_STAT!B34</f>
        <v>42349</v>
      </c>
      <c r="B31" s="5">
        <f>TITRES_STAT!C34</f>
        <v>1.44</v>
      </c>
      <c r="C31" s="5">
        <f>TITRES_STAT!D34</f>
        <v>1.44</v>
      </c>
      <c r="D31" s="5">
        <f>TITRES_STAT!E34</f>
        <v>0</v>
      </c>
      <c r="E31" s="2">
        <f t="shared" si="0"/>
        <v>1057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1.44</v>
      </c>
      <c r="C32" s="5">
        <f>TITRES_STAT!D35</f>
        <v>1.44</v>
      </c>
      <c r="D32" s="5">
        <f>TITRES_STAT!E35</f>
        <v>0</v>
      </c>
      <c r="E32" s="2">
        <f t="shared" si="0"/>
        <v>1057</v>
      </c>
      <c r="F32" s="5" t="str">
        <f t="shared" si="3"/>
        <v>NEUTRAL</v>
      </c>
      <c r="G32" s="5" t="str">
        <f t="shared" si="2"/>
        <v>NEUTRAL</v>
      </c>
      <c r="H32" s="5" t="str">
        <f t="shared" si="1"/>
        <v>NEUTRAL</v>
      </c>
    </row>
    <row r="33" spans="1:8" ht="13.5" x14ac:dyDescent="0.25">
      <c r="A33" s="3">
        <f>TITRES_STAT!B36</f>
        <v>42353</v>
      </c>
      <c r="B33" s="5">
        <f>TITRES_STAT!C36</f>
        <v>1.44</v>
      </c>
      <c r="C33" s="5">
        <f>TITRES_STAT!D36</f>
        <v>1.44</v>
      </c>
      <c r="D33" s="5">
        <f>TITRES_STAT!E36</f>
        <v>0</v>
      </c>
      <c r="E33" s="2">
        <f t="shared" si="0"/>
        <v>1057</v>
      </c>
      <c r="F33" s="5" t="str">
        <f t="shared" si="3"/>
        <v>NEUTRAL</v>
      </c>
      <c r="G33" s="5" t="str">
        <f t="shared" si="2"/>
        <v>NEUTRAL</v>
      </c>
      <c r="H33" s="5" t="str">
        <f t="shared" si="1"/>
        <v>NEUTRAL</v>
      </c>
    </row>
    <row r="34" spans="1:8" ht="13.5" x14ac:dyDescent="0.25">
      <c r="A34" s="3">
        <f>TITRES_STAT!B37</f>
        <v>42354</v>
      </c>
      <c r="B34" s="5">
        <f>TITRES_STAT!C37</f>
        <v>1.44</v>
      </c>
      <c r="C34" s="5">
        <f>TITRES_STAT!D37</f>
        <v>1.44</v>
      </c>
      <c r="D34" s="5">
        <f>TITRES_STAT!E37</f>
        <v>30</v>
      </c>
      <c r="E34" s="2">
        <f t="shared" si="0"/>
        <v>1057</v>
      </c>
      <c r="F34" s="5" t="str">
        <f t="shared" si="3"/>
        <v>NEUTRAL</v>
      </c>
      <c r="G34" s="5" t="str">
        <f t="shared" si="2"/>
        <v>NEUTRAL</v>
      </c>
      <c r="H34" s="5" t="str">
        <f t="shared" si="1"/>
        <v>NEUTRAL</v>
      </c>
    </row>
    <row r="35" spans="1:8" ht="13.5" x14ac:dyDescent="0.25">
      <c r="A35" s="3">
        <f>TITRES_STAT!B38</f>
        <v>42355</v>
      </c>
      <c r="B35" s="5">
        <f>TITRES_STAT!C38</f>
        <v>1.4</v>
      </c>
      <c r="C35" s="5">
        <f>TITRES_STAT!D38</f>
        <v>1.4</v>
      </c>
      <c r="D35" s="5">
        <f>TITRES_STAT!E38</f>
        <v>5</v>
      </c>
      <c r="E35" s="2">
        <f t="shared" si="0"/>
        <v>1052</v>
      </c>
      <c r="F35" s="5" t="str">
        <f t="shared" si="3"/>
        <v>BEARISH</v>
      </c>
      <c r="G35" s="5" t="str">
        <f t="shared" si="2"/>
        <v>NEUTRAL</v>
      </c>
      <c r="H35" s="5" t="str">
        <f t="shared" si="1"/>
        <v>CONFIRMED BEARISH</v>
      </c>
    </row>
    <row r="36" spans="1:8" ht="13.5" x14ac:dyDescent="0.25">
      <c r="A36" s="3">
        <f>TITRES_STAT!B39</f>
        <v>42356</v>
      </c>
      <c r="B36" s="5">
        <f>TITRES_STAT!C39</f>
        <v>1.37</v>
      </c>
      <c r="C36" s="5">
        <f>TITRES_STAT!D39</f>
        <v>1.37</v>
      </c>
      <c r="D36" s="5">
        <f>TITRES_STAT!E39</f>
        <v>17</v>
      </c>
      <c r="E36" s="2">
        <f t="shared" si="0"/>
        <v>1035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42359</v>
      </c>
      <c r="B37" s="5">
        <f>TITRES_STAT!C40</f>
        <v>1.41</v>
      </c>
      <c r="C37" s="5">
        <f>TITRES_STAT!D40</f>
        <v>1.41</v>
      </c>
      <c r="D37" s="5">
        <f>TITRES_STAT!E40</f>
        <v>5</v>
      </c>
      <c r="E37" s="2">
        <f t="shared" si="0"/>
        <v>1040</v>
      </c>
      <c r="F37" s="5" t="str">
        <f t="shared" si="3"/>
        <v>BEARISH</v>
      </c>
      <c r="G37" s="5" t="str">
        <f t="shared" si="2"/>
        <v>NEUTRAL</v>
      </c>
      <c r="H37" s="5" t="str">
        <f t="shared" si="1"/>
        <v>CONFIRMED BEARISH</v>
      </c>
    </row>
    <row r="38" spans="1:8" ht="13.5" x14ac:dyDescent="0.25">
      <c r="A38" s="3">
        <f>TITRES_STAT!B41</f>
        <v>42360</v>
      </c>
      <c r="B38" s="5">
        <f>TITRES_STAT!C41</f>
        <v>1.36</v>
      </c>
      <c r="C38" s="5">
        <f>TITRES_STAT!D41</f>
        <v>1.36</v>
      </c>
      <c r="D38" s="5">
        <f>TITRES_STAT!E41</f>
        <v>850</v>
      </c>
      <c r="E38" s="2">
        <f t="shared" si="0"/>
        <v>190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1.4</v>
      </c>
      <c r="C39" s="5">
        <f>TITRES_STAT!D42</f>
        <v>1.4</v>
      </c>
      <c r="D39" s="5">
        <f>TITRES_STAT!E42</f>
        <v>14</v>
      </c>
      <c r="E39" s="2">
        <f t="shared" si="0"/>
        <v>204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1.41</v>
      </c>
      <c r="C40" s="5">
        <f>TITRES_STAT!D43</f>
        <v>1.41</v>
      </c>
      <c r="D40" s="5">
        <f>TITRES_STAT!E43</f>
        <v>5</v>
      </c>
      <c r="E40" s="2">
        <f t="shared" si="0"/>
        <v>209</v>
      </c>
      <c r="F40" s="5" t="str">
        <f t="shared" si="3"/>
        <v>BEARISH</v>
      </c>
      <c r="G40" s="5" t="str">
        <f t="shared" si="2"/>
        <v>WEAK</v>
      </c>
      <c r="H40" s="5" t="str">
        <f t="shared" si="1"/>
        <v>BEARISH DIVERGENCE</v>
      </c>
    </row>
    <row r="41" spans="1:8" ht="13.5" x14ac:dyDescent="0.25">
      <c r="A41" s="3">
        <f>TITRES_STAT!B44</f>
        <v>42366</v>
      </c>
      <c r="B41" s="5">
        <f>TITRES_STAT!C44</f>
        <v>1.41</v>
      </c>
      <c r="C41" s="5">
        <f>TITRES_STAT!D44</f>
        <v>1.41</v>
      </c>
      <c r="D41" s="5">
        <f>TITRES_STAT!E44</f>
        <v>233</v>
      </c>
      <c r="E41" s="2">
        <f t="shared" si="0"/>
        <v>209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BEARISH DIVERGENCE</v>
      </c>
    </row>
    <row r="42" spans="1:8" ht="13.5" x14ac:dyDescent="0.25">
      <c r="A42" s="3">
        <f>TITRES_STAT!B45</f>
        <v>42367</v>
      </c>
      <c r="B42" s="5">
        <f>TITRES_STAT!C45</f>
        <v>1.41</v>
      </c>
      <c r="C42" s="5">
        <f>TITRES_STAT!D45</f>
        <v>1.41</v>
      </c>
      <c r="D42" s="5">
        <f>TITRES_STAT!E45</f>
        <v>0</v>
      </c>
      <c r="E42" s="2">
        <f t="shared" si="0"/>
        <v>209</v>
      </c>
      <c r="F42" s="5" t="str">
        <f t="shared" si="3"/>
        <v>BEARISH</v>
      </c>
      <c r="G42" s="5" t="str">
        <f t="shared" si="2"/>
        <v>WEAK</v>
      </c>
      <c r="H42" s="5" t="str">
        <f t="shared" si="1"/>
        <v>NEUTRAL</v>
      </c>
    </row>
    <row r="43" spans="1:8" ht="13.5" x14ac:dyDescent="0.25">
      <c r="A43" s="3">
        <f>TITRES_STAT!B46</f>
        <v>42368</v>
      </c>
      <c r="B43" s="5">
        <f>TITRES_STAT!C46</f>
        <v>1.37</v>
      </c>
      <c r="C43" s="5">
        <f>TITRES_STAT!D46</f>
        <v>1.37</v>
      </c>
      <c r="D43" s="5">
        <f>TITRES_STAT!E46</f>
        <v>0</v>
      </c>
      <c r="E43" s="2">
        <f t="shared" si="0"/>
        <v>209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CONFIRMED BULLISH</v>
      </c>
    </row>
    <row r="44" spans="1:8" ht="13.5" x14ac:dyDescent="0.25">
      <c r="A44" s="3">
        <f>TITRES_STAT!B47</f>
        <v>42369</v>
      </c>
      <c r="B44" s="5">
        <f>TITRES_STAT!C47</f>
        <v>1.37</v>
      </c>
      <c r="C44" s="5">
        <f>TITRES_STAT!D47</f>
        <v>1.37</v>
      </c>
      <c r="D44" s="5">
        <f>TITRES_STAT!E47</f>
        <v>138</v>
      </c>
      <c r="E44" s="2">
        <f t="shared" si="0"/>
        <v>209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BULLISH DIVERGENCE</v>
      </c>
    </row>
    <row r="45" spans="1:8" ht="13.5" x14ac:dyDescent="0.25">
      <c r="A45" s="3">
        <f>TITRES_STAT!B48</f>
        <v>42373</v>
      </c>
      <c r="B45" s="5">
        <f>TITRES_STAT!C48</f>
        <v>1.4</v>
      </c>
      <c r="C45" s="5">
        <f>TITRES_STAT!D48</f>
        <v>1.4</v>
      </c>
      <c r="D45" s="5">
        <f>TITRES_STAT!E48</f>
        <v>2335</v>
      </c>
      <c r="E45" s="2">
        <f t="shared" si="0"/>
        <v>2544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BULLISH DIVERGENCE</v>
      </c>
    </row>
    <row r="46" spans="1:8" ht="13.5" x14ac:dyDescent="0.25">
      <c r="A46" s="3">
        <f>TITRES_STAT!B49</f>
        <v>42374</v>
      </c>
      <c r="B46" s="5">
        <f>TITRES_STAT!C49</f>
        <v>1.43</v>
      </c>
      <c r="C46" s="5">
        <f>TITRES_STAT!D49</f>
        <v>1.43</v>
      </c>
      <c r="D46" s="5">
        <f>TITRES_STAT!E49</f>
        <v>700</v>
      </c>
      <c r="E46" s="2">
        <f t="shared" si="0"/>
        <v>3244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1.43</v>
      </c>
      <c r="C47" s="5">
        <f>TITRES_STAT!D50</f>
        <v>1.43</v>
      </c>
      <c r="D47" s="5">
        <f>TITRES_STAT!E50</f>
        <v>0</v>
      </c>
      <c r="E47" s="2">
        <f t="shared" si="0"/>
        <v>3244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1.43</v>
      </c>
      <c r="C48" s="5">
        <f>TITRES_STAT!D51</f>
        <v>1.43</v>
      </c>
      <c r="D48" s="5">
        <f>TITRES_STAT!E51</f>
        <v>0</v>
      </c>
      <c r="E48" s="2">
        <f t="shared" si="0"/>
        <v>3244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1.43</v>
      </c>
      <c r="C49" s="5">
        <f>TITRES_STAT!D52</f>
        <v>1.43</v>
      </c>
      <c r="D49" s="5">
        <f>TITRES_STAT!E52</f>
        <v>301</v>
      </c>
      <c r="E49" s="2">
        <f t="shared" si="0"/>
        <v>3244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1.43</v>
      </c>
      <c r="C50" s="5">
        <f>TITRES_STAT!D53</f>
        <v>1.43</v>
      </c>
      <c r="D50" s="5">
        <f>TITRES_STAT!E53</f>
        <v>0</v>
      </c>
      <c r="E50" s="2">
        <f t="shared" si="0"/>
        <v>3244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42381</v>
      </c>
      <c r="B51" s="5">
        <f>TITRES_STAT!C54</f>
        <v>1.37</v>
      </c>
      <c r="C51" s="5">
        <f>TITRES_STAT!D54</f>
        <v>1.37</v>
      </c>
      <c r="D51" s="5">
        <f>TITRES_STAT!E54</f>
        <v>0</v>
      </c>
      <c r="E51" s="2">
        <f t="shared" si="0"/>
        <v>3244</v>
      </c>
      <c r="F51" s="5" t="str">
        <f t="shared" si="3"/>
        <v>NEUTRAL</v>
      </c>
      <c r="G51" s="5" t="str">
        <f t="shared" si="2"/>
        <v>NEUTRAL</v>
      </c>
      <c r="H51" s="5" t="str">
        <f t="shared" si="1"/>
        <v>NEUTRAL</v>
      </c>
    </row>
    <row r="52" spans="1:8" ht="13.5" x14ac:dyDescent="0.25">
      <c r="A52" s="3">
        <f>TITRES_STAT!B55</f>
        <v>42382</v>
      </c>
      <c r="B52" s="5">
        <f>TITRES_STAT!C55</f>
        <v>1.39</v>
      </c>
      <c r="C52" s="5">
        <f>TITRES_STAT!D55</f>
        <v>1.39</v>
      </c>
      <c r="D52" s="5">
        <f>TITRES_STAT!E55</f>
        <v>15</v>
      </c>
      <c r="E52" s="2">
        <f t="shared" si="0"/>
        <v>3259</v>
      </c>
      <c r="F52" s="5" t="str">
        <f t="shared" si="3"/>
        <v>BULLISH</v>
      </c>
      <c r="G52" s="5" t="str">
        <f t="shared" si="2"/>
        <v>NEUTRAL</v>
      </c>
      <c r="H52" s="5" t="str">
        <f t="shared" si="1"/>
        <v>BULLISH DIVERGENCE</v>
      </c>
    </row>
    <row r="53" spans="1:8" ht="13.5" x14ac:dyDescent="0.25">
      <c r="A53" s="3">
        <f>TITRES_STAT!B56</f>
        <v>42384</v>
      </c>
      <c r="B53" s="5">
        <f>TITRES_STAT!C56</f>
        <v>1.37</v>
      </c>
      <c r="C53" s="5">
        <f>TITRES_STAT!D56</f>
        <v>1.37</v>
      </c>
      <c r="D53" s="5">
        <f>TITRES_STAT!E56</f>
        <v>200</v>
      </c>
      <c r="E53" s="2">
        <f t="shared" si="0"/>
        <v>3059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1.37</v>
      </c>
      <c r="C54" s="5">
        <f>TITRES_STAT!D57</f>
        <v>1.37</v>
      </c>
      <c r="D54" s="5">
        <f>TITRES_STAT!E57</f>
        <v>0</v>
      </c>
      <c r="E54" s="2">
        <f t="shared" si="0"/>
        <v>3059</v>
      </c>
      <c r="F54" s="5" t="str">
        <f t="shared" si="3"/>
        <v>BEARISH</v>
      </c>
      <c r="G54" s="5" t="str">
        <f t="shared" si="2"/>
        <v>WEAK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1.37</v>
      </c>
      <c r="C55" s="5">
        <f>TITRES_STAT!D58</f>
        <v>1.37</v>
      </c>
      <c r="D55" s="5">
        <f>TITRES_STAT!E58</f>
        <v>0</v>
      </c>
      <c r="E55" s="2">
        <f t="shared" si="0"/>
        <v>3059</v>
      </c>
      <c r="F55" s="5" t="str">
        <f t="shared" si="3"/>
        <v>BEARISH</v>
      </c>
      <c r="G55" s="5" t="str">
        <f t="shared" si="2"/>
        <v>WEAK</v>
      </c>
      <c r="H55" s="5" t="str">
        <f t="shared" si="1"/>
        <v>CONFIRMED BEARISH</v>
      </c>
    </row>
    <row r="56" spans="1:8" ht="13.5" x14ac:dyDescent="0.25">
      <c r="A56" s="3">
        <f>TITRES_STAT!B59</f>
        <v>42389</v>
      </c>
      <c r="B56" s="5">
        <f>TITRES_STAT!C59</f>
        <v>1.39</v>
      </c>
      <c r="C56" s="5">
        <f>TITRES_STAT!D59</f>
        <v>1.39</v>
      </c>
      <c r="D56" s="5">
        <f>TITRES_STAT!E59</f>
        <v>33</v>
      </c>
      <c r="E56" s="2">
        <f t="shared" si="0"/>
        <v>3092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BEARISH DIVERGENCE</v>
      </c>
    </row>
    <row r="57" spans="1:8" ht="13.5" x14ac:dyDescent="0.25">
      <c r="A57" s="3">
        <f>TITRES_STAT!B60</f>
        <v>42390</v>
      </c>
      <c r="B57" s="5">
        <f>TITRES_STAT!C60</f>
        <v>1.39</v>
      </c>
      <c r="C57" s="5">
        <f>TITRES_STAT!D60</f>
        <v>1.39</v>
      </c>
      <c r="D57" s="5">
        <f>TITRES_STAT!E60</f>
        <v>0</v>
      </c>
      <c r="E57" s="2">
        <f t="shared" si="0"/>
        <v>3092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NEUTRAL</v>
      </c>
    </row>
    <row r="58" spans="1:8" ht="13.5" x14ac:dyDescent="0.25">
      <c r="A58" s="3">
        <f>TITRES_STAT!B61</f>
        <v>42391</v>
      </c>
      <c r="B58" s="5">
        <f>TITRES_STAT!C61</f>
        <v>1.39</v>
      </c>
      <c r="C58" s="5">
        <f>TITRES_STAT!D61</f>
        <v>1.39</v>
      </c>
      <c r="D58" s="5">
        <f>TITRES_STAT!E61</f>
        <v>0</v>
      </c>
      <c r="E58" s="2">
        <f t="shared" si="0"/>
        <v>3092</v>
      </c>
      <c r="F58" s="5" t="str">
        <f t="shared" si="3"/>
        <v>BULLISH</v>
      </c>
      <c r="G58" s="5" t="str">
        <f t="shared" si="2"/>
        <v>NEUTRAL</v>
      </c>
      <c r="H58" s="5" t="str">
        <f t="shared" si="1"/>
        <v>CONFIRMED BULLISH</v>
      </c>
    </row>
    <row r="59" spans="1:8" ht="13.5" x14ac:dyDescent="0.25">
      <c r="A59" s="3">
        <f>TITRES_STAT!B62</f>
        <v>42394</v>
      </c>
      <c r="B59" s="5">
        <f>TITRES_STAT!C62</f>
        <v>1.39</v>
      </c>
      <c r="C59" s="5">
        <f>TITRES_STAT!D62</f>
        <v>1.39</v>
      </c>
      <c r="D59" s="5">
        <f>TITRES_STAT!E62</f>
        <v>0</v>
      </c>
      <c r="E59" s="2">
        <f t="shared" si="0"/>
        <v>3092</v>
      </c>
      <c r="F59" s="5" t="str">
        <f t="shared" si="3"/>
        <v>BULLISH</v>
      </c>
      <c r="G59" s="5" t="str">
        <f t="shared" si="2"/>
        <v>NEUTRAL</v>
      </c>
      <c r="H59" s="5" t="str">
        <f t="shared" si="1"/>
        <v>CONFIRMED BULLISH</v>
      </c>
    </row>
    <row r="60" spans="1:8" ht="13.5" x14ac:dyDescent="0.25">
      <c r="A60" s="3">
        <f>TITRES_STAT!B63</f>
        <v>42395</v>
      </c>
      <c r="B60" s="5">
        <f>TITRES_STAT!C63</f>
        <v>1.39</v>
      </c>
      <c r="C60" s="5">
        <f>TITRES_STAT!D63</f>
        <v>1.39</v>
      </c>
      <c r="D60" s="5">
        <f>TITRES_STAT!E63</f>
        <v>0</v>
      </c>
      <c r="E60" s="2">
        <f t="shared" si="0"/>
        <v>3092</v>
      </c>
      <c r="F60" s="5" t="str">
        <f t="shared" si="3"/>
        <v>BULLISH</v>
      </c>
      <c r="G60" s="5" t="str">
        <f t="shared" si="2"/>
        <v>NEUTRAL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1.39</v>
      </c>
      <c r="C61" s="5">
        <f>TITRES_STAT!D64</f>
        <v>1.39</v>
      </c>
      <c r="D61" s="5">
        <f>TITRES_STAT!E64</f>
        <v>0</v>
      </c>
      <c r="E61" s="2">
        <f t="shared" si="0"/>
        <v>3092</v>
      </c>
      <c r="F61" s="5" t="str">
        <f t="shared" si="3"/>
        <v>NEUTRAL</v>
      </c>
      <c r="G61" s="5" t="str">
        <f t="shared" si="2"/>
        <v>NEUTRAL</v>
      </c>
      <c r="H61" s="5" t="str">
        <f t="shared" si="1"/>
        <v>NEUTRAL</v>
      </c>
    </row>
    <row r="62" spans="1:8" ht="13.5" x14ac:dyDescent="0.25">
      <c r="A62" s="3">
        <f>TITRES_STAT!B65</f>
        <v>42397</v>
      </c>
      <c r="B62" s="5">
        <f>TITRES_STAT!C65</f>
        <v>1.33</v>
      </c>
      <c r="C62" s="5">
        <f>TITRES_STAT!D65</f>
        <v>1.33</v>
      </c>
      <c r="D62" s="5">
        <f>TITRES_STAT!E65</f>
        <v>0</v>
      </c>
      <c r="E62" s="2">
        <f t="shared" si="0"/>
        <v>3092</v>
      </c>
      <c r="F62" s="5" t="str">
        <f t="shared" si="3"/>
        <v>NEUTRAL</v>
      </c>
      <c r="G62" s="5" t="str">
        <f t="shared" si="2"/>
        <v>NEUTRAL</v>
      </c>
      <c r="H62" s="5" t="str">
        <f t="shared" si="1"/>
        <v>NEUTRAL</v>
      </c>
    </row>
    <row r="63" spans="1:8" ht="13.5" x14ac:dyDescent="0.25">
      <c r="A63" s="3">
        <f>TITRES_STAT!B66</f>
        <v>42398</v>
      </c>
      <c r="B63" s="5">
        <f>TITRES_STAT!C66</f>
        <v>1.33</v>
      </c>
      <c r="C63" s="5">
        <f>TITRES_STAT!D66</f>
        <v>1.33</v>
      </c>
      <c r="D63" s="5">
        <f>TITRES_STAT!E66</f>
        <v>0</v>
      </c>
      <c r="E63" s="2">
        <f t="shared" si="0"/>
        <v>3092</v>
      </c>
      <c r="F63" s="5" t="str">
        <f t="shared" si="3"/>
        <v>NEUTRAL</v>
      </c>
      <c r="G63" s="5" t="str">
        <f t="shared" si="2"/>
        <v>NEUTRAL</v>
      </c>
      <c r="H63" s="5" t="str">
        <f t="shared" si="1"/>
        <v>NEUTRAL</v>
      </c>
    </row>
    <row r="64" spans="1:8" ht="13.5" x14ac:dyDescent="0.25">
      <c r="A64" s="3">
        <f>TITRES_STAT!B67</f>
        <v>42401</v>
      </c>
      <c r="B64" s="5">
        <f>TITRES_STAT!C67</f>
        <v>1.3</v>
      </c>
      <c r="C64" s="5">
        <f>TITRES_STAT!D67</f>
        <v>1.3</v>
      </c>
      <c r="D64" s="5">
        <f>TITRES_STAT!E67</f>
        <v>300</v>
      </c>
      <c r="E64" s="2">
        <f t="shared" si="0"/>
        <v>2792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CONFIRMED BEARISH</v>
      </c>
    </row>
    <row r="65" spans="1:8" ht="13.5" x14ac:dyDescent="0.25">
      <c r="A65" s="3">
        <f>TITRES_STAT!B68</f>
        <v>42402</v>
      </c>
      <c r="B65" s="5">
        <f>TITRES_STAT!C68</f>
        <v>1.3</v>
      </c>
      <c r="C65" s="5">
        <f>TITRES_STAT!D68</f>
        <v>1.3</v>
      </c>
      <c r="D65" s="5">
        <f>TITRES_STAT!E68</f>
        <v>0</v>
      </c>
      <c r="E65" s="2">
        <f t="shared" si="0"/>
        <v>2792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1.25</v>
      </c>
      <c r="C66" s="5">
        <f>TITRES_STAT!D69</f>
        <v>1.25</v>
      </c>
      <c r="D66" s="5">
        <f>TITRES_STAT!E69</f>
        <v>0</v>
      </c>
      <c r="E66" s="2">
        <f t="shared" si="0"/>
        <v>2792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1.28</v>
      </c>
      <c r="C67" s="5">
        <f>TITRES_STAT!D70</f>
        <v>1.28</v>
      </c>
      <c r="D67" s="5">
        <f>TITRES_STAT!E70</f>
        <v>15</v>
      </c>
      <c r="E67" s="2">
        <f t="shared" si="0"/>
        <v>2807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42405</v>
      </c>
      <c r="B68" s="5">
        <f>TITRES_STAT!C71</f>
        <v>1.25</v>
      </c>
      <c r="C68" s="5">
        <f>TITRES_STAT!D71</f>
        <v>1.25</v>
      </c>
      <c r="D68" s="5">
        <f>TITRES_STAT!E71</f>
        <v>408</v>
      </c>
      <c r="E68" s="2">
        <f t="shared" ref="E68:E131" si="4">IF(B68&gt;B67, E67+D68, IF(B68&lt;B67, E67-D68, E67))</f>
        <v>2399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1.25</v>
      </c>
      <c r="C69" s="5">
        <f>TITRES_STAT!D72</f>
        <v>1.25</v>
      </c>
      <c r="D69" s="5">
        <f>TITRES_STAT!E72</f>
        <v>50</v>
      </c>
      <c r="E69" s="2">
        <f t="shared" si="4"/>
        <v>2399</v>
      </c>
      <c r="F69" s="5" t="str">
        <f t="shared" si="3"/>
        <v>BEARISH</v>
      </c>
      <c r="G69" s="5" t="str">
        <f t="shared" si="2"/>
        <v>WEAK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1.25</v>
      </c>
      <c r="C70" s="5">
        <f>TITRES_STAT!D73</f>
        <v>1.25</v>
      </c>
      <c r="D70" s="5">
        <f>TITRES_STAT!E73</f>
        <v>90</v>
      </c>
      <c r="E70" s="2">
        <f t="shared" si="4"/>
        <v>2399</v>
      </c>
      <c r="F70" s="5" t="str">
        <f t="shared" si="3"/>
        <v>BEARISH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1.25</v>
      </c>
      <c r="C71" s="5">
        <f>TITRES_STAT!D74</f>
        <v>1.25</v>
      </c>
      <c r="D71" s="5">
        <f>TITRES_STAT!E74</f>
        <v>90</v>
      </c>
      <c r="E71" s="2">
        <f t="shared" si="4"/>
        <v>2399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NEUTRAL</v>
      </c>
    </row>
    <row r="72" spans="1:8" ht="13.5" x14ac:dyDescent="0.25">
      <c r="A72" s="3">
        <f>TITRES_STAT!B75</f>
        <v>42411</v>
      </c>
      <c r="B72" s="5">
        <f>TITRES_STAT!C75</f>
        <v>1.25</v>
      </c>
      <c r="C72" s="5">
        <f>TITRES_STAT!D75</f>
        <v>1.25</v>
      </c>
      <c r="D72" s="5">
        <f>TITRES_STAT!E75</f>
        <v>0</v>
      </c>
      <c r="E72" s="2">
        <f t="shared" si="4"/>
        <v>2399</v>
      </c>
      <c r="F72" s="5" t="str">
        <f t="shared" ref="F72:F135" si="7">IF(E72&gt;E67,"BULLISH",IF(E72&lt;E67,"BEARISH","NEUTRAL"))</f>
        <v>BEARISH</v>
      </c>
      <c r="G72" s="5" t="str">
        <f t="shared" si="6"/>
        <v>WEAK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1.22</v>
      </c>
      <c r="C73" s="5">
        <f>TITRES_STAT!D76</f>
        <v>1.22</v>
      </c>
      <c r="D73" s="5">
        <f>TITRES_STAT!E76</f>
        <v>0</v>
      </c>
      <c r="E73" s="2">
        <f t="shared" si="4"/>
        <v>2399</v>
      </c>
      <c r="F73" s="5" t="str">
        <f t="shared" si="7"/>
        <v>NEUTRAL</v>
      </c>
      <c r="G73" s="5" t="str">
        <f t="shared" si="6"/>
        <v>NEUTRAL</v>
      </c>
      <c r="H73" s="5" t="str">
        <f t="shared" si="5"/>
        <v>NEUTRAL</v>
      </c>
    </row>
    <row r="74" spans="1:8" ht="13.5" x14ac:dyDescent="0.25">
      <c r="A74" s="3">
        <f>TITRES_STAT!B77</f>
        <v>42415</v>
      </c>
      <c r="B74" s="5">
        <f>TITRES_STAT!C77</f>
        <v>1.22</v>
      </c>
      <c r="C74" s="5">
        <f>TITRES_STAT!D77</f>
        <v>1.22</v>
      </c>
      <c r="D74" s="5">
        <f>TITRES_STAT!E77</f>
        <v>71</v>
      </c>
      <c r="E74" s="2">
        <f t="shared" si="4"/>
        <v>2399</v>
      </c>
      <c r="F74" s="5" t="str">
        <f t="shared" si="7"/>
        <v>NEUTRAL</v>
      </c>
      <c r="G74" s="5" t="str">
        <f t="shared" si="6"/>
        <v>NEUTRAL</v>
      </c>
      <c r="H74" s="5" t="str">
        <f t="shared" si="5"/>
        <v>NEUTRAL</v>
      </c>
    </row>
    <row r="75" spans="1:8" ht="13.5" x14ac:dyDescent="0.25">
      <c r="A75" s="3">
        <f>TITRES_STAT!B78</f>
        <v>42416</v>
      </c>
      <c r="B75" s="5">
        <f>TITRES_STAT!C78</f>
        <v>1.19</v>
      </c>
      <c r="C75" s="5">
        <f>TITRES_STAT!D78</f>
        <v>1.19</v>
      </c>
      <c r="D75" s="5">
        <f>TITRES_STAT!E78</f>
        <v>2070</v>
      </c>
      <c r="E75" s="2">
        <f t="shared" si="4"/>
        <v>329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1.2</v>
      </c>
      <c r="C76" s="5">
        <f>TITRES_STAT!D79</f>
        <v>1.2</v>
      </c>
      <c r="D76" s="5">
        <f>TITRES_STAT!E79</f>
        <v>460</v>
      </c>
      <c r="E76" s="2">
        <f t="shared" si="4"/>
        <v>789</v>
      </c>
      <c r="F76" s="5" t="str">
        <f t="shared" si="7"/>
        <v>BEARISH</v>
      </c>
      <c r="G76" s="5" t="str">
        <f t="shared" si="6"/>
        <v>WEAK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1.2</v>
      </c>
      <c r="C77" s="5">
        <f>TITRES_STAT!D80</f>
        <v>1.2</v>
      </c>
      <c r="D77" s="5">
        <f>TITRES_STAT!E80</f>
        <v>126</v>
      </c>
      <c r="E77" s="2">
        <f t="shared" si="4"/>
        <v>789</v>
      </c>
      <c r="F77" s="5" t="str">
        <f t="shared" si="7"/>
        <v>BEARISH</v>
      </c>
      <c r="G77" s="5" t="str">
        <f t="shared" si="6"/>
        <v>WEAK</v>
      </c>
      <c r="H77" s="5" t="str">
        <f t="shared" si="5"/>
        <v>CONFIRMED BEARISH</v>
      </c>
    </row>
    <row r="78" spans="1:8" ht="13.5" x14ac:dyDescent="0.25">
      <c r="A78" s="3">
        <f>TITRES_STAT!B81</f>
        <v>42419</v>
      </c>
      <c r="B78" s="5">
        <f>TITRES_STAT!C81</f>
        <v>1.2</v>
      </c>
      <c r="C78" s="5">
        <f>TITRES_STAT!D81</f>
        <v>1.2</v>
      </c>
      <c r="D78" s="5">
        <f>TITRES_STAT!E81</f>
        <v>0</v>
      </c>
      <c r="E78" s="2">
        <f t="shared" si="4"/>
        <v>789</v>
      </c>
      <c r="F78" s="5" t="str">
        <f t="shared" si="7"/>
        <v>BEARISH</v>
      </c>
      <c r="G78" s="5" t="str">
        <f t="shared" si="6"/>
        <v>WEAK</v>
      </c>
      <c r="H78" s="5" t="str">
        <f t="shared" si="5"/>
        <v>CONFIRMED BEARISH</v>
      </c>
    </row>
    <row r="79" spans="1:8" ht="13.5" x14ac:dyDescent="0.25">
      <c r="A79" s="3">
        <f>TITRES_STAT!B82</f>
        <v>42422</v>
      </c>
      <c r="B79" s="5">
        <f>TITRES_STAT!C82</f>
        <v>1.2</v>
      </c>
      <c r="C79" s="5">
        <f>TITRES_STAT!D82</f>
        <v>1.2</v>
      </c>
      <c r="D79" s="5">
        <f>TITRES_STAT!E82</f>
        <v>0</v>
      </c>
      <c r="E79" s="2">
        <f t="shared" si="4"/>
        <v>789</v>
      </c>
      <c r="F79" s="5" t="str">
        <f t="shared" si="7"/>
        <v>BEARISH</v>
      </c>
      <c r="G79" s="5" t="str">
        <f t="shared" si="6"/>
        <v>WEAK</v>
      </c>
      <c r="H79" s="5" t="str">
        <f t="shared" si="5"/>
        <v>CONFIRMED BEARISH</v>
      </c>
    </row>
    <row r="80" spans="1:8" ht="13.5" x14ac:dyDescent="0.25">
      <c r="A80" s="3">
        <f>TITRES_STAT!B83</f>
        <v>42423</v>
      </c>
      <c r="B80" s="5">
        <f>TITRES_STAT!C83</f>
        <v>1.2</v>
      </c>
      <c r="C80" s="5">
        <f>TITRES_STAT!D83</f>
        <v>1.2</v>
      </c>
      <c r="D80" s="5">
        <f>TITRES_STAT!E83</f>
        <v>0</v>
      </c>
      <c r="E80" s="2">
        <f t="shared" si="4"/>
        <v>789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42424</v>
      </c>
      <c r="B81" s="5">
        <f>TITRES_STAT!C84</f>
        <v>1.2</v>
      </c>
      <c r="C81" s="5">
        <f>TITRES_STAT!D84</f>
        <v>1.2</v>
      </c>
      <c r="D81" s="5">
        <f>TITRES_STAT!E84</f>
        <v>0</v>
      </c>
      <c r="E81" s="2">
        <f t="shared" si="4"/>
        <v>789</v>
      </c>
      <c r="F81" s="5" t="str">
        <f t="shared" si="7"/>
        <v>NEUTRAL</v>
      </c>
      <c r="G81" s="5" t="str">
        <f t="shared" si="6"/>
        <v>NEUTRAL</v>
      </c>
      <c r="H81" s="5" t="str">
        <f t="shared" si="5"/>
        <v>NEUTRAL</v>
      </c>
    </row>
    <row r="82" spans="1:8" ht="13.5" x14ac:dyDescent="0.25">
      <c r="A82" s="3">
        <f>TITRES_STAT!B85</f>
        <v>42425</v>
      </c>
      <c r="B82" s="5">
        <f>TITRES_STAT!C85</f>
        <v>1.17</v>
      </c>
      <c r="C82" s="5">
        <f>TITRES_STAT!D85</f>
        <v>1.17</v>
      </c>
      <c r="D82" s="5">
        <f>TITRES_STAT!E85</f>
        <v>0</v>
      </c>
      <c r="E82" s="2">
        <f t="shared" si="4"/>
        <v>789</v>
      </c>
      <c r="F82" s="5" t="str">
        <f t="shared" si="7"/>
        <v>NEUTRAL</v>
      </c>
      <c r="G82" s="5" t="str">
        <f t="shared" si="6"/>
        <v>NEUTRAL</v>
      </c>
      <c r="H82" s="5" t="str">
        <f t="shared" si="5"/>
        <v>NEUTRAL</v>
      </c>
    </row>
    <row r="83" spans="1:8" ht="13.5" x14ac:dyDescent="0.25">
      <c r="A83" s="3">
        <f>TITRES_STAT!B86</f>
        <v>42426</v>
      </c>
      <c r="B83" s="5">
        <f>TITRES_STAT!C86</f>
        <v>1.1200000000000001</v>
      </c>
      <c r="C83" s="5">
        <f>TITRES_STAT!D86</f>
        <v>1.1200000000000001</v>
      </c>
      <c r="D83" s="5">
        <f>TITRES_STAT!E86</f>
        <v>33</v>
      </c>
      <c r="E83" s="2">
        <f t="shared" si="4"/>
        <v>756</v>
      </c>
      <c r="F83" s="5" t="str">
        <f t="shared" si="7"/>
        <v>BEARISH</v>
      </c>
      <c r="G83" s="5" t="str">
        <f t="shared" si="6"/>
        <v>WEAK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1.07</v>
      </c>
      <c r="C84" s="5">
        <f>TITRES_STAT!D87</f>
        <v>1.07</v>
      </c>
      <c r="D84" s="5">
        <f>TITRES_STAT!E87</f>
        <v>210</v>
      </c>
      <c r="E84" s="2">
        <f t="shared" si="4"/>
        <v>546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1.07</v>
      </c>
      <c r="C85" s="5">
        <f>TITRES_STAT!D88</f>
        <v>1.07</v>
      </c>
      <c r="D85" s="5">
        <f>TITRES_STAT!E88</f>
        <v>0</v>
      </c>
      <c r="E85" s="2">
        <f t="shared" si="4"/>
        <v>546</v>
      </c>
      <c r="F85" s="5" t="str">
        <f t="shared" si="7"/>
        <v>BEARISH</v>
      </c>
      <c r="G85" s="5" t="str">
        <f t="shared" si="6"/>
        <v>WEAK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1.03</v>
      </c>
      <c r="C86" s="5">
        <f>TITRES_STAT!D89</f>
        <v>1.03</v>
      </c>
      <c r="D86" s="5">
        <f>TITRES_STAT!E89</f>
        <v>0</v>
      </c>
      <c r="E86" s="2">
        <f t="shared" si="4"/>
        <v>546</v>
      </c>
      <c r="F86" s="5" t="str">
        <f t="shared" si="7"/>
        <v>BEARISH</v>
      </c>
      <c r="G86" s="5" t="str">
        <f t="shared" si="6"/>
        <v>WEAK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1</v>
      </c>
      <c r="C87" s="5">
        <f>TITRES_STAT!D90</f>
        <v>1</v>
      </c>
      <c r="D87" s="5">
        <f>TITRES_STAT!E90</f>
        <v>0</v>
      </c>
      <c r="E87" s="2">
        <f t="shared" si="4"/>
        <v>546</v>
      </c>
      <c r="F87" s="5" t="str">
        <f t="shared" si="7"/>
        <v>BEARISH</v>
      </c>
      <c r="G87" s="5" t="str">
        <f t="shared" si="6"/>
        <v>WEAK</v>
      </c>
      <c r="H87" s="5" t="str">
        <f t="shared" si="5"/>
        <v>CONFIRMED BEARISH</v>
      </c>
    </row>
    <row r="88" spans="1:8" ht="13.5" x14ac:dyDescent="0.25">
      <c r="A88" s="3">
        <f>TITRES_STAT!B91</f>
        <v>42433</v>
      </c>
      <c r="B88" s="5">
        <f>TITRES_STAT!C91</f>
        <v>0.96</v>
      </c>
      <c r="C88" s="5">
        <f>TITRES_STAT!D91</f>
        <v>0.96</v>
      </c>
      <c r="D88" s="5">
        <f>TITRES_STAT!E91</f>
        <v>100</v>
      </c>
      <c r="E88" s="2">
        <f t="shared" si="4"/>
        <v>446</v>
      </c>
      <c r="F88" s="5" t="str">
        <f t="shared" si="7"/>
        <v>BEARISH</v>
      </c>
      <c r="G88" s="5" t="str">
        <f t="shared" si="6"/>
        <v>WEAK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0.92</v>
      </c>
      <c r="C89" s="5">
        <f>TITRES_STAT!D92</f>
        <v>0.92</v>
      </c>
      <c r="D89" s="5">
        <f>TITRES_STAT!E92</f>
        <v>9040</v>
      </c>
      <c r="E89" s="2">
        <f t="shared" si="4"/>
        <v>-8594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0.9</v>
      </c>
      <c r="C90" s="5">
        <f>TITRES_STAT!D93</f>
        <v>0.9</v>
      </c>
      <c r="D90" s="5">
        <f>TITRES_STAT!E93</f>
        <v>23057</v>
      </c>
      <c r="E90" s="2">
        <f t="shared" si="4"/>
        <v>-31651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0.9</v>
      </c>
      <c r="C91" s="5">
        <f>TITRES_STAT!D94</f>
        <v>0.9</v>
      </c>
      <c r="D91" s="5">
        <f>TITRES_STAT!E94</f>
        <v>2221</v>
      </c>
      <c r="E91" s="2">
        <f t="shared" si="4"/>
        <v>-31651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0.88</v>
      </c>
      <c r="C92" s="5">
        <f>TITRES_STAT!D95</f>
        <v>0.88</v>
      </c>
      <c r="D92" s="5">
        <f>TITRES_STAT!E95</f>
        <v>100</v>
      </c>
      <c r="E92" s="2">
        <f t="shared" si="4"/>
        <v>-31751</v>
      </c>
      <c r="F92" s="5" t="str">
        <f t="shared" si="7"/>
        <v>BEARISH</v>
      </c>
      <c r="G92" s="5" t="str">
        <f t="shared" si="6"/>
        <v>WEAK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0.91</v>
      </c>
      <c r="C93" s="5">
        <f>TITRES_STAT!D96</f>
        <v>0.91</v>
      </c>
      <c r="D93" s="5">
        <f>TITRES_STAT!E96</f>
        <v>6448</v>
      </c>
      <c r="E93" s="2">
        <f t="shared" si="4"/>
        <v>-25303</v>
      </c>
      <c r="F93" s="5" t="str">
        <f t="shared" si="7"/>
        <v>BEARISH</v>
      </c>
      <c r="G93" s="5" t="str">
        <f t="shared" si="6"/>
        <v>WEAK</v>
      </c>
      <c r="H93" s="5" t="str">
        <f t="shared" si="5"/>
        <v>CONFIRMED BEARISH</v>
      </c>
    </row>
    <row r="94" spans="1:8" ht="13.5" x14ac:dyDescent="0.25">
      <c r="A94" s="3">
        <f>TITRES_STAT!B97</f>
        <v>42443</v>
      </c>
      <c r="B94" s="5">
        <f>TITRES_STAT!C97</f>
        <v>0.93</v>
      </c>
      <c r="C94" s="5">
        <f>TITRES_STAT!D97</f>
        <v>0.93</v>
      </c>
      <c r="D94" s="5">
        <f>TITRES_STAT!E97</f>
        <v>532</v>
      </c>
      <c r="E94" s="2">
        <f t="shared" si="4"/>
        <v>-24771</v>
      </c>
      <c r="F94" s="5" t="str">
        <f t="shared" si="7"/>
        <v>BEARISH</v>
      </c>
      <c r="G94" s="5" t="str">
        <f t="shared" si="6"/>
        <v>STRONG</v>
      </c>
      <c r="H94" s="5" t="str">
        <f t="shared" si="5"/>
        <v>BEARISH DIVERGENCE</v>
      </c>
    </row>
    <row r="95" spans="1:8" ht="13.5" x14ac:dyDescent="0.25">
      <c r="A95" s="3">
        <f>TITRES_STAT!B98</f>
        <v>42444</v>
      </c>
      <c r="B95" s="5">
        <f>TITRES_STAT!C98</f>
        <v>0.97</v>
      </c>
      <c r="C95" s="5">
        <f>TITRES_STAT!D98</f>
        <v>0.97</v>
      </c>
      <c r="D95" s="5">
        <f>TITRES_STAT!E98</f>
        <v>17591</v>
      </c>
      <c r="E95" s="2">
        <f t="shared" si="4"/>
        <v>-7180</v>
      </c>
      <c r="F95" s="5" t="str">
        <f t="shared" si="7"/>
        <v>BULLISH</v>
      </c>
      <c r="G95" s="5" t="str">
        <f t="shared" si="6"/>
        <v>WEAK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1.01</v>
      </c>
      <c r="C96" s="5">
        <f>TITRES_STAT!D99</f>
        <v>1.01</v>
      </c>
      <c r="D96" s="5">
        <f>TITRES_STAT!E99</f>
        <v>2205</v>
      </c>
      <c r="E96" s="2">
        <f t="shared" si="4"/>
        <v>-4975</v>
      </c>
      <c r="F96" s="5" t="str">
        <f t="shared" si="7"/>
        <v>BULLISH</v>
      </c>
      <c r="G96" s="5" t="str">
        <f t="shared" si="6"/>
        <v>WEAK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1.07</v>
      </c>
      <c r="C97" s="5">
        <f>TITRES_STAT!D100</f>
        <v>1.07</v>
      </c>
      <c r="D97" s="5">
        <f>TITRES_STAT!E100</f>
        <v>17446</v>
      </c>
      <c r="E97" s="2">
        <f t="shared" si="4"/>
        <v>12471</v>
      </c>
      <c r="F97" s="5" t="str">
        <f t="shared" si="7"/>
        <v>BULLISH</v>
      </c>
      <c r="G97" s="5" t="str">
        <f t="shared" si="6"/>
        <v>WEAK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1.1100000000000001</v>
      </c>
      <c r="C98" s="5">
        <f>TITRES_STAT!D101</f>
        <v>1.1100000000000001</v>
      </c>
      <c r="D98" s="5">
        <f>TITRES_STAT!E101</f>
        <v>0</v>
      </c>
      <c r="E98" s="2">
        <f t="shared" si="4"/>
        <v>12471</v>
      </c>
      <c r="F98" s="5" t="str">
        <f t="shared" si="7"/>
        <v>BULLISH</v>
      </c>
      <c r="G98" s="5" t="str">
        <f t="shared" si="6"/>
        <v>WEAK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1.1499999999999999</v>
      </c>
      <c r="C99" s="5">
        <f>TITRES_STAT!D102</f>
        <v>1.1499999999999999</v>
      </c>
      <c r="D99" s="5">
        <f>TITRES_STAT!E102</f>
        <v>0</v>
      </c>
      <c r="E99" s="2">
        <f t="shared" si="4"/>
        <v>12471</v>
      </c>
      <c r="F99" s="5" t="str">
        <f t="shared" si="7"/>
        <v>BULLISH</v>
      </c>
      <c r="G99" s="5" t="str">
        <f t="shared" si="6"/>
        <v>WEAK</v>
      </c>
      <c r="H99" s="5" t="str">
        <f t="shared" si="5"/>
        <v>CONFIRMED BULLISH</v>
      </c>
    </row>
    <row r="100" spans="1:8" ht="13.5" x14ac:dyDescent="0.25">
      <c r="A100" s="3">
        <f>TITRES_STAT!B103</f>
        <v>42451</v>
      </c>
      <c r="B100" s="5">
        <f>TITRES_STAT!C103</f>
        <v>1.22</v>
      </c>
      <c r="C100" s="5">
        <f>TITRES_STAT!D103</f>
        <v>1.22</v>
      </c>
      <c r="D100" s="5">
        <f>TITRES_STAT!E103</f>
        <v>8920</v>
      </c>
      <c r="E100" s="2">
        <f t="shared" si="4"/>
        <v>21391</v>
      </c>
      <c r="F100" s="5" t="str">
        <f t="shared" si="7"/>
        <v>BULLISH</v>
      </c>
      <c r="G100" s="5" t="str">
        <f t="shared" si="6"/>
        <v>WEAK</v>
      </c>
      <c r="H100" s="5" t="str">
        <f t="shared" si="5"/>
        <v>CONFIRMED BULLISH</v>
      </c>
    </row>
    <row r="101" spans="1:8" ht="13.5" x14ac:dyDescent="0.25">
      <c r="A101" s="3">
        <f>TITRES_STAT!B104</f>
        <v>42452</v>
      </c>
      <c r="B101" s="5">
        <f>TITRES_STAT!C104</f>
        <v>1.27</v>
      </c>
      <c r="C101" s="5">
        <f>TITRES_STAT!D104</f>
        <v>1.27</v>
      </c>
      <c r="D101" s="5">
        <f>TITRES_STAT!E104</f>
        <v>0</v>
      </c>
      <c r="E101" s="2">
        <f t="shared" si="4"/>
        <v>21391</v>
      </c>
      <c r="F101" s="5" t="str">
        <f t="shared" si="7"/>
        <v>BULLISH</v>
      </c>
      <c r="G101" s="5" t="str">
        <f t="shared" si="6"/>
        <v>WEAK</v>
      </c>
      <c r="H101" s="5" t="str">
        <f t="shared" si="5"/>
        <v>CONFIRMED BULLISH</v>
      </c>
    </row>
    <row r="102" spans="1:8" ht="13.5" x14ac:dyDescent="0.25">
      <c r="A102" s="3">
        <f>TITRES_STAT!B105</f>
        <v>42453</v>
      </c>
      <c r="B102" s="5">
        <f>TITRES_STAT!C105</f>
        <v>1.32</v>
      </c>
      <c r="C102" s="5">
        <f>TITRES_STAT!D105</f>
        <v>1.32</v>
      </c>
      <c r="D102" s="5">
        <f>TITRES_STAT!E105</f>
        <v>0</v>
      </c>
      <c r="E102" s="2">
        <f t="shared" si="4"/>
        <v>21391</v>
      </c>
      <c r="F102" s="5" t="str">
        <f t="shared" si="7"/>
        <v>BULLISH</v>
      </c>
      <c r="G102" s="5" t="str">
        <f t="shared" si="6"/>
        <v>STRONG</v>
      </c>
      <c r="H102" s="5" t="str">
        <f t="shared" si="5"/>
        <v>CONFIRMED BULLISH</v>
      </c>
    </row>
    <row r="103" spans="1:8" ht="13.5" x14ac:dyDescent="0.25">
      <c r="A103" s="3">
        <f>TITRES_STAT!B106</f>
        <v>42454</v>
      </c>
      <c r="B103" s="5">
        <f>TITRES_STAT!C106</f>
        <v>1.37</v>
      </c>
      <c r="C103" s="5">
        <f>TITRES_STAT!D106</f>
        <v>1.37</v>
      </c>
      <c r="D103" s="5">
        <f>TITRES_STAT!E106</f>
        <v>0</v>
      </c>
      <c r="E103" s="2">
        <f t="shared" si="4"/>
        <v>21391</v>
      </c>
      <c r="F103" s="5" t="str">
        <f t="shared" si="7"/>
        <v>BULLISH</v>
      </c>
      <c r="G103" s="5" t="str">
        <f t="shared" si="6"/>
        <v>STRONG</v>
      </c>
      <c r="H103" s="5" t="str">
        <f t="shared" si="5"/>
        <v>CONFIRMED BULLISH</v>
      </c>
    </row>
    <row r="104" spans="1:8" ht="13.5" x14ac:dyDescent="0.25">
      <c r="A104" s="3">
        <f>TITRES_STAT!B107</f>
        <v>42457</v>
      </c>
      <c r="B104" s="5">
        <f>TITRES_STAT!C107</f>
        <v>1.45</v>
      </c>
      <c r="C104" s="5">
        <f>TITRES_STAT!D107</f>
        <v>1.45</v>
      </c>
      <c r="D104" s="5">
        <f>TITRES_STAT!E107</f>
        <v>18394</v>
      </c>
      <c r="E104" s="2">
        <f t="shared" si="4"/>
        <v>39785</v>
      </c>
      <c r="F104" s="5" t="str">
        <f t="shared" si="7"/>
        <v>BULLISH</v>
      </c>
      <c r="G104" s="5" t="str">
        <f t="shared" si="6"/>
        <v>STRONG</v>
      </c>
      <c r="H104" s="5" t="str">
        <f t="shared" si="5"/>
        <v>CONFIRMED BULLISH</v>
      </c>
    </row>
    <row r="105" spans="1:8" ht="13.5" x14ac:dyDescent="0.25">
      <c r="A105" s="3">
        <f>TITRES_STAT!B108</f>
        <v>42458</v>
      </c>
      <c r="B105" s="5">
        <f>TITRES_STAT!C108</f>
        <v>1.53</v>
      </c>
      <c r="C105" s="5">
        <f>TITRES_STAT!D108</f>
        <v>1.53</v>
      </c>
      <c r="D105" s="5">
        <f>TITRES_STAT!E108</f>
        <v>24283</v>
      </c>
      <c r="E105" s="2">
        <f t="shared" si="4"/>
        <v>64068</v>
      </c>
      <c r="F105" s="5" t="str">
        <f t="shared" si="7"/>
        <v>BULLISH</v>
      </c>
      <c r="G105" s="5" t="str">
        <f t="shared" si="6"/>
        <v>STRONG</v>
      </c>
      <c r="H105" s="5" t="str">
        <f t="shared" si="5"/>
        <v>CONFIRMED BULLISH</v>
      </c>
    </row>
    <row r="106" spans="1:8" ht="13.5" x14ac:dyDescent="0.25">
      <c r="A106" s="3">
        <f>TITRES_STAT!B109</f>
        <v>42459</v>
      </c>
      <c r="B106" s="5">
        <f>TITRES_STAT!C109</f>
        <v>1.59</v>
      </c>
      <c r="C106" s="5">
        <f>TITRES_STAT!D109</f>
        <v>1.59</v>
      </c>
      <c r="D106" s="5">
        <f>TITRES_STAT!E109</f>
        <v>0</v>
      </c>
      <c r="E106" s="2">
        <f t="shared" si="4"/>
        <v>64068</v>
      </c>
      <c r="F106" s="5" t="str">
        <f t="shared" si="7"/>
        <v>BULLISH</v>
      </c>
      <c r="G106" s="5" t="str">
        <f t="shared" si="6"/>
        <v>STRONG</v>
      </c>
      <c r="H106" s="5" t="str">
        <f t="shared" si="5"/>
        <v>CONFIRMED BULLISH</v>
      </c>
    </row>
    <row r="107" spans="1:8" ht="13.5" x14ac:dyDescent="0.25">
      <c r="A107" s="3">
        <f>TITRES_STAT!B110</f>
        <v>42460</v>
      </c>
      <c r="B107" s="5">
        <f>TITRES_STAT!C110</f>
        <v>1.66</v>
      </c>
      <c r="C107" s="5">
        <f>TITRES_STAT!D110</f>
        <v>1.66</v>
      </c>
      <c r="D107" s="5">
        <f>TITRES_STAT!E110</f>
        <v>0</v>
      </c>
      <c r="E107" s="2">
        <f t="shared" si="4"/>
        <v>64068</v>
      </c>
      <c r="F107" s="5" t="str">
        <f t="shared" si="7"/>
        <v>BULLISH</v>
      </c>
      <c r="G107" s="5" t="str">
        <f t="shared" si="6"/>
        <v>STRONG</v>
      </c>
      <c r="H107" s="5" t="str">
        <f t="shared" si="5"/>
        <v>CONFIRMED BULLISH</v>
      </c>
    </row>
    <row r="108" spans="1:8" ht="13.5" x14ac:dyDescent="0.25">
      <c r="A108" s="3">
        <f>TITRES_STAT!B111</f>
        <v>42461</v>
      </c>
      <c r="B108" s="5">
        <f>TITRES_STAT!C111</f>
        <v>1.73</v>
      </c>
      <c r="C108" s="5">
        <f>TITRES_STAT!D111</f>
        <v>1.73</v>
      </c>
      <c r="D108" s="5">
        <f>TITRES_STAT!E111</f>
        <v>0</v>
      </c>
      <c r="E108" s="2">
        <f t="shared" si="4"/>
        <v>64068</v>
      </c>
      <c r="F108" s="5" t="str">
        <f t="shared" si="7"/>
        <v>BULLISH</v>
      </c>
      <c r="G108" s="5" t="str">
        <f t="shared" si="6"/>
        <v>STRONG</v>
      </c>
      <c r="H108" s="5" t="str">
        <f t="shared" si="5"/>
        <v>CONFIRMED BULLISH</v>
      </c>
    </row>
    <row r="109" spans="1:8" ht="13.5" x14ac:dyDescent="0.25">
      <c r="A109" s="3">
        <f>TITRES_STAT!B112</f>
        <v>42464</v>
      </c>
      <c r="B109" s="5">
        <f>TITRES_STAT!C112</f>
        <v>1.63</v>
      </c>
      <c r="C109" s="5">
        <f>TITRES_STAT!D112</f>
        <v>1.63</v>
      </c>
      <c r="D109" s="5">
        <f>TITRES_STAT!E112</f>
        <v>24106</v>
      </c>
      <c r="E109" s="2">
        <f t="shared" si="4"/>
        <v>39962</v>
      </c>
      <c r="F109" s="5" t="str">
        <f t="shared" si="7"/>
        <v>BULLISH</v>
      </c>
      <c r="G109" s="5" t="str">
        <f t="shared" si="6"/>
        <v>NEUTRAL</v>
      </c>
      <c r="H109" s="5" t="str">
        <f t="shared" si="5"/>
        <v>CONFIRMED BULLISH</v>
      </c>
    </row>
    <row r="110" spans="1:8" ht="13.5" x14ac:dyDescent="0.25">
      <c r="A110" s="3">
        <f>TITRES_STAT!B113</f>
        <v>42465</v>
      </c>
      <c r="B110" s="5">
        <f>TITRES_STAT!C113</f>
        <v>1.67</v>
      </c>
      <c r="C110" s="5">
        <f>TITRES_STAT!D113</f>
        <v>1.67</v>
      </c>
      <c r="D110" s="5">
        <f>TITRES_STAT!E113</f>
        <v>9342</v>
      </c>
      <c r="E110" s="2">
        <f t="shared" si="4"/>
        <v>49304</v>
      </c>
      <c r="F110" s="5" t="str">
        <f t="shared" si="7"/>
        <v>BEARISH</v>
      </c>
      <c r="G110" s="5" t="str">
        <f t="shared" si="6"/>
        <v>WEAK</v>
      </c>
      <c r="H110" s="5" t="str">
        <f t="shared" si="5"/>
        <v>BEARISH DIVERGENCE</v>
      </c>
    </row>
    <row r="111" spans="1:8" ht="13.5" x14ac:dyDescent="0.25">
      <c r="A111" s="3">
        <f>TITRES_STAT!B114</f>
        <v>42466</v>
      </c>
      <c r="B111" s="5">
        <f>TITRES_STAT!C114</f>
        <v>1.67</v>
      </c>
      <c r="C111" s="5">
        <f>TITRES_STAT!D114</f>
        <v>1.67</v>
      </c>
      <c r="D111" s="5">
        <f>TITRES_STAT!E114</f>
        <v>1000</v>
      </c>
      <c r="E111" s="2">
        <f t="shared" si="4"/>
        <v>49304</v>
      </c>
      <c r="F111" s="5" t="str">
        <f t="shared" si="7"/>
        <v>BEARISH</v>
      </c>
      <c r="G111" s="5" t="str">
        <f t="shared" si="6"/>
        <v>WEAK</v>
      </c>
      <c r="H111" s="5" t="str">
        <f t="shared" si="5"/>
        <v>BEARISH DIVERGENCE</v>
      </c>
    </row>
    <row r="112" spans="1:8" ht="13.5" x14ac:dyDescent="0.25">
      <c r="A112" s="3">
        <f>TITRES_STAT!B115</f>
        <v>42467</v>
      </c>
      <c r="B112" s="5">
        <f>TITRES_STAT!C115</f>
        <v>1.61</v>
      </c>
      <c r="C112" s="5">
        <f>TITRES_STAT!D115</f>
        <v>1.61</v>
      </c>
      <c r="D112" s="5">
        <f>TITRES_STAT!E115</f>
        <v>1705</v>
      </c>
      <c r="E112" s="2">
        <f t="shared" si="4"/>
        <v>47599</v>
      </c>
      <c r="F112" s="5" t="str">
        <f t="shared" si="7"/>
        <v>BEARISH</v>
      </c>
      <c r="G112" s="5" t="str">
        <f t="shared" si="6"/>
        <v>WEAK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1.54</v>
      </c>
      <c r="C113" s="5">
        <f>TITRES_STAT!D116</f>
        <v>1.54</v>
      </c>
      <c r="D113" s="5">
        <f>TITRES_STAT!E116</f>
        <v>0</v>
      </c>
      <c r="E113" s="2">
        <f t="shared" si="4"/>
        <v>47599</v>
      </c>
      <c r="F113" s="5" t="str">
        <f t="shared" si="7"/>
        <v>BEARISH</v>
      </c>
      <c r="G113" s="5" t="str">
        <f t="shared" si="6"/>
        <v>WEAK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1.5</v>
      </c>
      <c r="C114" s="5">
        <f>TITRES_STAT!D117</f>
        <v>1.5</v>
      </c>
      <c r="D114" s="5">
        <f>TITRES_STAT!E117</f>
        <v>2177</v>
      </c>
      <c r="E114" s="2">
        <f t="shared" si="4"/>
        <v>45422</v>
      </c>
      <c r="F114" s="5" t="str">
        <f t="shared" si="7"/>
        <v>BULLISH</v>
      </c>
      <c r="G114" s="5" t="str">
        <f t="shared" si="6"/>
        <v>STRONG</v>
      </c>
      <c r="H114" s="5" t="str">
        <f t="shared" si="5"/>
        <v>BULLISH DIVERGENCE</v>
      </c>
    </row>
    <row r="115" spans="1:8" ht="13.5" x14ac:dyDescent="0.25">
      <c r="A115" s="3">
        <f>TITRES_STAT!B118</f>
        <v>42472</v>
      </c>
      <c r="B115" s="5">
        <f>TITRES_STAT!C118</f>
        <v>1.42</v>
      </c>
      <c r="C115" s="5">
        <f>TITRES_STAT!D118</f>
        <v>1.42</v>
      </c>
      <c r="D115" s="5">
        <f>TITRES_STAT!E118</f>
        <v>2828</v>
      </c>
      <c r="E115" s="2">
        <f t="shared" si="4"/>
        <v>42594</v>
      </c>
      <c r="F115" s="5" t="str">
        <f t="shared" si="7"/>
        <v>BEARISH</v>
      </c>
      <c r="G115" s="5" t="str">
        <f t="shared" si="6"/>
        <v>WEAK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1.42</v>
      </c>
      <c r="C116" s="5">
        <f>TITRES_STAT!D119</f>
        <v>1.42</v>
      </c>
      <c r="D116" s="5">
        <f>TITRES_STAT!E119</f>
        <v>1096</v>
      </c>
      <c r="E116" s="2">
        <f t="shared" si="4"/>
        <v>42594</v>
      </c>
      <c r="F116" s="5" t="str">
        <f t="shared" si="7"/>
        <v>BEARISH</v>
      </c>
      <c r="G116" s="5" t="str">
        <f t="shared" si="6"/>
        <v>WEAK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1.42</v>
      </c>
      <c r="C117" s="5">
        <f>TITRES_STAT!D120</f>
        <v>1.42</v>
      </c>
      <c r="D117" s="5">
        <f>TITRES_STAT!E120</f>
        <v>0</v>
      </c>
      <c r="E117" s="2">
        <f t="shared" si="4"/>
        <v>42594</v>
      </c>
      <c r="F117" s="5" t="str">
        <f t="shared" si="7"/>
        <v>BEARISH</v>
      </c>
      <c r="G117" s="5" t="str">
        <f t="shared" si="6"/>
        <v>WEAK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1.42</v>
      </c>
      <c r="C118" s="5">
        <f>TITRES_STAT!D121</f>
        <v>1.42</v>
      </c>
      <c r="D118" s="5">
        <f>TITRES_STAT!E121</f>
        <v>1507</v>
      </c>
      <c r="E118" s="2">
        <f t="shared" si="4"/>
        <v>42594</v>
      </c>
      <c r="F118" s="5" t="str">
        <f t="shared" si="7"/>
        <v>BEARISH</v>
      </c>
      <c r="G118" s="5" t="str">
        <f t="shared" si="6"/>
        <v>WEAK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1.46</v>
      </c>
      <c r="C119" s="5">
        <f>TITRES_STAT!D122</f>
        <v>1.46</v>
      </c>
      <c r="D119" s="5">
        <f>TITRES_STAT!E122</f>
        <v>433</v>
      </c>
      <c r="E119" s="2">
        <f t="shared" si="4"/>
        <v>43027</v>
      </c>
      <c r="F119" s="5" t="str">
        <f t="shared" si="7"/>
        <v>BEARISH</v>
      </c>
      <c r="G119" s="5" t="str">
        <f t="shared" si="6"/>
        <v>WEAK</v>
      </c>
      <c r="H119" s="5" t="str">
        <f t="shared" si="5"/>
        <v>CONFIRMED BEARISH</v>
      </c>
    </row>
    <row r="120" spans="1:8" ht="13.5" x14ac:dyDescent="0.25">
      <c r="A120" s="3">
        <f>TITRES_STAT!B123</f>
        <v>42479</v>
      </c>
      <c r="B120" s="5">
        <f>TITRES_STAT!C123</f>
        <v>1.42</v>
      </c>
      <c r="C120" s="5">
        <f>TITRES_STAT!D123</f>
        <v>1.42</v>
      </c>
      <c r="D120" s="5">
        <f>TITRES_STAT!E123</f>
        <v>1727</v>
      </c>
      <c r="E120" s="2">
        <f t="shared" si="4"/>
        <v>41300</v>
      </c>
      <c r="F120" s="5" t="str">
        <f t="shared" si="7"/>
        <v>BEARISH</v>
      </c>
      <c r="G120" s="5" t="str">
        <f t="shared" si="6"/>
        <v>WEAK</v>
      </c>
      <c r="H120" s="5" t="str">
        <f t="shared" si="5"/>
        <v>NEUTRAL</v>
      </c>
    </row>
    <row r="121" spans="1:8" ht="13.5" x14ac:dyDescent="0.25">
      <c r="A121" s="3">
        <f>TITRES_STAT!B124</f>
        <v>42480</v>
      </c>
      <c r="B121" s="5">
        <f>TITRES_STAT!C124</f>
        <v>1.46</v>
      </c>
      <c r="C121" s="5">
        <f>TITRES_STAT!D124</f>
        <v>1.46</v>
      </c>
      <c r="D121" s="5">
        <f>TITRES_STAT!E124</f>
        <v>7909</v>
      </c>
      <c r="E121" s="2">
        <f t="shared" si="4"/>
        <v>49209</v>
      </c>
      <c r="F121" s="5" t="str">
        <f t="shared" si="7"/>
        <v>BULLISH</v>
      </c>
      <c r="G121" s="5" t="str">
        <f t="shared" si="6"/>
        <v>STRONG</v>
      </c>
      <c r="H121" s="5" t="str">
        <f t="shared" si="5"/>
        <v>CONFIRMED BULLISH</v>
      </c>
    </row>
    <row r="122" spans="1:8" ht="13.5" x14ac:dyDescent="0.25">
      <c r="A122" s="3">
        <f>TITRES_STAT!B125</f>
        <v>42481</v>
      </c>
      <c r="B122" s="5">
        <f>TITRES_STAT!C125</f>
        <v>1.54</v>
      </c>
      <c r="C122" s="5">
        <f>TITRES_STAT!D125</f>
        <v>1.54</v>
      </c>
      <c r="D122" s="5">
        <f>TITRES_STAT!E125</f>
        <v>6004</v>
      </c>
      <c r="E122" s="2">
        <f t="shared" si="4"/>
        <v>55213</v>
      </c>
      <c r="F122" s="5" t="str">
        <f t="shared" si="7"/>
        <v>BULLISH</v>
      </c>
      <c r="G122" s="5" t="str">
        <f t="shared" si="6"/>
        <v>STRONG</v>
      </c>
      <c r="H122" s="5" t="str">
        <f t="shared" si="5"/>
        <v>CONFIRMED BULLISH</v>
      </c>
    </row>
    <row r="123" spans="1:8" ht="13.5" x14ac:dyDescent="0.25">
      <c r="A123" s="3">
        <f>TITRES_STAT!B126</f>
        <v>42482</v>
      </c>
      <c r="B123" s="5">
        <f>TITRES_STAT!C126</f>
        <v>1.58</v>
      </c>
      <c r="C123" s="5">
        <f>TITRES_STAT!D126</f>
        <v>1.58</v>
      </c>
      <c r="D123" s="5">
        <f>TITRES_STAT!E126</f>
        <v>1909</v>
      </c>
      <c r="E123" s="2">
        <f t="shared" si="4"/>
        <v>57122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1.63</v>
      </c>
      <c r="C124" s="5">
        <f>TITRES_STAT!D127</f>
        <v>1.63</v>
      </c>
      <c r="D124" s="5">
        <f>TITRES_STAT!E127</f>
        <v>3569</v>
      </c>
      <c r="E124" s="2">
        <f t="shared" si="4"/>
        <v>60691</v>
      </c>
      <c r="F124" s="5" t="str">
        <f t="shared" si="7"/>
        <v>BULLISH</v>
      </c>
      <c r="G124" s="5" t="str">
        <f t="shared" si="6"/>
        <v>STRONG</v>
      </c>
      <c r="H124" s="5" t="str">
        <f t="shared" si="5"/>
        <v>CONFIRMED BULLISH</v>
      </c>
    </row>
    <row r="125" spans="1:8" ht="13.5" x14ac:dyDescent="0.25">
      <c r="A125" s="3">
        <f>TITRES_STAT!B128</f>
        <v>42486</v>
      </c>
      <c r="B125" s="5">
        <f>TITRES_STAT!C128</f>
        <v>1.63</v>
      </c>
      <c r="C125" s="5">
        <f>TITRES_STAT!D128</f>
        <v>1.63</v>
      </c>
      <c r="D125" s="5">
        <f>TITRES_STAT!E128</f>
        <v>0</v>
      </c>
      <c r="E125" s="2">
        <f t="shared" si="4"/>
        <v>60691</v>
      </c>
      <c r="F125" s="5" t="str">
        <f t="shared" si="7"/>
        <v>BULLISH</v>
      </c>
      <c r="G125" s="5" t="str">
        <f t="shared" si="6"/>
        <v>STRONG</v>
      </c>
      <c r="H125" s="5" t="str">
        <f t="shared" si="5"/>
        <v>CONFIRMED BULLISH</v>
      </c>
    </row>
    <row r="126" spans="1:8" ht="13.5" x14ac:dyDescent="0.25">
      <c r="A126" s="3">
        <f>TITRES_STAT!B129</f>
        <v>42487</v>
      </c>
      <c r="B126" s="5">
        <f>TITRES_STAT!C129</f>
        <v>1.63</v>
      </c>
      <c r="C126" s="5">
        <f>TITRES_STAT!D129</f>
        <v>1.63</v>
      </c>
      <c r="D126" s="5">
        <f>TITRES_STAT!E129</f>
        <v>0</v>
      </c>
      <c r="E126" s="2">
        <f t="shared" si="4"/>
        <v>60691</v>
      </c>
      <c r="F126" s="5" t="str">
        <f t="shared" si="7"/>
        <v>BULLISH</v>
      </c>
      <c r="G126" s="5" t="str">
        <f t="shared" si="6"/>
        <v>STRONG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1.56</v>
      </c>
      <c r="C127" s="5">
        <f>TITRES_STAT!D130</f>
        <v>1.56</v>
      </c>
      <c r="D127" s="5">
        <f>TITRES_STAT!E130</f>
        <v>0</v>
      </c>
      <c r="E127" s="2">
        <f t="shared" si="4"/>
        <v>60691</v>
      </c>
      <c r="F127" s="5" t="str">
        <f t="shared" si="7"/>
        <v>BULLISH</v>
      </c>
      <c r="G127" s="5" t="str">
        <f t="shared" si="6"/>
        <v>STRONG</v>
      </c>
      <c r="H127" s="5" t="str">
        <f t="shared" si="5"/>
        <v>CONFIRMED BULLISH</v>
      </c>
    </row>
    <row r="128" spans="1:8" ht="13.5" x14ac:dyDescent="0.25">
      <c r="A128" s="3">
        <f>TITRES_STAT!B131</f>
        <v>42489</v>
      </c>
      <c r="B128" s="5">
        <f>TITRES_STAT!C131</f>
        <v>1.49</v>
      </c>
      <c r="C128" s="5">
        <f>TITRES_STAT!D131</f>
        <v>1.49</v>
      </c>
      <c r="D128" s="5">
        <f>TITRES_STAT!E131</f>
        <v>0</v>
      </c>
      <c r="E128" s="2">
        <f t="shared" si="4"/>
        <v>60691</v>
      </c>
      <c r="F128" s="5" t="str">
        <f t="shared" si="7"/>
        <v>BULLISH</v>
      </c>
      <c r="G128" s="5" t="str">
        <f t="shared" si="6"/>
        <v>STRONG</v>
      </c>
      <c r="H128" s="5" t="str">
        <f t="shared" si="5"/>
        <v>BULLISH DIVERGENCE</v>
      </c>
    </row>
    <row r="129" spans="1:8" ht="13.5" x14ac:dyDescent="0.25">
      <c r="A129" s="3">
        <f>TITRES_STAT!B132</f>
        <v>42492</v>
      </c>
      <c r="B129" s="5">
        <f>TITRES_STAT!C132</f>
        <v>1.45</v>
      </c>
      <c r="C129" s="5">
        <f>TITRES_STAT!D132</f>
        <v>1.45</v>
      </c>
      <c r="D129" s="5">
        <f>TITRES_STAT!E132</f>
        <v>0</v>
      </c>
      <c r="E129" s="2">
        <f t="shared" si="4"/>
        <v>60691</v>
      </c>
      <c r="F129" s="5" t="str">
        <f t="shared" si="7"/>
        <v>NEUTRAL</v>
      </c>
      <c r="G129" s="5" t="str">
        <f t="shared" si="6"/>
        <v>NEUTRAL</v>
      </c>
      <c r="H129" s="5" t="str">
        <f t="shared" si="5"/>
        <v>NEUTRAL</v>
      </c>
    </row>
    <row r="130" spans="1:8" ht="13.5" x14ac:dyDescent="0.25">
      <c r="A130" s="3">
        <f>TITRES_STAT!B133</f>
        <v>42493</v>
      </c>
      <c r="B130" s="5">
        <f>TITRES_STAT!C133</f>
        <v>1.41</v>
      </c>
      <c r="C130" s="5">
        <f>TITRES_STAT!D133</f>
        <v>1.41</v>
      </c>
      <c r="D130" s="5">
        <f>TITRES_STAT!E133</f>
        <v>344</v>
      </c>
      <c r="E130" s="2">
        <f t="shared" si="4"/>
        <v>60347</v>
      </c>
      <c r="F130" s="5" t="str">
        <f t="shared" si="7"/>
        <v>BEARISH</v>
      </c>
      <c r="G130" s="5" t="str">
        <f t="shared" si="6"/>
        <v>NEUTRAL</v>
      </c>
      <c r="H130" s="5" t="str">
        <f t="shared" si="5"/>
        <v>CONFIRMED BEARISH</v>
      </c>
    </row>
    <row r="131" spans="1:8" ht="13.5" x14ac:dyDescent="0.25">
      <c r="A131" s="3">
        <f>TITRES_STAT!B134</f>
        <v>42494</v>
      </c>
      <c r="B131" s="5">
        <f>TITRES_STAT!C134</f>
        <v>1.33</v>
      </c>
      <c r="C131" s="5">
        <f>TITRES_STAT!D134</f>
        <v>1.33</v>
      </c>
      <c r="D131" s="5">
        <f>TITRES_STAT!E134</f>
        <v>150</v>
      </c>
      <c r="E131" s="2">
        <f t="shared" si="4"/>
        <v>60197</v>
      </c>
      <c r="F131" s="5" t="str">
        <f t="shared" si="7"/>
        <v>BEARISH</v>
      </c>
      <c r="G131" s="5" t="str">
        <f t="shared" si="6"/>
        <v>NEUTRAL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1.41</v>
      </c>
      <c r="C132" s="5">
        <f>TITRES_STAT!D135</f>
        <v>1.41</v>
      </c>
      <c r="D132" s="5">
        <f>TITRES_STAT!E135</f>
        <v>6120</v>
      </c>
      <c r="E132" s="2">
        <f t="shared" ref="E132:E195" si="8">IF(B132&gt;B131, E131+D132, IF(B132&lt;B131, E131-D132, E131))</f>
        <v>66317</v>
      </c>
      <c r="F132" s="5" t="str">
        <f t="shared" si="7"/>
        <v>BULLISH</v>
      </c>
      <c r="G132" s="5" t="str">
        <f t="shared" si="6"/>
        <v>STRONG</v>
      </c>
      <c r="H132" s="5" t="str">
        <f t="shared" si="5"/>
        <v>BULLISH DIVERGENCE</v>
      </c>
    </row>
    <row r="133" spans="1:8" ht="13.5" x14ac:dyDescent="0.25">
      <c r="A133" s="3">
        <f>TITRES_STAT!B136</f>
        <v>42496</v>
      </c>
      <c r="B133" s="5">
        <f>TITRES_STAT!C136</f>
        <v>1.45</v>
      </c>
      <c r="C133" s="5">
        <f>TITRES_STAT!D136</f>
        <v>1.45</v>
      </c>
      <c r="D133" s="5">
        <f>TITRES_STAT!E136</f>
        <v>1339</v>
      </c>
      <c r="E133" s="2">
        <f t="shared" si="8"/>
        <v>67656</v>
      </c>
      <c r="F133" s="5" t="str">
        <f t="shared" si="7"/>
        <v>BULLISH</v>
      </c>
      <c r="G133" s="5" t="str">
        <f t="shared" si="6"/>
        <v>STRONG</v>
      </c>
      <c r="H133" s="5" t="str">
        <f t="shared" si="5"/>
        <v>BULLISH DIVERGENCE</v>
      </c>
    </row>
    <row r="134" spans="1:8" ht="13.5" x14ac:dyDescent="0.25">
      <c r="A134" s="3">
        <f>TITRES_STAT!B137</f>
        <v>42499</v>
      </c>
      <c r="B134" s="5">
        <f>TITRES_STAT!C137</f>
        <v>1.47</v>
      </c>
      <c r="C134" s="5">
        <f>TITRES_STAT!D137</f>
        <v>1.47</v>
      </c>
      <c r="D134" s="5">
        <f>TITRES_STAT!E137</f>
        <v>3495</v>
      </c>
      <c r="E134" s="2">
        <f t="shared" si="8"/>
        <v>71151</v>
      </c>
      <c r="F134" s="5" t="str">
        <f t="shared" si="7"/>
        <v>BULLISH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5">
        <f>TITRES_STAT!C138</f>
        <v>1.46</v>
      </c>
      <c r="C135" s="5">
        <f>TITRES_STAT!D138</f>
        <v>1.46</v>
      </c>
      <c r="D135" s="5">
        <f>TITRES_STAT!E138</f>
        <v>200</v>
      </c>
      <c r="E135" s="2">
        <f t="shared" si="8"/>
        <v>70951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CONFIRMED BULLISH</v>
      </c>
    </row>
    <row r="136" spans="1:8" ht="13.5" x14ac:dyDescent="0.25">
      <c r="A136" s="3">
        <f>TITRES_STAT!B139</f>
        <v>42501</v>
      </c>
      <c r="B136" s="5">
        <f>TITRES_STAT!C139</f>
        <v>1.49</v>
      </c>
      <c r="C136" s="5">
        <f>TITRES_STAT!D139</f>
        <v>1.49</v>
      </c>
      <c r="D136" s="5">
        <f>TITRES_STAT!E139</f>
        <v>2003</v>
      </c>
      <c r="E136" s="2">
        <f t="shared" si="8"/>
        <v>72954</v>
      </c>
      <c r="F136" s="5" t="str">
        <f t="shared" ref="F136:F199" si="11">IF(E136&gt;E131,"BULLISH",IF(E136&lt;E131,"BEARISH","NEUTRAL"))</f>
        <v>BULLISH</v>
      </c>
      <c r="G136" s="5" t="str">
        <f t="shared" si="10"/>
        <v>STRONG</v>
      </c>
      <c r="H136" s="5" t="str">
        <f t="shared" si="9"/>
        <v>CONFIRMED BULLISH</v>
      </c>
    </row>
    <row r="137" spans="1:8" ht="13.5" x14ac:dyDescent="0.25">
      <c r="A137" s="3">
        <f>TITRES_STAT!B140</f>
        <v>42502</v>
      </c>
      <c r="B137" s="5">
        <f>TITRES_STAT!C140</f>
        <v>1.45</v>
      </c>
      <c r="C137" s="5">
        <f>TITRES_STAT!D140</f>
        <v>1.45</v>
      </c>
      <c r="D137" s="5">
        <f>TITRES_STAT!E140</f>
        <v>0</v>
      </c>
      <c r="E137" s="2">
        <f t="shared" si="8"/>
        <v>72954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1.47</v>
      </c>
      <c r="C138" s="5">
        <f>TITRES_STAT!D141</f>
        <v>1.47</v>
      </c>
      <c r="D138" s="5">
        <f>TITRES_STAT!E141</f>
        <v>1798</v>
      </c>
      <c r="E138" s="2">
        <f t="shared" si="8"/>
        <v>74752</v>
      </c>
      <c r="F138" s="5" t="str">
        <f t="shared" si="11"/>
        <v>BULLISH</v>
      </c>
      <c r="G138" s="5" t="str">
        <f t="shared" si="10"/>
        <v>STRONG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1.44</v>
      </c>
      <c r="C139" s="5">
        <f>TITRES_STAT!D142</f>
        <v>1.44</v>
      </c>
      <c r="D139" s="5">
        <f>TITRES_STAT!E142</f>
        <v>25</v>
      </c>
      <c r="E139" s="2">
        <f t="shared" si="8"/>
        <v>74727</v>
      </c>
      <c r="F139" s="5" t="str">
        <f t="shared" si="11"/>
        <v>BULLISH</v>
      </c>
      <c r="G139" s="5" t="str">
        <f t="shared" si="10"/>
        <v>STRONG</v>
      </c>
      <c r="H139" s="5" t="str">
        <f t="shared" si="9"/>
        <v>BULLISH DIVERGENCE</v>
      </c>
    </row>
    <row r="140" spans="1:8" ht="13.5" x14ac:dyDescent="0.25">
      <c r="A140" s="3">
        <f>TITRES_STAT!B143</f>
        <v>42507</v>
      </c>
      <c r="B140" s="5">
        <f>TITRES_STAT!C143</f>
        <v>1.4</v>
      </c>
      <c r="C140" s="5">
        <f>TITRES_STAT!D143</f>
        <v>1.4</v>
      </c>
      <c r="D140" s="5">
        <f>TITRES_STAT!E143</f>
        <v>227</v>
      </c>
      <c r="E140" s="2">
        <f t="shared" si="8"/>
        <v>74500</v>
      </c>
      <c r="F140" s="5" t="str">
        <f t="shared" si="11"/>
        <v>BULLISH</v>
      </c>
      <c r="G140" s="5" t="str">
        <f t="shared" si="10"/>
        <v>STRONG</v>
      </c>
      <c r="H140" s="5" t="str">
        <f t="shared" si="9"/>
        <v>BULLISH DIVERGENCE</v>
      </c>
    </row>
    <row r="141" spans="1:8" ht="13.5" x14ac:dyDescent="0.25">
      <c r="A141" s="3">
        <f>TITRES_STAT!B144</f>
        <v>42508</v>
      </c>
      <c r="B141" s="5">
        <f>TITRES_STAT!C144</f>
        <v>1.34</v>
      </c>
      <c r="C141" s="5">
        <f>TITRES_STAT!D144</f>
        <v>1.34</v>
      </c>
      <c r="D141" s="5">
        <f>TITRES_STAT!E144</f>
        <v>2357</v>
      </c>
      <c r="E141" s="2">
        <f t="shared" si="8"/>
        <v>72143</v>
      </c>
      <c r="F141" s="5" t="str">
        <f t="shared" si="11"/>
        <v>BEARISH</v>
      </c>
      <c r="G141" s="5" t="str">
        <f t="shared" si="10"/>
        <v>NEUTRAL</v>
      </c>
      <c r="H141" s="5" t="str">
        <f t="shared" si="9"/>
        <v>CONFIRMED BEARISH</v>
      </c>
    </row>
    <row r="142" spans="1:8" ht="13.5" x14ac:dyDescent="0.25">
      <c r="A142" s="3">
        <f>TITRES_STAT!B145</f>
        <v>42509</v>
      </c>
      <c r="B142" s="5">
        <f>TITRES_STAT!C145</f>
        <v>1.28</v>
      </c>
      <c r="C142" s="5">
        <f>TITRES_STAT!D145</f>
        <v>1.28</v>
      </c>
      <c r="D142" s="5">
        <f>TITRES_STAT!E145</f>
        <v>1919</v>
      </c>
      <c r="E142" s="2">
        <f t="shared" si="8"/>
        <v>70224</v>
      </c>
      <c r="F142" s="5" t="str">
        <f t="shared" si="11"/>
        <v>BEARISH</v>
      </c>
      <c r="G142" s="5" t="str">
        <f t="shared" si="10"/>
        <v>WEAK</v>
      </c>
      <c r="H142" s="5" t="str">
        <f t="shared" si="9"/>
        <v>CONFIRMED BEARISH</v>
      </c>
    </row>
    <row r="143" spans="1:8" ht="13.5" x14ac:dyDescent="0.25">
      <c r="A143" s="3">
        <f>TITRES_STAT!B146</f>
        <v>42510</v>
      </c>
      <c r="B143" s="5">
        <f>TITRES_STAT!C146</f>
        <v>1.27</v>
      </c>
      <c r="C143" s="5">
        <f>TITRES_STAT!D146</f>
        <v>1.27</v>
      </c>
      <c r="D143" s="5">
        <f>TITRES_STAT!E146</f>
        <v>3285</v>
      </c>
      <c r="E143" s="2">
        <f t="shared" si="8"/>
        <v>66939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1.22</v>
      </c>
      <c r="C144" s="5">
        <f>TITRES_STAT!D147</f>
        <v>1.22</v>
      </c>
      <c r="D144" s="5">
        <f>TITRES_STAT!E147</f>
        <v>720</v>
      </c>
      <c r="E144" s="2">
        <f t="shared" si="8"/>
        <v>66219</v>
      </c>
      <c r="F144" s="5" t="str">
        <f t="shared" si="11"/>
        <v>BEARISH</v>
      </c>
      <c r="G144" s="5" t="str">
        <f t="shared" si="10"/>
        <v>WEAK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1.19</v>
      </c>
      <c r="C145" s="5">
        <f>TITRES_STAT!D148</f>
        <v>1.19</v>
      </c>
      <c r="D145" s="5">
        <f>TITRES_STAT!E148</f>
        <v>1148</v>
      </c>
      <c r="E145" s="2">
        <f t="shared" si="8"/>
        <v>65071</v>
      </c>
      <c r="F145" s="5" t="str">
        <f t="shared" si="11"/>
        <v>BEARISH</v>
      </c>
      <c r="G145" s="5" t="str">
        <f t="shared" si="10"/>
        <v>WEAK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1.19</v>
      </c>
      <c r="C146" s="5">
        <f>TITRES_STAT!D149</f>
        <v>1.19</v>
      </c>
      <c r="D146" s="5">
        <f>TITRES_STAT!E149</f>
        <v>965</v>
      </c>
      <c r="E146" s="2">
        <f t="shared" si="8"/>
        <v>65071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42516</v>
      </c>
      <c r="B147" s="5">
        <f>TITRES_STAT!C150</f>
        <v>1.19</v>
      </c>
      <c r="C147" s="5">
        <f>TITRES_STAT!D150</f>
        <v>1.19</v>
      </c>
      <c r="D147" s="5">
        <f>TITRES_STAT!E150</f>
        <v>1248</v>
      </c>
      <c r="E147" s="2">
        <f t="shared" si="8"/>
        <v>65071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CONFIRMED BEARISH</v>
      </c>
    </row>
    <row r="148" spans="1:8" ht="13.5" x14ac:dyDescent="0.25">
      <c r="A148" s="3">
        <f>TITRES_STAT!B151</f>
        <v>42517</v>
      </c>
      <c r="B148" s="5">
        <f>TITRES_STAT!C151</f>
        <v>1.19</v>
      </c>
      <c r="C148" s="5">
        <f>TITRES_STAT!D151</f>
        <v>1.19</v>
      </c>
      <c r="D148" s="5">
        <f>TITRES_STAT!E151</f>
        <v>3107</v>
      </c>
      <c r="E148" s="2">
        <f t="shared" si="8"/>
        <v>65071</v>
      </c>
      <c r="F148" s="5" t="str">
        <f t="shared" si="11"/>
        <v>BEARISH</v>
      </c>
      <c r="G148" s="5" t="str">
        <f t="shared" si="10"/>
        <v>WEAK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1.19</v>
      </c>
      <c r="C149" s="5">
        <f>TITRES_STAT!D152</f>
        <v>1.19</v>
      </c>
      <c r="D149" s="5">
        <f>TITRES_STAT!E152</f>
        <v>308</v>
      </c>
      <c r="E149" s="2">
        <f t="shared" si="8"/>
        <v>65071</v>
      </c>
      <c r="F149" s="5" t="str">
        <f t="shared" si="11"/>
        <v>BEARISH</v>
      </c>
      <c r="G149" s="5" t="str">
        <f t="shared" si="10"/>
        <v>NEUTRAL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1.19</v>
      </c>
      <c r="C150" s="5">
        <f>TITRES_STAT!D153</f>
        <v>1.19</v>
      </c>
      <c r="D150" s="5">
        <f>TITRES_STAT!E153</f>
        <v>1193</v>
      </c>
      <c r="E150" s="2">
        <f t="shared" si="8"/>
        <v>65071</v>
      </c>
      <c r="F150" s="5" t="str">
        <f t="shared" si="11"/>
        <v>NEUTRAL</v>
      </c>
      <c r="G150" s="5" t="str">
        <f t="shared" si="10"/>
        <v>NEUTRAL</v>
      </c>
      <c r="H150" s="5" t="str">
        <f t="shared" si="9"/>
        <v>NEUTRAL</v>
      </c>
    </row>
    <row r="151" spans="1:8" ht="13.5" x14ac:dyDescent="0.25">
      <c r="A151" s="3">
        <f>TITRES_STAT!B154</f>
        <v>42522</v>
      </c>
      <c r="B151" s="5">
        <f>TITRES_STAT!C154</f>
        <v>1.1599999999999999</v>
      </c>
      <c r="C151" s="5">
        <f>TITRES_STAT!D154</f>
        <v>1.1599999999999999</v>
      </c>
      <c r="D151" s="5">
        <f>TITRES_STAT!E154</f>
        <v>1156</v>
      </c>
      <c r="E151" s="2">
        <f t="shared" si="8"/>
        <v>63915</v>
      </c>
      <c r="F151" s="5" t="str">
        <f t="shared" si="11"/>
        <v>BEARISH</v>
      </c>
      <c r="G151" s="5" t="str">
        <f t="shared" si="10"/>
        <v>NEUTRAL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1.1599999999999999</v>
      </c>
      <c r="C152" s="5">
        <f>TITRES_STAT!D155</f>
        <v>1.1599999999999999</v>
      </c>
      <c r="D152" s="5">
        <f>TITRES_STAT!E155</f>
        <v>26</v>
      </c>
      <c r="E152" s="2">
        <f t="shared" si="8"/>
        <v>63915</v>
      </c>
      <c r="F152" s="5" t="str">
        <f t="shared" si="11"/>
        <v>BEARISH</v>
      </c>
      <c r="G152" s="5" t="str">
        <f t="shared" si="10"/>
        <v>NEUTRAL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1.1499999999999999</v>
      </c>
      <c r="C153" s="5">
        <f>TITRES_STAT!D156</f>
        <v>1.1499999999999999</v>
      </c>
      <c r="D153" s="5">
        <f>TITRES_STAT!E156</f>
        <v>1457</v>
      </c>
      <c r="E153" s="2">
        <f t="shared" si="8"/>
        <v>62458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1.18</v>
      </c>
      <c r="C154" s="5">
        <f>TITRES_STAT!D157</f>
        <v>1.18</v>
      </c>
      <c r="D154" s="5">
        <f>TITRES_STAT!E157</f>
        <v>56</v>
      </c>
      <c r="E154" s="2">
        <f t="shared" si="8"/>
        <v>62514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1.17</v>
      </c>
      <c r="C155" s="5">
        <f>TITRES_STAT!D158</f>
        <v>1.17</v>
      </c>
      <c r="D155" s="5">
        <f>TITRES_STAT!E158</f>
        <v>60</v>
      </c>
      <c r="E155" s="2">
        <f t="shared" si="8"/>
        <v>62454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1.17</v>
      </c>
      <c r="C156" s="5">
        <f>TITRES_STAT!D159</f>
        <v>1.17</v>
      </c>
      <c r="D156" s="5">
        <f>TITRES_STAT!E159</f>
        <v>0</v>
      </c>
      <c r="E156" s="2">
        <f t="shared" si="8"/>
        <v>62454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BEARISH DIVERGENCE</v>
      </c>
    </row>
    <row r="157" spans="1:8" ht="13.5" x14ac:dyDescent="0.25">
      <c r="A157" s="3">
        <f>TITRES_STAT!B160</f>
        <v>42530</v>
      </c>
      <c r="B157" s="5">
        <f>TITRES_STAT!C160</f>
        <v>1.1599999999999999</v>
      </c>
      <c r="C157" s="5">
        <f>TITRES_STAT!D160</f>
        <v>1.1599999999999999</v>
      </c>
      <c r="D157" s="5">
        <f>TITRES_STAT!E160</f>
        <v>108</v>
      </c>
      <c r="E157" s="2">
        <f t="shared" si="8"/>
        <v>62346</v>
      </c>
      <c r="F157" s="5" t="str">
        <f t="shared" si="11"/>
        <v>BEARISH</v>
      </c>
      <c r="G157" s="5" t="str">
        <f t="shared" si="10"/>
        <v>WEAK</v>
      </c>
      <c r="H157" s="5" t="str">
        <f t="shared" si="9"/>
        <v>NEUTRAL</v>
      </c>
    </row>
    <row r="158" spans="1:8" ht="13.5" x14ac:dyDescent="0.25">
      <c r="A158" s="3">
        <f>TITRES_STAT!B161</f>
        <v>42531</v>
      </c>
      <c r="B158" s="5">
        <f>TITRES_STAT!C161</f>
        <v>1.17</v>
      </c>
      <c r="C158" s="5">
        <f>TITRES_STAT!D161</f>
        <v>1.17</v>
      </c>
      <c r="D158" s="5">
        <f>TITRES_STAT!E161</f>
        <v>120</v>
      </c>
      <c r="E158" s="2">
        <f t="shared" si="8"/>
        <v>62466</v>
      </c>
      <c r="F158" s="5" t="str">
        <f t="shared" si="11"/>
        <v>BULLISH</v>
      </c>
      <c r="G158" s="5" t="str">
        <f t="shared" si="10"/>
        <v>NEUTRAL</v>
      </c>
      <c r="H158" s="5" t="str">
        <f t="shared" si="9"/>
        <v>CONFIRMED BULLISH</v>
      </c>
    </row>
    <row r="159" spans="1:8" ht="13.5" x14ac:dyDescent="0.25">
      <c r="A159" s="3">
        <f>TITRES_STAT!B162</f>
        <v>42534</v>
      </c>
      <c r="B159" s="5">
        <f>TITRES_STAT!C162</f>
        <v>1.1200000000000001</v>
      </c>
      <c r="C159" s="5">
        <f>TITRES_STAT!D162</f>
        <v>1.1200000000000001</v>
      </c>
      <c r="D159" s="5">
        <f>TITRES_STAT!E162</f>
        <v>1</v>
      </c>
      <c r="E159" s="2">
        <f t="shared" si="8"/>
        <v>62465</v>
      </c>
      <c r="F159" s="5" t="str">
        <f t="shared" si="11"/>
        <v>BEARISH</v>
      </c>
      <c r="G159" s="5" t="str">
        <f t="shared" si="10"/>
        <v>NEUTRAL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1.1000000000000001</v>
      </c>
      <c r="C160" s="5">
        <f>TITRES_STAT!D163</f>
        <v>1.1000000000000001</v>
      </c>
      <c r="D160" s="5">
        <f>TITRES_STAT!E163</f>
        <v>200</v>
      </c>
      <c r="E160" s="2">
        <f t="shared" si="8"/>
        <v>62265</v>
      </c>
      <c r="F160" s="5" t="str">
        <f t="shared" si="11"/>
        <v>BEARISH</v>
      </c>
      <c r="G160" s="5" t="str">
        <f t="shared" si="10"/>
        <v>NEUTRAL</v>
      </c>
      <c r="H160" s="5" t="str">
        <f t="shared" si="9"/>
        <v>CONFIRMED BEARISH</v>
      </c>
    </row>
    <row r="161" spans="1:8" ht="13.5" x14ac:dyDescent="0.25">
      <c r="A161" s="3">
        <f>TITRES_STAT!B164</f>
        <v>42536</v>
      </c>
      <c r="B161" s="5">
        <f>TITRES_STAT!C164</f>
        <v>1.1399999999999999</v>
      </c>
      <c r="C161" s="5">
        <f>TITRES_STAT!D164</f>
        <v>1.1399999999999999</v>
      </c>
      <c r="D161" s="5">
        <f>TITRES_STAT!E164</f>
        <v>631</v>
      </c>
      <c r="E161" s="2">
        <f t="shared" si="8"/>
        <v>62896</v>
      </c>
      <c r="F161" s="5" t="str">
        <f t="shared" si="11"/>
        <v>BULLISH</v>
      </c>
      <c r="G161" s="5" t="str">
        <f t="shared" si="10"/>
        <v>NEUTRAL</v>
      </c>
      <c r="H161" s="5" t="str">
        <f t="shared" si="9"/>
        <v>BULLISH DIVERGENCE</v>
      </c>
    </row>
    <row r="162" spans="1:8" ht="13.5" x14ac:dyDescent="0.25">
      <c r="A162" s="3">
        <f>TITRES_STAT!B165</f>
        <v>42537</v>
      </c>
      <c r="B162" s="5">
        <f>TITRES_STAT!C165</f>
        <v>1.1399999999999999</v>
      </c>
      <c r="C162" s="5">
        <f>TITRES_STAT!D165</f>
        <v>1.1399999999999999</v>
      </c>
      <c r="D162" s="5">
        <f>TITRES_STAT!E165</f>
        <v>0</v>
      </c>
      <c r="E162" s="2">
        <f t="shared" si="8"/>
        <v>62896</v>
      </c>
      <c r="F162" s="5" t="str">
        <f t="shared" si="11"/>
        <v>BULLISH</v>
      </c>
      <c r="G162" s="5" t="str">
        <f t="shared" si="10"/>
        <v>NEUTRAL</v>
      </c>
      <c r="H162" s="5" t="str">
        <f t="shared" si="9"/>
        <v>BULLISH DIVERGENCE</v>
      </c>
    </row>
    <row r="163" spans="1:8" ht="13.5" x14ac:dyDescent="0.25">
      <c r="A163" s="3">
        <f>TITRES_STAT!B166</f>
        <v>42538</v>
      </c>
      <c r="B163" s="5">
        <f>TITRES_STAT!C166</f>
        <v>1.1599999999999999</v>
      </c>
      <c r="C163" s="5">
        <f>TITRES_STAT!D166</f>
        <v>1.1599999999999999</v>
      </c>
      <c r="D163" s="5">
        <f>TITRES_STAT!E166</f>
        <v>15</v>
      </c>
      <c r="E163" s="2">
        <f t="shared" si="8"/>
        <v>62911</v>
      </c>
      <c r="F163" s="5" t="str">
        <f t="shared" si="11"/>
        <v>BULLISH</v>
      </c>
      <c r="G163" s="5" t="str">
        <f t="shared" si="10"/>
        <v>NEUTRAL</v>
      </c>
      <c r="H163" s="5" t="str">
        <f t="shared" si="9"/>
        <v>BULLISH DIVERGENCE</v>
      </c>
    </row>
    <row r="164" spans="1:8" ht="13.5" x14ac:dyDescent="0.25">
      <c r="A164" s="3">
        <f>TITRES_STAT!B167</f>
        <v>42541</v>
      </c>
      <c r="B164" s="5">
        <f>TITRES_STAT!C167</f>
        <v>1.1299999999999999</v>
      </c>
      <c r="C164" s="5">
        <f>TITRES_STAT!D167</f>
        <v>1.1299999999999999</v>
      </c>
      <c r="D164" s="5">
        <f>TITRES_STAT!E167</f>
        <v>30</v>
      </c>
      <c r="E164" s="2">
        <f t="shared" si="8"/>
        <v>62881</v>
      </c>
      <c r="F164" s="5" t="str">
        <f t="shared" si="11"/>
        <v>BULLISH</v>
      </c>
      <c r="G164" s="5" t="str">
        <f t="shared" si="10"/>
        <v>NEUTRAL</v>
      </c>
      <c r="H164" s="5" t="str">
        <f t="shared" si="9"/>
        <v>CONFIRMED BULLISH</v>
      </c>
    </row>
    <row r="165" spans="1:8" ht="13.5" x14ac:dyDescent="0.25">
      <c r="A165" s="3">
        <f>TITRES_STAT!B168</f>
        <v>42542</v>
      </c>
      <c r="B165" s="5">
        <f>TITRES_STAT!C168</f>
        <v>1.1000000000000001</v>
      </c>
      <c r="C165" s="5">
        <f>TITRES_STAT!D168</f>
        <v>1.1000000000000001</v>
      </c>
      <c r="D165" s="5">
        <f>TITRES_STAT!E168</f>
        <v>6</v>
      </c>
      <c r="E165" s="2">
        <f t="shared" si="8"/>
        <v>62875</v>
      </c>
      <c r="F165" s="5" t="str">
        <f t="shared" si="11"/>
        <v>BULLISH</v>
      </c>
      <c r="G165" s="5" t="str">
        <f t="shared" si="10"/>
        <v>NEUTRAL</v>
      </c>
      <c r="H165" s="5" t="str">
        <f t="shared" si="9"/>
        <v>NEUTRAL</v>
      </c>
    </row>
    <row r="166" spans="1:8" ht="13.5" x14ac:dyDescent="0.25">
      <c r="A166" s="3">
        <f>TITRES_STAT!B169</f>
        <v>42543</v>
      </c>
      <c r="B166" s="5">
        <f>TITRES_STAT!C169</f>
        <v>1.06</v>
      </c>
      <c r="C166" s="5">
        <f>TITRES_STAT!D169</f>
        <v>1.06</v>
      </c>
      <c r="D166" s="5">
        <f>TITRES_STAT!E169</f>
        <v>0</v>
      </c>
      <c r="E166" s="2">
        <f t="shared" si="8"/>
        <v>62875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CONFIRMED BEARISH</v>
      </c>
    </row>
    <row r="167" spans="1:8" ht="13.5" x14ac:dyDescent="0.25">
      <c r="A167" s="3">
        <f>TITRES_STAT!B170</f>
        <v>42544</v>
      </c>
      <c r="B167" s="5">
        <f>TITRES_STAT!C170</f>
        <v>1.02</v>
      </c>
      <c r="C167" s="5">
        <f>TITRES_STAT!D170</f>
        <v>1.02</v>
      </c>
      <c r="D167" s="5">
        <f>TITRES_STAT!E170</f>
        <v>0</v>
      </c>
      <c r="E167" s="2">
        <f t="shared" si="8"/>
        <v>62875</v>
      </c>
      <c r="F167" s="5" t="str">
        <f t="shared" si="11"/>
        <v>BEARISH</v>
      </c>
      <c r="G167" s="5" t="str">
        <f t="shared" si="10"/>
        <v>NEUTRAL</v>
      </c>
      <c r="H167" s="5" t="str">
        <f t="shared" si="9"/>
        <v>CONFIRMED BEARISH</v>
      </c>
    </row>
    <row r="168" spans="1:8" ht="13.5" x14ac:dyDescent="0.25">
      <c r="A168" s="3">
        <f>TITRES_STAT!B171</f>
        <v>42545</v>
      </c>
      <c r="B168" s="5">
        <f>TITRES_STAT!C171</f>
        <v>1.03</v>
      </c>
      <c r="C168" s="5">
        <f>TITRES_STAT!D171</f>
        <v>1.03</v>
      </c>
      <c r="D168" s="5">
        <f>TITRES_STAT!E171</f>
        <v>2180</v>
      </c>
      <c r="E168" s="2">
        <f t="shared" si="8"/>
        <v>65055</v>
      </c>
      <c r="F168" s="5" t="str">
        <f t="shared" si="11"/>
        <v>BULLISH</v>
      </c>
      <c r="G168" s="5" t="str">
        <f t="shared" si="10"/>
        <v>STRONG</v>
      </c>
      <c r="H168" s="5" t="str">
        <f t="shared" si="9"/>
        <v>BULLISH DIVERGENCE</v>
      </c>
    </row>
    <row r="169" spans="1:8" ht="13.5" x14ac:dyDescent="0.25">
      <c r="A169" s="3">
        <f>TITRES_STAT!B172</f>
        <v>42548</v>
      </c>
      <c r="B169" s="5">
        <f>TITRES_STAT!C172</f>
        <v>1.0900000000000001</v>
      </c>
      <c r="C169" s="5">
        <f>TITRES_STAT!D172</f>
        <v>1.0900000000000001</v>
      </c>
      <c r="D169" s="5">
        <f>TITRES_STAT!E172</f>
        <v>15</v>
      </c>
      <c r="E169" s="2">
        <f t="shared" si="8"/>
        <v>65070</v>
      </c>
      <c r="F169" s="5" t="str">
        <f t="shared" si="11"/>
        <v>BULLISH</v>
      </c>
      <c r="G169" s="5" t="str">
        <f t="shared" si="10"/>
        <v>STRONG</v>
      </c>
      <c r="H169" s="5" t="str">
        <f t="shared" si="9"/>
        <v>BULLISH DIVERGENCE</v>
      </c>
    </row>
    <row r="170" spans="1:8" ht="13.5" x14ac:dyDescent="0.25">
      <c r="A170" s="3">
        <f>TITRES_STAT!B173</f>
        <v>42549</v>
      </c>
      <c r="B170" s="5">
        <f>TITRES_STAT!C173</f>
        <v>1.1200000000000001</v>
      </c>
      <c r="C170" s="5">
        <f>TITRES_STAT!D173</f>
        <v>1.1200000000000001</v>
      </c>
      <c r="D170" s="5">
        <f>TITRES_STAT!E173</f>
        <v>1</v>
      </c>
      <c r="E170" s="2">
        <f t="shared" si="8"/>
        <v>65071</v>
      </c>
      <c r="F170" s="5" t="str">
        <f t="shared" si="11"/>
        <v>BULLISH</v>
      </c>
      <c r="G170" s="5" t="str">
        <f t="shared" si="10"/>
        <v>STRONG</v>
      </c>
      <c r="H170" s="5" t="str">
        <f t="shared" si="9"/>
        <v>CONFIRMED BULLISH</v>
      </c>
    </row>
    <row r="171" spans="1:8" ht="13.5" x14ac:dyDescent="0.25">
      <c r="A171" s="3">
        <f>TITRES_STAT!B174</f>
        <v>42550</v>
      </c>
      <c r="B171" s="5">
        <f>TITRES_STAT!C174</f>
        <v>1.1200000000000001</v>
      </c>
      <c r="C171" s="5">
        <f>TITRES_STAT!D174</f>
        <v>1.1200000000000001</v>
      </c>
      <c r="D171" s="5">
        <f>TITRES_STAT!E174</f>
        <v>0</v>
      </c>
      <c r="E171" s="2">
        <f t="shared" si="8"/>
        <v>65071</v>
      </c>
      <c r="F171" s="5" t="str">
        <f t="shared" si="11"/>
        <v>BULLISH</v>
      </c>
      <c r="G171" s="5" t="str">
        <f t="shared" si="10"/>
        <v>STRONG</v>
      </c>
      <c r="H171" s="5" t="str">
        <f t="shared" si="9"/>
        <v>CONFIRMED BULLISH</v>
      </c>
    </row>
    <row r="172" spans="1:8" ht="13.5" x14ac:dyDescent="0.25">
      <c r="A172" s="3">
        <f>TITRES_STAT!B175</f>
        <v>42551</v>
      </c>
      <c r="B172" s="5">
        <f>TITRES_STAT!C175</f>
        <v>1.07</v>
      </c>
      <c r="C172" s="5">
        <f>TITRES_STAT!D175</f>
        <v>1.07</v>
      </c>
      <c r="D172" s="5">
        <f>TITRES_STAT!E175</f>
        <v>10</v>
      </c>
      <c r="E172" s="2">
        <f t="shared" si="8"/>
        <v>65061</v>
      </c>
      <c r="F172" s="5" t="str">
        <f t="shared" si="11"/>
        <v>BULLISH</v>
      </c>
      <c r="G172" s="5" t="str">
        <f t="shared" si="10"/>
        <v>STRONG</v>
      </c>
      <c r="H172" s="5" t="str">
        <f t="shared" si="9"/>
        <v>CONFIRMED BULLISH</v>
      </c>
    </row>
    <row r="173" spans="1:8" ht="13.5" x14ac:dyDescent="0.25">
      <c r="A173" s="3">
        <f>TITRES_STAT!B176</f>
        <v>42552</v>
      </c>
      <c r="B173" s="5">
        <f>TITRES_STAT!C176</f>
        <v>1.04</v>
      </c>
      <c r="C173" s="5">
        <f>TITRES_STAT!D176</f>
        <v>1.04</v>
      </c>
      <c r="D173" s="5">
        <f>TITRES_STAT!E176</f>
        <v>0</v>
      </c>
      <c r="E173" s="2">
        <f t="shared" si="8"/>
        <v>65061</v>
      </c>
      <c r="F173" s="5" t="str">
        <f t="shared" si="11"/>
        <v>BULLISH</v>
      </c>
      <c r="G173" s="5" t="str">
        <f t="shared" si="10"/>
        <v>NEUTRAL</v>
      </c>
      <c r="H173" s="5" t="str">
        <f t="shared" si="9"/>
        <v>CONFIRMED BULLISH</v>
      </c>
    </row>
    <row r="174" spans="1:8" ht="13.5" x14ac:dyDescent="0.25">
      <c r="A174" s="3">
        <f>TITRES_STAT!B177</f>
        <v>42555</v>
      </c>
      <c r="B174" s="5">
        <f>TITRES_STAT!C177</f>
        <v>1.01</v>
      </c>
      <c r="C174" s="5">
        <f>TITRES_STAT!D177</f>
        <v>1.01</v>
      </c>
      <c r="D174" s="5">
        <f>TITRES_STAT!E177</f>
        <v>1001</v>
      </c>
      <c r="E174" s="2">
        <f t="shared" si="8"/>
        <v>64060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1.02</v>
      </c>
      <c r="C175" s="5">
        <f>TITRES_STAT!D178</f>
        <v>1.02</v>
      </c>
      <c r="D175" s="5">
        <f>TITRES_STAT!E178</f>
        <v>594</v>
      </c>
      <c r="E175" s="2">
        <f t="shared" si="8"/>
        <v>64654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0.99</v>
      </c>
      <c r="C176" s="5">
        <f>TITRES_STAT!D179</f>
        <v>0.99</v>
      </c>
      <c r="D176" s="5">
        <f>TITRES_STAT!E179</f>
        <v>0</v>
      </c>
      <c r="E176" s="2">
        <f t="shared" si="8"/>
        <v>64654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1.01</v>
      </c>
      <c r="C177" s="5">
        <f>TITRES_STAT!D180</f>
        <v>1.01</v>
      </c>
      <c r="D177" s="5">
        <f>TITRES_STAT!E180</f>
        <v>201</v>
      </c>
      <c r="E177" s="2">
        <f t="shared" si="8"/>
        <v>64855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CONFIRMED BEARISH</v>
      </c>
    </row>
    <row r="178" spans="1:8" ht="13.5" x14ac:dyDescent="0.25">
      <c r="A178" s="3">
        <f>TITRES_STAT!B181</f>
        <v>42564</v>
      </c>
      <c r="B178" s="5">
        <f>TITRES_STAT!C181</f>
        <v>1.01</v>
      </c>
      <c r="C178" s="5">
        <f>TITRES_STAT!D181</f>
        <v>1.01</v>
      </c>
      <c r="D178" s="5">
        <f>TITRES_STAT!E181</f>
        <v>0</v>
      </c>
      <c r="E178" s="2">
        <f t="shared" si="8"/>
        <v>64855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42565</v>
      </c>
      <c r="B179" s="5">
        <f>TITRES_STAT!C182</f>
        <v>1</v>
      </c>
      <c r="C179" s="5">
        <f>TITRES_STAT!D182</f>
        <v>1</v>
      </c>
      <c r="D179" s="5">
        <f>TITRES_STAT!E182</f>
        <v>5</v>
      </c>
      <c r="E179" s="2">
        <f t="shared" si="8"/>
        <v>64850</v>
      </c>
      <c r="F179" s="5" t="str">
        <f t="shared" si="11"/>
        <v>BULLISH</v>
      </c>
      <c r="G179" s="5" t="str">
        <f t="shared" si="10"/>
        <v>NEUTRAL</v>
      </c>
      <c r="H179" s="5" t="str">
        <f t="shared" si="9"/>
        <v>BULLISH DIVERGENCE</v>
      </c>
    </row>
    <row r="180" spans="1:8" ht="13.5" x14ac:dyDescent="0.25">
      <c r="A180" s="3">
        <f>TITRES_STAT!B183</f>
        <v>42566</v>
      </c>
      <c r="B180" s="5">
        <f>TITRES_STAT!C183</f>
        <v>1</v>
      </c>
      <c r="C180" s="5">
        <f>TITRES_STAT!D183</f>
        <v>1</v>
      </c>
      <c r="D180" s="5">
        <f>TITRES_STAT!E183</f>
        <v>0</v>
      </c>
      <c r="E180" s="2">
        <f t="shared" si="8"/>
        <v>64850</v>
      </c>
      <c r="F180" s="5" t="str">
        <f t="shared" si="11"/>
        <v>BULLISH</v>
      </c>
      <c r="G180" s="5" t="str">
        <f t="shared" si="10"/>
        <v>NEUTRAL</v>
      </c>
      <c r="H180" s="5" t="str">
        <f t="shared" si="9"/>
        <v>BULLISH DIVERGENCE</v>
      </c>
    </row>
    <row r="181" spans="1:8" ht="13.5" x14ac:dyDescent="0.25">
      <c r="A181" s="3">
        <f>TITRES_STAT!B184</f>
        <v>42569</v>
      </c>
      <c r="B181" s="5">
        <f>TITRES_STAT!C184</f>
        <v>1</v>
      </c>
      <c r="C181" s="5">
        <f>TITRES_STAT!D184</f>
        <v>1</v>
      </c>
      <c r="D181" s="5">
        <f>TITRES_STAT!E184</f>
        <v>1232</v>
      </c>
      <c r="E181" s="2">
        <f t="shared" si="8"/>
        <v>64850</v>
      </c>
      <c r="F181" s="5" t="str">
        <f t="shared" si="11"/>
        <v>BULLISH</v>
      </c>
      <c r="G181" s="5" t="str">
        <f t="shared" si="10"/>
        <v>NEUTRAL</v>
      </c>
      <c r="H181" s="5" t="str">
        <f t="shared" si="9"/>
        <v>CONFIRMED BULLISH</v>
      </c>
    </row>
    <row r="182" spans="1:8" ht="13.5" x14ac:dyDescent="0.25">
      <c r="A182" s="3">
        <f>TITRES_STAT!B185</f>
        <v>42570</v>
      </c>
      <c r="B182" s="5">
        <f>TITRES_STAT!C185</f>
        <v>1.02</v>
      </c>
      <c r="C182" s="5">
        <f>TITRES_STAT!D185</f>
        <v>1.02</v>
      </c>
      <c r="D182" s="5">
        <f>TITRES_STAT!E185</f>
        <v>547</v>
      </c>
      <c r="E182" s="2">
        <f t="shared" si="8"/>
        <v>65397</v>
      </c>
      <c r="F182" s="5" t="str">
        <f t="shared" si="11"/>
        <v>BULLISH</v>
      </c>
      <c r="G182" s="5" t="str">
        <f t="shared" si="10"/>
        <v>NEUTRAL</v>
      </c>
      <c r="H182" s="5" t="str">
        <f t="shared" si="9"/>
        <v>CONFIRMED BULLISH</v>
      </c>
    </row>
    <row r="183" spans="1:8" ht="13.5" x14ac:dyDescent="0.25">
      <c r="A183" s="3">
        <f>TITRES_STAT!B186</f>
        <v>42571</v>
      </c>
      <c r="B183" s="5">
        <f>TITRES_STAT!C186</f>
        <v>1.02</v>
      </c>
      <c r="C183" s="5">
        <f>TITRES_STAT!D186</f>
        <v>1.02</v>
      </c>
      <c r="D183" s="5">
        <f>TITRES_STAT!E186</f>
        <v>0</v>
      </c>
      <c r="E183" s="2">
        <f t="shared" si="8"/>
        <v>65397</v>
      </c>
      <c r="F183" s="5" t="str">
        <f t="shared" si="11"/>
        <v>BULLISH</v>
      </c>
      <c r="G183" s="5" t="str">
        <f t="shared" si="10"/>
        <v>NEUTRAL</v>
      </c>
      <c r="H183" s="5" t="str">
        <f t="shared" si="9"/>
        <v>CONFIRMED BULLISH</v>
      </c>
    </row>
    <row r="184" spans="1:8" ht="13.5" x14ac:dyDescent="0.25">
      <c r="A184" s="3">
        <f>TITRES_STAT!B187</f>
        <v>42572</v>
      </c>
      <c r="B184" s="5">
        <f>TITRES_STAT!C187</f>
        <v>1.02</v>
      </c>
      <c r="C184" s="5">
        <f>TITRES_STAT!D187</f>
        <v>1.02</v>
      </c>
      <c r="D184" s="5">
        <f>TITRES_STAT!E187</f>
        <v>0</v>
      </c>
      <c r="E184" s="2">
        <f t="shared" si="8"/>
        <v>65397</v>
      </c>
      <c r="F184" s="5" t="str">
        <f t="shared" si="11"/>
        <v>BULLISH</v>
      </c>
      <c r="G184" s="5" t="str">
        <f t="shared" si="10"/>
        <v>NEUTRAL</v>
      </c>
      <c r="H184" s="5" t="str">
        <f t="shared" si="9"/>
        <v>CONFIRMED BULLISH</v>
      </c>
    </row>
    <row r="185" spans="1:8" ht="13.5" x14ac:dyDescent="0.25">
      <c r="A185" s="3">
        <f>TITRES_STAT!B188</f>
        <v>42573</v>
      </c>
      <c r="B185" s="5">
        <f>TITRES_STAT!C188</f>
        <v>1.02</v>
      </c>
      <c r="C185" s="5">
        <f>TITRES_STAT!D188</f>
        <v>1.02</v>
      </c>
      <c r="D185" s="5">
        <f>TITRES_STAT!E188</f>
        <v>36</v>
      </c>
      <c r="E185" s="2">
        <f t="shared" si="8"/>
        <v>65397</v>
      </c>
      <c r="F185" s="5" t="str">
        <f t="shared" si="11"/>
        <v>BULLISH</v>
      </c>
      <c r="G185" s="5" t="str">
        <f t="shared" si="10"/>
        <v>NEUTRAL</v>
      </c>
      <c r="H185" s="5" t="str">
        <f t="shared" si="9"/>
        <v>CONFIRMED BULLISH</v>
      </c>
    </row>
    <row r="186" spans="1:8" ht="13.5" x14ac:dyDescent="0.25">
      <c r="A186" s="3">
        <f>TITRES_STAT!B189</f>
        <v>42577</v>
      </c>
      <c r="B186" s="5">
        <f>TITRES_STAT!C189</f>
        <v>1.02</v>
      </c>
      <c r="C186" s="5">
        <f>TITRES_STAT!D189</f>
        <v>1.02</v>
      </c>
      <c r="D186" s="5">
        <f>TITRES_STAT!E189</f>
        <v>0</v>
      </c>
      <c r="E186" s="2">
        <f t="shared" si="8"/>
        <v>65397</v>
      </c>
      <c r="F186" s="5" t="str">
        <f t="shared" si="11"/>
        <v>BULLISH</v>
      </c>
      <c r="G186" s="5" t="str">
        <f t="shared" si="10"/>
        <v>NEUTRAL</v>
      </c>
      <c r="H186" s="5" t="str">
        <f t="shared" si="9"/>
        <v>CONFIRMED BULLISH</v>
      </c>
    </row>
    <row r="187" spans="1:8" ht="13.5" x14ac:dyDescent="0.25">
      <c r="A187" s="3">
        <f>TITRES_STAT!B190</f>
        <v>42578</v>
      </c>
      <c r="B187" s="5">
        <f>TITRES_STAT!C190</f>
        <v>1.02</v>
      </c>
      <c r="C187" s="5">
        <f>TITRES_STAT!D190</f>
        <v>1.02</v>
      </c>
      <c r="D187" s="5">
        <f>TITRES_STAT!E190</f>
        <v>0</v>
      </c>
      <c r="E187" s="2">
        <f t="shared" si="8"/>
        <v>65397</v>
      </c>
      <c r="F187" s="5" t="str">
        <f t="shared" si="11"/>
        <v>NEUTRAL</v>
      </c>
      <c r="G187" s="5" t="str">
        <f t="shared" si="10"/>
        <v>NEUTRAL</v>
      </c>
      <c r="H187" s="5" t="str">
        <f t="shared" si="9"/>
        <v>NEUTRAL</v>
      </c>
    </row>
    <row r="188" spans="1:8" ht="13.5" x14ac:dyDescent="0.25">
      <c r="A188" s="3">
        <f>TITRES_STAT!B191</f>
        <v>42579</v>
      </c>
      <c r="B188" s="5">
        <f>TITRES_STAT!C191</f>
        <v>1.02</v>
      </c>
      <c r="C188" s="5">
        <f>TITRES_STAT!D191</f>
        <v>1.02</v>
      </c>
      <c r="D188" s="5">
        <f>TITRES_STAT!E191</f>
        <v>0</v>
      </c>
      <c r="E188" s="2">
        <f t="shared" si="8"/>
        <v>65397</v>
      </c>
      <c r="F188" s="5" t="str">
        <f t="shared" si="11"/>
        <v>NEUTRAL</v>
      </c>
      <c r="G188" s="5" t="str">
        <f t="shared" si="10"/>
        <v>NEUTRAL</v>
      </c>
      <c r="H188" s="5" t="str">
        <f t="shared" si="9"/>
        <v>NEUTRAL</v>
      </c>
    </row>
    <row r="189" spans="1:8" ht="13.5" x14ac:dyDescent="0.25">
      <c r="A189" s="3">
        <f>TITRES_STAT!B192</f>
        <v>42580</v>
      </c>
      <c r="B189" s="5">
        <f>TITRES_STAT!C192</f>
        <v>1.02</v>
      </c>
      <c r="C189" s="5">
        <f>TITRES_STAT!D192</f>
        <v>1.02</v>
      </c>
      <c r="D189" s="5">
        <f>TITRES_STAT!E192</f>
        <v>0</v>
      </c>
      <c r="E189" s="2">
        <f t="shared" si="8"/>
        <v>65397</v>
      </c>
      <c r="F189" s="5" t="str">
        <f t="shared" si="11"/>
        <v>NEUTRAL</v>
      </c>
      <c r="G189" s="5" t="str">
        <f t="shared" si="10"/>
        <v>NEUTRAL</v>
      </c>
      <c r="H189" s="5" t="str">
        <f t="shared" si="9"/>
        <v>NEUTRAL</v>
      </c>
    </row>
    <row r="190" spans="1:8" ht="13.5" x14ac:dyDescent="0.25">
      <c r="A190" s="3">
        <f>TITRES_STAT!B193</f>
        <v>42583</v>
      </c>
      <c r="B190" s="5">
        <f>TITRES_STAT!C193</f>
        <v>1.02</v>
      </c>
      <c r="C190" s="5">
        <f>TITRES_STAT!D193</f>
        <v>1.02</v>
      </c>
      <c r="D190" s="5">
        <f>TITRES_STAT!E193</f>
        <v>0</v>
      </c>
      <c r="E190" s="2">
        <f t="shared" si="8"/>
        <v>65397</v>
      </c>
      <c r="F190" s="5" t="str">
        <f t="shared" si="11"/>
        <v>NEUTRAL</v>
      </c>
      <c r="G190" s="5" t="str">
        <f t="shared" si="10"/>
        <v>NEUTRAL</v>
      </c>
      <c r="H190" s="5" t="str">
        <f t="shared" si="9"/>
        <v>NEUTRAL</v>
      </c>
    </row>
    <row r="191" spans="1:8" ht="13.5" x14ac:dyDescent="0.25">
      <c r="A191" s="3">
        <f>TITRES_STAT!B194</f>
        <v>42584</v>
      </c>
      <c r="B191" s="5">
        <f>TITRES_STAT!C194</f>
        <v>1.02</v>
      </c>
      <c r="C191" s="5">
        <f>TITRES_STAT!D194</f>
        <v>1.02</v>
      </c>
      <c r="D191" s="5">
        <f>TITRES_STAT!E194</f>
        <v>550</v>
      </c>
      <c r="E191" s="2">
        <f t="shared" si="8"/>
        <v>65397</v>
      </c>
      <c r="F191" s="5" t="str">
        <f t="shared" si="11"/>
        <v>NEUTRAL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42585</v>
      </c>
      <c r="B192" s="5">
        <f>TITRES_STAT!C195</f>
        <v>1.02</v>
      </c>
      <c r="C192" s="5">
        <f>TITRES_STAT!D195</f>
        <v>1.02</v>
      </c>
      <c r="D192" s="5">
        <f>TITRES_STAT!E195</f>
        <v>0</v>
      </c>
      <c r="E192" s="2">
        <f t="shared" si="8"/>
        <v>65397</v>
      </c>
      <c r="F192" s="5" t="str">
        <f t="shared" si="11"/>
        <v>NEUTRAL</v>
      </c>
      <c r="G192" s="5" t="str">
        <f t="shared" si="10"/>
        <v>NEUTRAL</v>
      </c>
      <c r="H192" s="5" t="str">
        <f t="shared" si="9"/>
        <v>NEUTRAL</v>
      </c>
    </row>
    <row r="193" spans="1:8" ht="13.5" x14ac:dyDescent="0.25">
      <c r="A193" s="3">
        <f>TITRES_STAT!B196</f>
        <v>42586</v>
      </c>
      <c r="B193" s="5">
        <f>TITRES_STAT!C196</f>
        <v>1</v>
      </c>
      <c r="C193" s="5">
        <f>TITRES_STAT!D196</f>
        <v>1</v>
      </c>
      <c r="D193" s="5">
        <f>TITRES_STAT!E196</f>
        <v>3</v>
      </c>
      <c r="E193" s="2">
        <f t="shared" si="8"/>
        <v>65394</v>
      </c>
      <c r="F193" s="5" t="str">
        <f t="shared" si="11"/>
        <v>BEARISH</v>
      </c>
      <c r="G193" s="5" t="str">
        <f t="shared" si="10"/>
        <v>NEUTRAL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1</v>
      </c>
      <c r="C194" s="5">
        <f>TITRES_STAT!D197</f>
        <v>1</v>
      </c>
      <c r="D194" s="5">
        <f>TITRES_STAT!E197</f>
        <v>0</v>
      </c>
      <c r="E194" s="2">
        <f t="shared" si="8"/>
        <v>65394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CONFIRMED BEARISH</v>
      </c>
    </row>
    <row r="195" spans="1:8" ht="13.5" x14ac:dyDescent="0.25">
      <c r="A195" s="3">
        <f>TITRES_STAT!B198</f>
        <v>42590</v>
      </c>
      <c r="B195" s="5">
        <f>TITRES_STAT!C198</f>
        <v>0.97</v>
      </c>
      <c r="C195" s="5">
        <f>TITRES_STAT!D198</f>
        <v>0.97</v>
      </c>
      <c r="D195" s="5">
        <f>TITRES_STAT!E198</f>
        <v>402</v>
      </c>
      <c r="E195" s="2">
        <f t="shared" si="8"/>
        <v>64992</v>
      </c>
      <c r="F195" s="5" t="str">
        <f t="shared" si="11"/>
        <v>BEARISH</v>
      </c>
      <c r="G195" s="5" t="str">
        <f t="shared" si="10"/>
        <v>NEUTRAL</v>
      </c>
      <c r="H195" s="5" t="str">
        <f t="shared" si="9"/>
        <v>CONFIRMED BEARISH</v>
      </c>
    </row>
    <row r="196" spans="1:8" ht="13.5" x14ac:dyDescent="0.25">
      <c r="A196" s="3">
        <f>TITRES_STAT!B199</f>
        <v>42591</v>
      </c>
      <c r="B196" s="5">
        <f>TITRES_STAT!C199</f>
        <v>0.93</v>
      </c>
      <c r="C196" s="5">
        <f>TITRES_STAT!D199</f>
        <v>0.93</v>
      </c>
      <c r="D196" s="5">
        <f>TITRES_STAT!E199</f>
        <v>402</v>
      </c>
      <c r="E196" s="2">
        <f t="shared" ref="E196:E259" si="12">IF(B196&gt;B195, E195+D196, IF(B196&lt;B195, E195-D196, E195))</f>
        <v>64590</v>
      </c>
      <c r="F196" s="5" t="str">
        <f t="shared" si="11"/>
        <v>BEARISH</v>
      </c>
      <c r="G196" s="5" t="str">
        <f t="shared" si="10"/>
        <v>NEUTRAL</v>
      </c>
      <c r="H196" s="5" t="str">
        <f t="shared" si="9"/>
        <v>CONFIRMED BEARISH</v>
      </c>
    </row>
    <row r="197" spans="1:8" ht="13.5" x14ac:dyDescent="0.25">
      <c r="A197" s="3">
        <f>TITRES_STAT!B200</f>
        <v>42592</v>
      </c>
      <c r="B197" s="5">
        <f>TITRES_STAT!C200</f>
        <v>0.93</v>
      </c>
      <c r="C197" s="5">
        <f>TITRES_STAT!D200</f>
        <v>0.93</v>
      </c>
      <c r="D197" s="5">
        <f>TITRES_STAT!E200</f>
        <v>1769</v>
      </c>
      <c r="E197" s="2">
        <f t="shared" si="12"/>
        <v>64590</v>
      </c>
      <c r="F197" s="5" t="str">
        <f t="shared" si="11"/>
        <v>BEARISH</v>
      </c>
      <c r="G197" s="5" t="str">
        <f t="shared" si="10"/>
        <v>NEUTRAL</v>
      </c>
      <c r="H197" s="5" t="str">
        <f t="shared" si="9"/>
        <v>CONFIRMED BEARISH</v>
      </c>
    </row>
    <row r="198" spans="1:8" ht="13.5" x14ac:dyDescent="0.25">
      <c r="A198" s="3">
        <f>TITRES_STAT!B201</f>
        <v>42593</v>
      </c>
      <c r="B198" s="5">
        <f>TITRES_STAT!C201</f>
        <v>0.93</v>
      </c>
      <c r="C198" s="5">
        <f>TITRES_STAT!D201</f>
        <v>0.93</v>
      </c>
      <c r="D198" s="5">
        <f>TITRES_STAT!E201</f>
        <v>0</v>
      </c>
      <c r="E198" s="2">
        <f t="shared" si="12"/>
        <v>64590</v>
      </c>
      <c r="F198" s="5" t="str">
        <f t="shared" si="11"/>
        <v>BEARISH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5">
        <f>TITRES_STAT!C202</f>
        <v>0.92</v>
      </c>
      <c r="C199" s="5">
        <f>TITRES_STAT!D202</f>
        <v>0.92</v>
      </c>
      <c r="D199" s="5">
        <f>TITRES_STAT!E202</f>
        <v>231</v>
      </c>
      <c r="E199" s="2">
        <f t="shared" si="12"/>
        <v>64359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BEARISH</v>
      </c>
    </row>
    <row r="200" spans="1:8" ht="13.5" x14ac:dyDescent="0.25">
      <c r="A200" s="3">
        <f>TITRES_STAT!B203</f>
        <v>42597</v>
      </c>
      <c r="B200" s="5">
        <f>TITRES_STAT!C203</f>
        <v>0.93</v>
      </c>
      <c r="C200" s="5">
        <f>TITRES_STAT!D203</f>
        <v>0.93</v>
      </c>
      <c r="D200" s="5">
        <f>TITRES_STAT!E203</f>
        <v>290</v>
      </c>
      <c r="E200" s="2">
        <f t="shared" si="12"/>
        <v>64649</v>
      </c>
      <c r="F200" s="5" t="str">
        <f t="shared" ref="F200:F263" si="15">IF(E200&gt;E195,"BULLISH",IF(E200&lt;E195,"BEARISH","NEUTRAL"))</f>
        <v>BEARISH</v>
      </c>
      <c r="G200" s="5" t="str">
        <f t="shared" si="14"/>
        <v>NEUTRAL</v>
      </c>
      <c r="H200" s="5" t="str">
        <f t="shared" si="13"/>
        <v>CONFIRMED BEARISH</v>
      </c>
    </row>
    <row r="201" spans="1:8" ht="13.5" x14ac:dyDescent="0.25">
      <c r="A201" s="3">
        <f>TITRES_STAT!B204</f>
        <v>42598</v>
      </c>
      <c r="B201" s="5">
        <f>TITRES_STAT!C204</f>
        <v>0.95</v>
      </c>
      <c r="C201" s="5">
        <f>TITRES_STAT!D204</f>
        <v>0.95</v>
      </c>
      <c r="D201" s="5">
        <f>TITRES_STAT!E204</f>
        <v>5</v>
      </c>
      <c r="E201" s="2">
        <f t="shared" si="12"/>
        <v>64654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0.98</v>
      </c>
      <c r="C202" s="5">
        <f>TITRES_STAT!D205</f>
        <v>0.98</v>
      </c>
      <c r="D202" s="5">
        <f>TITRES_STAT!E205</f>
        <v>425</v>
      </c>
      <c r="E202" s="2">
        <f t="shared" si="12"/>
        <v>65079</v>
      </c>
      <c r="F202" s="5" t="str">
        <f t="shared" si="15"/>
        <v>BULLISH</v>
      </c>
      <c r="G202" s="5" t="str">
        <f t="shared" si="14"/>
        <v>NEUTRAL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0.98</v>
      </c>
      <c r="C203" s="5">
        <f>TITRES_STAT!D206</f>
        <v>0.98</v>
      </c>
      <c r="D203" s="5">
        <f>TITRES_STAT!E206</f>
        <v>0</v>
      </c>
      <c r="E203" s="2">
        <f t="shared" si="12"/>
        <v>65079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0.98</v>
      </c>
      <c r="C204" s="5">
        <f>TITRES_STAT!D207</f>
        <v>0.98</v>
      </c>
      <c r="D204" s="5">
        <f>TITRES_STAT!E207</f>
        <v>0</v>
      </c>
      <c r="E204" s="2">
        <f t="shared" si="12"/>
        <v>65079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0.98</v>
      </c>
      <c r="C205" s="5">
        <f>TITRES_STAT!D208</f>
        <v>0.98</v>
      </c>
      <c r="D205" s="5">
        <f>TITRES_STAT!E208</f>
        <v>10</v>
      </c>
      <c r="E205" s="2">
        <f t="shared" si="12"/>
        <v>65079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1.02</v>
      </c>
      <c r="C206" s="5">
        <f>TITRES_STAT!D209</f>
        <v>1.02</v>
      </c>
      <c r="D206" s="5">
        <f>TITRES_STAT!E209</f>
        <v>50</v>
      </c>
      <c r="E206" s="2">
        <f t="shared" si="12"/>
        <v>65129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CONFIRMED BULLISH</v>
      </c>
    </row>
    <row r="207" spans="1:8" ht="13.5" x14ac:dyDescent="0.25">
      <c r="A207" s="3">
        <f>TITRES_STAT!B210</f>
        <v>42606</v>
      </c>
      <c r="B207" s="5">
        <f>TITRES_STAT!C210</f>
        <v>1.02</v>
      </c>
      <c r="C207" s="5">
        <f>TITRES_STAT!D210</f>
        <v>1.02</v>
      </c>
      <c r="D207" s="5">
        <f>TITRES_STAT!E210</f>
        <v>0</v>
      </c>
      <c r="E207" s="2">
        <f t="shared" si="12"/>
        <v>65129</v>
      </c>
      <c r="F207" s="5" t="str">
        <f t="shared" si="15"/>
        <v>BULLISH</v>
      </c>
      <c r="G207" s="5" t="str">
        <f t="shared" si="14"/>
        <v>NEUTRAL</v>
      </c>
      <c r="H207" s="5" t="str">
        <f t="shared" si="13"/>
        <v>CONFIRMED BULLISH</v>
      </c>
    </row>
    <row r="208" spans="1:8" ht="13.5" x14ac:dyDescent="0.25">
      <c r="A208" s="3">
        <f>TITRES_STAT!B211</f>
        <v>42607</v>
      </c>
      <c r="B208" s="5">
        <f>TITRES_STAT!C211</f>
        <v>1.02</v>
      </c>
      <c r="C208" s="5">
        <f>TITRES_STAT!D211</f>
        <v>1.02</v>
      </c>
      <c r="D208" s="5">
        <f>TITRES_STAT!E211</f>
        <v>862</v>
      </c>
      <c r="E208" s="2">
        <f t="shared" si="12"/>
        <v>65129</v>
      </c>
      <c r="F208" s="5" t="str">
        <f t="shared" si="15"/>
        <v>BULLISH</v>
      </c>
      <c r="G208" s="5" t="str">
        <f t="shared" si="14"/>
        <v>NEUTRAL</v>
      </c>
      <c r="H208" s="5" t="str">
        <f t="shared" si="13"/>
        <v>CONFIRMED BULLISH</v>
      </c>
    </row>
    <row r="209" spans="1:8" ht="13.5" x14ac:dyDescent="0.25">
      <c r="A209" s="3">
        <f>TITRES_STAT!B212</f>
        <v>42608</v>
      </c>
      <c r="B209" s="5">
        <f>TITRES_STAT!C212</f>
        <v>1.02</v>
      </c>
      <c r="C209" s="5">
        <f>TITRES_STAT!D212</f>
        <v>1.02</v>
      </c>
      <c r="D209" s="5">
        <f>TITRES_STAT!E212</f>
        <v>260</v>
      </c>
      <c r="E209" s="2">
        <f t="shared" si="12"/>
        <v>65129</v>
      </c>
      <c r="F209" s="5" t="str">
        <f t="shared" si="15"/>
        <v>BULLISH</v>
      </c>
      <c r="G209" s="5" t="str">
        <f t="shared" si="14"/>
        <v>NEUTRAL</v>
      </c>
      <c r="H209" s="5" t="str">
        <f t="shared" si="13"/>
        <v>CONFIRMED BULLISH</v>
      </c>
    </row>
    <row r="210" spans="1:8" ht="13.5" x14ac:dyDescent="0.25">
      <c r="A210" s="3">
        <f>TITRES_STAT!B213</f>
        <v>42611</v>
      </c>
      <c r="B210" s="5">
        <f>TITRES_STAT!C213</f>
        <v>1.05</v>
      </c>
      <c r="C210" s="5">
        <f>TITRES_STAT!D213</f>
        <v>1.05</v>
      </c>
      <c r="D210" s="5">
        <f>TITRES_STAT!E213</f>
        <v>631</v>
      </c>
      <c r="E210" s="2">
        <f t="shared" si="12"/>
        <v>65760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CONFIRMED BULLISH</v>
      </c>
    </row>
    <row r="211" spans="1:8" ht="13.5" x14ac:dyDescent="0.25">
      <c r="A211" s="3">
        <f>TITRES_STAT!B214</f>
        <v>42612</v>
      </c>
      <c r="B211" s="5">
        <f>TITRES_STAT!C214</f>
        <v>1.08</v>
      </c>
      <c r="C211" s="5">
        <f>TITRES_STAT!D214</f>
        <v>1.08</v>
      </c>
      <c r="D211" s="5">
        <f>TITRES_STAT!E214</f>
        <v>15</v>
      </c>
      <c r="E211" s="2">
        <f t="shared" si="12"/>
        <v>65775</v>
      </c>
      <c r="F211" s="5" t="str">
        <f t="shared" si="15"/>
        <v>BULLISH</v>
      </c>
      <c r="G211" s="5" t="str">
        <f t="shared" si="14"/>
        <v>NEUTRAL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1.1100000000000001</v>
      </c>
      <c r="C212" s="5">
        <f>TITRES_STAT!D215</f>
        <v>1.1100000000000001</v>
      </c>
      <c r="D212" s="5">
        <f>TITRES_STAT!E215</f>
        <v>480</v>
      </c>
      <c r="E212" s="2">
        <f t="shared" si="12"/>
        <v>66255</v>
      </c>
      <c r="F212" s="5" t="str">
        <f t="shared" si="15"/>
        <v>BULLISH</v>
      </c>
      <c r="G212" s="5" t="str">
        <f t="shared" si="14"/>
        <v>NEUTRAL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1.1100000000000001</v>
      </c>
      <c r="C213" s="5">
        <f>TITRES_STAT!D216</f>
        <v>1.1100000000000001</v>
      </c>
      <c r="D213" s="5">
        <f>TITRES_STAT!E216</f>
        <v>1213</v>
      </c>
      <c r="E213" s="2">
        <f t="shared" si="12"/>
        <v>66255</v>
      </c>
      <c r="F213" s="5" t="str">
        <f t="shared" si="15"/>
        <v>BULLISH</v>
      </c>
      <c r="G213" s="5" t="str">
        <f t="shared" si="14"/>
        <v>NEUTRAL</v>
      </c>
      <c r="H213" s="5" t="str">
        <f t="shared" si="13"/>
        <v>CONFIRMED BULLISH</v>
      </c>
    </row>
    <row r="214" spans="1:8" ht="13.5" x14ac:dyDescent="0.25">
      <c r="A214" s="3">
        <f>TITRES_STAT!B217</f>
        <v>42615</v>
      </c>
      <c r="B214" s="5">
        <f>TITRES_STAT!C217</f>
        <v>1.08</v>
      </c>
      <c r="C214" s="5">
        <f>TITRES_STAT!D217</f>
        <v>1.08</v>
      </c>
      <c r="D214" s="5">
        <f>TITRES_STAT!E217</f>
        <v>1067</v>
      </c>
      <c r="E214" s="2">
        <f t="shared" si="12"/>
        <v>65188</v>
      </c>
      <c r="F214" s="5" t="str">
        <f t="shared" si="15"/>
        <v>BULLISH</v>
      </c>
      <c r="G214" s="5" t="str">
        <f t="shared" si="14"/>
        <v>NEUTRAL</v>
      </c>
      <c r="H214" s="5" t="str">
        <f t="shared" si="13"/>
        <v>CONFIRMED BULLISH</v>
      </c>
    </row>
    <row r="215" spans="1:8" ht="13.5" x14ac:dyDescent="0.25">
      <c r="A215" s="3">
        <f>TITRES_STAT!B218</f>
        <v>42618</v>
      </c>
      <c r="B215" s="5">
        <f>TITRES_STAT!C218</f>
        <v>1.08</v>
      </c>
      <c r="C215" s="5">
        <f>TITRES_STAT!D218</f>
        <v>1.08</v>
      </c>
      <c r="D215" s="5">
        <f>TITRES_STAT!E218</f>
        <v>57</v>
      </c>
      <c r="E215" s="2">
        <f t="shared" si="12"/>
        <v>65188</v>
      </c>
      <c r="F215" s="5" t="str">
        <f t="shared" si="15"/>
        <v>BEARISH</v>
      </c>
      <c r="G215" s="5" t="str">
        <f t="shared" si="14"/>
        <v>NEUTRAL</v>
      </c>
      <c r="H215" s="5" t="str">
        <f t="shared" si="13"/>
        <v>BEARISH DIVERGENCE</v>
      </c>
    </row>
    <row r="216" spans="1:8" ht="13.5" x14ac:dyDescent="0.25">
      <c r="A216" s="3">
        <f>TITRES_STAT!B219</f>
        <v>42619</v>
      </c>
      <c r="B216" s="5">
        <f>TITRES_STAT!C219</f>
        <v>1.1000000000000001</v>
      </c>
      <c r="C216" s="5">
        <f>TITRES_STAT!D219</f>
        <v>1.1000000000000001</v>
      </c>
      <c r="D216" s="5">
        <f>TITRES_STAT!E219</f>
        <v>1</v>
      </c>
      <c r="E216" s="2">
        <f t="shared" si="12"/>
        <v>65189</v>
      </c>
      <c r="F216" s="5" t="str">
        <f t="shared" si="15"/>
        <v>BEARISH</v>
      </c>
      <c r="G216" s="5" t="str">
        <f t="shared" si="14"/>
        <v>NEUTRAL</v>
      </c>
      <c r="H216" s="5" t="str">
        <f t="shared" si="13"/>
        <v>BEARISH DIVERGENCE</v>
      </c>
    </row>
    <row r="217" spans="1:8" ht="13.5" x14ac:dyDescent="0.25">
      <c r="A217" s="3">
        <f>TITRES_STAT!B220</f>
        <v>42620</v>
      </c>
      <c r="B217" s="5">
        <f>TITRES_STAT!C220</f>
        <v>1.1000000000000001</v>
      </c>
      <c r="C217" s="5">
        <f>TITRES_STAT!D220</f>
        <v>1.1000000000000001</v>
      </c>
      <c r="D217" s="5">
        <f>TITRES_STAT!E220</f>
        <v>0</v>
      </c>
      <c r="E217" s="2">
        <f t="shared" si="12"/>
        <v>65189</v>
      </c>
      <c r="F217" s="5" t="str">
        <f t="shared" si="15"/>
        <v>BEARISH</v>
      </c>
      <c r="G217" s="5" t="str">
        <f t="shared" si="14"/>
        <v>NEUTRAL</v>
      </c>
      <c r="H217" s="5" t="str">
        <f t="shared" si="13"/>
        <v>CONFIRMED BEARISH</v>
      </c>
    </row>
    <row r="218" spans="1:8" ht="13.5" x14ac:dyDescent="0.25">
      <c r="A218" s="3">
        <f>TITRES_STAT!B221</f>
        <v>42621</v>
      </c>
      <c r="B218" s="5">
        <f>TITRES_STAT!C221</f>
        <v>1.07</v>
      </c>
      <c r="C218" s="5">
        <f>TITRES_STAT!D221</f>
        <v>1.07</v>
      </c>
      <c r="D218" s="5">
        <f>TITRES_STAT!E221</f>
        <v>300</v>
      </c>
      <c r="E218" s="2">
        <f t="shared" si="12"/>
        <v>64889</v>
      </c>
      <c r="F218" s="5" t="str">
        <f t="shared" si="15"/>
        <v>BEARISH</v>
      </c>
      <c r="G218" s="5" t="str">
        <f t="shared" si="14"/>
        <v>WEAK</v>
      </c>
      <c r="H218" s="5" t="str">
        <f t="shared" si="13"/>
        <v>CONFIRMED BEARISH</v>
      </c>
    </row>
    <row r="219" spans="1:8" ht="13.5" x14ac:dyDescent="0.25">
      <c r="A219" s="3">
        <f>TITRES_STAT!B222</f>
        <v>42622</v>
      </c>
      <c r="B219" s="5">
        <f>TITRES_STAT!C222</f>
        <v>1.07</v>
      </c>
      <c r="C219" s="5">
        <f>TITRES_STAT!D222</f>
        <v>1.07</v>
      </c>
      <c r="D219" s="5">
        <f>TITRES_STAT!E222</f>
        <v>0</v>
      </c>
      <c r="E219" s="2">
        <f t="shared" si="12"/>
        <v>64889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1.07</v>
      </c>
      <c r="C220" s="5">
        <f>TITRES_STAT!D223</f>
        <v>1.07</v>
      </c>
      <c r="D220" s="5">
        <f>TITRES_STAT!E223</f>
        <v>0</v>
      </c>
      <c r="E220" s="2">
        <f t="shared" si="12"/>
        <v>64889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CONFIRMED BEARISH</v>
      </c>
    </row>
    <row r="221" spans="1:8" ht="13.5" x14ac:dyDescent="0.25">
      <c r="A221" s="3">
        <f>TITRES_STAT!B224</f>
        <v>42628</v>
      </c>
      <c r="B221" s="5">
        <f>TITRES_STAT!C224</f>
        <v>1.07</v>
      </c>
      <c r="C221" s="5">
        <f>TITRES_STAT!D224</f>
        <v>1.07</v>
      </c>
      <c r="D221" s="5">
        <f>TITRES_STAT!E224</f>
        <v>49</v>
      </c>
      <c r="E221" s="2">
        <f t="shared" si="12"/>
        <v>64889</v>
      </c>
      <c r="F221" s="5" t="str">
        <f t="shared" si="15"/>
        <v>BEARISH</v>
      </c>
      <c r="G221" s="5" t="str">
        <f t="shared" si="14"/>
        <v>NEUTRAL</v>
      </c>
      <c r="H221" s="5" t="str">
        <f t="shared" si="13"/>
        <v>CONFIRMED BEARISH</v>
      </c>
    </row>
    <row r="222" spans="1:8" ht="13.5" x14ac:dyDescent="0.25">
      <c r="A222" s="3">
        <f>TITRES_STAT!B225</f>
        <v>42629</v>
      </c>
      <c r="B222" s="5">
        <f>TITRES_STAT!C225</f>
        <v>1.07</v>
      </c>
      <c r="C222" s="5">
        <f>TITRES_STAT!D225</f>
        <v>1.07</v>
      </c>
      <c r="D222" s="5">
        <f>TITRES_STAT!E225</f>
        <v>82</v>
      </c>
      <c r="E222" s="2">
        <f t="shared" si="12"/>
        <v>64889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1.07</v>
      </c>
      <c r="C223" s="5">
        <f>TITRES_STAT!D226</f>
        <v>1.07</v>
      </c>
      <c r="D223" s="5">
        <f>TITRES_STAT!E226</f>
        <v>0</v>
      </c>
      <c r="E223" s="2">
        <f t="shared" si="12"/>
        <v>64889</v>
      </c>
      <c r="F223" s="5" t="str">
        <f t="shared" si="15"/>
        <v>NEUTRAL</v>
      </c>
      <c r="G223" s="5" t="str">
        <f t="shared" si="14"/>
        <v>NEUTRAL</v>
      </c>
      <c r="H223" s="5" t="str">
        <f t="shared" si="13"/>
        <v>NEUTRAL</v>
      </c>
    </row>
    <row r="224" spans="1:8" ht="13.5" x14ac:dyDescent="0.25">
      <c r="A224" s="3">
        <f>TITRES_STAT!B227</f>
        <v>42633</v>
      </c>
      <c r="B224" s="5">
        <f>TITRES_STAT!C227</f>
        <v>1.07</v>
      </c>
      <c r="C224" s="5">
        <f>TITRES_STAT!D227</f>
        <v>1.07</v>
      </c>
      <c r="D224" s="5">
        <f>TITRES_STAT!E227</f>
        <v>0</v>
      </c>
      <c r="E224" s="2">
        <f t="shared" si="12"/>
        <v>64889</v>
      </c>
      <c r="F224" s="5" t="str">
        <f t="shared" si="15"/>
        <v>NEUTRAL</v>
      </c>
      <c r="G224" s="5" t="str">
        <f t="shared" si="14"/>
        <v>NEUTRAL</v>
      </c>
      <c r="H224" s="5" t="str">
        <f t="shared" si="13"/>
        <v>NEUTRAL</v>
      </c>
    </row>
    <row r="225" spans="1:8" ht="13.5" x14ac:dyDescent="0.25">
      <c r="A225" s="3">
        <f>TITRES_STAT!B228</f>
        <v>42634</v>
      </c>
      <c r="B225" s="5">
        <f>TITRES_STAT!C228</f>
        <v>1.07</v>
      </c>
      <c r="C225" s="5">
        <f>TITRES_STAT!D228</f>
        <v>1.07</v>
      </c>
      <c r="D225" s="5">
        <f>TITRES_STAT!E228</f>
        <v>898</v>
      </c>
      <c r="E225" s="2">
        <f t="shared" si="12"/>
        <v>64889</v>
      </c>
      <c r="F225" s="5" t="str">
        <f t="shared" si="15"/>
        <v>NEUTRAL</v>
      </c>
      <c r="G225" s="5" t="str">
        <f t="shared" si="14"/>
        <v>NEUTRAL</v>
      </c>
      <c r="H225" s="5" t="str">
        <f t="shared" si="13"/>
        <v>NEUTRAL</v>
      </c>
    </row>
    <row r="226" spans="1:8" ht="13.5" x14ac:dyDescent="0.25">
      <c r="A226" s="3">
        <f>TITRES_STAT!B229</f>
        <v>42635</v>
      </c>
      <c r="B226" s="5">
        <f>TITRES_STAT!C229</f>
        <v>1.07</v>
      </c>
      <c r="C226" s="5">
        <f>TITRES_STAT!D229</f>
        <v>1.07</v>
      </c>
      <c r="D226" s="5">
        <f>TITRES_STAT!E229</f>
        <v>196</v>
      </c>
      <c r="E226" s="2">
        <f t="shared" si="12"/>
        <v>64889</v>
      </c>
      <c r="F226" s="5" t="str">
        <f t="shared" si="15"/>
        <v>NEUTRAL</v>
      </c>
      <c r="G226" s="5" t="str">
        <f t="shared" si="14"/>
        <v>NEUTRAL</v>
      </c>
      <c r="H226" s="5" t="str">
        <f t="shared" si="13"/>
        <v>NEUTRAL</v>
      </c>
    </row>
    <row r="227" spans="1:8" ht="13.5" x14ac:dyDescent="0.25">
      <c r="A227" s="3">
        <f>TITRES_STAT!B230</f>
        <v>42636</v>
      </c>
      <c r="B227" s="5">
        <f>TITRES_STAT!C230</f>
        <v>1.07</v>
      </c>
      <c r="C227" s="5">
        <f>TITRES_STAT!D230</f>
        <v>1.07</v>
      </c>
      <c r="D227" s="5">
        <f>TITRES_STAT!E230</f>
        <v>758</v>
      </c>
      <c r="E227" s="2">
        <f t="shared" si="12"/>
        <v>64889</v>
      </c>
      <c r="F227" s="5" t="str">
        <f t="shared" si="15"/>
        <v>NEUTRAL</v>
      </c>
      <c r="G227" s="5" t="str">
        <f t="shared" si="14"/>
        <v>NEUTRAL</v>
      </c>
      <c r="H227" s="5" t="str">
        <f t="shared" si="13"/>
        <v>NEUTRAL</v>
      </c>
    </row>
    <row r="228" spans="1:8" ht="13.5" x14ac:dyDescent="0.25">
      <c r="A228" s="3">
        <f>TITRES_STAT!B231</f>
        <v>42639</v>
      </c>
      <c r="B228" s="5">
        <f>TITRES_STAT!C231</f>
        <v>1.07</v>
      </c>
      <c r="C228" s="5">
        <f>TITRES_STAT!D231</f>
        <v>1.07</v>
      </c>
      <c r="D228" s="5">
        <f>TITRES_STAT!E231</f>
        <v>326</v>
      </c>
      <c r="E228" s="2">
        <f t="shared" si="12"/>
        <v>64889</v>
      </c>
      <c r="F228" s="5" t="str">
        <f t="shared" si="15"/>
        <v>NEUTRAL</v>
      </c>
      <c r="G228" s="5" t="str">
        <f t="shared" si="14"/>
        <v>NEUTRAL</v>
      </c>
      <c r="H228" s="5" t="str">
        <f t="shared" si="13"/>
        <v>NEUTRAL</v>
      </c>
    </row>
    <row r="229" spans="1:8" ht="13.5" x14ac:dyDescent="0.25">
      <c r="A229" s="3">
        <f>TITRES_STAT!B232</f>
        <v>42640</v>
      </c>
      <c r="B229" s="5">
        <f>TITRES_STAT!C232</f>
        <v>1.07</v>
      </c>
      <c r="C229" s="5">
        <f>TITRES_STAT!D232</f>
        <v>1.07</v>
      </c>
      <c r="D229" s="5">
        <f>TITRES_STAT!E232</f>
        <v>0</v>
      </c>
      <c r="E229" s="2">
        <f t="shared" si="12"/>
        <v>64889</v>
      </c>
      <c r="F229" s="5" t="str">
        <f t="shared" si="15"/>
        <v>NEUTRAL</v>
      </c>
      <c r="G229" s="5" t="str">
        <f t="shared" si="14"/>
        <v>NEUTRAL</v>
      </c>
      <c r="H229" s="5" t="str">
        <f t="shared" si="13"/>
        <v>NEUTRAL</v>
      </c>
    </row>
    <row r="230" spans="1:8" ht="13.5" x14ac:dyDescent="0.25">
      <c r="A230" s="3">
        <f>TITRES_STAT!B233</f>
        <v>42641</v>
      </c>
      <c r="B230" s="5">
        <f>TITRES_STAT!C233</f>
        <v>1.04</v>
      </c>
      <c r="C230" s="5">
        <f>TITRES_STAT!D233</f>
        <v>1.04</v>
      </c>
      <c r="D230" s="5">
        <f>TITRES_STAT!E233</f>
        <v>292</v>
      </c>
      <c r="E230" s="2">
        <f t="shared" si="12"/>
        <v>64597</v>
      </c>
      <c r="F230" s="5" t="str">
        <f t="shared" si="15"/>
        <v>BEARISH</v>
      </c>
      <c r="G230" s="5" t="str">
        <f t="shared" si="14"/>
        <v>NEUTRAL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1.04</v>
      </c>
      <c r="C231" s="5">
        <f>TITRES_STAT!D234</f>
        <v>1.04</v>
      </c>
      <c r="D231" s="5">
        <f>TITRES_STAT!E234</f>
        <v>288</v>
      </c>
      <c r="E231" s="2">
        <f t="shared" si="12"/>
        <v>64597</v>
      </c>
      <c r="F231" s="5" t="str">
        <f t="shared" si="15"/>
        <v>BEARISH</v>
      </c>
      <c r="G231" s="5" t="str">
        <f t="shared" si="14"/>
        <v>NEUTRAL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1.04</v>
      </c>
      <c r="C232" s="5">
        <f>TITRES_STAT!D235</f>
        <v>1.04</v>
      </c>
      <c r="D232" s="5">
        <f>TITRES_STAT!E235</f>
        <v>39</v>
      </c>
      <c r="E232" s="2">
        <f t="shared" si="12"/>
        <v>64597</v>
      </c>
      <c r="F232" s="5" t="str">
        <f t="shared" si="15"/>
        <v>BEARISH</v>
      </c>
      <c r="G232" s="5" t="str">
        <f t="shared" si="14"/>
        <v>NEUTRAL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1.05</v>
      </c>
      <c r="C233" s="5">
        <f>TITRES_STAT!D236</f>
        <v>1.05</v>
      </c>
      <c r="D233" s="5">
        <f>TITRES_STAT!E236</f>
        <v>70</v>
      </c>
      <c r="E233" s="2">
        <f t="shared" si="12"/>
        <v>64667</v>
      </c>
      <c r="F233" s="5" t="str">
        <f t="shared" si="15"/>
        <v>BEARISH</v>
      </c>
      <c r="G233" s="5" t="str">
        <f t="shared" si="14"/>
        <v>NEUTRAL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1.02</v>
      </c>
      <c r="C234" s="5">
        <f>TITRES_STAT!D237</f>
        <v>1.02</v>
      </c>
      <c r="D234" s="5">
        <f>TITRES_STAT!E237</f>
        <v>1260</v>
      </c>
      <c r="E234" s="2">
        <f t="shared" si="12"/>
        <v>63407</v>
      </c>
      <c r="F234" s="5" t="str">
        <f t="shared" si="15"/>
        <v>BEARISH</v>
      </c>
      <c r="G234" s="5" t="str">
        <f t="shared" si="14"/>
        <v>WEAK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1.02</v>
      </c>
      <c r="C235" s="5">
        <f>TITRES_STAT!D238</f>
        <v>1.02</v>
      </c>
      <c r="D235" s="5">
        <f>TITRES_STAT!E238</f>
        <v>376</v>
      </c>
      <c r="E235" s="2">
        <f t="shared" si="12"/>
        <v>63407</v>
      </c>
      <c r="F235" s="5" t="str">
        <f t="shared" si="15"/>
        <v>BEARISH</v>
      </c>
      <c r="G235" s="5" t="str">
        <f t="shared" si="14"/>
        <v>NEUTRAL</v>
      </c>
      <c r="H235" s="5" t="str">
        <f t="shared" si="13"/>
        <v>CONFIRMED BEARISH</v>
      </c>
    </row>
    <row r="236" spans="1:8" ht="13.5" x14ac:dyDescent="0.25">
      <c r="A236" s="3">
        <f>TITRES_STAT!B239</f>
        <v>42650</v>
      </c>
      <c r="B236" s="5">
        <f>TITRES_STAT!C239</f>
        <v>1.02</v>
      </c>
      <c r="C236" s="5">
        <f>TITRES_STAT!D239</f>
        <v>1.02</v>
      </c>
      <c r="D236" s="5">
        <f>TITRES_STAT!E239</f>
        <v>66</v>
      </c>
      <c r="E236" s="2">
        <f t="shared" si="12"/>
        <v>63407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CONFIRMED BEARISH</v>
      </c>
    </row>
    <row r="237" spans="1:8" ht="13.5" x14ac:dyDescent="0.25">
      <c r="A237" s="3">
        <f>TITRES_STAT!B240</f>
        <v>42653</v>
      </c>
      <c r="B237" s="5">
        <f>TITRES_STAT!C240</f>
        <v>1.02</v>
      </c>
      <c r="C237" s="5">
        <f>TITRES_STAT!D240</f>
        <v>1.02</v>
      </c>
      <c r="D237" s="5">
        <f>TITRES_STAT!E240</f>
        <v>60</v>
      </c>
      <c r="E237" s="2">
        <f t="shared" si="12"/>
        <v>63407</v>
      </c>
      <c r="F237" s="5" t="str">
        <f t="shared" si="15"/>
        <v>BEARISH</v>
      </c>
      <c r="G237" s="5" t="str">
        <f t="shared" si="14"/>
        <v>NEUTRAL</v>
      </c>
      <c r="H237" s="5" t="str">
        <f t="shared" si="13"/>
        <v>CONFIRMED BEARISH</v>
      </c>
    </row>
    <row r="238" spans="1:8" ht="13.5" x14ac:dyDescent="0.25">
      <c r="A238" s="3">
        <f>TITRES_STAT!B241</f>
        <v>42654</v>
      </c>
      <c r="B238" s="5">
        <f>TITRES_STAT!C241</f>
        <v>1.04</v>
      </c>
      <c r="C238" s="5">
        <f>TITRES_STAT!D241</f>
        <v>1.04</v>
      </c>
      <c r="D238" s="5">
        <f>TITRES_STAT!E241</f>
        <v>240</v>
      </c>
      <c r="E238" s="2">
        <f t="shared" si="12"/>
        <v>63647</v>
      </c>
      <c r="F238" s="5" t="str">
        <f t="shared" si="15"/>
        <v>BEARISH</v>
      </c>
      <c r="G238" s="5" t="str">
        <f t="shared" si="14"/>
        <v>NEUTRAL</v>
      </c>
      <c r="H238" s="5" t="str">
        <f t="shared" si="13"/>
        <v>CONFIRMED BEARISH</v>
      </c>
    </row>
    <row r="239" spans="1:8" ht="13.5" x14ac:dyDescent="0.25">
      <c r="A239" s="3">
        <f>TITRES_STAT!B242</f>
        <v>42655</v>
      </c>
      <c r="B239" s="5">
        <f>TITRES_STAT!C242</f>
        <v>1.04</v>
      </c>
      <c r="C239" s="5">
        <f>TITRES_STAT!D242</f>
        <v>1.04</v>
      </c>
      <c r="D239" s="5">
        <f>TITRES_STAT!E242</f>
        <v>0</v>
      </c>
      <c r="E239" s="2">
        <f t="shared" si="12"/>
        <v>63647</v>
      </c>
      <c r="F239" s="5" t="str">
        <f t="shared" si="15"/>
        <v>BULLISH</v>
      </c>
      <c r="G239" s="5" t="str">
        <f t="shared" si="14"/>
        <v>NEUTRAL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1.04</v>
      </c>
      <c r="C240" s="5">
        <f>TITRES_STAT!D243</f>
        <v>1.04</v>
      </c>
      <c r="D240" s="5">
        <f>TITRES_STAT!E243</f>
        <v>45</v>
      </c>
      <c r="E240" s="2">
        <f t="shared" si="12"/>
        <v>63647</v>
      </c>
      <c r="F240" s="5" t="str">
        <f t="shared" si="15"/>
        <v>BULLISH</v>
      </c>
      <c r="G240" s="5" t="str">
        <f t="shared" si="14"/>
        <v>NEUTRAL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1.06</v>
      </c>
      <c r="C241" s="5">
        <f>TITRES_STAT!D244</f>
        <v>1.06</v>
      </c>
      <c r="D241" s="5">
        <f>TITRES_STAT!E244</f>
        <v>348</v>
      </c>
      <c r="E241" s="2">
        <f t="shared" si="12"/>
        <v>63995</v>
      </c>
      <c r="F241" s="5" t="str">
        <f t="shared" si="15"/>
        <v>BULLISH</v>
      </c>
      <c r="G241" s="5" t="str">
        <f t="shared" si="14"/>
        <v>NEUTRAL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1.06</v>
      </c>
      <c r="C242" s="5">
        <f>TITRES_STAT!D245</f>
        <v>1.06</v>
      </c>
      <c r="D242" s="5">
        <f>TITRES_STAT!E245</f>
        <v>94</v>
      </c>
      <c r="E242" s="2">
        <f t="shared" si="12"/>
        <v>63995</v>
      </c>
      <c r="F242" s="5" t="str">
        <f t="shared" si="15"/>
        <v>BULLISH</v>
      </c>
      <c r="G242" s="5" t="str">
        <f t="shared" si="14"/>
        <v>NEUTRAL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1.07</v>
      </c>
      <c r="C243" s="5">
        <f>TITRES_STAT!D246</f>
        <v>1.07</v>
      </c>
      <c r="D243" s="5">
        <f>TITRES_STAT!E246</f>
        <v>5570</v>
      </c>
      <c r="E243" s="2">
        <f t="shared" si="12"/>
        <v>69565</v>
      </c>
      <c r="F243" s="5" t="str">
        <f t="shared" si="15"/>
        <v>BULLISH</v>
      </c>
      <c r="G243" s="5" t="str">
        <f t="shared" si="14"/>
        <v>STRONG</v>
      </c>
      <c r="H243" s="5" t="str">
        <f t="shared" si="13"/>
        <v>CONFIRMED BULLISH</v>
      </c>
    </row>
    <row r="244" spans="1:8" ht="13.5" x14ac:dyDescent="0.25">
      <c r="A244" s="3">
        <f>TITRES_STAT!B247</f>
        <v>42662</v>
      </c>
      <c r="B244" s="5">
        <f>TITRES_STAT!C247</f>
        <v>1.07</v>
      </c>
      <c r="C244" s="5">
        <f>TITRES_STAT!D247</f>
        <v>1.07</v>
      </c>
      <c r="D244" s="5">
        <f>TITRES_STAT!E247</f>
        <v>20</v>
      </c>
      <c r="E244" s="2">
        <f t="shared" si="12"/>
        <v>69565</v>
      </c>
      <c r="F244" s="5" t="str">
        <f t="shared" si="15"/>
        <v>BULLISH</v>
      </c>
      <c r="G244" s="5" t="str">
        <f t="shared" si="14"/>
        <v>STRONG</v>
      </c>
      <c r="H244" s="5" t="str">
        <f t="shared" si="13"/>
        <v>CONFIRMED BULLISH</v>
      </c>
    </row>
    <row r="245" spans="1:8" ht="13.5" x14ac:dyDescent="0.25">
      <c r="A245" s="3">
        <f>TITRES_STAT!B248</f>
        <v>42663</v>
      </c>
      <c r="B245" s="5">
        <f>TITRES_STAT!C248</f>
        <v>1.03</v>
      </c>
      <c r="C245" s="5">
        <f>TITRES_STAT!D248</f>
        <v>1.03</v>
      </c>
      <c r="D245" s="5">
        <f>TITRES_STAT!E248</f>
        <v>0</v>
      </c>
      <c r="E245" s="2">
        <f t="shared" si="12"/>
        <v>69565</v>
      </c>
      <c r="F245" s="5" t="str">
        <f t="shared" si="15"/>
        <v>BULLISH</v>
      </c>
      <c r="G245" s="5" t="str">
        <f t="shared" si="14"/>
        <v>STRONG</v>
      </c>
      <c r="H245" s="5" t="str">
        <f t="shared" si="13"/>
        <v>BULLISH DIVERGENCE</v>
      </c>
    </row>
    <row r="246" spans="1:8" ht="13.5" x14ac:dyDescent="0.25">
      <c r="A246" s="3">
        <f>TITRES_STAT!B249</f>
        <v>42664</v>
      </c>
      <c r="B246" s="5">
        <f>TITRES_STAT!C249</f>
        <v>0.99</v>
      </c>
      <c r="C246" s="5">
        <f>TITRES_STAT!D249</f>
        <v>0.99</v>
      </c>
      <c r="D246" s="5">
        <f>TITRES_STAT!E249</f>
        <v>1964</v>
      </c>
      <c r="E246" s="2">
        <f t="shared" si="12"/>
        <v>67601</v>
      </c>
      <c r="F246" s="5" t="str">
        <f t="shared" si="15"/>
        <v>BULLISH</v>
      </c>
      <c r="G246" s="5" t="str">
        <f t="shared" si="14"/>
        <v>STRONG</v>
      </c>
      <c r="H246" s="5" t="str">
        <f t="shared" si="13"/>
        <v>BULLISH DIVERGENCE</v>
      </c>
    </row>
    <row r="247" spans="1:8" ht="13.5" x14ac:dyDescent="0.25">
      <c r="A247" s="3">
        <f>TITRES_STAT!B250</f>
        <v>42667</v>
      </c>
      <c r="B247" s="5">
        <f>TITRES_STAT!C250</f>
        <v>1</v>
      </c>
      <c r="C247" s="5">
        <f>TITRES_STAT!D250</f>
        <v>1</v>
      </c>
      <c r="D247" s="5">
        <f>TITRES_STAT!E250</f>
        <v>1658</v>
      </c>
      <c r="E247" s="2">
        <f t="shared" si="12"/>
        <v>69259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BULLISH DIVERGENCE</v>
      </c>
    </row>
    <row r="248" spans="1:8" ht="13.5" x14ac:dyDescent="0.25">
      <c r="A248" s="3">
        <f>TITRES_STAT!B251</f>
        <v>42668</v>
      </c>
      <c r="B248" s="5">
        <f>TITRES_STAT!C251</f>
        <v>0.96</v>
      </c>
      <c r="C248" s="5">
        <f>TITRES_STAT!D251</f>
        <v>0.96</v>
      </c>
      <c r="D248" s="5">
        <f>TITRES_STAT!E251</f>
        <v>0</v>
      </c>
      <c r="E248" s="2">
        <f t="shared" si="12"/>
        <v>69259</v>
      </c>
      <c r="F248" s="5" t="str">
        <f t="shared" si="15"/>
        <v>BEARISH</v>
      </c>
      <c r="G248" s="5" t="str">
        <f t="shared" si="14"/>
        <v>NEUTRAL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1</v>
      </c>
      <c r="C249" s="5">
        <f>TITRES_STAT!D252</f>
        <v>1</v>
      </c>
      <c r="D249" s="5">
        <f>TITRES_STAT!E252</f>
        <v>7117</v>
      </c>
      <c r="E249" s="2">
        <f t="shared" si="12"/>
        <v>76376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BULLISH DIVERGENCE</v>
      </c>
    </row>
    <row r="250" spans="1:8" ht="13.5" x14ac:dyDescent="0.25">
      <c r="A250" s="3">
        <f>TITRES_STAT!B253</f>
        <v>42670</v>
      </c>
      <c r="B250" s="5">
        <f>TITRES_STAT!C253</f>
        <v>1</v>
      </c>
      <c r="C250" s="5">
        <f>TITRES_STAT!D253</f>
        <v>1</v>
      </c>
      <c r="D250" s="5">
        <f>TITRES_STAT!E253</f>
        <v>0</v>
      </c>
      <c r="E250" s="2">
        <f t="shared" si="12"/>
        <v>76376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BULLISH DIVERGENCE</v>
      </c>
    </row>
    <row r="251" spans="1:8" ht="13.5" x14ac:dyDescent="0.25">
      <c r="A251" s="3">
        <f>TITRES_STAT!B254</f>
        <v>42671</v>
      </c>
      <c r="B251" s="5">
        <f>TITRES_STAT!C254</f>
        <v>1.03</v>
      </c>
      <c r="C251" s="5">
        <f>TITRES_STAT!D254</f>
        <v>1.03</v>
      </c>
      <c r="D251" s="5">
        <f>TITRES_STAT!E254</f>
        <v>30</v>
      </c>
      <c r="E251" s="2">
        <f t="shared" si="12"/>
        <v>76406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1.03</v>
      </c>
      <c r="C252" s="5">
        <f>TITRES_STAT!D255</f>
        <v>1.03</v>
      </c>
      <c r="D252" s="5">
        <f>TITRES_STAT!E255</f>
        <v>0</v>
      </c>
      <c r="E252" s="2">
        <f t="shared" si="12"/>
        <v>76406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1.03</v>
      </c>
      <c r="C253" s="5">
        <f>TITRES_STAT!D256</f>
        <v>1.03</v>
      </c>
      <c r="D253" s="5">
        <f>TITRES_STAT!E256</f>
        <v>0</v>
      </c>
      <c r="E253" s="2">
        <f t="shared" si="12"/>
        <v>76406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1</v>
      </c>
      <c r="C254" s="5">
        <f>TITRES_STAT!D257</f>
        <v>1</v>
      </c>
      <c r="D254" s="5">
        <f>TITRES_STAT!E257</f>
        <v>1300</v>
      </c>
      <c r="E254" s="2">
        <f t="shared" si="12"/>
        <v>75106</v>
      </c>
      <c r="F254" s="5" t="str">
        <f t="shared" si="15"/>
        <v>BEARISH</v>
      </c>
      <c r="G254" s="5" t="str">
        <f t="shared" si="14"/>
        <v>NEUTRAL</v>
      </c>
      <c r="H254" s="5" t="str">
        <f t="shared" si="13"/>
        <v>NEUTRAL</v>
      </c>
    </row>
    <row r="255" spans="1:8" ht="13.5" x14ac:dyDescent="0.25">
      <c r="A255" s="3">
        <f>TITRES_STAT!B258</f>
        <v>42677</v>
      </c>
      <c r="B255" s="5">
        <f>TITRES_STAT!C258</f>
        <v>0.98</v>
      </c>
      <c r="C255" s="5">
        <f>TITRES_STAT!D258</f>
        <v>0.98</v>
      </c>
      <c r="D255" s="5">
        <f>TITRES_STAT!E258</f>
        <v>140</v>
      </c>
      <c r="E255" s="2">
        <f t="shared" si="12"/>
        <v>74966</v>
      </c>
      <c r="F255" s="5" t="str">
        <f t="shared" si="15"/>
        <v>BEARISH</v>
      </c>
      <c r="G255" s="5" t="str">
        <f t="shared" si="14"/>
        <v>NEUTRAL</v>
      </c>
      <c r="H255" s="5" t="str">
        <f t="shared" si="13"/>
        <v>CONFIRMED BEARISH</v>
      </c>
    </row>
    <row r="256" spans="1:8" ht="13.5" x14ac:dyDescent="0.25">
      <c r="A256" s="3">
        <f>TITRES_STAT!B259</f>
        <v>42678</v>
      </c>
      <c r="B256" s="5">
        <f>TITRES_STAT!C259</f>
        <v>0.96</v>
      </c>
      <c r="C256" s="5">
        <f>TITRES_STAT!D259</f>
        <v>0.96</v>
      </c>
      <c r="D256" s="5">
        <f>TITRES_STAT!E259</f>
        <v>0</v>
      </c>
      <c r="E256" s="2">
        <f t="shared" si="12"/>
        <v>74966</v>
      </c>
      <c r="F256" s="5" t="str">
        <f t="shared" si="15"/>
        <v>BEARISH</v>
      </c>
      <c r="G256" s="5" t="str">
        <f t="shared" si="14"/>
        <v>NEUTRAL</v>
      </c>
      <c r="H256" s="5" t="str">
        <f t="shared" si="13"/>
        <v>CONFIRMED BEARISH</v>
      </c>
    </row>
    <row r="257" spans="1:8" ht="13.5" x14ac:dyDescent="0.25">
      <c r="A257" s="3">
        <f>TITRES_STAT!B260</f>
        <v>42681</v>
      </c>
      <c r="B257" s="5">
        <f>TITRES_STAT!C260</f>
        <v>0.96</v>
      </c>
      <c r="C257" s="5">
        <f>TITRES_STAT!D260</f>
        <v>0.96</v>
      </c>
      <c r="D257" s="5">
        <f>TITRES_STAT!E260</f>
        <v>23087</v>
      </c>
      <c r="E257" s="2">
        <f t="shared" si="12"/>
        <v>74966</v>
      </c>
      <c r="F257" s="5" t="str">
        <f t="shared" si="15"/>
        <v>BEARISH</v>
      </c>
      <c r="G257" s="5" t="str">
        <f t="shared" si="14"/>
        <v>NEUTRAL</v>
      </c>
      <c r="H257" s="5" t="str">
        <f t="shared" si="13"/>
        <v>CONFIRMED BEARISH</v>
      </c>
    </row>
    <row r="258" spans="1:8" ht="13.5" x14ac:dyDescent="0.25">
      <c r="A258" s="3">
        <f>TITRES_STAT!B261</f>
        <v>42682</v>
      </c>
      <c r="B258" s="5">
        <f>TITRES_STAT!C261</f>
        <v>0.96</v>
      </c>
      <c r="C258" s="5">
        <f>TITRES_STAT!D261</f>
        <v>0.96</v>
      </c>
      <c r="D258" s="5">
        <f>TITRES_STAT!E261</f>
        <v>201</v>
      </c>
      <c r="E258" s="2">
        <f t="shared" si="12"/>
        <v>74966</v>
      </c>
      <c r="F258" s="5" t="str">
        <f t="shared" si="15"/>
        <v>BEARISH</v>
      </c>
      <c r="G258" s="5" t="str">
        <f t="shared" si="14"/>
        <v>NEUTRAL</v>
      </c>
      <c r="H258" s="5" t="str">
        <f t="shared" si="13"/>
        <v>CONFIRMED BEARISH</v>
      </c>
    </row>
    <row r="259" spans="1:8" ht="13.5" x14ac:dyDescent="0.25">
      <c r="A259" s="3">
        <f>TITRES_STAT!B262</f>
        <v>42683</v>
      </c>
      <c r="B259" s="5">
        <f>TITRES_STAT!C262</f>
        <v>0.98</v>
      </c>
      <c r="C259" s="5">
        <f>TITRES_STAT!D262</f>
        <v>0.98</v>
      </c>
      <c r="D259" s="5">
        <f>TITRES_STAT!E262</f>
        <v>238</v>
      </c>
      <c r="E259" s="2">
        <f t="shared" si="12"/>
        <v>75204</v>
      </c>
      <c r="F259" s="5" t="str">
        <f t="shared" si="15"/>
        <v>BULLISH</v>
      </c>
      <c r="G259" s="5" t="str">
        <f t="shared" si="14"/>
        <v>NEUTRAL</v>
      </c>
      <c r="H259" s="5" t="str">
        <f t="shared" si="13"/>
        <v>BULLISH DIVERGENCE</v>
      </c>
    </row>
    <row r="260" spans="1:8" ht="13.5" x14ac:dyDescent="0.25">
      <c r="A260" s="3">
        <f>TITRES_STAT!B263</f>
        <v>42684</v>
      </c>
      <c r="B260" s="5">
        <f>TITRES_STAT!C263</f>
        <v>0.96</v>
      </c>
      <c r="C260" s="5">
        <f>TITRES_STAT!D263</f>
        <v>0.96</v>
      </c>
      <c r="D260" s="5">
        <f>TITRES_STAT!E263</f>
        <v>155</v>
      </c>
      <c r="E260" s="2">
        <f t="shared" ref="E260:E323" si="16">IF(B260&gt;B259, E259+D260, IF(B260&lt;B259, E259-D260, E259))</f>
        <v>75049</v>
      </c>
      <c r="F260" s="5" t="str">
        <f t="shared" si="15"/>
        <v>BULLISH</v>
      </c>
      <c r="G260" s="5" t="str">
        <f t="shared" si="14"/>
        <v>NEUTRAL</v>
      </c>
      <c r="H260" s="5" t="str">
        <f t="shared" si="13"/>
        <v>BULLISH DIVERGENCE</v>
      </c>
    </row>
    <row r="261" spans="1:8" ht="13.5" x14ac:dyDescent="0.25">
      <c r="A261" s="3">
        <f>TITRES_STAT!B264</f>
        <v>42685</v>
      </c>
      <c r="B261" s="5">
        <f>TITRES_STAT!C264</f>
        <v>0.96</v>
      </c>
      <c r="C261" s="5">
        <f>TITRES_STAT!D264</f>
        <v>0.96</v>
      </c>
      <c r="D261" s="5">
        <f>TITRES_STAT!E264</f>
        <v>4780</v>
      </c>
      <c r="E261" s="2">
        <f t="shared" si="16"/>
        <v>75049</v>
      </c>
      <c r="F261" s="5" t="str">
        <f t="shared" si="15"/>
        <v>BULLISH</v>
      </c>
      <c r="G261" s="5" t="str">
        <f t="shared" si="14"/>
        <v>NEUTRAL</v>
      </c>
      <c r="H261" s="5" t="str">
        <f t="shared" si="13"/>
        <v>NEUTRAL</v>
      </c>
    </row>
    <row r="262" spans="1:8" ht="13.5" x14ac:dyDescent="0.25">
      <c r="A262" s="3">
        <f>TITRES_STAT!B265</f>
        <v>42688</v>
      </c>
      <c r="B262" s="5">
        <f>TITRES_STAT!C265</f>
        <v>0.94</v>
      </c>
      <c r="C262" s="5">
        <f>TITRES_STAT!D265</f>
        <v>0.94</v>
      </c>
      <c r="D262" s="5">
        <f>TITRES_STAT!E265</f>
        <v>167</v>
      </c>
      <c r="E262" s="2">
        <f t="shared" si="16"/>
        <v>74882</v>
      </c>
      <c r="F262" s="5" t="str">
        <f t="shared" si="15"/>
        <v>BEARISH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5">
        <f>TITRES_STAT!C266</f>
        <v>0.94</v>
      </c>
      <c r="C263" s="5">
        <f>TITRES_STAT!D266</f>
        <v>0.94</v>
      </c>
      <c r="D263" s="5">
        <f>TITRES_STAT!E266</f>
        <v>3336</v>
      </c>
      <c r="E263" s="2">
        <f t="shared" si="16"/>
        <v>74882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CONFIRMED BEARISH</v>
      </c>
    </row>
    <row r="264" spans="1:8" ht="13.5" x14ac:dyDescent="0.25">
      <c r="A264" s="3">
        <f>TITRES_STAT!B267</f>
        <v>42690</v>
      </c>
      <c r="B264" s="5">
        <f>TITRES_STAT!C267</f>
        <v>0.94</v>
      </c>
      <c r="C264" s="5">
        <f>TITRES_STAT!D267</f>
        <v>0.94</v>
      </c>
      <c r="D264" s="5">
        <f>TITRES_STAT!E267</f>
        <v>2034</v>
      </c>
      <c r="E264" s="2">
        <f t="shared" si="16"/>
        <v>74882</v>
      </c>
      <c r="F264" s="5" t="str">
        <f t="shared" ref="F264:F327" si="19">IF(E264&gt;E259,"BULLISH",IF(E264&lt;E259,"BEARISH","NEUTRAL"))</f>
        <v>BEARISH</v>
      </c>
      <c r="G264" s="5" t="str">
        <f t="shared" si="18"/>
        <v>NEUTRAL</v>
      </c>
      <c r="H264" s="5" t="str">
        <f t="shared" si="17"/>
        <v>CONFIRMED BEARISH</v>
      </c>
    </row>
    <row r="265" spans="1:8" ht="13.5" x14ac:dyDescent="0.25">
      <c r="A265" s="3">
        <f>TITRES_STAT!B268</f>
        <v>42691</v>
      </c>
      <c r="B265" s="5">
        <f>TITRES_STAT!C268</f>
        <v>0.94</v>
      </c>
      <c r="C265" s="5">
        <f>TITRES_STAT!D268</f>
        <v>0.94</v>
      </c>
      <c r="D265" s="5">
        <f>TITRES_STAT!E268</f>
        <v>254</v>
      </c>
      <c r="E265" s="2">
        <f t="shared" si="16"/>
        <v>74882</v>
      </c>
      <c r="F265" s="5" t="str">
        <f t="shared" si="19"/>
        <v>BEARISH</v>
      </c>
      <c r="G265" s="5" t="str">
        <f t="shared" si="18"/>
        <v>NEUTRAL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0.94</v>
      </c>
      <c r="C266" s="5">
        <f>TITRES_STAT!D269</f>
        <v>0.94</v>
      </c>
      <c r="D266" s="5">
        <f>TITRES_STAT!E269</f>
        <v>151</v>
      </c>
      <c r="E266" s="2">
        <f t="shared" si="16"/>
        <v>74882</v>
      </c>
      <c r="F266" s="5" t="str">
        <f t="shared" si="19"/>
        <v>BEARISH</v>
      </c>
      <c r="G266" s="5" t="str">
        <f t="shared" si="18"/>
        <v>NEUTRAL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0.96</v>
      </c>
      <c r="C267" s="5">
        <f>TITRES_STAT!D270</f>
        <v>0.96</v>
      </c>
      <c r="D267" s="5">
        <f>TITRES_STAT!E270</f>
        <v>31</v>
      </c>
      <c r="E267" s="2">
        <f t="shared" si="16"/>
        <v>74913</v>
      </c>
      <c r="F267" s="5" t="str">
        <f t="shared" si="19"/>
        <v>BULLISH</v>
      </c>
      <c r="G267" s="5" t="str">
        <f t="shared" si="18"/>
        <v>NEUTRAL</v>
      </c>
      <c r="H267" s="5" t="str">
        <f t="shared" si="17"/>
        <v>CONFIRMED BULLISH</v>
      </c>
    </row>
    <row r="268" spans="1:8" ht="13.5" x14ac:dyDescent="0.25">
      <c r="A268" s="3">
        <f>TITRES_STAT!B271</f>
        <v>42696</v>
      </c>
      <c r="B268" s="5">
        <f>TITRES_STAT!C271</f>
        <v>0.96</v>
      </c>
      <c r="C268" s="5">
        <f>TITRES_STAT!D271</f>
        <v>0.96</v>
      </c>
      <c r="D268" s="5">
        <f>TITRES_STAT!E271</f>
        <v>5</v>
      </c>
      <c r="E268" s="2">
        <f t="shared" si="16"/>
        <v>74913</v>
      </c>
      <c r="F268" s="5" t="str">
        <f t="shared" si="19"/>
        <v>BULLISH</v>
      </c>
      <c r="G268" s="5" t="str">
        <f t="shared" si="18"/>
        <v>NEUTRAL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0.96</v>
      </c>
      <c r="C269" s="5">
        <f>TITRES_STAT!D272</f>
        <v>0.96</v>
      </c>
      <c r="D269" s="5">
        <f>TITRES_STAT!E272</f>
        <v>249</v>
      </c>
      <c r="E269" s="2">
        <f t="shared" si="16"/>
        <v>74913</v>
      </c>
      <c r="F269" s="5" t="str">
        <f t="shared" si="19"/>
        <v>BULLISH</v>
      </c>
      <c r="G269" s="5" t="str">
        <f t="shared" si="18"/>
        <v>NEUTRAL</v>
      </c>
      <c r="H269" s="5" t="str">
        <f t="shared" si="17"/>
        <v>CONFIRMED BULLISH</v>
      </c>
    </row>
    <row r="270" spans="1:8" ht="13.5" x14ac:dyDescent="0.25">
      <c r="A270" s="3">
        <f>TITRES_STAT!B273</f>
        <v>42698</v>
      </c>
      <c r="B270" s="5">
        <f>TITRES_STAT!C273</f>
        <v>0.96</v>
      </c>
      <c r="C270" s="5">
        <f>TITRES_STAT!D273</f>
        <v>0.96</v>
      </c>
      <c r="D270" s="5">
        <f>TITRES_STAT!E273</f>
        <v>802</v>
      </c>
      <c r="E270" s="2">
        <f t="shared" si="16"/>
        <v>74913</v>
      </c>
      <c r="F270" s="5" t="str">
        <f t="shared" si="19"/>
        <v>BULLISH</v>
      </c>
      <c r="G270" s="5" t="str">
        <f t="shared" si="18"/>
        <v>NEUTRAL</v>
      </c>
      <c r="H270" s="5" t="str">
        <f t="shared" si="17"/>
        <v>CONFIRMED BULLISH</v>
      </c>
    </row>
    <row r="271" spans="1:8" ht="13.5" x14ac:dyDescent="0.25">
      <c r="A271" s="3">
        <f>TITRES_STAT!B274</f>
        <v>42699</v>
      </c>
      <c r="B271" s="5">
        <f>TITRES_STAT!C274</f>
        <v>0.96</v>
      </c>
      <c r="C271" s="5">
        <f>TITRES_STAT!D274</f>
        <v>0.96</v>
      </c>
      <c r="D271" s="5">
        <f>TITRES_STAT!E274</f>
        <v>136</v>
      </c>
      <c r="E271" s="2">
        <f t="shared" si="16"/>
        <v>74913</v>
      </c>
      <c r="F271" s="5" t="str">
        <f t="shared" si="19"/>
        <v>BULLISH</v>
      </c>
      <c r="G271" s="5" t="str">
        <f t="shared" si="18"/>
        <v>NEUTRAL</v>
      </c>
      <c r="H271" s="5" t="str">
        <f t="shared" si="17"/>
        <v>CONFIRMED BULLISH</v>
      </c>
    </row>
    <row r="272" spans="1:8" ht="13.5" x14ac:dyDescent="0.25">
      <c r="A272" s="3">
        <f>TITRES_STAT!B275</f>
        <v>42702</v>
      </c>
      <c r="B272" s="5">
        <f>TITRES_STAT!C275</f>
        <v>0.96</v>
      </c>
      <c r="C272" s="5">
        <f>TITRES_STAT!D275</f>
        <v>0.96</v>
      </c>
      <c r="D272" s="5">
        <f>TITRES_STAT!E275</f>
        <v>201</v>
      </c>
      <c r="E272" s="2">
        <f t="shared" si="16"/>
        <v>74913</v>
      </c>
      <c r="F272" s="5" t="str">
        <f t="shared" si="19"/>
        <v>NEUTRAL</v>
      </c>
      <c r="G272" s="5" t="str">
        <f t="shared" si="18"/>
        <v>NEUTRAL</v>
      </c>
      <c r="H272" s="5" t="str">
        <f t="shared" si="17"/>
        <v>NEUTRAL</v>
      </c>
    </row>
    <row r="273" spans="1:8" ht="13.5" x14ac:dyDescent="0.25">
      <c r="A273" s="3">
        <f>TITRES_STAT!B276</f>
        <v>42703</v>
      </c>
      <c r="B273" s="5">
        <f>TITRES_STAT!C276</f>
        <v>0.94</v>
      </c>
      <c r="C273" s="5">
        <f>TITRES_STAT!D276</f>
        <v>0.94</v>
      </c>
      <c r="D273" s="5">
        <f>TITRES_STAT!E276</f>
        <v>513</v>
      </c>
      <c r="E273" s="2">
        <f t="shared" si="16"/>
        <v>74400</v>
      </c>
      <c r="F273" s="5" t="str">
        <f t="shared" si="19"/>
        <v>BEARISH</v>
      </c>
      <c r="G273" s="5" t="str">
        <f t="shared" si="18"/>
        <v>NEUTRAL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0.96</v>
      </c>
      <c r="C274" s="5">
        <f>TITRES_STAT!D277</f>
        <v>0.96</v>
      </c>
      <c r="D274" s="5">
        <f>TITRES_STAT!E277</f>
        <v>395</v>
      </c>
      <c r="E274" s="2">
        <f t="shared" si="16"/>
        <v>74795</v>
      </c>
      <c r="F274" s="5" t="str">
        <f t="shared" si="19"/>
        <v>BEARISH</v>
      </c>
      <c r="G274" s="5" t="str">
        <f t="shared" si="18"/>
        <v>NEUTRAL</v>
      </c>
      <c r="H274" s="5" t="str">
        <f t="shared" si="17"/>
        <v>NEUTRAL</v>
      </c>
    </row>
    <row r="275" spans="1:8" ht="13.5" x14ac:dyDescent="0.25">
      <c r="A275" s="3">
        <f>TITRES_STAT!B278</f>
        <v>42705</v>
      </c>
      <c r="B275" s="5">
        <f>TITRES_STAT!C278</f>
        <v>0.96</v>
      </c>
      <c r="C275" s="5">
        <f>TITRES_STAT!D278</f>
        <v>0.96</v>
      </c>
      <c r="D275" s="5">
        <f>TITRES_STAT!E278</f>
        <v>8</v>
      </c>
      <c r="E275" s="2">
        <f t="shared" si="16"/>
        <v>74795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NEUTRAL</v>
      </c>
    </row>
    <row r="276" spans="1:8" ht="13.5" x14ac:dyDescent="0.25">
      <c r="A276" s="3">
        <f>TITRES_STAT!B279</f>
        <v>42706</v>
      </c>
      <c r="B276" s="5">
        <f>TITRES_STAT!C279</f>
        <v>0.96</v>
      </c>
      <c r="C276" s="5">
        <f>TITRES_STAT!D279</f>
        <v>0.96</v>
      </c>
      <c r="D276" s="5">
        <f>TITRES_STAT!E279</f>
        <v>35</v>
      </c>
      <c r="E276" s="2">
        <f t="shared" si="16"/>
        <v>74795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NEUTRAL</v>
      </c>
    </row>
    <row r="277" spans="1:8" ht="13.5" x14ac:dyDescent="0.25">
      <c r="A277" s="3">
        <f>TITRES_STAT!B280</f>
        <v>42709</v>
      </c>
      <c r="B277" s="5">
        <f>TITRES_STAT!C280</f>
        <v>0.94</v>
      </c>
      <c r="C277" s="5">
        <f>TITRES_STAT!D280</f>
        <v>0.94</v>
      </c>
      <c r="D277" s="5">
        <f>TITRES_STAT!E280</f>
        <v>25</v>
      </c>
      <c r="E277" s="2">
        <f t="shared" si="16"/>
        <v>74770</v>
      </c>
      <c r="F277" s="5" t="str">
        <f t="shared" si="19"/>
        <v>BEARISH</v>
      </c>
      <c r="G277" s="5" t="str">
        <f t="shared" si="18"/>
        <v>NEUTRAL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0.96</v>
      </c>
      <c r="C278" s="5">
        <f>TITRES_STAT!D281</f>
        <v>0.96</v>
      </c>
      <c r="D278" s="5">
        <f>TITRES_STAT!E281</f>
        <v>593</v>
      </c>
      <c r="E278" s="2">
        <f t="shared" si="16"/>
        <v>75363</v>
      </c>
      <c r="F278" s="5" t="str">
        <f t="shared" si="19"/>
        <v>BULLISH</v>
      </c>
      <c r="G278" s="5" t="str">
        <f t="shared" si="18"/>
        <v>NEUTRAL</v>
      </c>
      <c r="H278" s="5" t="str">
        <f t="shared" si="17"/>
        <v>CONFIRMED BULLISH</v>
      </c>
    </row>
    <row r="279" spans="1:8" ht="13.5" x14ac:dyDescent="0.25">
      <c r="A279" s="3">
        <f>TITRES_STAT!B282</f>
        <v>42711</v>
      </c>
      <c r="B279" s="5">
        <f>TITRES_STAT!C282</f>
        <v>0.95</v>
      </c>
      <c r="C279" s="5">
        <f>TITRES_STAT!D282</f>
        <v>0.95</v>
      </c>
      <c r="D279" s="5">
        <f>TITRES_STAT!E282</f>
        <v>218</v>
      </c>
      <c r="E279" s="2">
        <f t="shared" si="16"/>
        <v>75145</v>
      </c>
      <c r="F279" s="5" t="str">
        <f t="shared" si="19"/>
        <v>BULLISH</v>
      </c>
      <c r="G279" s="5" t="str">
        <f t="shared" si="18"/>
        <v>NEUTRAL</v>
      </c>
      <c r="H279" s="5" t="str">
        <f t="shared" si="17"/>
        <v>BULLISH DIVERGENCE</v>
      </c>
    </row>
    <row r="280" spans="1:8" ht="13.5" x14ac:dyDescent="0.25">
      <c r="A280" s="3">
        <f>TITRES_STAT!B283</f>
        <v>42712</v>
      </c>
      <c r="B280" s="5">
        <f>TITRES_STAT!C283</f>
        <v>0.95</v>
      </c>
      <c r="C280" s="5">
        <f>TITRES_STAT!D283</f>
        <v>0.95</v>
      </c>
      <c r="D280" s="5">
        <f>TITRES_STAT!E283</f>
        <v>0</v>
      </c>
      <c r="E280" s="2">
        <f t="shared" si="16"/>
        <v>75145</v>
      </c>
      <c r="F280" s="5" t="str">
        <f t="shared" si="19"/>
        <v>BULLISH</v>
      </c>
      <c r="G280" s="5" t="str">
        <f t="shared" si="18"/>
        <v>NEUTRAL</v>
      </c>
      <c r="H280" s="5" t="str">
        <f t="shared" si="17"/>
        <v>BULLISH DIVERGENCE</v>
      </c>
    </row>
    <row r="281" spans="1:8" ht="13.5" x14ac:dyDescent="0.25">
      <c r="A281" s="3">
        <f>TITRES_STAT!B284</f>
        <v>42713</v>
      </c>
      <c r="B281" s="5">
        <f>TITRES_STAT!C284</f>
        <v>0.95</v>
      </c>
      <c r="C281" s="5">
        <f>TITRES_STAT!D284</f>
        <v>0.95</v>
      </c>
      <c r="D281" s="5">
        <f>TITRES_STAT!E284</f>
        <v>301</v>
      </c>
      <c r="E281" s="2">
        <f t="shared" si="16"/>
        <v>75145</v>
      </c>
      <c r="F281" s="5" t="str">
        <f t="shared" si="19"/>
        <v>BULLISH</v>
      </c>
      <c r="G281" s="5" t="str">
        <f t="shared" si="18"/>
        <v>NEUTRAL</v>
      </c>
      <c r="H281" s="5" t="str">
        <f t="shared" si="17"/>
        <v>BULLISH DIVERGENCE</v>
      </c>
    </row>
    <row r="282" spans="1:8" ht="13.5" x14ac:dyDescent="0.25">
      <c r="A282" s="3">
        <f>TITRES_STAT!B285</f>
        <v>42717</v>
      </c>
      <c r="B282" s="5">
        <f>TITRES_STAT!C285</f>
        <v>0.95</v>
      </c>
      <c r="C282" s="5">
        <f>TITRES_STAT!D285</f>
        <v>0.95</v>
      </c>
      <c r="D282" s="5">
        <f>TITRES_STAT!E285</f>
        <v>156</v>
      </c>
      <c r="E282" s="2">
        <f t="shared" si="16"/>
        <v>75145</v>
      </c>
      <c r="F282" s="5" t="str">
        <f t="shared" si="19"/>
        <v>BULLISH</v>
      </c>
      <c r="G282" s="5" t="str">
        <f t="shared" si="18"/>
        <v>NEUTRAL</v>
      </c>
      <c r="H282" s="5" t="str">
        <f t="shared" si="17"/>
        <v>CONFIRMED BULLISH</v>
      </c>
    </row>
    <row r="283" spans="1:8" ht="13.5" x14ac:dyDescent="0.25">
      <c r="A283" s="3">
        <f>TITRES_STAT!B286</f>
        <v>42718</v>
      </c>
      <c r="B283" s="5">
        <f>TITRES_STAT!C286</f>
        <v>0.95</v>
      </c>
      <c r="C283" s="5">
        <f>TITRES_STAT!D286</f>
        <v>0.95</v>
      </c>
      <c r="D283" s="5">
        <f>TITRES_STAT!E286</f>
        <v>4</v>
      </c>
      <c r="E283" s="2">
        <f t="shared" si="16"/>
        <v>75145</v>
      </c>
      <c r="F283" s="5" t="str">
        <f t="shared" si="19"/>
        <v>BEARISH</v>
      </c>
      <c r="G283" s="5" t="str">
        <f t="shared" si="18"/>
        <v>NEUTRAL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0.94</v>
      </c>
      <c r="C284" s="5">
        <f>TITRES_STAT!D287</f>
        <v>0.94</v>
      </c>
      <c r="D284" s="5">
        <f>TITRES_STAT!E287</f>
        <v>2662</v>
      </c>
      <c r="E284" s="2">
        <f t="shared" si="16"/>
        <v>72483</v>
      </c>
      <c r="F284" s="5" t="str">
        <f t="shared" si="19"/>
        <v>BEARISH</v>
      </c>
      <c r="G284" s="5" t="str">
        <f t="shared" si="18"/>
        <v>WEAK</v>
      </c>
      <c r="H284" s="5" t="str">
        <f t="shared" si="17"/>
        <v>CONFIRMED BEARISH</v>
      </c>
    </row>
    <row r="285" spans="1:8" ht="13.5" x14ac:dyDescent="0.25">
      <c r="A285" s="3">
        <f>TITRES_STAT!B288</f>
        <v>42720</v>
      </c>
      <c r="B285" s="5">
        <f>TITRES_STAT!C288</f>
        <v>0.94</v>
      </c>
      <c r="C285" s="5">
        <f>TITRES_STAT!D288</f>
        <v>0.94</v>
      </c>
      <c r="D285" s="5">
        <f>TITRES_STAT!E288</f>
        <v>219</v>
      </c>
      <c r="E285" s="2">
        <f t="shared" si="16"/>
        <v>72483</v>
      </c>
      <c r="F285" s="5" t="str">
        <f t="shared" si="19"/>
        <v>BEARISH</v>
      </c>
      <c r="G285" s="5" t="str">
        <f t="shared" si="18"/>
        <v>WEAK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0.95</v>
      </c>
      <c r="C286" s="5">
        <f>TITRES_STAT!D289</f>
        <v>0.95</v>
      </c>
      <c r="D286" s="5">
        <f>TITRES_STAT!E289</f>
        <v>7</v>
      </c>
      <c r="E286" s="2">
        <f t="shared" si="16"/>
        <v>72490</v>
      </c>
      <c r="F286" s="5" t="str">
        <f t="shared" si="19"/>
        <v>BEARISH</v>
      </c>
      <c r="G286" s="5" t="str">
        <f t="shared" si="18"/>
        <v>WEAK</v>
      </c>
      <c r="H286" s="5" t="str">
        <f t="shared" si="17"/>
        <v>NEUTRAL</v>
      </c>
    </row>
    <row r="287" spans="1:8" ht="13.5" x14ac:dyDescent="0.25">
      <c r="A287" s="3">
        <f>TITRES_STAT!B290</f>
        <v>42724</v>
      </c>
      <c r="B287" s="5">
        <f>TITRES_STAT!C290</f>
        <v>0.95</v>
      </c>
      <c r="C287" s="5">
        <f>TITRES_STAT!D290</f>
        <v>0.95</v>
      </c>
      <c r="D287" s="5">
        <f>TITRES_STAT!E290</f>
        <v>0</v>
      </c>
      <c r="E287" s="2">
        <f t="shared" si="16"/>
        <v>72490</v>
      </c>
      <c r="F287" s="5" t="str">
        <f t="shared" si="19"/>
        <v>BEARISH</v>
      </c>
      <c r="G287" s="5" t="str">
        <f t="shared" si="18"/>
        <v>WEAK</v>
      </c>
      <c r="H287" s="5" t="str">
        <f t="shared" si="17"/>
        <v>NEUTRAL</v>
      </c>
    </row>
    <row r="288" spans="1:8" ht="13.5" x14ac:dyDescent="0.25">
      <c r="A288" s="3">
        <f>TITRES_STAT!B291</f>
        <v>42725</v>
      </c>
      <c r="B288" s="5">
        <f>TITRES_STAT!C291</f>
        <v>0.91</v>
      </c>
      <c r="C288" s="5">
        <f>TITRES_STAT!D291</f>
        <v>0.91</v>
      </c>
      <c r="D288" s="5">
        <f>TITRES_STAT!E291</f>
        <v>373</v>
      </c>
      <c r="E288" s="2">
        <f t="shared" si="16"/>
        <v>72117</v>
      </c>
      <c r="F288" s="5" t="str">
        <f t="shared" si="19"/>
        <v>BEARISH</v>
      </c>
      <c r="G288" s="5" t="str">
        <f t="shared" si="18"/>
        <v>WEAK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0.88</v>
      </c>
      <c r="C289" s="5">
        <f>TITRES_STAT!D292</f>
        <v>0.88</v>
      </c>
      <c r="D289" s="5">
        <f>TITRES_STAT!E292</f>
        <v>4521</v>
      </c>
      <c r="E289" s="2">
        <f t="shared" si="16"/>
        <v>67596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0.9</v>
      </c>
      <c r="C290" s="5">
        <f>TITRES_STAT!D293</f>
        <v>0.9</v>
      </c>
      <c r="D290" s="5">
        <f>TITRES_STAT!E293</f>
        <v>1279</v>
      </c>
      <c r="E290" s="2">
        <f t="shared" si="16"/>
        <v>68875</v>
      </c>
      <c r="F290" s="5" t="str">
        <f t="shared" si="19"/>
        <v>BEARISH</v>
      </c>
      <c r="G290" s="5" t="str">
        <f t="shared" si="18"/>
        <v>WEAK</v>
      </c>
      <c r="H290" s="5" t="str">
        <f t="shared" si="17"/>
        <v>CONFIRMED BEARISH</v>
      </c>
    </row>
    <row r="291" spans="1:8" ht="13.5" x14ac:dyDescent="0.25">
      <c r="A291" s="3">
        <f>TITRES_STAT!B294</f>
        <v>42730</v>
      </c>
      <c r="B291" s="5">
        <f>TITRES_STAT!C294</f>
        <v>0.9</v>
      </c>
      <c r="C291" s="5">
        <f>TITRES_STAT!D294</f>
        <v>0.9</v>
      </c>
      <c r="D291" s="5">
        <f>TITRES_STAT!E294</f>
        <v>580</v>
      </c>
      <c r="E291" s="2">
        <f t="shared" si="16"/>
        <v>68875</v>
      </c>
      <c r="F291" s="5" t="str">
        <f t="shared" si="19"/>
        <v>BEARISH</v>
      </c>
      <c r="G291" s="5" t="str">
        <f t="shared" si="18"/>
        <v>WEAK</v>
      </c>
      <c r="H291" s="5" t="str">
        <f t="shared" si="17"/>
        <v>CONFIRMED BEARISH</v>
      </c>
    </row>
    <row r="292" spans="1:8" ht="13.5" x14ac:dyDescent="0.25">
      <c r="A292" s="3">
        <f>TITRES_STAT!B295</f>
        <v>42731</v>
      </c>
      <c r="B292" s="5">
        <f>TITRES_STAT!C295</f>
        <v>0.89</v>
      </c>
      <c r="C292" s="5">
        <f>TITRES_STAT!D295</f>
        <v>0.89</v>
      </c>
      <c r="D292" s="5">
        <f>TITRES_STAT!E295</f>
        <v>290</v>
      </c>
      <c r="E292" s="2">
        <f t="shared" si="16"/>
        <v>68585</v>
      </c>
      <c r="F292" s="5" t="str">
        <f t="shared" si="19"/>
        <v>BEARISH</v>
      </c>
      <c r="G292" s="5" t="str">
        <f t="shared" si="18"/>
        <v>WEAK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0.9</v>
      </c>
      <c r="C293" s="5">
        <f>TITRES_STAT!D296</f>
        <v>0.9</v>
      </c>
      <c r="D293" s="5">
        <f>TITRES_STAT!E296</f>
        <v>1</v>
      </c>
      <c r="E293" s="2">
        <f t="shared" si="16"/>
        <v>68586</v>
      </c>
      <c r="F293" s="5" t="str">
        <f t="shared" si="19"/>
        <v>BEARISH</v>
      </c>
      <c r="G293" s="5" t="str">
        <f t="shared" si="18"/>
        <v>WEAK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0.9</v>
      </c>
      <c r="C294" s="5">
        <f>TITRES_STAT!D297</f>
        <v>0.9</v>
      </c>
      <c r="D294" s="5">
        <f>TITRES_STAT!E297</f>
        <v>5</v>
      </c>
      <c r="E294" s="2">
        <f t="shared" si="16"/>
        <v>68586</v>
      </c>
      <c r="F294" s="5" t="str">
        <f t="shared" si="19"/>
        <v>BULLISH</v>
      </c>
      <c r="G294" s="5" t="str">
        <f t="shared" si="18"/>
        <v>NEUTRAL</v>
      </c>
      <c r="H294" s="5" t="str">
        <f t="shared" si="17"/>
        <v>CONFIRMED BULLISH</v>
      </c>
    </row>
    <row r="295" spans="1:8" ht="13.5" x14ac:dyDescent="0.25">
      <c r="A295" s="3">
        <f>TITRES_STAT!B298</f>
        <v>42734</v>
      </c>
      <c r="B295" s="5">
        <f>TITRES_STAT!C298</f>
        <v>0.9</v>
      </c>
      <c r="C295" s="5">
        <f>TITRES_STAT!D298</f>
        <v>0.9</v>
      </c>
      <c r="D295" s="5">
        <f>TITRES_STAT!E298</f>
        <v>13</v>
      </c>
      <c r="E295" s="2">
        <f t="shared" si="16"/>
        <v>68586</v>
      </c>
      <c r="F295" s="5" t="str">
        <f t="shared" si="19"/>
        <v>BEARISH</v>
      </c>
      <c r="G295" s="5" t="str">
        <f t="shared" si="18"/>
        <v>NEUTRAL</v>
      </c>
      <c r="H295" s="5" t="str">
        <f t="shared" si="17"/>
        <v>NEUTRAL</v>
      </c>
    </row>
    <row r="296" spans="1:8" ht="13.5" x14ac:dyDescent="0.25">
      <c r="A296" s="3">
        <f>TITRES_STAT!B299</f>
        <v>42737</v>
      </c>
      <c r="B296" s="5">
        <f>TITRES_STAT!C299</f>
        <v>0.92</v>
      </c>
      <c r="C296" s="5">
        <f>TITRES_STAT!D299</f>
        <v>0.92</v>
      </c>
      <c r="D296" s="5">
        <f>TITRES_STAT!E299</f>
        <v>48</v>
      </c>
      <c r="E296" s="2">
        <f t="shared" si="16"/>
        <v>68634</v>
      </c>
      <c r="F296" s="5" t="str">
        <f t="shared" si="19"/>
        <v>BEARISH</v>
      </c>
      <c r="G296" s="5" t="str">
        <f t="shared" si="18"/>
        <v>NEUTRAL</v>
      </c>
      <c r="H296" s="5" t="str">
        <f t="shared" si="17"/>
        <v>BEARISH DIVERGENCE</v>
      </c>
    </row>
    <row r="297" spans="1:8" ht="13.5" x14ac:dyDescent="0.25">
      <c r="A297" s="3">
        <f>TITRES_STAT!B300</f>
        <v>42738</v>
      </c>
      <c r="B297" s="5">
        <f>TITRES_STAT!C300</f>
        <v>0.91</v>
      </c>
      <c r="C297" s="5">
        <f>TITRES_STAT!D300</f>
        <v>0.91</v>
      </c>
      <c r="D297" s="5">
        <f>TITRES_STAT!E300</f>
        <v>60</v>
      </c>
      <c r="E297" s="2">
        <f t="shared" si="16"/>
        <v>68574</v>
      </c>
      <c r="F297" s="5" t="str">
        <f t="shared" si="19"/>
        <v>BEARISH</v>
      </c>
      <c r="G297" s="5" t="str">
        <f t="shared" si="18"/>
        <v>NEUTRAL</v>
      </c>
      <c r="H297" s="5" t="str">
        <f t="shared" si="17"/>
        <v>BEARISH DIVERGENCE</v>
      </c>
    </row>
    <row r="298" spans="1:8" ht="13.5" x14ac:dyDescent="0.25">
      <c r="A298" s="3">
        <f>TITRES_STAT!B301</f>
        <v>42739</v>
      </c>
      <c r="B298" s="5">
        <f>TITRES_STAT!C301</f>
        <v>0.9</v>
      </c>
      <c r="C298" s="5">
        <f>TITRES_STAT!D301</f>
        <v>0.9</v>
      </c>
      <c r="D298" s="5">
        <f>TITRES_STAT!E301</f>
        <v>1</v>
      </c>
      <c r="E298" s="2">
        <f t="shared" si="16"/>
        <v>68573</v>
      </c>
      <c r="F298" s="5" t="str">
        <f t="shared" si="19"/>
        <v>BEARISH</v>
      </c>
      <c r="G298" s="5" t="str">
        <f t="shared" si="18"/>
        <v>NEUTRAL</v>
      </c>
      <c r="H298" s="5" t="str">
        <f t="shared" si="17"/>
        <v>NEUTRAL</v>
      </c>
    </row>
    <row r="299" spans="1:8" ht="13.5" x14ac:dyDescent="0.25">
      <c r="A299" s="3">
        <f>TITRES_STAT!B302</f>
        <v>42740</v>
      </c>
      <c r="B299" s="5">
        <f>TITRES_STAT!C302</f>
        <v>0.92</v>
      </c>
      <c r="C299" s="5">
        <f>TITRES_STAT!D302</f>
        <v>0.92</v>
      </c>
      <c r="D299" s="5">
        <f>TITRES_STAT!E302</f>
        <v>596</v>
      </c>
      <c r="E299" s="2">
        <f t="shared" si="16"/>
        <v>69169</v>
      </c>
      <c r="F299" s="5" t="str">
        <f t="shared" si="19"/>
        <v>BULLISH</v>
      </c>
      <c r="G299" s="5" t="str">
        <f t="shared" si="18"/>
        <v>NEUTRAL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0.92</v>
      </c>
      <c r="C300" s="5">
        <f>TITRES_STAT!D303</f>
        <v>0.92</v>
      </c>
      <c r="D300" s="5">
        <f>TITRES_STAT!E303</f>
        <v>918</v>
      </c>
      <c r="E300" s="2">
        <f t="shared" si="16"/>
        <v>69169</v>
      </c>
      <c r="F300" s="5" t="str">
        <f t="shared" si="19"/>
        <v>BULLISH</v>
      </c>
      <c r="G300" s="5" t="str">
        <f t="shared" si="18"/>
        <v>NEUTRAL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0.92</v>
      </c>
      <c r="C301" s="5">
        <f>TITRES_STAT!D304</f>
        <v>0.92</v>
      </c>
      <c r="D301" s="5">
        <f>TITRES_STAT!E304</f>
        <v>0</v>
      </c>
      <c r="E301" s="2">
        <f t="shared" si="16"/>
        <v>69169</v>
      </c>
      <c r="F301" s="5" t="str">
        <f t="shared" si="19"/>
        <v>BULLISH</v>
      </c>
      <c r="G301" s="5" t="str">
        <f t="shared" si="18"/>
        <v>NEUTRAL</v>
      </c>
      <c r="H301" s="5" t="str">
        <f t="shared" si="17"/>
        <v>NEUTRAL</v>
      </c>
    </row>
    <row r="302" spans="1:8" ht="13.5" x14ac:dyDescent="0.25">
      <c r="A302" s="3">
        <f>TITRES_STAT!B305</f>
        <v>42745</v>
      </c>
      <c r="B302" s="5">
        <f>TITRES_STAT!C305</f>
        <v>0.92</v>
      </c>
      <c r="C302" s="5">
        <f>TITRES_STAT!D305</f>
        <v>0.92</v>
      </c>
      <c r="D302" s="5">
        <f>TITRES_STAT!E305</f>
        <v>0</v>
      </c>
      <c r="E302" s="2">
        <f t="shared" si="16"/>
        <v>69169</v>
      </c>
      <c r="F302" s="5" t="str">
        <f t="shared" si="19"/>
        <v>BULLISH</v>
      </c>
      <c r="G302" s="5" t="str">
        <f t="shared" si="18"/>
        <v>NEUTRAL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0.91</v>
      </c>
      <c r="C303" s="5">
        <f>TITRES_STAT!D306</f>
        <v>0.91</v>
      </c>
      <c r="D303" s="5">
        <f>TITRES_STAT!E306</f>
        <v>383</v>
      </c>
      <c r="E303" s="2">
        <f t="shared" si="16"/>
        <v>68786</v>
      </c>
      <c r="F303" s="5" t="str">
        <f t="shared" si="19"/>
        <v>BULLISH</v>
      </c>
      <c r="G303" s="5" t="str">
        <f t="shared" si="18"/>
        <v>NEUTRAL</v>
      </c>
      <c r="H303" s="5" t="str">
        <f t="shared" si="17"/>
        <v>CONFIRMED BULLISH</v>
      </c>
    </row>
    <row r="304" spans="1:8" ht="13.5" x14ac:dyDescent="0.25">
      <c r="A304" s="3">
        <f>TITRES_STAT!B307</f>
        <v>42747</v>
      </c>
      <c r="B304" s="5">
        <f>TITRES_STAT!C307</f>
        <v>0.91</v>
      </c>
      <c r="C304" s="5">
        <f>TITRES_STAT!D307</f>
        <v>0.91</v>
      </c>
      <c r="D304" s="5">
        <f>TITRES_STAT!E307</f>
        <v>2</v>
      </c>
      <c r="E304" s="2">
        <f t="shared" si="16"/>
        <v>68786</v>
      </c>
      <c r="F304" s="5" t="str">
        <f t="shared" si="19"/>
        <v>BEARISH</v>
      </c>
      <c r="G304" s="5" t="str">
        <f t="shared" si="18"/>
        <v>NEUTRAL</v>
      </c>
      <c r="H304" s="5" t="str">
        <f t="shared" si="17"/>
        <v>CONFIRMED BEARISH</v>
      </c>
    </row>
    <row r="305" spans="1:8" ht="13.5" x14ac:dyDescent="0.25">
      <c r="A305" s="3">
        <f>TITRES_STAT!B308</f>
        <v>42748</v>
      </c>
      <c r="B305" s="5">
        <f>TITRES_STAT!C308</f>
        <v>0.91</v>
      </c>
      <c r="C305" s="5">
        <f>TITRES_STAT!D308</f>
        <v>0.91</v>
      </c>
      <c r="D305" s="5">
        <f>TITRES_STAT!E308</f>
        <v>0</v>
      </c>
      <c r="E305" s="2">
        <f t="shared" si="16"/>
        <v>68786</v>
      </c>
      <c r="F305" s="5" t="str">
        <f t="shared" si="19"/>
        <v>BEARISH</v>
      </c>
      <c r="G305" s="5" t="str">
        <f t="shared" si="18"/>
        <v>NEUTRAL</v>
      </c>
      <c r="H305" s="5" t="str">
        <f t="shared" si="17"/>
        <v>CONFIRMED BEARISH</v>
      </c>
    </row>
    <row r="306" spans="1:8" ht="13.5" x14ac:dyDescent="0.25">
      <c r="A306" s="3">
        <f>TITRES_STAT!B309</f>
        <v>42751</v>
      </c>
      <c r="B306" s="5">
        <f>TITRES_STAT!C309</f>
        <v>0.91</v>
      </c>
      <c r="C306" s="5">
        <f>TITRES_STAT!D309</f>
        <v>0.91</v>
      </c>
      <c r="D306" s="5">
        <f>TITRES_STAT!E309</f>
        <v>4</v>
      </c>
      <c r="E306" s="2">
        <f t="shared" si="16"/>
        <v>68786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CONFIRMED BEARISH</v>
      </c>
    </row>
    <row r="307" spans="1:8" ht="13.5" x14ac:dyDescent="0.25">
      <c r="A307" s="3">
        <f>TITRES_STAT!B310</f>
        <v>42752</v>
      </c>
      <c r="B307" s="5">
        <f>TITRES_STAT!C310</f>
        <v>0.91</v>
      </c>
      <c r="C307" s="5">
        <f>TITRES_STAT!D310</f>
        <v>0.91</v>
      </c>
      <c r="D307" s="5">
        <f>TITRES_STAT!E310</f>
        <v>2243</v>
      </c>
      <c r="E307" s="2">
        <f t="shared" si="16"/>
        <v>68786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CONFIRMED BEARISH</v>
      </c>
    </row>
    <row r="308" spans="1:8" ht="13.5" x14ac:dyDescent="0.25">
      <c r="A308" s="3">
        <f>TITRES_STAT!B311</f>
        <v>42753</v>
      </c>
      <c r="B308" s="5">
        <f>TITRES_STAT!C311</f>
        <v>0.89</v>
      </c>
      <c r="C308" s="5">
        <f>TITRES_STAT!D311</f>
        <v>0.89</v>
      </c>
      <c r="D308" s="5">
        <f>TITRES_STAT!E311</f>
        <v>1309</v>
      </c>
      <c r="E308" s="2">
        <f t="shared" si="16"/>
        <v>67477</v>
      </c>
      <c r="F308" s="5" t="str">
        <f t="shared" si="19"/>
        <v>BEARISH</v>
      </c>
      <c r="G308" s="5" t="str">
        <f t="shared" si="18"/>
        <v>NEUTRAL</v>
      </c>
      <c r="H308" s="5" t="str">
        <f t="shared" si="17"/>
        <v>CONFIRMED BEARISH</v>
      </c>
    </row>
    <row r="309" spans="1:8" ht="13.5" x14ac:dyDescent="0.25">
      <c r="A309" s="3">
        <f>TITRES_STAT!B312</f>
        <v>42754</v>
      </c>
      <c r="B309" s="5">
        <f>TITRES_STAT!C312</f>
        <v>0.9</v>
      </c>
      <c r="C309" s="5">
        <f>TITRES_STAT!D312</f>
        <v>0.9</v>
      </c>
      <c r="D309" s="5">
        <f>TITRES_STAT!E312</f>
        <v>403</v>
      </c>
      <c r="E309" s="2">
        <f t="shared" si="16"/>
        <v>67880</v>
      </c>
      <c r="F309" s="5" t="str">
        <f t="shared" si="19"/>
        <v>BEARISH</v>
      </c>
      <c r="G309" s="5" t="str">
        <f t="shared" si="18"/>
        <v>NEUTRAL</v>
      </c>
      <c r="H309" s="5" t="str">
        <f t="shared" si="17"/>
        <v>CONFIRMED BEARISH</v>
      </c>
    </row>
    <row r="310" spans="1:8" ht="13.5" x14ac:dyDescent="0.25">
      <c r="A310" s="3">
        <f>TITRES_STAT!B313</f>
        <v>42755</v>
      </c>
      <c r="B310" s="5">
        <f>TITRES_STAT!C313</f>
        <v>0.9</v>
      </c>
      <c r="C310" s="5">
        <f>TITRES_STAT!D313</f>
        <v>0.9</v>
      </c>
      <c r="D310" s="5">
        <f>TITRES_STAT!E313</f>
        <v>2</v>
      </c>
      <c r="E310" s="2">
        <f t="shared" si="16"/>
        <v>67880</v>
      </c>
      <c r="F310" s="5" t="str">
        <f t="shared" si="19"/>
        <v>BEARISH</v>
      </c>
      <c r="G310" s="5" t="str">
        <f t="shared" si="18"/>
        <v>NEUTRAL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0.9</v>
      </c>
      <c r="C311" s="5">
        <f>TITRES_STAT!D314</f>
        <v>0.9</v>
      </c>
      <c r="D311" s="5">
        <f>TITRES_STAT!E314</f>
        <v>317</v>
      </c>
      <c r="E311" s="2">
        <f t="shared" si="16"/>
        <v>67880</v>
      </c>
      <c r="F311" s="5" t="str">
        <f t="shared" si="19"/>
        <v>BEARISH</v>
      </c>
      <c r="G311" s="5" t="str">
        <f t="shared" si="18"/>
        <v>NEUTRAL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0.89</v>
      </c>
      <c r="C312" s="5">
        <f>TITRES_STAT!D315</f>
        <v>0.89</v>
      </c>
      <c r="D312" s="5">
        <f>TITRES_STAT!E315</f>
        <v>98</v>
      </c>
      <c r="E312" s="2">
        <f t="shared" si="16"/>
        <v>67782</v>
      </c>
      <c r="F312" s="5" t="str">
        <f t="shared" si="19"/>
        <v>BEARISH</v>
      </c>
      <c r="G312" s="5" t="str">
        <f t="shared" si="18"/>
        <v>NEUTRAL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0.88</v>
      </c>
      <c r="C313" s="5">
        <f>TITRES_STAT!D316</f>
        <v>0.88</v>
      </c>
      <c r="D313" s="5">
        <f>TITRES_STAT!E316</f>
        <v>817</v>
      </c>
      <c r="E313" s="2">
        <f t="shared" si="16"/>
        <v>66965</v>
      </c>
      <c r="F313" s="5" t="str">
        <f t="shared" si="19"/>
        <v>BEARISH</v>
      </c>
      <c r="G313" s="5" t="str">
        <f t="shared" si="18"/>
        <v>NEUTRAL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0.89</v>
      </c>
      <c r="C314" s="5">
        <f>TITRES_STAT!D317</f>
        <v>0.89</v>
      </c>
      <c r="D314" s="5">
        <f>TITRES_STAT!E317</f>
        <v>954</v>
      </c>
      <c r="E314" s="2">
        <f t="shared" si="16"/>
        <v>67919</v>
      </c>
      <c r="F314" s="5" t="str">
        <f t="shared" si="19"/>
        <v>BULLISH</v>
      </c>
      <c r="G314" s="5" t="str">
        <f t="shared" si="18"/>
        <v>NEUTRAL</v>
      </c>
      <c r="H314" s="5" t="str">
        <f t="shared" si="17"/>
        <v>BULLISH DIVERGENCE</v>
      </c>
    </row>
    <row r="315" spans="1:8" ht="13.5" x14ac:dyDescent="0.25">
      <c r="A315" s="3">
        <f>TITRES_STAT!B318</f>
        <v>42762</v>
      </c>
      <c r="B315" s="5">
        <f>TITRES_STAT!C318</f>
        <v>0.89</v>
      </c>
      <c r="C315" s="5">
        <f>TITRES_STAT!D318</f>
        <v>0.89</v>
      </c>
      <c r="D315" s="5">
        <f>TITRES_STAT!E318</f>
        <v>0</v>
      </c>
      <c r="E315" s="2">
        <f t="shared" si="16"/>
        <v>67919</v>
      </c>
      <c r="F315" s="5" t="str">
        <f t="shared" si="19"/>
        <v>BULLISH</v>
      </c>
      <c r="G315" s="5" t="str">
        <f t="shared" si="18"/>
        <v>NEUTRAL</v>
      </c>
      <c r="H315" s="5" t="str">
        <f t="shared" si="17"/>
        <v>BULLISH DIVERGENCE</v>
      </c>
    </row>
    <row r="316" spans="1:8" ht="13.5" x14ac:dyDescent="0.25">
      <c r="A316" s="3">
        <f>TITRES_STAT!B319</f>
        <v>42765</v>
      </c>
      <c r="B316" s="5">
        <f>TITRES_STAT!C319</f>
        <v>0.88</v>
      </c>
      <c r="C316" s="5">
        <f>TITRES_STAT!D319</f>
        <v>0.88</v>
      </c>
      <c r="D316" s="5">
        <f>TITRES_STAT!E319</f>
        <v>130</v>
      </c>
      <c r="E316" s="2">
        <f t="shared" si="16"/>
        <v>67789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0.88</v>
      </c>
      <c r="C317" s="5">
        <f>TITRES_STAT!D320</f>
        <v>0.88</v>
      </c>
      <c r="D317" s="5">
        <f>TITRES_STAT!E320</f>
        <v>0</v>
      </c>
      <c r="E317" s="2">
        <f t="shared" si="16"/>
        <v>67789</v>
      </c>
      <c r="F317" s="5" t="str">
        <f t="shared" si="19"/>
        <v>BULLISH</v>
      </c>
      <c r="G317" s="5" t="str">
        <f t="shared" si="18"/>
        <v>NEUTRAL</v>
      </c>
      <c r="H317" s="5" t="str">
        <f t="shared" si="17"/>
        <v>BULLISH DIVERGENCE</v>
      </c>
    </row>
    <row r="318" spans="1:8" ht="13.5" x14ac:dyDescent="0.25">
      <c r="A318" s="3">
        <f>TITRES_STAT!B321</f>
        <v>42767</v>
      </c>
      <c r="B318" s="5">
        <f>TITRES_STAT!C321</f>
        <v>0.88</v>
      </c>
      <c r="C318" s="5">
        <f>TITRES_STAT!D321</f>
        <v>0.88</v>
      </c>
      <c r="D318" s="5">
        <f>TITRES_STAT!E321</f>
        <v>0</v>
      </c>
      <c r="E318" s="2">
        <f t="shared" si="16"/>
        <v>67789</v>
      </c>
      <c r="F318" s="5" t="str">
        <f t="shared" si="19"/>
        <v>BULLISH</v>
      </c>
      <c r="G318" s="5" t="str">
        <f t="shared" si="18"/>
        <v>NEUTRAL</v>
      </c>
      <c r="H318" s="5" t="str">
        <f t="shared" si="17"/>
        <v>NEUTRAL</v>
      </c>
    </row>
    <row r="319" spans="1:8" ht="13.5" x14ac:dyDescent="0.25">
      <c r="A319" s="3">
        <f>TITRES_STAT!B322</f>
        <v>42768</v>
      </c>
      <c r="B319" s="5">
        <f>TITRES_STAT!C322</f>
        <v>0.87</v>
      </c>
      <c r="C319" s="5">
        <f>TITRES_STAT!D322</f>
        <v>0.87</v>
      </c>
      <c r="D319" s="5">
        <f>TITRES_STAT!E322</f>
        <v>106</v>
      </c>
      <c r="E319" s="2">
        <f t="shared" si="16"/>
        <v>67683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0.9</v>
      </c>
      <c r="C320" s="5">
        <f>TITRES_STAT!D323</f>
        <v>0.9</v>
      </c>
      <c r="D320" s="5">
        <f>TITRES_STAT!E323</f>
        <v>2465</v>
      </c>
      <c r="E320" s="2">
        <f t="shared" si="16"/>
        <v>70148</v>
      </c>
      <c r="F320" s="5" t="str">
        <f t="shared" si="19"/>
        <v>BULLISH</v>
      </c>
      <c r="G320" s="5" t="str">
        <f t="shared" si="18"/>
        <v>STRONG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0.9</v>
      </c>
      <c r="C321" s="5">
        <f>TITRES_STAT!D324</f>
        <v>0.9</v>
      </c>
      <c r="D321" s="5">
        <f>TITRES_STAT!E324</f>
        <v>5</v>
      </c>
      <c r="E321" s="2">
        <f t="shared" si="16"/>
        <v>70148</v>
      </c>
      <c r="F321" s="5" t="str">
        <f t="shared" si="19"/>
        <v>BULLISH</v>
      </c>
      <c r="G321" s="5" t="str">
        <f t="shared" si="18"/>
        <v>STRONG</v>
      </c>
      <c r="H321" s="5" t="str">
        <f t="shared" si="17"/>
        <v>CONFIRMED BULLISH</v>
      </c>
    </row>
    <row r="322" spans="1:8" ht="13.5" x14ac:dyDescent="0.25">
      <c r="A322" s="3">
        <f>TITRES_STAT!B325</f>
        <v>42773</v>
      </c>
      <c r="B322" s="5">
        <f>TITRES_STAT!C325</f>
        <v>0.88</v>
      </c>
      <c r="C322" s="5">
        <f>TITRES_STAT!D325</f>
        <v>0.88</v>
      </c>
      <c r="D322" s="5">
        <f>TITRES_STAT!E325</f>
        <v>1027</v>
      </c>
      <c r="E322" s="2">
        <f t="shared" si="16"/>
        <v>69121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NEUTRAL</v>
      </c>
    </row>
    <row r="323" spans="1:8" ht="13.5" x14ac:dyDescent="0.25">
      <c r="A323" s="3">
        <f>TITRES_STAT!B326</f>
        <v>42774</v>
      </c>
      <c r="B323" s="5">
        <f>TITRES_STAT!C326</f>
        <v>0.9</v>
      </c>
      <c r="C323" s="5">
        <f>TITRES_STAT!D326</f>
        <v>0.9</v>
      </c>
      <c r="D323" s="5">
        <f>TITRES_STAT!E326</f>
        <v>5</v>
      </c>
      <c r="E323" s="2">
        <f t="shared" si="16"/>
        <v>69126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42775</v>
      </c>
      <c r="B324" s="5">
        <f>TITRES_STAT!C327</f>
        <v>0.9</v>
      </c>
      <c r="C324" s="5">
        <f>TITRES_STAT!D327</f>
        <v>0.9</v>
      </c>
      <c r="D324" s="5">
        <f>TITRES_STAT!E327</f>
        <v>0</v>
      </c>
      <c r="E324" s="2">
        <f t="shared" ref="E324:E387" si="20">IF(B324&gt;B323, E323+D324, IF(B324&lt;B323, E323-D324, E323))</f>
        <v>69126</v>
      </c>
      <c r="F324" s="5" t="str">
        <f t="shared" si="19"/>
        <v>BULLISH</v>
      </c>
      <c r="G324" s="5" t="str">
        <f t="shared" si="18"/>
        <v>STRONG</v>
      </c>
      <c r="H324" s="5" t="str">
        <f t="shared" si="17"/>
        <v>CONFIRMED BULLISH</v>
      </c>
    </row>
    <row r="325" spans="1:8" ht="13.5" x14ac:dyDescent="0.25">
      <c r="A325" s="3">
        <f>TITRES_STAT!B328</f>
        <v>42776</v>
      </c>
      <c r="B325" s="5">
        <f>TITRES_STAT!C328</f>
        <v>0.9</v>
      </c>
      <c r="C325" s="5">
        <f>TITRES_STAT!D328</f>
        <v>0.9</v>
      </c>
      <c r="D325" s="5">
        <f>TITRES_STAT!E328</f>
        <v>31</v>
      </c>
      <c r="E325" s="2">
        <f t="shared" si="20"/>
        <v>69126</v>
      </c>
      <c r="F325" s="5" t="str">
        <f t="shared" si="19"/>
        <v>BEARISH</v>
      </c>
      <c r="G325" s="5" t="str">
        <f t="shared" si="18"/>
        <v>NEUTRAL</v>
      </c>
      <c r="H325" s="5" t="str">
        <f t="shared" si="17"/>
        <v>NEUTRAL</v>
      </c>
    </row>
    <row r="326" spans="1:8" ht="13.5" x14ac:dyDescent="0.25">
      <c r="A326" s="3">
        <f>TITRES_STAT!B329</f>
        <v>42779</v>
      </c>
      <c r="B326" s="5">
        <f>TITRES_STAT!C329</f>
        <v>0.9</v>
      </c>
      <c r="C326" s="5">
        <f>TITRES_STAT!D329</f>
        <v>0.9</v>
      </c>
      <c r="D326" s="5">
        <f>TITRES_STAT!E329</f>
        <v>686</v>
      </c>
      <c r="E326" s="2">
        <f t="shared" si="20"/>
        <v>69126</v>
      </c>
      <c r="F326" s="5" t="str">
        <f t="shared" si="19"/>
        <v>BEARISH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42780</v>
      </c>
      <c r="B327" s="5">
        <f>TITRES_STAT!C330</f>
        <v>0.9</v>
      </c>
      <c r="C327" s="5">
        <f>TITRES_STAT!D330</f>
        <v>0.9</v>
      </c>
      <c r="D327" s="5">
        <f>TITRES_STAT!E330</f>
        <v>686</v>
      </c>
      <c r="E327" s="2">
        <f t="shared" si="20"/>
        <v>69126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BULLISH</v>
      </c>
    </row>
    <row r="328" spans="1:8" ht="13.5" x14ac:dyDescent="0.25">
      <c r="A328" s="3">
        <f>TITRES_STAT!B331</f>
        <v>42781</v>
      </c>
      <c r="B328" s="5">
        <f>TITRES_STAT!C331</f>
        <v>0.89</v>
      </c>
      <c r="C328" s="5">
        <f>TITRES_STAT!D331</f>
        <v>0.89</v>
      </c>
      <c r="D328" s="5">
        <f>TITRES_STAT!E331</f>
        <v>35</v>
      </c>
      <c r="E328" s="2">
        <f t="shared" si="20"/>
        <v>69091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0.85</v>
      </c>
      <c r="C329" s="5">
        <f>TITRES_STAT!D332</f>
        <v>0.85</v>
      </c>
      <c r="D329" s="5">
        <f>TITRES_STAT!E332</f>
        <v>0</v>
      </c>
      <c r="E329" s="2">
        <f t="shared" si="20"/>
        <v>69091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0.88</v>
      </c>
      <c r="C330" s="5">
        <f>TITRES_STAT!D333</f>
        <v>0.88</v>
      </c>
      <c r="D330" s="5">
        <f>TITRES_STAT!E333</f>
        <v>85</v>
      </c>
      <c r="E330" s="2">
        <f t="shared" si="20"/>
        <v>69176</v>
      </c>
      <c r="F330" s="5" t="str">
        <f t="shared" si="23"/>
        <v>BULLISH</v>
      </c>
      <c r="G330" s="5" t="str">
        <f t="shared" si="22"/>
        <v>NEUTRAL</v>
      </c>
      <c r="H330" s="5" t="str">
        <f t="shared" si="21"/>
        <v>BULLISH DIVERGENCE</v>
      </c>
    </row>
    <row r="331" spans="1:8" ht="13.5" x14ac:dyDescent="0.25">
      <c r="A331" s="3">
        <f>TITRES_STAT!B334</f>
        <v>42786</v>
      </c>
      <c r="B331" s="5">
        <f>TITRES_STAT!C334</f>
        <v>0.88</v>
      </c>
      <c r="C331" s="5">
        <f>TITRES_STAT!D334</f>
        <v>0.88</v>
      </c>
      <c r="D331" s="5">
        <f>TITRES_STAT!E334</f>
        <v>1050</v>
      </c>
      <c r="E331" s="2">
        <f t="shared" si="20"/>
        <v>69176</v>
      </c>
      <c r="F331" s="5" t="str">
        <f t="shared" si="23"/>
        <v>BULLISH</v>
      </c>
      <c r="G331" s="5" t="str">
        <f t="shared" si="22"/>
        <v>NEUTRAL</v>
      </c>
      <c r="H331" s="5" t="str">
        <f t="shared" si="21"/>
        <v>BULLISH DIVERGENCE</v>
      </c>
    </row>
    <row r="332" spans="1:8" ht="13.5" x14ac:dyDescent="0.25">
      <c r="A332" s="3">
        <f>TITRES_STAT!B335</f>
        <v>42787</v>
      </c>
      <c r="B332" s="5">
        <f>TITRES_STAT!C335</f>
        <v>0.9</v>
      </c>
      <c r="C332" s="5">
        <f>TITRES_STAT!D335</f>
        <v>0.9</v>
      </c>
      <c r="D332" s="5">
        <f>TITRES_STAT!E335</f>
        <v>3</v>
      </c>
      <c r="E332" s="2">
        <f t="shared" si="20"/>
        <v>69179</v>
      </c>
      <c r="F332" s="5" t="str">
        <f t="shared" si="23"/>
        <v>BULLISH</v>
      </c>
      <c r="G332" s="5" t="str">
        <f t="shared" si="22"/>
        <v>NEUTRAL</v>
      </c>
      <c r="H332" s="5" t="str">
        <f t="shared" si="21"/>
        <v>NEUTRAL</v>
      </c>
    </row>
    <row r="333" spans="1:8" ht="13.5" x14ac:dyDescent="0.25">
      <c r="A333" s="3">
        <f>TITRES_STAT!B336</f>
        <v>42788</v>
      </c>
      <c r="B333" s="5">
        <f>TITRES_STAT!C336</f>
        <v>0.88</v>
      </c>
      <c r="C333" s="5">
        <f>TITRES_STAT!D336</f>
        <v>0.88</v>
      </c>
      <c r="D333" s="5">
        <f>TITRES_STAT!E336</f>
        <v>24</v>
      </c>
      <c r="E333" s="2">
        <f t="shared" si="20"/>
        <v>69155</v>
      </c>
      <c r="F333" s="5" t="str">
        <f t="shared" si="23"/>
        <v>BULLISH</v>
      </c>
      <c r="G333" s="5" t="str">
        <f t="shared" si="22"/>
        <v>NEUTRAL</v>
      </c>
      <c r="H333" s="5" t="str">
        <f t="shared" si="21"/>
        <v>BULLISH DIVERGENCE</v>
      </c>
    </row>
    <row r="334" spans="1:8" ht="13.5" x14ac:dyDescent="0.25">
      <c r="A334" s="3">
        <f>TITRES_STAT!B337</f>
        <v>42789</v>
      </c>
      <c r="B334" s="5">
        <f>TITRES_STAT!C337</f>
        <v>0.89</v>
      </c>
      <c r="C334" s="5">
        <f>TITRES_STAT!D337</f>
        <v>0.89</v>
      </c>
      <c r="D334" s="5">
        <f>TITRES_STAT!E337</f>
        <v>1</v>
      </c>
      <c r="E334" s="2">
        <f t="shared" si="20"/>
        <v>69156</v>
      </c>
      <c r="F334" s="5" t="str">
        <f t="shared" si="23"/>
        <v>BULLISH</v>
      </c>
      <c r="G334" s="5" t="str">
        <f t="shared" si="22"/>
        <v>NEUTRAL</v>
      </c>
      <c r="H334" s="5" t="str">
        <f t="shared" si="21"/>
        <v>CONFIRMED BULLISH</v>
      </c>
    </row>
    <row r="335" spans="1:8" ht="13.5" x14ac:dyDescent="0.25">
      <c r="A335" s="3">
        <f>TITRES_STAT!B338</f>
        <v>42790</v>
      </c>
      <c r="B335" s="5">
        <f>TITRES_STAT!C338</f>
        <v>0.9</v>
      </c>
      <c r="C335" s="5">
        <f>TITRES_STAT!D338</f>
        <v>0.9</v>
      </c>
      <c r="D335" s="5">
        <f>TITRES_STAT!E338</f>
        <v>10</v>
      </c>
      <c r="E335" s="2">
        <f t="shared" si="20"/>
        <v>69166</v>
      </c>
      <c r="F335" s="5" t="str">
        <f t="shared" si="23"/>
        <v>BEARISH</v>
      </c>
      <c r="G335" s="5" t="str">
        <f t="shared" si="22"/>
        <v>NEUTRAL</v>
      </c>
      <c r="H335" s="5" t="str">
        <f t="shared" si="21"/>
        <v>BEARISH DIVERGENCE</v>
      </c>
    </row>
    <row r="336" spans="1:8" ht="13.5" x14ac:dyDescent="0.25">
      <c r="A336" s="3">
        <f>TITRES_STAT!B339</f>
        <v>42793</v>
      </c>
      <c r="B336" s="5">
        <f>TITRES_STAT!C339</f>
        <v>0.89</v>
      </c>
      <c r="C336" s="5">
        <f>TITRES_STAT!D339</f>
        <v>0.89</v>
      </c>
      <c r="D336" s="5">
        <f>TITRES_STAT!E339</f>
        <v>2208</v>
      </c>
      <c r="E336" s="2">
        <f t="shared" si="20"/>
        <v>66958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BEARISH DIVERGENCE</v>
      </c>
    </row>
    <row r="337" spans="1:8" ht="13.5" x14ac:dyDescent="0.25">
      <c r="A337" s="3">
        <f>TITRES_STAT!B340</f>
        <v>42794</v>
      </c>
      <c r="B337" s="5">
        <f>TITRES_STAT!C340</f>
        <v>0.89</v>
      </c>
      <c r="C337" s="5">
        <f>TITRES_STAT!D340</f>
        <v>0.89</v>
      </c>
      <c r="D337" s="5">
        <f>TITRES_STAT!E340</f>
        <v>0</v>
      </c>
      <c r="E337" s="2">
        <f t="shared" si="20"/>
        <v>66958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0.88</v>
      </c>
      <c r="C338" s="5">
        <f>TITRES_STAT!D341</f>
        <v>0.88</v>
      </c>
      <c r="D338" s="5">
        <f>TITRES_STAT!E341</f>
        <v>2612</v>
      </c>
      <c r="E338" s="2">
        <f t="shared" si="20"/>
        <v>64346</v>
      </c>
      <c r="F338" s="5" t="str">
        <f t="shared" si="23"/>
        <v>BEARISH</v>
      </c>
      <c r="G338" s="5" t="str">
        <f t="shared" si="22"/>
        <v>WEAK</v>
      </c>
      <c r="H338" s="5" t="str">
        <f t="shared" si="21"/>
        <v>NEUTRAL</v>
      </c>
    </row>
    <row r="339" spans="1:8" ht="13.5" x14ac:dyDescent="0.25">
      <c r="A339" s="3">
        <f>TITRES_STAT!B342</f>
        <v>42796</v>
      </c>
      <c r="B339" s="5">
        <f>TITRES_STAT!C342</f>
        <v>0.88</v>
      </c>
      <c r="C339" s="5">
        <f>TITRES_STAT!D342</f>
        <v>0.88</v>
      </c>
      <c r="D339" s="5">
        <f>TITRES_STAT!E342</f>
        <v>15</v>
      </c>
      <c r="E339" s="2">
        <f t="shared" si="20"/>
        <v>64346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0.88</v>
      </c>
      <c r="C340" s="5">
        <f>TITRES_STAT!D343</f>
        <v>0.88</v>
      </c>
      <c r="D340" s="5">
        <f>TITRES_STAT!E343</f>
        <v>1</v>
      </c>
      <c r="E340" s="2">
        <f t="shared" si="20"/>
        <v>64346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0.88</v>
      </c>
      <c r="C341" s="5">
        <f>TITRES_STAT!D344</f>
        <v>0.88</v>
      </c>
      <c r="D341" s="5">
        <f>TITRES_STAT!E344</f>
        <v>1331</v>
      </c>
      <c r="E341" s="2">
        <f t="shared" si="20"/>
        <v>64346</v>
      </c>
      <c r="F341" s="5" t="str">
        <f t="shared" si="23"/>
        <v>BEARISH</v>
      </c>
      <c r="G341" s="5" t="str">
        <f t="shared" si="22"/>
        <v>WEAK</v>
      </c>
      <c r="H341" s="5" t="str">
        <f t="shared" si="21"/>
        <v>CONFIRMED BEARISH</v>
      </c>
    </row>
    <row r="342" spans="1:8" ht="13.5" x14ac:dyDescent="0.25">
      <c r="A342" s="3">
        <f>TITRES_STAT!B345</f>
        <v>42801</v>
      </c>
      <c r="B342" s="5">
        <f>TITRES_STAT!C345</f>
        <v>0.88</v>
      </c>
      <c r="C342" s="5">
        <f>TITRES_STAT!D345</f>
        <v>0.88</v>
      </c>
      <c r="D342" s="5">
        <f>TITRES_STAT!E345</f>
        <v>201</v>
      </c>
      <c r="E342" s="2">
        <f t="shared" si="20"/>
        <v>64346</v>
      </c>
      <c r="F342" s="5" t="str">
        <f t="shared" si="23"/>
        <v>BEARISH</v>
      </c>
      <c r="G342" s="5" t="str">
        <f t="shared" si="22"/>
        <v>WEAK</v>
      </c>
      <c r="H342" s="5" t="str">
        <f t="shared" si="21"/>
        <v>CONFIRMED BEARISH</v>
      </c>
    </row>
    <row r="343" spans="1:8" ht="13.5" x14ac:dyDescent="0.25">
      <c r="A343" s="3">
        <f>TITRES_STAT!B346</f>
        <v>42802</v>
      </c>
      <c r="B343" s="5">
        <f>TITRES_STAT!C346</f>
        <v>0.88</v>
      </c>
      <c r="C343" s="5">
        <f>TITRES_STAT!D346</f>
        <v>0.88</v>
      </c>
      <c r="D343" s="5">
        <f>TITRES_STAT!E346</f>
        <v>1500</v>
      </c>
      <c r="E343" s="2">
        <f t="shared" si="20"/>
        <v>64346</v>
      </c>
      <c r="F343" s="5" t="str">
        <f t="shared" si="23"/>
        <v>NEUTRAL</v>
      </c>
      <c r="G343" s="5" t="str">
        <f t="shared" si="22"/>
        <v>NEUTRAL</v>
      </c>
      <c r="H343" s="5" t="str">
        <f t="shared" si="21"/>
        <v>NEUTRAL</v>
      </c>
    </row>
    <row r="344" spans="1:8" ht="13.5" x14ac:dyDescent="0.25">
      <c r="A344" s="3">
        <f>TITRES_STAT!B347</f>
        <v>42803</v>
      </c>
      <c r="B344" s="5">
        <f>TITRES_STAT!C347</f>
        <v>0.88</v>
      </c>
      <c r="C344" s="5">
        <f>TITRES_STAT!D347</f>
        <v>0.88</v>
      </c>
      <c r="D344" s="5">
        <f>TITRES_STAT!E347</f>
        <v>0</v>
      </c>
      <c r="E344" s="2">
        <f t="shared" si="20"/>
        <v>64346</v>
      </c>
      <c r="F344" s="5" t="str">
        <f t="shared" si="23"/>
        <v>NEUTRAL</v>
      </c>
      <c r="G344" s="5" t="str">
        <f t="shared" si="22"/>
        <v>NEUTRAL</v>
      </c>
      <c r="H344" s="5" t="str">
        <f t="shared" si="21"/>
        <v>NEUTRAL</v>
      </c>
    </row>
    <row r="345" spans="1:8" ht="13.5" x14ac:dyDescent="0.25">
      <c r="A345" s="3">
        <f>TITRES_STAT!B348</f>
        <v>42804</v>
      </c>
      <c r="B345" s="5">
        <f>TITRES_STAT!C348</f>
        <v>0.88</v>
      </c>
      <c r="C345" s="5">
        <f>TITRES_STAT!D348</f>
        <v>0.88</v>
      </c>
      <c r="D345" s="5">
        <f>TITRES_STAT!E348</f>
        <v>0</v>
      </c>
      <c r="E345" s="2">
        <f t="shared" si="20"/>
        <v>64346</v>
      </c>
      <c r="F345" s="5" t="str">
        <f t="shared" si="23"/>
        <v>NEUTRAL</v>
      </c>
      <c r="G345" s="5" t="str">
        <f t="shared" si="22"/>
        <v>NEUTRAL</v>
      </c>
      <c r="H345" s="5" t="str">
        <f t="shared" si="21"/>
        <v>NEUTRAL</v>
      </c>
    </row>
    <row r="346" spans="1:8" ht="13.5" x14ac:dyDescent="0.25">
      <c r="A346" s="3">
        <f>TITRES_STAT!B349</f>
        <v>42807</v>
      </c>
      <c r="B346" s="5">
        <f>TITRES_STAT!C349</f>
        <v>0.88</v>
      </c>
      <c r="C346" s="5">
        <f>TITRES_STAT!D349</f>
        <v>0.88</v>
      </c>
      <c r="D346" s="5">
        <f>TITRES_STAT!E349</f>
        <v>0</v>
      </c>
      <c r="E346" s="2">
        <f t="shared" si="20"/>
        <v>64346</v>
      </c>
      <c r="F346" s="5" t="str">
        <f t="shared" si="23"/>
        <v>NEUTRAL</v>
      </c>
      <c r="G346" s="5" t="str">
        <f t="shared" si="22"/>
        <v>NEUTRAL</v>
      </c>
      <c r="H346" s="5" t="str">
        <f t="shared" si="21"/>
        <v>NEUTRAL</v>
      </c>
    </row>
    <row r="347" spans="1:8" ht="13.5" x14ac:dyDescent="0.25">
      <c r="A347" s="3">
        <f>TITRES_STAT!B350</f>
        <v>42808</v>
      </c>
      <c r="B347" s="5">
        <f>TITRES_STAT!C350</f>
        <v>0.87</v>
      </c>
      <c r="C347" s="5">
        <f>TITRES_STAT!D350</f>
        <v>0.87</v>
      </c>
      <c r="D347" s="5">
        <f>TITRES_STAT!E350</f>
        <v>170</v>
      </c>
      <c r="E347" s="2">
        <f t="shared" si="20"/>
        <v>64176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0.85</v>
      </c>
      <c r="C348" s="5">
        <f>TITRES_STAT!D351</f>
        <v>0.85</v>
      </c>
      <c r="D348" s="5">
        <f>TITRES_STAT!E351</f>
        <v>926</v>
      </c>
      <c r="E348" s="2">
        <f t="shared" si="20"/>
        <v>63250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0.84</v>
      </c>
      <c r="C349" s="5">
        <f>TITRES_STAT!D352</f>
        <v>0.84</v>
      </c>
      <c r="D349" s="5">
        <f>TITRES_STAT!E352</f>
        <v>616</v>
      </c>
      <c r="E349" s="2">
        <f t="shared" si="20"/>
        <v>62634</v>
      </c>
      <c r="F349" s="5" t="str">
        <f t="shared" si="23"/>
        <v>BEARISH</v>
      </c>
      <c r="G349" s="5" t="str">
        <f t="shared" si="22"/>
        <v>WEAK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0.85</v>
      </c>
      <c r="C350" s="5">
        <f>TITRES_STAT!D353</f>
        <v>0.85</v>
      </c>
      <c r="D350" s="5">
        <f>TITRES_STAT!E353</f>
        <v>153</v>
      </c>
      <c r="E350" s="2">
        <f t="shared" si="20"/>
        <v>62787</v>
      </c>
      <c r="F350" s="5" t="str">
        <f t="shared" si="23"/>
        <v>BEARISH</v>
      </c>
      <c r="G350" s="5" t="str">
        <f t="shared" si="22"/>
        <v>WEAK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0.85</v>
      </c>
      <c r="C351" s="5">
        <f>TITRES_STAT!D354</f>
        <v>0.85</v>
      </c>
      <c r="D351" s="5">
        <f>TITRES_STAT!E354</f>
        <v>3</v>
      </c>
      <c r="E351" s="2">
        <f t="shared" si="20"/>
        <v>62787</v>
      </c>
      <c r="F351" s="5" t="str">
        <f t="shared" si="23"/>
        <v>BEARISH</v>
      </c>
      <c r="G351" s="5" t="str">
        <f t="shared" si="22"/>
        <v>WEAK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0.85</v>
      </c>
      <c r="C352" s="5">
        <f>TITRES_STAT!D355</f>
        <v>0.85</v>
      </c>
      <c r="D352" s="5">
        <f>TITRES_STAT!E355</f>
        <v>45</v>
      </c>
      <c r="E352" s="2">
        <f t="shared" si="20"/>
        <v>62787</v>
      </c>
      <c r="F352" s="5" t="str">
        <f t="shared" si="23"/>
        <v>BEARISH</v>
      </c>
      <c r="G352" s="5" t="str">
        <f t="shared" si="22"/>
        <v>WEAK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0.85</v>
      </c>
      <c r="C353" s="5">
        <f>TITRES_STAT!D356</f>
        <v>0.85</v>
      </c>
      <c r="D353" s="5">
        <f>TITRES_STAT!E356</f>
        <v>2</v>
      </c>
      <c r="E353" s="2">
        <f t="shared" si="20"/>
        <v>62787</v>
      </c>
      <c r="F353" s="5" t="str">
        <f t="shared" si="23"/>
        <v>BEARISH</v>
      </c>
      <c r="G353" s="5" t="str">
        <f t="shared" si="22"/>
        <v>NEUTRAL</v>
      </c>
      <c r="H353" s="5" t="str">
        <f t="shared" si="21"/>
        <v>NEUTRAL</v>
      </c>
    </row>
    <row r="354" spans="1:8" ht="13.5" x14ac:dyDescent="0.25">
      <c r="A354" s="3">
        <f>TITRES_STAT!B357</f>
        <v>42818</v>
      </c>
      <c r="B354" s="5">
        <f>TITRES_STAT!C357</f>
        <v>0.85</v>
      </c>
      <c r="C354" s="5">
        <f>TITRES_STAT!D357</f>
        <v>0.85</v>
      </c>
      <c r="D354" s="5">
        <f>TITRES_STAT!E357</f>
        <v>0</v>
      </c>
      <c r="E354" s="2">
        <f t="shared" si="20"/>
        <v>62787</v>
      </c>
      <c r="F354" s="5" t="str">
        <f t="shared" si="23"/>
        <v>BULLISH</v>
      </c>
      <c r="G354" s="5" t="str">
        <f t="shared" si="22"/>
        <v>NEUTRAL</v>
      </c>
      <c r="H354" s="5" t="str">
        <f t="shared" si="21"/>
        <v>CONFIRMED BULLISH</v>
      </c>
    </row>
    <row r="355" spans="1:8" ht="13.5" x14ac:dyDescent="0.25">
      <c r="A355" s="3">
        <f>TITRES_STAT!B358</f>
        <v>42821</v>
      </c>
      <c r="B355" s="5">
        <f>TITRES_STAT!C358</f>
        <v>0.85</v>
      </c>
      <c r="C355" s="5">
        <f>TITRES_STAT!D358</f>
        <v>0.85</v>
      </c>
      <c r="D355" s="5">
        <f>TITRES_STAT!E358</f>
        <v>53</v>
      </c>
      <c r="E355" s="2">
        <f t="shared" si="20"/>
        <v>62787</v>
      </c>
      <c r="F355" s="5" t="str">
        <f t="shared" si="23"/>
        <v>NEUTRAL</v>
      </c>
      <c r="G355" s="5" t="str">
        <f t="shared" si="22"/>
        <v>NEUTRAL</v>
      </c>
      <c r="H355" s="5" t="str">
        <f t="shared" si="21"/>
        <v>NEUTRAL</v>
      </c>
    </row>
    <row r="356" spans="1:8" ht="13.5" x14ac:dyDescent="0.25">
      <c r="A356" s="3">
        <f>TITRES_STAT!B359</f>
        <v>42822</v>
      </c>
      <c r="B356" s="5">
        <f>TITRES_STAT!C359</f>
        <v>0.84</v>
      </c>
      <c r="C356" s="5">
        <f>TITRES_STAT!D359</f>
        <v>0.84</v>
      </c>
      <c r="D356" s="5">
        <f>TITRES_STAT!E359</f>
        <v>126</v>
      </c>
      <c r="E356" s="2">
        <f t="shared" si="20"/>
        <v>62661</v>
      </c>
      <c r="F356" s="5" t="str">
        <f t="shared" si="23"/>
        <v>BEARISH</v>
      </c>
      <c r="G356" s="5" t="str">
        <f t="shared" si="22"/>
        <v>NEUTRAL</v>
      </c>
      <c r="H356" s="5" t="str">
        <f t="shared" si="21"/>
        <v>CONFIRMED BEARISH</v>
      </c>
    </row>
    <row r="357" spans="1:8" ht="13.5" x14ac:dyDescent="0.25">
      <c r="A357" s="3">
        <f>TITRES_STAT!B360</f>
        <v>42823</v>
      </c>
      <c r="B357" s="5">
        <f>TITRES_STAT!C360</f>
        <v>0.84</v>
      </c>
      <c r="C357" s="5">
        <f>TITRES_STAT!D360</f>
        <v>0.84</v>
      </c>
      <c r="D357" s="5">
        <f>TITRES_STAT!E360</f>
        <v>748</v>
      </c>
      <c r="E357" s="2">
        <f t="shared" si="20"/>
        <v>62661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0.84</v>
      </c>
      <c r="C358" s="5">
        <f>TITRES_STAT!D361</f>
        <v>0.84</v>
      </c>
      <c r="D358" s="5">
        <f>TITRES_STAT!E361</f>
        <v>2929</v>
      </c>
      <c r="E358" s="2">
        <f t="shared" si="20"/>
        <v>62661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0.84</v>
      </c>
      <c r="C359" s="5">
        <f>TITRES_STAT!D362</f>
        <v>0.84</v>
      </c>
      <c r="D359" s="5">
        <f>TITRES_STAT!E362</f>
        <v>0</v>
      </c>
      <c r="E359" s="2">
        <f t="shared" si="20"/>
        <v>62661</v>
      </c>
      <c r="F359" s="5" t="str">
        <f t="shared" si="23"/>
        <v>BEARISH</v>
      </c>
      <c r="G359" s="5" t="str">
        <f t="shared" si="22"/>
        <v>NEUTRAL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0.84</v>
      </c>
      <c r="C360" s="5">
        <f>TITRES_STAT!D363</f>
        <v>0.84</v>
      </c>
      <c r="D360" s="5">
        <f>TITRES_STAT!E363</f>
        <v>134</v>
      </c>
      <c r="E360" s="2">
        <f t="shared" si="20"/>
        <v>62661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0.83</v>
      </c>
      <c r="C361" s="5">
        <f>TITRES_STAT!D364</f>
        <v>0.83</v>
      </c>
      <c r="D361" s="5">
        <f>TITRES_STAT!E364</f>
        <v>375</v>
      </c>
      <c r="E361" s="2">
        <f t="shared" si="20"/>
        <v>62286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0.81</v>
      </c>
      <c r="C362" s="5">
        <f>TITRES_STAT!D365</f>
        <v>0.81</v>
      </c>
      <c r="D362" s="5">
        <f>TITRES_STAT!E365</f>
        <v>41</v>
      </c>
      <c r="E362" s="2">
        <f t="shared" si="20"/>
        <v>62245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0.82</v>
      </c>
      <c r="C363" s="5">
        <f>TITRES_STAT!D366</f>
        <v>0.82</v>
      </c>
      <c r="D363" s="5">
        <f>TITRES_STAT!E366</f>
        <v>237</v>
      </c>
      <c r="E363" s="2">
        <f t="shared" si="20"/>
        <v>62482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0.82</v>
      </c>
      <c r="C364" s="5">
        <f>TITRES_STAT!D367</f>
        <v>0.82</v>
      </c>
      <c r="D364" s="5">
        <f>TITRES_STAT!E367</f>
        <v>606</v>
      </c>
      <c r="E364" s="2">
        <f t="shared" si="20"/>
        <v>62482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0.84</v>
      </c>
      <c r="C365" s="5">
        <f>TITRES_STAT!D368</f>
        <v>0.84</v>
      </c>
      <c r="D365" s="5">
        <f>TITRES_STAT!E368</f>
        <v>1764</v>
      </c>
      <c r="E365" s="2">
        <f t="shared" si="20"/>
        <v>64246</v>
      </c>
      <c r="F365" s="5" t="str">
        <f t="shared" si="23"/>
        <v>BULLISH</v>
      </c>
      <c r="G365" s="5" t="str">
        <f t="shared" si="22"/>
        <v>STRONG</v>
      </c>
      <c r="H365" s="5" t="str">
        <f t="shared" si="21"/>
        <v>NEUTRAL</v>
      </c>
    </row>
    <row r="366" spans="1:8" ht="13.5" x14ac:dyDescent="0.25">
      <c r="A366" s="3">
        <f>TITRES_STAT!B369</f>
        <v>42836</v>
      </c>
      <c r="B366" s="5">
        <f>TITRES_STAT!C369</f>
        <v>0.84</v>
      </c>
      <c r="C366" s="5">
        <f>TITRES_STAT!D369</f>
        <v>0.84</v>
      </c>
      <c r="D366" s="5">
        <f>TITRES_STAT!E369</f>
        <v>16</v>
      </c>
      <c r="E366" s="2">
        <f t="shared" si="20"/>
        <v>64246</v>
      </c>
      <c r="F366" s="5" t="str">
        <f t="shared" si="23"/>
        <v>BULLISH</v>
      </c>
      <c r="G366" s="5" t="str">
        <f t="shared" si="22"/>
        <v>STRONG</v>
      </c>
      <c r="H366" s="5" t="str">
        <f t="shared" si="21"/>
        <v>CONFIRMED BULLISH</v>
      </c>
    </row>
    <row r="367" spans="1:8" ht="13.5" x14ac:dyDescent="0.25">
      <c r="A367" s="3">
        <f>TITRES_STAT!B370</f>
        <v>42837</v>
      </c>
      <c r="B367" s="5">
        <f>TITRES_STAT!C370</f>
        <v>0.84</v>
      </c>
      <c r="C367" s="5">
        <f>TITRES_STAT!D370</f>
        <v>0.84</v>
      </c>
      <c r="D367" s="5">
        <f>TITRES_STAT!E370</f>
        <v>110</v>
      </c>
      <c r="E367" s="2">
        <f t="shared" si="20"/>
        <v>64246</v>
      </c>
      <c r="F367" s="5" t="str">
        <f t="shared" si="23"/>
        <v>BULLISH</v>
      </c>
      <c r="G367" s="5" t="str">
        <f t="shared" si="22"/>
        <v>STRONG</v>
      </c>
      <c r="H367" s="5" t="str">
        <f t="shared" si="21"/>
        <v>CONFIRMED BULLISH</v>
      </c>
    </row>
    <row r="368" spans="1:8" ht="13.5" x14ac:dyDescent="0.25">
      <c r="A368" s="3">
        <f>TITRES_STAT!B371</f>
        <v>42838</v>
      </c>
      <c r="B368" s="5">
        <f>TITRES_STAT!C371</f>
        <v>0.84</v>
      </c>
      <c r="C368" s="5">
        <f>TITRES_STAT!D371</f>
        <v>0.84</v>
      </c>
      <c r="D368" s="5">
        <f>TITRES_STAT!E371</f>
        <v>2</v>
      </c>
      <c r="E368" s="2">
        <f t="shared" si="20"/>
        <v>64246</v>
      </c>
      <c r="F368" s="5" t="str">
        <f t="shared" si="23"/>
        <v>BULLISH</v>
      </c>
      <c r="G368" s="5" t="str">
        <f t="shared" si="22"/>
        <v>STRONG</v>
      </c>
      <c r="H368" s="5" t="str">
        <f t="shared" si="21"/>
        <v>CONFIRMED BULLISH</v>
      </c>
    </row>
    <row r="369" spans="1:8" ht="13.5" x14ac:dyDescent="0.25">
      <c r="A369" s="3">
        <f>TITRES_STAT!B372</f>
        <v>42839</v>
      </c>
      <c r="B369" s="5">
        <f>TITRES_STAT!C372</f>
        <v>0.81</v>
      </c>
      <c r="C369" s="5">
        <f>TITRES_STAT!D372</f>
        <v>0.81</v>
      </c>
      <c r="D369" s="5">
        <f>TITRES_STAT!E372</f>
        <v>0</v>
      </c>
      <c r="E369" s="2">
        <f t="shared" si="20"/>
        <v>64246</v>
      </c>
      <c r="F369" s="5" t="str">
        <f t="shared" si="23"/>
        <v>BULLISH</v>
      </c>
      <c r="G369" s="5" t="str">
        <f t="shared" si="22"/>
        <v>STRONG</v>
      </c>
      <c r="H369" s="5" t="str">
        <f t="shared" si="21"/>
        <v>BULLISH DIVERGENCE</v>
      </c>
    </row>
    <row r="370" spans="1:8" ht="13.5" x14ac:dyDescent="0.25">
      <c r="A370" s="3">
        <f>TITRES_STAT!B373</f>
        <v>42842</v>
      </c>
      <c r="B370" s="5">
        <f>TITRES_STAT!C373</f>
        <v>0.83</v>
      </c>
      <c r="C370" s="5">
        <f>TITRES_STAT!D373</f>
        <v>0.83</v>
      </c>
      <c r="D370" s="5">
        <f>TITRES_STAT!E373</f>
        <v>22</v>
      </c>
      <c r="E370" s="2">
        <f t="shared" si="20"/>
        <v>64268</v>
      </c>
      <c r="F370" s="5" t="str">
        <f t="shared" si="23"/>
        <v>BULLISH</v>
      </c>
      <c r="G370" s="5" t="str">
        <f t="shared" si="22"/>
        <v>NEUTRAL</v>
      </c>
      <c r="H370" s="5" t="str">
        <f t="shared" si="21"/>
        <v>BULLISH DIVERGENCE</v>
      </c>
    </row>
    <row r="371" spans="1:8" ht="13.5" x14ac:dyDescent="0.25">
      <c r="A371" s="3">
        <f>TITRES_STAT!B374</f>
        <v>42843</v>
      </c>
      <c r="B371" s="5">
        <f>TITRES_STAT!C374</f>
        <v>0.83</v>
      </c>
      <c r="C371" s="5">
        <f>TITRES_STAT!D374</f>
        <v>0.83</v>
      </c>
      <c r="D371" s="5">
        <f>TITRES_STAT!E374</f>
        <v>0</v>
      </c>
      <c r="E371" s="2">
        <f t="shared" si="20"/>
        <v>64268</v>
      </c>
      <c r="F371" s="5" t="str">
        <f t="shared" si="23"/>
        <v>BULLISH</v>
      </c>
      <c r="G371" s="5" t="str">
        <f t="shared" si="22"/>
        <v>NEUTRAL</v>
      </c>
      <c r="H371" s="5" t="str">
        <f t="shared" si="21"/>
        <v>BULLISH DIVERGENCE</v>
      </c>
    </row>
    <row r="372" spans="1:8" ht="13.5" x14ac:dyDescent="0.25">
      <c r="A372" s="3">
        <f>TITRES_STAT!B375</f>
        <v>42844</v>
      </c>
      <c r="B372" s="5">
        <f>TITRES_STAT!C375</f>
        <v>0.83</v>
      </c>
      <c r="C372" s="5">
        <f>TITRES_STAT!D375</f>
        <v>0.83</v>
      </c>
      <c r="D372" s="5">
        <f>TITRES_STAT!E375</f>
        <v>15</v>
      </c>
      <c r="E372" s="2">
        <f t="shared" si="20"/>
        <v>64268</v>
      </c>
      <c r="F372" s="5" t="str">
        <f t="shared" si="23"/>
        <v>BULLISH</v>
      </c>
      <c r="G372" s="5" t="str">
        <f t="shared" si="22"/>
        <v>NEUTRAL</v>
      </c>
      <c r="H372" s="5" t="str">
        <f t="shared" si="21"/>
        <v>BULLISH DIVERGENCE</v>
      </c>
    </row>
    <row r="373" spans="1:8" ht="13.5" x14ac:dyDescent="0.25">
      <c r="A373" s="3">
        <f>TITRES_STAT!B376</f>
        <v>42845</v>
      </c>
      <c r="B373" s="5">
        <f>TITRES_STAT!C376</f>
        <v>0.83</v>
      </c>
      <c r="C373" s="5">
        <f>TITRES_STAT!D376</f>
        <v>0.83</v>
      </c>
      <c r="D373" s="5">
        <f>TITRES_STAT!E376</f>
        <v>2</v>
      </c>
      <c r="E373" s="2">
        <f t="shared" si="20"/>
        <v>64268</v>
      </c>
      <c r="F373" s="5" t="str">
        <f t="shared" si="23"/>
        <v>BULLISH</v>
      </c>
      <c r="G373" s="5" t="str">
        <f t="shared" si="22"/>
        <v>NEUTRAL</v>
      </c>
      <c r="H373" s="5" t="str">
        <f t="shared" si="21"/>
        <v>BULLISH DIVERGENCE</v>
      </c>
    </row>
    <row r="374" spans="1:8" ht="13.5" x14ac:dyDescent="0.25">
      <c r="A374" s="3">
        <f>TITRES_STAT!B377</f>
        <v>42846</v>
      </c>
      <c r="B374" s="5">
        <f>TITRES_STAT!C377</f>
        <v>0.83</v>
      </c>
      <c r="C374" s="5">
        <f>TITRES_STAT!D377</f>
        <v>0.83</v>
      </c>
      <c r="D374" s="5">
        <f>TITRES_STAT!E377</f>
        <v>0</v>
      </c>
      <c r="E374" s="2">
        <f t="shared" si="20"/>
        <v>64268</v>
      </c>
      <c r="F374" s="5" t="str">
        <f t="shared" si="23"/>
        <v>BULLISH</v>
      </c>
      <c r="G374" s="5" t="str">
        <f t="shared" si="22"/>
        <v>NEUTRAL</v>
      </c>
      <c r="H374" s="5" t="str">
        <f t="shared" si="21"/>
        <v>CONFIRMED BULLISH</v>
      </c>
    </row>
    <row r="375" spans="1:8" ht="13.5" x14ac:dyDescent="0.25">
      <c r="A375" s="3">
        <f>TITRES_STAT!B378</f>
        <v>42849</v>
      </c>
      <c r="B375" s="5">
        <f>TITRES_STAT!C378</f>
        <v>0.83</v>
      </c>
      <c r="C375" s="5">
        <f>TITRES_STAT!D378</f>
        <v>0.83</v>
      </c>
      <c r="D375" s="5">
        <f>TITRES_STAT!E378</f>
        <v>7</v>
      </c>
      <c r="E375" s="2">
        <f t="shared" si="20"/>
        <v>64268</v>
      </c>
      <c r="F375" s="5" t="str">
        <f t="shared" si="23"/>
        <v>NEUTRAL</v>
      </c>
      <c r="G375" s="5" t="str">
        <f t="shared" si="22"/>
        <v>NEUTRAL</v>
      </c>
      <c r="H375" s="5" t="str">
        <f t="shared" si="21"/>
        <v>NEUTRAL</v>
      </c>
    </row>
    <row r="376" spans="1:8" ht="13.5" x14ac:dyDescent="0.25">
      <c r="A376" s="3">
        <f>TITRES_STAT!B379</f>
        <v>42850</v>
      </c>
      <c r="B376" s="5">
        <f>TITRES_STAT!C379</f>
        <v>0.8</v>
      </c>
      <c r="C376" s="5">
        <f>TITRES_STAT!D379</f>
        <v>0.8</v>
      </c>
      <c r="D376" s="5">
        <f>TITRES_STAT!E379</f>
        <v>2</v>
      </c>
      <c r="E376" s="2">
        <f t="shared" si="20"/>
        <v>64266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0.83</v>
      </c>
      <c r="C377" s="5">
        <f>TITRES_STAT!D380</f>
        <v>0.83</v>
      </c>
      <c r="D377" s="5">
        <f>TITRES_STAT!E380</f>
        <v>930</v>
      </c>
      <c r="E377" s="2">
        <f t="shared" si="20"/>
        <v>65196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NEUTRAL</v>
      </c>
    </row>
    <row r="378" spans="1:8" ht="13.5" x14ac:dyDescent="0.25">
      <c r="A378" s="3">
        <f>TITRES_STAT!B381</f>
        <v>42852</v>
      </c>
      <c r="B378" s="5">
        <f>TITRES_STAT!C381</f>
        <v>0.83</v>
      </c>
      <c r="C378" s="5">
        <f>TITRES_STAT!D381</f>
        <v>0.83</v>
      </c>
      <c r="D378" s="5">
        <f>TITRES_STAT!E381</f>
        <v>0</v>
      </c>
      <c r="E378" s="2">
        <f t="shared" si="20"/>
        <v>65196</v>
      </c>
      <c r="F378" s="5" t="str">
        <f t="shared" si="23"/>
        <v>BULLISH</v>
      </c>
      <c r="G378" s="5" t="str">
        <f t="shared" si="22"/>
        <v>NEUTRAL</v>
      </c>
      <c r="H378" s="5" t="str">
        <f t="shared" si="21"/>
        <v>NEUTRAL</v>
      </c>
    </row>
    <row r="379" spans="1:8" ht="13.5" x14ac:dyDescent="0.25">
      <c r="A379" s="3">
        <f>TITRES_STAT!B382</f>
        <v>42853</v>
      </c>
      <c r="B379" s="5">
        <f>TITRES_STAT!C382</f>
        <v>0.83</v>
      </c>
      <c r="C379" s="5">
        <f>TITRES_STAT!D382</f>
        <v>0.83</v>
      </c>
      <c r="D379" s="5">
        <f>TITRES_STAT!E382</f>
        <v>0</v>
      </c>
      <c r="E379" s="2">
        <f t="shared" si="20"/>
        <v>65196</v>
      </c>
      <c r="F379" s="5" t="str">
        <f t="shared" si="23"/>
        <v>BULLISH</v>
      </c>
      <c r="G379" s="5" t="str">
        <f t="shared" si="22"/>
        <v>NEUTRAL</v>
      </c>
      <c r="H379" s="5" t="str">
        <f t="shared" si="21"/>
        <v>NEUTRAL</v>
      </c>
    </row>
    <row r="380" spans="1:8" ht="13.5" x14ac:dyDescent="0.25">
      <c r="A380" s="3">
        <f>TITRES_STAT!B383</f>
        <v>42857</v>
      </c>
      <c r="B380" s="5">
        <f>TITRES_STAT!C383</f>
        <v>0.83</v>
      </c>
      <c r="C380" s="5">
        <f>TITRES_STAT!D383</f>
        <v>0.83</v>
      </c>
      <c r="D380" s="5">
        <f>TITRES_STAT!E383</f>
        <v>0</v>
      </c>
      <c r="E380" s="2">
        <f t="shared" si="20"/>
        <v>65196</v>
      </c>
      <c r="F380" s="5" t="str">
        <f t="shared" si="23"/>
        <v>BULLISH</v>
      </c>
      <c r="G380" s="5" t="str">
        <f t="shared" si="22"/>
        <v>NEUTRAL</v>
      </c>
      <c r="H380" s="5" t="str">
        <f t="shared" si="21"/>
        <v>NEUTRAL</v>
      </c>
    </row>
    <row r="381" spans="1:8" ht="13.5" x14ac:dyDescent="0.25">
      <c r="A381" s="3">
        <f>TITRES_STAT!B384</f>
        <v>42858</v>
      </c>
      <c r="B381" s="5">
        <f>TITRES_STAT!C384</f>
        <v>0.82</v>
      </c>
      <c r="C381" s="5">
        <f>TITRES_STAT!D384</f>
        <v>0.82</v>
      </c>
      <c r="D381" s="5">
        <f>TITRES_STAT!E384</f>
        <v>93</v>
      </c>
      <c r="E381" s="2">
        <f t="shared" si="20"/>
        <v>65103</v>
      </c>
      <c r="F381" s="5" t="str">
        <f t="shared" si="23"/>
        <v>BULLISH</v>
      </c>
      <c r="G381" s="5" t="str">
        <f t="shared" si="22"/>
        <v>NEUTRAL</v>
      </c>
      <c r="H381" s="5" t="str">
        <f t="shared" si="21"/>
        <v>CONFIRMED BULLISH</v>
      </c>
    </row>
    <row r="382" spans="1:8" ht="13.5" x14ac:dyDescent="0.25">
      <c r="A382" s="3">
        <f>TITRES_STAT!B385</f>
        <v>42859</v>
      </c>
      <c r="B382" s="5">
        <f>TITRES_STAT!C385</f>
        <v>0.82</v>
      </c>
      <c r="C382" s="5">
        <f>TITRES_STAT!D385</f>
        <v>0.82</v>
      </c>
      <c r="D382" s="5">
        <f>TITRES_STAT!E385</f>
        <v>0</v>
      </c>
      <c r="E382" s="2">
        <f t="shared" si="20"/>
        <v>65103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0.82</v>
      </c>
      <c r="C383" s="5">
        <f>TITRES_STAT!D386</f>
        <v>0.82</v>
      </c>
      <c r="D383" s="5">
        <f>TITRES_STAT!E386</f>
        <v>0</v>
      </c>
      <c r="E383" s="2">
        <f t="shared" si="20"/>
        <v>65103</v>
      </c>
      <c r="F383" s="5" t="str">
        <f t="shared" si="23"/>
        <v>BEARISH</v>
      </c>
      <c r="G383" s="5" t="str">
        <f t="shared" si="22"/>
        <v>NEUTRAL</v>
      </c>
      <c r="H383" s="5" t="str">
        <f t="shared" si="21"/>
        <v>CONFIRMED BEARISH</v>
      </c>
    </row>
    <row r="384" spans="1:8" ht="13.5" x14ac:dyDescent="0.25">
      <c r="A384" s="3">
        <f>TITRES_STAT!B387</f>
        <v>42863</v>
      </c>
      <c r="B384" s="5">
        <f>TITRES_STAT!C387</f>
        <v>0.82</v>
      </c>
      <c r="C384" s="5">
        <f>TITRES_STAT!D387</f>
        <v>0.82</v>
      </c>
      <c r="D384" s="5">
        <f>TITRES_STAT!E387</f>
        <v>55</v>
      </c>
      <c r="E384" s="2">
        <f t="shared" si="20"/>
        <v>65103</v>
      </c>
      <c r="F384" s="5" t="str">
        <f t="shared" si="23"/>
        <v>BEARISH</v>
      </c>
      <c r="G384" s="5" t="str">
        <f t="shared" si="22"/>
        <v>NEUTRAL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0.83</v>
      </c>
      <c r="C385" s="5">
        <f>TITRES_STAT!D388</f>
        <v>0.83</v>
      </c>
      <c r="D385" s="5">
        <f>TITRES_STAT!E388</f>
        <v>677</v>
      </c>
      <c r="E385" s="2">
        <f t="shared" si="20"/>
        <v>65780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NEUTRAL</v>
      </c>
    </row>
    <row r="386" spans="1:8" ht="13.5" x14ac:dyDescent="0.25">
      <c r="A386" s="3">
        <f>TITRES_STAT!B389</f>
        <v>42865</v>
      </c>
      <c r="B386" s="5">
        <f>TITRES_STAT!C389</f>
        <v>0.83</v>
      </c>
      <c r="C386" s="5">
        <f>TITRES_STAT!D389</f>
        <v>0.83</v>
      </c>
      <c r="D386" s="5">
        <f>TITRES_STAT!E389</f>
        <v>2</v>
      </c>
      <c r="E386" s="2">
        <f t="shared" si="20"/>
        <v>65780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CONFIRMED BULLISH</v>
      </c>
    </row>
    <row r="387" spans="1:8" ht="13.5" x14ac:dyDescent="0.25">
      <c r="A387" s="3">
        <f>TITRES_STAT!B390</f>
        <v>42866</v>
      </c>
      <c r="B387" s="5">
        <f>TITRES_STAT!C390</f>
        <v>0.83</v>
      </c>
      <c r="C387" s="5">
        <f>TITRES_STAT!D390</f>
        <v>0.83</v>
      </c>
      <c r="D387" s="5">
        <f>TITRES_STAT!E390</f>
        <v>2</v>
      </c>
      <c r="E387" s="2">
        <f t="shared" si="20"/>
        <v>65780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0.81</v>
      </c>
      <c r="C388" s="5">
        <f>TITRES_STAT!D391</f>
        <v>0.81</v>
      </c>
      <c r="D388" s="5">
        <f>TITRES_STAT!E391</f>
        <v>2</v>
      </c>
      <c r="E388" s="2">
        <f t="shared" ref="E388:E451" si="24">IF(B388&gt;B387, E387+D388, IF(B388&lt;B387, E387-D388, E387))</f>
        <v>65778</v>
      </c>
      <c r="F388" s="5" t="str">
        <f t="shared" si="23"/>
        <v>BULLISH</v>
      </c>
      <c r="G388" s="5" t="str">
        <f t="shared" si="22"/>
        <v>NEUTRAL</v>
      </c>
      <c r="H388" s="5" t="str">
        <f t="shared" si="21"/>
        <v>BULLISH DIVERGENCE</v>
      </c>
    </row>
    <row r="389" spans="1:8" ht="13.5" x14ac:dyDescent="0.25">
      <c r="A389" s="3">
        <f>TITRES_STAT!B392</f>
        <v>42870</v>
      </c>
      <c r="B389" s="5">
        <f>TITRES_STAT!C392</f>
        <v>0.82</v>
      </c>
      <c r="C389" s="5">
        <f>TITRES_STAT!D392</f>
        <v>0.82</v>
      </c>
      <c r="D389" s="5">
        <f>TITRES_STAT!E392</f>
        <v>1045</v>
      </c>
      <c r="E389" s="2">
        <f t="shared" si="24"/>
        <v>66823</v>
      </c>
      <c r="F389" s="5" t="str">
        <f t="shared" si="23"/>
        <v>BULLISH</v>
      </c>
      <c r="G389" s="5" t="str">
        <f t="shared" si="22"/>
        <v>STRONG</v>
      </c>
      <c r="H389" s="5" t="str">
        <f t="shared" si="21"/>
        <v>NEUTRAL</v>
      </c>
    </row>
    <row r="390" spans="1:8" ht="13.5" x14ac:dyDescent="0.25">
      <c r="A390" s="3">
        <f>TITRES_STAT!B393</f>
        <v>42871</v>
      </c>
      <c r="B390" s="5">
        <f>TITRES_STAT!C393</f>
        <v>0.82</v>
      </c>
      <c r="C390" s="5">
        <f>TITRES_STAT!D393</f>
        <v>0.82</v>
      </c>
      <c r="D390" s="5">
        <f>TITRES_STAT!E393</f>
        <v>61</v>
      </c>
      <c r="E390" s="2">
        <f t="shared" si="24"/>
        <v>66823</v>
      </c>
      <c r="F390" s="5" t="str">
        <f t="shared" si="23"/>
        <v>BULLISH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f>TITRES_STAT!B394</f>
        <v>42872</v>
      </c>
      <c r="B391" s="5">
        <f>TITRES_STAT!C394</f>
        <v>0.8</v>
      </c>
      <c r="C391" s="5">
        <f>TITRES_STAT!D394</f>
        <v>0.8</v>
      </c>
      <c r="D391" s="5">
        <f>TITRES_STAT!E394</f>
        <v>144</v>
      </c>
      <c r="E391" s="2">
        <f t="shared" si="24"/>
        <v>66679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BULLISH DIVERGENCE</v>
      </c>
    </row>
    <row r="392" spans="1:8" ht="13.5" x14ac:dyDescent="0.25">
      <c r="A392" s="3">
        <f>TITRES_STAT!B395</f>
        <v>42873</v>
      </c>
      <c r="B392" s="5">
        <f>TITRES_STAT!C395</f>
        <v>0.8</v>
      </c>
      <c r="C392" s="5">
        <f>TITRES_STAT!D395</f>
        <v>0.8</v>
      </c>
      <c r="D392" s="5">
        <f>TITRES_STAT!E395</f>
        <v>962</v>
      </c>
      <c r="E392" s="2">
        <f t="shared" si="24"/>
        <v>66679</v>
      </c>
      <c r="F392" s="5" t="str">
        <f t="shared" ref="F392:F455" si="27">IF(E392&gt;E387,"BULLISH",IF(E392&lt;E387,"BEARISH","NEUTRAL"))</f>
        <v>BULLISH</v>
      </c>
      <c r="G392" s="5" t="str">
        <f t="shared" si="26"/>
        <v>NEUTRAL</v>
      </c>
      <c r="H392" s="5" t="str">
        <f t="shared" si="25"/>
        <v>BULLISH DIVERGENCE</v>
      </c>
    </row>
    <row r="393" spans="1:8" ht="13.5" x14ac:dyDescent="0.25">
      <c r="A393" s="3">
        <f>TITRES_STAT!B396</f>
        <v>42874</v>
      </c>
      <c r="B393" s="5">
        <f>TITRES_STAT!C396</f>
        <v>0.8</v>
      </c>
      <c r="C393" s="5">
        <f>TITRES_STAT!D396</f>
        <v>0.8</v>
      </c>
      <c r="D393" s="5">
        <f>TITRES_STAT!E396</f>
        <v>44</v>
      </c>
      <c r="E393" s="2">
        <f t="shared" si="24"/>
        <v>66679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BULLISH DIVERGENCE</v>
      </c>
    </row>
    <row r="394" spans="1:8" ht="13.5" x14ac:dyDescent="0.25">
      <c r="A394" s="3">
        <f>TITRES_STAT!B397</f>
        <v>42877</v>
      </c>
      <c r="B394" s="5">
        <f>TITRES_STAT!C397</f>
        <v>0.8</v>
      </c>
      <c r="C394" s="5">
        <f>TITRES_STAT!D397</f>
        <v>0.8</v>
      </c>
      <c r="D394" s="5">
        <f>TITRES_STAT!E397</f>
        <v>0</v>
      </c>
      <c r="E394" s="2">
        <f t="shared" si="24"/>
        <v>66679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0.8</v>
      </c>
      <c r="C395" s="5">
        <f>TITRES_STAT!D398</f>
        <v>0.8</v>
      </c>
      <c r="D395" s="5">
        <f>TITRES_STAT!E398</f>
        <v>2</v>
      </c>
      <c r="E395" s="2">
        <f t="shared" si="24"/>
        <v>66679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0.8</v>
      </c>
      <c r="C396" s="5">
        <f>TITRES_STAT!D399</f>
        <v>0.8</v>
      </c>
      <c r="D396" s="5">
        <f>TITRES_STAT!E399</f>
        <v>0</v>
      </c>
      <c r="E396" s="2">
        <f t="shared" si="24"/>
        <v>66679</v>
      </c>
      <c r="F396" s="5" t="str">
        <f t="shared" si="27"/>
        <v>NEUTRAL</v>
      </c>
      <c r="G396" s="5" t="str">
        <f t="shared" si="26"/>
        <v>NEUTRAL</v>
      </c>
      <c r="H396" s="5" t="str">
        <f t="shared" si="25"/>
        <v>NEUTRAL</v>
      </c>
    </row>
    <row r="397" spans="1:8" ht="13.5" x14ac:dyDescent="0.25">
      <c r="A397" s="3">
        <f>TITRES_STAT!B400</f>
        <v>42880</v>
      </c>
      <c r="B397" s="5">
        <f>TITRES_STAT!C400</f>
        <v>0.78</v>
      </c>
      <c r="C397" s="5">
        <f>TITRES_STAT!D400</f>
        <v>0.78</v>
      </c>
      <c r="D397" s="5">
        <f>TITRES_STAT!E400</f>
        <v>1052</v>
      </c>
      <c r="E397" s="2">
        <f t="shared" si="24"/>
        <v>65627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0.8</v>
      </c>
      <c r="C398" s="5">
        <f>TITRES_STAT!D401</f>
        <v>0.8</v>
      </c>
      <c r="D398" s="5">
        <f>TITRES_STAT!E401</f>
        <v>2</v>
      </c>
      <c r="E398" s="2">
        <f t="shared" si="24"/>
        <v>65629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NEUTRAL</v>
      </c>
    </row>
    <row r="399" spans="1:8" ht="13.5" x14ac:dyDescent="0.25">
      <c r="A399" s="3">
        <f>TITRES_STAT!B402</f>
        <v>42884</v>
      </c>
      <c r="B399" s="5">
        <f>TITRES_STAT!C402</f>
        <v>0.81</v>
      </c>
      <c r="C399" s="5">
        <f>TITRES_STAT!D402</f>
        <v>0.81</v>
      </c>
      <c r="D399" s="5">
        <f>TITRES_STAT!E402</f>
        <v>15</v>
      </c>
      <c r="E399" s="2">
        <f t="shared" si="24"/>
        <v>65644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BEARISH DIVERGENCE</v>
      </c>
    </row>
    <row r="400" spans="1:8" ht="13.5" x14ac:dyDescent="0.25">
      <c r="A400" s="3">
        <f>TITRES_STAT!B403</f>
        <v>42885</v>
      </c>
      <c r="B400" s="5">
        <f>TITRES_STAT!C403</f>
        <v>0.81</v>
      </c>
      <c r="C400" s="5">
        <f>TITRES_STAT!D403</f>
        <v>0.81</v>
      </c>
      <c r="D400" s="5">
        <f>TITRES_STAT!E403</f>
        <v>2</v>
      </c>
      <c r="E400" s="2">
        <f t="shared" si="24"/>
        <v>65644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BEARISH DIVERGENCE</v>
      </c>
    </row>
    <row r="401" spans="1:8" ht="13.5" x14ac:dyDescent="0.25">
      <c r="A401" s="3">
        <f>TITRES_STAT!B404</f>
        <v>42886</v>
      </c>
      <c r="B401" s="5">
        <f>TITRES_STAT!C404</f>
        <v>0.81</v>
      </c>
      <c r="C401" s="5">
        <f>TITRES_STAT!D404</f>
        <v>0.81</v>
      </c>
      <c r="D401" s="5">
        <f>TITRES_STAT!E404</f>
        <v>2</v>
      </c>
      <c r="E401" s="2">
        <f t="shared" si="24"/>
        <v>65644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BEARISH DIVERGENCE</v>
      </c>
    </row>
    <row r="402" spans="1:8" ht="13.5" x14ac:dyDescent="0.25">
      <c r="A402" s="3">
        <f>TITRES_STAT!B405</f>
        <v>42887</v>
      </c>
      <c r="B402" s="5">
        <f>TITRES_STAT!C405</f>
        <v>0.83</v>
      </c>
      <c r="C402" s="5">
        <f>TITRES_STAT!D405</f>
        <v>0.83</v>
      </c>
      <c r="D402" s="5">
        <f>TITRES_STAT!E405</f>
        <v>6</v>
      </c>
      <c r="E402" s="2">
        <f t="shared" si="24"/>
        <v>65650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CONFIRMED BULLISH</v>
      </c>
    </row>
    <row r="403" spans="1:8" ht="13.5" x14ac:dyDescent="0.25">
      <c r="A403" s="3">
        <f>TITRES_STAT!B406</f>
        <v>42888</v>
      </c>
      <c r="B403" s="5">
        <f>TITRES_STAT!C406</f>
        <v>0.83</v>
      </c>
      <c r="C403" s="5">
        <f>TITRES_STAT!D406</f>
        <v>0.83</v>
      </c>
      <c r="D403" s="5">
        <f>TITRES_STAT!E406</f>
        <v>16</v>
      </c>
      <c r="E403" s="2">
        <f t="shared" si="24"/>
        <v>65650</v>
      </c>
      <c r="F403" s="5" t="str">
        <f t="shared" si="27"/>
        <v>BULLISH</v>
      </c>
      <c r="G403" s="5" t="str">
        <f t="shared" si="26"/>
        <v>NEUTRAL</v>
      </c>
      <c r="H403" s="5" t="str">
        <f t="shared" si="25"/>
        <v>CONFIRMED BULLISH</v>
      </c>
    </row>
    <row r="404" spans="1:8" ht="13.5" x14ac:dyDescent="0.25">
      <c r="A404" s="3">
        <f>TITRES_STAT!B407</f>
        <v>42891</v>
      </c>
      <c r="B404" s="5">
        <f>TITRES_STAT!C407</f>
        <v>0.83</v>
      </c>
      <c r="C404" s="5">
        <f>TITRES_STAT!D407</f>
        <v>0.83</v>
      </c>
      <c r="D404" s="5">
        <f>TITRES_STAT!E407</f>
        <v>0</v>
      </c>
      <c r="E404" s="2">
        <f t="shared" si="24"/>
        <v>65650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CONFIRMED BULLISH</v>
      </c>
    </row>
    <row r="405" spans="1:8" ht="13.5" x14ac:dyDescent="0.25">
      <c r="A405" s="3">
        <f>TITRES_STAT!B408</f>
        <v>42892</v>
      </c>
      <c r="B405" s="5">
        <f>TITRES_STAT!C408</f>
        <v>0.84</v>
      </c>
      <c r="C405" s="5">
        <f>TITRES_STAT!D408</f>
        <v>0.84</v>
      </c>
      <c r="D405" s="5">
        <f>TITRES_STAT!E408</f>
        <v>12</v>
      </c>
      <c r="E405" s="2">
        <f t="shared" si="24"/>
        <v>65662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CONFIRMED BULLISH</v>
      </c>
    </row>
    <row r="406" spans="1:8" ht="13.5" x14ac:dyDescent="0.25">
      <c r="A406" s="3">
        <f>TITRES_STAT!B409</f>
        <v>42893</v>
      </c>
      <c r="B406" s="5">
        <f>TITRES_STAT!C409</f>
        <v>0.84</v>
      </c>
      <c r="C406" s="5">
        <f>TITRES_STAT!D409</f>
        <v>0.84</v>
      </c>
      <c r="D406" s="5">
        <f>TITRES_STAT!E409</f>
        <v>0</v>
      </c>
      <c r="E406" s="2">
        <f t="shared" si="24"/>
        <v>65662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0.84</v>
      </c>
      <c r="C407" s="5">
        <f>TITRES_STAT!D410</f>
        <v>0.84</v>
      </c>
      <c r="D407" s="5">
        <f>TITRES_STAT!E410</f>
        <v>0</v>
      </c>
      <c r="E407" s="2">
        <f t="shared" si="24"/>
        <v>65662</v>
      </c>
      <c r="F407" s="5" t="str">
        <f t="shared" si="27"/>
        <v>BULLISH</v>
      </c>
      <c r="G407" s="5" t="str">
        <f t="shared" si="26"/>
        <v>NEUTRAL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0.8</v>
      </c>
      <c r="C408" s="5">
        <f>TITRES_STAT!D411</f>
        <v>0.8</v>
      </c>
      <c r="D408" s="5">
        <f>TITRES_STAT!E411</f>
        <v>378</v>
      </c>
      <c r="E408" s="2">
        <f t="shared" si="24"/>
        <v>65284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0.82</v>
      </c>
      <c r="C409" s="5">
        <f>TITRES_STAT!D412</f>
        <v>0.82</v>
      </c>
      <c r="D409" s="5">
        <f>TITRES_STAT!E412</f>
        <v>2</v>
      </c>
      <c r="E409" s="2">
        <f t="shared" si="24"/>
        <v>65286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0.82</v>
      </c>
      <c r="C410" s="5">
        <f>TITRES_STAT!D413</f>
        <v>0.82</v>
      </c>
      <c r="D410" s="5">
        <f>TITRES_STAT!E413</f>
        <v>0</v>
      </c>
      <c r="E410" s="2">
        <f t="shared" si="24"/>
        <v>65286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0.82</v>
      </c>
      <c r="C411" s="5">
        <f>TITRES_STAT!D414</f>
        <v>0.82</v>
      </c>
      <c r="D411" s="5">
        <f>TITRES_STAT!E414</f>
        <v>65</v>
      </c>
      <c r="E411" s="2">
        <f t="shared" si="24"/>
        <v>65286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0.82</v>
      </c>
      <c r="C412" s="5">
        <f>TITRES_STAT!D415</f>
        <v>0.82</v>
      </c>
      <c r="D412" s="5">
        <f>TITRES_STAT!E415</f>
        <v>2</v>
      </c>
      <c r="E412" s="2">
        <f t="shared" si="24"/>
        <v>65286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0.82</v>
      </c>
      <c r="C413" s="5">
        <f>TITRES_STAT!D416</f>
        <v>0.82</v>
      </c>
      <c r="D413" s="5">
        <f>TITRES_STAT!E416</f>
        <v>2</v>
      </c>
      <c r="E413" s="2">
        <f t="shared" si="24"/>
        <v>65286</v>
      </c>
      <c r="F413" s="5" t="str">
        <f t="shared" si="27"/>
        <v>BULLISH</v>
      </c>
      <c r="G413" s="5" t="str">
        <f t="shared" si="26"/>
        <v>NEUTRAL</v>
      </c>
      <c r="H413" s="5" t="str">
        <f t="shared" si="25"/>
        <v>CONFIRMED BULLISH</v>
      </c>
    </row>
    <row r="414" spans="1:8" ht="13.5" x14ac:dyDescent="0.25">
      <c r="A414" s="3">
        <f>TITRES_STAT!B417</f>
        <v>42905</v>
      </c>
      <c r="B414" s="5">
        <f>TITRES_STAT!C417</f>
        <v>0.82</v>
      </c>
      <c r="C414" s="5">
        <f>TITRES_STAT!D417</f>
        <v>0.82</v>
      </c>
      <c r="D414" s="5">
        <f>TITRES_STAT!E417</f>
        <v>0</v>
      </c>
      <c r="E414" s="2">
        <f t="shared" si="24"/>
        <v>65286</v>
      </c>
      <c r="F414" s="5" t="str">
        <f t="shared" si="27"/>
        <v>NEUTRAL</v>
      </c>
      <c r="G414" s="5" t="str">
        <f t="shared" si="26"/>
        <v>NEUTRAL</v>
      </c>
      <c r="H414" s="5" t="str">
        <f t="shared" si="25"/>
        <v>NEUTRAL</v>
      </c>
    </row>
    <row r="415" spans="1:8" ht="13.5" x14ac:dyDescent="0.25">
      <c r="A415" s="3">
        <f>TITRES_STAT!B418</f>
        <v>42906</v>
      </c>
      <c r="B415" s="5">
        <f>TITRES_STAT!C418</f>
        <v>0.82</v>
      </c>
      <c r="C415" s="5">
        <f>TITRES_STAT!D418</f>
        <v>0.82</v>
      </c>
      <c r="D415" s="5">
        <f>TITRES_STAT!E418</f>
        <v>0</v>
      </c>
      <c r="E415" s="2">
        <f t="shared" si="24"/>
        <v>65286</v>
      </c>
      <c r="F415" s="5" t="str">
        <f t="shared" si="27"/>
        <v>NEUTRAL</v>
      </c>
      <c r="G415" s="5" t="str">
        <f t="shared" si="26"/>
        <v>NEUTRAL</v>
      </c>
      <c r="H415" s="5" t="str">
        <f t="shared" si="25"/>
        <v>NEUTRAL</v>
      </c>
    </row>
    <row r="416" spans="1:8" ht="13.5" x14ac:dyDescent="0.25">
      <c r="A416" s="3">
        <f>TITRES_STAT!B419</f>
        <v>42907</v>
      </c>
      <c r="B416" s="5">
        <f>TITRES_STAT!C419</f>
        <v>0.82</v>
      </c>
      <c r="C416" s="5">
        <f>TITRES_STAT!D419</f>
        <v>0.82</v>
      </c>
      <c r="D416" s="5">
        <f>TITRES_STAT!E419</f>
        <v>29</v>
      </c>
      <c r="E416" s="2">
        <f t="shared" si="24"/>
        <v>65286</v>
      </c>
      <c r="F416" s="5" t="str">
        <f t="shared" si="27"/>
        <v>NEUTRAL</v>
      </c>
      <c r="G416" s="5" t="str">
        <f t="shared" si="26"/>
        <v>NEUTRAL</v>
      </c>
      <c r="H416" s="5" t="str">
        <f t="shared" si="25"/>
        <v>NEUTRAL</v>
      </c>
    </row>
    <row r="417" spans="1:8" ht="13.5" x14ac:dyDescent="0.25">
      <c r="A417" s="3">
        <f>TITRES_STAT!B420</f>
        <v>42908</v>
      </c>
      <c r="B417" s="5">
        <f>TITRES_STAT!C420</f>
        <v>0.82</v>
      </c>
      <c r="C417" s="5">
        <f>TITRES_STAT!D420</f>
        <v>0.82</v>
      </c>
      <c r="D417" s="5">
        <f>TITRES_STAT!E420</f>
        <v>0</v>
      </c>
      <c r="E417" s="2">
        <f t="shared" si="24"/>
        <v>65286</v>
      </c>
      <c r="F417" s="5" t="str">
        <f t="shared" si="27"/>
        <v>NEUTRAL</v>
      </c>
      <c r="G417" s="5" t="str">
        <f t="shared" si="26"/>
        <v>NEUTRAL</v>
      </c>
      <c r="H417" s="5" t="str">
        <f t="shared" si="25"/>
        <v>NEUTRAL</v>
      </c>
    </row>
    <row r="418" spans="1:8" ht="13.5" x14ac:dyDescent="0.25">
      <c r="A418" s="3">
        <f>TITRES_STAT!B421</f>
        <v>42909</v>
      </c>
      <c r="B418" s="5">
        <f>TITRES_STAT!C421</f>
        <v>0.8</v>
      </c>
      <c r="C418" s="5">
        <f>TITRES_STAT!D421</f>
        <v>0.8</v>
      </c>
      <c r="D418" s="5">
        <f>TITRES_STAT!E421</f>
        <v>17</v>
      </c>
      <c r="E418" s="2">
        <f t="shared" si="24"/>
        <v>65269</v>
      </c>
      <c r="F418" s="5" t="str">
        <f t="shared" si="27"/>
        <v>BEARISH</v>
      </c>
      <c r="G418" s="5" t="str">
        <f t="shared" si="26"/>
        <v>NEUTRAL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0.82</v>
      </c>
      <c r="C419" s="5">
        <f>TITRES_STAT!D422</f>
        <v>0.82</v>
      </c>
      <c r="D419" s="5">
        <f>TITRES_STAT!E422</f>
        <v>2</v>
      </c>
      <c r="E419" s="2">
        <f t="shared" si="24"/>
        <v>65271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NEUTRAL</v>
      </c>
    </row>
    <row r="420" spans="1:8" ht="13.5" x14ac:dyDescent="0.25">
      <c r="A420" s="3">
        <f>TITRES_STAT!B423</f>
        <v>42915</v>
      </c>
      <c r="B420" s="5">
        <f>TITRES_STAT!C423</f>
        <v>0.82</v>
      </c>
      <c r="C420" s="5">
        <f>TITRES_STAT!D423</f>
        <v>0.82</v>
      </c>
      <c r="D420" s="5">
        <f>TITRES_STAT!E423</f>
        <v>0</v>
      </c>
      <c r="E420" s="2">
        <f t="shared" si="24"/>
        <v>65271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NEUTRAL</v>
      </c>
    </row>
    <row r="421" spans="1:8" ht="13.5" x14ac:dyDescent="0.25">
      <c r="A421" s="3">
        <f>TITRES_STAT!B424</f>
        <v>42916</v>
      </c>
      <c r="B421" s="5">
        <f>TITRES_STAT!C424</f>
        <v>0.82</v>
      </c>
      <c r="C421" s="5">
        <f>TITRES_STAT!D424</f>
        <v>0.82</v>
      </c>
      <c r="D421" s="5">
        <f>TITRES_STAT!E424</f>
        <v>502</v>
      </c>
      <c r="E421" s="2">
        <f t="shared" si="24"/>
        <v>65271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NEUTRAL</v>
      </c>
    </row>
    <row r="422" spans="1:8" ht="13.5" x14ac:dyDescent="0.25">
      <c r="A422" s="3">
        <f>TITRES_STAT!B425</f>
        <v>42919</v>
      </c>
      <c r="B422" s="5">
        <f>TITRES_STAT!C425</f>
        <v>0.82</v>
      </c>
      <c r="C422" s="5">
        <f>TITRES_STAT!D425</f>
        <v>0.82</v>
      </c>
      <c r="D422" s="5">
        <f>TITRES_STAT!E425</f>
        <v>0</v>
      </c>
      <c r="E422" s="2">
        <f t="shared" si="24"/>
        <v>65271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NEUTRAL</v>
      </c>
    </row>
    <row r="423" spans="1:8" ht="13.5" x14ac:dyDescent="0.25">
      <c r="A423" s="3">
        <f>TITRES_STAT!B426</f>
        <v>42920</v>
      </c>
      <c r="B423" s="5">
        <f>TITRES_STAT!C426</f>
        <v>0.82</v>
      </c>
      <c r="C423" s="5">
        <f>TITRES_STAT!D426</f>
        <v>0.82</v>
      </c>
      <c r="D423" s="5">
        <f>TITRES_STAT!E426</f>
        <v>0</v>
      </c>
      <c r="E423" s="2">
        <f t="shared" si="24"/>
        <v>65271</v>
      </c>
      <c r="F423" s="5" t="str">
        <f t="shared" si="27"/>
        <v>BULLISH</v>
      </c>
      <c r="G423" s="5" t="str">
        <f t="shared" si="26"/>
        <v>NEUTRAL</v>
      </c>
      <c r="H423" s="5" t="str">
        <f t="shared" si="25"/>
        <v>CONFIRMED BULLISH</v>
      </c>
    </row>
    <row r="424" spans="1:8" ht="13.5" x14ac:dyDescent="0.25">
      <c r="A424" s="3">
        <f>TITRES_STAT!B427</f>
        <v>42921</v>
      </c>
      <c r="B424" s="5">
        <f>TITRES_STAT!C427</f>
        <v>0.82</v>
      </c>
      <c r="C424" s="5">
        <f>TITRES_STAT!D427</f>
        <v>0.82</v>
      </c>
      <c r="D424" s="5">
        <f>TITRES_STAT!E427</f>
        <v>0</v>
      </c>
      <c r="E424" s="2">
        <f t="shared" si="24"/>
        <v>65271</v>
      </c>
      <c r="F424" s="5" t="str">
        <f t="shared" si="27"/>
        <v>NEUTRAL</v>
      </c>
      <c r="G424" s="5" t="str">
        <f t="shared" si="26"/>
        <v>NEUTRAL</v>
      </c>
      <c r="H424" s="5" t="str">
        <f t="shared" si="25"/>
        <v>NEUTRAL</v>
      </c>
    </row>
    <row r="425" spans="1:8" ht="13.5" x14ac:dyDescent="0.25">
      <c r="A425" s="3">
        <f>TITRES_STAT!B428</f>
        <v>42922</v>
      </c>
      <c r="B425" s="5">
        <f>TITRES_STAT!C428</f>
        <v>0.82</v>
      </c>
      <c r="C425" s="5">
        <f>TITRES_STAT!D428</f>
        <v>0.82</v>
      </c>
      <c r="D425" s="5">
        <f>TITRES_STAT!E428</f>
        <v>0</v>
      </c>
      <c r="E425" s="2">
        <f t="shared" si="24"/>
        <v>65271</v>
      </c>
      <c r="F425" s="5" t="str">
        <f t="shared" si="27"/>
        <v>NEUTRAL</v>
      </c>
      <c r="G425" s="5" t="str">
        <f t="shared" si="26"/>
        <v>NEUTRAL</v>
      </c>
      <c r="H425" s="5" t="str">
        <f t="shared" si="25"/>
        <v>NEUTRAL</v>
      </c>
    </row>
    <row r="426" spans="1:8" ht="13.5" x14ac:dyDescent="0.25">
      <c r="A426" s="3">
        <f>TITRES_STAT!B429</f>
        <v>42923</v>
      </c>
      <c r="B426" s="5">
        <f>TITRES_STAT!C429</f>
        <v>0.84</v>
      </c>
      <c r="C426" s="5">
        <f>TITRES_STAT!D429</f>
        <v>0.84</v>
      </c>
      <c r="D426" s="5">
        <f>TITRES_STAT!E429</f>
        <v>30</v>
      </c>
      <c r="E426" s="2">
        <f t="shared" si="24"/>
        <v>65301</v>
      </c>
      <c r="F426" s="5" t="str">
        <f t="shared" si="27"/>
        <v>BULLISH</v>
      </c>
      <c r="G426" s="5" t="str">
        <f t="shared" si="26"/>
        <v>NEUTRAL</v>
      </c>
      <c r="H426" s="5" t="str">
        <f t="shared" si="25"/>
        <v>CONFIRMED BULLISH</v>
      </c>
    </row>
    <row r="427" spans="1:8" ht="13.5" x14ac:dyDescent="0.25">
      <c r="A427" s="3">
        <f>TITRES_STAT!B430</f>
        <v>42926</v>
      </c>
      <c r="B427" s="5">
        <f>TITRES_STAT!C430</f>
        <v>0.84</v>
      </c>
      <c r="C427" s="5">
        <f>TITRES_STAT!D430</f>
        <v>0.84</v>
      </c>
      <c r="D427" s="5">
        <f>TITRES_STAT!E430</f>
        <v>0</v>
      </c>
      <c r="E427" s="2">
        <f t="shared" si="24"/>
        <v>65301</v>
      </c>
      <c r="F427" s="5" t="str">
        <f t="shared" si="27"/>
        <v>BULLISH</v>
      </c>
      <c r="G427" s="5" t="str">
        <f t="shared" si="26"/>
        <v>NEUTRAL</v>
      </c>
      <c r="H427" s="5" t="str">
        <f t="shared" si="25"/>
        <v>CONFIRMED BULLISH</v>
      </c>
    </row>
    <row r="428" spans="1:8" ht="13.5" x14ac:dyDescent="0.25">
      <c r="A428" s="3">
        <f>TITRES_STAT!B431</f>
        <v>42927</v>
      </c>
      <c r="B428" s="5">
        <f>TITRES_STAT!C431</f>
        <v>0.84</v>
      </c>
      <c r="C428" s="5">
        <f>TITRES_STAT!D431</f>
        <v>0.84</v>
      </c>
      <c r="D428" s="5">
        <f>TITRES_STAT!E431</f>
        <v>0</v>
      </c>
      <c r="E428" s="2">
        <f t="shared" si="24"/>
        <v>65301</v>
      </c>
      <c r="F428" s="5" t="str">
        <f t="shared" si="27"/>
        <v>BULLISH</v>
      </c>
      <c r="G428" s="5" t="str">
        <f t="shared" si="26"/>
        <v>NEUTRAL</v>
      </c>
      <c r="H428" s="5" t="str">
        <f t="shared" si="25"/>
        <v>CONFIRMED BULLISH</v>
      </c>
    </row>
    <row r="429" spans="1:8" ht="13.5" x14ac:dyDescent="0.25">
      <c r="A429" s="3">
        <f>TITRES_STAT!B432</f>
        <v>42928</v>
      </c>
      <c r="B429" s="5">
        <f>TITRES_STAT!C432</f>
        <v>0.84</v>
      </c>
      <c r="C429" s="5">
        <f>TITRES_STAT!D432</f>
        <v>0.84</v>
      </c>
      <c r="D429" s="5">
        <f>TITRES_STAT!E432</f>
        <v>0</v>
      </c>
      <c r="E429" s="2">
        <f t="shared" si="24"/>
        <v>65301</v>
      </c>
      <c r="F429" s="5" t="str">
        <f t="shared" si="27"/>
        <v>BULLISH</v>
      </c>
      <c r="G429" s="5" t="str">
        <f t="shared" si="26"/>
        <v>NEUTRAL</v>
      </c>
      <c r="H429" s="5" t="str">
        <f t="shared" si="25"/>
        <v>CONFIRMED BULLISH</v>
      </c>
    </row>
    <row r="430" spans="1:8" ht="13.5" x14ac:dyDescent="0.25">
      <c r="A430" s="3">
        <f>TITRES_STAT!B433</f>
        <v>42929</v>
      </c>
      <c r="B430" s="5">
        <f>TITRES_STAT!C433</f>
        <v>0.84</v>
      </c>
      <c r="C430" s="5">
        <f>TITRES_STAT!D433</f>
        <v>0.84</v>
      </c>
      <c r="D430" s="5">
        <f>TITRES_STAT!E433</f>
        <v>0</v>
      </c>
      <c r="E430" s="2">
        <f t="shared" si="24"/>
        <v>65301</v>
      </c>
      <c r="F430" s="5" t="str">
        <f t="shared" si="27"/>
        <v>BULLISH</v>
      </c>
      <c r="G430" s="5" t="str">
        <f t="shared" si="26"/>
        <v>NEUTRAL</v>
      </c>
      <c r="H430" s="5" t="str">
        <f t="shared" si="25"/>
        <v>CONFIRMED BULLISH</v>
      </c>
    </row>
    <row r="431" spans="1:8" ht="13.5" x14ac:dyDescent="0.25">
      <c r="A431" s="3">
        <f>TITRES_STAT!B434</f>
        <v>42930</v>
      </c>
      <c r="B431" s="5">
        <f>TITRES_STAT!C434</f>
        <v>0.84</v>
      </c>
      <c r="C431" s="5">
        <f>TITRES_STAT!D434</f>
        <v>0.84</v>
      </c>
      <c r="D431" s="5">
        <f>TITRES_STAT!E434</f>
        <v>0</v>
      </c>
      <c r="E431" s="2">
        <f t="shared" si="24"/>
        <v>65301</v>
      </c>
      <c r="F431" s="5" t="str">
        <f t="shared" si="27"/>
        <v>NEUTRAL</v>
      </c>
      <c r="G431" s="5" t="str">
        <f t="shared" si="26"/>
        <v>NEUTRAL</v>
      </c>
      <c r="H431" s="5" t="str">
        <f t="shared" si="25"/>
        <v>NEUTRAL</v>
      </c>
    </row>
    <row r="432" spans="1:8" ht="13.5" x14ac:dyDescent="0.25">
      <c r="A432" s="3">
        <f>TITRES_STAT!B435</f>
        <v>42933</v>
      </c>
      <c r="B432" s="5">
        <f>TITRES_STAT!C435</f>
        <v>0.84</v>
      </c>
      <c r="C432" s="5">
        <f>TITRES_STAT!D435</f>
        <v>0.84</v>
      </c>
      <c r="D432" s="5">
        <f>TITRES_STAT!E435</f>
        <v>151</v>
      </c>
      <c r="E432" s="2">
        <f t="shared" si="24"/>
        <v>65301</v>
      </c>
      <c r="F432" s="5" t="str">
        <f t="shared" si="27"/>
        <v>NEUTRAL</v>
      </c>
      <c r="G432" s="5" t="str">
        <f t="shared" si="26"/>
        <v>NEUTRAL</v>
      </c>
      <c r="H432" s="5" t="str">
        <f t="shared" si="25"/>
        <v>NEUTRAL</v>
      </c>
    </row>
    <row r="433" spans="1:8" ht="13.5" x14ac:dyDescent="0.25">
      <c r="A433" s="3">
        <f>TITRES_STAT!B436</f>
        <v>42934</v>
      </c>
      <c r="B433" s="5">
        <f>TITRES_STAT!C436</f>
        <v>0.81</v>
      </c>
      <c r="C433" s="5">
        <f>TITRES_STAT!D436</f>
        <v>0.81</v>
      </c>
      <c r="D433" s="5">
        <f>TITRES_STAT!E436</f>
        <v>1025</v>
      </c>
      <c r="E433" s="2">
        <f t="shared" si="24"/>
        <v>64276</v>
      </c>
      <c r="F433" s="5" t="str">
        <f t="shared" si="27"/>
        <v>BEARISH</v>
      </c>
      <c r="G433" s="5" t="str">
        <f t="shared" si="26"/>
        <v>NEUTRAL</v>
      </c>
      <c r="H433" s="5" t="str">
        <f t="shared" si="25"/>
        <v>CONFIRMED BEARISH</v>
      </c>
    </row>
    <row r="434" spans="1:8" ht="13.5" x14ac:dyDescent="0.25">
      <c r="A434" s="3">
        <f>TITRES_STAT!B437</f>
        <v>42935</v>
      </c>
      <c r="B434" s="5">
        <f>TITRES_STAT!C437</f>
        <v>0.81</v>
      </c>
      <c r="C434" s="5">
        <f>TITRES_STAT!D437</f>
        <v>0.81</v>
      </c>
      <c r="D434" s="5">
        <f>TITRES_STAT!E437</f>
        <v>654</v>
      </c>
      <c r="E434" s="2">
        <f t="shared" si="24"/>
        <v>64276</v>
      </c>
      <c r="F434" s="5" t="str">
        <f t="shared" si="27"/>
        <v>BEARISH</v>
      </c>
      <c r="G434" s="5" t="str">
        <f t="shared" si="26"/>
        <v>NEUTRAL</v>
      </c>
      <c r="H434" s="5" t="str">
        <f t="shared" si="25"/>
        <v>CONFIRMED BEARISH</v>
      </c>
    </row>
    <row r="435" spans="1:8" ht="13.5" x14ac:dyDescent="0.25">
      <c r="A435" s="3">
        <f>TITRES_STAT!B438</f>
        <v>42936</v>
      </c>
      <c r="B435" s="5">
        <f>TITRES_STAT!C438</f>
        <v>0.81</v>
      </c>
      <c r="C435" s="5">
        <f>TITRES_STAT!D438</f>
        <v>0.81</v>
      </c>
      <c r="D435" s="5">
        <f>TITRES_STAT!E438</f>
        <v>0</v>
      </c>
      <c r="E435" s="2">
        <f t="shared" si="24"/>
        <v>64276</v>
      </c>
      <c r="F435" s="5" t="str">
        <f t="shared" si="27"/>
        <v>BEARISH</v>
      </c>
      <c r="G435" s="5" t="str">
        <f t="shared" si="26"/>
        <v>NEUTRAL</v>
      </c>
      <c r="H435" s="5" t="str">
        <f t="shared" si="25"/>
        <v>CONFIRMED BEARISH</v>
      </c>
    </row>
    <row r="436" spans="1:8" ht="13.5" x14ac:dyDescent="0.25">
      <c r="A436" s="3">
        <f>TITRES_STAT!B439</f>
        <v>42937</v>
      </c>
      <c r="B436" s="5">
        <f>TITRES_STAT!C439</f>
        <v>0.78</v>
      </c>
      <c r="C436" s="5">
        <f>TITRES_STAT!D439</f>
        <v>0.78</v>
      </c>
      <c r="D436" s="5">
        <f>TITRES_STAT!E439</f>
        <v>14</v>
      </c>
      <c r="E436" s="2">
        <f t="shared" si="24"/>
        <v>64262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42940</v>
      </c>
      <c r="B437" s="5">
        <f>TITRES_STAT!C440</f>
        <v>0.8</v>
      </c>
      <c r="C437" s="5">
        <f>TITRES_STAT!D440</f>
        <v>0.8</v>
      </c>
      <c r="D437" s="5">
        <f>TITRES_STAT!E440</f>
        <v>2000</v>
      </c>
      <c r="E437" s="2">
        <f t="shared" si="24"/>
        <v>66262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BULLISH DIVERGENCE</v>
      </c>
    </row>
    <row r="438" spans="1:8" ht="13.5" x14ac:dyDescent="0.25">
      <c r="A438" s="3">
        <f>TITRES_STAT!B441</f>
        <v>42942</v>
      </c>
      <c r="B438" s="5">
        <f>TITRES_STAT!C441</f>
        <v>0.82</v>
      </c>
      <c r="C438" s="5">
        <f>TITRES_STAT!D441</f>
        <v>0.82</v>
      </c>
      <c r="D438" s="5">
        <f>TITRES_STAT!E441</f>
        <v>5</v>
      </c>
      <c r="E438" s="2">
        <f t="shared" si="24"/>
        <v>66267</v>
      </c>
      <c r="F438" s="5" t="str">
        <f t="shared" si="27"/>
        <v>BULLISH</v>
      </c>
      <c r="G438" s="5" t="str">
        <f t="shared" si="26"/>
        <v>STRONG</v>
      </c>
      <c r="H438" s="5" t="str">
        <f t="shared" si="25"/>
        <v>CONFIRMED BULLISH</v>
      </c>
    </row>
    <row r="439" spans="1:8" ht="13.5" x14ac:dyDescent="0.25">
      <c r="A439" s="3">
        <f>TITRES_STAT!B442</f>
        <v>42943</v>
      </c>
      <c r="B439" s="5">
        <f>TITRES_STAT!C442</f>
        <v>0.82</v>
      </c>
      <c r="C439" s="5">
        <f>TITRES_STAT!D442</f>
        <v>0.82</v>
      </c>
      <c r="D439" s="5">
        <f>TITRES_STAT!E442</f>
        <v>2</v>
      </c>
      <c r="E439" s="2">
        <f t="shared" si="24"/>
        <v>66267</v>
      </c>
      <c r="F439" s="5" t="str">
        <f t="shared" si="27"/>
        <v>BULLISH</v>
      </c>
      <c r="G439" s="5" t="str">
        <f t="shared" si="26"/>
        <v>STRONG</v>
      </c>
      <c r="H439" s="5" t="str">
        <f t="shared" si="25"/>
        <v>CONFIRMED BULLISH</v>
      </c>
    </row>
    <row r="440" spans="1:8" ht="13.5" x14ac:dyDescent="0.25">
      <c r="A440" s="3">
        <f>TITRES_STAT!B443</f>
        <v>42944</v>
      </c>
      <c r="B440" s="5">
        <f>TITRES_STAT!C443</f>
        <v>0.82</v>
      </c>
      <c r="C440" s="5">
        <f>TITRES_STAT!D443</f>
        <v>0.82</v>
      </c>
      <c r="D440" s="5">
        <f>TITRES_STAT!E443</f>
        <v>1002</v>
      </c>
      <c r="E440" s="2">
        <f t="shared" si="24"/>
        <v>66267</v>
      </c>
      <c r="F440" s="5" t="str">
        <f t="shared" si="27"/>
        <v>BULLISH</v>
      </c>
      <c r="G440" s="5" t="str">
        <f t="shared" si="26"/>
        <v>STRONG</v>
      </c>
      <c r="H440" s="5" t="str">
        <f t="shared" si="25"/>
        <v>CONFIRMED BULLISH</v>
      </c>
    </row>
    <row r="441" spans="1:8" ht="13.5" x14ac:dyDescent="0.25">
      <c r="A441" s="3">
        <f>TITRES_STAT!B444</f>
        <v>42947</v>
      </c>
      <c r="B441" s="5">
        <f>TITRES_STAT!C444</f>
        <v>0.83</v>
      </c>
      <c r="C441" s="5">
        <f>TITRES_STAT!D444</f>
        <v>0.83</v>
      </c>
      <c r="D441" s="5">
        <f>TITRES_STAT!E444</f>
        <v>2</v>
      </c>
      <c r="E441" s="2">
        <f t="shared" si="24"/>
        <v>66269</v>
      </c>
      <c r="F441" s="5" t="str">
        <f t="shared" si="27"/>
        <v>BULLISH</v>
      </c>
      <c r="G441" s="5" t="str">
        <f t="shared" si="26"/>
        <v>STRONG</v>
      </c>
      <c r="H441" s="5" t="str">
        <f t="shared" si="25"/>
        <v>CONFIRMED BULLISH</v>
      </c>
    </row>
    <row r="442" spans="1:8" ht="13.5" x14ac:dyDescent="0.25">
      <c r="A442" s="3">
        <f>TITRES_STAT!B445</f>
        <v>42948</v>
      </c>
      <c r="B442" s="5">
        <f>TITRES_STAT!C445</f>
        <v>0.81</v>
      </c>
      <c r="C442" s="5">
        <f>TITRES_STAT!D445</f>
        <v>0.81</v>
      </c>
      <c r="D442" s="5">
        <f>TITRES_STAT!E445</f>
        <v>1002</v>
      </c>
      <c r="E442" s="2">
        <f t="shared" si="24"/>
        <v>65267</v>
      </c>
      <c r="F442" s="5" t="str">
        <f t="shared" si="27"/>
        <v>BEARISH</v>
      </c>
      <c r="G442" s="5" t="str">
        <f t="shared" si="26"/>
        <v>NEUTRAL</v>
      </c>
      <c r="H442" s="5" t="str">
        <f t="shared" si="25"/>
        <v>BEARISH DIVERGENCE</v>
      </c>
    </row>
    <row r="443" spans="1:8" ht="13.5" x14ac:dyDescent="0.25">
      <c r="A443" s="3">
        <f>TITRES_STAT!B446</f>
        <v>42949</v>
      </c>
      <c r="B443" s="5">
        <f>TITRES_STAT!C446</f>
        <v>0.81</v>
      </c>
      <c r="C443" s="5">
        <f>TITRES_STAT!D446</f>
        <v>0.81</v>
      </c>
      <c r="D443" s="5">
        <f>TITRES_STAT!E446</f>
        <v>952</v>
      </c>
      <c r="E443" s="2">
        <f t="shared" si="24"/>
        <v>65267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0.83</v>
      </c>
      <c r="C444" s="5">
        <f>TITRES_STAT!D447</f>
        <v>0.83</v>
      </c>
      <c r="D444" s="5">
        <f>TITRES_STAT!E447</f>
        <v>36</v>
      </c>
      <c r="E444" s="2">
        <f t="shared" si="24"/>
        <v>65303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BEARISH DIVERGENCE</v>
      </c>
    </row>
    <row r="445" spans="1:8" ht="13.5" x14ac:dyDescent="0.25">
      <c r="A445" s="3">
        <f>TITRES_STAT!B448</f>
        <v>42951</v>
      </c>
      <c r="B445" s="5">
        <f>TITRES_STAT!C448</f>
        <v>0.83</v>
      </c>
      <c r="C445" s="5">
        <f>TITRES_STAT!D448</f>
        <v>0.83</v>
      </c>
      <c r="D445" s="5">
        <f>TITRES_STAT!E448</f>
        <v>2</v>
      </c>
      <c r="E445" s="2">
        <f t="shared" si="24"/>
        <v>65303</v>
      </c>
      <c r="F445" s="5" t="str">
        <f t="shared" si="27"/>
        <v>BEARISH</v>
      </c>
      <c r="G445" s="5" t="str">
        <f t="shared" si="26"/>
        <v>NEUTRAL</v>
      </c>
      <c r="H445" s="5" t="str">
        <f t="shared" si="25"/>
        <v>BEARISH DIVERGENCE</v>
      </c>
    </row>
    <row r="446" spans="1:8" ht="13.5" x14ac:dyDescent="0.25">
      <c r="A446" s="3">
        <f>TITRES_STAT!B449</f>
        <v>42954</v>
      </c>
      <c r="B446" s="5">
        <f>TITRES_STAT!C449</f>
        <v>0.81</v>
      </c>
      <c r="C446" s="5">
        <f>TITRES_STAT!D449</f>
        <v>0.81</v>
      </c>
      <c r="D446" s="5">
        <f>TITRES_STAT!E449</f>
        <v>192</v>
      </c>
      <c r="E446" s="2">
        <f t="shared" si="24"/>
        <v>65111</v>
      </c>
      <c r="F446" s="5" t="str">
        <f t="shared" si="27"/>
        <v>BEARISH</v>
      </c>
      <c r="G446" s="5" t="str">
        <f t="shared" si="26"/>
        <v>NEUTRAL</v>
      </c>
      <c r="H446" s="5" t="str">
        <f t="shared" si="25"/>
        <v>CONFIRMED BEARISH</v>
      </c>
    </row>
    <row r="447" spans="1:8" ht="13.5" x14ac:dyDescent="0.25">
      <c r="A447" s="3">
        <f>TITRES_STAT!B450</f>
        <v>42955</v>
      </c>
      <c r="B447" s="5">
        <f>TITRES_STAT!C450</f>
        <v>0.83</v>
      </c>
      <c r="C447" s="5">
        <f>TITRES_STAT!D450</f>
        <v>0.83</v>
      </c>
      <c r="D447" s="5">
        <f>TITRES_STAT!E450</f>
        <v>30</v>
      </c>
      <c r="E447" s="2">
        <f t="shared" si="24"/>
        <v>65141</v>
      </c>
      <c r="F447" s="5" t="str">
        <f t="shared" si="27"/>
        <v>BEARISH</v>
      </c>
      <c r="G447" s="5" t="str">
        <f t="shared" si="26"/>
        <v>NEUTRAL</v>
      </c>
      <c r="H447" s="5" t="str">
        <f t="shared" si="25"/>
        <v>BEARISH DIVERGENCE</v>
      </c>
    </row>
    <row r="448" spans="1:8" ht="13.5" x14ac:dyDescent="0.25">
      <c r="A448" s="3">
        <f>TITRES_STAT!B451</f>
        <v>42956</v>
      </c>
      <c r="B448" s="5">
        <f>TITRES_STAT!C451</f>
        <v>0.83</v>
      </c>
      <c r="C448" s="5">
        <f>TITRES_STAT!D451</f>
        <v>0.83</v>
      </c>
      <c r="D448" s="5">
        <f>TITRES_STAT!E451</f>
        <v>52</v>
      </c>
      <c r="E448" s="2">
        <f t="shared" si="24"/>
        <v>65141</v>
      </c>
      <c r="F448" s="5" t="str">
        <f t="shared" si="27"/>
        <v>BEARISH</v>
      </c>
      <c r="G448" s="5" t="str">
        <f t="shared" si="26"/>
        <v>NEUTRAL</v>
      </c>
      <c r="H448" s="5" t="str">
        <f t="shared" si="25"/>
        <v>BEARISH DIVERGENCE</v>
      </c>
    </row>
    <row r="449" spans="1:8" ht="13.5" x14ac:dyDescent="0.25">
      <c r="A449" s="3">
        <f>TITRES_STAT!B452</f>
        <v>42957</v>
      </c>
      <c r="B449" s="5">
        <f>TITRES_STAT!C452</f>
        <v>0.83</v>
      </c>
      <c r="C449" s="5">
        <f>TITRES_STAT!D452</f>
        <v>0.83</v>
      </c>
      <c r="D449" s="5">
        <f>TITRES_STAT!E452</f>
        <v>2</v>
      </c>
      <c r="E449" s="2">
        <f t="shared" si="24"/>
        <v>65141</v>
      </c>
      <c r="F449" s="5" t="str">
        <f t="shared" si="27"/>
        <v>BEARISH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0.83</v>
      </c>
      <c r="C450" s="5">
        <f>TITRES_STAT!D453</f>
        <v>0.83</v>
      </c>
      <c r="D450" s="5">
        <f>TITRES_STAT!E453</f>
        <v>0</v>
      </c>
      <c r="E450" s="2">
        <f t="shared" si="24"/>
        <v>65141</v>
      </c>
      <c r="F450" s="5" t="str">
        <f t="shared" si="27"/>
        <v>BEARISH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42961</v>
      </c>
      <c r="B451" s="5">
        <f>TITRES_STAT!C454</f>
        <v>0.83</v>
      </c>
      <c r="C451" s="5">
        <f>TITRES_STAT!D454</f>
        <v>0.83</v>
      </c>
      <c r="D451" s="5">
        <f>TITRES_STAT!E454</f>
        <v>2</v>
      </c>
      <c r="E451" s="2">
        <f t="shared" si="24"/>
        <v>65141</v>
      </c>
      <c r="F451" s="5" t="str">
        <f t="shared" si="27"/>
        <v>BULLISH</v>
      </c>
      <c r="G451" s="5" t="str">
        <f t="shared" si="26"/>
        <v>NEUTRAL</v>
      </c>
      <c r="H451" s="5" t="str">
        <f t="shared" si="25"/>
        <v>CONFIRMED BULLISH</v>
      </c>
    </row>
    <row r="452" spans="1:8" ht="13.5" x14ac:dyDescent="0.25">
      <c r="A452" s="3">
        <f>TITRES_STAT!B455</f>
        <v>42962</v>
      </c>
      <c r="B452" s="5">
        <f>TITRES_STAT!C455</f>
        <v>0.83</v>
      </c>
      <c r="C452" s="5">
        <f>TITRES_STAT!D455</f>
        <v>0.83</v>
      </c>
      <c r="D452" s="5">
        <f>TITRES_STAT!E455</f>
        <v>0</v>
      </c>
      <c r="E452" s="2">
        <f t="shared" ref="E452:E515" si="28">IF(B452&gt;B451, E451+D452, IF(B452&lt;B451, E451-D452, E451))</f>
        <v>65141</v>
      </c>
      <c r="F452" s="5" t="str">
        <f t="shared" si="27"/>
        <v>NEUTRAL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0.83</v>
      </c>
      <c r="C453" s="5">
        <f>TITRES_STAT!D456</f>
        <v>0.83</v>
      </c>
      <c r="D453" s="5">
        <f>TITRES_STAT!E456</f>
        <v>0</v>
      </c>
      <c r="E453" s="2">
        <f t="shared" si="28"/>
        <v>65141</v>
      </c>
      <c r="F453" s="5" t="str">
        <f t="shared" si="27"/>
        <v>NEUTRAL</v>
      </c>
      <c r="G453" s="5" t="str">
        <f t="shared" si="26"/>
        <v>NEUTRAL</v>
      </c>
      <c r="H453" s="5" t="str">
        <f t="shared" si="25"/>
        <v>NEUTRAL</v>
      </c>
    </row>
    <row r="454" spans="1:8" ht="13.5" x14ac:dyDescent="0.25">
      <c r="A454" s="3">
        <f>TITRES_STAT!B457</f>
        <v>42964</v>
      </c>
      <c r="B454" s="5">
        <f>TITRES_STAT!C457</f>
        <v>0.81</v>
      </c>
      <c r="C454" s="5">
        <f>TITRES_STAT!D457</f>
        <v>0.81</v>
      </c>
      <c r="D454" s="5">
        <f>TITRES_STAT!E457</f>
        <v>1000</v>
      </c>
      <c r="E454" s="2">
        <f t="shared" si="28"/>
        <v>64141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0.81</v>
      </c>
      <c r="C455" s="5">
        <f>TITRES_STAT!D458</f>
        <v>0.81</v>
      </c>
      <c r="D455" s="5">
        <f>TITRES_STAT!E458</f>
        <v>0</v>
      </c>
      <c r="E455" s="2">
        <f t="shared" si="28"/>
        <v>64141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0.83</v>
      </c>
      <c r="C456" s="5">
        <f>TITRES_STAT!D459</f>
        <v>0.83</v>
      </c>
      <c r="D456" s="5">
        <f>TITRES_STAT!E459</f>
        <v>2</v>
      </c>
      <c r="E456" s="2">
        <f t="shared" si="28"/>
        <v>64143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42969</v>
      </c>
      <c r="B457" s="5">
        <f>TITRES_STAT!C460</f>
        <v>0.83</v>
      </c>
      <c r="C457" s="5">
        <f>TITRES_STAT!D460</f>
        <v>0.83</v>
      </c>
      <c r="D457" s="5">
        <f>TITRES_STAT!E460</f>
        <v>0</v>
      </c>
      <c r="E457" s="2">
        <f t="shared" si="28"/>
        <v>64143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0.81</v>
      </c>
      <c r="C458" s="5">
        <f>TITRES_STAT!D461</f>
        <v>0.81</v>
      </c>
      <c r="D458" s="5">
        <f>TITRES_STAT!E461</f>
        <v>182</v>
      </c>
      <c r="E458" s="2">
        <f t="shared" si="28"/>
        <v>63961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0.81</v>
      </c>
      <c r="C459" s="5">
        <f>TITRES_STAT!D462</f>
        <v>0.81</v>
      </c>
      <c r="D459" s="5">
        <f>TITRES_STAT!E462</f>
        <v>100</v>
      </c>
      <c r="E459" s="2">
        <f t="shared" si="28"/>
        <v>63961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NEUTRAL</v>
      </c>
    </row>
    <row r="460" spans="1:8" ht="13.5" x14ac:dyDescent="0.25">
      <c r="A460" s="3">
        <f>TITRES_STAT!B463</f>
        <v>42972</v>
      </c>
      <c r="B460" s="5">
        <f>TITRES_STAT!C463</f>
        <v>0.81</v>
      </c>
      <c r="C460" s="5">
        <f>TITRES_STAT!D463</f>
        <v>0.81</v>
      </c>
      <c r="D460" s="5">
        <f>TITRES_STAT!E463</f>
        <v>0</v>
      </c>
      <c r="E460" s="2">
        <f t="shared" si="28"/>
        <v>63961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NEUTRAL</v>
      </c>
    </row>
    <row r="461" spans="1:8" ht="13.5" x14ac:dyDescent="0.25">
      <c r="A461" s="3">
        <f>TITRES_STAT!B464</f>
        <v>42975</v>
      </c>
      <c r="B461" s="5">
        <f>TITRES_STAT!C464</f>
        <v>0.81</v>
      </c>
      <c r="C461" s="5">
        <f>TITRES_STAT!D464</f>
        <v>0.81</v>
      </c>
      <c r="D461" s="5">
        <f>TITRES_STAT!E464</f>
        <v>0</v>
      </c>
      <c r="E461" s="2">
        <f t="shared" si="28"/>
        <v>63961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0.8</v>
      </c>
      <c r="C462" s="5">
        <f>TITRES_STAT!D465</f>
        <v>0.8</v>
      </c>
      <c r="D462" s="5">
        <f>TITRES_STAT!E465</f>
        <v>508</v>
      </c>
      <c r="E462" s="2">
        <f t="shared" si="28"/>
        <v>63453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0.8</v>
      </c>
      <c r="C463" s="5">
        <f>TITRES_STAT!D466</f>
        <v>0.8</v>
      </c>
      <c r="D463" s="5">
        <f>TITRES_STAT!E466</f>
        <v>2</v>
      </c>
      <c r="E463" s="2">
        <f t="shared" si="28"/>
        <v>63453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0.82</v>
      </c>
      <c r="C464" s="5">
        <f>TITRES_STAT!D467</f>
        <v>0.82</v>
      </c>
      <c r="D464" s="5">
        <f>TITRES_STAT!E467</f>
        <v>1927</v>
      </c>
      <c r="E464" s="2">
        <f t="shared" si="28"/>
        <v>65380</v>
      </c>
      <c r="F464" s="5" t="str">
        <f t="shared" si="31"/>
        <v>BULLISH</v>
      </c>
      <c r="G464" s="5" t="str">
        <f t="shared" si="30"/>
        <v>STRONG</v>
      </c>
      <c r="H464" s="5" t="str">
        <f t="shared" si="29"/>
        <v>CONFIRMED BULLISH</v>
      </c>
    </row>
    <row r="465" spans="1:8" ht="13.5" x14ac:dyDescent="0.25">
      <c r="A465" s="3">
        <f>TITRES_STAT!B468</f>
        <v>42982</v>
      </c>
      <c r="B465" s="5">
        <f>TITRES_STAT!C468</f>
        <v>0.82</v>
      </c>
      <c r="C465" s="5">
        <f>TITRES_STAT!D468</f>
        <v>0.82</v>
      </c>
      <c r="D465" s="5">
        <f>TITRES_STAT!E468</f>
        <v>2</v>
      </c>
      <c r="E465" s="2">
        <f t="shared" si="28"/>
        <v>65380</v>
      </c>
      <c r="F465" s="5" t="str">
        <f t="shared" si="31"/>
        <v>BULLISH</v>
      </c>
      <c r="G465" s="5" t="str">
        <f t="shared" si="30"/>
        <v>STRONG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0.82</v>
      </c>
      <c r="C466" s="5">
        <f>TITRES_STAT!D469</f>
        <v>0.82</v>
      </c>
      <c r="D466" s="5">
        <f>TITRES_STAT!E469</f>
        <v>0</v>
      </c>
      <c r="E466" s="2">
        <f t="shared" si="28"/>
        <v>65380</v>
      </c>
      <c r="F466" s="5" t="str">
        <f t="shared" si="31"/>
        <v>BULLISH</v>
      </c>
      <c r="G466" s="5" t="str">
        <f t="shared" si="30"/>
        <v>STRONG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0.8</v>
      </c>
      <c r="C467" s="5">
        <f>TITRES_STAT!D470</f>
        <v>0.8</v>
      </c>
      <c r="D467" s="5">
        <f>TITRES_STAT!E470</f>
        <v>6</v>
      </c>
      <c r="E467" s="2">
        <f t="shared" si="28"/>
        <v>65374</v>
      </c>
      <c r="F467" s="5" t="str">
        <f t="shared" si="31"/>
        <v>BULLISH</v>
      </c>
      <c r="G467" s="5" t="str">
        <f t="shared" si="30"/>
        <v>STRONG</v>
      </c>
      <c r="H467" s="5" t="str">
        <f t="shared" si="29"/>
        <v>NEUTRAL</v>
      </c>
    </row>
    <row r="468" spans="1:8" ht="13.5" x14ac:dyDescent="0.25">
      <c r="A468" s="3">
        <f>TITRES_STAT!B471</f>
        <v>42985</v>
      </c>
      <c r="B468" s="5">
        <f>TITRES_STAT!C471</f>
        <v>0.8</v>
      </c>
      <c r="C468" s="5">
        <f>TITRES_STAT!D471</f>
        <v>0.8</v>
      </c>
      <c r="D468" s="5">
        <f>TITRES_STAT!E471</f>
        <v>15</v>
      </c>
      <c r="E468" s="2">
        <f t="shared" si="28"/>
        <v>65374</v>
      </c>
      <c r="F468" s="5" t="str">
        <f t="shared" si="31"/>
        <v>BULLISH</v>
      </c>
      <c r="G468" s="5" t="str">
        <f t="shared" si="30"/>
        <v>STRONG</v>
      </c>
      <c r="H468" s="5" t="str">
        <f t="shared" si="29"/>
        <v>NEUTRAL</v>
      </c>
    </row>
    <row r="469" spans="1:8" ht="13.5" x14ac:dyDescent="0.25">
      <c r="A469" s="3">
        <f>TITRES_STAT!B472</f>
        <v>42986</v>
      </c>
      <c r="B469" s="5">
        <f>TITRES_STAT!C472</f>
        <v>0.8</v>
      </c>
      <c r="C469" s="5">
        <f>TITRES_STAT!D472</f>
        <v>0.8</v>
      </c>
      <c r="D469" s="5">
        <f>TITRES_STAT!E472</f>
        <v>58</v>
      </c>
      <c r="E469" s="2">
        <f t="shared" si="28"/>
        <v>65374</v>
      </c>
      <c r="F469" s="5" t="str">
        <f t="shared" si="31"/>
        <v>BEARISH</v>
      </c>
      <c r="G469" s="5" t="str">
        <f t="shared" si="30"/>
        <v>NEUTRAL</v>
      </c>
      <c r="H469" s="5" t="str">
        <f t="shared" si="29"/>
        <v>CONFIRMED BEARISH</v>
      </c>
    </row>
    <row r="470" spans="1:8" ht="13.5" x14ac:dyDescent="0.25">
      <c r="A470" s="3">
        <f>TITRES_STAT!B473</f>
        <v>42989</v>
      </c>
      <c r="B470" s="5">
        <f>TITRES_STAT!C473</f>
        <v>0.8</v>
      </c>
      <c r="C470" s="5">
        <f>TITRES_STAT!D473</f>
        <v>0.8</v>
      </c>
      <c r="D470" s="5">
        <f>TITRES_STAT!E473</f>
        <v>2</v>
      </c>
      <c r="E470" s="2">
        <f t="shared" si="28"/>
        <v>65374</v>
      </c>
      <c r="F470" s="5" t="str">
        <f t="shared" si="31"/>
        <v>BEARISH</v>
      </c>
      <c r="G470" s="5" t="str">
        <f t="shared" si="30"/>
        <v>NEUTRAL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0.82</v>
      </c>
      <c r="C471" s="5">
        <f>TITRES_STAT!D474</f>
        <v>0.82</v>
      </c>
      <c r="D471" s="5">
        <f>TITRES_STAT!E474</f>
        <v>2</v>
      </c>
      <c r="E471" s="2">
        <f t="shared" si="28"/>
        <v>65376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42991</v>
      </c>
      <c r="B472" s="5">
        <f>TITRES_STAT!C475</f>
        <v>0.82</v>
      </c>
      <c r="C472" s="5">
        <f>TITRES_STAT!D475</f>
        <v>0.82</v>
      </c>
      <c r="D472" s="5">
        <f>TITRES_STAT!E475</f>
        <v>2</v>
      </c>
      <c r="E472" s="2">
        <f t="shared" si="28"/>
        <v>65376</v>
      </c>
      <c r="F472" s="5" t="str">
        <f t="shared" si="31"/>
        <v>BULLISH</v>
      </c>
      <c r="G472" s="5" t="str">
        <f t="shared" si="30"/>
        <v>NEUTRAL</v>
      </c>
      <c r="H472" s="5" t="str">
        <f t="shared" si="29"/>
        <v>CONFIRMED BULLISH</v>
      </c>
    </row>
    <row r="473" spans="1:8" ht="13.5" x14ac:dyDescent="0.25">
      <c r="A473" s="3">
        <f>TITRES_STAT!B476</f>
        <v>42992</v>
      </c>
      <c r="B473" s="5">
        <f>TITRES_STAT!C476</f>
        <v>0.82</v>
      </c>
      <c r="C473" s="5">
        <f>TITRES_STAT!D476</f>
        <v>0.82</v>
      </c>
      <c r="D473" s="5">
        <f>TITRES_STAT!E476</f>
        <v>0</v>
      </c>
      <c r="E473" s="2">
        <f t="shared" si="28"/>
        <v>65376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CONFIRMED BULLISH</v>
      </c>
    </row>
    <row r="474" spans="1:8" ht="13.5" x14ac:dyDescent="0.25">
      <c r="A474" s="3">
        <f>TITRES_STAT!B477</f>
        <v>42993</v>
      </c>
      <c r="B474" s="5">
        <f>TITRES_STAT!C477</f>
        <v>0.82</v>
      </c>
      <c r="C474" s="5">
        <f>TITRES_STAT!D477</f>
        <v>0.82</v>
      </c>
      <c r="D474" s="5">
        <f>TITRES_STAT!E477</f>
        <v>0</v>
      </c>
      <c r="E474" s="2">
        <f t="shared" si="28"/>
        <v>65376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CONFIRMED BULLISH</v>
      </c>
    </row>
    <row r="475" spans="1:8" ht="13.5" x14ac:dyDescent="0.25">
      <c r="A475" s="3">
        <f>TITRES_STAT!B478</f>
        <v>42996</v>
      </c>
      <c r="B475" s="5">
        <f>TITRES_STAT!C478</f>
        <v>0.82</v>
      </c>
      <c r="C475" s="5">
        <f>TITRES_STAT!D478</f>
        <v>0.82</v>
      </c>
      <c r="D475" s="5">
        <f>TITRES_STAT!E478</f>
        <v>0</v>
      </c>
      <c r="E475" s="2">
        <f t="shared" si="28"/>
        <v>65376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CONFIRMED BULLISH</v>
      </c>
    </row>
    <row r="476" spans="1:8" ht="13.5" x14ac:dyDescent="0.25">
      <c r="A476" s="3">
        <f>TITRES_STAT!B479</f>
        <v>42997</v>
      </c>
      <c r="B476" s="5">
        <f>TITRES_STAT!C479</f>
        <v>0.82</v>
      </c>
      <c r="C476" s="5">
        <f>TITRES_STAT!D479</f>
        <v>0.82</v>
      </c>
      <c r="D476" s="5">
        <f>TITRES_STAT!E479</f>
        <v>0</v>
      </c>
      <c r="E476" s="2">
        <f t="shared" si="28"/>
        <v>65376</v>
      </c>
      <c r="F476" s="5" t="str">
        <f t="shared" si="31"/>
        <v>NEUTRAL</v>
      </c>
      <c r="G476" s="5" t="str">
        <f t="shared" si="30"/>
        <v>NEUTRAL</v>
      </c>
      <c r="H476" s="5" t="str">
        <f t="shared" si="29"/>
        <v>NEUTRAL</v>
      </c>
    </row>
    <row r="477" spans="1:8" ht="13.5" x14ac:dyDescent="0.25">
      <c r="A477" s="3">
        <f>TITRES_STAT!B480</f>
        <v>42998</v>
      </c>
      <c r="B477" s="5">
        <f>TITRES_STAT!C480</f>
        <v>0.82</v>
      </c>
      <c r="C477" s="5">
        <f>TITRES_STAT!D480</f>
        <v>0.82</v>
      </c>
      <c r="D477" s="5">
        <f>TITRES_STAT!E480</f>
        <v>0</v>
      </c>
      <c r="E477" s="2">
        <f t="shared" si="28"/>
        <v>65376</v>
      </c>
      <c r="F477" s="5" t="str">
        <f t="shared" si="31"/>
        <v>NEUTRAL</v>
      </c>
      <c r="G477" s="5" t="str">
        <f t="shared" si="30"/>
        <v>NEUTRAL</v>
      </c>
      <c r="H477" s="5" t="str">
        <f t="shared" si="29"/>
        <v>NEUTRAL</v>
      </c>
    </row>
    <row r="478" spans="1:8" ht="13.5" x14ac:dyDescent="0.25">
      <c r="A478" s="3">
        <f>TITRES_STAT!B481</f>
        <v>43000</v>
      </c>
      <c r="B478" s="5">
        <f>TITRES_STAT!C481</f>
        <v>0.84</v>
      </c>
      <c r="C478" s="5">
        <f>TITRES_STAT!D481</f>
        <v>0.84</v>
      </c>
      <c r="D478" s="5">
        <f>TITRES_STAT!E481</f>
        <v>16</v>
      </c>
      <c r="E478" s="2">
        <f t="shared" si="28"/>
        <v>65392</v>
      </c>
      <c r="F478" s="5" t="str">
        <f t="shared" si="31"/>
        <v>BULLISH</v>
      </c>
      <c r="G478" s="5" t="str">
        <f t="shared" si="30"/>
        <v>NEUTRAL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0.84</v>
      </c>
      <c r="C479" s="5">
        <f>TITRES_STAT!D482</f>
        <v>0.84</v>
      </c>
      <c r="D479" s="5">
        <f>TITRES_STAT!E482</f>
        <v>0</v>
      </c>
      <c r="E479" s="2">
        <f t="shared" si="28"/>
        <v>65392</v>
      </c>
      <c r="F479" s="5" t="str">
        <f t="shared" si="31"/>
        <v>BULLISH</v>
      </c>
      <c r="G479" s="5" t="str">
        <f t="shared" si="30"/>
        <v>NEUTRAL</v>
      </c>
      <c r="H479" s="5" t="str">
        <f t="shared" si="29"/>
        <v>CONFIRMED BULLISH</v>
      </c>
    </row>
    <row r="480" spans="1:8" ht="13.5" x14ac:dyDescent="0.25">
      <c r="A480" s="3">
        <f>TITRES_STAT!B483</f>
        <v>43004</v>
      </c>
      <c r="B480" s="5">
        <f>TITRES_STAT!C483</f>
        <v>0.81</v>
      </c>
      <c r="C480" s="5">
        <f>TITRES_STAT!D483</f>
        <v>0.81</v>
      </c>
      <c r="D480" s="5">
        <f>TITRES_STAT!E483</f>
        <v>0</v>
      </c>
      <c r="E480" s="2">
        <f t="shared" si="28"/>
        <v>65392</v>
      </c>
      <c r="F480" s="5" t="str">
        <f t="shared" si="31"/>
        <v>BULLISH</v>
      </c>
      <c r="G480" s="5" t="str">
        <f t="shared" si="30"/>
        <v>NEUTRAL</v>
      </c>
      <c r="H480" s="5" t="str">
        <f t="shared" si="29"/>
        <v>BULLISH DIVERGENCE</v>
      </c>
    </row>
    <row r="481" spans="1:8" ht="13.5" x14ac:dyDescent="0.25">
      <c r="A481" s="3">
        <f>TITRES_STAT!B484</f>
        <v>43005</v>
      </c>
      <c r="B481" s="5">
        <f>TITRES_STAT!C484</f>
        <v>0.8</v>
      </c>
      <c r="C481" s="5">
        <f>TITRES_STAT!D484</f>
        <v>0.8</v>
      </c>
      <c r="D481" s="5">
        <f>TITRES_STAT!E484</f>
        <v>2</v>
      </c>
      <c r="E481" s="2">
        <f t="shared" si="28"/>
        <v>65390</v>
      </c>
      <c r="F481" s="5" t="str">
        <f t="shared" si="31"/>
        <v>BULLISH</v>
      </c>
      <c r="G481" s="5" t="str">
        <f t="shared" si="30"/>
        <v>NEUTRAL</v>
      </c>
      <c r="H481" s="5" t="str">
        <f t="shared" si="29"/>
        <v>BULLISH DIVERGENCE</v>
      </c>
    </row>
    <row r="482" spans="1:8" ht="13.5" x14ac:dyDescent="0.25">
      <c r="A482" s="3">
        <f>TITRES_STAT!B485</f>
        <v>43006</v>
      </c>
      <c r="B482" s="5">
        <f>TITRES_STAT!C485</f>
        <v>0.8</v>
      </c>
      <c r="C482" s="5">
        <f>TITRES_STAT!D485</f>
        <v>0.8</v>
      </c>
      <c r="D482" s="5">
        <f>TITRES_STAT!E485</f>
        <v>0</v>
      </c>
      <c r="E482" s="2">
        <f t="shared" si="28"/>
        <v>65390</v>
      </c>
      <c r="F482" s="5" t="str">
        <f t="shared" si="31"/>
        <v>BULLISH</v>
      </c>
      <c r="G482" s="5" t="str">
        <f t="shared" si="30"/>
        <v>NEUTRAL</v>
      </c>
      <c r="H482" s="5" t="str">
        <f t="shared" si="29"/>
        <v>BULLISH DIVERGENCE</v>
      </c>
    </row>
    <row r="483" spans="1:8" ht="13.5" x14ac:dyDescent="0.25">
      <c r="A483" s="3">
        <f>TITRES_STAT!B486</f>
        <v>43007</v>
      </c>
      <c r="B483" s="5">
        <f>TITRES_STAT!C486</f>
        <v>0.8</v>
      </c>
      <c r="C483" s="5">
        <f>TITRES_STAT!D486</f>
        <v>0.8</v>
      </c>
      <c r="D483" s="5">
        <f>TITRES_STAT!E486</f>
        <v>2</v>
      </c>
      <c r="E483" s="2">
        <f t="shared" si="28"/>
        <v>65390</v>
      </c>
      <c r="F483" s="5" t="str">
        <f t="shared" si="31"/>
        <v>BEARISH</v>
      </c>
      <c r="G483" s="5" t="str">
        <f t="shared" si="30"/>
        <v>NEUTRAL</v>
      </c>
      <c r="H483" s="5" t="str">
        <f t="shared" si="29"/>
        <v>CONFIRMED BEARISH</v>
      </c>
    </row>
    <row r="484" spans="1:8" ht="13.5" x14ac:dyDescent="0.25">
      <c r="A484" s="3">
        <f>TITRES_STAT!B487</f>
        <v>43010</v>
      </c>
      <c r="B484" s="5">
        <f>TITRES_STAT!C487</f>
        <v>0.8</v>
      </c>
      <c r="C484" s="5">
        <f>TITRES_STAT!D487</f>
        <v>0.8</v>
      </c>
      <c r="D484" s="5">
        <f>TITRES_STAT!E487</f>
        <v>0</v>
      </c>
      <c r="E484" s="2">
        <f t="shared" si="28"/>
        <v>65390</v>
      </c>
      <c r="F484" s="5" t="str">
        <f t="shared" si="31"/>
        <v>BEARISH</v>
      </c>
      <c r="G484" s="5" t="str">
        <f t="shared" si="30"/>
        <v>NEUTRAL</v>
      </c>
      <c r="H484" s="5" t="str">
        <f t="shared" si="29"/>
        <v>CONFIRMED BEARISH</v>
      </c>
    </row>
    <row r="485" spans="1:8" ht="13.5" x14ac:dyDescent="0.25">
      <c r="A485" s="3">
        <f>TITRES_STAT!B488</f>
        <v>43011</v>
      </c>
      <c r="B485" s="5">
        <f>TITRES_STAT!C488</f>
        <v>0.8</v>
      </c>
      <c r="C485" s="5">
        <f>TITRES_STAT!D488</f>
        <v>0.8</v>
      </c>
      <c r="D485" s="5">
        <f>TITRES_STAT!E488</f>
        <v>0</v>
      </c>
      <c r="E485" s="2">
        <f t="shared" si="28"/>
        <v>65390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0.78</v>
      </c>
      <c r="C486" s="5">
        <f>TITRES_STAT!D489</f>
        <v>0.78</v>
      </c>
      <c r="D486" s="5">
        <f>TITRES_STAT!E489</f>
        <v>350</v>
      </c>
      <c r="E486" s="2">
        <f t="shared" si="28"/>
        <v>65040</v>
      </c>
      <c r="F486" s="5" t="str">
        <f t="shared" si="31"/>
        <v>BEARISH</v>
      </c>
      <c r="G486" s="5" t="str">
        <f t="shared" si="30"/>
        <v>NEUTRAL</v>
      </c>
      <c r="H486" s="5" t="str">
        <f t="shared" si="29"/>
        <v>CONFIRMED BEARISH</v>
      </c>
    </row>
    <row r="487" spans="1:8" ht="13.5" x14ac:dyDescent="0.25">
      <c r="A487" s="3">
        <f>TITRES_STAT!B490</f>
        <v>43013</v>
      </c>
      <c r="B487" s="5">
        <f>TITRES_STAT!C490</f>
        <v>0.78</v>
      </c>
      <c r="C487" s="5">
        <f>TITRES_STAT!D490</f>
        <v>0.78</v>
      </c>
      <c r="D487" s="5">
        <f>TITRES_STAT!E490</f>
        <v>0</v>
      </c>
      <c r="E487" s="2">
        <f t="shared" si="28"/>
        <v>65040</v>
      </c>
      <c r="F487" s="5" t="str">
        <f t="shared" si="31"/>
        <v>BEARISH</v>
      </c>
      <c r="G487" s="5" t="str">
        <f t="shared" si="30"/>
        <v>NEUTRAL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0.75</v>
      </c>
      <c r="C488" s="5">
        <f>TITRES_STAT!D491</f>
        <v>0.75</v>
      </c>
      <c r="D488" s="5">
        <f>TITRES_STAT!E491</f>
        <v>0</v>
      </c>
      <c r="E488" s="2">
        <f t="shared" si="28"/>
        <v>65040</v>
      </c>
      <c r="F488" s="5" t="str">
        <f t="shared" si="31"/>
        <v>BEARISH</v>
      </c>
      <c r="G488" s="5" t="str">
        <f t="shared" si="30"/>
        <v>NEUTRAL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0.76</v>
      </c>
      <c r="C489" s="5">
        <f>TITRES_STAT!D492</f>
        <v>0.76</v>
      </c>
      <c r="D489" s="5">
        <f>TITRES_STAT!E492</f>
        <v>359</v>
      </c>
      <c r="E489" s="2">
        <f t="shared" si="28"/>
        <v>65399</v>
      </c>
      <c r="F489" s="5" t="str">
        <f t="shared" si="31"/>
        <v>BULLISH</v>
      </c>
      <c r="G489" s="5" t="str">
        <f t="shared" si="30"/>
        <v>NEUTRAL</v>
      </c>
      <c r="H489" s="5" t="str">
        <f t="shared" si="29"/>
        <v>BULLISH DIVERGENCE</v>
      </c>
    </row>
    <row r="490" spans="1:8" ht="13.5" x14ac:dyDescent="0.25">
      <c r="A490" s="3">
        <f>TITRES_STAT!B493</f>
        <v>43018</v>
      </c>
      <c r="B490" s="5">
        <f>TITRES_STAT!C493</f>
        <v>0.76</v>
      </c>
      <c r="C490" s="5">
        <f>TITRES_STAT!D493</f>
        <v>0.76</v>
      </c>
      <c r="D490" s="5">
        <f>TITRES_STAT!E493</f>
        <v>0</v>
      </c>
      <c r="E490" s="2">
        <f t="shared" si="28"/>
        <v>65399</v>
      </c>
      <c r="F490" s="5" t="str">
        <f t="shared" si="31"/>
        <v>BULLISH</v>
      </c>
      <c r="G490" s="5" t="str">
        <f t="shared" si="30"/>
        <v>NEUTRAL</v>
      </c>
      <c r="H490" s="5" t="str">
        <f t="shared" si="29"/>
        <v>BULLISH DIVERGENCE</v>
      </c>
    </row>
    <row r="491" spans="1:8" ht="13.5" x14ac:dyDescent="0.25">
      <c r="A491" s="3">
        <f>TITRES_STAT!B494</f>
        <v>43019</v>
      </c>
      <c r="B491" s="5">
        <f>TITRES_STAT!C494</f>
        <v>0.76</v>
      </c>
      <c r="C491" s="5">
        <f>TITRES_STAT!D494</f>
        <v>0.76</v>
      </c>
      <c r="D491" s="5">
        <f>TITRES_STAT!E494</f>
        <v>0</v>
      </c>
      <c r="E491" s="2">
        <f t="shared" si="28"/>
        <v>65399</v>
      </c>
      <c r="F491" s="5" t="str">
        <f t="shared" si="31"/>
        <v>BULLISH</v>
      </c>
      <c r="G491" s="5" t="str">
        <f t="shared" si="30"/>
        <v>NEUTRAL</v>
      </c>
      <c r="H491" s="5" t="str">
        <f t="shared" si="29"/>
        <v>BULLISH DIVERGENCE</v>
      </c>
    </row>
    <row r="492" spans="1:8" ht="13.5" x14ac:dyDescent="0.25">
      <c r="A492" s="3">
        <f>TITRES_STAT!B495</f>
        <v>43020</v>
      </c>
      <c r="B492" s="5">
        <f>TITRES_STAT!C495</f>
        <v>0.76</v>
      </c>
      <c r="C492" s="5">
        <f>TITRES_STAT!D495</f>
        <v>0.76</v>
      </c>
      <c r="D492" s="5">
        <f>TITRES_STAT!E495</f>
        <v>0</v>
      </c>
      <c r="E492" s="2">
        <f t="shared" si="28"/>
        <v>65399</v>
      </c>
      <c r="F492" s="5" t="str">
        <f t="shared" si="31"/>
        <v>BULLISH</v>
      </c>
      <c r="G492" s="5" t="str">
        <f t="shared" si="30"/>
        <v>NEUTRAL</v>
      </c>
      <c r="H492" s="5" t="str">
        <f t="shared" si="29"/>
        <v>BULLISH DIVERGENCE</v>
      </c>
    </row>
    <row r="493" spans="1:8" ht="13.5" x14ac:dyDescent="0.25">
      <c r="A493" s="3">
        <f>TITRES_STAT!B496</f>
        <v>43021</v>
      </c>
      <c r="B493" s="5">
        <f>TITRES_STAT!C496</f>
        <v>0.74</v>
      </c>
      <c r="C493" s="5">
        <f>TITRES_STAT!D496</f>
        <v>0.74</v>
      </c>
      <c r="D493" s="5">
        <f>TITRES_STAT!E496</f>
        <v>841</v>
      </c>
      <c r="E493" s="2">
        <f t="shared" si="28"/>
        <v>64558</v>
      </c>
      <c r="F493" s="5" t="str">
        <f t="shared" si="31"/>
        <v>BEARISH</v>
      </c>
      <c r="G493" s="5" t="str">
        <f t="shared" si="30"/>
        <v>NEUTRAL</v>
      </c>
      <c r="H493" s="5" t="str">
        <f t="shared" si="29"/>
        <v>CONFIRMED BEARISH</v>
      </c>
    </row>
    <row r="494" spans="1:8" ht="13.5" x14ac:dyDescent="0.25">
      <c r="A494" s="3">
        <f>TITRES_STAT!B497</f>
        <v>43024</v>
      </c>
      <c r="B494" s="5">
        <f>TITRES_STAT!C497</f>
        <v>0.74</v>
      </c>
      <c r="C494" s="5">
        <f>TITRES_STAT!D497</f>
        <v>0.74</v>
      </c>
      <c r="D494" s="5">
        <f>TITRES_STAT!E497</f>
        <v>0</v>
      </c>
      <c r="E494" s="2">
        <f t="shared" si="28"/>
        <v>64558</v>
      </c>
      <c r="F494" s="5" t="str">
        <f t="shared" si="31"/>
        <v>BEARISH</v>
      </c>
      <c r="G494" s="5" t="str">
        <f t="shared" si="30"/>
        <v>NEUTRAL</v>
      </c>
      <c r="H494" s="5" t="str">
        <f t="shared" si="29"/>
        <v>CONFIRMED BEARISH</v>
      </c>
    </row>
    <row r="495" spans="1:8" ht="13.5" x14ac:dyDescent="0.25">
      <c r="A495" s="3">
        <f>TITRES_STAT!B498</f>
        <v>43025</v>
      </c>
      <c r="B495" s="5">
        <f>TITRES_STAT!C498</f>
        <v>0.72</v>
      </c>
      <c r="C495" s="5">
        <f>TITRES_STAT!D498</f>
        <v>0.72</v>
      </c>
      <c r="D495" s="5">
        <f>TITRES_STAT!E498</f>
        <v>2268</v>
      </c>
      <c r="E495" s="2">
        <f t="shared" si="28"/>
        <v>62290</v>
      </c>
      <c r="F495" s="5" t="str">
        <f t="shared" si="31"/>
        <v>BEARISH</v>
      </c>
      <c r="G495" s="5" t="str">
        <f t="shared" si="30"/>
        <v>WEAK</v>
      </c>
      <c r="H495" s="5" t="str">
        <f t="shared" si="29"/>
        <v>CONFIRMED BEARISH</v>
      </c>
    </row>
    <row r="496" spans="1:8" ht="13.5" x14ac:dyDescent="0.25">
      <c r="A496" s="3">
        <f>TITRES_STAT!B499</f>
        <v>43026</v>
      </c>
      <c r="B496" s="5">
        <f>TITRES_STAT!C499</f>
        <v>0.7</v>
      </c>
      <c r="C496" s="5">
        <f>TITRES_STAT!D499</f>
        <v>0.7</v>
      </c>
      <c r="D496" s="5">
        <f>TITRES_STAT!E499</f>
        <v>2165</v>
      </c>
      <c r="E496" s="2">
        <f t="shared" si="28"/>
        <v>60125</v>
      </c>
      <c r="F496" s="5" t="str">
        <f t="shared" si="31"/>
        <v>BEARISH</v>
      </c>
      <c r="G496" s="5" t="str">
        <f t="shared" si="30"/>
        <v>WEAK</v>
      </c>
      <c r="H496" s="5" t="str">
        <f t="shared" si="29"/>
        <v>CONFIRMED BEARISH</v>
      </c>
    </row>
    <row r="497" spans="1:8" ht="13.5" x14ac:dyDescent="0.25">
      <c r="A497" s="3">
        <f>TITRES_STAT!B500</f>
        <v>43027</v>
      </c>
      <c r="B497" s="5">
        <f>TITRES_STAT!C500</f>
        <v>0.7</v>
      </c>
      <c r="C497" s="5">
        <f>TITRES_STAT!D500</f>
        <v>0.7</v>
      </c>
      <c r="D497" s="5">
        <f>TITRES_STAT!E500</f>
        <v>1039</v>
      </c>
      <c r="E497" s="2">
        <f t="shared" si="28"/>
        <v>60125</v>
      </c>
      <c r="F497" s="5" t="str">
        <f t="shared" si="31"/>
        <v>BEARISH</v>
      </c>
      <c r="G497" s="5" t="str">
        <f t="shared" si="30"/>
        <v>WEAK</v>
      </c>
      <c r="H497" s="5" t="str">
        <f t="shared" si="29"/>
        <v>CONFIRMED BEARISH</v>
      </c>
    </row>
    <row r="498" spans="1:8" ht="13.5" x14ac:dyDescent="0.25">
      <c r="A498" s="3">
        <f>TITRES_STAT!B501</f>
        <v>43028</v>
      </c>
      <c r="B498" s="5">
        <f>TITRES_STAT!C501</f>
        <v>0.7</v>
      </c>
      <c r="C498" s="5">
        <f>TITRES_STAT!D501</f>
        <v>0.7</v>
      </c>
      <c r="D498" s="5">
        <f>TITRES_STAT!E501</f>
        <v>2</v>
      </c>
      <c r="E498" s="2">
        <f t="shared" si="28"/>
        <v>60125</v>
      </c>
      <c r="F498" s="5" t="str">
        <f t="shared" si="31"/>
        <v>BEARISH</v>
      </c>
      <c r="G498" s="5" t="str">
        <f t="shared" si="30"/>
        <v>WEAK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0.7</v>
      </c>
      <c r="C499" s="5">
        <f>TITRES_STAT!D502</f>
        <v>0.7</v>
      </c>
      <c r="D499" s="5">
        <f>TITRES_STAT!E502</f>
        <v>160</v>
      </c>
      <c r="E499" s="2">
        <f t="shared" si="28"/>
        <v>60125</v>
      </c>
      <c r="F499" s="5" t="str">
        <f t="shared" si="31"/>
        <v>BEARISH</v>
      </c>
      <c r="G499" s="5" t="str">
        <f t="shared" si="30"/>
        <v>WEAK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0.7</v>
      </c>
      <c r="C500" s="5">
        <f>TITRES_STAT!D503</f>
        <v>0.7</v>
      </c>
      <c r="D500" s="5">
        <f>TITRES_STAT!E503</f>
        <v>1400</v>
      </c>
      <c r="E500" s="2">
        <f t="shared" si="28"/>
        <v>60125</v>
      </c>
      <c r="F500" s="5" t="str">
        <f t="shared" si="31"/>
        <v>BEARISH</v>
      </c>
      <c r="G500" s="5" t="str">
        <f t="shared" si="30"/>
        <v>WEAK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0.69</v>
      </c>
      <c r="C501" s="5">
        <f>TITRES_STAT!D504</f>
        <v>0.69</v>
      </c>
      <c r="D501" s="5">
        <f>TITRES_STAT!E504</f>
        <v>1117</v>
      </c>
      <c r="E501" s="2">
        <f t="shared" si="28"/>
        <v>59008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0.7</v>
      </c>
      <c r="C502" s="5">
        <f>TITRES_STAT!D505</f>
        <v>0.7</v>
      </c>
      <c r="D502" s="5">
        <f>TITRES_STAT!E505</f>
        <v>604</v>
      </c>
      <c r="E502" s="2">
        <f t="shared" si="28"/>
        <v>59612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NEUTRAL</v>
      </c>
    </row>
    <row r="503" spans="1:8" ht="13.5" x14ac:dyDescent="0.25">
      <c r="A503" s="3">
        <f>TITRES_STAT!B506</f>
        <v>43035</v>
      </c>
      <c r="B503" s="5">
        <f>TITRES_STAT!C506</f>
        <v>0.7</v>
      </c>
      <c r="C503" s="5">
        <f>TITRES_STAT!D506</f>
        <v>0.7</v>
      </c>
      <c r="D503" s="5">
        <f>TITRES_STAT!E506</f>
        <v>1054</v>
      </c>
      <c r="E503" s="2">
        <f t="shared" si="28"/>
        <v>59612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NEUTRAL</v>
      </c>
    </row>
    <row r="504" spans="1:8" ht="13.5" x14ac:dyDescent="0.25">
      <c r="A504" s="3">
        <f>TITRES_STAT!B507</f>
        <v>43038</v>
      </c>
      <c r="B504" s="5">
        <f>TITRES_STAT!C507</f>
        <v>0.68</v>
      </c>
      <c r="C504" s="5">
        <f>TITRES_STAT!D507</f>
        <v>0.68</v>
      </c>
      <c r="D504" s="5">
        <f>TITRES_STAT!E507</f>
        <v>3066</v>
      </c>
      <c r="E504" s="2">
        <f t="shared" si="28"/>
        <v>56546</v>
      </c>
      <c r="F504" s="5" t="str">
        <f t="shared" si="31"/>
        <v>BEARISH</v>
      </c>
      <c r="G504" s="5" t="str">
        <f t="shared" si="30"/>
        <v>WEAK</v>
      </c>
      <c r="H504" s="5" t="str">
        <f t="shared" si="29"/>
        <v>CONFIRMED BEARISH</v>
      </c>
    </row>
    <row r="505" spans="1:8" ht="13.5" x14ac:dyDescent="0.25">
      <c r="A505" s="3">
        <f>TITRES_STAT!B508</f>
        <v>43039</v>
      </c>
      <c r="B505" s="5">
        <f>TITRES_STAT!C508</f>
        <v>0.65</v>
      </c>
      <c r="C505" s="5">
        <f>TITRES_STAT!D508</f>
        <v>0.65</v>
      </c>
      <c r="D505" s="5">
        <f>TITRES_STAT!E508</f>
        <v>4134</v>
      </c>
      <c r="E505" s="2">
        <f t="shared" si="28"/>
        <v>52412</v>
      </c>
      <c r="F505" s="5" t="str">
        <f t="shared" si="31"/>
        <v>BEARISH</v>
      </c>
      <c r="G505" s="5" t="str">
        <f t="shared" si="30"/>
        <v>WEAK</v>
      </c>
      <c r="H505" s="5" t="str">
        <f t="shared" si="29"/>
        <v>CONFIRMED BEARISH</v>
      </c>
    </row>
    <row r="506" spans="1:8" ht="13.5" x14ac:dyDescent="0.25">
      <c r="A506" s="3">
        <f>TITRES_STAT!B509</f>
        <v>43040</v>
      </c>
      <c r="B506" s="5">
        <f>TITRES_STAT!C509</f>
        <v>0.65</v>
      </c>
      <c r="C506" s="5">
        <f>TITRES_STAT!D509</f>
        <v>0.65</v>
      </c>
      <c r="D506" s="5">
        <f>TITRES_STAT!E509</f>
        <v>502</v>
      </c>
      <c r="E506" s="2">
        <f t="shared" si="28"/>
        <v>52412</v>
      </c>
      <c r="F506" s="5" t="str">
        <f t="shared" si="31"/>
        <v>BEARISH</v>
      </c>
      <c r="G506" s="5" t="str">
        <f t="shared" si="30"/>
        <v>WEAK</v>
      </c>
      <c r="H506" s="5" t="str">
        <f t="shared" si="29"/>
        <v>CONFIRMED BEARISH</v>
      </c>
    </row>
    <row r="507" spans="1:8" ht="13.5" x14ac:dyDescent="0.25">
      <c r="A507" s="3">
        <f>TITRES_STAT!B510</f>
        <v>43041</v>
      </c>
      <c r="B507" s="5">
        <f>TITRES_STAT!C510</f>
        <v>0.64</v>
      </c>
      <c r="C507" s="5">
        <f>TITRES_STAT!D510</f>
        <v>0.64</v>
      </c>
      <c r="D507" s="5">
        <f>TITRES_STAT!E510</f>
        <v>1222</v>
      </c>
      <c r="E507" s="2">
        <f t="shared" si="28"/>
        <v>51190</v>
      </c>
      <c r="F507" s="5" t="str">
        <f t="shared" si="31"/>
        <v>BEARISH</v>
      </c>
      <c r="G507" s="5" t="str">
        <f t="shared" si="30"/>
        <v>WEAK</v>
      </c>
      <c r="H507" s="5" t="str">
        <f t="shared" si="29"/>
        <v>CONFIRMED BEARISH</v>
      </c>
    </row>
    <row r="508" spans="1:8" ht="13.5" x14ac:dyDescent="0.25">
      <c r="A508" s="3">
        <f>TITRES_STAT!B511</f>
        <v>43042</v>
      </c>
      <c r="B508" s="5">
        <f>TITRES_STAT!C511</f>
        <v>0.64</v>
      </c>
      <c r="C508" s="5">
        <f>TITRES_STAT!D511</f>
        <v>0.64</v>
      </c>
      <c r="D508" s="5">
        <f>TITRES_STAT!E511</f>
        <v>302</v>
      </c>
      <c r="E508" s="2">
        <f t="shared" si="28"/>
        <v>51190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43045</v>
      </c>
      <c r="B509" s="5">
        <f>TITRES_STAT!C512</f>
        <v>0.63</v>
      </c>
      <c r="C509" s="5">
        <f>TITRES_STAT!D512</f>
        <v>0.63</v>
      </c>
      <c r="D509" s="5">
        <f>TITRES_STAT!E512</f>
        <v>3860</v>
      </c>
      <c r="E509" s="2">
        <f t="shared" si="28"/>
        <v>47330</v>
      </c>
      <c r="F509" s="5" t="str">
        <f t="shared" si="31"/>
        <v>BEARISH</v>
      </c>
      <c r="G509" s="5" t="str">
        <f t="shared" si="30"/>
        <v>WEAK</v>
      </c>
      <c r="H509" s="5" t="str">
        <f t="shared" si="29"/>
        <v>CONFIRMED BEARISH</v>
      </c>
    </row>
    <row r="510" spans="1:8" ht="13.5" x14ac:dyDescent="0.25">
      <c r="A510" s="3">
        <f>TITRES_STAT!B513</f>
        <v>43046</v>
      </c>
      <c r="B510" s="5">
        <f>TITRES_STAT!C513</f>
        <v>0.63</v>
      </c>
      <c r="C510" s="5">
        <f>TITRES_STAT!D513</f>
        <v>0.63</v>
      </c>
      <c r="D510" s="5">
        <f>TITRES_STAT!E513</f>
        <v>1676</v>
      </c>
      <c r="E510" s="2">
        <f t="shared" si="28"/>
        <v>47330</v>
      </c>
      <c r="F510" s="5" t="str">
        <f t="shared" si="31"/>
        <v>BEARISH</v>
      </c>
      <c r="G510" s="5" t="str">
        <f t="shared" si="30"/>
        <v>WEAK</v>
      </c>
      <c r="H510" s="5" t="str">
        <f t="shared" si="29"/>
        <v>CONFIRMED BEARISH</v>
      </c>
    </row>
    <row r="511" spans="1:8" ht="13.5" x14ac:dyDescent="0.25">
      <c r="A511" s="3">
        <f>TITRES_STAT!B514</f>
        <v>43047</v>
      </c>
      <c r="B511" s="5">
        <f>TITRES_STAT!C514</f>
        <v>0.63</v>
      </c>
      <c r="C511" s="5">
        <f>TITRES_STAT!D514</f>
        <v>0.63</v>
      </c>
      <c r="D511" s="5">
        <f>TITRES_STAT!E514</f>
        <v>0</v>
      </c>
      <c r="E511" s="2">
        <f t="shared" si="28"/>
        <v>47330</v>
      </c>
      <c r="F511" s="5" t="str">
        <f t="shared" si="31"/>
        <v>BEARISH</v>
      </c>
      <c r="G511" s="5" t="str">
        <f t="shared" si="30"/>
        <v>WEAK</v>
      </c>
      <c r="H511" s="5" t="str">
        <f t="shared" si="29"/>
        <v>CONFIRMED BEARISH</v>
      </c>
    </row>
    <row r="512" spans="1:8" ht="13.5" x14ac:dyDescent="0.25">
      <c r="A512" s="3">
        <f>TITRES_STAT!B515</f>
        <v>43048</v>
      </c>
      <c r="B512" s="5">
        <f>TITRES_STAT!C515</f>
        <v>0.62</v>
      </c>
      <c r="C512" s="5">
        <f>TITRES_STAT!D515</f>
        <v>0.62</v>
      </c>
      <c r="D512" s="5">
        <f>TITRES_STAT!E515</f>
        <v>100</v>
      </c>
      <c r="E512" s="2">
        <f t="shared" si="28"/>
        <v>47230</v>
      </c>
      <c r="F512" s="5" t="str">
        <f t="shared" si="31"/>
        <v>BEARISH</v>
      </c>
      <c r="G512" s="5" t="str">
        <f t="shared" si="30"/>
        <v>WEAK</v>
      </c>
      <c r="H512" s="5" t="str">
        <f t="shared" si="29"/>
        <v>CONFIRMED BEARISH</v>
      </c>
    </row>
    <row r="513" spans="1:8" ht="13.5" x14ac:dyDescent="0.25">
      <c r="A513" s="3">
        <f>TITRES_STAT!B516</f>
        <v>43049</v>
      </c>
      <c r="B513" s="5">
        <f>TITRES_STAT!C516</f>
        <v>0.6</v>
      </c>
      <c r="C513" s="5">
        <f>TITRES_STAT!D516</f>
        <v>0.6</v>
      </c>
      <c r="D513" s="5">
        <f>TITRES_STAT!E516</f>
        <v>592</v>
      </c>
      <c r="E513" s="2">
        <f t="shared" si="28"/>
        <v>46638</v>
      </c>
      <c r="F513" s="5" t="str">
        <f t="shared" si="31"/>
        <v>BEARISH</v>
      </c>
      <c r="G513" s="5" t="str">
        <f t="shared" si="30"/>
        <v>WEAK</v>
      </c>
      <c r="H513" s="5" t="str">
        <f t="shared" si="29"/>
        <v>CONFIRMED BEARISH</v>
      </c>
    </row>
    <row r="514" spans="1:8" ht="13.5" x14ac:dyDescent="0.25">
      <c r="A514" s="3">
        <f>TITRES_STAT!B517</f>
        <v>43052</v>
      </c>
      <c r="B514" s="5">
        <f>TITRES_STAT!C517</f>
        <v>0.59</v>
      </c>
      <c r="C514" s="5">
        <f>TITRES_STAT!D517</f>
        <v>0.59</v>
      </c>
      <c r="D514" s="5">
        <f>TITRES_STAT!E517</f>
        <v>650</v>
      </c>
      <c r="E514" s="2">
        <f t="shared" si="28"/>
        <v>45988</v>
      </c>
      <c r="F514" s="5" t="str">
        <f t="shared" si="31"/>
        <v>BEARISH</v>
      </c>
      <c r="G514" s="5" t="str">
        <f t="shared" si="30"/>
        <v>WEAK</v>
      </c>
      <c r="H514" s="5" t="str">
        <f t="shared" si="29"/>
        <v>CONFIRMED BEARISH</v>
      </c>
    </row>
    <row r="515" spans="1:8" ht="13.5" x14ac:dyDescent="0.25">
      <c r="A515" s="3">
        <f>TITRES_STAT!B518</f>
        <v>43053</v>
      </c>
      <c r="B515" s="5">
        <f>TITRES_STAT!C518</f>
        <v>0.56999999999999995</v>
      </c>
      <c r="C515" s="5">
        <f>TITRES_STAT!D518</f>
        <v>0.56999999999999995</v>
      </c>
      <c r="D515" s="5">
        <f>TITRES_STAT!E518</f>
        <v>0</v>
      </c>
      <c r="E515" s="2">
        <f t="shared" si="28"/>
        <v>45988</v>
      </c>
      <c r="F515" s="5" t="str">
        <f t="shared" si="31"/>
        <v>BEARISH</v>
      </c>
      <c r="G515" s="5" t="str">
        <f t="shared" si="30"/>
        <v>WEAK</v>
      </c>
      <c r="H515" s="5" t="str">
        <f t="shared" si="29"/>
        <v>CONFIRMED BEARISH</v>
      </c>
    </row>
    <row r="516" spans="1:8" ht="13.5" x14ac:dyDescent="0.25">
      <c r="A516" s="3">
        <f>TITRES_STAT!B519</f>
        <v>43054</v>
      </c>
      <c r="B516" s="5">
        <f>TITRES_STAT!C519</f>
        <v>0.57999999999999996</v>
      </c>
      <c r="C516" s="5">
        <f>TITRES_STAT!D519</f>
        <v>0.57999999999999996</v>
      </c>
      <c r="D516" s="5">
        <f>TITRES_STAT!E519</f>
        <v>4440</v>
      </c>
      <c r="E516" s="2">
        <f t="shared" ref="E516:E579" si="32">IF(B516&gt;B515, E515+D516, IF(B516&lt;B515, E515-D516, E515))</f>
        <v>50428</v>
      </c>
      <c r="F516" s="5" t="str">
        <f t="shared" si="31"/>
        <v>BULLISH</v>
      </c>
      <c r="G516" s="5" t="str">
        <f t="shared" si="30"/>
        <v>STRONG</v>
      </c>
      <c r="H516" s="5" t="str">
        <f t="shared" si="29"/>
        <v>BULLISH DIVERGENCE</v>
      </c>
    </row>
    <row r="517" spans="1:8" ht="13.5" x14ac:dyDescent="0.25">
      <c r="A517" s="3">
        <f>TITRES_STAT!B520</f>
        <v>43055</v>
      </c>
      <c r="B517" s="5">
        <f>TITRES_STAT!C520</f>
        <v>0.57999999999999996</v>
      </c>
      <c r="C517" s="5">
        <f>TITRES_STAT!D520</f>
        <v>0.57999999999999996</v>
      </c>
      <c r="D517" s="5">
        <f>TITRES_STAT!E520</f>
        <v>0</v>
      </c>
      <c r="E517" s="2">
        <f t="shared" si="32"/>
        <v>50428</v>
      </c>
      <c r="F517" s="5" t="str">
        <f t="shared" si="31"/>
        <v>BULLISH</v>
      </c>
      <c r="G517" s="5" t="str">
        <f t="shared" si="30"/>
        <v>STRONG</v>
      </c>
      <c r="H517" s="5" t="str">
        <f t="shared" si="29"/>
        <v>BULLISH DIVERGENCE</v>
      </c>
    </row>
    <row r="518" spans="1:8" ht="13.5" x14ac:dyDescent="0.25">
      <c r="A518" s="3">
        <f>TITRES_STAT!B521</f>
        <v>43056</v>
      </c>
      <c r="B518" s="5">
        <f>TITRES_STAT!C521</f>
        <v>0.56000000000000005</v>
      </c>
      <c r="C518" s="5">
        <f>TITRES_STAT!D521</f>
        <v>0.56000000000000005</v>
      </c>
      <c r="D518" s="5">
        <f>TITRES_STAT!E521</f>
        <v>30</v>
      </c>
      <c r="E518" s="2">
        <f t="shared" si="32"/>
        <v>50398</v>
      </c>
      <c r="F518" s="5" t="str">
        <f t="shared" si="31"/>
        <v>BULLISH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f>TITRES_STAT!B522</f>
        <v>43059</v>
      </c>
      <c r="B519" s="5">
        <f>TITRES_STAT!C522</f>
        <v>0.54</v>
      </c>
      <c r="C519" s="5">
        <f>TITRES_STAT!D522</f>
        <v>0.54</v>
      </c>
      <c r="D519" s="5">
        <f>TITRES_STAT!E522</f>
        <v>5009</v>
      </c>
      <c r="E519" s="2">
        <f t="shared" si="32"/>
        <v>45389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0.53</v>
      </c>
      <c r="C520" s="5">
        <f>TITRES_STAT!D523</f>
        <v>0.53</v>
      </c>
      <c r="D520" s="5">
        <f>TITRES_STAT!E523</f>
        <v>616</v>
      </c>
      <c r="E520" s="2">
        <f t="shared" si="32"/>
        <v>44773</v>
      </c>
      <c r="F520" s="5" t="str">
        <f t="shared" ref="F520:F583" si="35">IF(E520&gt;E515,"BULLISH",IF(E520&lt;E515,"BEARISH","NEUTRAL"))</f>
        <v>BEARISH</v>
      </c>
      <c r="G520" s="5" t="str">
        <f t="shared" si="34"/>
        <v>WEAK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0.52</v>
      </c>
      <c r="C521" s="5">
        <f>TITRES_STAT!D524</f>
        <v>0.52</v>
      </c>
      <c r="D521" s="5">
        <f>TITRES_STAT!E524</f>
        <v>1374</v>
      </c>
      <c r="E521" s="2">
        <f t="shared" si="32"/>
        <v>43399</v>
      </c>
      <c r="F521" s="5" t="str">
        <f t="shared" si="35"/>
        <v>BEARISH</v>
      </c>
      <c r="G521" s="5" t="str">
        <f t="shared" si="34"/>
        <v>WEAK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0.51</v>
      </c>
      <c r="C522" s="5">
        <f>TITRES_STAT!D525</f>
        <v>0.51</v>
      </c>
      <c r="D522" s="5">
        <f>TITRES_STAT!E525</f>
        <v>2460</v>
      </c>
      <c r="E522" s="2">
        <f t="shared" si="32"/>
        <v>40939</v>
      </c>
      <c r="F522" s="5" t="str">
        <f t="shared" si="35"/>
        <v>BEARISH</v>
      </c>
      <c r="G522" s="5" t="str">
        <f t="shared" si="34"/>
        <v>WEAK</v>
      </c>
      <c r="H522" s="5" t="str">
        <f t="shared" si="33"/>
        <v>CONFIRMED BEARISH</v>
      </c>
    </row>
    <row r="523" spans="1:8" ht="13.5" x14ac:dyDescent="0.25">
      <c r="A523" s="3">
        <f>TITRES_STAT!B526</f>
        <v>43063</v>
      </c>
      <c r="B523" s="5">
        <f>TITRES_STAT!C526</f>
        <v>0.51</v>
      </c>
      <c r="C523" s="5">
        <f>TITRES_STAT!D526</f>
        <v>0.51</v>
      </c>
      <c r="D523" s="5">
        <f>TITRES_STAT!E526</f>
        <v>0</v>
      </c>
      <c r="E523" s="2">
        <f t="shared" si="32"/>
        <v>40939</v>
      </c>
      <c r="F523" s="5" t="str">
        <f t="shared" si="35"/>
        <v>BEARISH</v>
      </c>
      <c r="G523" s="5" t="str">
        <f t="shared" si="34"/>
        <v>WEAK</v>
      </c>
      <c r="H523" s="5" t="str">
        <f t="shared" si="33"/>
        <v>CONFIRMED BEARISH</v>
      </c>
    </row>
    <row r="524" spans="1:8" ht="13.5" x14ac:dyDescent="0.25">
      <c r="A524" s="3">
        <f>TITRES_STAT!B527</f>
        <v>43066</v>
      </c>
      <c r="B524" s="5">
        <f>TITRES_STAT!C527</f>
        <v>0.5</v>
      </c>
      <c r="C524" s="5">
        <f>TITRES_STAT!D527</f>
        <v>0.5</v>
      </c>
      <c r="D524" s="5">
        <f>TITRES_STAT!E527</f>
        <v>25</v>
      </c>
      <c r="E524" s="2">
        <f t="shared" si="32"/>
        <v>40914</v>
      </c>
      <c r="F524" s="5" t="str">
        <f t="shared" si="35"/>
        <v>BEARISH</v>
      </c>
      <c r="G524" s="5" t="str">
        <f t="shared" si="34"/>
        <v>WEAK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0.5</v>
      </c>
      <c r="C525" s="5">
        <f>TITRES_STAT!D528</f>
        <v>0.5</v>
      </c>
      <c r="D525" s="5">
        <f>TITRES_STAT!E528</f>
        <v>1806</v>
      </c>
      <c r="E525" s="2">
        <f t="shared" si="32"/>
        <v>40914</v>
      </c>
      <c r="F525" s="5" t="str">
        <f t="shared" si="35"/>
        <v>BEARISH</v>
      </c>
      <c r="G525" s="5" t="str">
        <f t="shared" si="34"/>
        <v>WEAK</v>
      </c>
      <c r="H525" s="5" t="str">
        <f t="shared" si="33"/>
        <v>CONFIRMED BEARISH</v>
      </c>
    </row>
    <row r="526" spans="1:8" ht="13.5" x14ac:dyDescent="0.25">
      <c r="A526" s="3">
        <f>TITRES_STAT!B529</f>
        <v>43068</v>
      </c>
      <c r="B526" s="5">
        <f>TITRES_STAT!C529</f>
        <v>0.49</v>
      </c>
      <c r="C526" s="5">
        <f>TITRES_STAT!D529</f>
        <v>0.49</v>
      </c>
      <c r="D526" s="5">
        <f>TITRES_STAT!E529</f>
        <v>1285</v>
      </c>
      <c r="E526" s="2">
        <f t="shared" si="32"/>
        <v>39629</v>
      </c>
      <c r="F526" s="5" t="str">
        <f t="shared" si="35"/>
        <v>BEARISH</v>
      </c>
      <c r="G526" s="5" t="str">
        <f t="shared" si="34"/>
        <v>WEAK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0.49</v>
      </c>
      <c r="C527" s="5">
        <f>TITRES_STAT!D530</f>
        <v>0.49</v>
      </c>
      <c r="D527" s="5">
        <f>TITRES_STAT!E530</f>
        <v>0</v>
      </c>
      <c r="E527" s="2">
        <f t="shared" si="32"/>
        <v>39629</v>
      </c>
      <c r="F527" s="5" t="str">
        <f t="shared" si="35"/>
        <v>BEARISH</v>
      </c>
      <c r="G527" s="5" t="str">
        <f t="shared" si="34"/>
        <v>WEAK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0.49</v>
      </c>
      <c r="C528" s="5">
        <f>TITRES_STAT!D531</f>
        <v>0.49</v>
      </c>
      <c r="D528" s="5">
        <f>TITRES_STAT!E531</f>
        <v>0</v>
      </c>
      <c r="E528" s="2">
        <f t="shared" si="32"/>
        <v>39629</v>
      </c>
      <c r="F528" s="5" t="str">
        <f t="shared" si="35"/>
        <v>BEARISH</v>
      </c>
      <c r="G528" s="5" t="str">
        <f t="shared" si="34"/>
        <v>WEAK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0.51</v>
      </c>
      <c r="C529" s="5">
        <f>TITRES_STAT!D532</f>
        <v>0.51</v>
      </c>
      <c r="D529" s="5">
        <f>TITRES_STAT!E532</f>
        <v>1802</v>
      </c>
      <c r="E529" s="2">
        <f t="shared" si="32"/>
        <v>41431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CONFIRMED BULLISH</v>
      </c>
    </row>
    <row r="530" spans="1:8" ht="13.5" x14ac:dyDescent="0.25">
      <c r="A530" s="3">
        <f>TITRES_STAT!B533</f>
        <v>43075</v>
      </c>
      <c r="B530" s="5">
        <f>TITRES_STAT!C533</f>
        <v>0.51</v>
      </c>
      <c r="C530" s="5">
        <f>TITRES_STAT!D533</f>
        <v>0.51</v>
      </c>
      <c r="D530" s="5">
        <f>TITRES_STAT!E533</f>
        <v>2010</v>
      </c>
      <c r="E530" s="2">
        <f t="shared" si="32"/>
        <v>41431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0.51</v>
      </c>
      <c r="C531" s="5">
        <f>TITRES_STAT!D534</f>
        <v>0.51</v>
      </c>
      <c r="D531" s="5">
        <f>TITRES_STAT!E534</f>
        <v>2090</v>
      </c>
      <c r="E531" s="2">
        <f t="shared" si="32"/>
        <v>41431</v>
      </c>
      <c r="F531" s="5" t="str">
        <f t="shared" si="35"/>
        <v>BULLISH</v>
      </c>
      <c r="G531" s="5" t="str">
        <f t="shared" si="34"/>
        <v>STRONG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0.5</v>
      </c>
      <c r="C532" s="5">
        <f>TITRES_STAT!D535</f>
        <v>0.5</v>
      </c>
      <c r="D532" s="5">
        <f>TITRES_STAT!E535</f>
        <v>1510</v>
      </c>
      <c r="E532" s="2">
        <f t="shared" si="32"/>
        <v>39921</v>
      </c>
      <c r="F532" s="5" t="str">
        <f t="shared" si="35"/>
        <v>BULLISH</v>
      </c>
      <c r="G532" s="5" t="str">
        <f t="shared" si="34"/>
        <v>NEUTRAL</v>
      </c>
      <c r="H532" s="5" t="str">
        <f t="shared" si="33"/>
        <v>CONFIRMED BULLISH</v>
      </c>
    </row>
    <row r="533" spans="1:8" ht="13.5" x14ac:dyDescent="0.25">
      <c r="A533" s="3">
        <f>TITRES_STAT!B536</f>
        <v>43080</v>
      </c>
      <c r="B533" s="5">
        <f>TITRES_STAT!C536</f>
        <v>0.5</v>
      </c>
      <c r="C533" s="5">
        <f>TITRES_STAT!D536</f>
        <v>0.5</v>
      </c>
      <c r="D533" s="5">
        <f>TITRES_STAT!E536</f>
        <v>1258</v>
      </c>
      <c r="E533" s="2">
        <f t="shared" si="32"/>
        <v>39921</v>
      </c>
      <c r="F533" s="5" t="str">
        <f t="shared" si="35"/>
        <v>BULLISH</v>
      </c>
      <c r="G533" s="5" t="str">
        <f t="shared" si="34"/>
        <v>NEUTRAL</v>
      </c>
      <c r="H533" s="5" t="str">
        <f t="shared" si="33"/>
        <v>CONFIRMED BULLISH</v>
      </c>
    </row>
    <row r="534" spans="1:8" ht="13.5" x14ac:dyDescent="0.25">
      <c r="A534" s="3">
        <f>TITRES_STAT!B537</f>
        <v>43081</v>
      </c>
      <c r="B534" s="5">
        <f>TITRES_STAT!C537</f>
        <v>0.48</v>
      </c>
      <c r="C534" s="5">
        <f>TITRES_STAT!D537</f>
        <v>0.48</v>
      </c>
      <c r="D534" s="5">
        <f>TITRES_STAT!E537</f>
        <v>1323</v>
      </c>
      <c r="E534" s="2">
        <f t="shared" si="32"/>
        <v>38598</v>
      </c>
      <c r="F534" s="5" t="str">
        <f t="shared" si="35"/>
        <v>BEARISH</v>
      </c>
      <c r="G534" s="5" t="str">
        <f t="shared" si="34"/>
        <v>WEAK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0.47</v>
      </c>
      <c r="C535" s="5">
        <f>TITRES_STAT!D538</f>
        <v>0.47</v>
      </c>
      <c r="D535" s="5">
        <f>TITRES_STAT!E538</f>
        <v>895</v>
      </c>
      <c r="E535" s="2">
        <f t="shared" si="32"/>
        <v>37703</v>
      </c>
      <c r="F535" s="5" t="str">
        <f t="shared" si="35"/>
        <v>BEARISH</v>
      </c>
      <c r="G535" s="5" t="str">
        <f t="shared" si="34"/>
        <v>WEAK</v>
      </c>
      <c r="H535" s="5" t="str">
        <f t="shared" si="33"/>
        <v>CONFIRMED BEARISH</v>
      </c>
    </row>
    <row r="536" spans="1:8" ht="13.5" x14ac:dyDescent="0.25">
      <c r="A536" s="3">
        <f>TITRES_STAT!B539</f>
        <v>43083</v>
      </c>
      <c r="B536" s="5">
        <f>TITRES_STAT!C539</f>
        <v>0.46</v>
      </c>
      <c r="C536" s="5">
        <f>TITRES_STAT!D539</f>
        <v>0.46</v>
      </c>
      <c r="D536" s="5">
        <f>TITRES_STAT!E539</f>
        <v>1587</v>
      </c>
      <c r="E536" s="2">
        <f t="shared" si="32"/>
        <v>36116</v>
      </c>
      <c r="F536" s="5" t="str">
        <f t="shared" si="35"/>
        <v>BEARISH</v>
      </c>
      <c r="G536" s="5" t="str">
        <f t="shared" si="34"/>
        <v>WEAK</v>
      </c>
      <c r="H536" s="5" t="str">
        <f t="shared" si="33"/>
        <v>CONFIRMED BEARISH</v>
      </c>
    </row>
    <row r="537" spans="1:8" ht="13.5" x14ac:dyDescent="0.25">
      <c r="A537" s="3">
        <f>TITRES_STAT!B540</f>
        <v>43084</v>
      </c>
      <c r="B537" s="5">
        <f>TITRES_STAT!C540</f>
        <v>0.46</v>
      </c>
      <c r="C537" s="5">
        <f>TITRES_STAT!D540</f>
        <v>0.46</v>
      </c>
      <c r="D537" s="5">
        <f>TITRES_STAT!E540</f>
        <v>510</v>
      </c>
      <c r="E537" s="2">
        <f t="shared" si="32"/>
        <v>36116</v>
      </c>
      <c r="F537" s="5" t="str">
        <f t="shared" si="35"/>
        <v>BEARISH</v>
      </c>
      <c r="G537" s="5" t="str">
        <f t="shared" si="34"/>
        <v>WEAK</v>
      </c>
      <c r="H537" s="5" t="str">
        <f t="shared" si="33"/>
        <v>CONFIRMED BEARISH</v>
      </c>
    </row>
    <row r="538" spans="1:8" ht="13.5" x14ac:dyDescent="0.25">
      <c r="A538" s="3">
        <f>TITRES_STAT!B541</f>
        <v>43087</v>
      </c>
      <c r="B538" s="5">
        <f>TITRES_STAT!C541</f>
        <v>0.46</v>
      </c>
      <c r="C538" s="5">
        <f>TITRES_STAT!D541</f>
        <v>0.46</v>
      </c>
      <c r="D538" s="5">
        <f>TITRES_STAT!E541</f>
        <v>2203</v>
      </c>
      <c r="E538" s="2">
        <f t="shared" si="32"/>
        <v>36116</v>
      </c>
      <c r="F538" s="5" t="str">
        <f t="shared" si="35"/>
        <v>BEARISH</v>
      </c>
      <c r="G538" s="5" t="str">
        <f t="shared" si="34"/>
        <v>WEAK</v>
      </c>
      <c r="H538" s="5" t="str">
        <f t="shared" si="33"/>
        <v>CONFIRMED BEARISH</v>
      </c>
    </row>
    <row r="539" spans="1:8" ht="13.5" x14ac:dyDescent="0.25">
      <c r="A539" s="3">
        <f>TITRES_STAT!B542</f>
        <v>43088</v>
      </c>
      <c r="B539" s="5">
        <f>TITRES_STAT!C542</f>
        <v>0.45</v>
      </c>
      <c r="C539" s="5">
        <f>TITRES_STAT!D542</f>
        <v>0.45</v>
      </c>
      <c r="D539" s="5">
        <f>TITRES_STAT!E542</f>
        <v>3760</v>
      </c>
      <c r="E539" s="2">
        <f t="shared" si="32"/>
        <v>32356</v>
      </c>
      <c r="F539" s="5" t="str">
        <f t="shared" si="35"/>
        <v>BEARISH</v>
      </c>
      <c r="G539" s="5" t="str">
        <f t="shared" si="34"/>
        <v>WEAK</v>
      </c>
      <c r="H539" s="5" t="str">
        <f t="shared" si="33"/>
        <v>CONFIRMED BEARISH</v>
      </c>
    </row>
    <row r="540" spans="1:8" ht="13.5" x14ac:dyDescent="0.25">
      <c r="A540" s="3">
        <f>TITRES_STAT!B543</f>
        <v>43089</v>
      </c>
      <c r="B540" s="5">
        <f>TITRES_STAT!C543</f>
        <v>0.45</v>
      </c>
      <c r="C540" s="5">
        <f>TITRES_STAT!D543</f>
        <v>0.45</v>
      </c>
      <c r="D540" s="5">
        <f>TITRES_STAT!E543</f>
        <v>60</v>
      </c>
      <c r="E540" s="2">
        <f t="shared" si="32"/>
        <v>32356</v>
      </c>
      <c r="F540" s="5" t="str">
        <f t="shared" si="35"/>
        <v>BEARISH</v>
      </c>
      <c r="G540" s="5" t="str">
        <f t="shared" si="34"/>
        <v>WEAK</v>
      </c>
      <c r="H540" s="5" t="str">
        <f t="shared" si="33"/>
        <v>CONFIRMED BEARISH</v>
      </c>
    </row>
    <row r="541" spans="1:8" ht="13.5" x14ac:dyDescent="0.25">
      <c r="A541" s="3">
        <f>TITRES_STAT!B544</f>
        <v>43090</v>
      </c>
      <c r="B541" s="5">
        <f>TITRES_STAT!C544</f>
        <v>0.45</v>
      </c>
      <c r="C541" s="5">
        <f>TITRES_STAT!D544</f>
        <v>0.45</v>
      </c>
      <c r="D541" s="5">
        <f>TITRES_STAT!E544</f>
        <v>278</v>
      </c>
      <c r="E541" s="2">
        <f t="shared" si="32"/>
        <v>32356</v>
      </c>
      <c r="F541" s="5" t="str">
        <f t="shared" si="35"/>
        <v>BEARISH</v>
      </c>
      <c r="G541" s="5" t="str">
        <f t="shared" si="34"/>
        <v>WEAK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0.44</v>
      </c>
      <c r="C542" s="5">
        <f>TITRES_STAT!D545</f>
        <v>0.44</v>
      </c>
      <c r="D542" s="5">
        <f>TITRES_STAT!E545</f>
        <v>8790</v>
      </c>
      <c r="E542" s="2">
        <f t="shared" si="32"/>
        <v>23566</v>
      </c>
      <c r="F542" s="5" t="str">
        <f t="shared" si="35"/>
        <v>BEARISH</v>
      </c>
      <c r="G542" s="5" t="str">
        <f t="shared" si="34"/>
        <v>WEAK</v>
      </c>
      <c r="H542" s="5" t="str">
        <f t="shared" si="33"/>
        <v>CONFIRMED BEARISH</v>
      </c>
    </row>
    <row r="543" spans="1:8" ht="13.5" x14ac:dyDescent="0.25">
      <c r="A543" s="3">
        <f>TITRES_STAT!B546</f>
        <v>43094</v>
      </c>
      <c r="B543" s="5">
        <f>TITRES_STAT!C546</f>
        <v>0.44</v>
      </c>
      <c r="C543" s="5">
        <f>TITRES_STAT!D546</f>
        <v>0.44</v>
      </c>
      <c r="D543" s="5">
        <f>TITRES_STAT!E546</f>
        <v>1650</v>
      </c>
      <c r="E543" s="2">
        <f t="shared" si="32"/>
        <v>23566</v>
      </c>
      <c r="F543" s="5" t="str">
        <f t="shared" si="35"/>
        <v>BEARISH</v>
      </c>
      <c r="G543" s="5" t="str">
        <f t="shared" si="34"/>
        <v>WEAK</v>
      </c>
      <c r="H543" s="5" t="str">
        <f t="shared" si="33"/>
        <v>CONFIRMED BEARISH</v>
      </c>
    </row>
    <row r="544" spans="1:8" ht="13.5" x14ac:dyDescent="0.25">
      <c r="A544" s="3">
        <f>TITRES_STAT!B547</f>
        <v>43095</v>
      </c>
      <c r="B544" s="5">
        <f>TITRES_STAT!C547</f>
        <v>0.44</v>
      </c>
      <c r="C544" s="5">
        <f>TITRES_STAT!D547</f>
        <v>0.44</v>
      </c>
      <c r="D544" s="5">
        <f>TITRES_STAT!E547</f>
        <v>1390</v>
      </c>
      <c r="E544" s="2">
        <f t="shared" si="32"/>
        <v>23566</v>
      </c>
      <c r="F544" s="5" t="str">
        <f t="shared" si="35"/>
        <v>BEARISH</v>
      </c>
      <c r="G544" s="5" t="str">
        <f t="shared" si="34"/>
        <v>WEAK</v>
      </c>
      <c r="H544" s="5" t="str">
        <f t="shared" si="33"/>
        <v>CONFIRMED BEARISH</v>
      </c>
    </row>
    <row r="545" spans="1:8" ht="13.5" x14ac:dyDescent="0.25">
      <c r="A545" s="3">
        <f>TITRES_STAT!B548</f>
        <v>43096</v>
      </c>
      <c r="B545" s="5">
        <f>TITRES_STAT!C548</f>
        <v>0.45</v>
      </c>
      <c r="C545" s="5">
        <f>TITRES_STAT!D548</f>
        <v>0.45</v>
      </c>
      <c r="D545" s="5">
        <f>TITRES_STAT!E548</f>
        <v>0</v>
      </c>
      <c r="E545" s="2">
        <f t="shared" si="32"/>
        <v>23566</v>
      </c>
      <c r="F545" s="5" t="str">
        <f t="shared" si="35"/>
        <v>BEARISH</v>
      </c>
      <c r="G545" s="5" t="str">
        <f t="shared" si="34"/>
        <v>WEAK</v>
      </c>
      <c r="H545" s="5" t="str">
        <f t="shared" si="33"/>
        <v>NEUTRAL</v>
      </c>
    </row>
    <row r="546" spans="1:8" ht="13.5" x14ac:dyDescent="0.25">
      <c r="A546" s="3">
        <f>TITRES_STAT!B549</f>
        <v>43097</v>
      </c>
      <c r="B546" s="5">
        <f>TITRES_STAT!C549</f>
        <v>0.47</v>
      </c>
      <c r="C546" s="5">
        <f>TITRES_STAT!D549</f>
        <v>0.47</v>
      </c>
      <c r="D546" s="5">
        <f>TITRES_STAT!E549</f>
        <v>3559</v>
      </c>
      <c r="E546" s="2">
        <f t="shared" si="32"/>
        <v>27125</v>
      </c>
      <c r="F546" s="5" t="str">
        <f t="shared" si="35"/>
        <v>BEARISH</v>
      </c>
      <c r="G546" s="5" t="str">
        <f t="shared" si="34"/>
        <v>WEAK</v>
      </c>
      <c r="H546" s="5" t="str">
        <f t="shared" si="33"/>
        <v>BEARISH DIVERGENCE</v>
      </c>
    </row>
    <row r="547" spans="1:8" ht="13.5" x14ac:dyDescent="0.25">
      <c r="A547" s="3">
        <f>TITRES_STAT!B550</f>
        <v>43098</v>
      </c>
      <c r="B547" s="5">
        <f>TITRES_STAT!C550</f>
        <v>0.49</v>
      </c>
      <c r="C547" s="5">
        <f>TITRES_STAT!D550</f>
        <v>0.49</v>
      </c>
      <c r="D547" s="5">
        <f>TITRES_STAT!E550</f>
        <v>1949</v>
      </c>
      <c r="E547" s="2">
        <f t="shared" si="32"/>
        <v>29074</v>
      </c>
      <c r="F547" s="5" t="str">
        <f t="shared" si="35"/>
        <v>BULLISH</v>
      </c>
      <c r="G547" s="5" t="str">
        <f t="shared" si="34"/>
        <v>STRONG</v>
      </c>
      <c r="H547" s="5" t="str">
        <f t="shared" si="33"/>
        <v>CONFIRMED BULLISH</v>
      </c>
    </row>
    <row r="548" spans="1:8" ht="13.5" x14ac:dyDescent="0.25">
      <c r="A548" s="3">
        <f>TITRES_STAT!B551</f>
        <v>43102</v>
      </c>
      <c r="B548" s="5">
        <f>TITRES_STAT!C551</f>
        <v>0.51</v>
      </c>
      <c r="C548" s="5">
        <f>TITRES_STAT!D551</f>
        <v>0.51</v>
      </c>
      <c r="D548" s="5">
        <f>TITRES_STAT!E551</f>
        <v>0</v>
      </c>
      <c r="E548" s="2">
        <f t="shared" si="32"/>
        <v>29074</v>
      </c>
      <c r="F548" s="5" t="str">
        <f t="shared" si="35"/>
        <v>BULLISH</v>
      </c>
      <c r="G548" s="5" t="str">
        <f t="shared" si="34"/>
        <v>STRONG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0.53</v>
      </c>
      <c r="C549" s="5">
        <f>TITRES_STAT!D552</f>
        <v>0.53</v>
      </c>
      <c r="D549" s="5">
        <f>TITRES_STAT!E552</f>
        <v>556</v>
      </c>
      <c r="E549" s="2">
        <f t="shared" si="32"/>
        <v>29630</v>
      </c>
      <c r="F549" s="5" t="str">
        <f t="shared" si="35"/>
        <v>BULLISH</v>
      </c>
      <c r="G549" s="5" t="str">
        <f t="shared" si="34"/>
        <v>STRONG</v>
      </c>
      <c r="H549" s="5" t="str">
        <f t="shared" si="33"/>
        <v>CONFIRMED BULLISH</v>
      </c>
    </row>
    <row r="550" spans="1:8" ht="13.5" x14ac:dyDescent="0.25">
      <c r="A550" s="3">
        <f>TITRES_STAT!B553</f>
        <v>43104</v>
      </c>
      <c r="B550" s="5">
        <f>TITRES_STAT!C553</f>
        <v>0.55000000000000004</v>
      </c>
      <c r="C550" s="5">
        <f>TITRES_STAT!D553</f>
        <v>0.55000000000000004</v>
      </c>
      <c r="D550" s="5">
        <f>TITRES_STAT!E553</f>
        <v>0</v>
      </c>
      <c r="E550" s="2">
        <f t="shared" si="32"/>
        <v>29630</v>
      </c>
      <c r="F550" s="5" t="str">
        <f t="shared" si="35"/>
        <v>BULLISH</v>
      </c>
      <c r="G550" s="5" t="str">
        <f t="shared" si="34"/>
        <v>STRONG</v>
      </c>
      <c r="H550" s="5" t="str">
        <f t="shared" si="33"/>
        <v>CONFIRMED BULLISH</v>
      </c>
    </row>
    <row r="551" spans="1:8" ht="13.5" x14ac:dyDescent="0.25">
      <c r="A551" s="3">
        <f>TITRES_STAT!B554</f>
        <v>43105</v>
      </c>
      <c r="B551" s="5">
        <f>TITRES_STAT!C554</f>
        <v>0.56000000000000005</v>
      </c>
      <c r="C551" s="5">
        <f>TITRES_STAT!D554</f>
        <v>0.56000000000000005</v>
      </c>
      <c r="D551" s="5">
        <f>TITRES_STAT!E554</f>
        <v>2400</v>
      </c>
      <c r="E551" s="2">
        <f t="shared" si="32"/>
        <v>32030</v>
      </c>
      <c r="F551" s="5" t="str">
        <f t="shared" si="35"/>
        <v>BULLISH</v>
      </c>
      <c r="G551" s="5" t="str">
        <f t="shared" si="34"/>
        <v>STRONG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0.57999999999999996</v>
      </c>
      <c r="C552" s="5">
        <f>TITRES_STAT!D555</f>
        <v>0.57999999999999996</v>
      </c>
      <c r="D552" s="5">
        <f>TITRES_STAT!E555</f>
        <v>578</v>
      </c>
      <c r="E552" s="2">
        <f t="shared" si="32"/>
        <v>32608</v>
      </c>
      <c r="F552" s="5" t="str">
        <f t="shared" si="35"/>
        <v>BULLISH</v>
      </c>
      <c r="G552" s="5" t="str">
        <f t="shared" si="34"/>
        <v>STRONG</v>
      </c>
      <c r="H552" s="5" t="str">
        <f t="shared" si="33"/>
        <v>CONFIRMED BULLISH</v>
      </c>
    </row>
    <row r="553" spans="1:8" ht="13.5" x14ac:dyDescent="0.25">
      <c r="A553" s="3">
        <f>TITRES_STAT!B556</f>
        <v>43109</v>
      </c>
      <c r="B553" s="5">
        <f>TITRES_STAT!C556</f>
        <v>0.57999999999999996</v>
      </c>
      <c r="C553" s="5">
        <f>TITRES_STAT!D556</f>
        <v>0.57999999999999996</v>
      </c>
      <c r="D553" s="5">
        <f>TITRES_STAT!E556</f>
        <v>872</v>
      </c>
      <c r="E553" s="2">
        <f t="shared" si="32"/>
        <v>32608</v>
      </c>
      <c r="F553" s="5" t="str">
        <f t="shared" si="35"/>
        <v>BULLISH</v>
      </c>
      <c r="G553" s="5" t="str">
        <f t="shared" si="34"/>
        <v>STRONG</v>
      </c>
      <c r="H553" s="5" t="str">
        <f t="shared" si="33"/>
        <v>CONFIRMED BULLISH</v>
      </c>
    </row>
    <row r="554" spans="1:8" ht="13.5" x14ac:dyDescent="0.25">
      <c r="A554" s="3">
        <f>TITRES_STAT!B557</f>
        <v>43110</v>
      </c>
      <c r="B554" s="5">
        <f>TITRES_STAT!C557</f>
        <v>0.59</v>
      </c>
      <c r="C554" s="5">
        <f>TITRES_STAT!D557</f>
        <v>0.59</v>
      </c>
      <c r="D554" s="5">
        <f>TITRES_STAT!E557</f>
        <v>17</v>
      </c>
      <c r="E554" s="2">
        <f t="shared" si="32"/>
        <v>32625</v>
      </c>
      <c r="F554" s="5" t="str">
        <f t="shared" si="35"/>
        <v>BULLISH</v>
      </c>
      <c r="G554" s="5" t="str">
        <f t="shared" si="34"/>
        <v>STRONG</v>
      </c>
      <c r="H554" s="5" t="str">
        <f t="shared" si="33"/>
        <v>CONFIRMED BULLISH</v>
      </c>
    </row>
    <row r="555" spans="1:8" ht="13.5" x14ac:dyDescent="0.25">
      <c r="A555" s="3">
        <f>TITRES_STAT!B558</f>
        <v>43111</v>
      </c>
      <c r="B555" s="5">
        <f>TITRES_STAT!C558</f>
        <v>0.6</v>
      </c>
      <c r="C555" s="5">
        <f>TITRES_STAT!D558</f>
        <v>0.6</v>
      </c>
      <c r="D555" s="5">
        <f>TITRES_STAT!E558</f>
        <v>2430</v>
      </c>
      <c r="E555" s="2">
        <f t="shared" si="32"/>
        <v>35055</v>
      </c>
      <c r="F555" s="5" t="str">
        <f t="shared" si="35"/>
        <v>BULLISH</v>
      </c>
      <c r="G555" s="5" t="str">
        <f t="shared" si="34"/>
        <v>STRONG</v>
      </c>
      <c r="H555" s="5" t="str">
        <f t="shared" si="33"/>
        <v>CONFIRMED BULLISH</v>
      </c>
    </row>
    <row r="556" spans="1:8" ht="13.5" x14ac:dyDescent="0.25">
      <c r="A556" s="3">
        <f>TITRES_STAT!B559</f>
        <v>43112</v>
      </c>
      <c r="B556" s="5">
        <f>TITRES_STAT!C559</f>
        <v>0.61</v>
      </c>
      <c r="C556" s="5">
        <f>TITRES_STAT!D559</f>
        <v>0.61</v>
      </c>
      <c r="D556" s="5">
        <f>TITRES_STAT!E559</f>
        <v>400</v>
      </c>
      <c r="E556" s="2">
        <f t="shared" si="32"/>
        <v>35455</v>
      </c>
      <c r="F556" s="5" t="str">
        <f t="shared" si="35"/>
        <v>BULLISH</v>
      </c>
      <c r="G556" s="5" t="str">
        <f t="shared" si="34"/>
        <v>STRONG</v>
      </c>
      <c r="H556" s="5" t="str">
        <f t="shared" si="33"/>
        <v>CONFIRMED BULLISH</v>
      </c>
    </row>
    <row r="557" spans="1:8" ht="13.5" x14ac:dyDescent="0.25">
      <c r="A557" s="3">
        <f>TITRES_STAT!B560</f>
        <v>43115</v>
      </c>
      <c r="B557" s="5">
        <f>TITRES_STAT!C560</f>
        <v>0.64</v>
      </c>
      <c r="C557" s="5">
        <f>TITRES_STAT!D560</f>
        <v>0.64</v>
      </c>
      <c r="D557" s="5">
        <f>TITRES_STAT!E560</f>
        <v>645</v>
      </c>
      <c r="E557" s="2">
        <f t="shared" si="32"/>
        <v>36100</v>
      </c>
      <c r="F557" s="5" t="str">
        <f t="shared" si="35"/>
        <v>BULLISH</v>
      </c>
      <c r="G557" s="5" t="str">
        <f t="shared" si="34"/>
        <v>STRONG</v>
      </c>
      <c r="H557" s="5" t="str">
        <f t="shared" si="33"/>
        <v>CONFIRMED BULLISH</v>
      </c>
    </row>
    <row r="558" spans="1:8" ht="13.5" x14ac:dyDescent="0.25">
      <c r="A558" s="3">
        <f>TITRES_STAT!B561</f>
        <v>43116</v>
      </c>
      <c r="B558" s="5">
        <f>TITRES_STAT!C561</f>
        <v>0.67</v>
      </c>
      <c r="C558" s="5">
        <f>TITRES_STAT!D561</f>
        <v>0.67</v>
      </c>
      <c r="D558" s="5">
        <f>TITRES_STAT!E561</f>
        <v>2706</v>
      </c>
      <c r="E558" s="2">
        <f t="shared" si="32"/>
        <v>38806</v>
      </c>
      <c r="F558" s="5" t="str">
        <f t="shared" si="35"/>
        <v>BULLISH</v>
      </c>
      <c r="G558" s="5" t="str">
        <f t="shared" si="34"/>
        <v>STRONG</v>
      </c>
      <c r="H558" s="5" t="str">
        <f t="shared" si="33"/>
        <v>CONFIRMED BULLISH</v>
      </c>
    </row>
    <row r="559" spans="1:8" ht="13.5" x14ac:dyDescent="0.25">
      <c r="A559" s="3">
        <f>TITRES_STAT!B562</f>
        <v>43117</v>
      </c>
      <c r="B559" s="5">
        <f>TITRES_STAT!C562</f>
        <v>0.7</v>
      </c>
      <c r="C559" s="5">
        <f>TITRES_STAT!D562</f>
        <v>0.7</v>
      </c>
      <c r="D559" s="5">
        <f>TITRES_STAT!E562</f>
        <v>0</v>
      </c>
      <c r="E559" s="2">
        <f t="shared" si="32"/>
        <v>38806</v>
      </c>
      <c r="F559" s="5" t="str">
        <f t="shared" si="35"/>
        <v>BULLISH</v>
      </c>
      <c r="G559" s="5" t="str">
        <f t="shared" si="34"/>
        <v>STRONG</v>
      </c>
      <c r="H559" s="5" t="str">
        <f t="shared" si="33"/>
        <v>CONFIRMED BULLISH</v>
      </c>
    </row>
    <row r="560" spans="1:8" ht="13.5" x14ac:dyDescent="0.25">
      <c r="A560" s="3">
        <f>TITRES_STAT!B563</f>
        <v>43118</v>
      </c>
      <c r="B560" s="5">
        <f>TITRES_STAT!C563</f>
        <v>0.73</v>
      </c>
      <c r="C560" s="5">
        <f>TITRES_STAT!D563</f>
        <v>0.73</v>
      </c>
      <c r="D560" s="5">
        <f>TITRES_STAT!E563</f>
        <v>0</v>
      </c>
      <c r="E560" s="2">
        <f t="shared" si="32"/>
        <v>38806</v>
      </c>
      <c r="F560" s="5" t="str">
        <f t="shared" si="35"/>
        <v>BULLISH</v>
      </c>
      <c r="G560" s="5" t="str">
        <f t="shared" si="34"/>
        <v>STRONG</v>
      </c>
      <c r="H560" s="5" t="str">
        <f t="shared" si="33"/>
        <v>CONFIRMED BULLISH</v>
      </c>
    </row>
    <row r="561" spans="1:8" ht="13.5" x14ac:dyDescent="0.25">
      <c r="A561" s="3">
        <f>TITRES_STAT!B564</f>
        <v>43119</v>
      </c>
      <c r="B561" s="5">
        <f>TITRES_STAT!C564</f>
        <v>0.77</v>
      </c>
      <c r="C561" s="5">
        <f>TITRES_STAT!D564</f>
        <v>0.77</v>
      </c>
      <c r="D561" s="5">
        <f>TITRES_STAT!E564</f>
        <v>2253</v>
      </c>
      <c r="E561" s="2">
        <f t="shared" si="32"/>
        <v>41059</v>
      </c>
      <c r="F561" s="5" t="str">
        <f t="shared" si="35"/>
        <v>BULLISH</v>
      </c>
      <c r="G561" s="5" t="str">
        <f t="shared" si="34"/>
        <v>STRONG</v>
      </c>
      <c r="H561" s="5" t="str">
        <f t="shared" si="33"/>
        <v>CONFIRMED BULLISH</v>
      </c>
    </row>
    <row r="562" spans="1:8" ht="13.5" x14ac:dyDescent="0.25">
      <c r="A562" s="3">
        <f>TITRES_STAT!B565</f>
        <v>43122</v>
      </c>
      <c r="B562" s="5">
        <f>TITRES_STAT!C565</f>
        <v>0.81</v>
      </c>
      <c r="C562" s="5">
        <f>TITRES_STAT!D565</f>
        <v>0.81</v>
      </c>
      <c r="D562" s="5">
        <f>TITRES_STAT!E565</f>
        <v>1965</v>
      </c>
      <c r="E562" s="2">
        <f t="shared" si="32"/>
        <v>43024</v>
      </c>
      <c r="F562" s="5" t="str">
        <f t="shared" si="35"/>
        <v>BULLISH</v>
      </c>
      <c r="G562" s="5" t="str">
        <f t="shared" si="34"/>
        <v>STRONG</v>
      </c>
      <c r="H562" s="5" t="str">
        <f t="shared" si="33"/>
        <v>CONFIRMED BULLISH</v>
      </c>
    </row>
    <row r="563" spans="1:8" ht="13.5" x14ac:dyDescent="0.25">
      <c r="A563" s="3">
        <f>TITRES_STAT!B566</f>
        <v>43123</v>
      </c>
      <c r="B563" s="5">
        <f>TITRES_STAT!C566</f>
        <v>0.84</v>
      </c>
      <c r="C563" s="5">
        <f>TITRES_STAT!D566</f>
        <v>0.84</v>
      </c>
      <c r="D563" s="5">
        <f>TITRES_STAT!E566</f>
        <v>0</v>
      </c>
      <c r="E563" s="2">
        <f t="shared" si="32"/>
        <v>43024</v>
      </c>
      <c r="F563" s="5" t="str">
        <f t="shared" si="35"/>
        <v>BULLISH</v>
      </c>
      <c r="G563" s="5" t="str">
        <f t="shared" si="34"/>
        <v>STRONG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0.79</v>
      </c>
      <c r="C564" s="5">
        <f>TITRES_STAT!D567</f>
        <v>0.79</v>
      </c>
      <c r="D564" s="5">
        <f>TITRES_STAT!E567</f>
        <v>5295</v>
      </c>
      <c r="E564" s="2">
        <f t="shared" si="32"/>
        <v>37729</v>
      </c>
      <c r="F564" s="5" t="str">
        <f t="shared" si="35"/>
        <v>BEARISH</v>
      </c>
      <c r="G564" s="5" t="str">
        <f t="shared" si="34"/>
        <v>WEAK</v>
      </c>
      <c r="H564" s="5" t="str">
        <f t="shared" si="33"/>
        <v>BEARISH DIVERGENCE</v>
      </c>
    </row>
    <row r="565" spans="1:8" ht="13.5" x14ac:dyDescent="0.25">
      <c r="A565" s="3">
        <f>TITRES_STAT!B568</f>
        <v>43125</v>
      </c>
      <c r="B565" s="5">
        <f>TITRES_STAT!C568</f>
        <v>0.76</v>
      </c>
      <c r="C565" s="5">
        <f>TITRES_STAT!D568</f>
        <v>0.76</v>
      </c>
      <c r="D565" s="5">
        <f>TITRES_STAT!E568</f>
        <v>0</v>
      </c>
      <c r="E565" s="2">
        <f t="shared" si="32"/>
        <v>37729</v>
      </c>
      <c r="F565" s="5" t="str">
        <f t="shared" si="35"/>
        <v>BEARISH</v>
      </c>
      <c r="G565" s="5" t="str">
        <f t="shared" si="34"/>
        <v>WEAK</v>
      </c>
      <c r="H565" s="5" t="str">
        <f t="shared" si="33"/>
        <v>BEARISH DIVERGENCE</v>
      </c>
    </row>
    <row r="566" spans="1:8" ht="13.5" x14ac:dyDescent="0.25">
      <c r="A566" s="3">
        <f>TITRES_STAT!B569</f>
        <v>43126</v>
      </c>
      <c r="B566" s="5">
        <f>TITRES_STAT!C569</f>
        <v>0.73</v>
      </c>
      <c r="C566" s="5">
        <f>TITRES_STAT!D569</f>
        <v>0.73</v>
      </c>
      <c r="D566" s="5">
        <f>TITRES_STAT!E569</f>
        <v>0</v>
      </c>
      <c r="E566" s="2">
        <f t="shared" si="32"/>
        <v>37729</v>
      </c>
      <c r="F566" s="5" t="str">
        <f t="shared" si="35"/>
        <v>BEARISH</v>
      </c>
      <c r="G566" s="5" t="str">
        <f t="shared" si="34"/>
        <v>WEAK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0.72</v>
      </c>
      <c r="C567" s="5">
        <f>TITRES_STAT!D570</f>
        <v>0.72</v>
      </c>
      <c r="D567" s="5">
        <f>TITRES_STAT!E570</f>
        <v>5864</v>
      </c>
      <c r="E567" s="2">
        <f t="shared" si="32"/>
        <v>31865</v>
      </c>
      <c r="F567" s="5" t="str">
        <f t="shared" si="35"/>
        <v>BEARISH</v>
      </c>
      <c r="G567" s="5" t="str">
        <f t="shared" si="34"/>
        <v>WEAK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0.68</v>
      </c>
      <c r="C568" s="5">
        <f>TITRES_STAT!D571</f>
        <v>0.68</v>
      </c>
      <c r="D568" s="5">
        <f>TITRES_STAT!E571</f>
        <v>921</v>
      </c>
      <c r="E568" s="2">
        <f t="shared" si="32"/>
        <v>30944</v>
      </c>
      <c r="F568" s="5" t="str">
        <f t="shared" si="35"/>
        <v>BEARISH</v>
      </c>
      <c r="G568" s="5" t="str">
        <f t="shared" si="34"/>
        <v>WEAK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0.65</v>
      </c>
      <c r="C569" s="5">
        <f>TITRES_STAT!D572</f>
        <v>0.65</v>
      </c>
      <c r="D569" s="5">
        <f>TITRES_STAT!E572</f>
        <v>0</v>
      </c>
      <c r="E569" s="2">
        <f t="shared" si="32"/>
        <v>30944</v>
      </c>
      <c r="F569" s="5" t="str">
        <f t="shared" si="35"/>
        <v>BEARISH</v>
      </c>
      <c r="G569" s="5" t="str">
        <f t="shared" si="34"/>
        <v>WEAK</v>
      </c>
      <c r="H569" s="5" t="str">
        <f t="shared" si="33"/>
        <v>CONFIRMED BEARISH</v>
      </c>
    </row>
    <row r="570" spans="1:8" ht="13.5" x14ac:dyDescent="0.25">
      <c r="A570" s="3">
        <f>TITRES_STAT!B573</f>
        <v>43132</v>
      </c>
      <c r="B570" s="5">
        <f>TITRES_STAT!C573</f>
        <v>0.66</v>
      </c>
      <c r="C570" s="5">
        <f>TITRES_STAT!D573</f>
        <v>0.66</v>
      </c>
      <c r="D570" s="5">
        <f>TITRES_STAT!E573</f>
        <v>1990</v>
      </c>
      <c r="E570" s="2">
        <f t="shared" si="32"/>
        <v>32934</v>
      </c>
      <c r="F570" s="5" t="str">
        <f t="shared" si="35"/>
        <v>BEARISH</v>
      </c>
      <c r="G570" s="5" t="str">
        <f t="shared" si="34"/>
        <v>WEAK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0.67</v>
      </c>
      <c r="C571" s="5">
        <f>TITRES_STAT!D574</f>
        <v>0.67</v>
      </c>
      <c r="D571" s="5">
        <f>TITRES_STAT!E574</f>
        <v>890</v>
      </c>
      <c r="E571" s="2">
        <f t="shared" si="32"/>
        <v>33824</v>
      </c>
      <c r="F571" s="5" t="str">
        <f t="shared" si="35"/>
        <v>BEARISH</v>
      </c>
      <c r="G571" s="5" t="str">
        <f t="shared" si="34"/>
        <v>WEAK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0.69</v>
      </c>
      <c r="C572" s="5">
        <f>TITRES_STAT!D575</f>
        <v>0.69</v>
      </c>
      <c r="D572" s="5">
        <f>TITRES_STAT!E575</f>
        <v>345</v>
      </c>
      <c r="E572" s="2">
        <f t="shared" si="32"/>
        <v>34169</v>
      </c>
      <c r="F572" s="5" t="str">
        <f t="shared" si="35"/>
        <v>BULLISH</v>
      </c>
      <c r="G572" s="5" t="str">
        <f t="shared" si="34"/>
        <v>STRONG</v>
      </c>
      <c r="H572" s="5" t="str">
        <f t="shared" si="33"/>
        <v>BULLISH DIVERGENCE</v>
      </c>
    </row>
    <row r="573" spans="1:8" ht="13.5" x14ac:dyDescent="0.25">
      <c r="A573" s="3">
        <f>TITRES_STAT!B576</f>
        <v>43137</v>
      </c>
      <c r="B573" s="5">
        <f>TITRES_STAT!C576</f>
        <v>0.72</v>
      </c>
      <c r="C573" s="5">
        <f>TITRES_STAT!D576</f>
        <v>0.72</v>
      </c>
      <c r="D573" s="5">
        <f>TITRES_STAT!E576</f>
        <v>494</v>
      </c>
      <c r="E573" s="2">
        <f t="shared" si="32"/>
        <v>34663</v>
      </c>
      <c r="F573" s="5" t="str">
        <f t="shared" si="35"/>
        <v>BULLISH</v>
      </c>
      <c r="G573" s="5" t="str">
        <f t="shared" si="34"/>
        <v>STRONG</v>
      </c>
      <c r="H573" s="5" t="str">
        <f t="shared" si="33"/>
        <v>CONFIRMED BULLISH</v>
      </c>
    </row>
    <row r="574" spans="1:8" ht="13.5" x14ac:dyDescent="0.25">
      <c r="A574" s="3">
        <f>TITRES_STAT!B577</f>
        <v>43138</v>
      </c>
      <c r="B574" s="5">
        <f>TITRES_STAT!C577</f>
        <v>0.72</v>
      </c>
      <c r="C574" s="5">
        <f>TITRES_STAT!D577</f>
        <v>0.72</v>
      </c>
      <c r="D574" s="5">
        <f>TITRES_STAT!E577</f>
        <v>630</v>
      </c>
      <c r="E574" s="2">
        <f t="shared" si="32"/>
        <v>34663</v>
      </c>
      <c r="F574" s="5" t="str">
        <f t="shared" si="35"/>
        <v>BULLISH</v>
      </c>
      <c r="G574" s="5" t="str">
        <f t="shared" si="34"/>
        <v>STRONG</v>
      </c>
      <c r="H574" s="5" t="str">
        <f t="shared" si="33"/>
        <v>CONFIRMED BULLISH</v>
      </c>
    </row>
    <row r="575" spans="1:8" ht="13.5" x14ac:dyDescent="0.25">
      <c r="A575" s="3">
        <f>TITRES_STAT!B578</f>
        <v>43139</v>
      </c>
      <c r="B575" s="5">
        <f>TITRES_STAT!C578</f>
        <v>0.72</v>
      </c>
      <c r="C575" s="5">
        <f>TITRES_STAT!D578</f>
        <v>0.72</v>
      </c>
      <c r="D575" s="5">
        <f>TITRES_STAT!E578</f>
        <v>205</v>
      </c>
      <c r="E575" s="2">
        <f t="shared" si="32"/>
        <v>34663</v>
      </c>
      <c r="F575" s="5" t="str">
        <f t="shared" si="35"/>
        <v>BULLISH</v>
      </c>
      <c r="G575" s="5" t="str">
        <f t="shared" si="34"/>
        <v>STRONG</v>
      </c>
      <c r="H575" s="5" t="str">
        <f t="shared" si="33"/>
        <v>CONFIRMED BULLISH</v>
      </c>
    </row>
    <row r="576" spans="1:8" ht="13.5" x14ac:dyDescent="0.25">
      <c r="A576" s="3">
        <f>TITRES_STAT!B579</f>
        <v>43140</v>
      </c>
      <c r="B576" s="5">
        <f>TITRES_STAT!C579</f>
        <v>0.72</v>
      </c>
      <c r="C576" s="5">
        <f>TITRES_STAT!D579</f>
        <v>0.72</v>
      </c>
      <c r="D576" s="5">
        <f>TITRES_STAT!E579</f>
        <v>0</v>
      </c>
      <c r="E576" s="2">
        <f t="shared" si="32"/>
        <v>34663</v>
      </c>
      <c r="F576" s="5" t="str">
        <f t="shared" si="35"/>
        <v>BULLISH</v>
      </c>
      <c r="G576" s="5" t="str">
        <f t="shared" si="34"/>
        <v>STRONG</v>
      </c>
      <c r="H576" s="5" t="str">
        <f t="shared" si="33"/>
        <v>CONFIRMED BULLISH</v>
      </c>
    </row>
    <row r="577" spans="1:8" ht="13.5" x14ac:dyDescent="0.25">
      <c r="A577" s="3">
        <f>TITRES_STAT!B580</f>
        <v>43143</v>
      </c>
      <c r="B577" s="5">
        <f>TITRES_STAT!C580</f>
        <v>0.72</v>
      </c>
      <c r="C577" s="5">
        <f>TITRES_STAT!D580</f>
        <v>0.72</v>
      </c>
      <c r="D577" s="5">
        <f>TITRES_STAT!E580</f>
        <v>20</v>
      </c>
      <c r="E577" s="2">
        <f t="shared" si="32"/>
        <v>34663</v>
      </c>
      <c r="F577" s="5" t="str">
        <f t="shared" si="35"/>
        <v>BULLISH</v>
      </c>
      <c r="G577" s="5" t="str">
        <f t="shared" si="34"/>
        <v>NEUTRAL</v>
      </c>
      <c r="H577" s="5" t="str">
        <f t="shared" si="33"/>
        <v>CONFIRMED BULLISH</v>
      </c>
    </row>
    <row r="578" spans="1:8" ht="13.5" x14ac:dyDescent="0.25">
      <c r="A578" s="3">
        <f>TITRES_STAT!B581</f>
        <v>43144</v>
      </c>
      <c r="B578" s="5">
        <f>TITRES_STAT!C581</f>
        <v>0.7</v>
      </c>
      <c r="C578" s="5">
        <f>TITRES_STAT!D581</f>
        <v>0.7</v>
      </c>
      <c r="D578" s="5">
        <f>TITRES_STAT!E581</f>
        <v>780</v>
      </c>
      <c r="E578" s="2">
        <f t="shared" si="32"/>
        <v>33883</v>
      </c>
      <c r="F578" s="5" t="str">
        <f t="shared" si="35"/>
        <v>BEARISH</v>
      </c>
      <c r="G578" s="5" t="str">
        <f t="shared" si="34"/>
        <v>WEAK</v>
      </c>
      <c r="H578" s="5" t="str">
        <f t="shared" si="33"/>
        <v>CONFIRMED BEARISH</v>
      </c>
    </row>
    <row r="579" spans="1:8" ht="13.5" x14ac:dyDescent="0.25">
      <c r="A579" s="3">
        <f>TITRES_STAT!B582</f>
        <v>43145</v>
      </c>
      <c r="B579" s="5">
        <f>TITRES_STAT!C582</f>
        <v>0.68</v>
      </c>
      <c r="C579" s="5">
        <f>TITRES_STAT!D582</f>
        <v>0.68</v>
      </c>
      <c r="D579" s="5">
        <f>TITRES_STAT!E582</f>
        <v>400</v>
      </c>
      <c r="E579" s="2">
        <f t="shared" si="32"/>
        <v>33483</v>
      </c>
      <c r="F579" s="5" t="str">
        <f t="shared" si="35"/>
        <v>BEARISH</v>
      </c>
      <c r="G579" s="5" t="str">
        <f t="shared" si="34"/>
        <v>WEAK</v>
      </c>
      <c r="H579" s="5" t="str">
        <f t="shared" si="33"/>
        <v>CONFIRMED BEARISH</v>
      </c>
    </row>
    <row r="580" spans="1:8" ht="13.5" x14ac:dyDescent="0.25">
      <c r="A580" s="3">
        <f>TITRES_STAT!B583</f>
        <v>43146</v>
      </c>
      <c r="B580" s="5">
        <f>TITRES_STAT!C583</f>
        <v>0.66</v>
      </c>
      <c r="C580" s="5">
        <f>TITRES_STAT!D583</f>
        <v>0.66</v>
      </c>
      <c r="D580" s="5">
        <f>TITRES_STAT!E583</f>
        <v>1865</v>
      </c>
      <c r="E580" s="2">
        <f t="shared" ref="E580:E643" si="36">IF(B580&gt;B579, E579+D580, IF(B580&lt;B579, E579-D580, E579))</f>
        <v>31618</v>
      </c>
      <c r="F580" s="5" t="str">
        <f t="shared" si="35"/>
        <v>BEARISH</v>
      </c>
      <c r="G580" s="5" t="str">
        <f t="shared" si="34"/>
        <v>WEAK</v>
      </c>
      <c r="H580" s="5" t="str">
        <f t="shared" si="33"/>
        <v>CONFIRMED BEARISH</v>
      </c>
    </row>
    <row r="581" spans="1:8" ht="13.5" x14ac:dyDescent="0.25">
      <c r="A581" s="3">
        <f>TITRES_STAT!B584</f>
        <v>43147</v>
      </c>
      <c r="B581" s="5">
        <f>TITRES_STAT!C584</f>
        <v>0.65</v>
      </c>
      <c r="C581" s="5">
        <f>TITRES_STAT!D584</f>
        <v>0.65</v>
      </c>
      <c r="D581" s="5">
        <f>TITRES_STAT!E584</f>
        <v>100</v>
      </c>
      <c r="E581" s="2">
        <f t="shared" si="36"/>
        <v>31518</v>
      </c>
      <c r="F581" s="5" t="str">
        <f t="shared" si="35"/>
        <v>BEARISH</v>
      </c>
      <c r="G581" s="5" t="str">
        <f t="shared" si="34"/>
        <v>WEAK</v>
      </c>
      <c r="H581" s="5" t="str">
        <f t="shared" si="33"/>
        <v>CONFIRMED BEARISH</v>
      </c>
    </row>
    <row r="582" spans="1:8" ht="13.5" x14ac:dyDescent="0.25">
      <c r="A582" s="3">
        <f>TITRES_STAT!B585</f>
        <v>43150</v>
      </c>
      <c r="B582" s="5">
        <f>TITRES_STAT!C585</f>
        <v>0.66</v>
      </c>
      <c r="C582" s="5">
        <f>TITRES_STAT!D585</f>
        <v>0.66</v>
      </c>
      <c r="D582" s="5">
        <f>TITRES_STAT!E585</f>
        <v>1648</v>
      </c>
      <c r="E582" s="2">
        <f t="shared" si="36"/>
        <v>33166</v>
      </c>
      <c r="F582" s="5" t="str">
        <f t="shared" si="35"/>
        <v>BEARISH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5">
        <f>TITRES_STAT!C586</f>
        <v>0.65</v>
      </c>
      <c r="C583" s="5">
        <f>TITRES_STAT!D586</f>
        <v>0.65</v>
      </c>
      <c r="D583" s="5">
        <f>TITRES_STAT!E586</f>
        <v>2</v>
      </c>
      <c r="E583" s="2">
        <f t="shared" si="36"/>
        <v>33164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WEAK</v>
      </c>
      <c r="H583" s="5" t="str">
        <f t="shared" si="37"/>
        <v>CONFIRMED BEARISH</v>
      </c>
    </row>
    <row r="584" spans="1:8" ht="13.5" x14ac:dyDescent="0.25">
      <c r="A584" s="3">
        <f>TITRES_STAT!B587</f>
        <v>43152</v>
      </c>
      <c r="B584" s="5">
        <f>TITRES_STAT!C587</f>
        <v>0.64</v>
      </c>
      <c r="C584" s="5">
        <f>TITRES_STAT!D587</f>
        <v>0.64</v>
      </c>
      <c r="D584" s="5">
        <f>TITRES_STAT!E587</f>
        <v>2100</v>
      </c>
      <c r="E584" s="2">
        <f t="shared" si="36"/>
        <v>31064</v>
      </c>
      <c r="F584" s="5" t="str">
        <f t="shared" ref="F584:F647" si="39">IF(E584&gt;E579,"BULLISH",IF(E584&lt;E579,"BEARISH","NEUTRAL"))</f>
        <v>BEARISH</v>
      </c>
      <c r="G584" s="5" t="str">
        <f t="shared" si="38"/>
        <v>WEAK</v>
      </c>
      <c r="H584" s="5" t="str">
        <f t="shared" si="37"/>
        <v>CONFIRMED BEARISH</v>
      </c>
    </row>
    <row r="585" spans="1:8" ht="13.5" x14ac:dyDescent="0.25">
      <c r="A585" s="3">
        <f>TITRES_STAT!B588</f>
        <v>43153</v>
      </c>
      <c r="B585" s="5">
        <f>TITRES_STAT!C588</f>
        <v>0.64</v>
      </c>
      <c r="C585" s="5">
        <f>TITRES_STAT!D588</f>
        <v>0.64</v>
      </c>
      <c r="D585" s="5">
        <f>TITRES_STAT!E588</f>
        <v>14</v>
      </c>
      <c r="E585" s="2">
        <f t="shared" si="36"/>
        <v>31064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CONFIRMED BEARISH</v>
      </c>
    </row>
    <row r="586" spans="1:8" ht="13.5" x14ac:dyDescent="0.25">
      <c r="A586" s="3">
        <f>TITRES_STAT!B589</f>
        <v>43154</v>
      </c>
      <c r="B586" s="5">
        <f>TITRES_STAT!C589</f>
        <v>0.65</v>
      </c>
      <c r="C586" s="5">
        <f>TITRES_STAT!D589</f>
        <v>0.65</v>
      </c>
      <c r="D586" s="5">
        <f>TITRES_STAT!E589</f>
        <v>1525</v>
      </c>
      <c r="E586" s="2">
        <f t="shared" si="36"/>
        <v>32589</v>
      </c>
      <c r="F586" s="5" t="str">
        <f t="shared" si="39"/>
        <v>BULLISH</v>
      </c>
      <c r="G586" s="5" t="str">
        <f t="shared" si="38"/>
        <v>STRONG</v>
      </c>
      <c r="H586" s="5" t="str">
        <f t="shared" si="37"/>
        <v>NEUTRAL</v>
      </c>
    </row>
    <row r="587" spans="1:8" ht="13.5" x14ac:dyDescent="0.25">
      <c r="A587" s="3">
        <f>TITRES_STAT!B590</f>
        <v>43157</v>
      </c>
      <c r="B587" s="5">
        <f>TITRES_STAT!C590</f>
        <v>0.64</v>
      </c>
      <c r="C587" s="5">
        <f>TITRES_STAT!D590</f>
        <v>0.64</v>
      </c>
      <c r="D587" s="5">
        <f>TITRES_STAT!E590</f>
        <v>20</v>
      </c>
      <c r="E587" s="2">
        <f t="shared" si="36"/>
        <v>32569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0.64</v>
      </c>
      <c r="C588" s="5">
        <f>TITRES_STAT!D591</f>
        <v>0.64</v>
      </c>
      <c r="D588" s="5">
        <f>TITRES_STAT!E591</f>
        <v>0</v>
      </c>
      <c r="E588" s="2">
        <f t="shared" si="36"/>
        <v>32569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0.64</v>
      </c>
      <c r="C589" s="5">
        <f>TITRES_STAT!D592</f>
        <v>0.64</v>
      </c>
      <c r="D589" s="5">
        <f>TITRES_STAT!E592</f>
        <v>93</v>
      </c>
      <c r="E589" s="2">
        <f t="shared" si="36"/>
        <v>32569</v>
      </c>
      <c r="F589" s="5" t="str">
        <f t="shared" si="39"/>
        <v>BULLISH</v>
      </c>
      <c r="G589" s="5" t="str">
        <f t="shared" si="38"/>
        <v>STRONG</v>
      </c>
      <c r="H589" s="5" t="str">
        <f t="shared" si="37"/>
        <v>NEUTRAL</v>
      </c>
    </row>
    <row r="590" spans="1:8" ht="13.5" x14ac:dyDescent="0.25">
      <c r="A590" s="3">
        <f>TITRES_STAT!B593</f>
        <v>43160</v>
      </c>
      <c r="B590" s="5">
        <f>TITRES_STAT!C593</f>
        <v>0.63</v>
      </c>
      <c r="C590" s="5">
        <f>TITRES_STAT!D593</f>
        <v>0.63</v>
      </c>
      <c r="D590" s="5">
        <f>TITRES_STAT!E593</f>
        <v>110</v>
      </c>
      <c r="E590" s="2">
        <f t="shared" si="36"/>
        <v>32459</v>
      </c>
      <c r="F590" s="5" t="str">
        <f t="shared" si="39"/>
        <v>BULLISH</v>
      </c>
      <c r="G590" s="5" t="str">
        <f t="shared" si="38"/>
        <v>STRONG</v>
      </c>
      <c r="H590" s="5" t="str">
        <f t="shared" si="37"/>
        <v>BULLISH DIVERGENCE</v>
      </c>
    </row>
    <row r="591" spans="1:8" ht="13.5" x14ac:dyDescent="0.25">
      <c r="A591" s="3">
        <f>TITRES_STAT!B594</f>
        <v>43161</v>
      </c>
      <c r="B591" s="5">
        <f>TITRES_STAT!C594</f>
        <v>0.62</v>
      </c>
      <c r="C591" s="5">
        <f>TITRES_STAT!D594</f>
        <v>0.62</v>
      </c>
      <c r="D591" s="5">
        <f>TITRES_STAT!E594</f>
        <v>1810</v>
      </c>
      <c r="E591" s="2">
        <f t="shared" si="36"/>
        <v>30649</v>
      </c>
      <c r="F591" s="5" t="str">
        <f t="shared" si="39"/>
        <v>BEARISH</v>
      </c>
      <c r="G591" s="5" t="str">
        <f t="shared" si="38"/>
        <v>WEAK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0.62</v>
      </c>
      <c r="C592" s="5">
        <f>TITRES_STAT!D595</f>
        <v>0.62</v>
      </c>
      <c r="D592" s="5">
        <f>TITRES_STAT!E595</f>
        <v>58</v>
      </c>
      <c r="E592" s="2">
        <f t="shared" si="36"/>
        <v>30649</v>
      </c>
      <c r="F592" s="5" t="str">
        <f t="shared" si="39"/>
        <v>BEARISH</v>
      </c>
      <c r="G592" s="5" t="str">
        <f t="shared" si="38"/>
        <v>WEAK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0.64</v>
      </c>
      <c r="C593" s="5">
        <f>TITRES_STAT!D596</f>
        <v>0.64</v>
      </c>
      <c r="D593" s="5">
        <f>TITRES_STAT!E596</f>
        <v>1</v>
      </c>
      <c r="E593" s="2">
        <f t="shared" si="36"/>
        <v>30650</v>
      </c>
      <c r="F593" s="5" t="str">
        <f t="shared" si="39"/>
        <v>BEARISH</v>
      </c>
      <c r="G593" s="5" t="str">
        <f t="shared" si="38"/>
        <v>WEAK</v>
      </c>
      <c r="H593" s="5" t="str">
        <f t="shared" si="37"/>
        <v>NEUTRAL</v>
      </c>
    </row>
    <row r="594" spans="1:8" ht="13.5" x14ac:dyDescent="0.25">
      <c r="A594" s="3">
        <f>TITRES_STAT!B597</f>
        <v>43166</v>
      </c>
      <c r="B594" s="5">
        <f>TITRES_STAT!C597</f>
        <v>0.64</v>
      </c>
      <c r="C594" s="5">
        <f>TITRES_STAT!D597</f>
        <v>0.64</v>
      </c>
      <c r="D594" s="5">
        <f>TITRES_STAT!E597</f>
        <v>30</v>
      </c>
      <c r="E594" s="2">
        <f t="shared" si="36"/>
        <v>30650</v>
      </c>
      <c r="F594" s="5" t="str">
        <f t="shared" si="39"/>
        <v>BEARISH</v>
      </c>
      <c r="G594" s="5" t="str">
        <f t="shared" si="38"/>
        <v>WEAK</v>
      </c>
      <c r="H594" s="5" t="str">
        <f t="shared" si="37"/>
        <v>NEUTRAL</v>
      </c>
    </row>
    <row r="595" spans="1:8" ht="13.5" x14ac:dyDescent="0.25">
      <c r="A595" s="3">
        <f>TITRES_STAT!B598</f>
        <v>43167</v>
      </c>
      <c r="B595" s="5">
        <f>TITRES_STAT!C598</f>
        <v>0.64</v>
      </c>
      <c r="C595" s="5">
        <f>TITRES_STAT!D598</f>
        <v>0.64</v>
      </c>
      <c r="D595" s="5">
        <f>TITRES_STAT!E598</f>
        <v>0</v>
      </c>
      <c r="E595" s="2">
        <f t="shared" si="36"/>
        <v>30650</v>
      </c>
      <c r="F595" s="5" t="str">
        <f t="shared" si="39"/>
        <v>BEARISH</v>
      </c>
      <c r="G595" s="5" t="str">
        <f t="shared" si="38"/>
        <v>WEAK</v>
      </c>
      <c r="H595" s="5" t="str">
        <f t="shared" si="37"/>
        <v>BEARISH DIVERGENCE</v>
      </c>
    </row>
    <row r="596" spans="1:8" ht="13.5" x14ac:dyDescent="0.25">
      <c r="A596" s="3">
        <f>TITRES_STAT!B599</f>
        <v>43168</v>
      </c>
      <c r="B596" s="5">
        <f>TITRES_STAT!C599</f>
        <v>0.64</v>
      </c>
      <c r="C596" s="5">
        <f>TITRES_STAT!D599</f>
        <v>0.64</v>
      </c>
      <c r="D596" s="5">
        <f>TITRES_STAT!E599</f>
        <v>15</v>
      </c>
      <c r="E596" s="2">
        <f t="shared" si="36"/>
        <v>30650</v>
      </c>
      <c r="F596" s="5" t="str">
        <f t="shared" si="39"/>
        <v>BULLISH</v>
      </c>
      <c r="G596" s="5" t="str">
        <f t="shared" si="38"/>
        <v>NEUTRAL</v>
      </c>
      <c r="H596" s="5" t="str">
        <f t="shared" si="37"/>
        <v>CONFIRMED BULLISH</v>
      </c>
    </row>
    <row r="597" spans="1:8" ht="13.5" x14ac:dyDescent="0.25">
      <c r="A597" s="3">
        <f>TITRES_STAT!B600</f>
        <v>43171</v>
      </c>
      <c r="B597" s="5">
        <f>TITRES_STAT!C600</f>
        <v>0.64</v>
      </c>
      <c r="C597" s="5">
        <f>TITRES_STAT!D600</f>
        <v>0.64</v>
      </c>
      <c r="D597" s="5">
        <f>TITRES_STAT!E600</f>
        <v>0</v>
      </c>
      <c r="E597" s="2">
        <f t="shared" si="36"/>
        <v>30650</v>
      </c>
      <c r="F597" s="5" t="str">
        <f t="shared" si="39"/>
        <v>BULLISH</v>
      </c>
      <c r="G597" s="5" t="str">
        <f t="shared" si="38"/>
        <v>NEUTRAL</v>
      </c>
      <c r="H597" s="5" t="str">
        <f t="shared" si="37"/>
        <v>CONFIRMED BULLISH</v>
      </c>
    </row>
    <row r="598" spans="1:8" ht="13.5" x14ac:dyDescent="0.25">
      <c r="A598" s="3">
        <f>TITRES_STAT!B601</f>
        <v>43172</v>
      </c>
      <c r="B598" s="5">
        <f>TITRES_STAT!C601</f>
        <v>0.63</v>
      </c>
      <c r="C598" s="5">
        <f>TITRES_STAT!D601</f>
        <v>0.63</v>
      </c>
      <c r="D598" s="5">
        <f>TITRES_STAT!E601</f>
        <v>2037</v>
      </c>
      <c r="E598" s="2">
        <f t="shared" si="36"/>
        <v>28613</v>
      </c>
      <c r="F598" s="5" t="str">
        <f t="shared" si="39"/>
        <v>BEARISH</v>
      </c>
      <c r="G598" s="5" t="str">
        <f t="shared" si="38"/>
        <v>WEAK</v>
      </c>
      <c r="H598" s="5" t="str">
        <f t="shared" si="37"/>
        <v>CONFIRMED BEARISH</v>
      </c>
    </row>
    <row r="599" spans="1:8" ht="13.5" x14ac:dyDescent="0.25">
      <c r="A599" s="3">
        <f>TITRES_STAT!B602</f>
        <v>43173</v>
      </c>
      <c r="B599" s="5">
        <f>TITRES_STAT!C602</f>
        <v>0.63</v>
      </c>
      <c r="C599" s="5">
        <f>TITRES_STAT!D602</f>
        <v>0.63</v>
      </c>
      <c r="D599" s="5">
        <f>TITRES_STAT!E602</f>
        <v>14</v>
      </c>
      <c r="E599" s="2">
        <f t="shared" si="36"/>
        <v>28613</v>
      </c>
      <c r="F599" s="5" t="str">
        <f t="shared" si="39"/>
        <v>BEARISH</v>
      </c>
      <c r="G599" s="5" t="str">
        <f t="shared" si="38"/>
        <v>WEAK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0.62</v>
      </c>
      <c r="C600" s="5">
        <f>TITRES_STAT!D603</f>
        <v>0.62</v>
      </c>
      <c r="D600" s="5">
        <f>TITRES_STAT!E603</f>
        <v>0</v>
      </c>
      <c r="E600" s="2">
        <f t="shared" si="36"/>
        <v>28613</v>
      </c>
      <c r="F600" s="5" t="str">
        <f t="shared" si="39"/>
        <v>BEARISH</v>
      </c>
      <c r="G600" s="5" t="str">
        <f t="shared" si="38"/>
        <v>WEAK</v>
      </c>
      <c r="H600" s="5" t="str">
        <f t="shared" si="37"/>
        <v>CONFIRMED BEARISH</v>
      </c>
    </row>
    <row r="601" spans="1:8" ht="13.5" x14ac:dyDescent="0.25">
      <c r="A601" s="3">
        <f>TITRES_STAT!B604</f>
        <v>43175</v>
      </c>
      <c r="B601" s="5">
        <f>TITRES_STAT!C604</f>
        <v>0.6</v>
      </c>
      <c r="C601" s="5">
        <f>TITRES_STAT!D604</f>
        <v>0.6</v>
      </c>
      <c r="D601" s="5">
        <f>TITRES_STAT!E604</f>
        <v>867</v>
      </c>
      <c r="E601" s="2">
        <f t="shared" si="36"/>
        <v>27746</v>
      </c>
      <c r="F601" s="5" t="str">
        <f t="shared" si="39"/>
        <v>BEARISH</v>
      </c>
      <c r="G601" s="5" t="str">
        <f t="shared" si="38"/>
        <v>WEAK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0.62</v>
      </c>
      <c r="C602" s="5">
        <f>TITRES_STAT!D605</f>
        <v>0.62</v>
      </c>
      <c r="D602" s="5">
        <f>TITRES_STAT!E605</f>
        <v>0</v>
      </c>
      <c r="E602" s="2">
        <f t="shared" si="36"/>
        <v>27746</v>
      </c>
      <c r="F602" s="5" t="str">
        <f t="shared" si="39"/>
        <v>BEARISH</v>
      </c>
      <c r="G602" s="5" t="str">
        <f t="shared" si="38"/>
        <v>WEAK</v>
      </c>
      <c r="H602" s="5" t="str">
        <f t="shared" si="37"/>
        <v>CONFIRMED BEARISH</v>
      </c>
    </row>
    <row r="603" spans="1:8" ht="13.5" x14ac:dyDescent="0.25">
      <c r="A603" s="3">
        <f>TITRES_STAT!B606</f>
        <v>43180</v>
      </c>
      <c r="B603" s="5">
        <f>TITRES_STAT!C606</f>
        <v>0.6</v>
      </c>
      <c r="C603" s="5">
        <f>TITRES_STAT!D606</f>
        <v>0.6</v>
      </c>
      <c r="D603" s="5">
        <f>TITRES_STAT!E606</f>
        <v>175</v>
      </c>
      <c r="E603" s="2">
        <f t="shared" si="36"/>
        <v>27571</v>
      </c>
      <c r="F603" s="5" t="str">
        <f t="shared" si="39"/>
        <v>BEARISH</v>
      </c>
      <c r="G603" s="5" t="str">
        <f t="shared" si="38"/>
        <v>WEAK</v>
      </c>
      <c r="H603" s="5" t="str">
        <f t="shared" si="37"/>
        <v>CONFIRMED BEARISH</v>
      </c>
    </row>
    <row r="604" spans="1:8" ht="13.5" x14ac:dyDescent="0.25">
      <c r="A604" s="3">
        <f>TITRES_STAT!B607</f>
        <v>43181</v>
      </c>
      <c r="B604" s="5">
        <f>TITRES_STAT!C607</f>
        <v>0.57999999999999996</v>
      </c>
      <c r="C604" s="5">
        <f>TITRES_STAT!D607</f>
        <v>0.57999999999999996</v>
      </c>
      <c r="D604" s="5">
        <f>TITRES_STAT!E607</f>
        <v>502</v>
      </c>
      <c r="E604" s="2">
        <f t="shared" si="36"/>
        <v>27069</v>
      </c>
      <c r="F604" s="5" t="str">
        <f t="shared" si="39"/>
        <v>BEARISH</v>
      </c>
      <c r="G604" s="5" t="str">
        <f t="shared" si="38"/>
        <v>WEAK</v>
      </c>
      <c r="H604" s="5" t="str">
        <f t="shared" si="37"/>
        <v>CONFIRMED BEARISH</v>
      </c>
    </row>
    <row r="605" spans="1:8" ht="13.5" x14ac:dyDescent="0.25">
      <c r="A605" s="3">
        <f>TITRES_STAT!B608</f>
        <v>43182</v>
      </c>
      <c r="B605" s="5">
        <f>TITRES_STAT!C608</f>
        <v>0.59</v>
      </c>
      <c r="C605" s="5">
        <f>TITRES_STAT!D608</f>
        <v>0.59</v>
      </c>
      <c r="D605" s="5">
        <f>TITRES_STAT!E608</f>
        <v>400</v>
      </c>
      <c r="E605" s="2">
        <f t="shared" si="36"/>
        <v>27469</v>
      </c>
      <c r="F605" s="5" t="str">
        <f t="shared" si="39"/>
        <v>BEARISH</v>
      </c>
      <c r="G605" s="5" t="str">
        <f t="shared" si="38"/>
        <v>WEAK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0.6</v>
      </c>
      <c r="C606" s="5">
        <f>TITRES_STAT!D609</f>
        <v>0.6</v>
      </c>
      <c r="D606" s="5">
        <f>TITRES_STAT!E609</f>
        <v>930</v>
      </c>
      <c r="E606" s="2">
        <f t="shared" si="36"/>
        <v>28399</v>
      </c>
      <c r="F606" s="5" t="str">
        <f t="shared" si="39"/>
        <v>BULLISH</v>
      </c>
      <c r="G606" s="5" t="str">
        <f t="shared" si="38"/>
        <v>STRONG</v>
      </c>
      <c r="H606" s="5" t="str">
        <f t="shared" si="37"/>
        <v>NEUTRAL</v>
      </c>
    </row>
    <row r="607" spans="1:8" ht="13.5" x14ac:dyDescent="0.25">
      <c r="A607" s="3">
        <f>TITRES_STAT!B610</f>
        <v>43186</v>
      </c>
      <c r="B607" s="5">
        <f>TITRES_STAT!C610</f>
        <v>0.61</v>
      </c>
      <c r="C607" s="5">
        <f>TITRES_STAT!D610</f>
        <v>0.61</v>
      </c>
      <c r="D607" s="5">
        <f>TITRES_STAT!E610</f>
        <v>1415</v>
      </c>
      <c r="E607" s="2">
        <f t="shared" si="36"/>
        <v>29814</v>
      </c>
      <c r="F607" s="5" t="str">
        <f t="shared" si="39"/>
        <v>BULLISH</v>
      </c>
      <c r="G607" s="5" t="str">
        <f t="shared" si="38"/>
        <v>STRONG</v>
      </c>
      <c r="H607" s="5" t="str">
        <f t="shared" si="37"/>
        <v>BULLISH DIVERGENCE</v>
      </c>
    </row>
    <row r="608" spans="1:8" ht="13.5" x14ac:dyDescent="0.25">
      <c r="A608" s="3">
        <f>TITRES_STAT!B611</f>
        <v>43187</v>
      </c>
      <c r="B608" s="5">
        <f>TITRES_STAT!C611</f>
        <v>0.62</v>
      </c>
      <c r="C608" s="5">
        <f>TITRES_STAT!D611</f>
        <v>0.62</v>
      </c>
      <c r="D608" s="5">
        <f>TITRES_STAT!E611</f>
        <v>13</v>
      </c>
      <c r="E608" s="2">
        <f t="shared" si="36"/>
        <v>29827</v>
      </c>
      <c r="F608" s="5" t="str">
        <f t="shared" si="39"/>
        <v>BULLISH</v>
      </c>
      <c r="G608" s="5" t="str">
        <f t="shared" si="38"/>
        <v>STRONG</v>
      </c>
      <c r="H608" s="5" t="str">
        <f t="shared" si="37"/>
        <v>CONFIRMED BULLISH</v>
      </c>
    </row>
    <row r="609" spans="1:8" ht="13.5" x14ac:dyDescent="0.25">
      <c r="A609" s="3">
        <f>TITRES_STAT!B612</f>
        <v>43188</v>
      </c>
      <c r="B609" s="5">
        <f>TITRES_STAT!C612</f>
        <v>0.62</v>
      </c>
      <c r="C609" s="5">
        <f>TITRES_STAT!D612</f>
        <v>0.62</v>
      </c>
      <c r="D609" s="5">
        <f>TITRES_STAT!E612</f>
        <v>520</v>
      </c>
      <c r="E609" s="2">
        <f t="shared" si="36"/>
        <v>29827</v>
      </c>
      <c r="F609" s="5" t="str">
        <f t="shared" si="39"/>
        <v>BULLISH</v>
      </c>
      <c r="G609" s="5" t="str">
        <f t="shared" si="38"/>
        <v>STRONG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0.63</v>
      </c>
      <c r="C610" s="5">
        <f>TITRES_STAT!D613</f>
        <v>0.63</v>
      </c>
      <c r="D610" s="5">
        <f>TITRES_STAT!E613</f>
        <v>19</v>
      </c>
      <c r="E610" s="2">
        <f t="shared" si="36"/>
        <v>29846</v>
      </c>
      <c r="F610" s="5" t="str">
        <f t="shared" si="39"/>
        <v>BULLISH</v>
      </c>
      <c r="G610" s="5" t="str">
        <f t="shared" si="38"/>
        <v>STRONG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0.63</v>
      </c>
      <c r="C611" s="5">
        <f>TITRES_STAT!D614</f>
        <v>0.63</v>
      </c>
      <c r="D611" s="5">
        <f>TITRES_STAT!E614</f>
        <v>0</v>
      </c>
      <c r="E611" s="2">
        <f t="shared" si="36"/>
        <v>29846</v>
      </c>
      <c r="F611" s="5" t="str">
        <f t="shared" si="39"/>
        <v>BULLISH</v>
      </c>
      <c r="G611" s="5" t="str">
        <f t="shared" si="38"/>
        <v>STRONG</v>
      </c>
      <c r="H611" s="5" t="str">
        <f t="shared" si="37"/>
        <v>CONFIRMED BULLISH</v>
      </c>
    </row>
    <row r="612" spans="1:8" ht="13.5" x14ac:dyDescent="0.25">
      <c r="A612" s="3">
        <f>TITRES_STAT!B615</f>
        <v>43193</v>
      </c>
      <c r="B612" s="5">
        <f>TITRES_STAT!C615</f>
        <v>0.62</v>
      </c>
      <c r="C612" s="5">
        <f>TITRES_STAT!D615</f>
        <v>0.62</v>
      </c>
      <c r="D612" s="5">
        <f>TITRES_STAT!E615</f>
        <v>802</v>
      </c>
      <c r="E612" s="2">
        <f t="shared" si="36"/>
        <v>29044</v>
      </c>
      <c r="F612" s="5" t="str">
        <f t="shared" si="39"/>
        <v>BEARISH</v>
      </c>
      <c r="G612" s="5" t="str">
        <f t="shared" si="38"/>
        <v>WEAK</v>
      </c>
      <c r="H612" s="5" t="str">
        <f t="shared" si="37"/>
        <v>BEARISH DIVERGENCE</v>
      </c>
    </row>
    <row r="613" spans="1:8" ht="13.5" x14ac:dyDescent="0.25">
      <c r="A613" s="3">
        <f>TITRES_STAT!B616</f>
        <v>43194</v>
      </c>
      <c r="B613" s="5">
        <f>TITRES_STAT!C616</f>
        <v>0.62</v>
      </c>
      <c r="C613" s="5">
        <f>TITRES_STAT!D616</f>
        <v>0.62</v>
      </c>
      <c r="D613" s="5">
        <f>TITRES_STAT!E616</f>
        <v>0</v>
      </c>
      <c r="E613" s="2">
        <f t="shared" si="36"/>
        <v>29044</v>
      </c>
      <c r="F613" s="5" t="str">
        <f t="shared" si="39"/>
        <v>BEARISH</v>
      </c>
      <c r="G613" s="5" t="str">
        <f t="shared" si="38"/>
        <v>WEAK</v>
      </c>
      <c r="H613" s="5" t="str">
        <f t="shared" si="37"/>
        <v>NEUTRAL</v>
      </c>
    </row>
    <row r="614" spans="1:8" ht="13.5" x14ac:dyDescent="0.25">
      <c r="A614" s="3">
        <f>TITRES_STAT!B617</f>
        <v>43195</v>
      </c>
      <c r="B614" s="5">
        <f>TITRES_STAT!C617</f>
        <v>0.62</v>
      </c>
      <c r="C614" s="5">
        <f>TITRES_STAT!D617</f>
        <v>0.62</v>
      </c>
      <c r="D614" s="5">
        <f>TITRES_STAT!E617</f>
        <v>0</v>
      </c>
      <c r="E614" s="2">
        <f t="shared" si="36"/>
        <v>29044</v>
      </c>
      <c r="F614" s="5" t="str">
        <f t="shared" si="39"/>
        <v>BEARISH</v>
      </c>
      <c r="G614" s="5" t="str">
        <f t="shared" si="38"/>
        <v>WEAK</v>
      </c>
      <c r="H614" s="5" t="str">
        <f t="shared" si="37"/>
        <v>NEUTRAL</v>
      </c>
    </row>
    <row r="615" spans="1:8" ht="13.5" x14ac:dyDescent="0.25">
      <c r="A615" s="3">
        <f>TITRES_STAT!B618</f>
        <v>43196</v>
      </c>
      <c r="B615" s="5">
        <f>TITRES_STAT!C618</f>
        <v>0.63</v>
      </c>
      <c r="C615" s="5">
        <f>TITRES_STAT!D618</f>
        <v>0.63</v>
      </c>
      <c r="D615" s="5">
        <f>TITRES_STAT!E618</f>
        <v>19</v>
      </c>
      <c r="E615" s="2">
        <f t="shared" si="36"/>
        <v>29063</v>
      </c>
      <c r="F615" s="5" t="str">
        <f t="shared" si="39"/>
        <v>BEARISH</v>
      </c>
      <c r="G615" s="5" t="str">
        <f t="shared" si="38"/>
        <v>WEAK</v>
      </c>
      <c r="H615" s="5" t="str">
        <f t="shared" si="37"/>
        <v>NEUTRAL</v>
      </c>
    </row>
    <row r="616" spans="1:8" ht="13.5" x14ac:dyDescent="0.25">
      <c r="A616" s="3">
        <f>TITRES_STAT!B619</f>
        <v>43200</v>
      </c>
      <c r="B616" s="5">
        <f>TITRES_STAT!C619</f>
        <v>0.63</v>
      </c>
      <c r="C616" s="5">
        <f>TITRES_STAT!D619</f>
        <v>0.63</v>
      </c>
      <c r="D616" s="5">
        <f>TITRES_STAT!E619</f>
        <v>0</v>
      </c>
      <c r="E616" s="2">
        <f t="shared" si="36"/>
        <v>29063</v>
      </c>
      <c r="F616" s="5" t="str">
        <f t="shared" si="39"/>
        <v>BEARISH</v>
      </c>
      <c r="G616" s="5" t="str">
        <f t="shared" si="38"/>
        <v>WEAK</v>
      </c>
      <c r="H616" s="5" t="str">
        <f t="shared" si="37"/>
        <v>NEUTRAL</v>
      </c>
    </row>
    <row r="617" spans="1:8" ht="13.5" x14ac:dyDescent="0.25">
      <c r="A617" s="3">
        <f>TITRES_STAT!B620</f>
        <v>43201</v>
      </c>
      <c r="B617" s="5">
        <f>TITRES_STAT!C620</f>
        <v>0.63</v>
      </c>
      <c r="C617" s="5">
        <f>TITRES_STAT!D620</f>
        <v>0.63</v>
      </c>
      <c r="D617" s="5">
        <f>TITRES_STAT!E620</f>
        <v>688</v>
      </c>
      <c r="E617" s="2">
        <f t="shared" si="36"/>
        <v>29063</v>
      </c>
      <c r="F617" s="5" t="str">
        <f t="shared" si="39"/>
        <v>BULLISH</v>
      </c>
      <c r="G617" s="5" t="str">
        <f t="shared" si="38"/>
        <v>NEUTRAL</v>
      </c>
      <c r="H617" s="5" t="str">
        <f t="shared" si="37"/>
        <v>CONFIRMED BULLISH</v>
      </c>
    </row>
    <row r="618" spans="1:8" ht="13.5" x14ac:dyDescent="0.25">
      <c r="A618" s="3">
        <f>TITRES_STAT!B621</f>
        <v>43202</v>
      </c>
      <c r="B618" s="5">
        <f>TITRES_STAT!C621</f>
        <v>0.63</v>
      </c>
      <c r="C618" s="5">
        <f>TITRES_STAT!D621</f>
        <v>0.63</v>
      </c>
      <c r="D618" s="5">
        <f>TITRES_STAT!E621</f>
        <v>0</v>
      </c>
      <c r="E618" s="2">
        <f t="shared" si="36"/>
        <v>29063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CONFIRMED BULLISH</v>
      </c>
    </row>
    <row r="619" spans="1:8" ht="13.5" x14ac:dyDescent="0.25">
      <c r="A619" s="3">
        <f>TITRES_STAT!B622</f>
        <v>43203</v>
      </c>
      <c r="B619" s="5">
        <f>TITRES_STAT!C622</f>
        <v>0.63</v>
      </c>
      <c r="C619" s="5">
        <f>TITRES_STAT!D622</f>
        <v>0.63</v>
      </c>
      <c r="D619" s="5">
        <f>TITRES_STAT!E622</f>
        <v>0</v>
      </c>
      <c r="E619" s="2">
        <f t="shared" si="36"/>
        <v>29063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0.62</v>
      </c>
      <c r="C620" s="5">
        <f>TITRES_STAT!D623</f>
        <v>0.62</v>
      </c>
      <c r="D620" s="5">
        <f>TITRES_STAT!E623</f>
        <v>0</v>
      </c>
      <c r="E620" s="2">
        <f t="shared" si="36"/>
        <v>29063</v>
      </c>
      <c r="F620" s="5" t="str">
        <f t="shared" si="39"/>
        <v>NEUTRAL</v>
      </c>
      <c r="G620" s="5" t="str">
        <f t="shared" si="38"/>
        <v>NEUTRAL</v>
      </c>
      <c r="H620" s="5" t="str">
        <f t="shared" si="37"/>
        <v>NEUTRAL</v>
      </c>
    </row>
    <row r="621" spans="1:8" ht="13.5" x14ac:dyDescent="0.25">
      <c r="A621" s="3">
        <f>TITRES_STAT!B624</f>
        <v>43207</v>
      </c>
      <c r="B621" s="5">
        <f>TITRES_STAT!C624</f>
        <v>0.63</v>
      </c>
      <c r="C621" s="5">
        <f>TITRES_STAT!D624</f>
        <v>0.63</v>
      </c>
      <c r="D621" s="5">
        <f>TITRES_STAT!E624</f>
        <v>6</v>
      </c>
      <c r="E621" s="2">
        <f t="shared" si="36"/>
        <v>29069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NEUTRAL</v>
      </c>
    </row>
    <row r="622" spans="1:8" ht="13.5" x14ac:dyDescent="0.25">
      <c r="A622" s="3">
        <f>TITRES_STAT!B625</f>
        <v>43208</v>
      </c>
      <c r="B622" s="5">
        <f>TITRES_STAT!C625</f>
        <v>0.63</v>
      </c>
      <c r="C622" s="5">
        <f>TITRES_STAT!D625</f>
        <v>0.63</v>
      </c>
      <c r="D622" s="5">
        <f>TITRES_STAT!E625</f>
        <v>75</v>
      </c>
      <c r="E622" s="2">
        <f t="shared" si="36"/>
        <v>29069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NEUTRAL</v>
      </c>
    </row>
    <row r="623" spans="1:8" ht="13.5" x14ac:dyDescent="0.25">
      <c r="A623" s="3">
        <f>TITRES_STAT!B626</f>
        <v>43209</v>
      </c>
      <c r="B623" s="5">
        <f>TITRES_STAT!C626</f>
        <v>0.63</v>
      </c>
      <c r="C623" s="5">
        <f>TITRES_STAT!D626</f>
        <v>0.63</v>
      </c>
      <c r="D623" s="5">
        <f>TITRES_STAT!E626</f>
        <v>20</v>
      </c>
      <c r="E623" s="2">
        <f t="shared" si="36"/>
        <v>29069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NEUTRAL</v>
      </c>
    </row>
    <row r="624" spans="1:8" ht="13.5" x14ac:dyDescent="0.25">
      <c r="A624" s="3">
        <f>TITRES_STAT!B627</f>
        <v>43210</v>
      </c>
      <c r="B624" s="5">
        <f>TITRES_STAT!C627</f>
        <v>0.61</v>
      </c>
      <c r="C624" s="5">
        <f>TITRES_STAT!D627</f>
        <v>0.61</v>
      </c>
      <c r="D624" s="5">
        <f>TITRES_STAT!E627</f>
        <v>0</v>
      </c>
      <c r="E624" s="2">
        <f t="shared" si="36"/>
        <v>29069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BULLISH DIVERGENCE</v>
      </c>
    </row>
    <row r="625" spans="1:8" ht="13.5" x14ac:dyDescent="0.25">
      <c r="A625" s="3">
        <f>TITRES_STAT!B628</f>
        <v>43213</v>
      </c>
      <c r="B625" s="5">
        <f>TITRES_STAT!C628</f>
        <v>0.61</v>
      </c>
      <c r="C625" s="5">
        <f>TITRES_STAT!D628</f>
        <v>0.61</v>
      </c>
      <c r="D625" s="5">
        <f>TITRES_STAT!E628</f>
        <v>1455</v>
      </c>
      <c r="E625" s="2">
        <f t="shared" si="36"/>
        <v>29069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BULLISH DIVERGENCE</v>
      </c>
    </row>
    <row r="626" spans="1:8" ht="13.5" x14ac:dyDescent="0.25">
      <c r="A626" s="3">
        <f>TITRES_STAT!B629</f>
        <v>43214</v>
      </c>
      <c r="B626" s="5">
        <f>TITRES_STAT!C629</f>
        <v>0.61</v>
      </c>
      <c r="C626" s="5">
        <f>TITRES_STAT!D629</f>
        <v>0.61</v>
      </c>
      <c r="D626" s="5">
        <f>TITRES_STAT!E629</f>
        <v>30</v>
      </c>
      <c r="E626" s="2">
        <f t="shared" si="36"/>
        <v>29069</v>
      </c>
      <c r="F626" s="5" t="str">
        <f t="shared" si="39"/>
        <v>NEUTRAL</v>
      </c>
      <c r="G626" s="5" t="str">
        <f t="shared" si="38"/>
        <v>NEUTRAL</v>
      </c>
      <c r="H626" s="5" t="str">
        <f t="shared" si="37"/>
        <v>NEUTRAL</v>
      </c>
    </row>
    <row r="627" spans="1:8" ht="13.5" x14ac:dyDescent="0.25">
      <c r="A627" s="3">
        <f>TITRES_STAT!B630</f>
        <v>43215</v>
      </c>
      <c r="B627" s="5">
        <f>TITRES_STAT!C630</f>
        <v>0.61</v>
      </c>
      <c r="C627" s="5">
        <f>TITRES_STAT!D630</f>
        <v>0.61</v>
      </c>
      <c r="D627" s="5">
        <f>TITRES_STAT!E630</f>
        <v>65</v>
      </c>
      <c r="E627" s="2">
        <f t="shared" si="36"/>
        <v>29069</v>
      </c>
      <c r="F627" s="5" t="str">
        <f t="shared" si="39"/>
        <v>NEUTRAL</v>
      </c>
      <c r="G627" s="5" t="str">
        <f t="shared" si="38"/>
        <v>NEUTRAL</v>
      </c>
      <c r="H627" s="5" t="str">
        <f t="shared" si="37"/>
        <v>NEUTRAL</v>
      </c>
    </row>
    <row r="628" spans="1:8" ht="13.5" x14ac:dyDescent="0.25">
      <c r="A628" s="3">
        <f>TITRES_STAT!B631</f>
        <v>43216</v>
      </c>
      <c r="B628" s="5">
        <f>TITRES_STAT!C631</f>
        <v>0.59</v>
      </c>
      <c r="C628" s="5">
        <f>TITRES_STAT!D631</f>
        <v>0.59</v>
      </c>
      <c r="D628" s="5">
        <f>TITRES_STAT!E631</f>
        <v>0</v>
      </c>
      <c r="E628" s="2">
        <f t="shared" si="36"/>
        <v>29069</v>
      </c>
      <c r="F628" s="5" t="str">
        <f t="shared" si="39"/>
        <v>NEUTRAL</v>
      </c>
      <c r="G628" s="5" t="str">
        <f t="shared" si="38"/>
        <v>NEUTRAL</v>
      </c>
      <c r="H628" s="5" t="str">
        <f t="shared" si="37"/>
        <v>NEUTRAL</v>
      </c>
    </row>
    <row r="629" spans="1:8" ht="13.5" x14ac:dyDescent="0.25">
      <c r="A629" s="3">
        <f>TITRES_STAT!B632</f>
        <v>43217</v>
      </c>
      <c r="B629" s="5">
        <f>TITRES_STAT!C632</f>
        <v>0.56999999999999995</v>
      </c>
      <c r="C629" s="5">
        <f>TITRES_STAT!D632</f>
        <v>0.56999999999999995</v>
      </c>
      <c r="D629" s="5">
        <f>TITRES_STAT!E632</f>
        <v>263</v>
      </c>
      <c r="E629" s="2">
        <f t="shared" si="36"/>
        <v>28806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0.56000000000000005</v>
      </c>
      <c r="C630" s="5">
        <f>TITRES_STAT!D633</f>
        <v>0.56000000000000005</v>
      </c>
      <c r="D630" s="5">
        <f>TITRES_STAT!E633</f>
        <v>433</v>
      </c>
      <c r="E630" s="2">
        <f t="shared" si="36"/>
        <v>28373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0.56000000000000005</v>
      </c>
      <c r="C631" s="5">
        <f>TITRES_STAT!D634</f>
        <v>0.56000000000000005</v>
      </c>
      <c r="D631" s="5">
        <f>TITRES_STAT!E634</f>
        <v>1153</v>
      </c>
      <c r="E631" s="2">
        <f t="shared" si="36"/>
        <v>28373</v>
      </c>
      <c r="F631" s="5" t="str">
        <f t="shared" si="39"/>
        <v>BEARISH</v>
      </c>
      <c r="G631" s="5" t="str">
        <f t="shared" si="38"/>
        <v>WEAK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0.56000000000000005</v>
      </c>
      <c r="C632" s="5">
        <f>TITRES_STAT!D635</f>
        <v>0.56000000000000005</v>
      </c>
      <c r="D632" s="5">
        <f>TITRES_STAT!E635</f>
        <v>0</v>
      </c>
      <c r="E632" s="2">
        <f t="shared" si="36"/>
        <v>28373</v>
      </c>
      <c r="F632" s="5" t="str">
        <f t="shared" si="39"/>
        <v>BEARISH</v>
      </c>
      <c r="G632" s="5" t="str">
        <f t="shared" si="38"/>
        <v>WEAK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0.56000000000000005</v>
      </c>
      <c r="C633" s="5">
        <f>TITRES_STAT!D636</f>
        <v>0.56000000000000005</v>
      </c>
      <c r="D633" s="5">
        <f>TITRES_STAT!E636</f>
        <v>1856</v>
      </c>
      <c r="E633" s="2">
        <f t="shared" si="36"/>
        <v>28373</v>
      </c>
      <c r="F633" s="5" t="str">
        <f t="shared" si="39"/>
        <v>BEARISH</v>
      </c>
      <c r="G633" s="5" t="str">
        <f t="shared" si="38"/>
        <v>WEAK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0.55000000000000004</v>
      </c>
      <c r="C634" s="5">
        <f>TITRES_STAT!D637</f>
        <v>0.55000000000000004</v>
      </c>
      <c r="D634" s="5">
        <f>TITRES_STAT!E637</f>
        <v>2820</v>
      </c>
      <c r="E634" s="2">
        <f t="shared" si="36"/>
        <v>25553</v>
      </c>
      <c r="F634" s="5" t="str">
        <f t="shared" si="39"/>
        <v>BEARISH</v>
      </c>
      <c r="G634" s="5" t="str">
        <f t="shared" si="38"/>
        <v>WEAK</v>
      </c>
      <c r="H634" s="5" t="str">
        <f t="shared" si="37"/>
        <v>CONFIRMED BEARISH</v>
      </c>
    </row>
    <row r="635" spans="1:8" ht="13.5" x14ac:dyDescent="0.25">
      <c r="A635" s="3">
        <f>TITRES_STAT!B638</f>
        <v>43228</v>
      </c>
      <c r="B635" s="5">
        <f>TITRES_STAT!C638</f>
        <v>0.54</v>
      </c>
      <c r="C635" s="5">
        <f>TITRES_STAT!D638</f>
        <v>0.54</v>
      </c>
      <c r="D635" s="5">
        <f>TITRES_STAT!E638</f>
        <v>1578</v>
      </c>
      <c r="E635" s="2">
        <f t="shared" si="36"/>
        <v>23975</v>
      </c>
      <c r="F635" s="5" t="str">
        <f t="shared" si="39"/>
        <v>BEARISH</v>
      </c>
      <c r="G635" s="5" t="str">
        <f t="shared" si="38"/>
        <v>WEAK</v>
      </c>
      <c r="H635" s="5" t="str">
        <f t="shared" si="37"/>
        <v>CONFIRMED BEARISH</v>
      </c>
    </row>
    <row r="636" spans="1:8" ht="13.5" x14ac:dyDescent="0.25">
      <c r="A636" s="3">
        <f>TITRES_STAT!B639</f>
        <v>43229</v>
      </c>
      <c r="B636" s="5">
        <f>TITRES_STAT!C639</f>
        <v>0.53</v>
      </c>
      <c r="C636" s="5">
        <f>TITRES_STAT!D639</f>
        <v>0.53</v>
      </c>
      <c r="D636" s="5">
        <f>TITRES_STAT!E639</f>
        <v>0</v>
      </c>
      <c r="E636" s="2">
        <f t="shared" si="36"/>
        <v>23975</v>
      </c>
      <c r="F636" s="5" t="str">
        <f t="shared" si="39"/>
        <v>BEARISH</v>
      </c>
      <c r="G636" s="5" t="str">
        <f t="shared" si="38"/>
        <v>WEAK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0.51</v>
      </c>
      <c r="C637" s="5">
        <f>TITRES_STAT!D640</f>
        <v>0.51</v>
      </c>
      <c r="D637" s="5">
        <f>TITRES_STAT!E640</f>
        <v>0</v>
      </c>
      <c r="E637" s="2">
        <f t="shared" si="36"/>
        <v>23975</v>
      </c>
      <c r="F637" s="5" t="str">
        <f t="shared" si="39"/>
        <v>BEARISH</v>
      </c>
      <c r="G637" s="5" t="str">
        <f t="shared" si="38"/>
        <v>WEAK</v>
      </c>
      <c r="H637" s="5" t="str">
        <f t="shared" si="37"/>
        <v>CONFIRMED BEARISH</v>
      </c>
    </row>
    <row r="638" spans="1:8" ht="13.5" x14ac:dyDescent="0.25">
      <c r="A638" s="3">
        <f>TITRES_STAT!B641</f>
        <v>43231</v>
      </c>
      <c r="B638" s="5">
        <f>TITRES_STAT!C641</f>
        <v>0.5</v>
      </c>
      <c r="C638" s="5">
        <f>TITRES_STAT!D641</f>
        <v>0.5</v>
      </c>
      <c r="D638" s="5">
        <f>TITRES_STAT!E641</f>
        <v>13500</v>
      </c>
      <c r="E638" s="2">
        <f t="shared" si="36"/>
        <v>10475</v>
      </c>
      <c r="F638" s="5" t="str">
        <f t="shared" si="39"/>
        <v>BEARISH</v>
      </c>
      <c r="G638" s="5" t="str">
        <f t="shared" si="38"/>
        <v>WEAK</v>
      </c>
      <c r="H638" s="5" t="str">
        <f t="shared" si="37"/>
        <v>CONFIRMED BEARISH</v>
      </c>
    </row>
    <row r="639" spans="1:8" ht="13.5" x14ac:dyDescent="0.25">
      <c r="A639" s="3">
        <f>TITRES_STAT!B642</f>
        <v>43234</v>
      </c>
      <c r="B639" s="5">
        <f>TITRES_STAT!C642</f>
        <v>0.5</v>
      </c>
      <c r="C639" s="5">
        <f>TITRES_STAT!D642</f>
        <v>0.5</v>
      </c>
      <c r="D639" s="5">
        <f>TITRES_STAT!E642</f>
        <v>320</v>
      </c>
      <c r="E639" s="2">
        <f t="shared" si="36"/>
        <v>10475</v>
      </c>
      <c r="F639" s="5" t="str">
        <f t="shared" si="39"/>
        <v>BEARISH</v>
      </c>
      <c r="G639" s="5" t="str">
        <f t="shared" si="38"/>
        <v>WEAK</v>
      </c>
      <c r="H639" s="5" t="str">
        <f t="shared" si="37"/>
        <v>CONFIRMED BEARISH</v>
      </c>
    </row>
    <row r="640" spans="1:8" ht="13.5" x14ac:dyDescent="0.25">
      <c r="A640" s="3">
        <f>TITRES_STAT!B643</f>
        <v>43235</v>
      </c>
      <c r="B640" s="5">
        <f>TITRES_STAT!C643</f>
        <v>0.5</v>
      </c>
      <c r="C640" s="5">
        <f>TITRES_STAT!D643</f>
        <v>0.5</v>
      </c>
      <c r="D640" s="5">
        <f>TITRES_STAT!E643</f>
        <v>0</v>
      </c>
      <c r="E640" s="2">
        <f t="shared" si="36"/>
        <v>10475</v>
      </c>
      <c r="F640" s="5" t="str">
        <f t="shared" si="39"/>
        <v>BEARISH</v>
      </c>
      <c r="G640" s="5" t="str">
        <f t="shared" si="38"/>
        <v>WEAK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0.5</v>
      </c>
      <c r="C641" s="5">
        <f>TITRES_STAT!D644</f>
        <v>0.5</v>
      </c>
      <c r="D641" s="5">
        <f>TITRES_STAT!E644</f>
        <v>10414</v>
      </c>
      <c r="E641" s="2">
        <f t="shared" si="36"/>
        <v>10475</v>
      </c>
      <c r="F641" s="5" t="str">
        <f t="shared" si="39"/>
        <v>BEARISH</v>
      </c>
      <c r="G641" s="5" t="str">
        <f t="shared" si="38"/>
        <v>WEAK</v>
      </c>
      <c r="H641" s="5" t="str">
        <f t="shared" si="37"/>
        <v>CONFIRMED BEARISH</v>
      </c>
    </row>
    <row r="642" spans="1:8" ht="13.5" x14ac:dyDescent="0.25">
      <c r="A642" s="3">
        <f>TITRES_STAT!B645</f>
        <v>43237</v>
      </c>
      <c r="B642" s="5">
        <f>TITRES_STAT!C645</f>
        <v>0.5</v>
      </c>
      <c r="C642" s="5">
        <f>TITRES_STAT!D645</f>
        <v>0.5</v>
      </c>
      <c r="D642" s="5">
        <f>TITRES_STAT!E645</f>
        <v>21012</v>
      </c>
      <c r="E642" s="2">
        <f t="shared" si="36"/>
        <v>10475</v>
      </c>
      <c r="F642" s="5" t="str">
        <f t="shared" si="39"/>
        <v>BEARISH</v>
      </c>
      <c r="G642" s="5" t="str">
        <f t="shared" si="38"/>
        <v>WEAK</v>
      </c>
      <c r="H642" s="5" t="str">
        <f t="shared" si="37"/>
        <v>CONFIRMED BEARISH</v>
      </c>
    </row>
    <row r="643" spans="1:8" ht="13.5" x14ac:dyDescent="0.25">
      <c r="A643" s="3">
        <f>TITRES_STAT!B646</f>
        <v>43238</v>
      </c>
      <c r="B643" s="5">
        <f>TITRES_STAT!C646</f>
        <v>0.49</v>
      </c>
      <c r="C643" s="5">
        <f>TITRES_STAT!D646</f>
        <v>0.49</v>
      </c>
      <c r="D643" s="5">
        <f>TITRES_STAT!E646</f>
        <v>10385</v>
      </c>
      <c r="E643" s="2">
        <f t="shared" si="36"/>
        <v>90</v>
      </c>
      <c r="F643" s="5" t="str">
        <f t="shared" si="39"/>
        <v>BEARISH</v>
      </c>
      <c r="G643" s="5" t="str">
        <f t="shared" si="38"/>
        <v>WEAK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0.49</v>
      </c>
      <c r="C644" s="5">
        <f>TITRES_STAT!D647</f>
        <v>0.49</v>
      </c>
      <c r="D644" s="5">
        <f>TITRES_STAT!E647</f>
        <v>11924</v>
      </c>
      <c r="E644" s="2">
        <f t="shared" ref="E644:E707" si="40">IF(B644&gt;B643, E643+D644, IF(B644&lt;B643, E643-D644, E643))</f>
        <v>90</v>
      </c>
      <c r="F644" s="5" t="str">
        <f t="shared" si="39"/>
        <v>BEARISH</v>
      </c>
      <c r="G644" s="5" t="str">
        <f t="shared" si="38"/>
        <v>WEAK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0.48</v>
      </c>
      <c r="C645" s="5">
        <f>TITRES_STAT!D648</f>
        <v>0.48</v>
      </c>
      <c r="D645" s="5">
        <f>TITRES_STAT!E648</f>
        <v>40965</v>
      </c>
      <c r="E645" s="2">
        <f t="shared" si="40"/>
        <v>-40875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0.47</v>
      </c>
      <c r="C646" s="5">
        <f>TITRES_STAT!D649</f>
        <v>0.47</v>
      </c>
      <c r="D646" s="5">
        <f>TITRES_STAT!E649</f>
        <v>12403</v>
      </c>
      <c r="E646" s="2">
        <f t="shared" si="40"/>
        <v>-53278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0.46</v>
      </c>
      <c r="C647" s="5">
        <f>TITRES_STAT!D650</f>
        <v>0.46</v>
      </c>
      <c r="D647" s="5">
        <f>TITRES_STAT!E650</f>
        <v>11459</v>
      </c>
      <c r="E647" s="2">
        <f t="shared" si="40"/>
        <v>-64737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WEAK</v>
      </c>
      <c r="H647" s="5" t="str">
        <f t="shared" si="41"/>
        <v>CONFIRMED BEARISH</v>
      </c>
    </row>
    <row r="648" spans="1:8" ht="13.5" x14ac:dyDescent="0.25">
      <c r="A648" s="3">
        <f>TITRES_STAT!B651</f>
        <v>43245</v>
      </c>
      <c r="B648" s="5">
        <f>TITRES_STAT!C651</f>
        <v>0.44</v>
      </c>
      <c r="C648" s="5">
        <f>TITRES_STAT!D651</f>
        <v>0.44</v>
      </c>
      <c r="D648" s="5">
        <f>TITRES_STAT!E651</f>
        <v>5392</v>
      </c>
      <c r="E648" s="2">
        <f t="shared" si="40"/>
        <v>-70129</v>
      </c>
      <c r="F648" s="5" t="str">
        <f t="shared" ref="F648:F711" si="43">IF(E648&gt;E643,"BULLISH",IF(E648&lt;E643,"BEARISH","NEUTRAL"))</f>
        <v>BEARISH</v>
      </c>
      <c r="G648" s="5" t="str">
        <f t="shared" si="42"/>
        <v>WEAK</v>
      </c>
      <c r="H648" s="5" t="str">
        <f t="shared" si="41"/>
        <v>CONFIRMED BEARISH</v>
      </c>
    </row>
    <row r="649" spans="1:8" ht="13.5" x14ac:dyDescent="0.25">
      <c r="A649" s="3">
        <f>TITRES_STAT!B652</f>
        <v>43248</v>
      </c>
      <c r="B649" s="5">
        <f>TITRES_STAT!C652</f>
        <v>0.43</v>
      </c>
      <c r="C649" s="5">
        <f>TITRES_STAT!D652</f>
        <v>0.43</v>
      </c>
      <c r="D649" s="5">
        <f>TITRES_STAT!E652</f>
        <v>7500</v>
      </c>
      <c r="E649" s="2">
        <f t="shared" si="40"/>
        <v>-77629</v>
      </c>
      <c r="F649" s="5" t="str">
        <f t="shared" si="43"/>
        <v>BEARISH</v>
      </c>
      <c r="G649" s="5" t="str">
        <f t="shared" si="42"/>
        <v>WEAK</v>
      </c>
      <c r="H649" s="5" t="str">
        <f t="shared" si="41"/>
        <v>CONFIRMED BEARISH</v>
      </c>
    </row>
    <row r="650" spans="1:8" ht="13.5" x14ac:dyDescent="0.25">
      <c r="A650" s="3">
        <f>TITRES_STAT!B653</f>
        <v>43249</v>
      </c>
      <c r="B650" s="5">
        <f>TITRES_STAT!C653</f>
        <v>0.42</v>
      </c>
      <c r="C650" s="5">
        <f>TITRES_STAT!D653</f>
        <v>0.42</v>
      </c>
      <c r="D650" s="5">
        <f>TITRES_STAT!E653</f>
        <v>5802</v>
      </c>
      <c r="E650" s="2">
        <f t="shared" si="40"/>
        <v>-83431</v>
      </c>
      <c r="F650" s="5" t="str">
        <f t="shared" si="43"/>
        <v>BEARISH</v>
      </c>
      <c r="G650" s="5" t="str">
        <f t="shared" si="42"/>
        <v>STRONG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0.41</v>
      </c>
      <c r="C651" s="5">
        <f>TITRES_STAT!D654</f>
        <v>0.41</v>
      </c>
      <c r="D651" s="5">
        <f>TITRES_STAT!E654</f>
        <v>55533</v>
      </c>
      <c r="E651" s="2">
        <f t="shared" si="40"/>
        <v>-138964</v>
      </c>
      <c r="F651" s="5" t="str">
        <f t="shared" si="43"/>
        <v>BEARISH</v>
      </c>
      <c r="G651" s="5" t="str">
        <f t="shared" si="42"/>
        <v>STRONG</v>
      </c>
      <c r="H651" s="5" t="str">
        <f t="shared" si="41"/>
        <v>CONFIRMED BEARISH</v>
      </c>
    </row>
    <row r="652" spans="1:8" ht="13.5" x14ac:dyDescent="0.25">
      <c r="A652" s="3">
        <f>TITRES_STAT!B655</f>
        <v>43251</v>
      </c>
      <c r="B652" s="5">
        <f>TITRES_STAT!C655</f>
        <v>0.42</v>
      </c>
      <c r="C652" s="5">
        <f>TITRES_STAT!D655</f>
        <v>0.42</v>
      </c>
      <c r="D652" s="5">
        <f>TITRES_STAT!E655</f>
        <v>42</v>
      </c>
      <c r="E652" s="2">
        <f t="shared" si="40"/>
        <v>-138922</v>
      </c>
      <c r="F652" s="5" t="str">
        <f t="shared" si="43"/>
        <v>BEARISH</v>
      </c>
      <c r="G652" s="5" t="str">
        <f t="shared" si="42"/>
        <v>STRONG</v>
      </c>
      <c r="H652" s="5" t="str">
        <f t="shared" si="41"/>
        <v>CONFIRMED BEARISH</v>
      </c>
    </row>
    <row r="653" spans="1:8" ht="13.5" x14ac:dyDescent="0.25">
      <c r="A653" s="3">
        <f>TITRES_STAT!B656</f>
        <v>43252</v>
      </c>
      <c r="B653" s="5">
        <f>TITRES_STAT!C656</f>
        <v>0.42</v>
      </c>
      <c r="C653" s="5">
        <f>TITRES_STAT!D656</f>
        <v>0.42</v>
      </c>
      <c r="D653" s="5">
        <f>TITRES_STAT!E656</f>
        <v>0</v>
      </c>
      <c r="E653" s="2">
        <f t="shared" si="40"/>
        <v>-138922</v>
      </c>
      <c r="F653" s="5" t="str">
        <f t="shared" si="43"/>
        <v>BEARISH</v>
      </c>
      <c r="G653" s="5" t="str">
        <f t="shared" si="42"/>
        <v>STRONG</v>
      </c>
      <c r="H653" s="5" t="str">
        <f t="shared" si="41"/>
        <v>CONFIRMED BEARISH</v>
      </c>
    </row>
    <row r="654" spans="1:8" ht="13.5" x14ac:dyDescent="0.25">
      <c r="A654" s="3">
        <f>TITRES_STAT!B657</f>
        <v>43255</v>
      </c>
      <c r="B654" s="5">
        <f>TITRES_STAT!C657</f>
        <v>0.43</v>
      </c>
      <c r="C654" s="5">
        <f>TITRES_STAT!D657</f>
        <v>0.43</v>
      </c>
      <c r="D654" s="5">
        <f>TITRES_STAT!E657</f>
        <v>0</v>
      </c>
      <c r="E654" s="2">
        <f t="shared" si="40"/>
        <v>-138922</v>
      </c>
      <c r="F654" s="5" t="str">
        <f t="shared" si="43"/>
        <v>BEARISH</v>
      </c>
      <c r="G654" s="5" t="str">
        <f t="shared" si="42"/>
        <v>STRONG</v>
      </c>
      <c r="H654" s="5" t="str">
        <f t="shared" si="41"/>
        <v>NEUTRAL</v>
      </c>
    </row>
    <row r="655" spans="1:8" ht="13.5" x14ac:dyDescent="0.25">
      <c r="A655" s="3">
        <f>TITRES_STAT!B658</f>
        <v>43256</v>
      </c>
      <c r="B655" s="5">
        <f>TITRES_STAT!C658</f>
        <v>0.44</v>
      </c>
      <c r="C655" s="5">
        <f>TITRES_STAT!D658</f>
        <v>0.44</v>
      </c>
      <c r="D655" s="5">
        <f>TITRES_STAT!E658</f>
        <v>2805</v>
      </c>
      <c r="E655" s="2">
        <f t="shared" si="40"/>
        <v>-136117</v>
      </c>
      <c r="F655" s="5" t="str">
        <f t="shared" si="43"/>
        <v>BEARISH</v>
      </c>
      <c r="G655" s="5" t="str">
        <f t="shared" si="42"/>
        <v>STRONG</v>
      </c>
      <c r="H655" s="5" t="str">
        <f t="shared" si="41"/>
        <v>BEARISH DIVERGENCE</v>
      </c>
    </row>
    <row r="656" spans="1:8" ht="13.5" x14ac:dyDescent="0.25">
      <c r="A656" s="3">
        <f>TITRES_STAT!B659</f>
        <v>43257</v>
      </c>
      <c r="B656" s="5">
        <f>TITRES_STAT!C659</f>
        <v>0.45</v>
      </c>
      <c r="C656" s="5">
        <f>TITRES_STAT!D659</f>
        <v>0.45</v>
      </c>
      <c r="D656" s="5">
        <f>TITRES_STAT!E659</f>
        <v>0</v>
      </c>
      <c r="E656" s="2">
        <f t="shared" si="40"/>
        <v>-136117</v>
      </c>
      <c r="F656" s="5" t="str">
        <f t="shared" si="43"/>
        <v>BULLISH</v>
      </c>
      <c r="G656" s="5" t="str">
        <f t="shared" si="42"/>
        <v>WEAK</v>
      </c>
      <c r="H656" s="5" t="str">
        <f t="shared" si="41"/>
        <v>CONFIRMED BULLISH</v>
      </c>
    </row>
    <row r="657" spans="1:8" ht="13.5" x14ac:dyDescent="0.25">
      <c r="A657" s="3">
        <f>TITRES_STAT!B660</f>
        <v>43258</v>
      </c>
      <c r="B657" s="5">
        <f>TITRES_STAT!C660</f>
        <v>0.46</v>
      </c>
      <c r="C657" s="5">
        <f>TITRES_STAT!D660</f>
        <v>0.46</v>
      </c>
      <c r="D657" s="5">
        <f>TITRES_STAT!E660</f>
        <v>576</v>
      </c>
      <c r="E657" s="2">
        <f t="shared" si="40"/>
        <v>-135541</v>
      </c>
      <c r="F657" s="5" t="str">
        <f t="shared" si="43"/>
        <v>BULLISH</v>
      </c>
      <c r="G657" s="5" t="str">
        <f t="shared" si="42"/>
        <v>WEAK</v>
      </c>
      <c r="H657" s="5" t="str">
        <f t="shared" si="41"/>
        <v>CONFIRMED BULLISH</v>
      </c>
    </row>
    <row r="658" spans="1:8" ht="13.5" x14ac:dyDescent="0.25">
      <c r="A658" s="3">
        <f>TITRES_STAT!B661</f>
        <v>43259</v>
      </c>
      <c r="B658" s="5">
        <f>TITRES_STAT!C661</f>
        <v>0.48</v>
      </c>
      <c r="C658" s="5">
        <f>TITRES_STAT!D661</f>
        <v>0.48</v>
      </c>
      <c r="D658" s="5">
        <f>TITRES_STAT!E661</f>
        <v>3180</v>
      </c>
      <c r="E658" s="2">
        <f t="shared" si="40"/>
        <v>-132361</v>
      </c>
      <c r="F658" s="5" t="str">
        <f t="shared" si="43"/>
        <v>BULLISH</v>
      </c>
      <c r="G658" s="5" t="str">
        <f t="shared" si="42"/>
        <v>WEAK</v>
      </c>
      <c r="H658" s="5" t="str">
        <f t="shared" si="41"/>
        <v>CONFIRMED BULLISH</v>
      </c>
    </row>
    <row r="659" spans="1:8" ht="13.5" x14ac:dyDescent="0.25">
      <c r="A659" s="3">
        <f>TITRES_STAT!B662</f>
        <v>43262</v>
      </c>
      <c r="B659" s="5">
        <f>TITRES_STAT!C662</f>
        <v>0.5</v>
      </c>
      <c r="C659" s="5">
        <f>TITRES_STAT!D662</f>
        <v>0.5</v>
      </c>
      <c r="D659" s="5">
        <f>TITRES_STAT!E662</f>
        <v>5405</v>
      </c>
      <c r="E659" s="2">
        <f t="shared" si="40"/>
        <v>-126956</v>
      </c>
      <c r="F659" s="5" t="str">
        <f t="shared" si="43"/>
        <v>BULLISH</v>
      </c>
      <c r="G659" s="5" t="str">
        <f t="shared" si="42"/>
        <v>WEAK</v>
      </c>
      <c r="H659" s="5" t="str">
        <f t="shared" si="41"/>
        <v>CONFIRMED BULLISH</v>
      </c>
    </row>
    <row r="660" spans="1:8" ht="13.5" x14ac:dyDescent="0.25">
      <c r="A660" s="3">
        <f>TITRES_STAT!B663</f>
        <v>43263</v>
      </c>
      <c r="B660" s="5">
        <f>TITRES_STAT!C663</f>
        <v>0.51</v>
      </c>
      <c r="C660" s="5">
        <f>TITRES_STAT!D663</f>
        <v>0.51</v>
      </c>
      <c r="D660" s="5">
        <f>TITRES_STAT!E663</f>
        <v>4339</v>
      </c>
      <c r="E660" s="2">
        <f t="shared" si="40"/>
        <v>-122617</v>
      </c>
      <c r="F660" s="5" t="str">
        <f t="shared" si="43"/>
        <v>BULLISH</v>
      </c>
      <c r="G660" s="5" t="str">
        <f t="shared" si="42"/>
        <v>WEAK</v>
      </c>
      <c r="H660" s="5" t="str">
        <f t="shared" si="41"/>
        <v>CONFIRMED BULLISH</v>
      </c>
    </row>
    <row r="661" spans="1:8" ht="13.5" x14ac:dyDescent="0.25">
      <c r="A661" s="3">
        <f>TITRES_STAT!B664</f>
        <v>43264</v>
      </c>
      <c r="B661" s="5">
        <f>TITRES_STAT!C664</f>
        <v>0.53</v>
      </c>
      <c r="C661" s="5">
        <f>TITRES_STAT!D664</f>
        <v>0.53</v>
      </c>
      <c r="D661" s="5">
        <f>TITRES_STAT!E664</f>
        <v>2571</v>
      </c>
      <c r="E661" s="2">
        <f t="shared" si="40"/>
        <v>-120046</v>
      </c>
      <c r="F661" s="5" t="str">
        <f t="shared" si="43"/>
        <v>BULLISH</v>
      </c>
      <c r="G661" s="5" t="str">
        <f t="shared" si="42"/>
        <v>WEAK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0.55000000000000004</v>
      </c>
      <c r="C662" s="5">
        <f>TITRES_STAT!D665</f>
        <v>0.55000000000000004</v>
      </c>
      <c r="D662" s="5">
        <f>TITRES_STAT!E665</f>
        <v>6119</v>
      </c>
      <c r="E662" s="2">
        <f t="shared" si="40"/>
        <v>-113927</v>
      </c>
      <c r="F662" s="5" t="str">
        <f t="shared" si="43"/>
        <v>BULLISH</v>
      </c>
      <c r="G662" s="5" t="str">
        <f t="shared" si="42"/>
        <v>WEAK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0.56999999999999995</v>
      </c>
      <c r="C663" s="5">
        <f>TITRES_STAT!D666</f>
        <v>0.56999999999999995</v>
      </c>
      <c r="D663" s="5">
        <f>TITRES_STAT!E666</f>
        <v>6110</v>
      </c>
      <c r="E663" s="2">
        <f t="shared" si="40"/>
        <v>-107817</v>
      </c>
      <c r="F663" s="5" t="str">
        <f t="shared" si="43"/>
        <v>BULLISH</v>
      </c>
      <c r="G663" s="5" t="str">
        <f t="shared" si="42"/>
        <v>WEAK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0.55000000000000004</v>
      </c>
      <c r="C664" s="5">
        <f>TITRES_STAT!D667</f>
        <v>0.55000000000000004</v>
      </c>
      <c r="D664" s="5">
        <f>TITRES_STAT!E667</f>
        <v>10278</v>
      </c>
      <c r="E664" s="2">
        <f t="shared" si="40"/>
        <v>-118095</v>
      </c>
      <c r="F664" s="5" t="str">
        <f t="shared" si="43"/>
        <v>BULLISH</v>
      </c>
      <c r="G664" s="5" t="str">
        <f t="shared" si="42"/>
        <v>WEAK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0.56000000000000005</v>
      </c>
      <c r="C665" s="5">
        <f>TITRES_STAT!D668</f>
        <v>0.56000000000000005</v>
      </c>
      <c r="D665" s="5">
        <f>TITRES_STAT!E668</f>
        <v>1100</v>
      </c>
      <c r="E665" s="2">
        <f t="shared" si="40"/>
        <v>-116995</v>
      </c>
      <c r="F665" s="5" t="str">
        <f t="shared" si="43"/>
        <v>BULLISH</v>
      </c>
      <c r="G665" s="5" t="str">
        <f t="shared" si="42"/>
        <v>WEAK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0.56000000000000005</v>
      </c>
      <c r="C666" s="5">
        <f>TITRES_STAT!D669</f>
        <v>0.56000000000000005</v>
      </c>
      <c r="D666" s="5">
        <f>TITRES_STAT!E669</f>
        <v>7731</v>
      </c>
      <c r="E666" s="2">
        <f t="shared" si="40"/>
        <v>-116995</v>
      </c>
      <c r="F666" s="5" t="str">
        <f t="shared" si="43"/>
        <v>BULLISH</v>
      </c>
      <c r="G666" s="5" t="str">
        <f t="shared" si="42"/>
        <v>WEAK</v>
      </c>
      <c r="H666" s="5" t="str">
        <f t="shared" si="41"/>
        <v>CONFIRMED BULLISH</v>
      </c>
    </row>
    <row r="667" spans="1:8" ht="13.5" x14ac:dyDescent="0.25">
      <c r="A667" s="3">
        <f>TITRES_STAT!B670</f>
        <v>43273</v>
      </c>
      <c r="B667" s="5">
        <f>TITRES_STAT!C670</f>
        <v>0.56000000000000005</v>
      </c>
      <c r="C667" s="5">
        <f>TITRES_STAT!D670</f>
        <v>0.56000000000000005</v>
      </c>
      <c r="D667" s="5">
        <f>TITRES_STAT!E670</f>
        <v>450</v>
      </c>
      <c r="E667" s="2">
        <f t="shared" si="40"/>
        <v>-116995</v>
      </c>
      <c r="F667" s="5" t="str">
        <f t="shared" si="43"/>
        <v>BEARISH</v>
      </c>
      <c r="G667" s="5" t="str">
        <f t="shared" si="42"/>
        <v>STRONG</v>
      </c>
      <c r="H667" s="5" t="str">
        <f t="shared" si="41"/>
        <v>BEARISH DIVERGENCE</v>
      </c>
    </row>
    <row r="668" spans="1:8" ht="13.5" x14ac:dyDescent="0.25">
      <c r="A668" s="3">
        <f>TITRES_STAT!B671</f>
        <v>43276</v>
      </c>
      <c r="B668" s="5">
        <f>TITRES_STAT!C671</f>
        <v>0.56999999999999995</v>
      </c>
      <c r="C668" s="5">
        <f>TITRES_STAT!D671</f>
        <v>0.56999999999999995</v>
      </c>
      <c r="D668" s="5">
        <f>TITRES_STAT!E671</f>
        <v>10</v>
      </c>
      <c r="E668" s="2">
        <f t="shared" si="40"/>
        <v>-116985</v>
      </c>
      <c r="F668" s="5" t="str">
        <f t="shared" si="43"/>
        <v>BEARISH</v>
      </c>
      <c r="G668" s="5" t="str">
        <f t="shared" si="42"/>
        <v>STRONG</v>
      </c>
      <c r="H668" s="5" t="str">
        <f t="shared" si="41"/>
        <v>NEUTRAL</v>
      </c>
    </row>
    <row r="669" spans="1:8" ht="13.5" x14ac:dyDescent="0.25">
      <c r="A669" s="3">
        <f>TITRES_STAT!B672</f>
        <v>43277</v>
      </c>
      <c r="B669" s="5">
        <f>TITRES_STAT!C672</f>
        <v>0.56999999999999995</v>
      </c>
      <c r="C669" s="5">
        <f>TITRES_STAT!D672</f>
        <v>0.56999999999999995</v>
      </c>
      <c r="D669" s="5">
        <f>TITRES_STAT!E672</f>
        <v>0</v>
      </c>
      <c r="E669" s="2">
        <f t="shared" si="40"/>
        <v>-116985</v>
      </c>
      <c r="F669" s="5" t="str">
        <f t="shared" si="43"/>
        <v>BULLISH</v>
      </c>
      <c r="G669" s="5" t="str">
        <f t="shared" si="42"/>
        <v>NEUTRAL</v>
      </c>
      <c r="H669" s="5" t="str">
        <f t="shared" si="41"/>
        <v>CONFIRMED BULLISH</v>
      </c>
    </row>
    <row r="670" spans="1:8" ht="13.5" x14ac:dyDescent="0.25">
      <c r="A670" s="3">
        <f>TITRES_STAT!B673</f>
        <v>43278</v>
      </c>
      <c r="B670" s="5">
        <f>TITRES_STAT!C673</f>
        <v>0.56999999999999995</v>
      </c>
      <c r="C670" s="5">
        <f>TITRES_STAT!D673</f>
        <v>0.56999999999999995</v>
      </c>
      <c r="D670" s="5">
        <f>TITRES_STAT!E673</f>
        <v>7061</v>
      </c>
      <c r="E670" s="2">
        <f t="shared" si="40"/>
        <v>-116985</v>
      </c>
      <c r="F670" s="5" t="str">
        <f t="shared" si="43"/>
        <v>BULLISH</v>
      </c>
      <c r="G670" s="5" t="str">
        <f t="shared" si="42"/>
        <v>NEUTRAL</v>
      </c>
      <c r="H670" s="5" t="str">
        <f t="shared" si="41"/>
        <v>CONFIRMED BULLISH</v>
      </c>
    </row>
    <row r="671" spans="1:8" ht="13.5" x14ac:dyDescent="0.25">
      <c r="A671" s="3">
        <f>TITRES_STAT!B674</f>
        <v>43279</v>
      </c>
      <c r="B671" s="5">
        <f>TITRES_STAT!C674</f>
        <v>0.56000000000000005</v>
      </c>
      <c r="C671" s="5">
        <f>TITRES_STAT!D674</f>
        <v>0.56000000000000005</v>
      </c>
      <c r="D671" s="5">
        <f>TITRES_STAT!E674</f>
        <v>1</v>
      </c>
      <c r="E671" s="2">
        <f t="shared" si="40"/>
        <v>-116986</v>
      </c>
      <c r="F671" s="5" t="str">
        <f t="shared" si="43"/>
        <v>BULLISH</v>
      </c>
      <c r="G671" s="5" t="str">
        <f t="shared" si="42"/>
        <v>NEUTRAL</v>
      </c>
      <c r="H671" s="5" t="str">
        <f t="shared" si="41"/>
        <v>NEUTRAL</v>
      </c>
    </row>
    <row r="672" spans="1:8" ht="13.5" x14ac:dyDescent="0.25">
      <c r="A672" s="3">
        <f>TITRES_STAT!B675</f>
        <v>43280</v>
      </c>
      <c r="B672" s="5">
        <f>TITRES_STAT!C675</f>
        <v>0.56000000000000005</v>
      </c>
      <c r="C672" s="5">
        <f>TITRES_STAT!D675</f>
        <v>0.56000000000000005</v>
      </c>
      <c r="D672" s="5">
        <f>TITRES_STAT!E675</f>
        <v>198</v>
      </c>
      <c r="E672" s="2">
        <f t="shared" si="40"/>
        <v>-116986</v>
      </c>
      <c r="F672" s="5" t="str">
        <f t="shared" si="43"/>
        <v>BULLISH</v>
      </c>
      <c r="G672" s="5" t="str">
        <f t="shared" si="42"/>
        <v>NEUTRAL</v>
      </c>
      <c r="H672" s="5" t="str">
        <f t="shared" si="41"/>
        <v>NEUTRAL</v>
      </c>
    </row>
    <row r="673" spans="1:8" ht="13.5" x14ac:dyDescent="0.25">
      <c r="A673" s="3">
        <f>TITRES_STAT!B676</f>
        <v>43283</v>
      </c>
      <c r="B673" s="5">
        <f>TITRES_STAT!C676</f>
        <v>0.56000000000000005</v>
      </c>
      <c r="C673" s="5">
        <f>TITRES_STAT!D676</f>
        <v>0.56000000000000005</v>
      </c>
      <c r="D673" s="5">
        <f>TITRES_STAT!E676</f>
        <v>1</v>
      </c>
      <c r="E673" s="2">
        <f t="shared" si="40"/>
        <v>-116986</v>
      </c>
      <c r="F673" s="5" t="str">
        <f t="shared" si="43"/>
        <v>BEARISH</v>
      </c>
      <c r="G673" s="5" t="str">
        <f t="shared" si="42"/>
        <v>NEUTRAL</v>
      </c>
      <c r="H673" s="5" t="str">
        <f t="shared" si="41"/>
        <v>CONFIRMED BEARISH</v>
      </c>
    </row>
    <row r="674" spans="1:8" ht="13.5" x14ac:dyDescent="0.25">
      <c r="A674" s="3">
        <f>TITRES_STAT!B677</f>
        <v>43284</v>
      </c>
      <c r="B674" s="5">
        <f>TITRES_STAT!C677</f>
        <v>0.55000000000000004</v>
      </c>
      <c r="C674" s="5">
        <f>TITRES_STAT!D677</f>
        <v>0.55000000000000004</v>
      </c>
      <c r="D674" s="5">
        <f>TITRES_STAT!E677</f>
        <v>0</v>
      </c>
      <c r="E674" s="2">
        <f t="shared" si="40"/>
        <v>-116986</v>
      </c>
      <c r="F674" s="5" t="str">
        <f t="shared" si="43"/>
        <v>BEARISH</v>
      </c>
      <c r="G674" s="5" t="str">
        <f t="shared" si="42"/>
        <v>NEUTRAL</v>
      </c>
      <c r="H674" s="5" t="str">
        <f t="shared" si="41"/>
        <v>CONFIRMED BEARISH</v>
      </c>
    </row>
    <row r="675" spans="1:8" ht="13.5" x14ac:dyDescent="0.25">
      <c r="A675" s="3">
        <f>TITRES_STAT!B678</f>
        <v>43285</v>
      </c>
      <c r="B675" s="5">
        <f>TITRES_STAT!C678</f>
        <v>0.56000000000000005</v>
      </c>
      <c r="C675" s="5">
        <f>TITRES_STAT!D678</f>
        <v>0.56000000000000005</v>
      </c>
      <c r="D675" s="5">
        <f>TITRES_STAT!E678</f>
        <v>4</v>
      </c>
      <c r="E675" s="2">
        <f t="shared" si="40"/>
        <v>-116982</v>
      </c>
      <c r="F675" s="5" t="str">
        <f t="shared" si="43"/>
        <v>BULLISH</v>
      </c>
      <c r="G675" s="5" t="str">
        <f t="shared" si="42"/>
        <v>NEUTRAL</v>
      </c>
      <c r="H675" s="5" t="str">
        <f t="shared" si="41"/>
        <v>BULLISH DIVERGENCE</v>
      </c>
    </row>
    <row r="676" spans="1:8" ht="13.5" x14ac:dyDescent="0.25">
      <c r="A676" s="3">
        <f>TITRES_STAT!B679</f>
        <v>43286</v>
      </c>
      <c r="B676" s="5">
        <f>TITRES_STAT!C679</f>
        <v>0.56000000000000005</v>
      </c>
      <c r="C676" s="5">
        <f>TITRES_STAT!D679</f>
        <v>0.56000000000000005</v>
      </c>
      <c r="D676" s="5">
        <f>TITRES_STAT!E679</f>
        <v>0</v>
      </c>
      <c r="E676" s="2">
        <f t="shared" si="40"/>
        <v>-116982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NEUTRAL</v>
      </c>
    </row>
    <row r="677" spans="1:8" ht="13.5" x14ac:dyDescent="0.25">
      <c r="A677" s="3">
        <f>TITRES_STAT!B680</f>
        <v>43287</v>
      </c>
      <c r="B677" s="5">
        <f>TITRES_STAT!C680</f>
        <v>0.54</v>
      </c>
      <c r="C677" s="5">
        <f>TITRES_STAT!D680</f>
        <v>0.54</v>
      </c>
      <c r="D677" s="5">
        <f>TITRES_STAT!E680</f>
        <v>0</v>
      </c>
      <c r="E677" s="2">
        <f t="shared" si="40"/>
        <v>-116982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BULLISH DIVERGENCE</v>
      </c>
    </row>
    <row r="678" spans="1:8" ht="13.5" x14ac:dyDescent="0.25">
      <c r="A678" s="3">
        <f>TITRES_STAT!B681</f>
        <v>43290</v>
      </c>
      <c r="B678" s="5">
        <f>TITRES_STAT!C681</f>
        <v>0.53</v>
      </c>
      <c r="C678" s="5">
        <f>TITRES_STAT!D681</f>
        <v>0.53</v>
      </c>
      <c r="D678" s="5">
        <f>TITRES_STAT!E681</f>
        <v>65</v>
      </c>
      <c r="E678" s="2">
        <f t="shared" si="40"/>
        <v>-117047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0.51</v>
      </c>
      <c r="C679" s="5">
        <f>TITRES_STAT!D682</f>
        <v>0.51</v>
      </c>
      <c r="D679" s="5">
        <f>TITRES_STAT!E682</f>
        <v>0</v>
      </c>
      <c r="E679" s="2">
        <f t="shared" si="40"/>
        <v>-117047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0.49</v>
      </c>
      <c r="C680" s="5">
        <f>TITRES_STAT!D683</f>
        <v>0.49</v>
      </c>
      <c r="D680" s="5">
        <f>TITRES_STAT!E683</f>
        <v>534</v>
      </c>
      <c r="E680" s="2">
        <f t="shared" si="40"/>
        <v>-117581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0.47</v>
      </c>
      <c r="C681" s="5">
        <f>TITRES_STAT!D684</f>
        <v>0.47</v>
      </c>
      <c r="D681" s="5">
        <f>TITRES_STAT!E684</f>
        <v>2935</v>
      </c>
      <c r="E681" s="2">
        <f t="shared" si="40"/>
        <v>-120516</v>
      </c>
      <c r="F681" s="5" t="str">
        <f t="shared" si="43"/>
        <v>BEARISH</v>
      </c>
      <c r="G681" s="5" t="str">
        <f t="shared" si="42"/>
        <v>STRONG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0.48</v>
      </c>
      <c r="C682" s="5">
        <f>TITRES_STAT!D685</f>
        <v>0.48</v>
      </c>
      <c r="D682" s="5">
        <f>TITRES_STAT!E685</f>
        <v>0</v>
      </c>
      <c r="E682" s="2">
        <f t="shared" si="40"/>
        <v>-120516</v>
      </c>
      <c r="F682" s="5" t="str">
        <f t="shared" si="43"/>
        <v>BEARISH</v>
      </c>
      <c r="G682" s="5" t="str">
        <f t="shared" si="42"/>
        <v>STRONG</v>
      </c>
      <c r="H682" s="5" t="str">
        <f t="shared" si="41"/>
        <v>CONFIRMED BEARISH</v>
      </c>
    </row>
    <row r="683" spans="1:8" ht="13.5" x14ac:dyDescent="0.25">
      <c r="A683" s="3">
        <f>TITRES_STAT!B686</f>
        <v>43297</v>
      </c>
      <c r="B683" s="5">
        <f>TITRES_STAT!C686</f>
        <v>0.49</v>
      </c>
      <c r="C683" s="5">
        <f>TITRES_STAT!D686</f>
        <v>0.49</v>
      </c>
      <c r="D683" s="5">
        <f>TITRES_STAT!E686</f>
        <v>1</v>
      </c>
      <c r="E683" s="2">
        <f t="shared" si="40"/>
        <v>-120515</v>
      </c>
      <c r="F683" s="5" t="str">
        <f t="shared" si="43"/>
        <v>BEARISH</v>
      </c>
      <c r="G683" s="5" t="str">
        <f t="shared" si="42"/>
        <v>STRONG</v>
      </c>
      <c r="H683" s="5" t="str">
        <f t="shared" si="41"/>
        <v>CONFIRMED BEARISH</v>
      </c>
    </row>
    <row r="684" spans="1:8" ht="13.5" x14ac:dyDescent="0.25">
      <c r="A684" s="3">
        <f>TITRES_STAT!B687</f>
        <v>43298</v>
      </c>
      <c r="B684" s="5">
        <f>TITRES_STAT!C687</f>
        <v>0.49</v>
      </c>
      <c r="C684" s="5">
        <f>TITRES_STAT!D687</f>
        <v>0.49</v>
      </c>
      <c r="D684" s="5">
        <f>TITRES_STAT!E687</f>
        <v>500</v>
      </c>
      <c r="E684" s="2">
        <f t="shared" si="40"/>
        <v>-120515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0.49</v>
      </c>
      <c r="C685" s="5">
        <f>TITRES_STAT!D688</f>
        <v>0.49</v>
      </c>
      <c r="D685" s="5">
        <f>TITRES_STAT!E688</f>
        <v>0</v>
      </c>
      <c r="E685" s="2">
        <f t="shared" si="40"/>
        <v>-120515</v>
      </c>
      <c r="F685" s="5" t="str">
        <f t="shared" si="43"/>
        <v>BEARISH</v>
      </c>
      <c r="G685" s="5" t="str">
        <f t="shared" si="42"/>
        <v>STRONG</v>
      </c>
      <c r="H685" s="5" t="str">
        <f t="shared" si="41"/>
        <v>NEUTRAL</v>
      </c>
    </row>
    <row r="686" spans="1:8" ht="13.5" x14ac:dyDescent="0.25">
      <c r="A686" s="3">
        <f>TITRES_STAT!B689</f>
        <v>43300</v>
      </c>
      <c r="B686" s="5">
        <f>TITRES_STAT!C689</f>
        <v>0.5</v>
      </c>
      <c r="C686" s="5">
        <f>TITRES_STAT!D689</f>
        <v>0.5</v>
      </c>
      <c r="D686" s="5">
        <f>TITRES_STAT!E689</f>
        <v>63</v>
      </c>
      <c r="E686" s="2">
        <f t="shared" si="40"/>
        <v>-120452</v>
      </c>
      <c r="F686" s="5" t="str">
        <f t="shared" si="43"/>
        <v>BULLISH</v>
      </c>
      <c r="G686" s="5" t="str">
        <f t="shared" si="42"/>
        <v>NEUTRAL</v>
      </c>
      <c r="H686" s="5" t="str">
        <f t="shared" si="41"/>
        <v>CONFIRMED BULLISH</v>
      </c>
    </row>
    <row r="687" spans="1:8" ht="13.5" x14ac:dyDescent="0.25">
      <c r="A687" s="3">
        <f>TITRES_STAT!B690</f>
        <v>43301</v>
      </c>
      <c r="B687" s="5">
        <f>TITRES_STAT!C690</f>
        <v>0.51</v>
      </c>
      <c r="C687" s="5">
        <f>TITRES_STAT!D690</f>
        <v>0.51</v>
      </c>
      <c r="D687" s="5">
        <f>TITRES_STAT!E690</f>
        <v>13</v>
      </c>
      <c r="E687" s="2">
        <f t="shared" si="40"/>
        <v>-120439</v>
      </c>
      <c r="F687" s="5" t="str">
        <f t="shared" si="43"/>
        <v>BULLISH</v>
      </c>
      <c r="G687" s="5" t="str">
        <f t="shared" si="42"/>
        <v>NEUTRAL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0.51</v>
      </c>
      <c r="C688" s="5">
        <f>TITRES_STAT!D691</f>
        <v>0.51</v>
      </c>
      <c r="D688" s="5">
        <f>TITRES_STAT!E691</f>
        <v>369</v>
      </c>
      <c r="E688" s="2">
        <f t="shared" si="40"/>
        <v>-120439</v>
      </c>
      <c r="F688" s="5" t="str">
        <f t="shared" si="43"/>
        <v>BULLISH</v>
      </c>
      <c r="G688" s="5" t="str">
        <f t="shared" si="42"/>
        <v>NEUTRAL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0.51</v>
      </c>
      <c r="C689" s="5">
        <f>TITRES_STAT!D692</f>
        <v>0.51</v>
      </c>
      <c r="D689" s="5">
        <f>TITRES_STAT!E692</f>
        <v>111</v>
      </c>
      <c r="E689" s="2">
        <f t="shared" si="40"/>
        <v>-120439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0.51</v>
      </c>
      <c r="C690" s="5">
        <f>TITRES_STAT!D693</f>
        <v>0.51</v>
      </c>
      <c r="D690" s="5">
        <f>TITRES_STAT!E693</f>
        <v>0</v>
      </c>
      <c r="E690" s="2">
        <f t="shared" si="40"/>
        <v>-120439</v>
      </c>
      <c r="F690" s="5" t="str">
        <f t="shared" si="43"/>
        <v>BULLISH</v>
      </c>
      <c r="G690" s="5" t="str">
        <f t="shared" si="42"/>
        <v>NEUTRAL</v>
      </c>
      <c r="H690" s="5" t="str">
        <f t="shared" si="41"/>
        <v>CONFIRMED BULLISH</v>
      </c>
    </row>
    <row r="691" spans="1:8" ht="13.5" x14ac:dyDescent="0.25">
      <c r="A691" s="3">
        <f>TITRES_STAT!B694</f>
        <v>43308</v>
      </c>
      <c r="B691" s="5">
        <f>TITRES_STAT!C694</f>
        <v>0.5</v>
      </c>
      <c r="C691" s="5">
        <f>TITRES_STAT!D694</f>
        <v>0.5</v>
      </c>
      <c r="D691" s="5">
        <f>TITRES_STAT!E694</f>
        <v>290</v>
      </c>
      <c r="E691" s="2">
        <f t="shared" si="40"/>
        <v>-120729</v>
      </c>
      <c r="F691" s="5" t="str">
        <f t="shared" si="43"/>
        <v>BEARISH</v>
      </c>
      <c r="G691" s="5" t="str">
        <f t="shared" si="42"/>
        <v>NEUTRAL</v>
      </c>
      <c r="H691" s="5" t="str">
        <f t="shared" si="41"/>
        <v>NEUTRAL</v>
      </c>
    </row>
    <row r="692" spans="1:8" ht="13.5" x14ac:dyDescent="0.25">
      <c r="A692" s="3">
        <f>TITRES_STAT!B695</f>
        <v>43311</v>
      </c>
      <c r="B692" s="5">
        <f>TITRES_STAT!C695</f>
        <v>0.5</v>
      </c>
      <c r="C692" s="5">
        <f>TITRES_STAT!D695</f>
        <v>0.5</v>
      </c>
      <c r="D692" s="5">
        <f>TITRES_STAT!E695</f>
        <v>0</v>
      </c>
      <c r="E692" s="2">
        <f t="shared" si="40"/>
        <v>-120729</v>
      </c>
      <c r="F692" s="5" t="str">
        <f t="shared" si="43"/>
        <v>BEARISH</v>
      </c>
      <c r="G692" s="5" t="str">
        <f t="shared" si="42"/>
        <v>NEUTRAL</v>
      </c>
      <c r="H692" s="5" t="str">
        <f t="shared" si="41"/>
        <v>CONFIRMED BEARISH</v>
      </c>
    </row>
    <row r="693" spans="1:8" ht="13.5" x14ac:dyDescent="0.25">
      <c r="A693" s="3">
        <f>TITRES_STAT!B696</f>
        <v>43312</v>
      </c>
      <c r="B693" s="5">
        <f>TITRES_STAT!C696</f>
        <v>0.5</v>
      </c>
      <c r="C693" s="5">
        <f>TITRES_STAT!D696</f>
        <v>0.5</v>
      </c>
      <c r="D693" s="5">
        <f>TITRES_STAT!E696</f>
        <v>0</v>
      </c>
      <c r="E693" s="2">
        <f t="shared" si="40"/>
        <v>-120729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CONFIRMED BEARISH</v>
      </c>
    </row>
    <row r="694" spans="1:8" ht="13.5" x14ac:dyDescent="0.25">
      <c r="A694" s="3">
        <f>TITRES_STAT!B697</f>
        <v>43313</v>
      </c>
      <c r="B694" s="5">
        <f>TITRES_STAT!C697</f>
        <v>0.48</v>
      </c>
      <c r="C694" s="5">
        <f>TITRES_STAT!D697</f>
        <v>0.48</v>
      </c>
      <c r="D694" s="5">
        <f>TITRES_STAT!E697</f>
        <v>0</v>
      </c>
      <c r="E694" s="2">
        <f t="shared" si="40"/>
        <v>-120729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CONFIRMED BEARISH</v>
      </c>
    </row>
    <row r="695" spans="1:8" ht="13.5" x14ac:dyDescent="0.25">
      <c r="A695" s="3">
        <f>TITRES_STAT!B698</f>
        <v>43314</v>
      </c>
      <c r="B695" s="5">
        <f>TITRES_STAT!C698</f>
        <v>0.48</v>
      </c>
      <c r="C695" s="5">
        <f>TITRES_STAT!D698</f>
        <v>0.48</v>
      </c>
      <c r="D695" s="5">
        <f>TITRES_STAT!E698</f>
        <v>792</v>
      </c>
      <c r="E695" s="2">
        <f t="shared" si="40"/>
        <v>-120729</v>
      </c>
      <c r="F695" s="5" t="str">
        <f t="shared" si="43"/>
        <v>BEARISH</v>
      </c>
      <c r="G695" s="5" t="str">
        <f t="shared" si="42"/>
        <v>NEUTRAL</v>
      </c>
      <c r="H695" s="5" t="str">
        <f t="shared" si="41"/>
        <v>CONFIRMED BEARISH</v>
      </c>
    </row>
    <row r="696" spans="1:8" ht="13.5" x14ac:dyDescent="0.25">
      <c r="A696" s="3">
        <f>TITRES_STAT!B699</f>
        <v>43315</v>
      </c>
      <c r="B696" s="5">
        <f>TITRES_STAT!C699</f>
        <v>0.49</v>
      </c>
      <c r="C696" s="5">
        <f>TITRES_STAT!D699</f>
        <v>0.49</v>
      </c>
      <c r="D696" s="5">
        <f>TITRES_STAT!E699</f>
        <v>0</v>
      </c>
      <c r="E696" s="2">
        <f t="shared" si="40"/>
        <v>-120729</v>
      </c>
      <c r="F696" s="5" t="str">
        <f t="shared" si="43"/>
        <v>NEUTRAL</v>
      </c>
      <c r="G696" s="5" t="str">
        <f t="shared" si="42"/>
        <v>NEUTRAL</v>
      </c>
      <c r="H696" s="5" t="str">
        <f t="shared" si="41"/>
        <v>NEUTRAL</v>
      </c>
    </row>
    <row r="697" spans="1:8" ht="13.5" x14ac:dyDescent="0.25">
      <c r="A697" s="3">
        <f>TITRES_STAT!B700</f>
        <v>43318</v>
      </c>
      <c r="B697" s="5">
        <f>TITRES_STAT!C700</f>
        <v>0.5</v>
      </c>
      <c r="C697" s="5">
        <f>TITRES_STAT!D700</f>
        <v>0.5</v>
      </c>
      <c r="D697" s="5">
        <f>TITRES_STAT!E700</f>
        <v>0</v>
      </c>
      <c r="E697" s="2">
        <f t="shared" si="40"/>
        <v>-120729</v>
      </c>
      <c r="F697" s="5" t="str">
        <f t="shared" si="43"/>
        <v>NEUTRAL</v>
      </c>
      <c r="G697" s="5" t="str">
        <f t="shared" si="42"/>
        <v>NEUTRAL</v>
      </c>
      <c r="H697" s="5" t="str">
        <f t="shared" si="41"/>
        <v>NEUTRAL</v>
      </c>
    </row>
    <row r="698" spans="1:8" ht="13.5" x14ac:dyDescent="0.25">
      <c r="A698" s="3">
        <f>TITRES_STAT!B701</f>
        <v>43319</v>
      </c>
      <c r="B698" s="5">
        <f>TITRES_STAT!C701</f>
        <v>0.51</v>
      </c>
      <c r="C698" s="5">
        <f>TITRES_STAT!D701</f>
        <v>0.51</v>
      </c>
      <c r="D698" s="5">
        <f>TITRES_STAT!E701</f>
        <v>1</v>
      </c>
      <c r="E698" s="2">
        <f t="shared" si="40"/>
        <v>-120728</v>
      </c>
      <c r="F698" s="5" t="str">
        <f t="shared" si="43"/>
        <v>BULLISH</v>
      </c>
      <c r="G698" s="5" t="str">
        <f t="shared" si="42"/>
        <v>NEUTRAL</v>
      </c>
      <c r="H698" s="5" t="str">
        <f t="shared" si="41"/>
        <v>CONFIRMED BULLISH</v>
      </c>
    </row>
    <row r="699" spans="1:8" ht="13.5" x14ac:dyDescent="0.25">
      <c r="A699" s="3">
        <f>TITRES_STAT!B702</f>
        <v>43320</v>
      </c>
      <c r="B699" s="5">
        <f>TITRES_STAT!C702</f>
        <v>0.52</v>
      </c>
      <c r="C699" s="5">
        <f>TITRES_STAT!D702</f>
        <v>0.52</v>
      </c>
      <c r="D699" s="5">
        <f>TITRES_STAT!E702</f>
        <v>334</v>
      </c>
      <c r="E699" s="2">
        <f t="shared" si="40"/>
        <v>-120394</v>
      </c>
      <c r="F699" s="5" t="str">
        <f t="shared" si="43"/>
        <v>BULLISH</v>
      </c>
      <c r="G699" s="5" t="str">
        <f t="shared" si="42"/>
        <v>NEUTRAL</v>
      </c>
      <c r="H699" s="5" t="str">
        <f t="shared" si="41"/>
        <v>CONFIRMED BULLISH</v>
      </c>
    </row>
    <row r="700" spans="1:8" ht="13.5" x14ac:dyDescent="0.25">
      <c r="A700" s="3">
        <f>TITRES_STAT!B703</f>
        <v>43321</v>
      </c>
      <c r="B700" s="5">
        <f>TITRES_STAT!C703</f>
        <v>0.52</v>
      </c>
      <c r="C700" s="5">
        <f>TITRES_STAT!D703</f>
        <v>0.52</v>
      </c>
      <c r="D700" s="5">
        <f>TITRES_STAT!E703</f>
        <v>0</v>
      </c>
      <c r="E700" s="2">
        <f t="shared" si="40"/>
        <v>-120394</v>
      </c>
      <c r="F700" s="5" t="str">
        <f t="shared" si="43"/>
        <v>BULLISH</v>
      </c>
      <c r="G700" s="5" t="str">
        <f t="shared" si="42"/>
        <v>NEUTRAL</v>
      </c>
      <c r="H700" s="5" t="str">
        <f t="shared" si="41"/>
        <v>CONFIRMED BULLISH</v>
      </c>
    </row>
    <row r="701" spans="1:8" ht="13.5" x14ac:dyDescent="0.25">
      <c r="A701" s="3">
        <f>TITRES_STAT!B704</f>
        <v>43322</v>
      </c>
      <c r="B701" s="5">
        <f>TITRES_STAT!C704</f>
        <v>0.52</v>
      </c>
      <c r="C701" s="5">
        <f>TITRES_STAT!D704</f>
        <v>0.52</v>
      </c>
      <c r="D701" s="5">
        <f>TITRES_STAT!E704</f>
        <v>0</v>
      </c>
      <c r="E701" s="2">
        <f t="shared" si="40"/>
        <v>-120394</v>
      </c>
      <c r="F701" s="5" t="str">
        <f t="shared" si="43"/>
        <v>BULLISH</v>
      </c>
      <c r="G701" s="5" t="str">
        <f t="shared" si="42"/>
        <v>NEUTRAL</v>
      </c>
      <c r="H701" s="5" t="str">
        <f t="shared" si="41"/>
        <v>CONFIRMED BULLISH</v>
      </c>
    </row>
    <row r="702" spans="1:8" ht="13.5" x14ac:dyDescent="0.25">
      <c r="A702" s="3">
        <f>TITRES_STAT!B705</f>
        <v>43326</v>
      </c>
      <c r="B702" s="5">
        <f>TITRES_STAT!C705</f>
        <v>0.52</v>
      </c>
      <c r="C702" s="5">
        <f>TITRES_STAT!D705</f>
        <v>0.52</v>
      </c>
      <c r="D702" s="5">
        <f>TITRES_STAT!E705</f>
        <v>510</v>
      </c>
      <c r="E702" s="2">
        <f t="shared" si="40"/>
        <v>-120394</v>
      </c>
      <c r="F702" s="5" t="str">
        <f t="shared" si="43"/>
        <v>BULLISH</v>
      </c>
      <c r="G702" s="5" t="str">
        <f t="shared" si="42"/>
        <v>NEUTRAL</v>
      </c>
      <c r="H702" s="5" t="str">
        <f t="shared" si="41"/>
        <v>CONFIRMED BULLISH</v>
      </c>
    </row>
    <row r="703" spans="1:8" ht="13.5" x14ac:dyDescent="0.25">
      <c r="A703" s="3">
        <f>TITRES_STAT!B706</f>
        <v>43327</v>
      </c>
      <c r="B703" s="5">
        <f>TITRES_STAT!C706</f>
        <v>0.52</v>
      </c>
      <c r="C703" s="5">
        <f>TITRES_STAT!D706</f>
        <v>0.52</v>
      </c>
      <c r="D703" s="5">
        <f>TITRES_STAT!E706</f>
        <v>16</v>
      </c>
      <c r="E703" s="2">
        <f t="shared" si="40"/>
        <v>-120394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0.52</v>
      </c>
      <c r="C704" s="5">
        <f>TITRES_STAT!D707</f>
        <v>0.52</v>
      </c>
      <c r="D704" s="5">
        <f>TITRES_STAT!E707</f>
        <v>5</v>
      </c>
      <c r="E704" s="2">
        <f t="shared" si="40"/>
        <v>-120394</v>
      </c>
      <c r="F704" s="5" t="str">
        <f t="shared" si="43"/>
        <v>NEUTRAL</v>
      </c>
      <c r="G704" s="5" t="str">
        <f t="shared" si="42"/>
        <v>NEUTRAL</v>
      </c>
      <c r="H704" s="5" t="str">
        <f t="shared" si="41"/>
        <v>NEUTRAL</v>
      </c>
    </row>
    <row r="705" spans="1:8" ht="13.5" x14ac:dyDescent="0.25">
      <c r="A705" s="3">
        <f>TITRES_STAT!B708</f>
        <v>43329</v>
      </c>
      <c r="B705" s="5">
        <f>TITRES_STAT!C708</f>
        <v>0.52</v>
      </c>
      <c r="C705" s="5">
        <f>TITRES_STAT!D708</f>
        <v>0.52</v>
      </c>
      <c r="D705" s="5">
        <f>TITRES_STAT!E708</f>
        <v>0</v>
      </c>
      <c r="E705" s="2">
        <f t="shared" si="40"/>
        <v>-120394</v>
      </c>
      <c r="F705" s="5" t="str">
        <f t="shared" si="43"/>
        <v>NEUTRAL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43332</v>
      </c>
      <c r="B706" s="5">
        <f>TITRES_STAT!C709</f>
        <v>0.52</v>
      </c>
      <c r="C706" s="5">
        <f>TITRES_STAT!D709</f>
        <v>0.52</v>
      </c>
      <c r="D706" s="5">
        <f>TITRES_STAT!E709</f>
        <v>0</v>
      </c>
      <c r="E706" s="2">
        <f t="shared" si="40"/>
        <v>-120394</v>
      </c>
      <c r="F706" s="5" t="str">
        <f t="shared" si="43"/>
        <v>NEUTRAL</v>
      </c>
      <c r="G706" s="5" t="str">
        <f t="shared" si="42"/>
        <v>NEUTRAL</v>
      </c>
      <c r="H706" s="5" t="str">
        <f t="shared" si="41"/>
        <v>NEUTRAL</v>
      </c>
    </row>
    <row r="707" spans="1:8" ht="13.5" x14ac:dyDescent="0.25">
      <c r="A707" s="3">
        <f>TITRES_STAT!B710</f>
        <v>43335</v>
      </c>
      <c r="B707" s="5">
        <f>TITRES_STAT!C710</f>
        <v>0.52</v>
      </c>
      <c r="C707" s="5">
        <f>TITRES_STAT!D710</f>
        <v>0.52</v>
      </c>
      <c r="D707" s="5">
        <f>TITRES_STAT!E710</f>
        <v>0</v>
      </c>
      <c r="E707" s="2">
        <f t="shared" si="40"/>
        <v>-120394</v>
      </c>
      <c r="F707" s="5" t="str">
        <f t="shared" si="43"/>
        <v>NEUTRAL</v>
      </c>
      <c r="G707" s="5" t="str">
        <f t="shared" si="42"/>
        <v>NEUTRAL</v>
      </c>
      <c r="H707" s="5" t="str">
        <f t="shared" si="41"/>
        <v>NEUTRAL</v>
      </c>
    </row>
    <row r="708" spans="1:8" ht="13.5" x14ac:dyDescent="0.25">
      <c r="A708" s="3">
        <f>TITRES_STAT!B711</f>
        <v>43336</v>
      </c>
      <c r="B708" s="5">
        <f>TITRES_STAT!C711</f>
        <v>0.52</v>
      </c>
      <c r="C708" s="5">
        <f>TITRES_STAT!D711</f>
        <v>0.52</v>
      </c>
      <c r="D708" s="5">
        <f>TITRES_STAT!E711</f>
        <v>0</v>
      </c>
      <c r="E708" s="2">
        <f t="shared" ref="E708:E771" si="44">IF(B708&gt;B707, E707+D708, IF(B708&lt;B707, E707-D708, E707))</f>
        <v>-120394</v>
      </c>
      <c r="F708" s="5" t="str">
        <f t="shared" si="43"/>
        <v>NEUTRAL</v>
      </c>
      <c r="G708" s="5" t="str">
        <f t="shared" si="42"/>
        <v>NEUTRAL</v>
      </c>
      <c r="H708" s="5" t="str">
        <f t="shared" si="41"/>
        <v>NEUTRAL</v>
      </c>
    </row>
    <row r="709" spans="1:8" ht="13.5" x14ac:dyDescent="0.25">
      <c r="A709" s="3">
        <f>TITRES_STAT!B712</f>
        <v>43339</v>
      </c>
      <c r="B709" s="5">
        <f>TITRES_STAT!C712</f>
        <v>0.52</v>
      </c>
      <c r="C709" s="5">
        <f>TITRES_STAT!D712</f>
        <v>0.52</v>
      </c>
      <c r="D709" s="5">
        <f>TITRES_STAT!E712</f>
        <v>0</v>
      </c>
      <c r="E709" s="2">
        <f t="shared" si="44"/>
        <v>-120394</v>
      </c>
      <c r="F709" s="5" t="str">
        <f t="shared" si="43"/>
        <v>NEUTRAL</v>
      </c>
      <c r="G709" s="5" t="str">
        <f t="shared" si="42"/>
        <v>NEUTRAL</v>
      </c>
      <c r="H709" s="5" t="str">
        <f t="shared" si="41"/>
        <v>NEUTRAL</v>
      </c>
    </row>
    <row r="710" spans="1:8" ht="13.5" x14ac:dyDescent="0.25">
      <c r="A710" s="3">
        <f>TITRES_STAT!B713</f>
        <v>43340</v>
      </c>
      <c r="B710" s="5">
        <f>TITRES_STAT!C713</f>
        <v>0.52</v>
      </c>
      <c r="C710" s="5">
        <f>TITRES_STAT!D713</f>
        <v>0.52</v>
      </c>
      <c r="D710" s="5">
        <f>TITRES_STAT!E713</f>
        <v>0</v>
      </c>
      <c r="E710" s="2">
        <f t="shared" si="44"/>
        <v>-120394</v>
      </c>
      <c r="F710" s="5" t="str">
        <f t="shared" si="43"/>
        <v>NEUTRAL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43341</v>
      </c>
      <c r="B711" s="5">
        <f>TITRES_STAT!C714</f>
        <v>0.52</v>
      </c>
      <c r="C711" s="5">
        <f>TITRES_STAT!D714</f>
        <v>0.52</v>
      </c>
      <c r="D711" s="5">
        <f>TITRES_STAT!E714</f>
        <v>0</v>
      </c>
      <c r="E711" s="2">
        <f t="shared" si="44"/>
        <v>-120394</v>
      </c>
      <c r="F711" s="5" t="str">
        <f t="shared" si="43"/>
        <v>NEUTRAL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NEUTRAL</v>
      </c>
    </row>
    <row r="712" spans="1:8" ht="13.5" x14ac:dyDescent="0.25">
      <c r="A712" s="3">
        <f>TITRES_STAT!B715</f>
        <v>43342</v>
      </c>
      <c r="B712" s="5">
        <f>TITRES_STAT!C715</f>
        <v>0.52</v>
      </c>
      <c r="C712" s="5">
        <f>TITRES_STAT!D715</f>
        <v>0.52</v>
      </c>
      <c r="D712" s="5">
        <f>TITRES_STAT!E715</f>
        <v>0</v>
      </c>
      <c r="E712" s="2">
        <f t="shared" si="44"/>
        <v>-120394</v>
      </c>
      <c r="F712" s="5" t="str">
        <f t="shared" ref="F712:F775" si="47">IF(E712&gt;E707,"BULLISH",IF(E712&lt;E707,"BEARISH","NEUTRAL"))</f>
        <v>NEUTRAL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43343</v>
      </c>
      <c r="B713" s="5">
        <f>TITRES_STAT!C716</f>
        <v>0.52</v>
      </c>
      <c r="C713" s="5">
        <f>TITRES_STAT!D716</f>
        <v>0.52</v>
      </c>
      <c r="D713" s="5">
        <f>TITRES_STAT!E716</f>
        <v>0</v>
      </c>
      <c r="E713" s="2">
        <f t="shared" si="44"/>
        <v>-120394</v>
      </c>
      <c r="F713" s="5" t="str">
        <f t="shared" si="47"/>
        <v>NEUTRAL</v>
      </c>
      <c r="G713" s="5" t="str">
        <f t="shared" si="46"/>
        <v>NEUTRAL</v>
      </c>
      <c r="H713" s="5" t="str">
        <f t="shared" si="45"/>
        <v>NEUTRAL</v>
      </c>
    </row>
    <row r="714" spans="1:8" ht="13.5" x14ac:dyDescent="0.25">
      <c r="A714" s="3">
        <f>TITRES_STAT!B717</f>
        <v>43346</v>
      </c>
      <c r="B714" s="5">
        <f>TITRES_STAT!C717</f>
        <v>0.52</v>
      </c>
      <c r="C714" s="5">
        <f>TITRES_STAT!D717</f>
        <v>0.52</v>
      </c>
      <c r="D714" s="5">
        <f>TITRES_STAT!E717</f>
        <v>0</v>
      </c>
      <c r="E714" s="2">
        <f t="shared" si="44"/>
        <v>-120394</v>
      </c>
      <c r="F714" s="5" t="str">
        <f t="shared" si="47"/>
        <v>NEUTRAL</v>
      </c>
      <c r="G714" s="5" t="str">
        <f t="shared" si="46"/>
        <v>NEUTRAL</v>
      </c>
      <c r="H714" s="5" t="str">
        <f t="shared" si="45"/>
        <v>NEUTRAL</v>
      </c>
    </row>
    <row r="715" spans="1:8" ht="13.5" x14ac:dyDescent="0.25">
      <c r="A715" s="3">
        <f>TITRES_STAT!B718</f>
        <v>43347</v>
      </c>
      <c r="B715" s="5">
        <f>TITRES_STAT!C718</f>
        <v>0.52</v>
      </c>
      <c r="C715" s="5">
        <f>TITRES_STAT!D718</f>
        <v>0.52</v>
      </c>
      <c r="D715" s="5">
        <f>TITRES_STAT!E718</f>
        <v>0</v>
      </c>
      <c r="E715" s="2">
        <f t="shared" si="44"/>
        <v>-120394</v>
      </c>
      <c r="F715" s="5" t="str">
        <f t="shared" si="47"/>
        <v>NEUTRAL</v>
      </c>
      <c r="G715" s="5" t="str">
        <f t="shared" si="46"/>
        <v>NEUTRAL</v>
      </c>
      <c r="H715" s="5" t="str">
        <f t="shared" si="45"/>
        <v>NEUTRAL</v>
      </c>
    </row>
    <row r="716" spans="1:8" ht="13.5" x14ac:dyDescent="0.25">
      <c r="A716" s="3">
        <f>TITRES_STAT!B719</f>
        <v>43348</v>
      </c>
      <c r="B716" s="5">
        <f>TITRES_STAT!C719</f>
        <v>0.51</v>
      </c>
      <c r="C716" s="5">
        <f>TITRES_STAT!D719</f>
        <v>0.51</v>
      </c>
      <c r="D716" s="5">
        <f>TITRES_STAT!E719</f>
        <v>14</v>
      </c>
      <c r="E716" s="2">
        <f t="shared" si="44"/>
        <v>-120408</v>
      </c>
      <c r="F716" s="5" t="str">
        <f t="shared" si="47"/>
        <v>BEARISH</v>
      </c>
      <c r="G716" s="5" t="str">
        <f t="shared" si="46"/>
        <v>NEUTRAL</v>
      </c>
      <c r="H716" s="5" t="str">
        <f t="shared" si="45"/>
        <v>CONFIRMED BEARISH</v>
      </c>
    </row>
    <row r="717" spans="1:8" ht="13.5" x14ac:dyDescent="0.25">
      <c r="A717" s="3">
        <f>TITRES_STAT!B720</f>
        <v>43349</v>
      </c>
      <c r="B717" s="5">
        <f>TITRES_STAT!C720</f>
        <v>0.51</v>
      </c>
      <c r="C717" s="5">
        <f>TITRES_STAT!D720</f>
        <v>0.51</v>
      </c>
      <c r="D717" s="5">
        <f>TITRES_STAT!E720</f>
        <v>0</v>
      </c>
      <c r="E717" s="2">
        <f t="shared" si="44"/>
        <v>-120408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CONFIRMED BEARISH</v>
      </c>
    </row>
    <row r="718" spans="1:8" ht="13.5" x14ac:dyDescent="0.25">
      <c r="A718" s="3">
        <f>TITRES_STAT!B721</f>
        <v>43350</v>
      </c>
      <c r="B718" s="5">
        <f>TITRES_STAT!C721</f>
        <v>0.49</v>
      </c>
      <c r="C718" s="5">
        <f>TITRES_STAT!D721</f>
        <v>0.49</v>
      </c>
      <c r="D718" s="5">
        <f>TITRES_STAT!E721</f>
        <v>1365</v>
      </c>
      <c r="E718" s="2">
        <f t="shared" si="44"/>
        <v>-121773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0.49</v>
      </c>
      <c r="C719" s="5">
        <f>TITRES_STAT!D722</f>
        <v>0.49</v>
      </c>
      <c r="D719" s="5">
        <f>TITRES_STAT!E722</f>
        <v>2466</v>
      </c>
      <c r="E719" s="2">
        <f t="shared" si="44"/>
        <v>-121773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0.49</v>
      </c>
      <c r="C720" s="5">
        <f>TITRES_STAT!D723</f>
        <v>0.49</v>
      </c>
      <c r="D720" s="5">
        <f>TITRES_STAT!E723</f>
        <v>5</v>
      </c>
      <c r="E720" s="2">
        <f t="shared" si="44"/>
        <v>-121773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0.49</v>
      </c>
      <c r="C721" s="5">
        <f>TITRES_STAT!D724</f>
        <v>0.49</v>
      </c>
      <c r="D721" s="5">
        <f>TITRES_STAT!E724</f>
        <v>212</v>
      </c>
      <c r="E721" s="2">
        <f t="shared" si="44"/>
        <v>-121773</v>
      </c>
      <c r="F721" s="5" t="str">
        <f t="shared" si="47"/>
        <v>BEARISH</v>
      </c>
      <c r="G721" s="5" t="str">
        <f t="shared" si="46"/>
        <v>NEUTRAL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0.49</v>
      </c>
      <c r="C722" s="5">
        <f>TITRES_STAT!D725</f>
        <v>0.49</v>
      </c>
      <c r="D722" s="5">
        <f>TITRES_STAT!E725</f>
        <v>150</v>
      </c>
      <c r="E722" s="2">
        <f t="shared" si="44"/>
        <v>-121773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0.49</v>
      </c>
      <c r="C723" s="5">
        <f>TITRES_STAT!D726</f>
        <v>0.49</v>
      </c>
      <c r="D723" s="5">
        <f>TITRES_STAT!E726</f>
        <v>0</v>
      </c>
      <c r="E723" s="2">
        <f t="shared" si="44"/>
        <v>-121773</v>
      </c>
      <c r="F723" s="5" t="str">
        <f t="shared" si="47"/>
        <v>NEUTRAL</v>
      </c>
      <c r="G723" s="5" t="str">
        <f t="shared" si="46"/>
        <v>NEUTRAL</v>
      </c>
      <c r="H723" s="5" t="str">
        <f t="shared" si="45"/>
        <v>NEUTRAL</v>
      </c>
    </row>
    <row r="724" spans="1:8" ht="13.5" x14ac:dyDescent="0.25">
      <c r="A724" s="3">
        <f>TITRES_STAT!B727</f>
        <v>43361</v>
      </c>
      <c r="B724" s="5">
        <f>TITRES_STAT!C727</f>
        <v>0.51</v>
      </c>
      <c r="C724" s="5">
        <f>TITRES_STAT!D727</f>
        <v>0.51</v>
      </c>
      <c r="D724" s="5">
        <f>TITRES_STAT!E727</f>
        <v>1</v>
      </c>
      <c r="E724" s="2">
        <f t="shared" si="44"/>
        <v>-121772</v>
      </c>
      <c r="F724" s="5" t="str">
        <f t="shared" si="47"/>
        <v>BULLISH</v>
      </c>
      <c r="G724" s="5" t="str">
        <f t="shared" si="46"/>
        <v>NEUTRAL</v>
      </c>
      <c r="H724" s="5" t="str">
        <f t="shared" si="45"/>
        <v>CONFIRMED BULLISH</v>
      </c>
    </row>
    <row r="725" spans="1:8" ht="13.5" x14ac:dyDescent="0.25">
      <c r="A725" s="3">
        <f>TITRES_STAT!B728</f>
        <v>43362</v>
      </c>
      <c r="B725" s="5">
        <f>TITRES_STAT!C728</f>
        <v>0.51</v>
      </c>
      <c r="C725" s="5">
        <f>TITRES_STAT!D728</f>
        <v>0.51</v>
      </c>
      <c r="D725" s="5">
        <f>TITRES_STAT!E728</f>
        <v>0</v>
      </c>
      <c r="E725" s="2">
        <f t="shared" si="44"/>
        <v>-121772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CONFIRMED BULLISH</v>
      </c>
    </row>
    <row r="726" spans="1:8" ht="13.5" x14ac:dyDescent="0.25">
      <c r="A726" s="3">
        <f>TITRES_STAT!B729</f>
        <v>43363</v>
      </c>
      <c r="B726" s="5">
        <f>TITRES_STAT!C729</f>
        <v>0.51</v>
      </c>
      <c r="C726" s="5">
        <f>TITRES_STAT!D729</f>
        <v>0.51</v>
      </c>
      <c r="D726" s="5">
        <f>TITRES_STAT!E729</f>
        <v>0</v>
      </c>
      <c r="E726" s="2">
        <f t="shared" si="44"/>
        <v>-121772</v>
      </c>
      <c r="F726" s="5" t="str">
        <f t="shared" si="47"/>
        <v>BULLISH</v>
      </c>
      <c r="G726" s="5" t="str">
        <f t="shared" si="46"/>
        <v>NEUTRAL</v>
      </c>
      <c r="H726" s="5" t="str">
        <f t="shared" si="45"/>
        <v>CONFIRMED BULLISH</v>
      </c>
    </row>
    <row r="727" spans="1:8" ht="13.5" x14ac:dyDescent="0.25">
      <c r="A727" s="3">
        <f>TITRES_STAT!B730</f>
        <v>43364</v>
      </c>
      <c r="B727" s="5">
        <f>TITRES_STAT!C730</f>
        <v>0.51</v>
      </c>
      <c r="C727" s="5">
        <f>TITRES_STAT!D730</f>
        <v>0.51</v>
      </c>
      <c r="D727" s="5">
        <f>TITRES_STAT!E730</f>
        <v>0</v>
      </c>
      <c r="E727" s="2">
        <f t="shared" si="44"/>
        <v>-121772</v>
      </c>
      <c r="F727" s="5" t="str">
        <f t="shared" si="47"/>
        <v>BULLISH</v>
      </c>
      <c r="G727" s="5" t="str">
        <f t="shared" si="46"/>
        <v>NEUTRAL</v>
      </c>
      <c r="H727" s="5" t="str">
        <f t="shared" si="45"/>
        <v>CONFIRMED BULLISH</v>
      </c>
    </row>
    <row r="728" spans="1:8" ht="13.5" x14ac:dyDescent="0.25">
      <c r="A728" s="3">
        <f>TITRES_STAT!B731</f>
        <v>43367</v>
      </c>
      <c r="B728" s="5">
        <f>TITRES_STAT!C731</f>
        <v>0.51</v>
      </c>
      <c r="C728" s="5">
        <f>TITRES_STAT!D731</f>
        <v>0.51</v>
      </c>
      <c r="D728" s="5">
        <f>TITRES_STAT!E731</f>
        <v>15</v>
      </c>
      <c r="E728" s="2">
        <f t="shared" si="44"/>
        <v>-121772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0.51</v>
      </c>
      <c r="C729" s="5">
        <f>TITRES_STAT!D732</f>
        <v>0.51</v>
      </c>
      <c r="D729" s="5">
        <f>TITRES_STAT!E732</f>
        <v>0</v>
      </c>
      <c r="E729" s="2">
        <f t="shared" si="44"/>
        <v>-121772</v>
      </c>
      <c r="F729" s="5" t="str">
        <f t="shared" si="47"/>
        <v>NEUTRAL</v>
      </c>
      <c r="G729" s="5" t="str">
        <f t="shared" si="46"/>
        <v>NEUTRAL</v>
      </c>
      <c r="H729" s="5" t="str">
        <f t="shared" si="45"/>
        <v>NEUTRAL</v>
      </c>
    </row>
    <row r="730" spans="1:8" ht="13.5" x14ac:dyDescent="0.25">
      <c r="A730" s="3">
        <f>TITRES_STAT!B733</f>
        <v>43369</v>
      </c>
      <c r="B730" s="5">
        <f>TITRES_STAT!C733</f>
        <v>0.49</v>
      </c>
      <c r="C730" s="5">
        <f>TITRES_STAT!D733</f>
        <v>0.49</v>
      </c>
      <c r="D730" s="5">
        <f>TITRES_STAT!E733</f>
        <v>0</v>
      </c>
      <c r="E730" s="2">
        <f t="shared" si="44"/>
        <v>-121772</v>
      </c>
      <c r="F730" s="5" t="str">
        <f t="shared" si="47"/>
        <v>NEUTRAL</v>
      </c>
      <c r="G730" s="5" t="str">
        <f t="shared" si="46"/>
        <v>NEUTRAL</v>
      </c>
      <c r="H730" s="5" t="str">
        <f t="shared" si="45"/>
        <v>NEUTRAL</v>
      </c>
    </row>
    <row r="731" spans="1:8" ht="13.5" x14ac:dyDescent="0.25">
      <c r="A731" s="3">
        <f>TITRES_STAT!B734</f>
        <v>43370</v>
      </c>
      <c r="B731" s="5">
        <f>TITRES_STAT!C734</f>
        <v>0.51</v>
      </c>
      <c r="C731" s="5">
        <f>TITRES_STAT!D734</f>
        <v>0.51</v>
      </c>
      <c r="D731" s="5">
        <f>TITRES_STAT!E734</f>
        <v>5</v>
      </c>
      <c r="E731" s="2">
        <f t="shared" si="44"/>
        <v>-121767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NEUTRAL</v>
      </c>
    </row>
    <row r="732" spans="1:8" ht="13.5" x14ac:dyDescent="0.25">
      <c r="A732" s="3">
        <f>TITRES_STAT!B735</f>
        <v>43371</v>
      </c>
      <c r="B732" s="5">
        <f>TITRES_STAT!C735</f>
        <v>0.51</v>
      </c>
      <c r="C732" s="5">
        <f>TITRES_STAT!D735</f>
        <v>0.51</v>
      </c>
      <c r="D732" s="5">
        <f>TITRES_STAT!E735</f>
        <v>0</v>
      </c>
      <c r="E732" s="2">
        <f t="shared" si="44"/>
        <v>-121767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NEUTRAL</v>
      </c>
    </row>
    <row r="733" spans="1:8" ht="13.5" x14ac:dyDescent="0.25">
      <c r="A733" s="3">
        <f>TITRES_STAT!B736</f>
        <v>43374</v>
      </c>
      <c r="B733" s="5">
        <f>TITRES_STAT!C736</f>
        <v>0.51</v>
      </c>
      <c r="C733" s="5">
        <f>TITRES_STAT!D736</f>
        <v>0.51</v>
      </c>
      <c r="D733" s="5">
        <f>TITRES_STAT!E736</f>
        <v>0</v>
      </c>
      <c r="E733" s="2">
        <f t="shared" si="44"/>
        <v>-121767</v>
      </c>
      <c r="F733" s="5" t="str">
        <f t="shared" si="47"/>
        <v>BULLISH</v>
      </c>
      <c r="G733" s="5" t="str">
        <f t="shared" si="46"/>
        <v>NEUTRAL</v>
      </c>
      <c r="H733" s="5" t="str">
        <f t="shared" si="45"/>
        <v>NEUTRAL</v>
      </c>
    </row>
    <row r="734" spans="1:8" ht="13.5" x14ac:dyDescent="0.25">
      <c r="A734" s="3">
        <f>TITRES_STAT!B737</f>
        <v>43375</v>
      </c>
      <c r="B734" s="5">
        <f>TITRES_STAT!C737</f>
        <v>0.52</v>
      </c>
      <c r="C734" s="5">
        <f>TITRES_STAT!D737</f>
        <v>0.52</v>
      </c>
      <c r="D734" s="5">
        <f>TITRES_STAT!E737</f>
        <v>11</v>
      </c>
      <c r="E734" s="2">
        <f t="shared" si="44"/>
        <v>-121756</v>
      </c>
      <c r="F734" s="5" t="str">
        <f t="shared" si="47"/>
        <v>BULLISH</v>
      </c>
      <c r="G734" s="5" t="str">
        <f t="shared" si="46"/>
        <v>NEUTRAL</v>
      </c>
      <c r="H734" s="5" t="str">
        <f t="shared" si="45"/>
        <v>CONFIRMED BULLISH</v>
      </c>
    </row>
    <row r="735" spans="1:8" ht="13.5" x14ac:dyDescent="0.25">
      <c r="A735" s="3">
        <f>TITRES_STAT!B738</f>
        <v>43376</v>
      </c>
      <c r="B735" s="5">
        <f>TITRES_STAT!C738</f>
        <v>0.5</v>
      </c>
      <c r="C735" s="5">
        <f>TITRES_STAT!D738</f>
        <v>0.5</v>
      </c>
      <c r="D735" s="5">
        <f>TITRES_STAT!E738</f>
        <v>2</v>
      </c>
      <c r="E735" s="2">
        <f t="shared" si="44"/>
        <v>-121758</v>
      </c>
      <c r="F735" s="5" t="str">
        <f t="shared" si="47"/>
        <v>BULLISH</v>
      </c>
      <c r="G735" s="5" t="str">
        <f t="shared" si="46"/>
        <v>NEUTRAL</v>
      </c>
      <c r="H735" s="5" t="str">
        <f t="shared" si="45"/>
        <v>CONFIRMED BULLISH</v>
      </c>
    </row>
    <row r="736" spans="1:8" ht="13.5" x14ac:dyDescent="0.25">
      <c r="A736" s="3">
        <f>TITRES_STAT!B739</f>
        <v>43377</v>
      </c>
      <c r="B736" s="5">
        <f>TITRES_STAT!C739</f>
        <v>0.48</v>
      </c>
      <c r="C736" s="5">
        <f>TITRES_STAT!D739</f>
        <v>0.48</v>
      </c>
      <c r="D736" s="5">
        <f>TITRES_STAT!E739</f>
        <v>1605</v>
      </c>
      <c r="E736" s="2">
        <f t="shared" si="44"/>
        <v>-123363</v>
      </c>
      <c r="F736" s="5" t="str">
        <f t="shared" si="47"/>
        <v>BEARISH</v>
      </c>
      <c r="G736" s="5" t="str">
        <f t="shared" si="46"/>
        <v>NEUTRAL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0.47</v>
      </c>
      <c r="C737" s="5">
        <f>TITRES_STAT!D740</f>
        <v>0.47</v>
      </c>
      <c r="D737" s="5">
        <f>TITRES_STAT!E740</f>
        <v>550</v>
      </c>
      <c r="E737" s="2">
        <f t="shared" si="44"/>
        <v>-123913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0.45</v>
      </c>
      <c r="C738" s="5">
        <f>TITRES_STAT!D741</f>
        <v>0.45</v>
      </c>
      <c r="D738" s="5">
        <f>TITRES_STAT!E741</f>
        <v>1038</v>
      </c>
      <c r="E738" s="2">
        <f t="shared" si="44"/>
        <v>-124951</v>
      </c>
      <c r="F738" s="5" t="str">
        <f t="shared" si="47"/>
        <v>BEARISH</v>
      </c>
      <c r="G738" s="5" t="str">
        <f t="shared" si="46"/>
        <v>STRONG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0.47</v>
      </c>
      <c r="C739" s="5">
        <f>TITRES_STAT!D742</f>
        <v>0.47</v>
      </c>
      <c r="D739" s="5">
        <f>TITRES_STAT!E742</f>
        <v>0</v>
      </c>
      <c r="E739" s="2">
        <f t="shared" si="44"/>
        <v>-124951</v>
      </c>
      <c r="F739" s="5" t="str">
        <f t="shared" si="47"/>
        <v>BEARISH</v>
      </c>
      <c r="G739" s="5" t="str">
        <f t="shared" si="46"/>
        <v>STRONG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0.48</v>
      </c>
      <c r="C740" s="5">
        <f>TITRES_STAT!D743</f>
        <v>0.48</v>
      </c>
      <c r="D740" s="5">
        <f>TITRES_STAT!E743</f>
        <v>75</v>
      </c>
      <c r="E740" s="2">
        <f t="shared" si="44"/>
        <v>-124876</v>
      </c>
      <c r="F740" s="5" t="str">
        <f t="shared" si="47"/>
        <v>BEARISH</v>
      </c>
      <c r="G740" s="5" t="str">
        <f t="shared" si="46"/>
        <v>STRONG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0.48</v>
      </c>
      <c r="C741" s="5">
        <f>TITRES_STAT!D744</f>
        <v>0.48</v>
      </c>
      <c r="D741" s="5">
        <f>TITRES_STAT!E744</f>
        <v>50</v>
      </c>
      <c r="E741" s="2">
        <f t="shared" si="44"/>
        <v>-124876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NEUTRAL</v>
      </c>
    </row>
    <row r="742" spans="1:8" ht="13.5" x14ac:dyDescent="0.25">
      <c r="A742" s="3">
        <f>TITRES_STAT!B745</f>
        <v>43385</v>
      </c>
      <c r="B742" s="5">
        <f>TITRES_STAT!C745</f>
        <v>0.47</v>
      </c>
      <c r="C742" s="5">
        <f>TITRES_STAT!D745</f>
        <v>0.47</v>
      </c>
      <c r="D742" s="5">
        <f>TITRES_STAT!E745</f>
        <v>20</v>
      </c>
      <c r="E742" s="2">
        <f t="shared" si="44"/>
        <v>-124896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NEUTRAL</v>
      </c>
    </row>
    <row r="743" spans="1:8" ht="13.5" x14ac:dyDescent="0.25">
      <c r="A743" s="3">
        <f>TITRES_STAT!B746</f>
        <v>43389</v>
      </c>
      <c r="B743" s="5">
        <f>TITRES_STAT!C746</f>
        <v>0.46</v>
      </c>
      <c r="C743" s="5">
        <f>TITRES_STAT!D746</f>
        <v>0.46</v>
      </c>
      <c r="D743" s="5">
        <f>TITRES_STAT!E746</f>
        <v>178</v>
      </c>
      <c r="E743" s="2">
        <f t="shared" si="44"/>
        <v>-125074</v>
      </c>
      <c r="F743" s="5" t="str">
        <f t="shared" si="47"/>
        <v>BEARISH</v>
      </c>
      <c r="G743" s="5" t="str">
        <f t="shared" si="46"/>
        <v>NEUTRAL</v>
      </c>
      <c r="H743" s="5" t="str">
        <f t="shared" si="45"/>
        <v>BEARISH DIVERGENCE</v>
      </c>
    </row>
    <row r="744" spans="1:8" ht="13.5" x14ac:dyDescent="0.25">
      <c r="A744" s="3">
        <f>TITRES_STAT!B747</f>
        <v>43390</v>
      </c>
      <c r="B744" s="5">
        <f>TITRES_STAT!C747</f>
        <v>0.46</v>
      </c>
      <c r="C744" s="5">
        <f>TITRES_STAT!D747</f>
        <v>0.46</v>
      </c>
      <c r="D744" s="5">
        <f>TITRES_STAT!E747</f>
        <v>0</v>
      </c>
      <c r="E744" s="2">
        <f t="shared" si="44"/>
        <v>-125074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0.46</v>
      </c>
      <c r="C745" s="5">
        <f>TITRES_STAT!D748</f>
        <v>0.46</v>
      </c>
      <c r="D745" s="5">
        <f>TITRES_STAT!E748</f>
        <v>90</v>
      </c>
      <c r="E745" s="2">
        <f t="shared" si="44"/>
        <v>-125074</v>
      </c>
      <c r="F745" s="5" t="str">
        <f t="shared" si="47"/>
        <v>BEARISH</v>
      </c>
      <c r="G745" s="5" t="str">
        <f t="shared" si="46"/>
        <v>NEUTRAL</v>
      </c>
      <c r="H745" s="5" t="str">
        <f t="shared" si="45"/>
        <v>CONFIRMED BEARISH</v>
      </c>
    </row>
    <row r="746" spans="1:8" ht="13.5" x14ac:dyDescent="0.25">
      <c r="A746" s="3">
        <f>TITRES_STAT!B749</f>
        <v>43392</v>
      </c>
      <c r="B746" s="5">
        <f>TITRES_STAT!C749</f>
        <v>0.46</v>
      </c>
      <c r="C746" s="5">
        <f>TITRES_STAT!D749</f>
        <v>0.46</v>
      </c>
      <c r="D746" s="5">
        <f>TITRES_STAT!E749</f>
        <v>251</v>
      </c>
      <c r="E746" s="2">
        <f t="shared" si="44"/>
        <v>-125074</v>
      </c>
      <c r="F746" s="5" t="str">
        <f t="shared" si="47"/>
        <v>BEARISH</v>
      </c>
      <c r="G746" s="5" t="str">
        <f t="shared" si="46"/>
        <v>NEUTRAL</v>
      </c>
      <c r="H746" s="5" t="str">
        <f t="shared" si="45"/>
        <v>CONFIRMED BEARISH</v>
      </c>
    </row>
    <row r="747" spans="1:8" ht="13.5" x14ac:dyDescent="0.25">
      <c r="A747" s="3">
        <f>TITRES_STAT!B750</f>
        <v>43395</v>
      </c>
      <c r="B747" s="5">
        <f>TITRES_STAT!C750</f>
        <v>0.46</v>
      </c>
      <c r="C747" s="5">
        <f>TITRES_STAT!D750</f>
        <v>0.46</v>
      </c>
      <c r="D747" s="5">
        <f>TITRES_STAT!E750</f>
        <v>0</v>
      </c>
      <c r="E747" s="2">
        <f t="shared" si="44"/>
        <v>-125074</v>
      </c>
      <c r="F747" s="5" t="str">
        <f t="shared" si="47"/>
        <v>BEARISH</v>
      </c>
      <c r="G747" s="5" t="str">
        <f t="shared" si="46"/>
        <v>NEUTRAL</v>
      </c>
      <c r="H747" s="5" t="str">
        <f t="shared" si="45"/>
        <v>CONFIRMED BEARISH</v>
      </c>
    </row>
    <row r="748" spans="1:8" ht="13.5" x14ac:dyDescent="0.25">
      <c r="A748" s="3">
        <f>TITRES_STAT!B751</f>
        <v>43396</v>
      </c>
      <c r="B748" s="5">
        <f>TITRES_STAT!C751</f>
        <v>0.46</v>
      </c>
      <c r="C748" s="5">
        <f>TITRES_STAT!D751</f>
        <v>0.46</v>
      </c>
      <c r="D748" s="5">
        <f>TITRES_STAT!E751</f>
        <v>0</v>
      </c>
      <c r="E748" s="2">
        <f t="shared" si="44"/>
        <v>-125074</v>
      </c>
      <c r="F748" s="5" t="str">
        <f t="shared" si="47"/>
        <v>NEUTRAL</v>
      </c>
      <c r="G748" s="5" t="str">
        <f t="shared" si="46"/>
        <v>NEUTRAL</v>
      </c>
      <c r="H748" s="5" t="str">
        <f t="shared" si="45"/>
        <v>NEUTRAL</v>
      </c>
    </row>
    <row r="749" spans="1:8" ht="13.5" x14ac:dyDescent="0.25">
      <c r="A749" s="3">
        <f>TITRES_STAT!B752</f>
        <v>43397</v>
      </c>
      <c r="B749" s="5">
        <f>TITRES_STAT!C752</f>
        <v>0.46</v>
      </c>
      <c r="C749" s="5">
        <f>TITRES_STAT!D752</f>
        <v>0.46</v>
      </c>
      <c r="D749" s="5">
        <f>TITRES_STAT!E752</f>
        <v>0</v>
      </c>
      <c r="E749" s="2">
        <f t="shared" si="44"/>
        <v>-125074</v>
      </c>
      <c r="F749" s="5" t="str">
        <f t="shared" si="47"/>
        <v>NEUTRAL</v>
      </c>
      <c r="G749" s="5" t="str">
        <f t="shared" si="46"/>
        <v>NEUTRAL</v>
      </c>
      <c r="H749" s="5" t="str">
        <f t="shared" si="45"/>
        <v>NEUTRAL</v>
      </c>
    </row>
    <row r="750" spans="1:8" ht="13.5" x14ac:dyDescent="0.25">
      <c r="A750" s="3">
        <f>TITRES_STAT!B753</f>
        <v>43398</v>
      </c>
      <c r="B750" s="5">
        <f>TITRES_STAT!C753</f>
        <v>0.46</v>
      </c>
      <c r="C750" s="5">
        <f>TITRES_STAT!D753</f>
        <v>0.46</v>
      </c>
      <c r="D750" s="5">
        <f>TITRES_STAT!E753</f>
        <v>0</v>
      </c>
      <c r="E750" s="2">
        <f t="shared" si="44"/>
        <v>-125074</v>
      </c>
      <c r="F750" s="5" t="str">
        <f t="shared" si="47"/>
        <v>NEUTRAL</v>
      </c>
      <c r="G750" s="5" t="str">
        <f t="shared" si="46"/>
        <v>NEUTRAL</v>
      </c>
      <c r="H750" s="5" t="str">
        <f t="shared" si="45"/>
        <v>NEUTRAL</v>
      </c>
    </row>
    <row r="751" spans="1:8" ht="13.5" x14ac:dyDescent="0.25">
      <c r="A751" s="3">
        <f>TITRES_STAT!B754</f>
        <v>43399</v>
      </c>
      <c r="B751" s="5">
        <f>TITRES_STAT!C754</f>
        <v>0.46</v>
      </c>
      <c r="C751" s="5">
        <f>TITRES_STAT!D754</f>
        <v>0.46</v>
      </c>
      <c r="D751" s="5">
        <f>TITRES_STAT!E754</f>
        <v>0</v>
      </c>
      <c r="E751" s="2">
        <f t="shared" si="44"/>
        <v>-125074</v>
      </c>
      <c r="F751" s="5" t="str">
        <f t="shared" si="47"/>
        <v>NEUTRAL</v>
      </c>
      <c r="G751" s="5" t="str">
        <f t="shared" si="46"/>
        <v>NEUTRAL</v>
      </c>
      <c r="H751" s="5" t="str">
        <f t="shared" si="45"/>
        <v>NEUTRAL</v>
      </c>
    </row>
    <row r="752" spans="1:8" ht="13.5" x14ac:dyDescent="0.25">
      <c r="A752" s="3">
        <f>TITRES_STAT!B755</f>
        <v>43402</v>
      </c>
      <c r="B752" s="5">
        <f>TITRES_STAT!C755</f>
        <v>0.48</v>
      </c>
      <c r="C752" s="5">
        <f>TITRES_STAT!D755</f>
        <v>0.48</v>
      </c>
      <c r="D752" s="5">
        <f>TITRES_STAT!E755</f>
        <v>15</v>
      </c>
      <c r="E752" s="2">
        <f t="shared" si="44"/>
        <v>-125059</v>
      </c>
      <c r="F752" s="5" t="str">
        <f t="shared" si="47"/>
        <v>BULLISH</v>
      </c>
      <c r="G752" s="5" t="str">
        <f t="shared" si="46"/>
        <v>NEUTRAL</v>
      </c>
      <c r="H752" s="5" t="str">
        <f t="shared" si="45"/>
        <v>CONFIRMED BULLISH</v>
      </c>
    </row>
    <row r="753" spans="1:8" ht="13.5" x14ac:dyDescent="0.25">
      <c r="A753" s="3">
        <f>TITRES_STAT!B756</f>
        <v>43403</v>
      </c>
      <c r="B753" s="5">
        <f>TITRES_STAT!C756</f>
        <v>0.48</v>
      </c>
      <c r="C753" s="5">
        <f>TITRES_STAT!D756</f>
        <v>0.48</v>
      </c>
      <c r="D753" s="5">
        <f>TITRES_STAT!E756</f>
        <v>0</v>
      </c>
      <c r="E753" s="2">
        <f t="shared" si="44"/>
        <v>-125059</v>
      </c>
      <c r="F753" s="5" t="str">
        <f t="shared" si="47"/>
        <v>BULLISH</v>
      </c>
      <c r="G753" s="5" t="str">
        <f t="shared" si="46"/>
        <v>NEUTRAL</v>
      </c>
      <c r="H753" s="5" t="str">
        <f t="shared" si="45"/>
        <v>CONFIRMED BULLISH</v>
      </c>
    </row>
    <row r="754" spans="1:8" ht="13.5" x14ac:dyDescent="0.25">
      <c r="A754" s="3">
        <f>TITRES_STAT!B757</f>
        <v>43404</v>
      </c>
      <c r="B754" s="5">
        <f>TITRES_STAT!C757</f>
        <v>0.48</v>
      </c>
      <c r="C754" s="5">
        <f>TITRES_STAT!D757</f>
        <v>0.48</v>
      </c>
      <c r="D754" s="5">
        <f>TITRES_STAT!E757</f>
        <v>0</v>
      </c>
      <c r="E754" s="2">
        <f t="shared" si="44"/>
        <v>-125059</v>
      </c>
      <c r="F754" s="5" t="str">
        <f t="shared" si="47"/>
        <v>BULLISH</v>
      </c>
      <c r="G754" s="5" t="str">
        <f t="shared" si="46"/>
        <v>NEUTRAL</v>
      </c>
      <c r="H754" s="5" t="str">
        <f t="shared" si="45"/>
        <v>CONFIRMED BULLISH</v>
      </c>
    </row>
    <row r="755" spans="1:8" ht="13.5" x14ac:dyDescent="0.25">
      <c r="A755" s="3">
        <f>TITRES_STAT!B758</f>
        <v>43405</v>
      </c>
      <c r="B755" s="5">
        <f>TITRES_STAT!C758</f>
        <v>0.46</v>
      </c>
      <c r="C755" s="5">
        <f>TITRES_STAT!D758</f>
        <v>0.46</v>
      </c>
      <c r="D755" s="5">
        <f>TITRES_STAT!E758</f>
        <v>0</v>
      </c>
      <c r="E755" s="2">
        <f t="shared" si="44"/>
        <v>-125059</v>
      </c>
      <c r="F755" s="5" t="str">
        <f t="shared" si="47"/>
        <v>BULLISH</v>
      </c>
      <c r="G755" s="5" t="str">
        <f t="shared" si="46"/>
        <v>NEUTRAL</v>
      </c>
      <c r="H755" s="5" t="str">
        <f t="shared" si="45"/>
        <v>NEUTRAL</v>
      </c>
    </row>
    <row r="756" spans="1:8" ht="13.5" x14ac:dyDescent="0.25">
      <c r="A756" s="3">
        <f>TITRES_STAT!B759</f>
        <v>43406</v>
      </c>
      <c r="B756" s="5">
        <f>TITRES_STAT!C759</f>
        <v>0.44</v>
      </c>
      <c r="C756" s="5">
        <f>TITRES_STAT!D759</f>
        <v>0.44</v>
      </c>
      <c r="D756" s="5">
        <f>TITRES_STAT!E759</f>
        <v>15</v>
      </c>
      <c r="E756" s="2">
        <f t="shared" si="44"/>
        <v>-125074</v>
      </c>
      <c r="F756" s="5" t="str">
        <f t="shared" si="47"/>
        <v>NEUTRAL</v>
      </c>
      <c r="G756" s="5" t="str">
        <f t="shared" si="46"/>
        <v>NEUTRAL</v>
      </c>
      <c r="H756" s="5" t="str">
        <f t="shared" si="45"/>
        <v>NEUTRAL</v>
      </c>
    </row>
    <row r="757" spans="1:8" ht="13.5" x14ac:dyDescent="0.25">
      <c r="A757" s="3">
        <f>TITRES_STAT!B760</f>
        <v>43409</v>
      </c>
      <c r="B757" s="5">
        <f>TITRES_STAT!C760</f>
        <v>0.44</v>
      </c>
      <c r="C757" s="5">
        <f>TITRES_STAT!D760</f>
        <v>0.44</v>
      </c>
      <c r="D757" s="5">
        <f>TITRES_STAT!E760</f>
        <v>0</v>
      </c>
      <c r="E757" s="2">
        <f t="shared" si="44"/>
        <v>-125074</v>
      </c>
      <c r="F757" s="5" t="str">
        <f t="shared" si="47"/>
        <v>BEARISH</v>
      </c>
      <c r="G757" s="5" t="str">
        <f t="shared" si="46"/>
        <v>NEUTRAL</v>
      </c>
      <c r="H757" s="5" t="str">
        <f t="shared" si="45"/>
        <v>CONFIRMED BEARISH</v>
      </c>
    </row>
    <row r="758" spans="1:8" ht="13.5" x14ac:dyDescent="0.25">
      <c r="A758" s="3">
        <f>TITRES_STAT!B761</f>
        <v>43410</v>
      </c>
      <c r="B758" s="5">
        <f>TITRES_STAT!C761</f>
        <v>0.42</v>
      </c>
      <c r="C758" s="5">
        <f>TITRES_STAT!D761</f>
        <v>0.42</v>
      </c>
      <c r="D758" s="5">
        <f>TITRES_STAT!E761</f>
        <v>679</v>
      </c>
      <c r="E758" s="2">
        <f t="shared" si="44"/>
        <v>-125753</v>
      </c>
      <c r="F758" s="5" t="str">
        <f t="shared" si="47"/>
        <v>BEARISH</v>
      </c>
      <c r="G758" s="5" t="str">
        <f t="shared" si="46"/>
        <v>NEUTRAL</v>
      </c>
      <c r="H758" s="5" t="str">
        <f t="shared" si="45"/>
        <v>CONFIRMED BEARISH</v>
      </c>
    </row>
    <row r="759" spans="1:8" ht="13.5" x14ac:dyDescent="0.25">
      <c r="A759" s="3">
        <f>TITRES_STAT!B762</f>
        <v>43411</v>
      </c>
      <c r="B759" s="5">
        <f>TITRES_STAT!C762</f>
        <v>0.42</v>
      </c>
      <c r="C759" s="5">
        <f>TITRES_STAT!D762</f>
        <v>0.42</v>
      </c>
      <c r="D759" s="5">
        <f>TITRES_STAT!E762</f>
        <v>1550</v>
      </c>
      <c r="E759" s="2">
        <f t="shared" si="44"/>
        <v>-125753</v>
      </c>
      <c r="F759" s="5" t="str">
        <f t="shared" si="47"/>
        <v>BEARISH</v>
      </c>
      <c r="G759" s="5" t="str">
        <f t="shared" si="46"/>
        <v>NEUTRAL</v>
      </c>
      <c r="H759" s="5" t="str">
        <f t="shared" si="45"/>
        <v>CONFIRMED BEARISH</v>
      </c>
    </row>
    <row r="760" spans="1:8" ht="13.5" x14ac:dyDescent="0.25">
      <c r="A760" s="3">
        <f>TITRES_STAT!B763</f>
        <v>43412</v>
      </c>
      <c r="B760" s="5">
        <f>TITRES_STAT!C763</f>
        <v>0.43</v>
      </c>
      <c r="C760" s="5">
        <f>TITRES_STAT!D763</f>
        <v>0.43</v>
      </c>
      <c r="D760" s="5">
        <f>TITRES_STAT!E763</f>
        <v>2490</v>
      </c>
      <c r="E760" s="2">
        <f t="shared" si="44"/>
        <v>-123263</v>
      </c>
      <c r="F760" s="5" t="str">
        <f t="shared" si="47"/>
        <v>BULLISH</v>
      </c>
      <c r="G760" s="5" t="str">
        <f t="shared" si="46"/>
        <v>NEUTRAL</v>
      </c>
      <c r="H760" s="5" t="str">
        <f t="shared" si="45"/>
        <v>BULLISH DIVERGENCE</v>
      </c>
    </row>
    <row r="761" spans="1:8" ht="13.5" x14ac:dyDescent="0.25">
      <c r="A761" s="3">
        <f>TITRES_STAT!B764</f>
        <v>43413</v>
      </c>
      <c r="B761" s="5">
        <f>TITRES_STAT!C764</f>
        <v>0.43</v>
      </c>
      <c r="C761" s="5">
        <f>TITRES_STAT!D764</f>
        <v>0.43</v>
      </c>
      <c r="D761" s="5">
        <f>TITRES_STAT!E764</f>
        <v>28</v>
      </c>
      <c r="E761" s="2">
        <f t="shared" si="44"/>
        <v>-123263</v>
      </c>
      <c r="F761" s="5" t="str">
        <f t="shared" si="47"/>
        <v>BULLISH</v>
      </c>
      <c r="G761" s="5" t="str">
        <f t="shared" si="46"/>
        <v>NEUTRAL</v>
      </c>
      <c r="H761" s="5" t="str">
        <f t="shared" si="45"/>
        <v>BULLISH DIVERGENCE</v>
      </c>
    </row>
    <row r="762" spans="1:8" ht="13.5" x14ac:dyDescent="0.25">
      <c r="A762" s="3">
        <f>TITRES_STAT!B765</f>
        <v>43416</v>
      </c>
      <c r="B762" s="5">
        <f>TITRES_STAT!C765</f>
        <v>0.41</v>
      </c>
      <c r="C762" s="5">
        <f>TITRES_STAT!D765</f>
        <v>0.41</v>
      </c>
      <c r="D762" s="5">
        <f>TITRES_STAT!E765</f>
        <v>2005</v>
      </c>
      <c r="E762" s="2">
        <f t="shared" si="44"/>
        <v>-125268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0.41</v>
      </c>
      <c r="C763" s="5">
        <f>TITRES_STAT!D766</f>
        <v>0.41</v>
      </c>
      <c r="D763" s="5">
        <f>TITRES_STAT!E766</f>
        <v>1000</v>
      </c>
      <c r="E763" s="2">
        <f t="shared" si="44"/>
        <v>-125268</v>
      </c>
      <c r="F763" s="5" t="str">
        <f t="shared" si="47"/>
        <v>BULLISH</v>
      </c>
      <c r="G763" s="5" t="str">
        <f t="shared" si="46"/>
        <v>NEUTRAL</v>
      </c>
      <c r="H763" s="5" t="str">
        <f t="shared" si="45"/>
        <v>BULLISH DIVERGENCE</v>
      </c>
    </row>
    <row r="764" spans="1:8" ht="13.5" x14ac:dyDescent="0.25">
      <c r="A764" s="3">
        <f>TITRES_STAT!B767</f>
        <v>43418</v>
      </c>
      <c r="B764" s="5">
        <f>TITRES_STAT!C767</f>
        <v>0.42</v>
      </c>
      <c r="C764" s="5">
        <f>TITRES_STAT!D767</f>
        <v>0.42</v>
      </c>
      <c r="D764" s="5">
        <f>TITRES_STAT!E767</f>
        <v>797</v>
      </c>
      <c r="E764" s="2">
        <f t="shared" si="44"/>
        <v>-124471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NEUTRAL</v>
      </c>
    </row>
    <row r="765" spans="1:8" ht="13.5" x14ac:dyDescent="0.25">
      <c r="A765" s="3">
        <f>TITRES_STAT!B768</f>
        <v>43419</v>
      </c>
      <c r="B765" s="5">
        <f>TITRES_STAT!C768</f>
        <v>0.41</v>
      </c>
      <c r="C765" s="5">
        <f>TITRES_STAT!D768</f>
        <v>0.41</v>
      </c>
      <c r="D765" s="5">
        <f>TITRES_STAT!E768</f>
        <v>982</v>
      </c>
      <c r="E765" s="2">
        <f t="shared" si="44"/>
        <v>-125453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0.41</v>
      </c>
      <c r="C766" s="5">
        <f>TITRES_STAT!D769</f>
        <v>0.41</v>
      </c>
      <c r="D766" s="5">
        <f>TITRES_STAT!E769</f>
        <v>0</v>
      </c>
      <c r="E766" s="2">
        <f t="shared" si="44"/>
        <v>-125453</v>
      </c>
      <c r="F766" s="5" t="str">
        <f t="shared" si="47"/>
        <v>BEARISH</v>
      </c>
      <c r="G766" s="5" t="str">
        <f t="shared" si="46"/>
        <v>NEUTRAL</v>
      </c>
      <c r="H766" s="5" t="str">
        <f t="shared" si="45"/>
        <v>CONFIRMED BEARISH</v>
      </c>
    </row>
    <row r="767" spans="1:8" ht="13.5" x14ac:dyDescent="0.25">
      <c r="A767" s="3">
        <f>TITRES_STAT!B770</f>
        <v>43423</v>
      </c>
      <c r="B767" s="5">
        <f>TITRES_STAT!C770</f>
        <v>0.4</v>
      </c>
      <c r="C767" s="5">
        <f>TITRES_STAT!D770</f>
        <v>0.4</v>
      </c>
      <c r="D767" s="5">
        <f>TITRES_STAT!E770</f>
        <v>800</v>
      </c>
      <c r="E767" s="2">
        <f t="shared" si="44"/>
        <v>-126253</v>
      </c>
      <c r="F767" s="5" t="str">
        <f t="shared" si="47"/>
        <v>BEARISH</v>
      </c>
      <c r="G767" s="5" t="str">
        <f t="shared" si="46"/>
        <v>NEUTRAL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0.4</v>
      </c>
      <c r="C768" s="5">
        <f>TITRES_STAT!D771</f>
        <v>0.4</v>
      </c>
      <c r="D768" s="5">
        <f>TITRES_STAT!E771</f>
        <v>0</v>
      </c>
      <c r="E768" s="2">
        <f t="shared" si="44"/>
        <v>-126253</v>
      </c>
      <c r="F768" s="5" t="str">
        <f t="shared" si="47"/>
        <v>BEARISH</v>
      </c>
      <c r="G768" s="5" t="str">
        <f t="shared" si="46"/>
        <v>NEUTRAL</v>
      </c>
      <c r="H768" s="5" t="str">
        <f t="shared" si="45"/>
        <v>CONFIRMED BEARISH</v>
      </c>
    </row>
    <row r="769" spans="1:8" ht="13.5" x14ac:dyDescent="0.25">
      <c r="A769" s="3">
        <f>TITRES_STAT!B772</f>
        <v>43426</v>
      </c>
      <c r="B769" s="5">
        <f>TITRES_STAT!C772</f>
        <v>0.4</v>
      </c>
      <c r="C769" s="5">
        <f>TITRES_STAT!D772</f>
        <v>0.4</v>
      </c>
      <c r="D769" s="5">
        <f>TITRES_STAT!E772</f>
        <v>1195</v>
      </c>
      <c r="E769" s="2">
        <f t="shared" si="44"/>
        <v>-126253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CONFIRMED BEARISH</v>
      </c>
    </row>
    <row r="770" spans="1:8" ht="13.5" x14ac:dyDescent="0.25">
      <c r="A770" s="3">
        <f>TITRES_STAT!B773</f>
        <v>43427</v>
      </c>
      <c r="B770" s="5">
        <f>TITRES_STAT!C773</f>
        <v>0.4</v>
      </c>
      <c r="C770" s="5">
        <f>TITRES_STAT!D773</f>
        <v>0.4</v>
      </c>
      <c r="D770" s="5">
        <f>TITRES_STAT!E773</f>
        <v>507</v>
      </c>
      <c r="E770" s="2">
        <f t="shared" si="44"/>
        <v>-126253</v>
      </c>
      <c r="F770" s="5" t="str">
        <f t="shared" si="47"/>
        <v>BEARISH</v>
      </c>
      <c r="G770" s="5" t="str">
        <f t="shared" si="46"/>
        <v>NEUTRAL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0.39</v>
      </c>
      <c r="C771" s="5">
        <f>TITRES_STAT!D774</f>
        <v>0.39</v>
      </c>
      <c r="D771" s="5">
        <f>TITRES_STAT!E774</f>
        <v>1807</v>
      </c>
      <c r="E771" s="2">
        <f t="shared" si="44"/>
        <v>-128060</v>
      </c>
      <c r="F771" s="5" t="str">
        <f t="shared" si="47"/>
        <v>BEARISH</v>
      </c>
      <c r="G771" s="5" t="str">
        <f t="shared" si="46"/>
        <v>STRONG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0.4</v>
      </c>
      <c r="C772" s="5">
        <f>TITRES_STAT!D775</f>
        <v>0.4</v>
      </c>
      <c r="D772" s="5">
        <f>TITRES_STAT!E775</f>
        <v>773</v>
      </c>
      <c r="E772" s="2">
        <f t="shared" ref="E772:E835" si="48">IF(B772&gt;B771, E771+D772, IF(B772&lt;B771, E771-D772, E771))</f>
        <v>-127287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NEUTRAL</v>
      </c>
    </row>
    <row r="773" spans="1:8" ht="13.5" x14ac:dyDescent="0.25">
      <c r="A773" s="3">
        <f>TITRES_STAT!B776</f>
        <v>43432</v>
      </c>
      <c r="B773" s="5">
        <f>TITRES_STAT!C776</f>
        <v>0.39</v>
      </c>
      <c r="C773" s="5">
        <f>TITRES_STAT!D776</f>
        <v>0.39</v>
      </c>
      <c r="D773" s="5">
        <f>TITRES_STAT!E776</f>
        <v>2528</v>
      </c>
      <c r="E773" s="2">
        <f t="shared" si="48"/>
        <v>-129815</v>
      </c>
      <c r="F773" s="5" t="str">
        <f t="shared" si="47"/>
        <v>BEARISH</v>
      </c>
      <c r="G773" s="5" t="str">
        <f t="shared" si="46"/>
        <v>STRONG</v>
      </c>
      <c r="H773" s="5" t="str">
        <f t="shared" si="45"/>
        <v>CONFIRMED BEARISH</v>
      </c>
    </row>
    <row r="774" spans="1:8" ht="13.5" x14ac:dyDescent="0.25">
      <c r="A774" s="3">
        <f>TITRES_STAT!B777</f>
        <v>43433</v>
      </c>
      <c r="B774" s="5">
        <f>TITRES_STAT!C777</f>
        <v>0.41</v>
      </c>
      <c r="C774" s="5">
        <f>TITRES_STAT!D777</f>
        <v>0.41</v>
      </c>
      <c r="D774" s="5">
        <f>TITRES_STAT!E777</f>
        <v>1480</v>
      </c>
      <c r="E774" s="2">
        <f t="shared" si="48"/>
        <v>-128335</v>
      </c>
      <c r="F774" s="5" t="str">
        <f t="shared" si="47"/>
        <v>BEARISH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BEARISH DIVERGENCE</v>
      </c>
    </row>
    <row r="775" spans="1:8" ht="13.5" x14ac:dyDescent="0.25">
      <c r="A775" s="3">
        <f>TITRES_STAT!B778</f>
        <v>43434</v>
      </c>
      <c r="B775" s="5">
        <f>TITRES_STAT!C778</f>
        <v>0.42</v>
      </c>
      <c r="C775" s="5">
        <f>TITRES_STAT!D778</f>
        <v>0.42</v>
      </c>
      <c r="D775" s="5">
        <f>TITRES_STAT!E778</f>
        <v>806</v>
      </c>
      <c r="E775" s="2">
        <f t="shared" si="48"/>
        <v>-127529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BEARISH DIVERGENCE</v>
      </c>
    </row>
    <row r="776" spans="1:8" ht="13.5" x14ac:dyDescent="0.25">
      <c r="A776" s="3">
        <f>TITRES_STAT!B779</f>
        <v>43437</v>
      </c>
      <c r="B776" s="5">
        <f>TITRES_STAT!C779</f>
        <v>0.43</v>
      </c>
      <c r="C776" s="5">
        <f>TITRES_STAT!D779</f>
        <v>0.43</v>
      </c>
      <c r="D776" s="5">
        <f>TITRES_STAT!E779</f>
        <v>3385</v>
      </c>
      <c r="E776" s="2">
        <f t="shared" si="48"/>
        <v>-124144</v>
      </c>
      <c r="F776" s="5" t="str">
        <f t="shared" ref="F776:F839" si="51">IF(E776&gt;E771,"BULLISH",IF(E776&lt;E771,"BEARISH","NEUTRAL"))</f>
        <v>BULLISH</v>
      </c>
      <c r="G776" s="5" t="str">
        <f t="shared" si="50"/>
        <v>WEAK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0.44</v>
      </c>
      <c r="C777" s="5">
        <f>TITRES_STAT!D780</f>
        <v>0.44</v>
      </c>
      <c r="D777" s="5">
        <f>TITRES_STAT!E780</f>
        <v>23</v>
      </c>
      <c r="E777" s="2">
        <f t="shared" si="48"/>
        <v>-124121</v>
      </c>
      <c r="F777" s="5" t="str">
        <f t="shared" si="51"/>
        <v>BULLISH</v>
      </c>
      <c r="G777" s="5" t="str">
        <f t="shared" si="50"/>
        <v>WEAK</v>
      </c>
      <c r="H777" s="5" t="str">
        <f t="shared" si="49"/>
        <v>CONFIRMED BULLISH</v>
      </c>
    </row>
    <row r="778" spans="1:8" ht="13.5" x14ac:dyDescent="0.25">
      <c r="A778" s="3">
        <f>TITRES_STAT!B781</f>
        <v>43439</v>
      </c>
      <c r="B778" s="5">
        <f>TITRES_STAT!C781</f>
        <v>0.44</v>
      </c>
      <c r="C778" s="5">
        <f>TITRES_STAT!D781</f>
        <v>0.44</v>
      </c>
      <c r="D778" s="5">
        <f>TITRES_STAT!E781</f>
        <v>6</v>
      </c>
      <c r="E778" s="2">
        <f t="shared" si="48"/>
        <v>-124121</v>
      </c>
      <c r="F778" s="5" t="str">
        <f t="shared" si="51"/>
        <v>BULLISH</v>
      </c>
      <c r="G778" s="5" t="str">
        <f t="shared" si="50"/>
        <v>WEAK</v>
      </c>
      <c r="H778" s="5" t="str">
        <f t="shared" si="49"/>
        <v>CONFIRMED BULLISH</v>
      </c>
    </row>
    <row r="779" spans="1:8" ht="13.5" x14ac:dyDescent="0.25">
      <c r="A779" s="3">
        <f>TITRES_STAT!B782</f>
        <v>43440</v>
      </c>
      <c r="B779" s="5">
        <f>TITRES_STAT!C782</f>
        <v>0.44</v>
      </c>
      <c r="C779" s="5">
        <f>TITRES_STAT!D782</f>
        <v>0.44</v>
      </c>
      <c r="D779" s="5">
        <f>TITRES_STAT!E782</f>
        <v>296</v>
      </c>
      <c r="E779" s="2">
        <f t="shared" si="48"/>
        <v>-124121</v>
      </c>
      <c r="F779" s="5" t="str">
        <f t="shared" si="51"/>
        <v>BULLISH</v>
      </c>
      <c r="G779" s="5" t="str">
        <f t="shared" si="50"/>
        <v>WEAK</v>
      </c>
      <c r="H779" s="5" t="str">
        <f t="shared" si="49"/>
        <v>CONFIRMED BULLISH</v>
      </c>
    </row>
    <row r="780" spans="1:8" ht="13.5" x14ac:dyDescent="0.25">
      <c r="A780" s="3">
        <f>TITRES_STAT!B783</f>
        <v>43441</v>
      </c>
      <c r="B780" s="5">
        <f>TITRES_STAT!C783</f>
        <v>0.43</v>
      </c>
      <c r="C780" s="5">
        <f>TITRES_STAT!D783</f>
        <v>0.43</v>
      </c>
      <c r="D780" s="5">
        <f>TITRES_STAT!E783</f>
        <v>602</v>
      </c>
      <c r="E780" s="2">
        <f t="shared" si="48"/>
        <v>-124723</v>
      </c>
      <c r="F780" s="5" t="str">
        <f t="shared" si="51"/>
        <v>BULLISH</v>
      </c>
      <c r="G780" s="5" t="str">
        <f t="shared" si="50"/>
        <v>WEAK</v>
      </c>
      <c r="H780" s="5" t="str">
        <f t="shared" si="49"/>
        <v>CONFIRMED BULLISH</v>
      </c>
    </row>
    <row r="781" spans="1:8" ht="13.5" x14ac:dyDescent="0.25">
      <c r="A781" s="3">
        <f>TITRES_STAT!B784</f>
        <v>43444</v>
      </c>
      <c r="B781" s="5">
        <f>TITRES_STAT!C784</f>
        <v>0.42</v>
      </c>
      <c r="C781" s="5">
        <f>TITRES_STAT!D784</f>
        <v>0.42</v>
      </c>
      <c r="D781" s="5">
        <f>TITRES_STAT!E784</f>
        <v>73</v>
      </c>
      <c r="E781" s="2">
        <f t="shared" si="48"/>
        <v>-124796</v>
      </c>
      <c r="F781" s="5" t="str">
        <f t="shared" si="51"/>
        <v>BEARISH</v>
      </c>
      <c r="G781" s="5" t="str">
        <f t="shared" si="50"/>
        <v>NEUTRAL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0.42</v>
      </c>
      <c r="C782" s="5">
        <f>TITRES_STAT!D785</f>
        <v>0.42</v>
      </c>
      <c r="D782" s="5">
        <f>TITRES_STAT!E785</f>
        <v>2600</v>
      </c>
      <c r="E782" s="2">
        <f t="shared" si="48"/>
        <v>-124796</v>
      </c>
      <c r="F782" s="5" t="str">
        <f t="shared" si="51"/>
        <v>BEARISH</v>
      </c>
      <c r="G782" s="5" t="str">
        <f t="shared" si="50"/>
        <v>NEUTRAL</v>
      </c>
      <c r="H782" s="5" t="str">
        <f t="shared" si="49"/>
        <v>CONFIRMED BEARISH</v>
      </c>
    </row>
    <row r="783" spans="1:8" ht="13.5" x14ac:dyDescent="0.25">
      <c r="A783" s="3">
        <f>TITRES_STAT!B786</f>
        <v>43446</v>
      </c>
      <c r="B783" s="5">
        <f>TITRES_STAT!C786</f>
        <v>0.41</v>
      </c>
      <c r="C783" s="5">
        <f>TITRES_STAT!D786</f>
        <v>0.41</v>
      </c>
      <c r="D783" s="5">
        <f>TITRES_STAT!E786</f>
        <v>500</v>
      </c>
      <c r="E783" s="2">
        <f t="shared" si="48"/>
        <v>-125296</v>
      </c>
      <c r="F783" s="5" t="str">
        <f t="shared" si="51"/>
        <v>BEARISH</v>
      </c>
      <c r="G783" s="5" t="str">
        <f t="shared" si="50"/>
        <v>NEUTRAL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0.4</v>
      </c>
      <c r="C784" s="5">
        <f>TITRES_STAT!D787</f>
        <v>0.4</v>
      </c>
      <c r="D784" s="5">
        <f>TITRES_STAT!E787</f>
        <v>0</v>
      </c>
      <c r="E784" s="2">
        <f t="shared" si="48"/>
        <v>-125296</v>
      </c>
      <c r="F784" s="5" t="str">
        <f t="shared" si="51"/>
        <v>BEARISH</v>
      </c>
      <c r="G784" s="5" t="str">
        <f t="shared" si="50"/>
        <v>NEUTRAL</v>
      </c>
      <c r="H784" s="5" t="str">
        <f t="shared" si="49"/>
        <v>CONFIRMED BEARISH</v>
      </c>
    </row>
    <row r="785" spans="1:8" ht="13.5" x14ac:dyDescent="0.25">
      <c r="A785" s="3">
        <f>TITRES_STAT!B788</f>
        <v>43448</v>
      </c>
      <c r="B785" s="5">
        <f>TITRES_STAT!C788</f>
        <v>0.39</v>
      </c>
      <c r="C785" s="5">
        <f>TITRES_STAT!D788</f>
        <v>0.39</v>
      </c>
      <c r="D785" s="5">
        <f>TITRES_STAT!E788</f>
        <v>6004</v>
      </c>
      <c r="E785" s="2">
        <f t="shared" si="48"/>
        <v>-131300</v>
      </c>
      <c r="F785" s="5" t="str">
        <f t="shared" si="51"/>
        <v>BEARISH</v>
      </c>
      <c r="G785" s="5" t="str">
        <f t="shared" si="50"/>
        <v>STRONG</v>
      </c>
      <c r="H785" s="5" t="str">
        <f t="shared" si="49"/>
        <v>CONFIRMED BEARISH</v>
      </c>
    </row>
    <row r="786" spans="1:8" ht="13.5" x14ac:dyDescent="0.25">
      <c r="A786" s="3">
        <f>TITRES_STAT!B789</f>
        <v>43451</v>
      </c>
      <c r="B786" s="5">
        <f>TITRES_STAT!C789</f>
        <v>0.39</v>
      </c>
      <c r="C786" s="5">
        <f>TITRES_STAT!D789</f>
        <v>0.39</v>
      </c>
      <c r="D786" s="5">
        <f>TITRES_STAT!E789</f>
        <v>0</v>
      </c>
      <c r="E786" s="2">
        <f t="shared" si="48"/>
        <v>-131300</v>
      </c>
      <c r="F786" s="5" t="str">
        <f t="shared" si="51"/>
        <v>BEARISH</v>
      </c>
      <c r="G786" s="5" t="str">
        <f t="shared" si="50"/>
        <v>STRONG</v>
      </c>
      <c r="H786" s="5" t="str">
        <f t="shared" si="49"/>
        <v>CONFIRMED BEARISH</v>
      </c>
    </row>
    <row r="787" spans="1:8" ht="13.5" x14ac:dyDescent="0.25">
      <c r="A787" s="3">
        <f>TITRES_STAT!B790</f>
        <v>43452</v>
      </c>
      <c r="B787" s="5">
        <f>TITRES_STAT!C790</f>
        <v>0.37</v>
      </c>
      <c r="C787" s="5">
        <f>TITRES_STAT!D790</f>
        <v>0.37</v>
      </c>
      <c r="D787" s="5">
        <f>TITRES_STAT!E790</f>
        <v>5788</v>
      </c>
      <c r="E787" s="2">
        <f t="shared" si="48"/>
        <v>-137088</v>
      </c>
      <c r="F787" s="5" t="str">
        <f t="shared" si="51"/>
        <v>BEARISH</v>
      </c>
      <c r="G787" s="5" t="str">
        <f t="shared" si="50"/>
        <v>STRONG</v>
      </c>
      <c r="H787" s="5" t="str">
        <f t="shared" si="49"/>
        <v>CONFIRMED BEARISH</v>
      </c>
    </row>
    <row r="788" spans="1:8" ht="13.5" x14ac:dyDescent="0.25">
      <c r="A788" s="3">
        <f>TITRES_STAT!B791</f>
        <v>43453</v>
      </c>
      <c r="B788" s="5">
        <f>TITRES_STAT!C791</f>
        <v>0.37</v>
      </c>
      <c r="C788" s="5">
        <f>TITRES_STAT!D791</f>
        <v>0.37</v>
      </c>
      <c r="D788" s="5">
        <f>TITRES_STAT!E791</f>
        <v>248</v>
      </c>
      <c r="E788" s="2">
        <f t="shared" si="48"/>
        <v>-137088</v>
      </c>
      <c r="F788" s="5" t="str">
        <f t="shared" si="51"/>
        <v>BEARISH</v>
      </c>
      <c r="G788" s="5" t="str">
        <f t="shared" si="50"/>
        <v>STRONG</v>
      </c>
      <c r="H788" s="5" t="str">
        <f t="shared" si="49"/>
        <v>CONFIRMED BEARISH</v>
      </c>
    </row>
    <row r="789" spans="1:8" ht="13.5" x14ac:dyDescent="0.25">
      <c r="A789" s="3">
        <f>TITRES_STAT!B792</f>
        <v>43454</v>
      </c>
      <c r="B789" s="5">
        <f>TITRES_STAT!C792</f>
        <v>0.37</v>
      </c>
      <c r="C789" s="5">
        <f>TITRES_STAT!D792</f>
        <v>0.37</v>
      </c>
      <c r="D789" s="5">
        <f>TITRES_STAT!E792</f>
        <v>26</v>
      </c>
      <c r="E789" s="2">
        <f t="shared" si="48"/>
        <v>-137088</v>
      </c>
      <c r="F789" s="5" t="str">
        <f t="shared" si="51"/>
        <v>BEARISH</v>
      </c>
      <c r="G789" s="5" t="str">
        <f t="shared" si="50"/>
        <v>STRONG</v>
      </c>
      <c r="H789" s="5" t="str">
        <f t="shared" si="49"/>
        <v>CONFIRMED BEARISH</v>
      </c>
    </row>
    <row r="790" spans="1:8" ht="13.5" x14ac:dyDescent="0.25">
      <c r="A790" s="3">
        <f>TITRES_STAT!B793</f>
        <v>43455</v>
      </c>
      <c r="B790" s="5">
        <f>TITRES_STAT!C793</f>
        <v>0.37</v>
      </c>
      <c r="C790" s="5">
        <f>TITRES_STAT!D793</f>
        <v>0.37</v>
      </c>
      <c r="D790" s="5">
        <f>TITRES_STAT!E793</f>
        <v>1656</v>
      </c>
      <c r="E790" s="2">
        <f t="shared" si="48"/>
        <v>-137088</v>
      </c>
      <c r="F790" s="5" t="str">
        <f t="shared" si="51"/>
        <v>BEARISH</v>
      </c>
      <c r="G790" s="5" t="str">
        <f t="shared" si="50"/>
        <v>STRONG</v>
      </c>
      <c r="H790" s="5" t="str">
        <f t="shared" si="49"/>
        <v>CONFIRMED BEARISH</v>
      </c>
    </row>
    <row r="791" spans="1:8" ht="13.5" x14ac:dyDescent="0.25">
      <c r="A791" s="3">
        <f>TITRES_STAT!B794</f>
        <v>43458</v>
      </c>
      <c r="B791" s="5">
        <f>TITRES_STAT!C794</f>
        <v>0.37</v>
      </c>
      <c r="C791" s="5">
        <f>TITRES_STAT!D794</f>
        <v>0.37</v>
      </c>
      <c r="D791" s="5">
        <f>TITRES_STAT!E794</f>
        <v>215</v>
      </c>
      <c r="E791" s="2">
        <f t="shared" si="48"/>
        <v>-137088</v>
      </c>
      <c r="F791" s="5" t="str">
        <f t="shared" si="51"/>
        <v>BEARISH</v>
      </c>
      <c r="G791" s="5" t="str">
        <f t="shared" si="50"/>
        <v>STRONG</v>
      </c>
      <c r="H791" s="5" t="str">
        <f t="shared" si="49"/>
        <v>CONFIRMED BEARISH</v>
      </c>
    </row>
    <row r="792" spans="1:8" ht="13.5" x14ac:dyDescent="0.25">
      <c r="A792" s="3">
        <f>TITRES_STAT!B795</f>
        <v>43459</v>
      </c>
      <c r="B792" s="5">
        <f>TITRES_STAT!C795</f>
        <v>0.37</v>
      </c>
      <c r="C792" s="5">
        <f>TITRES_STAT!D795</f>
        <v>0.37</v>
      </c>
      <c r="D792" s="5">
        <f>TITRES_STAT!E795</f>
        <v>60</v>
      </c>
      <c r="E792" s="2">
        <f t="shared" si="48"/>
        <v>-137088</v>
      </c>
      <c r="F792" s="5" t="str">
        <f t="shared" si="51"/>
        <v>NEUTRAL</v>
      </c>
      <c r="G792" s="5" t="str">
        <f t="shared" si="50"/>
        <v>NEUTRAL</v>
      </c>
      <c r="H792" s="5" t="str">
        <f t="shared" si="49"/>
        <v>NEUTRAL</v>
      </c>
    </row>
    <row r="793" spans="1:8" ht="13.5" x14ac:dyDescent="0.25">
      <c r="A793" s="3">
        <f>TITRES_STAT!B796</f>
        <v>43460</v>
      </c>
      <c r="B793" s="5">
        <f>TITRES_STAT!C796</f>
        <v>0.37</v>
      </c>
      <c r="C793" s="5">
        <f>TITRES_STAT!D796</f>
        <v>0.37</v>
      </c>
      <c r="D793" s="5">
        <f>TITRES_STAT!E796</f>
        <v>100</v>
      </c>
      <c r="E793" s="2">
        <f t="shared" si="48"/>
        <v>-137088</v>
      </c>
      <c r="F793" s="5" t="str">
        <f t="shared" si="51"/>
        <v>NEUTRAL</v>
      </c>
      <c r="G793" s="5" t="str">
        <f t="shared" si="50"/>
        <v>NEUTRAL</v>
      </c>
      <c r="H793" s="5" t="str">
        <f t="shared" si="49"/>
        <v>NEUTRAL</v>
      </c>
    </row>
    <row r="794" spans="1:8" ht="13.5" x14ac:dyDescent="0.25">
      <c r="A794" s="3">
        <f>TITRES_STAT!B797</f>
        <v>43461</v>
      </c>
      <c r="B794" s="5">
        <f>TITRES_STAT!C797</f>
        <v>0.37</v>
      </c>
      <c r="C794" s="5">
        <f>TITRES_STAT!D797</f>
        <v>0.37</v>
      </c>
      <c r="D794" s="5">
        <f>TITRES_STAT!E797</f>
        <v>0</v>
      </c>
      <c r="E794" s="2">
        <f t="shared" si="48"/>
        <v>-137088</v>
      </c>
      <c r="F794" s="5" t="str">
        <f t="shared" si="51"/>
        <v>NEUTRAL</v>
      </c>
      <c r="G794" s="5" t="str">
        <f t="shared" si="50"/>
        <v>NEUTRAL</v>
      </c>
      <c r="H794" s="5" t="str">
        <f t="shared" si="49"/>
        <v>NEUTRAL</v>
      </c>
    </row>
    <row r="795" spans="1:8" ht="13.5" x14ac:dyDescent="0.25">
      <c r="A795" s="3">
        <f>TITRES_STAT!B798</f>
        <v>43462</v>
      </c>
      <c r="B795" s="5">
        <f>TITRES_STAT!C798</f>
        <v>0.37</v>
      </c>
      <c r="C795" s="5">
        <f>TITRES_STAT!D798</f>
        <v>0.37</v>
      </c>
      <c r="D795" s="5">
        <f>TITRES_STAT!E798</f>
        <v>0</v>
      </c>
      <c r="E795" s="2">
        <f t="shared" si="48"/>
        <v>-137088</v>
      </c>
      <c r="F795" s="5" t="str">
        <f t="shared" si="51"/>
        <v>NEUTRAL</v>
      </c>
      <c r="G795" s="5" t="str">
        <f t="shared" si="50"/>
        <v>NEUTRAL</v>
      </c>
      <c r="H795" s="5" t="str">
        <f t="shared" si="49"/>
        <v>NEUTRAL</v>
      </c>
    </row>
    <row r="796" spans="1:8" ht="13.5" x14ac:dyDescent="0.25">
      <c r="A796" s="3">
        <f>TITRES_STAT!B799</f>
        <v>43465</v>
      </c>
      <c r="B796" s="5">
        <f>TITRES_STAT!C799</f>
        <v>0.36</v>
      </c>
      <c r="C796" s="5">
        <f>TITRES_STAT!D799</f>
        <v>0.36</v>
      </c>
      <c r="D796" s="5">
        <f>TITRES_STAT!E799</f>
        <v>0</v>
      </c>
      <c r="E796" s="2">
        <f t="shared" si="48"/>
        <v>-137088</v>
      </c>
      <c r="F796" s="5" t="str">
        <f t="shared" si="51"/>
        <v>NEUTRAL</v>
      </c>
      <c r="G796" s="5" t="str">
        <f t="shared" si="50"/>
        <v>NEUTRAL</v>
      </c>
      <c r="H796" s="5" t="str">
        <f t="shared" si="49"/>
        <v>NEUTRAL</v>
      </c>
    </row>
    <row r="797" spans="1:8" ht="13.5" x14ac:dyDescent="0.25">
      <c r="A797" s="3">
        <f>TITRES_STAT!B800</f>
        <v>43467</v>
      </c>
      <c r="B797" s="5">
        <f>TITRES_STAT!C800</f>
        <v>0.37</v>
      </c>
      <c r="C797" s="5">
        <f>TITRES_STAT!D800</f>
        <v>0.37</v>
      </c>
      <c r="D797" s="5">
        <f>TITRES_STAT!E800</f>
        <v>197</v>
      </c>
      <c r="E797" s="2">
        <f t="shared" si="48"/>
        <v>-136891</v>
      </c>
      <c r="F797" s="5" t="str">
        <f t="shared" si="51"/>
        <v>BULLISH</v>
      </c>
      <c r="G797" s="5" t="str">
        <f t="shared" si="50"/>
        <v>NEUTRAL</v>
      </c>
      <c r="H797" s="5" t="str">
        <f t="shared" si="49"/>
        <v>NEUTRAL</v>
      </c>
    </row>
    <row r="798" spans="1:8" ht="13.5" x14ac:dyDescent="0.25">
      <c r="A798" s="3">
        <f>TITRES_STAT!B801</f>
        <v>43468</v>
      </c>
      <c r="B798" s="5">
        <f>TITRES_STAT!C801</f>
        <v>0.36</v>
      </c>
      <c r="C798" s="5">
        <f>TITRES_STAT!D801</f>
        <v>0.36</v>
      </c>
      <c r="D798" s="5">
        <f>TITRES_STAT!E801</f>
        <v>4158</v>
      </c>
      <c r="E798" s="2">
        <f t="shared" si="48"/>
        <v>-141049</v>
      </c>
      <c r="F798" s="5" t="str">
        <f t="shared" si="51"/>
        <v>BEARISH</v>
      </c>
      <c r="G798" s="5" t="str">
        <f t="shared" si="50"/>
        <v>STRONG</v>
      </c>
      <c r="H798" s="5" t="str">
        <f t="shared" si="49"/>
        <v>CONFIRMED BEARISH</v>
      </c>
    </row>
    <row r="799" spans="1:8" ht="13.5" x14ac:dyDescent="0.25">
      <c r="A799" s="3">
        <f>TITRES_STAT!B802</f>
        <v>43469</v>
      </c>
      <c r="B799" s="5">
        <f>TITRES_STAT!C802</f>
        <v>0.36</v>
      </c>
      <c r="C799" s="5">
        <f>TITRES_STAT!D802</f>
        <v>0.36</v>
      </c>
      <c r="D799" s="5">
        <f>TITRES_STAT!E802</f>
        <v>58</v>
      </c>
      <c r="E799" s="2">
        <f t="shared" si="48"/>
        <v>-141049</v>
      </c>
      <c r="F799" s="5" t="str">
        <f t="shared" si="51"/>
        <v>BEARISH</v>
      </c>
      <c r="G799" s="5" t="str">
        <f t="shared" si="50"/>
        <v>STRONG</v>
      </c>
      <c r="H799" s="5" t="str">
        <f t="shared" si="49"/>
        <v>CONFIRMED BEARISH</v>
      </c>
    </row>
    <row r="800" spans="1:8" ht="13.5" x14ac:dyDescent="0.25">
      <c r="A800" s="3">
        <f>TITRES_STAT!B803</f>
        <v>43472</v>
      </c>
      <c r="B800" s="5">
        <f>TITRES_STAT!C803</f>
        <v>0.34</v>
      </c>
      <c r="C800" s="5">
        <f>TITRES_STAT!D803</f>
        <v>0.34</v>
      </c>
      <c r="D800" s="5">
        <f>TITRES_STAT!E803</f>
        <v>1419</v>
      </c>
      <c r="E800" s="2">
        <f t="shared" si="48"/>
        <v>-142468</v>
      </c>
      <c r="F800" s="5" t="str">
        <f t="shared" si="51"/>
        <v>BEARISH</v>
      </c>
      <c r="G800" s="5" t="str">
        <f t="shared" si="50"/>
        <v>STRONG</v>
      </c>
      <c r="H800" s="5" t="str">
        <f t="shared" si="49"/>
        <v>CONFIRMED BEARISH</v>
      </c>
    </row>
    <row r="801" spans="1:8" ht="13.5" x14ac:dyDescent="0.25">
      <c r="A801" s="3">
        <f>TITRES_STAT!B804</f>
        <v>43473</v>
      </c>
      <c r="B801" s="5">
        <f>TITRES_STAT!C804</f>
        <v>0.34</v>
      </c>
      <c r="C801" s="5">
        <f>TITRES_STAT!D804</f>
        <v>0.34</v>
      </c>
      <c r="D801" s="5">
        <f>TITRES_STAT!E804</f>
        <v>10</v>
      </c>
      <c r="E801" s="2">
        <f t="shared" si="48"/>
        <v>-142468</v>
      </c>
      <c r="F801" s="5" t="str">
        <f t="shared" si="51"/>
        <v>BEARISH</v>
      </c>
      <c r="G801" s="5" t="str">
        <f t="shared" si="50"/>
        <v>STRONG</v>
      </c>
      <c r="H801" s="5" t="str">
        <f t="shared" si="49"/>
        <v>CONFIRMED BEARISH</v>
      </c>
    </row>
    <row r="802" spans="1:8" ht="13.5" x14ac:dyDescent="0.25">
      <c r="A802" s="3">
        <f>TITRES_STAT!B805</f>
        <v>43474</v>
      </c>
      <c r="B802" s="5">
        <f>TITRES_STAT!C805</f>
        <v>0.35</v>
      </c>
      <c r="C802" s="5">
        <f>TITRES_STAT!D805</f>
        <v>0.35</v>
      </c>
      <c r="D802" s="5">
        <f>TITRES_STAT!E805</f>
        <v>2016</v>
      </c>
      <c r="E802" s="2">
        <f t="shared" si="48"/>
        <v>-140452</v>
      </c>
      <c r="F802" s="5" t="str">
        <f t="shared" si="51"/>
        <v>BEARISH</v>
      </c>
      <c r="G802" s="5" t="str">
        <f t="shared" si="50"/>
        <v>STRONG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0.37</v>
      </c>
      <c r="C803" s="5">
        <f>TITRES_STAT!D806</f>
        <v>0.37</v>
      </c>
      <c r="D803" s="5">
        <f>TITRES_STAT!E806</f>
        <v>314</v>
      </c>
      <c r="E803" s="2">
        <f t="shared" si="48"/>
        <v>-140138</v>
      </c>
      <c r="F803" s="5" t="str">
        <f t="shared" si="51"/>
        <v>BULLISH</v>
      </c>
      <c r="G803" s="5" t="str">
        <f t="shared" si="50"/>
        <v>NEUTRAL</v>
      </c>
      <c r="H803" s="5" t="str">
        <f t="shared" si="49"/>
        <v>CONFIRMED BULLISH</v>
      </c>
    </row>
    <row r="804" spans="1:8" ht="13.5" x14ac:dyDescent="0.25">
      <c r="A804" s="3">
        <f>TITRES_STAT!B807</f>
        <v>43476</v>
      </c>
      <c r="B804" s="5">
        <f>TITRES_STAT!C807</f>
        <v>0.38</v>
      </c>
      <c r="C804" s="5">
        <f>TITRES_STAT!D807</f>
        <v>0.38</v>
      </c>
      <c r="D804" s="5">
        <f>TITRES_STAT!E807</f>
        <v>0</v>
      </c>
      <c r="E804" s="2">
        <f t="shared" si="48"/>
        <v>-140138</v>
      </c>
      <c r="F804" s="5" t="str">
        <f t="shared" si="51"/>
        <v>BULLISH</v>
      </c>
      <c r="G804" s="5" t="str">
        <f t="shared" si="50"/>
        <v>NEUTRAL</v>
      </c>
      <c r="H804" s="5" t="str">
        <f t="shared" si="49"/>
        <v>CONFIRMED BULLISH</v>
      </c>
    </row>
    <row r="805" spans="1:8" ht="13.5" x14ac:dyDescent="0.25">
      <c r="A805" s="3">
        <f>TITRES_STAT!B808</f>
        <v>43480</v>
      </c>
      <c r="B805" s="5">
        <f>TITRES_STAT!C808</f>
        <v>0.38</v>
      </c>
      <c r="C805" s="5">
        <f>TITRES_STAT!D808</f>
        <v>0.38</v>
      </c>
      <c r="D805" s="5">
        <f>TITRES_STAT!E808</f>
        <v>1070</v>
      </c>
      <c r="E805" s="2">
        <f t="shared" si="48"/>
        <v>-140138</v>
      </c>
      <c r="F805" s="5" t="str">
        <f t="shared" si="51"/>
        <v>BULLISH</v>
      </c>
      <c r="G805" s="5" t="str">
        <f t="shared" si="50"/>
        <v>NEUTRAL</v>
      </c>
      <c r="H805" s="5" t="str">
        <f t="shared" si="49"/>
        <v>CONFIRMED BULLISH</v>
      </c>
    </row>
    <row r="806" spans="1:8" ht="13.5" x14ac:dyDescent="0.25">
      <c r="A806" s="3">
        <f>TITRES_STAT!B809</f>
        <v>43481</v>
      </c>
      <c r="B806" s="5">
        <f>TITRES_STAT!C809</f>
        <v>0.37</v>
      </c>
      <c r="C806" s="5">
        <f>TITRES_STAT!D809</f>
        <v>0.37</v>
      </c>
      <c r="D806" s="5">
        <f>TITRES_STAT!E809</f>
        <v>5236</v>
      </c>
      <c r="E806" s="2">
        <f t="shared" si="48"/>
        <v>-145374</v>
      </c>
      <c r="F806" s="5" t="str">
        <f t="shared" si="51"/>
        <v>BEARISH</v>
      </c>
      <c r="G806" s="5" t="str">
        <f t="shared" si="50"/>
        <v>STRONG</v>
      </c>
      <c r="H806" s="5" t="str">
        <f t="shared" si="49"/>
        <v>BEARISH DIVERGENCE</v>
      </c>
    </row>
    <row r="807" spans="1:8" ht="13.5" x14ac:dyDescent="0.25">
      <c r="A807" s="3">
        <f>TITRES_STAT!B810</f>
        <v>43482</v>
      </c>
      <c r="B807" s="5">
        <f>TITRES_STAT!C810</f>
        <v>0.38</v>
      </c>
      <c r="C807" s="5">
        <f>TITRES_STAT!D810</f>
        <v>0.38</v>
      </c>
      <c r="D807" s="5">
        <f>TITRES_STAT!E810</f>
        <v>115</v>
      </c>
      <c r="E807" s="2">
        <f t="shared" si="48"/>
        <v>-145259</v>
      </c>
      <c r="F807" s="5" t="str">
        <f t="shared" si="51"/>
        <v>BEARISH</v>
      </c>
      <c r="G807" s="5" t="str">
        <f t="shared" si="50"/>
        <v>STRONG</v>
      </c>
      <c r="H807" s="5" t="str">
        <f t="shared" si="49"/>
        <v>BEARISH DIVERGENCE</v>
      </c>
    </row>
    <row r="808" spans="1:8" ht="13.5" x14ac:dyDescent="0.25">
      <c r="A808" s="3">
        <f>TITRES_STAT!B811</f>
        <v>43483</v>
      </c>
      <c r="B808" s="5">
        <f>TITRES_STAT!C811</f>
        <v>0.39</v>
      </c>
      <c r="C808" s="5">
        <f>TITRES_STAT!D811</f>
        <v>0.39</v>
      </c>
      <c r="D808" s="5">
        <f>TITRES_STAT!E811</f>
        <v>2562</v>
      </c>
      <c r="E808" s="2">
        <f t="shared" si="48"/>
        <v>-142697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BEARISH DIVERGENCE</v>
      </c>
    </row>
    <row r="809" spans="1:8" ht="13.5" x14ac:dyDescent="0.25">
      <c r="A809" s="3">
        <f>TITRES_STAT!B812</f>
        <v>43486</v>
      </c>
      <c r="B809" s="5">
        <f>TITRES_STAT!C812</f>
        <v>0.4</v>
      </c>
      <c r="C809" s="5">
        <f>TITRES_STAT!D812</f>
        <v>0.4</v>
      </c>
      <c r="D809" s="5">
        <f>TITRES_STAT!E812</f>
        <v>0</v>
      </c>
      <c r="E809" s="2">
        <f t="shared" si="48"/>
        <v>-142697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BEARISH DIVERGENCE</v>
      </c>
    </row>
    <row r="810" spans="1:8" ht="13.5" x14ac:dyDescent="0.25">
      <c r="A810" s="3">
        <f>TITRES_STAT!B813</f>
        <v>43487</v>
      </c>
      <c r="B810" s="5">
        <f>TITRES_STAT!C813</f>
        <v>0.41</v>
      </c>
      <c r="C810" s="5">
        <f>TITRES_STAT!D813</f>
        <v>0.41</v>
      </c>
      <c r="D810" s="5">
        <f>TITRES_STAT!E813</f>
        <v>3158</v>
      </c>
      <c r="E810" s="2">
        <f t="shared" si="48"/>
        <v>-139539</v>
      </c>
      <c r="F810" s="5" t="str">
        <f t="shared" si="51"/>
        <v>BULLISH</v>
      </c>
      <c r="G810" s="5" t="str">
        <f t="shared" si="50"/>
        <v>NEUTRAL</v>
      </c>
      <c r="H810" s="5" t="str">
        <f t="shared" si="49"/>
        <v>CONFIRMED BULLISH</v>
      </c>
    </row>
    <row r="811" spans="1:8" ht="13.5" x14ac:dyDescent="0.25">
      <c r="A811" s="3">
        <f>TITRES_STAT!B814</f>
        <v>43488</v>
      </c>
      <c r="B811" s="5">
        <f>TITRES_STAT!C814</f>
        <v>0.41</v>
      </c>
      <c r="C811" s="5">
        <f>TITRES_STAT!D814</f>
        <v>0.41</v>
      </c>
      <c r="D811" s="5">
        <f>TITRES_STAT!E814</f>
        <v>10</v>
      </c>
      <c r="E811" s="2">
        <f t="shared" si="48"/>
        <v>-139539</v>
      </c>
      <c r="F811" s="5" t="str">
        <f t="shared" si="51"/>
        <v>BULLISH</v>
      </c>
      <c r="G811" s="5" t="str">
        <f t="shared" si="50"/>
        <v>WEAK</v>
      </c>
      <c r="H811" s="5" t="str">
        <f t="shared" si="49"/>
        <v>CONFIRMED BULLISH</v>
      </c>
    </row>
    <row r="812" spans="1:8" ht="13.5" x14ac:dyDescent="0.25">
      <c r="A812" s="3">
        <f>TITRES_STAT!B815</f>
        <v>43489</v>
      </c>
      <c r="B812" s="5">
        <f>TITRES_STAT!C815</f>
        <v>0.42</v>
      </c>
      <c r="C812" s="5">
        <f>TITRES_STAT!D815</f>
        <v>0.42</v>
      </c>
      <c r="D812" s="5">
        <f>TITRES_STAT!E815</f>
        <v>3111</v>
      </c>
      <c r="E812" s="2">
        <f t="shared" si="48"/>
        <v>-136428</v>
      </c>
      <c r="F812" s="5" t="str">
        <f t="shared" si="51"/>
        <v>BULLISH</v>
      </c>
      <c r="G812" s="5" t="str">
        <f t="shared" si="50"/>
        <v>WEAK</v>
      </c>
      <c r="H812" s="5" t="str">
        <f t="shared" si="49"/>
        <v>CONFIRMED BULLISH</v>
      </c>
    </row>
    <row r="813" spans="1:8" ht="13.5" x14ac:dyDescent="0.25">
      <c r="A813" s="3">
        <f>TITRES_STAT!B816</f>
        <v>43490</v>
      </c>
      <c r="B813" s="5">
        <f>TITRES_STAT!C816</f>
        <v>0.42</v>
      </c>
      <c r="C813" s="5">
        <f>TITRES_STAT!D816</f>
        <v>0.42</v>
      </c>
      <c r="D813" s="5">
        <f>TITRES_STAT!E816</f>
        <v>409</v>
      </c>
      <c r="E813" s="2">
        <f t="shared" si="48"/>
        <v>-136428</v>
      </c>
      <c r="F813" s="5" t="str">
        <f t="shared" si="51"/>
        <v>BULLISH</v>
      </c>
      <c r="G813" s="5" t="str">
        <f t="shared" si="50"/>
        <v>WEAK</v>
      </c>
      <c r="H813" s="5" t="str">
        <f t="shared" si="49"/>
        <v>CONFIRMED BULLISH</v>
      </c>
    </row>
    <row r="814" spans="1:8" ht="13.5" x14ac:dyDescent="0.25">
      <c r="A814" s="3">
        <f>TITRES_STAT!B817</f>
        <v>43493</v>
      </c>
      <c r="B814" s="5">
        <f>TITRES_STAT!C817</f>
        <v>0.42</v>
      </c>
      <c r="C814" s="5">
        <f>TITRES_STAT!D817</f>
        <v>0.42</v>
      </c>
      <c r="D814" s="5">
        <f>TITRES_STAT!E817</f>
        <v>0</v>
      </c>
      <c r="E814" s="2">
        <f t="shared" si="48"/>
        <v>-136428</v>
      </c>
      <c r="F814" s="5" t="str">
        <f t="shared" si="51"/>
        <v>BULLISH</v>
      </c>
      <c r="G814" s="5" t="str">
        <f t="shared" si="50"/>
        <v>WEAK</v>
      </c>
      <c r="H814" s="5" t="str">
        <f t="shared" si="49"/>
        <v>CONFIRMED BULLISH</v>
      </c>
    </row>
    <row r="815" spans="1:8" ht="13.5" x14ac:dyDescent="0.25">
      <c r="A815" s="3">
        <f>TITRES_STAT!B818</f>
        <v>43494</v>
      </c>
      <c r="B815" s="5">
        <f>TITRES_STAT!C818</f>
        <v>0.42</v>
      </c>
      <c r="C815" s="5">
        <f>TITRES_STAT!D818</f>
        <v>0.42</v>
      </c>
      <c r="D815" s="5">
        <f>TITRES_STAT!E818</f>
        <v>55</v>
      </c>
      <c r="E815" s="2">
        <f t="shared" si="48"/>
        <v>-136428</v>
      </c>
      <c r="F815" s="5" t="str">
        <f t="shared" si="51"/>
        <v>BULLISH</v>
      </c>
      <c r="G815" s="5" t="str">
        <f t="shared" si="50"/>
        <v>WEAK</v>
      </c>
      <c r="H815" s="5" t="str">
        <f t="shared" si="49"/>
        <v>CONFIRMED BULLISH</v>
      </c>
    </row>
    <row r="816" spans="1:8" ht="13.5" x14ac:dyDescent="0.25">
      <c r="A816" s="3">
        <f>TITRES_STAT!B819</f>
        <v>43495</v>
      </c>
      <c r="B816" s="5">
        <f>TITRES_STAT!C819</f>
        <v>0.42</v>
      </c>
      <c r="C816" s="5">
        <f>TITRES_STAT!D819</f>
        <v>0.42</v>
      </c>
      <c r="D816" s="5">
        <f>TITRES_STAT!E819</f>
        <v>45</v>
      </c>
      <c r="E816" s="2">
        <f t="shared" si="48"/>
        <v>-136428</v>
      </c>
      <c r="F816" s="5" t="str">
        <f t="shared" si="51"/>
        <v>BULLISH</v>
      </c>
      <c r="G816" s="5" t="str">
        <f t="shared" si="50"/>
        <v>WEAK</v>
      </c>
      <c r="H816" s="5" t="str">
        <f t="shared" si="49"/>
        <v>CONFIRMED BULLISH</v>
      </c>
    </row>
    <row r="817" spans="1:8" ht="13.5" x14ac:dyDescent="0.25">
      <c r="A817" s="3">
        <f>TITRES_STAT!B820</f>
        <v>43496</v>
      </c>
      <c r="B817" s="5">
        <f>TITRES_STAT!C820</f>
        <v>0.42</v>
      </c>
      <c r="C817" s="5">
        <f>TITRES_STAT!D820</f>
        <v>0.42</v>
      </c>
      <c r="D817" s="5">
        <f>TITRES_STAT!E820</f>
        <v>326</v>
      </c>
      <c r="E817" s="2">
        <f t="shared" si="48"/>
        <v>-136428</v>
      </c>
      <c r="F817" s="5" t="str">
        <f t="shared" si="51"/>
        <v>NEUTRAL</v>
      </c>
      <c r="G817" s="5" t="str">
        <f t="shared" si="50"/>
        <v>NEUTRAL</v>
      </c>
      <c r="H817" s="5" t="str">
        <f t="shared" si="49"/>
        <v>NEUTRAL</v>
      </c>
    </row>
    <row r="818" spans="1:8" ht="13.5" x14ac:dyDescent="0.25">
      <c r="A818" s="3">
        <f>TITRES_STAT!B821</f>
        <v>43497</v>
      </c>
      <c r="B818" s="5">
        <f>TITRES_STAT!C821</f>
        <v>0.42</v>
      </c>
      <c r="C818" s="5">
        <f>TITRES_STAT!D821</f>
        <v>0.42</v>
      </c>
      <c r="D818" s="5">
        <f>TITRES_STAT!E821</f>
        <v>2634</v>
      </c>
      <c r="E818" s="2">
        <f t="shared" si="48"/>
        <v>-136428</v>
      </c>
      <c r="F818" s="5" t="str">
        <f t="shared" si="51"/>
        <v>NEUTRAL</v>
      </c>
      <c r="G818" s="5" t="str">
        <f t="shared" si="50"/>
        <v>NEUTRAL</v>
      </c>
      <c r="H818" s="5" t="str">
        <f t="shared" si="49"/>
        <v>NEUTRAL</v>
      </c>
    </row>
    <row r="819" spans="1:8" ht="13.5" x14ac:dyDescent="0.25">
      <c r="A819" s="3">
        <f>TITRES_STAT!B822</f>
        <v>43500</v>
      </c>
      <c r="B819" s="5">
        <f>TITRES_STAT!C822</f>
        <v>0.42</v>
      </c>
      <c r="C819" s="5">
        <f>TITRES_STAT!D822</f>
        <v>0.42</v>
      </c>
      <c r="D819" s="5">
        <f>TITRES_STAT!E822</f>
        <v>0</v>
      </c>
      <c r="E819" s="2">
        <f t="shared" si="48"/>
        <v>-136428</v>
      </c>
      <c r="F819" s="5" t="str">
        <f t="shared" si="51"/>
        <v>NEUTRAL</v>
      </c>
      <c r="G819" s="5" t="str">
        <f t="shared" si="50"/>
        <v>NEUTRAL</v>
      </c>
      <c r="H819" s="5" t="str">
        <f t="shared" si="49"/>
        <v>NEUTRAL</v>
      </c>
    </row>
    <row r="820" spans="1:8" ht="13.5" x14ac:dyDescent="0.25">
      <c r="A820" s="3">
        <f>TITRES_STAT!B823</f>
        <v>43501</v>
      </c>
      <c r="B820" s="5">
        <f>TITRES_STAT!C823</f>
        <v>0.42</v>
      </c>
      <c r="C820" s="5">
        <f>TITRES_STAT!D823</f>
        <v>0.42</v>
      </c>
      <c r="D820" s="5">
        <f>TITRES_STAT!E823</f>
        <v>35</v>
      </c>
      <c r="E820" s="2">
        <f t="shared" si="48"/>
        <v>-136428</v>
      </c>
      <c r="F820" s="5" t="str">
        <f t="shared" si="51"/>
        <v>NEUTRAL</v>
      </c>
      <c r="G820" s="5" t="str">
        <f t="shared" si="50"/>
        <v>NEUTRAL</v>
      </c>
      <c r="H820" s="5" t="str">
        <f t="shared" si="49"/>
        <v>NEUTRAL</v>
      </c>
    </row>
    <row r="821" spans="1:8" ht="13.5" x14ac:dyDescent="0.25">
      <c r="A821" s="3">
        <f>TITRES_STAT!B824</f>
        <v>43502</v>
      </c>
      <c r="B821" s="5">
        <f>TITRES_STAT!C824</f>
        <v>0.42</v>
      </c>
      <c r="C821" s="5">
        <f>TITRES_STAT!D824</f>
        <v>0.42</v>
      </c>
      <c r="D821" s="5">
        <f>TITRES_STAT!E824</f>
        <v>9</v>
      </c>
      <c r="E821" s="2">
        <f t="shared" si="48"/>
        <v>-136428</v>
      </c>
      <c r="F821" s="5" t="str">
        <f t="shared" si="51"/>
        <v>NEUTRAL</v>
      </c>
      <c r="G821" s="5" t="str">
        <f t="shared" si="50"/>
        <v>NEUTRAL</v>
      </c>
      <c r="H821" s="5" t="str">
        <f t="shared" si="49"/>
        <v>NEUTRAL</v>
      </c>
    </row>
    <row r="822" spans="1:8" ht="13.5" x14ac:dyDescent="0.25">
      <c r="A822" s="3">
        <f>TITRES_STAT!B825</f>
        <v>43503</v>
      </c>
      <c r="B822" s="5">
        <f>TITRES_STAT!C825</f>
        <v>0.42</v>
      </c>
      <c r="C822" s="5">
        <f>TITRES_STAT!D825</f>
        <v>0.42</v>
      </c>
      <c r="D822" s="5">
        <f>TITRES_STAT!E825</f>
        <v>70</v>
      </c>
      <c r="E822" s="2">
        <f t="shared" si="48"/>
        <v>-136428</v>
      </c>
      <c r="F822" s="5" t="str">
        <f t="shared" si="51"/>
        <v>NEUTRAL</v>
      </c>
      <c r="G822" s="5" t="str">
        <f t="shared" si="50"/>
        <v>NEUTRAL</v>
      </c>
      <c r="H822" s="5" t="str">
        <f t="shared" si="49"/>
        <v>NEUTRAL</v>
      </c>
    </row>
    <row r="823" spans="1:8" ht="13.5" x14ac:dyDescent="0.25">
      <c r="A823" s="3">
        <f>TITRES_STAT!B826</f>
        <v>43504</v>
      </c>
      <c r="B823" s="5">
        <f>TITRES_STAT!C826</f>
        <v>0.42</v>
      </c>
      <c r="C823" s="5">
        <f>TITRES_STAT!D826</f>
        <v>0.42</v>
      </c>
      <c r="D823" s="5">
        <f>TITRES_STAT!E826</f>
        <v>0</v>
      </c>
      <c r="E823" s="2">
        <f t="shared" si="48"/>
        <v>-136428</v>
      </c>
      <c r="F823" s="5" t="str">
        <f t="shared" si="51"/>
        <v>NEUTRAL</v>
      </c>
      <c r="G823" s="5" t="str">
        <f t="shared" si="50"/>
        <v>NEUTRAL</v>
      </c>
      <c r="H823" s="5" t="str">
        <f t="shared" si="49"/>
        <v>NEUTRAL</v>
      </c>
    </row>
    <row r="824" spans="1:8" ht="13.5" x14ac:dyDescent="0.25">
      <c r="A824" s="3">
        <f>TITRES_STAT!B827</f>
        <v>43507</v>
      </c>
      <c r="B824" s="5">
        <f>TITRES_STAT!C827</f>
        <v>0.42</v>
      </c>
      <c r="C824" s="5">
        <f>TITRES_STAT!D827</f>
        <v>0.42</v>
      </c>
      <c r="D824" s="5">
        <f>TITRES_STAT!E827</f>
        <v>0</v>
      </c>
      <c r="E824" s="2">
        <f t="shared" si="48"/>
        <v>-136428</v>
      </c>
      <c r="F824" s="5" t="str">
        <f t="shared" si="51"/>
        <v>NEUTRAL</v>
      </c>
      <c r="G824" s="5" t="str">
        <f t="shared" si="50"/>
        <v>NEUTRAL</v>
      </c>
      <c r="H824" s="5" t="str">
        <f t="shared" si="49"/>
        <v>NEUTRAL</v>
      </c>
    </row>
    <row r="825" spans="1:8" ht="13.5" x14ac:dyDescent="0.25">
      <c r="A825" s="3">
        <f>TITRES_STAT!B828</f>
        <v>43508</v>
      </c>
      <c r="B825" s="5">
        <f>TITRES_STAT!C828</f>
        <v>0.42</v>
      </c>
      <c r="C825" s="5">
        <f>TITRES_STAT!D828</f>
        <v>0.42</v>
      </c>
      <c r="D825" s="5">
        <f>TITRES_STAT!E828</f>
        <v>0</v>
      </c>
      <c r="E825" s="2">
        <f t="shared" si="48"/>
        <v>-136428</v>
      </c>
      <c r="F825" s="5" t="str">
        <f t="shared" si="51"/>
        <v>NEUTRAL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43509</v>
      </c>
      <c r="B826" s="5">
        <f>TITRES_STAT!C829</f>
        <v>0.42</v>
      </c>
      <c r="C826" s="5">
        <f>TITRES_STAT!D829</f>
        <v>0.42</v>
      </c>
      <c r="D826" s="5">
        <f>TITRES_STAT!E829</f>
        <v>50</v>
      </c>
      <c r="E826" s="2">
        <f t="shared" si="48"/>
        <v>-136428</v>
      </c>
      <c r="F826" s="5" t="str">
        <f t="shared" si="51"/>
        <v>NEUTRAL</v>
      </c>
      <c r="G826" s="5" t="str">
        <f t="shared" si="50"/>
        <v>NEUTRAL</v>
      </c>
      <c r="H826" s="5" t="str">
        <f t="shared" si="49"/>
        <v>NEUTRAL</v>
      </c>
    </row>
    <row r="827" spans="1:8" ht="13.5" x14ac:dyDescent="0.25">
      <c r="A827" s="3">
        <f>TITRES_STAT!B830</f>
        <v>43510</v>
      </c>
      <c r="B827" s="5">
        <f>TITRES_STAT!C830</f>
        <v>0.42</v>
      </c>
      <c r="C827" s="5">
        <f>TITRES_STAT!D830</f>
        <v>0.42</v>
      </c>
      <c r="D827" s="5">
        <f>TITRES_STAT!E830</f>
        <v>0</v>
      </c>
      <c r="E827" s="2">
        <f t="shared" si="48"/>
        <v>-136428</v>
      </c>
      <c r="F827" s="5" t="str">
        <f t="shared" si="51"/>
        <v>NEUTRAL</v>
      </c>
      <c r="G827" s="5" t="str">
        <f t="shared" si="50"/>
        <v>NEUTRAL</v>
      </c>
      <c r="H827" s="5" t="str">
        <f t="shared" si="49"/>
        <v>NEUTRAL</v>
      </c>
    </row>
    <row r="828" spans="1:8" ht="13.5" x14ac:dyDescent="0.25">
      <c r="A828" s="3">
        <f>TITRES_STAT!B831</f>
        <v>43511</v>
      </c>
      <c r="B828" s="5">
        <f>TITRES_STAT!C831</f>
        <v>0.42</v>
      </c>
      <c r="C828" s="5">
        <f>TITRES_STAT!D831</f>
        <v>0.42</v>
      </c>
      <c r="D828" s="5">
        <f>TITRES_STAT!E831</f>
        <v>45</v>
      </c>
      <c r="E828" s="2">
        <f t="shared" si="48"/>
        <v>-136428</v>
      </c>
      <c r="F828" s="5" t="str">
        <f t="shared" si="51"/>
        <v>NEUTRAL</v>
      </c>
      <c r="G828" s="5" t="str">
        <f t="shared" si="50"/>
        <v>NEUTRAL</v>
      </c>
      <c r="H828" s="5" t="str">
        <f t="shared" si="49"/>
        <v>NEUTRAL</v>
      </c>
    </row>
    <row r="829" spans="1:8" ht="13.5" x14ac:dyDescent="0.25">
      <c r="A829" s="3">
        <f>TITRES_STAT!B832</f>
        <v>43514</v>
      </c>
      <c r="B829" s="5">
        <f>TITRES_STAT!C832</f>
        <v>0.42</v>
      </c>
      <c r="C829" s="5">
        <f>TITRES_STAT!D832</f>
        <v>0.42</v>
      </c>
      <c r="D829" s="5">
        <f>TITRES_STAT!E832</f>
        <v>25</v>
      </c>
      <c r="E829" s="2">
        <f t="shared" si="48"/>
        <v>-136428</v>
      </c>
      <c r="F829" s="5" t="str">
        <f t="shared" si="51"/>
        <v>NEUTRAL</v>
      </c>
      <c r="G829" s="5" t="str">
        <f t="shared" si="50"/>
        <v>NEUTRAL</v>
      </c>
      <c r="H829" s="5" t="str">
        <f t="shared" si="49"/>
        <v>NEUTRAL</v>
      </c>
    </row>
    <row r="830" spans="1:8" ht="13.5" x14ac:dyDescent="0.25">
      <c r="A830" s="3">
        <f>TITRES_STAT!B833</f>
        <v>43515</v>
      </c>
      <c r="B830" s="5">
        <f>TITRES_STAT!C833</f>
        <v>0.41</v>
      </c>
      <c r="C830" s="5">
        <f>TITRES_STAT!D833</f>
        <v>0.41</v>
      </c>
      <c r="D830" s="5">
        <f>TITRES_STAT!E833</f>
        <v>0</v>
      </c>
      <c r="E830" s="2">
        <f t="shared" si="48"/>
        <v>-136428</v>
      </c>
      <c r="F830" s="5" t="str">
        <f t="shared" si="51"/>
        <v>NEUTRAL</v>
      </c>
      <c r="G830" s="5" t="str">
        <f t="shared" si="50"/>
        <v>NEUTRAL</v>
      </c>
      <c r="H830" s="5" t="str">
        <f t="shared" si="49"/>
        <v>NEUTRAL</v>
      </c>
    </row>
    <row r="831" spans="1:8" ht="13.5" x14ac:dyDescent="0.25">
      <c r="A831" s="3">
        <f>TITRES_STAT!B834</f>
        <v>43516</v>
      </c>
      <c r="B831" s="5">
        <f>TITRES_STAT!C834</f>
        <v>0.4</v>
      </c>
      <c r="C831" s="5">
        <f>TITRES_STAT!D834</f>
        <v>0.4</v>
      </c>
      <c r="D831" s="5">
        <f>TITRES_STAT!E834</f>
        <v>314</v>
      </c>
      <c r="E831" s="2">
        <f t="shared" si="48"/>
        <v>-136742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0.4</v>
      </c>
      <c r="C832" s="5">
        <f>TITRES_STAT!D835</f>
        <v>0.4</v>
      </c>
      <c r="D832" s="5">
        <f>TITRES_STAT!E835</f>
        <v>0</v>
      </c>
      <c r="E832" s="2">
        <f t="shared" si="48"/>
        <v>-136742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0.4</v>
      </c>
      <c r="C833" s="5">
        <f>TITRES_STAT!D836</f>
        <v>0.4</v>
      </c>
      <c r="D833" s="5">
        <f>TITRES_STAT!E836</f>
        <v>0</v>
      </c>
      <c r="E833" s="2">
        <f t="shared" si="48"/>
        <v>-136742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0.39</v>
      </c>
      <c r="C834" s="5">
        <f>TITRES_STAT!D837</f>
        <v>0.39</v>
      </c>
      <c r="D834" s="5">
        <f>TITRES_STAT!E837</f>
        <v>116</v>
      </c>
      <c r="E834" s="2">
        <f t="shared" si="48"/>
        <v>-136858</v>
      </c>
      <c r="F834" s="5" t="str">
        <f t="shared" si="51"/>
        <v>BEARISH</v>
      </c>
      <c r="G834" s="5" t="str">
        <f t="shared" si="50"/>
        <v>NEUTRAL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0.37</v>
      </c>
      <c r="C835" s="5">
        <f>TITRES_STAT!D838</f>
        <v>0.37</v>
      </c>
      <c r="D835" s="5">
        <f>TITRES_STAT!E838</f>
        <v>1251</v>
      </c>
      <c r="E835" s="2">
        <f t="shared" si="48"/>
        <v>-138109</v>
      </c>
      <c r="F835" s="5" t="str">
        <f t="shared" si="51"/>
        <v>BEARISH</v>
      </c>
      <c r="G835" s="5" t="str">
        <f t="shared" si="50"/>
        <v>NEUTRAL</v>
      </c>
      <c r="H835" s="5" t="str">
        <f t="shared" si="49"/>
        <v>CONFIRMED BEARISH</v>
      </c>
    </row>
    <row r="836" spans="1:8" ht="13.5" x14ac:dyDescent="0.25">
      <c r="A836" s="3">
        <f>TITRES_STAT!B839</f>
        <v>43523</v>
      </c>
      <c r="B836" s="5">
        <f>TITRES_STAT!C839</f>
        <v>0.36</v>
      </c>
      <c r="C836" s="5">
        <f>TITRES_STAT!D839</f>
        <v>0.36</v>
      </c>
      <c r="D836" s="5">
        <f>TITRES_STAT!E839</f>
        <v>8178</v>
      </c>
      <c r="E836" s="2">
        <f t="shared" ref="E836:E899" si="52">IF(B836&gt;B835, E835+D836, IF(B836&lt;B835, E835-D836, E835))</f>
        <v>-146287</v>
      </c>
      <c r="F836" s="5" t="str">
        <f t="shared" si="51"/>
        <v>BEARISH</v>
      </c>
      <c r="G836" s="5" t="str">
        <f t="shared" si="50"/>
        <v>STRONG</v>
      </c>
      <c r="H836" s="5" t="str">
        <f t="shared" si="49"/>
        <v>CONFIRMED BEARISH</v>
      </c>
    </row>
    <row r="837" spans="1:8" ht="13.5" x14ac:dyDescent="0.25">
      <c r="A837" s="3">
        <f>TITRES_STAT!B840</f>
        <v>43524</v>
      </c>
      <c r="B837" s="5">
        <f>TITRES_STAT!C840</f>
        <v>0.35</v>
      </c>
      <c r="C837" s="5">
        <f>TITRES_STAT!D840</f>
        <v>0.35</v>
      </c>
      <c r="D837" s="5">
        <f>TITRES_STAT!E840</f>
        <v>550</v>
      </c>
      <c r="E837" s="2">
        <f t="shared" si="52"/>
        <v>-146837</v>
      </c>
      <c r="F837" s="5" t="str">
        <f t="shared" si="51"/>
        <v>BEARISH</v>
      </c>
      <c r="G837" s="5" t="str">
        <f t="shared" si="50"/>
        <v>STRONG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0.34</v>
      </c>
      <c r="C838" s="5">
        <f>TITRES_STAT!D841</f>
        <v>0.34</v>
      </c>
      <c r="D838" s="5">
        <f>TITRES_STAT!E841</f>
        <v>1200</v>
      </c>
      <c r="E838" s="2">
        <f t="shared" si="52"/>
        <v>-148037</v>
      </c>
      <c r="F838" s="5" t="str">
        <f t="shared" si="51"/>
        <v>BEARISH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0.34</v>
      </c>
      <c r="C839" s="5">
        <f>TITRES_STAT!D842</f>
        <v>0.34</v>
      </c>
      <c r="D839" s="5">
        <f>TITRES_STAT!E842</f>
        <v>0</v>
      </c>
      <c r="E839" s="2">
        <f t="shared" si="52"/>
        <v>-148037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0.34</v>
      </c>
      <c r="C840" s="5">
        <f>TITRES_STAT!D843</f>
        <v>0.34</v>
      </c>
      <c r="D840" s="5">
        <f>TITRES_STAT!E843</f>
        <v>0</v>
      </c>
      <c r="E840" s="2">
        <f t="shared" si="52"/>
        <v>-148037</v>
      </c>
      <c r="F840" s="5" t="str">
        <f t="shared" ref="F840:F903" si="55">IF(E840&gt;E835,"BULLISH",IF(E840&lt;E835,"BEARISH","NEUTRAL"))</f>
        <v>BEARISH</v>
      </c>
      <c r="G840" s="5" t="str">
        <f t="shared" si="54"/>
        <v>STRONG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0.35</v>
      </c>
      <c r="C841" s="5">
        <f>TITRES_STAT!D844</f>
        <v>0.35</v>
      </c>
      <c r="D841" s="5">
        <f>TITRES_STAT!E844</f>
        <v>1000</v>
      </c>
      <c r="E841" s="2">
        <f t="shared" si="52"/>
        <v>-147037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CONFIRMED BEARISH</v>
      </c>
    </row>
    <row r="842" spans="1:8" ht="13.5" x14ac:dyDescent="0.25">
      <c r="A842" s="3">
        <f>TITRES_STAT!B845</f>
        <v>43531</v>
      </c>
      <c r="B842" s="5">
        <f>TITRES_STAT!C845</f>
        <v>0.35</v>
      </c>
      <c r="C842" s="5">
        <f>TITRES_STAT!D845</f>
        <v>0.35</v>
      </c>
      <c r="D842" s="5">
        <f>TITRES_STAT!E845</f>
        <v>0</v>
      </c>
      <c r="E842" s="2">
        <f t="shared" si="52"/>
        <v>-147037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43532</v>
      </c>
      <c r="B843" s="5">
        <f>TITRES_STAT!C846</f>
        <v>0.35</v>
      </c>
      <c r="C843" s="5">
        <f>TITRES_STAT!D846</f>
        <v>0.35</v>
      </c>
      <c r="D843" s="5">
        <f>TITRES_STAT!E846</f>
        <v>0</v>
      </c>
      <c r="E843" s="2">
        <f t="shared" si="52"/>
        <v>-147037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CONFIRMED BULLISH</v>
      </c>
    </row>
    <row r="844" spans="1:8" ht="13.5" x14ac:dyDescent="0.25">
      <c r="A844" s="3">
        <f>TITRES_STAT!B847</f>
        <v>43535</v>
      </c>
      <c r="B844" s="5">
        <f>TITRES_STAT!C847</f>
        <v>0.34</v>
      </c>
      <c r="C844" s="5">
        <f>TITRES_STAT!D847</f>
        <v>0.34</v>
      </c>
      <c r="D844" s="5">
        <f>TITRES_STAT!E847</f>
        <v>0</v>
      </c>
      <c r="E844" s="2">
        <f t="shared" si="52"/>
        <v>-147037</v>
      </c>
      <c r="F844" s="5" t="str">
        <f t="shared" si="55"/>
        <v>BULLISH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43536</v>
      </c>
      <c r="B845" s="5">
        <f>TITRES_STAT!C848</f>
        <v>0.33</v>
      </c>
      <c r="C845" s="5">
        <f>TITRES_STAT!D848</f>
        <v>0.33</v>
      </c>
      <c r="D845" s="5">
        <f>TITRES_STAT!E848</f>
        <v>213</v>
      </c>
      <c r="E845" s="2">
        <f t="shared" si="52"/>
        <v>-147250</v>
      </c>
      <c r="F845" s="5" t="str">
        <f t="shared" si="55"/>
        <v>BULLISH</v>
      </c>
      <c r="G845" s="5" t="str">
        <f t="shared" si="54"/>
        <v>NEUTRAL</v>
      </c>
      <c r="H845" s="5" t="str">
        <f t="shared" si="53"/>
        <v>BULLISH DIVERGENCE</v>
      </c>
    </row>
    <row r="846" spans="1:8" ht="13.5" x14ac:dyDescent="0.25">
      <c r="A846" s="3">
        <f>TITRES_STAT!B849</f>
        <v>43537</v>
      </c>
      <c r="B846" s="5">
        <f>TITRES_STAT!C849</f>
        <v>0.34</v>
      </c>
      <c r="C846" s="5">
        <f>TITRES_STAT!D849</f>
        <v>0.34</v>
      </c>
      <c r="D846" s="5">
        <f>TITRES_STAT!E849</f>
        <v>245</v>
      </c>
      <c r="E846" s="2">
        <f t="shared" si="52"/>
        <v>-147005</v>
      </c>
      <c r="F846" s="5" t="str">
        <f t="shared" si="55"/>
        <v>BULLISH</v>
      </c>
      <c r="G846" s="5" t="str">
        <f t="shared" si="54"/>
        <v>NEUTRAL</v>
      </c>
      <c r="H846" s="5" t="str">
        <f t="shared" si="53"/>
        <v>BULLISH DIVERGENCE</v>
      </c>
    </row>
    <row r="847" spans="1:8" ht="13.5" x14ac:dyDescent="0.25">
      <c r="A847" s="3">
        <f>TITRES_STAT!B850</f>
        <v>43538</v>
      </c>
      <c r="B847" s="5">
        <f>TITRES_STAT!C850</f>
        <v>0.34</v>
      </c>
      <c r="C847" s="5">
        <f>TITRES_STAT!D850</f>
        <v>0.34</v>
      </c>
      <c r="D847" s="5">
        <f>TITRES_STAT!E850</f>
        <v>753</v>
      </c>
      <c r="E847" s="2">
        <f t="shared" si="52"/>
        <v>-147005</v>
      </c>
      <c r="F847" s="5" t="str">
        <f t="shared" si="55"/>
        <v>BULLISH</v>
      </c>
      <c r="G847" s="5" t="str">
        <f t="shared" si="54"/>
        <v>NEUTRAL</v>
      </c>
      <c r="H847" s="5" t="str">
        <f t="shared" si="53"/>
        <v>BULLISH DIVERGENCE</v>
      </c>
    </row>
    <row r="848" spans="1:8" ht="13.5" x14ac:dyDescent="0.25">
      <c r="A848" s="3">
        <f>TITRES_STAT!B851</f>
        <v>43539</v>
      </c>
      <c r="B848" s="5">
        <f>TITRES_STAT!C851</f>
        <v>0.34</v>
      </c>
      <c r="C848" s="5">
        <f>TITRES_STAT!D851</f>
        <v>0.34</v>
      </c>
      <c r="D848" s="5">
        <f>TITRES_STAT!E851</f>
        <v>0</v>
      </c>
      <c r="E848" s="2">
        <f t="shared" si="52"/>
        <v>-147005</v>
      </c>
      <c r="F848" s="5" t="str">
        <f t="shared" si="55"/>
        <v>BULLISH</v>
      </c>
      <c r="G848" s="5" t="str">
        <f t="shared" si="54"/>
        <v>NEUTRAL</v>
      </c>
      <c r="H848" s="5" t="str">
        <f t="shared" si="53"/>
        <v>BULLISH DIVERGENCE</v>
      </c>
    </row>
    <row r="849" spans="1:8" ht="13.5" x14ac:dyDescent="0.25">
      <c r="A849" s="3">
        <f>TITRES_STAT!B852</f>
        <v>43542</v>
      </c>
      <c r="B849" s="5">
        <f>TITRES_STAT!C852</f>
        <v>0.34</v>
      </c>
      <c r="C849" s="5">
        <f>TITRES_STAT!D852</f>
        <v>0.34</v>
      </c>
      <c r="D849" s="5">
        <f>TITRES_STAT!E852</f>
        <v>0</v>
      </c>
      <c r="E849" s="2">
        <f t="shared" si="52"/>
        <v>-147005</v>
      </c>
      <c r="F849" s="5" t="str">
        <f t="shared" si="55"/>
        <v>BULLISH</v>
      </c>
      <c r="G849" s="5" t="str">
        <f t="shared" si="54"/>
        <v>NEUTRAL</v>
      </c>
      <c r="H849" s="5" t="str">
        <f t="shared" si="53"/>
        <v>NEUTRAL</v>
      </c>
    </row>
    <row r="850" spans="1:8" ht="13.5" x14ac:dyDescent="0.25">
      <c r="A850" s="3">
        <f>TITRES_STAT!B853</f>
        <v>43543</v>
      </c>
      <c r="B850" s="5">
        <f>TITRES_STAT!C853</f>
        <v>0.35</v>
      </c>
      <c r="C850" s="5">
        <f>TITRES_STAT!D853</f>
        <v>0.35</v>
      </c>
      <c r="D850" s="5">
        <f>TITRES_STAT!E853</f>
        <v>100</v>
      </c>
      <c r="E850" s="2">
        <f t="shared" si="52"/>
        <v>-146905</v>
      </c>
      <c r="F850" s="5" t="str">
        <f t="shared" si="55"/>
        <v>BULLISH</v>
      </c>
      <c r="G850" s="5" t="str">
        <f t="shared" si="54"/>
        <v>NEUTRAL</v>
      </c>
      <c r="H850" s="5" t="str">
        <f t="shared" si="53"/>
        <v>CONFIRMED BULLISH</v>
      </c>
    </row>
    <row r="851" spans="1:8" ht="13.5" x14ac:dyDescent="0.25">
      <c r="A851" s="3">
        <f>TITRES_STAT!B854</f>
        <v>43545</v>
      </c>
      <c r="B851" s="5">
        <f>TITRES_STAT!C854</f>
        <v>0.36</v>
      </c>
      <c r="C851" s="5">
        <f>TITRES_STAT!D854</f>
        <v>0.36</v>
      </c>
      <c r="D851" s="5">
        <f>TITRES_STAT!E854</f>
        <v>1</v>
      </c>
      <c r="E851" s="2">
        <f t="shared" si="52"/>
        <v>-146904</v>
      </c>
      <c r="F851" s="5" t="str">
        <f t="shared" si="55"/>
        <v>BULLISH</v>
      </c>
      <c r="G851" s="5" t="str">
        <f t="shared" si="54"/>
        <v>NEUTRAL</v>
      </c>
      <c r="H851" s="5" t="str">
        <f t="shared" si="53"/>
        <v>CONFIRMED BULLISH</v>
      </c>
    </row>
    <row r="852" spans="1:8" ht="13.5" x14ac:dyDescent="0.25">
      <c r="A852" s="3">
        <f>TITRES_STAT!B855</f>
        <v>43546</v>
      </c>
      <c r="B852" s="5">
        <f>TITRES_STAT!C855</f>
        <v>0.36</v>
      </c>
      <c r="C852" s="5">
        <f>TITRES_STAT!D855</f>
        <v>0.36</v>
      </c>
      <c r="D852" s="5">
        <f>TITRES_STAT!E855</f>
        <v>10</v>
      </c>
      <c r="E852" s="2">
        <f t="shared" si="52"/>
        <v>-146904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CONFIRMED BULLISH</v>
      </c>
    </row>
    <row r="853" spans="1:8" ht="13.5" x14ac:dyDescent="0.25">
      <c r="A853" s="3">
        <f>TITRES_STAT!B856</f>
        <v>43549</v>
      </c>
      <c r="B853" s="5">
        <f>TITRES_STAT!C856</f>
        <v>0.36</v>
      </c>
      <c r="C853" s="5">
        <f>TITRES_STAT!D856</f>
        <v>0.36</v>
      </c>
      <c r="D853" s="5">
        <f>TITRES_STAT!E856</f>
        <v>0</v>
      </c>
      <c r="E853" s="2">
        <f t="shared" si="52"/>
        <v>-146904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CONFIRMED BULLISH</v>
      </c>
    </row>
    <row r="854" spans="1:8" ht="13.5" x14ac:dyDescent="0.25">
      <c r="A854" s="3">
        <f>TITRES_STAT!B857</f>
        <v>43550</v>
      </c>
      <c r="B854" s="5">
        <f>TITRES_STAT!C857</f>
        <v>0.36</v>
      </c>
      <c r="C854" s="5">
        <f>TITRES_STAT!D857</f>
        <v>0.36</v>
      </c>
      <c r="D854" s="5">
        <f>TITRES_STAT!E857</f>
        <v>0</v>
      </c>
      <c r="E854" s="2">
        <f t="shared" si="52"/>
        <v>-146904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CONFIRMED BULLISH</v>
      </c>
    </row>
    <row r="855" spans="1:8" ht="13.5" x14ac:dyDescent="0.25">
      <c r="A855" s="3">
        <f>TITRES_STAT!B858</f>
        <v>43551</v>
      </c>
      <c r="B855" s="5">
        <f>TITRES_STAT!C858</f>
        <v>0.36</v>
      </c>
      <c r="C855" s="5">
        <f>TITRES_STAT!D858</f>
        <v>0.36</v>
      </c>
      <c r="D855" s="5">
        <f>TITRES_STAT!E858</f>
        <v>35</v>
      </c>
      <c r="E855" s="2">
        <f t="shared" si="52"/>
        <v>-146904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0.36</v>
      </c>
      <c r="C856" s="5">
        <f>TITRES_STAT!D859</f>
        <v>0.36</v>
      </c>
      <c r="D856" s="5">
        <f>TITRES_STAT!E859</f>
        <v>10</v>
      </c>
      <c r="E856" s="2">
        <f t="shared" si="52"/>
        <v>-146904</v>
      </c>
      <c r="F856" s="5" t="str">
        <f t="shared" si="55"/>
        <v>NEUTRAL</v>
      </c>
      <c r="G856" s="5" t="str">
        <f t="shared" si="54"/>
        <v>NEUTRAL</v>
      </c>
      <c r="H856" s="5" t="str">
        <f t="shared" si="53"/>
        <v>NEUTRAL</v>
      </c>
    </row>
    <row r="857" spans="1:8" ht="13.5" x14ac:dyDescent="0.25">
      <c r="A857" s="3">
        <f>TITRES_STAT!B860</f>
        <v>43553</v>
      </c>
      <c r="B857" s="5">
        <f>TITRES_STAT!C860</f>
        <v>0.36</v>
      </c>
      <c r="C857" s="5">
        <f>TITRES_STAT!D860</f>
        <v>0.36</v>
      </c>
      <c r="D857" s="5">
        <f>TITRES_STAT!E860</f>
        <v>0</v>
      </c>
      <c r="E857" s="2">
        <f t="shared" si="52"/>
        <v>-146904</v>
      </c>
      <c r="F857" s="5" t="str">
        <f t="shared" si="55"/>
        <v>NEUTRAL</v>
      </c>
      <c r="G857" s="5" t="str">
        <f t="shared" si="54"/>
        <v>NEUTRAL</v>
      </c>
      <c r="H857" s="5" t="str">
        <f t="shared" si="53"/>
        <v>NEUTRAL</v>
      </c>
    </row>
    <row r="858" spans="1:8" ht="13.5" x14ac:dyDescent="0.25">
      <c r="A858" s="3">
        <f>TITRES_STAT!B861</f>
        <v>43556</v>
      </c>
      <c r="B858" s="5">
        <f>TITRES_STAT!C861</f>
        <v>0.36</v>
      </c>
      <c r="C858" s="5">
        <f>TITRES_STAT!D861</f>
        <v>0.36</v>
      </c>
      <c r="D858" s="5">
        <f>TITRES_STAT!E861</f>
        <v>0</v>
      </c>
      <c r="E858" s="2">
        <f t="shared" si="52"/>
        <v>-146904</v>
      </c>
      <c r="F858" s="5" t="str">
        <f t="shared" si="55"/>
        <v>NEUTRAL</v>
      </c>
      <c r="G858" s="5" t="str">
        <f t="shared" si="54"/>
        <v>NEUTRAL</v>
      </c>
      <c r="H858" s="5" t="str">
        <f t="shared" si="53"/>
        <v>NEUTRAL</v>
      </c>
    </row>
    <row r="859" spans="1:8" ht="13.5" x14ac:dyDescent="0.25">
      <c r="A859" s="3">
        <f>TITRES_STAT!B862</f>
        <v>43557</v>
      </c>
      <c r="B859" s="5">
        <f>TITRES_STAT!C862</f>
        <v>0.36</v>
      </c>
      <c r="C859" s="5">
        <f>TITRES_STAT!D862</f>
        <v>0.36</v>
      </c>
      <c r="D859" s="5">
        <f>TITRES_STAT!E862</f>
        <v>10</v>
      </c>
      <c r="E859" s="2">
        <f t="shared" si="52"/>
        <v>-146904</v>
      </c>
      <c r="F859" s="5" t="str">
        <f t="shared" si="55"/>
        <v>NEUTRAL</v>
      </c>
      <c r="G859" s="5" t="str">
        <f t="shared" si="54"/>
        <v>NEUTRAL</v>
      </c>
      <c r="H859" s="5" t="str">
        <f t="shared" si="53"/>
        <v>NEUTRAL</v>
      </c>
    </row>
    <row r="860" spans="1:8" ht="13.5" x14ac:dyDescent="0.25">
      <c r="A860" s="3">
        <f>TITRES_STAT!B863</f>
        <v>43558</v>
      </c>
      <c r="B860" s="5">
        <f>TITRES_STAT!C863</f>
        <v>0.35</v>
      </c>
      <c r="C860" s="5">
        <f>TITRES_STAT!D863</f>
        <v>0.35</v>
      </c>
      <c r="D860" s="5">
        <f>TITRES_STAT!E863</f>
        <v>0</v>
      </c>
      <c r="E860" s="2">
        <f t="shared" si="52"/>
        <v>-146904</v>
      </c>
      <c r="F860" s="5" t="str">
        <f t="shared" si="55"/>
        <v>NEUTRAL</v>
      </c>
      <c r="G860" s="5" t="str">
        <f t="shared" si="54"/>
        <v>NEUTRAL</v>
      </c>
      <c r="H860" s="5" t="str">
        <f t="shared" si="53"/>
        <v>NEUTRAL</v>
      </c>
    </row>
    <row r="861" spans="1:8" ht="13.5" x14ac:dyDescent="0.25">
      <c r="A861" s="3">
        <f>TITRES_STAT!B864</f>
        <v>43559</v>
      </c>
      <c r="B861" s="5">
        <f>TITRES_STAT!C864</f>
        <v>0.34</v>
      </c>
      <c r="C861" s="5">
        <f>TITRES_STAT!D864</f>
        <v>0.34</v>
      </c>
      <c r="D861" s="5">
        <f>TITRES_STAT!E864</f>
        <v>107</v>
      </c>
      <c r="E861" s="2">
        <f t="shared" si="52"/>
        <v>-147011</v>
      </c>
      <c r="F861" s="5" t="str">
        <f t="shared" si="55"/>
        <v>BEARISH</v>
      </c>
      <c r="G861" s="5" t="str">
        <f t="shared" si="54"/>
        <v>NEUTRAL</v>
      </c>
      <c r="H861" s="5" t="str">
        <f t="shared" si="53"/>
        <v>CONFIRMED BEARISH</v>
      </c>
    </row>
    <row r="862" spans="1:8" ht="13.5" x14ac:dyDescent="0.25">
      <c r="A862" s="3">
        <f>TITRES_STAT!B865</f>
        <v>43560</v>
      </c>
      <c r="B862" s="5">
        <f>TITRES_STAT!C865</f>
        <v>0.34</v>
      </c>
      <c r="C862" s="5">
        <f>TITRES_STAT!D865</f>
        <v>0.34</v>
      </c>
      <c r="D862" s="5">
        <f>TITRES_STAT!E865</f>
        <v>13</v>
      </c>
      <c r="E862" s="2">
        <f t="shared" si="52"/>
        <v>-147011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CONFIRMED BEARISH</v>
      </c>
    </row>
    <row r="863" spans="1:8" ht="13.5" x14ac:dyDescent="0.25">
      <c r="A863" s="3">
        <f>TITRES_STAT!B866</f>
        <v>43563</v>
      </c>
      <c r="B863" s="5">
        <f>TITRES_STAT!C866</f>
        <v>0.34</v>
      </c>
      <c r="C863" s="5">
        <f>TITRES_STAT!D866</f>
        <v>0.34</v>
      </c>
      <c r="D863" s="5">
        <f>TITRES_STAT!E866</f>
        <v>0</v>
      </c>
      <c r="E863" s="2">
        <f t="shared" si="52"/>
        <v>-147011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0.34</v>
      </c>
      <c r="C864" s="5">
        <f>TITRES_STAT!D867</f>
        <v>0.34</v>
      </c>
      <c r="D864" s="5">
        <f>TITRES_STAT!E867</f>
        <v>0</v>
      </c>
      <c r="E864" s="2">
        <f t="shared" si="52"/>
        <v>-147011</v>
      </c>
      <c r="F864" s="5" t="str">
        <f t="shared" si="55"/>
        <v>BEARISH</v>
      </c>
      <c r="G864" s="5" t="str">
        <f t="shared" si="54"/>
        <v>NEUTRAL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0.34</v>
      </c>
      <c r="C865" s="5">
        <f>TITRES_STAT!D868</f>
        <v>0.34</v>
      </c>
      <c r="D865" s="5">
        <f>TITRES_STAT!E868</f>
        <v>0</v>
      </c>
      <c r="E865" s="2">
        <f t="shared" si="52"/>
        <v>-147011</v>
      </c>
      <c r="F865" s="5" t="str">
        <f t="shared" si="55"/>
        <v>BEARISH</v>
      </c>
      <c r="G865" s="5" t="str">
        <f t="shared" si="54"/>
        <v>NEUTRAL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0.34</v>
      </c>
      <c r="C866" s="5">
        <f>TITRES_STAT!D869</f>
        <v>0.34</v>
      </c>
      <c r="D866" s="5">
        <f>TITRES_STAT!E869</f>
        <v>0</v>
      </c>
      <c r="E866" s="2">
        <f t="shared" si="52"/>
        <v>-147011</v>
      </c>
      <c r="F866" s="5" t="str">
        <f t="shared" si="55"/>
        <v>NEUTRAL</v>
      </c>
      <c r="G866" s="5" t="str">
        <f t="shared" si="54"/>
        <v>NEUTRAL</v>
      </c>
      <c r="H866" s="5" t="str">
        <f t="shared" si="53"/>
        <v>NEUTRAL</v>
      </c>
    </row>
    <row r="867" spans="1:8" ht="13.5" x14ac:dyDescent="0.25">
      <c r="A867" s="3">
        <f>TITRES_STAT!B870</f>
        <v>43570</v>
      </c>
      <c r="B867" s="5">
        <f>TITRES_STAT!C870</f>
        <v>0.34</v>
      </c>
      <c r="C867" s="5">
        <f>TITRES_STAT!D870</f>
        <v>0.34</v>
      </c>
      <c r="D867" s="5">
        <f>TITRES_STAT!E870</f>
        <v>250</v>
      </c>
      <c r="E867" s="2">
        <f t="shared" si="52"/>
        <v>-147011</v>
      </c>
      <c r="F867" s="5" t="str">
        <f t="shared" si="55"/>
        <v>NEUTRAL</v>
      </c>
      <c r="G867" s="5" t="str">
        <f t="shared" si="54"/>
        <v>NEUTRAL</v>
      </c>
      <c r="H867" s="5" t="str">
        <f t="shared" si="53"/>
        <v>NEUTRAL</v>
      </c>
    </row>
    <row r="868" spans="1:8" ht="13.5" x14ac:dyDescent="0.25">
      <c r="A868" s="3">
        <f>TITRES_STAT!B871</f>
        <v>43571</v>
      </c>
      <c r="B868" s="5">
        <f>TITRES_STAT!C871</f>
        <v>0.34</v>
      </c>
      <c r="C868" s="5">
        <f>TITRES_STAT!D871</f>
        <v>0.34</v>
      </c>
      <c r="D868" s="5">
        <f>TITRES_STAT!E871</f>
        <v>0</v>
      </c>
      <c r="E868" s="2">
        <f t="shared" si="52"/>
        <v>-147011</v>
      </c>
      <c r="F868" s="5" t="str">
        <f t="shared" si="55"/>
        <v>NEUTRAL</v>
      </c>
      <c r="G868" s="5" t="str">
        <f t="shared" si="54"/>
        <v>NEUTRAL</v>
      </c>
      <c r="H868" s="5" t="str">
        <f t="shared" si="53"/>
        <v>NEUTRAL</v>
      </c>
    </row>
    <row r="869" spans="1:8" ht="13.5" x14ac:dyDescent="0.25">
      <c r="A869" s="3">
        <f>TITRES_STAT!B872</f>
        <v>43572</v>
      </c>
      <c r="B869" s="5">
        <f>TITRES_STAT!C872</f>
        <v>0.34</v>
      </c>
      <c r="C869" s="5">
        <f>TITRES_STAT!D872</f>
        <v>0.34</v>
      </c>
      <c r="D869" s="5">
        <f>TITRES_STAT!E872</f>
        <v>0</v>
      </c>
      <c r="E869" s="2">
        <f t="shared" si="52"/>
        <v>-147011</v>
      </c>
      <c r="F869" s="5" t="str">
        <f t="shared" si="55"/>
        <v>NEUTRAL</v>
      </c>
      <c r="G869" s="5" t="str">
        <f t="shared" si="54"/>
        <v>NEUTRAL</v>
      </c>
      <c r="H869" s="5" t="str">
        <f t="shared" si="53"/>
        <v>NEUTRAL</v>
      </c>
    </row>
    <row r="870" spans="1:8" ht="13.5" x14ac:dyDescent="0.25">
      <c r="A870" s="3">
        <f>TITRES_STAT!B873</f>
        <v>43573</v>
      </c>
      <c r="B870" s="5">
        <f>TITRES_STAT!C873</f>
        <v>0.33</v>
      </c>
      <c r="C870" s="5">
        <f>TITRES_STAT!D873</f>
        <v>0.33</v>
      </c>
      <c r="D870" s="5">
        <f>TITRES_STAT!E873</f>
        <v>222</v>
      </c>
      <c r="E870" s="2">
        <f t="shared" si="52"/>
        <v>-147233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CONFIRMED BEARISH</v>
      </c>
    </row>
    <row r="871" spans="1:8" ht="13.5" x14ac:dyDescent="0.25">
      <c r="A871" s="3">
        <f>TITRES_STAT!B874</f>
        <v>43574</v>
      </c>
      <c r="B871" s="5">
        <f>TITRES_STAT!C874</f>
        <v>0.33</v>
      </c>
      <c r="C871" s="5">
        <f>TITRES_STAT!D874</f>
        <v>0.33</v>
      </c>
      <c r="D871" s="5">
        <f>TITRES_STAT!E874</f>
        <v>4</v>
      </c>
      <c r="E871" s="2">
        <f t="shared" si="52"/>
        <v>-147233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CONFIRMED BEARISH</v>
      </c>
    </row>
    <row r="872" spans="1:8" ht="13.5" x14ac:dyDescent="0.25">
      <c r="A872" s="3">
        <f>TITRES_STAT!B875</f>
        <v>43577</v>
      </c>
      <c r="B872" s="5">
        <f>TITRES_STAT!C875</f>
        <v>0.33</v>
      </c>
      <c r="C872" s="5">
        <f>TITRES_STAT!D875</f>
        <v>0.33</v>
      </c>
      <c r="D872" s="5">
        <f>TITRES_STAT!E875</f>
        <v>0</v>
      </c>
      <c r="E872" s="2">
        <f t="shared" si="52"/>
        <v>-147233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0.32</v>
      </c>
      <c r="C873" s="5">
        <f>TITRES_STAT!D876</f>
        <v>0.32</v>
      </c>
      <c r="D873" s="5">
        <f>TITRES_STAT!E876</f>
        <v>0</v>
      </c>
      <c r="E873" s="2">
        <f t="shared" si="52"/>
        <v>-147233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0.32</v>
      </c>
      <c r="C874" s="5">
        <f>TITRES_STAT!D877</f>
        <v>0.32</v>
      </c>
      <c r="D874" s="5">
        <f>TITRES_STAT!E877</f>
        <v>14</v>
      </c>
      <c r="E874" s="2">
        <f t="shared" si="52"/>
        <v>-147233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CONFIRMED BEARISH</v>
      </c>
    </row>
    <row r="875" spans="1:8" ht="13.5" x14ac:dyDescent="0.25">
      <c r="A875" s="3">
        <f>TITRES_STAT!B878</f>
        <v>43580</v>
      </c>
      <c r="B875" s="5">
        <f>TITRES_STAT!C878</f>
        <v>0.32</v>
      </c>
      <c r="C875" s="5">
        <f>TITRES_STAT!D878</f>
        <v>0.32</v>
      </c>
      <c r="D875" s="5">
        <f>TITRES_STAT!E878</f>
        <v>0</v>
      </c>
      <c r="E875" s="2">
        <f t="shared" si="52"/>
        <v>-147233</v>
      </c>
      <c r="F875" s="5" t="str">
        <f t="shared" si="55"/>
        <v>NEUTRAL</v>
      </c>
      <c r="G875" s="5" t="str">
        <f t="shared" si="54"/>
        <v>NEUTRAL</v>
      </c>
      <c r="H875" s="5" t="str">
        <f t="shared" si="53"/>
        <v>NEUTRAL</v>
      </c>
    </row>
    <row r="876" spans="1:8" ht="13.5" x14ac:dyDescent="0.25">
      <c r="A876" s="3">
        <f>TITRES_STAT!B879</f>
        <v>43581</v>
      </c>
      <c r="B876" s="5">
        <f>TITRES_STAT!C879</f>
        <v>0.32</v>
      </c>
      <c r="C876" s="5">
        <f>TITRES_STAT!D879</f>
        <v>0.32</v>
      </c>
      <c r="D876" s="5">
        <f>TITRES_STAT!E879</f>
        <v>0</v>
      </c>
      <c r="E876" s="2">
        <f t="shared" si="52"/>
        <v>-147233</v>
      </c>
      <c r="F876" s="5" t="str">
        <f t="shared" si="55"/>
        <v>NEUTRAL</v>
      </c>
      <c r="G876" s="5" t="str">
        <f t="shared" si="54"/>
        <v>NEUTRAL</v>
      </c>
      <c r="H876" s="5" t="str">
        <f t="shared" si="53"/>
        <v>NEUTRAL</v>
      </c>
    </row>
    <row r="877" spans="1:8" ht="13.5" x14ac:dyDescent="0.25">
      <c r="A877" s="3">
        <f>TITRES_STAT!B880</f>
        <v>43584</v>
      </c>
      <c r="B877" s="5">
        <f>TITRES_STAT!C880</f>
        <v>0.32</v>
      </c>
      <c r="C877" s="5">
        <f>TITRES_STAT!D880</f>
        <v>0.32</v>
      </c>
      <c r="D877" s="5">
        <f>TITRES_STAT!E880</f>
        <v>0</v>
      </c>
      <c r="E877" s="2">
        <f t="shared" si="52"/>
        <v>-147233</v>
      </c>
      <c r="F877" s="5" t="str">
        <f t="shared" si="55"/>
        <v>NEUTRAL</v>
      </c>
      <c r="G877" s="5" t="str">
        <f t="shared" si="54"/>
        <v>NEUTRAL</v>
      </c>
      <c r="H877" s="5" t="str">
        <f t="shared" si="53"/>
        <v>NEUTRAL</v>
      </c>
    </row>
    <row r="878" spans="1:8" ht="13.5" x14ac:dyDescent="0.25">
      <c r="A878" s="3">
        <f>TITRES_STAT!B881</f>
        <v>43585</v>
      </c>
      <c r="B878" s="5">
        <f>TITRES_STAT!C881</f>
        <v>0.32</v>
      </c>
      <c r="C878" s="5">
        <f>TITRES_STAT!D881</f>
        <v>0.32</v>
      </c>
      <c r="D878" s="5">
        <f>TITRES_STAT!E881</f>
        <v>0</v>
      </c>
      <c r="E878" s="2">
        <f t="shared" si="52"/>
        <v>-147233</v>
      </c>
      <c r="F878" s="5" t="str">
        <f t="shared" si="55"/>
        <v>NEUTRAL</v>
      </c>
      <c r="G878" s="5" t="str">
        <f t="shared" si="54"/>
        <v>NEUTRAL</v>
      </c>
      <c r="H878" s="5" t="str">
        <f t="shared" si="53"/>
        <v>NEUTRAL</v>
      </c>
    </row>
    <row r="879" spans="1:8" ht="13.5" x14ac:dyDescent="0.25">
      <c r="A879" s="3">
        <f>TITRES_STAT!B882</f>
        <v>43587</v>
      </c>
      <c r="B879" s="5">
        <f>TITRES_STAT!C882</f>
        <v>0.32</v>
      </c>
      <c r="C879" s="5">
        <f>TITRES_STAT!D882</f>
        <v>0.32</v>
      </c>
      <c r="D879" s="5">
        <f>TITRES_STAT!E882</f>
        <v>0</v>
      </c>
      <c r="E879" s="2">
        <f t="shared" si="52"/>
        <v>-147233</v>
      </c>
      <c r="F879" s="5" t="str">
        <f t="shared" si="55"/>
        <v>NEUTRAL</v>
      </c>
      <c r="G879" s="5" t="str">
        <f t="shared" si="54"/>
        <v>NEUTRAL</v>
      </c>
      <c r="H879" s="5" t="str">
        <f t="shared" si="53"/>
        <v>NEUTRAL</v>
      </c>
    </row>
    <row r="880" spans="1:8" ht="13.5" x14ac:dyDescent="0.25">
      <c r="A880" s="3">
        <f>TITRES_STAT!B883</f>
        <v>43588</v>
      </c>
      <c r="B880" s="5">
        <f>TITRES_STAT!C883</f>
        <v>0.32</v>
      </c>
      <c r="C880" s="5">
        <f>TITRES_STAT!D883</f>
        <v>0.32</v>
      </c>
      <c r="D880" s="5">
        <f>TITRES_STAT!E883</f>
        <v>0</v>
      </c>
      <c r="E880" s="2">
        <f t="shared" si="52"/>
        <v>-147233</v>
      </c>
      <c r="F880" s="5" t="str">
        <f t="shared" si="55"/>
        <v>NEUTRAL</v>
      </c>
      <c r="G880" s="5" t="str">
        <f t="shared" si="54"/>
        <v>NEUTRAL</v>
      </c>
      <c r="H880" s="5" t="str">
        <f t="shared" si="53"/>
        <v>NEUTRAL</v>
      </c>
    </row>
    <row r="881" spans="1:8" ht="13.5" x14ac:dyDescent="0.25">
      <c r="A881" s="3">
        <f>TITRES_STAT!B884</f>
        <v>43591</v>
      </c>
      <c r="B881" s="5">
        <f>TITRES_STAT!C884</f>
        <v>0.32</v>
      </c>
      <c r="C881" s="5">
        <f>TITRES_STAT!D884</f>
        <v>0.32</v>
      </c>
      <c r="D881" s="5">
        <f>TITRES_STAT!E884</f>
        <v>0</v>
      </c>
      <c r="E881" s="2">
        <f t="shared" si="52"/>
        <v>-147233</v>
      </c>
      <c r="F881" s="5" t="str">
        <f t="shared" si="55"/>
        <v>NEUTRAL</v>
      </c>
      <c r="G881" s="5" t="str">
        <f t="shared" si="54"/>
        <v>NEUTRAL</v>
      </c>
      <c r="H881" s="5" t="str">
        <f t="shared" si="53"/>
        <v>NEUTRAL</v>
      </c>
    </row>
    <row r="882" spans="1:8" ht="13.5" x14ac:dyDescent="0.25">
      <c r="A882" s="3">
        <f>TITRES_STAT!B885</f>
        <v>43592</v>
      </c>
      <c r="B882" s="5">
        <f>TITRES_STAT!C885</f>
        <v>0.32</v>
      </c>
      <c r="C882" s="5">
        <f>TITRES_STAT!D885</f>
        <v>0.32</v>
      </c>
      <c r="D882" s="5">
        <f>TITRES_STAT!E885</f>
        <v>0</v>
      </c>
      <c r="E882" s="2">
        <f t="shared" si="52"/>
        <v>-147233</v>
      </c>
      <c r="F882" s="5" t="str">
        <f t="shared" si="55"/>
        <v>NEUTRAL</v>
      </c>
      <c r="G882" s="5" t="str">
        <f t="shared" si="54"/>
        <v>NEUTRAL</v>
      </c>
      <c r="H882" s="5" t="str">
        <f t="shared" si="53"/>
        <v>NEUTRAL</v>
      </c>
    </row>
    <row r="883" spans="1:8" ht="13.5" x14ac:dyDescent="0.25">
      <c r="A883" s="3">
        <f>TITRES_STAT!B886</f>
        <v>43593</v>
      </c>
      <c r="B883" s="5">
        <f>TITRES_STAT!C886</f>
        <v>0.32</v>
      </c>
      <c r="C883" s="5">
        <f>TITRES_STAT!D886</f>
        <v>0.32</v>
      </c>
      <c r="D883" s="5">
        <f>TITRES_STAT!E886</f>
        <v>30</v>
      </c>
      <c r="E883" s="2">
        <f t="shared" si="52"/>
        <v>-147233</v>
      </c>
      <c r="F883" s="5" t="str">
        <f t="shared" si="55"/>
        <v>NEUTRAL</v>
      </c>
      <c r="G883" s="5" t="str">
        <f t="shared" si="54"/>
        <v>NEUTRAL</v>
      </c>
      <c r="H883" s="5" t="str">
        <f t="shared" si="53"/>
        <v>NEUTRAL</v>
      </c>
    </row>
    <row r="884" spans="1:8" ht="13.5" x14ac:dyDescent="0.25">
      <c r="A884" s="3">
        <f>TITRES_STAT!B887</f>
        <v>43594</v>
      </c>
      <c r="B884" s="5">
        <f>TITRES_STAT!C887</f>
        <v>0.32</v>
      </c>
      <c r="C884" s="5">
        <f>TITRES_STAT!D887</f>
        <v>0.32</v>
      </c>
      <c r="D884" s="5">
        <f>TITRES_STAT!E887</f>
        <v>0</v>
      </c>
      <c r="E884" s="2">
        <f t="shared" si="52"/>
        <v>-147233</v>
      </c>
      <c r="F884" s="5" t="str">
        <f t="shared" si="55"/>
        <v>NEUTRAL</v>
      </c>
      <c r="G884" s="5" t="str">
        <f t="shared" si="54"/>
        <v>NEUTRAL</v>
      </c>
      <c r="H884" s="5" t="str">
        <f t="shared" si="53"/>
        <v>NEUTRAL</v>
      </c>
    </row>
    <row r="885" spans="1:8" ht="13.5" x14ac:dyDescent="0.25">
      <c r="A885" s="3">
        <f>TITRES_STAT!B888</f>
        <v>43595</v>
      </c>
      <c r="B885" s="5">
        <f>TITRES_STAT!C888</f>
        <v>0.32</v>
      </c>
      <c r="C885" s="5">
        <f>TITRES_STAT!D888</f>
        <v>0.32</v>
      </c>
      <c r="D885" s="5">
        <f>TITRES_STAT!E888</f>
        <v>1000</v>
      </c>
      <c r="E885" s="2">
        <f t="shared" si="52"/>
        <v>-147233</v>
      </c>
      <c r="F885" s="5" t="str">
        <f t="shared" si="55"/>
        <v>NEUTRAL</v>
      </c>
      <c r="G885" s="5" t="str">
        <f t="shared" si="54"/>
        <v>NEUTRAL</v>
      </c>
      <c r="H885" s="5" t="str">
        <f t="shared" si="53"/>
        <v>NEUTRAL</v>
      </c>
    </row>
    <row r="886" spans="1:8" ht="13.5" x14ac:dyDescent="0.25">
      <c r="A886" s="3">
        <f>TITRES_STAT!B889</f>
        <v>43598</v>
      </c>
      <c r="B886" s="5">
        <f>TITRES_STAT!C889</f>
        <v>0.32</v>
      </c>
      <c r="C886" s="5">
        <f>TITRES_STAT!D889</f>
        <v>0.32</v>
      </c>
      <c r="D886" s="5">
        <f>TITRES_STAT!E889</f>
        <v>0</v>
      </c>
      <c r="E886" s="2">
        <f t="shared" si="52"/>
        <v>-147233</v>
      </c>
      <c r="F886" s="5" t="str">
        <f t="shared" si="55"/>
        <v>NEUTRAL</v>
      </c>
      <c r="G886" s="5" t="str">
        <f t="shared" si="54"/>
        <v>NEUTRAL</v>
      </c>
      <c r="H886" s="5" t="str">
        <f t="shared" si="53"/>
        <v>NEUTRAL</v>
      </c>
    </row>
    <row r="887" spans="1:8" ht="13.5" x14ac:dyDescent="0.25">
      <c r="A887" s="3">
        <f>TITRES_STAT!B890</f>
        <v>43599</v>
      </c>
      <c r="B887" s="5">
        <f>TITRES_STAT!C890</f>
        <v>0.32</v>
      </c>
      <c r="C887" s="5">
        <f>TITRES_STAT!D890</f>
        <v>0.32</v>
      </c>
      <c r="D887" s="5">
        <f>TITRES_STAT!E890</f>
        <v>1162</v>
      </c>
      <c r="E887" s="2">
        <f t="shared" si="52"/>
        <v>-147233</v>
      </c>
      <c r="F887" s="5" t="str">
        <f t="shared" si="55"/>
        <v>NEUTRAL</v>
      </c>
      <c r="G887" s="5" t="str">
        <f t="shared" si="54"/>
        <v>NEUTRAL</v>
      </c>
      <c r="H887" s="5" t="str">
        <f t="shared" si="53"/>
        <v>NEUTRAL</v>
      </c>
    </row>
    <row r="888" spans="1:8" ht="13.5" x14ac:dyDescent="0.25">
      <c r="A888" s="3">
        <f>TITRES_STAT!B891</f>
        <v>43600</v>
      </c>
      <c r="B888" s="5">
        <f>TITRES_STAT!C891</f>
        <v>0.32</v>
      </c>
      <c r="C888" s="5">
        <f>TITRES_STAT!D891</f>
        <v>0.32</v>
      </c>
      <c r="D888" s="5">
        <f>TITRES_STAT!E891</f>
        <v>0</v>
      </c>
      <c r="E888" s="2">
        <f t="shared" si="52"/>
        <v>-147233</v>
      </c>
      <c r="F888" s="5" t="str">
        <f t="shared" si="55"/>
        <v>NEUTRAL</v>
      </c>
      <c r="G888" s="5" t="str">
        <f t="shared" si="54"/>
        <v>NEUTRAL</v>
      </c>
      <c r="H888" s="5" t="str">
        <f t="shared" si="53"/>
        <v>NEUTRAL</v>
      </c>
    </row>
    <row r="889" spans="1:8" ht="13.5" x14ac:dyDescent="0.25">
      <c r="A889" s="3">
        <f>TITRES_STAT!B892</f>
        <v>43601</v>
      </c>
      <c r="B889" s="5">
        <f>TITRES_STAT!C892</f>
        <v>0.32</v>
      </c>
      <c r="C889" s="5">
        <f>TITRES_STAT!D892</f>
        <v>0.32</v>
      </c>
      <c r="D889" s="5">
        <f>TITRES_STAT!E892</f>
        <v>0</v>
      </c>
      <c r="E889" s="2">
        <f t="shared" si="52"/>
        <v>-147233</v>
      </c>
      <c r="F889" s="5" t="str">
        <f t="shared" si="55"/>
        <v>NEUTRAL</v>
      </c>
      <c r="G889" s="5" t="str">
        <f t="shared" si="54"/>
        <v>NEUTRAL</v>
      </c>
      <c r="H889" s="5" t="str">
        <f t="shared" si="53"/>
        <v>NEUTRAL</v>
      </c>
    </row>
    <row r="890" spans="1:8" ht="13.5" x14ac:dyDescent="0.25">
      <c r="A890" s="3">
        <f>TITRES_STAT!B893</f>
        <v>43602</v>
      </c>
      <c r="B890" s="5">
        <f>TITRES_STAT!C893</f>
        <v>0.32</v>
      </c>
      <c r="C890" s="5">
        <f>TITRES_STAT!D893</f>
        <v>0.32</v>
      </c>
      <c r="D890" s="5">
        <f>TITRES_STAT!E893</f>
        <v>10</v>
      </c>
      <c r="E890" s="2">
        <f t="shared" si="52"/>
        <v>-147233</v>
      </c>
      <c r="F890" s="5" t="str">
        <f t="shared" si="55"/>
        <v>NEUTRAL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43605</v>
      </c>
      <c r="B891" s="5">
        <f>TITRES_STAT!C894</f>
        <v>0.31</v>
      </c>
      <c r="C891" s="5">
        <f>TITRES_STAT!D894</f>
        <v>0.31</v>
      </c>
      <c r="D891" s="5">
        <f>TITRES_STAT!E894</f>
        <v>42</v>
      </c>
      <c r="E891" s="2">
        <f t="shared" si="52"/>
        <v>-147275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43606</v>
      </c>
      <c r="B892" s="5">
        <f>TITRES_STAT!C895</f>
        <v>0.31</v>
      </c>
      <c r="C892" s="5">
        <f>TITRES_STAT!D895</f>
        <v>0.31</v>
      </c>
      <c r="D892" s="5">
        <f>TITRES_STAT!E895</f>
        <v>0</v>
      </c>
      <c r="E892" s="2">
        <f t="shared" si="52"/>
        <v>-147275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43607</v>
      </c>
      <c r="B893" s="5">
        <f>TITRES_STAT!C896</f>
        <v>0.31</v>
      </c>
      <c r="C893" s="5">
        <f>TITRES_STAT!D896</f>
        <v>0.31</v>
      </c>
      <c r="D893" s="5">
        <f>TITRES_STAT!E896</f>
        <v>1200</v>
      </c>
      <c r="E893" s="2">
        <f t="shared" si="52"/>
        <v>-147275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CONFIRMED BEARISH</v>
      </c>
    </row>
    <row r="894" spans="1:8" ht="13.5" x14ac:dyDescent="0.25">
      <c r="A894" s="3">
        <f>TITRES_STAT!B897</f>
        <v>43608</v>
      </c>
      <c r="B894" s="5">
        <f>TITRES_STAT!C897</f>
        <v>0.31</v>
      </c>
      <c r="C894" s="5">
        <f>TITRES_STAT!D897</f>
        <v>0.31</v>
      </c>
      <c r="D894" s="5">
        <f>TITRES_STAT!E897</f>
        <v>8418</v>
      </c>
      <c r="E894" s="2">
        <f t="shared" si="52"/>
        <v>-147275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CONFIRMED BEARISH</v>
      </c>
    </row>
    <row r="895" spans="1:8" ht="13.5" x14ac:dyDescent="0.25">
      <c r="A895" s="3">
        <f>TITRES_STAT!B898</f>
        <v>43609</v>
      </c>
      <c r="B895" s="5">
        <f>TITRES_STAT!C898</f>
        <v>0.31</v>
      </c>
      <c r="C895" s="5">
        <f>TITRES_STAT!D898</f>
        <v>0.31</v>
      </c>
      <c r="D895" s="5">
        <f>TITRES_STAT!E898</f>
        <v>310</v>
      </c>
      <c r="E895" s="2">
        <f t="shared" si="52"/>
        <v>-147275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43612</v>
      </c>
      <c r="B896" s="5">
        <f>TITRES_STAT!C899</f>
        <v>0.31</v>
      </c>
      <c r="C896" s="5">
        <f>TITRES_STAT!D899</f>
        <v>0.31</v>
      </c>
      <c r="D896" s="5">
        <f>TITRES_STAT!E899</f>
        <v>0</v>
      </c>
      <c r="E896" s="2">
        <f t="shared" si="52"/>
        <v>-147275</v>
      </c>
      <c r="F896" s="5" t="str">
        <f t="shared" si="55"/>
        <v>NEUTRAL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0.31</v>
      </c>
      <c r="C897" s="5">
        <f>TITRES_STAT!D900</f>
        <v>0.31</v>
      </c>
      <c r="D897" s="5">
        <f>TITRES_STAT!E900</f>
        <v>0</v>
      </c>
      <c r="E897" s="2">
        <f t="shared" si="52"/>
        <v>-147275</v>
      </c>
      <c r="F897" s="5" t="str">
        <f t="shared" si="55"/>
        <v>NEUTRAL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43614</v>
      </c>
      <c r="B898" s="5">
        <f>TITRES_STAT!C901</f>
        <v>0.3</v>
      </c>
      <c r="C898" s="5">
        <f>TITRES_STAT!D901</f>
        <v>0.3</v>
      </c>
      <c r="D898" s="5">
        <f>TITRES_STAT!E901</f>
        <v>3500</v>
      </c>
      <c r="E898" s="2">
        <f t="shared" si="52"/>
        <v>-150775</v>
      </c>
      <c r="F898" s="5" t="str">
        <f t="shared" si="55"/>
        <v>BEARISH</v>
      </c>
      <c r="G898" s="5" t="str">
        <f t="shared" si="54"/>
        <v>STRONG</v>
      </c>
      <c r="H898" s="5" t="str">
        <f t="shared" si="53"/>
        <v>CONFIRMED BEARISH</v>
      </c>
    </row>
    <row r="899" spans="1:8" ht="13.5" x14ac:dyDescent="0.25">
      <c r="A899" s="3">
        <f>TITRES_STAT!B902</f>
        <v>43615</v>
      </c>
      <c r="B899" s="5">
        <f>TITRES_STAT!C902</f>
        <v>0.3</v>
      </c>
      <c r="C899" s="5">
        <f>TITRES_STAT!D902</f>
        <v>0.3</v>
      </c>
      <c r="D899" s="5">
        <f>TITRES_STAT!E902</f>
        <v>0</v>
      </c>
      <c r="E899" s="2">
        <f t="shared" si="52"/>
        <v>-150775</v>
      </c>
      <c r="F899" s="5" t="str">
        <f t="shared" si="55"/>
        <v>BEARISH</v>
      </c>
      <c r="G899" s="5" t="str">
        <f t="shared" si="54"/>
        <v>STRONG</v>
      </c>
      <c r="H899" s="5" t="str">
        <f t="shared" si="53"/>
        <v>CONFIRMED BEARISH</v>
      </c>
    </row>
    <row r="900" spans="1:8" ht="13.5" x14ac:dyDescent="0.25">
      <c r="A900" s="3">
        <f>TITRES_STAT!B903</f>
        <v>43616</v>
      </c>
      <c r="B900" s="5">
        <f>TITRES_STAT!C903</f>
        <v>0.3</v>
      </c>
      <c r="C900" s="5">
        <f>TITRES_STAT!D903</f>
        <v>0.3</v>
      </c>
      <c r="D900" s="5">
        <f>TITRES_STAT!E903</f>
        <v>0</v>
      </c>
      <c r="E900" s="2">
        <f t="shared" ref="E900:E963" si="56">IF(B900&gt;B899, E899+D900, IF(B900&lt;B899, E899-D900, E899))</f>
        <v>-150775</v>
      </c>
      <c r="F900" s="5" t="str">
        <f t="shared" si="55"/>
        <v>BEARISH</v>
      </c>
      <c r="G900" s="5" t="str">
        <f t="shared" si="54"/>
        <v>STRONG</v>
      </c>
      <c r="H900" s="5" t="str">
        <f t="shared" si="53"/>
        <v>CONFIRMED BEARISH</v>
      </c>
    </row>
    <row r="901" spans="1:8" ht="13.5" x14ac:dyDescent="0.25">
      <c r="A901" s="3">
        <f>TITRES_STAT!B904</f>
        <v>43619</v>
      </c>
      <c r="B901" s="5">
        <f>TITRES_STAT!C904</f>
        <v>0.3</v>
      </c>
      <c r="C901" s="5">
        <f>TITRES_STAT!D904</f>
        <v>0.3</v>
      </c>
      <c r="D901" s="5">
        <f>TITRES_STAT!E904</f>
        <v>1409</v>
      </c>
      <c r="E901" s="2">
        <f t="shared" si="56"/>
        <v>-150775</v>
      </c>
      <c r="F901" s="5" t="str">
        <f t="shared" si="55"/>
        <v>BEARISH</v>
      </c>
      <c r="G901" s="5" t="str">
        <f t="shared" si="54"/>
        <v>STRONG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0.3</v>
      </c>
      <c r="C902" s="5">
        <f>TITRES_STAT!D905</f>
        <v>0.3</v>
      </c>
      <c r="D902" s="5">
        <f>TITRES_STAT!E905</f>
        <v>0</v>
      </c>
      <c r="E902" s="2">
        <f t="shared" si="56"/>
        <v>-150775</v>
      </c>
      <c r="F902" s="5" t="str">
        <f t="shared" si="55"/>
        <v>BEARISH</v>
      </c>
      <c r="G902" s="5" t="str">
        <f t="shared" si="54"/>
        <v>STRONG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43626</v>
      </c>
      <c r="B903" s="5">
        <f>TITRES_STAT!C906</f>
        <v>0.3</v>
      </c>
      <c r="C903" s="5">
        <f>TITRES_STAT!D906</f>
        <v>0.3</v>
      </c>
      <c r="D903" s="5">
        <f>TITRES_STAT!E906</f>
        <v>0</v>
      </c>
      <c r="E903" s="2">
        <f t="shared" si="56"/>
        <v>-150775</v>
      </c>
      <c r="F903" s="5" t="str">
        <f t="shared" si="55"/>
        <v>NEUTRAL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NEUTRAL</v>
      </c>
    </row>
    <row r="904" spans="1:8" ht="13.5" x14ac:dyDescent="0.25">
      <c r="A904" s="3">
        <f>TITRES_STAT!B907</f>
        <v>43627</v>
      </c>
      <c r="B904" s="5">
        <f>TITRES_STAT!C907</f>
        <v>0.3</v>
      </c>
      <c r="C904" s="5">
        <f>TITRES_STAT!D907</f>
        <v>0.3</v>
      </c>
      <c r="D904" s="5">
        <f>TITRES_STAT!E907</f>
        <v>159</v>
      </c>
      <c r="E904" s="2">
        <f t="shared" si="56"/>
        <v>-150775</v>
      </c>
      <c r="F904" s="5" t="str">
        <f t="shared" ref="F904:F967" si="59">IF(E904&gt;E899,"BULLISH",IF(E904&lt;E899,"BEARISH","NEUTRAL"))</f>
        <v>NEUTRAL</v>
      </c>
      <c r="G904" s="5" t="str">
        <f t="shared" si="58"/>
        <v>NEUTRAL</v>
      </c>
      <c r="H904" s="5" t="str">
        <f t="shared" si="57"/>
        <v>NEUTRAL</v>
      </c>
    </row>
    <row r="905" spans="1:8" ht="13.5" x14ac:dyDescent="0.25">
      <c r="A905" s="3">
        <f>TITRES_STAT!B908</f>
        <v>43628</v>
      </c>
      <c r="B905" s="5">
        <f>TITRES_STAT!C908</f>
        <v>0.3</v>
      </c>
      <c r="C905" s="5">
        <f>TITRES_STAT!D908</f>
        <v>0.3</v>
      </c>
      <c r="D905" s="5">
        <f>TITRES_STAT!E908</f>
        <v>0</v>
      </c>
      <c r="E905" s="2">
        <f t="shared" si="56"/>
        <v>-150775</v>
      </c>
      <c r="F905" s="5" t="str">
        <f t="shared" si="59"/>
        <v>NEUTRAL</v>
      </c>
      <c r="G905" s="5" t="str">
        <f t="shared" si="58"/>
        <v>NEUTRAL</v>
      </c>
      <c r="H905" s="5" t="str">
        <f t="shared" si="57"/>
        <v>NEUTRAL</v>
      </c>
    </row>
    <row r="906" spans="1:8" ht="13.5" x14ac:dyDescent="0.25">
      <c r="A906" s="3">
        <f>TITRES_STAT!B909</f>
        <v>43629</v>
      </c>
      <c r="B906" s="5">
        <f>TITRES_STAT!C909</f>
        <v>0.3</v>
      </c>
      <c r="C906" s="5">
        <f>TITRES_STAT!D909</f>
        <v>0.3</v>
      </c>
      <c r="D906" s="5">
        <f>TITRES_STAT!E909</f>
        <v>0</v>
      </c>
      <c r="E906" s="2">
        <f t="shared" si="56"/>
        <v>-150775</v>
      </c>
      <c r="F906" s="5" t="str">
        <f t="shared" si="59"/>
        <v>NEUTRAL</v>
      </c>
      <c r="G906" s="5" t="str">
        <f t="shared" si="58"/>
        <v>NEUTRAL</v>
      </c>
      <c r="H906" s="5" t="str">
        <f t="shared" si="57"/>
        <v>NEUTRAL</v>
      </c>
    </row>
    <row r="907" spans="1:8" ht="13.5" x14ac:dyDescent="0.25">
      <c r="A907" s="3">
        <f>TITRES_STAT!B910</f>
        <v>43630</v>
      </c>
      <c r="B907" s="5">
        <f>TITRES_STAT!C910</f>
        <v>0.3</v>
      </c>
      <c r="C907" s="5">
        <f>TITRES_STAT!D910</f>
        <v>0.3</v>
      </c>
      <c r="D907" s="5">
        <f>TITRES_STAT!E910</f>
        <v>0</v>
      </c>
      <c r="E907" s="2">
        <f t="shared" si="56"/>
        <v>-150775</v>
      </c>
      <c r="F907" s="5" t="str">
        <f t="shared" si="59"/>
        <v>NEUTRAL</v>
      </c>
      <c r="G907" s="5" t="str">
        <f t="shared" si="58"/>
        <v>NEUTRAL</v>
      </c>
      <c r="H907" s="5" t="str">
        <f t="shared" si="57"/>
        <v>NEUTRAL</v>
      </c>
    </row>
    <row r="908" spans="1:8" ht="13.5" x14ac:dyDescent="0.25">
      <c r="A908" s="3">
        <f>TITRES_STAT!B911</f>
        <v>43633</v>
      </c>
      <c r="B908" s="5">
        <f>TITRES_STAT!C911</f>
        <v>0.3</v>
      </c>
      <c r="C908" s="5">
        <f>TITRES_STAT!D911</f>
        <v>0.3</v>
      </c>
      <c r="D908" s="5">
        <f>TITRES_STAT!E911</f>
        <v>0</v>
      </c>
      <c r="E908" s="2">
        <f t="shared" si="56"/>
        <v>-150775</v>
      </c>
      <c r="F908" s="5" t="str">
        <f t="shared" si="59"/>
        <v>NEUTRAL</v>
      </c>
      <c r="G908" s="5" t="str">
        <f t="shared" si="58"/>
        <v>NEUTRAL</v>
      </c>
      <c r="H908" s="5" t="str">
        <f t="shared" si="57"/>
        <v>NEUTRAL</v>
      </c>
    </row>
    <row r="909" spans="1:8" ht="13.5" x14ac:dyDescent="0.25">
      <c r="A909" s="3">
        <f>TITRES_STAT!B912</f>
        <v>43634</v>
      </c>
      <c r="B909" s="5">
        <f>TITRES_STAT!C912</f>
        <v>0.3</v>
      </c>
      <c r="C909" s="5">
        <f>TITRES_STAT!D912</f>
        <v>0.3</v>
      </c>
      <c r="D909" s="5">
        <f>TITRES_STAT!E912</f>
        <v>0</v>
      </c>
      <c r="E909" s="2">
        <f t="shared" si="56"/>
        <v>-150775</v>
      </c>
      <c r="F909" s="5" t="str">
        <f t="shared" si="59"/>
        <v>NEUTRAL</v>
      </c>
      <c r="G909" s="5" t="str">
        <f t="shared" si="58"/>
        <v>NEUTRAL</v>
      </c>
      <c r="H909" s="5" t="str">
        <f t="shared" si="57"/>
        <v>NEUTRAL</v>
      </c>
    </row>
    <row r="910" spans="1:8" ht="13.5" x14ac:dyDescent="0.25">
      <c r="A910" s="3">
        <f>TITRES_STAT!B913</f>
        <v>43635</v>
      </c>
      <c r="B910" s="5">
        <f>TITRES_STAT!C913</f>
        <v>0.3</v>
      </c>
      <c r="C910" s="5">
        <f>TITRES_STAT!D913</f>
        <v>0.3</v>
      </c>
      <c r="D910" s="5">
        <f>TITRES_STAT!E913</f>
        <v>433</v>
      </c>
      <c r="E910" s="2">
        <f t="shared" si="56"/>
        <v>-150775</v>
      </c>
      <c r="F910" s="5" t="str">
        <f t="shared" si="59"/>
        <v>NEUTRAL</v>
      </c>
      <c r="G910" s="5" t="str">
        <f t="shared" si="58"/>
        <v>NEUTRAL</v>
      </c>
      <c r="H910" s="5" t="str">
        <f t="shared" si="57"/>
        <v>NEUTRAL</v>
      </c>
    </row>
    <row r="911" spans="1:8" ht="13.5" x14ac:dyDescent="0.25">
      <c r="A911" s="3">
        <f>TITRES_STAT!B914</f>
        <v>43636</v>
      </c>
      <c r="B911" s="5">
        <f>TITRES_STAT!C914</f>
        <v>0.3</v>
      </c>
      <c r="C911" s="5">
        <f>TITRES_STAT!D914</f>
        <v>0.3</v>
      </c>
      <c r="D911" s="5">
        <f>TITRES_STAT!E914</f>
        <v>0</v>
      </c>
      <c r="E911" s="2">
        <f t="shared" si="56"/>
        <v>-150775</v>
      </c>
      <c r="F911" s="5" t="str">
        <f t="shared" si="59"/>
        <v>NEUTRAL</v>
      </c>
      <c r="G911" s="5" t="str">
        <f t="shared" si="58"/>
        <v>NEUTRAL</v>
      </c>
      <c r="H911" s="5" t="str">
        <f t="shared" si="57"/>
        <v>NEUTRAL</v>
      </c>
    </row>
    <row r="912" spans="1:8" ht="13.5" x14ac:dyDescent="0.25">
      <c r="A912" s="3">
        <f>TITRES_STAT!B915</f>
        <v>43637</v>
      </c>
      <c r="B912" s="5">
        <f>TITRES_STAT!C915</f>
        <v>0.3</v>
      </c>
      <c r="C912" s="5">
        <f>TITRES_STAT!D915</f>
        <v>0.3</v>
      </c>
      <c r="D912" s="5">
        <f>TITRES_STAT!E915</f>
        <v>0</v>
      </c>
      <c r="E912" s="2">
        <f t="shared" si="56"/>
        <v>-150775</v>
      </c>
      <c r="F912" s="5" t="str">
        <f t="shared" si="59"/>
        <v>NEUTRAL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43640</v>
      </c>
      <c r="B913" s="5">
        <f>TITRES_STAT!C916</f>
        <v>0.3</v>
      </c>
      <c r="C913" s="5">
        <f>TITRES_STAT!D916</f>
        <v>0.3</v>
      </c>
      <c r="D913" s="5">
        <f>TITRES_STAT!E916</f>
        <v>300</v>
      </c>
      <c r="E913" s="2">
        <f t="shared" si="56"/>
        <v>-150775</v>
      </c>
      <c r="F913" s="5" t="str">
        <f t="shared" si="59"/>
        <v>NEUTRAL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0.3</v>
      </c>
      <c r="C914" s="5">
        <f>TITRES_STAT!D917</f>
        <v>0.3</v>
      </c>
      <c r="D914" s="5">
        <f>TITRES_STAT!E917</f>
        <v>0</v>
      </c>
      <c r="E914" s="2">
        <f t="shared" si="56"/>
        <v>-150775</v>
      </c>
      <c r="F914" s="5" t="str">
        <f t="shared" si="59"/>
        <v>NEUTRAL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43642</v>
      </c>
      <c r="B915" s="5">
        <f>TITRES_STAT!C918</f>
        <v>0.31</v>
      </c>
      <c r="C915" s="5">
        <f>TITRES_STAT!D918</f>
        <v>0.31</v>
      </c>
      <c r="D915" s="5">
        <f>TITRES_STAT!E918</f>
        <v>594</v>
      </c>
      <c r="E915" s="2">
        <f t="shared" si="56"/>
        <v>-150181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CONFIRMED BULLISH</v>
      </c>
    </row>
    <row r="916" spans="1:8" ht="13.5" x14ac:dyDescent="0.25">
      <c r="A916" s="3">
        <f>TITRES_STAT!B919</f>
        <v>43643</v>
      </c>
      <c r="B916" s="5">
        <f>TITRES_STAT!C919</f>
        <v>0.31</v>
      </c>
      <c r="C916" s="5">
        <f>TITRES_STAT!D919</f>
        <v>0.31</v>
      </c>
      <c r="D916" s="5">
        <f>TITRES_STAT!E919</f>
        <v>1670</v>
      </c>
      <c r="E916" s="2">
        <f t="shared" si="56"/>
        <v>-150181</v>
      </c>
      <c r="F916" s="5" t="str">
        <f t="shared" si="59"/>
        <v>BULLISH</v>
      </c>
      <c r="G916" s="5" t="str">
        <f t="shared" si="58"/>
        <v>NEUTRAL</v>
      </c>
      <c r="H916" s="5" t="str">
        <f t="shared" si="57"/>
        <v>CONFIRMED BULLISH</v>
      </c>
    </row>
    <row r="917" spans="1:8" ht="13.5" x14ac:dyDescent="0.25">
      <c r="A917" s="3">
        <f>TITRES_STAT!B920</f>
        <v>43644</v>
      </c>
      <c r="B917" s="5">
        <f>TITRES_STAT!C920</f>
        <v>0.3</v>
      </c>
      <c r="C917" s="5">
        <f>TITRES_STAT!D920</f>
        <v>0.3</v>
      </c>
      <c r="D917" s="5">
        <f>TITRES_STAT!E920</f>
        <v>2514</v>
      </c>
      <c r="E917" s="2">
        <f t="shared" si="56"/>
        <v>-152695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0.3</v>
      </c>
      <c r="C918" s="5">
        <f>TITRES_STAT!D921</f>
        <v>0.3</v>
      </c>
      <c r="D918" s="5">
        <f>TITRES_STAT!E921</f>
        <v>0</v>
      </c>
      <c r="E918" s="2">
        <f t="shared" si="56"/>
        <v>-152695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NEUTRAL</v>
      </c>
    </row>
    <row r="919" spans="1:8" ht="13.5" x14ac:dyDescent="0.25">
      <c r="A919" s="3">
        <f>TITRES_STAT!B922</f>
        <v>43648</v>
      </c>
      <c r="B919" s="5">
        <f>TITRES_STAT!C922</f>
        <v>0.3</v>
      </c>
      <c r="C919" s="5">
        <f>TITRES_STAT!D922</f>
        <v>0.3</v>
      </c>
      <c r="D919" s="5">
        <f>TITRES_STAT!E922</f>
        <v>8</v>
      </c>
      <c r="E919" s="2">
        <f t="shared" si="56"/>
        <v>-152695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NEUTRAL</v>
      </c>
    </row>
    <row r="920" spans="1:8" ht="13.5" x14ac:dyDescent="0.25">
      <c r="A920" s="3">
        <f>TITRES_STAT!B923</f>
        <v>43649</v>
      </c>
      <c r="B920" s="5">
        <f>TITRES_STAT!C923</f>
        <v>0.3</v>
      </c>
      <c r="C920" s="5">
        <f>TITRES_STAT!D923</f>
        <v>0.3</v>
      </c>
      <c r="D920" s="5">
        <f>TITRES_STAT!E923</f>
        <v>0</v>
      </c>
      <c r="E920" s="2">
        <f t="shared" si="56"/>
        <v>-152695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0.3</v>
      </c>
      <c r="C921" s="5">
        <f>TITRES_STAT!D924</f>
        <v>0.3</v>
      </c>
      <c r="D921" s="5">
        <f>TITRES_STAT!E924</f>
        <v>6</v>
      </c>
      <c r="E921" s="2">
        <f t="shared" si="56"/>
        <v>-152695</v>
      </c>
      <c r="F921" s="5" t="str">
        <f t="shared" si="59"/>
        <v>BEARISH</v>
      </c>
      <c r="G921" s="5" t="str">
        <f t="shared" si="58"/>
        <v>NEUTRAL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0.3</v>
      </c>
      <c r="C922" s="5">
        <f>TITRES_STAT!D925</f>
        <v>0.3</v>
      </c>
      <c r="D922" s="5">
        <f>TITRES_STAT!E925</f>
        <v>0</v>
      </c>
      <c r="E922" s="2">
        <f t="shared" si="56"/>
        <v>-152695</v>
      </c>
      <c r="F922" s="5" t="str">
        <f t="shared" si="59"/>
        <v>NEUTRAL</v>
      </c>
      <c r="G922" s="5" t="str">
        <f t="shared" si="58"/>
        <v>NEUTRAL</v>
      </c>
      <c r="H922" s="5" t="str">
        <f t="shared" si="57"/>
        <v>NEUTRAL</v>
      </c>
    </row>
    <row r="923" spans="1:8" ht="13.5" x14ac:dyDescent="0.25">
      <c r="A923" s="3">
        <f>TITRES_STAT!B926</f>
        <v>43654</v>
      </c>
      <c r="B923" s="5">
        <f>TITRES_STAT!C926</f>
        <v>0.3</v>
      </c>
      <c r="C923" s="5">
        <f>TITRES_STAT!D926</f>
        <v>0.3</v>
      </c>
      <c r="D923" s="5">
        <f>TITRES_STAT!E926</f>
        <v>0</v>
      </c>
      <c r="E923" s="2">
        <f t="shared" si="56"/>
        <v>-152695</v>
      </c>
      <c r="F923" s="5" t="str">
        <f t="shared" si="59"/>
        <v>NEUTRAL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43655</v>
      </c>
      <c r="B924" s="5">
        <f>TITRES_STAT!C927</f>
        <v>0.3</v>
      </c>
      <c r="C924" s="5">
        <f>TITRES_STAT!D927</f>
        <v>0.3</v>
      </c>
      <c r="D924" s="5">
        <f>TITRES_STAT!E927</f>
        <v>0</v>
      </c>
      <c r="E924" s="2">
        <f t="shared" si="56"/>
        <v>-152695</v>
      </c>
      <c r="F924" s="5" t="str">
        <f t="shared" si="59"/>
        <v>NEUTRAL</v>
      </c>
      <c r="G924" s="5" t="str">
        <f t="shared" si="58"/>
        <v>NEUTRAL</v>
      </c>
      <c r="H924" s="5" t="str">
        <f t="shared" si="57"/>
        <v>NEUTRAL</v>
      </c>
    </row>
    <row r="925" spans="1:8" ht="13.5" x14ac:dyDescent="0.25">
      <c r="A925" s="3">
        <f>TITRES_STAT!B928</f>
        <v>43656</v>
      </c>
      <c r="B925" s="5">
        <f>TITRES_STAT!C928</f>
        <v>0.3</v>
      </c>
      <c r="C925" s="5">
        <f>TITRES_STAT!D928</f>
        <v>0.3</v>
      </c>
      <c r="D925" s="5">
        <f>TITRES_STAT!E928</f>
        <v>800</v>
      </c>
      <c r="E925" s="2">
        <f t="shared" si="56"/>
        <v>-152695</v>
      </c>
      <c r="F925" s="5" t="str">
        <f t="shared" si="59"/>
        <v>NEUTRAL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43657</v>
      </c>
      <c r="B926" s="5">
        <f>TITRES_STAT!C929</f>
        <v>0.3</v>
      </c>
      <c r="C926" s="5">
        <f>TITRES_STAT!D929</f>
        <v>0.3</v>
      </c>
      <c r="D926" s="5">
        <f>TITRES_STAT!E929</f>
        <v>0</v>
      </c>
      <c r="E926" s="2">
        <f t="shared" si="56"/>
        <v>-152695</v>
      </c>
      <c r="F926" s="5" t="str">
        <f t="shared" si="59"/>
        <v>NEUTRAL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43658</v>
      </c>
      <c r="B927" s="5">
        <f>TITRES_STAT!C930</f>
        <v>0.3</v>
      </c>
      <c r="C927" s="5">
        <f>TITRES_STAT!D930</f>
        <v>0.3</v>
      </c>
      <c r="D927" s="5">
        <f>TITRES_STAT!E930</f>
        <v>0</v>
      </c>
      <c r="E927" s="2">
        <f t="shared" si="56"/>
        <v>-152695</v>
      </c>
      <c r="F927" s="5" t="str">
        <f t="shared" si="59"/>
        <v>NEUTRAL</v>
      </c>
      <c r="G927" s="5" t="str">
        <f t="shared" si="58"/>
        <v>NEUTRAL</v>
      </c>
      <c r="H927" s="5" t="str">
        <f t="shared" si="57"/>
        <v>NEUTRAL</v>
      </c>
    </row>
    <row r="928" spans="1:8" ht="13.5" x14ac:dyDescent="0.25">
      <c r="A928" s="3">
        <f>TITRES_STAT!B931</f>
        <v>43661</v>
      </c>
      <c r="B928" s="5">
        <f>TITRES_STAT!C931</f>
        <v>0.3</v>
      </c>
      <c r="C928" s="5">
        <f>TITRES_STAT!D931</f>
        <v>0.3</v>
      </c>
      <c r="D928" s="5">
        <f>TITRES_STAT!E931</f>
        <v>14</v>
      </c>
      <c r="E928" s="2">
        <f t="shared" si="56"/>
        <v>-152695</v>
      </c>
      <c r="F928" s="5" t="str">
        <f t="shared" si="59"/>
        <v>NEUTRAL</v>
      </c>
      <c r="G928" s="5" t="str">
        <f t="shared" si="58"/>
        <v>NEUTRAL</v>
      </c>
      <c r="H928" s="5" t="str">
        <f t="shared" si="57"/>
        <v>NEUTRAL</v>
      </c>
    </row>
    <row r="929" spans="1:8" ht="13.5" x14ac:dyDescent="0.25">
      <c r="A929" s="3">
        <f>TITRES_STAT!B932</f>
        <v>43662</v>
      </c>
      <c r="B929" s="5">
        <f>TITRES_STAT!C932</f>
        <v>0.28999999999999998</v>
      </c>
      <c r="C929" s="5">
        <f>TITRES_STAT!D932</f>
        <v>0.28999999999999998</v>
      </c>
      <c r="D929" s="5">
        <f>TITRES_STAT!E932</f>
        <v>28</v>
      </c>
      <c r="E929" s="2">
        <f t="shared" si="56"/>
        <v>-152723</v>
      </c>
      <c r="F929" s="5" t="str">
        <f t="shared" si="59"/>
        <v>BEARISH</v>
      </c>
      <c r="G929" s="5" t="str">
        <f t="shared" si="58"/>
        <v>NEUTRAL</v>
      </c>
      <c r="H929" s="5" t="str">
        <f t="shared" si="57"/>
        <v>CONFIRMED BEARISH</v>
      </c>
    </row>
    <row r="930" spans="1:8" ht="13.5" x14ac:dyDescent="0.25">
      <c r="A930" s="3">
        <f>TITRES_STAT!B933</f>
        <v>43663</v>
      </c>
      <c r="B930" s="5">
        <f>TITRES_STAT!C933</f>
        <v>0.28999999999999998</v>
      </c>
      <c r="C930" s="5">
        <f>TITRES_STAT!D933</f>
        <v>0.28999999999999998</v>
      </c>
      <c r="D930" s="5">
        <f>TITRES_STAT!E933</f>
        <v>0</v>
      </c>
      <c r="E930" s="2">
        <f t="shared" si="56"/>
        <v>-152723</v>
      </c>
      <c r="F930" s="5" t="str">
        <f t="shared" si="59"/>
        <v>BEARISH</v>
      </c>
      <c r="G930" s="5" t="str">
        <f t="shared" si="58"/>
        <v>NEUTRAL</v>
      </c>
      <c r="H930" s="5" t="str">
        <f t="shared" si="57"/>
        <v>CONFIRMED BEARISH</v>
      </c>
    </row>
    <row r="931" spans="1:8" ht="13.5" x14ac:dyDescent="0.25">
      <c r="A931" s="3">
        <f>TITRES_STAT!B934</f>
        <v>43664</v>
      </c>
      <c r="B931" s="5">
        <f>TITRES_STAT!C934</f>
        <v>0.28999999999999998</v>
      </c>
      <c r="C931" s="5">
        <f>TITRES_STAT!D934</f>
        <v>0.28999999999999998</v>
      </c>
      <c r="D931" s="5">
        <f>TITRES_STAT!E934</f>
        <v>0</v>
      </c>
      <c r="E931" s="2">
        <f t="shared" si="56"/>
        <v>-152723</v>
      </c>
      <c r="F931" s="5" t="str">
        <f t="shared" si="59"/>
        <v>BEARISH</v>
      </c>
      <c r="G931" s="5" t="str">
        <f t="shared" si="58"/>
        <v>NEUTRAL</v>
      </c>
      <c r="H931" s="5" t="str">
        <f t="shared" si="57"/>
        <v>CONFIRMED BEARISH</v>
      </c>
    </row>
    <row r="932" spans="1:8" ht="13.5" x14ac:dyDescent="0.25">
      <c r="A932" s="3">
        <f>TITRES_STAT!B935</f>
        <v>43665</v>
      </c>
      <c r="B932" s="5">
        <f>TITRES_STAT!C935</f>
        <v>0.28999999999999998</v>
      </c>
      <c r="C932" s="5">
        <f>TITRES_STAT!D935</f>
        <v>0.28999999999999998</v>
      </c>
      <c r="D932" s="5">
        <f>TITRES_STAT!E935</f>
        <v>0</v>
      </c>
      <c r="E932" s="2">
        <f t="shared" si="56"/>
        <v>-152723</v>
      </c>
      <c r="F932" s="5" t="str">
        <f t="shared" si="59"/>
        <v>BEARISH</v>
      </c>
      <c r="G932" s="5" t="str">
        <f t="shared" si="58"/>
        <v>NEUTRAL</v>
      </c>
      <c r="H932" s="5" t="str">
        <f t="shared" si="57"/>
        <v>CONFIRMED BEARISH</v>
      </c>
    </row>
    <row r="933" spans="1:8" ht="13.5" x14ac:dyDescent="0.25">
      <c r="A933" s="3">
        <f>TITRES_STAT!B936</f>
        <v>43668</v>
      </c>
      <c r="B933" s="5">
        <f>TITRES_STAT!C936</f>
        <v>0.28999999999999998</v>
      </c>
      <c r="C933" s="5">
        <f>TITRES_STAT!D936</f>
        <v>0.28999999999999998</v>
      </c>
      <c r="D933" s="5">
        <f>TITRES_STAT!E936</f>
        <v>50</v>
      </c>
      <c r="E933" s="2">
        <f t="shared" si="56"/>
        <v>-152723</v>
      </c>
      <c r="F933" s="5" t="str">
        <f t="shared" si="59"/>
        <v>BEARISH</v>
      </c>
      <c r="G933" s="5" t="str">
        <f t="shared" si="58"/>
        <v>NEUTRAL</v>
      </c>
      <c r="H933" s="5" t="str">
        <f t="shared" si="57"/>
        <v>CONFIRMED BEARISH</v>
      </c>
    </row>
    <row r="934" spans="1:8" ht="13.5" x14ac:dyDescent="0.25">
      <c r="A934" s="3">
        <f>TITRES_STAT!B937</f>
        <v>43669</v>
      </c>
      <c r="B934" s="5">
        <f>TITRES_STAT!C937</f>
        <v>0.28999999999999998</v>
      </c>
      <c r="C934" s="5">
        <f>TITRES_STAT!D937</f>
        <v>0.28999999999999998</v>
      </c>
      <c r="D934" s="5">
        <f>TITRES_STAT!E937</f>
        <v>28</v>
      </c>
      <c r="E934" s="2">
        <f t="shared" si="56"/>
        <v>-152723</v>
      </c>
      <c r="F934" s="5" t="str">
        <f t="shared" si="59"/>
        <v>NEUTRAL</v>
      </c>
      <c r="G934" s="5" t="str">
        <f t="shared" si="58"/>
        <v>NEUTRAL</v>
      </c>
      <c r="H934" s="5" t="str">
        <f t="shared" si="57"/>
        <v>NEUTRAL</v>
      </c>
    </row>
    <row r="935" spans="1:8" ht="13.5" x14ac:dyDescent="0.25">
      <c r="A935" s="3">
        <f>TITRES_STAT!B938</f>
        <v>43670</v>
      </c>
      <c r="B935" s="5">
        <f>TITRES_STAT!C938</f>
        <v>0.28999999999999998</v>
      </c>
      <c r="C935" s="5">
        <f>TITRES_STAT!D938</f>
        <v>0.28999999999999998</v>
      </c>
      <c r="D935" s="5">
        <f>TITRES_STAT!E938</f>
        <v>0</v>
      </c>
      <c r="E935" s="2">
        <f t="shared" si="56"/>
        <v>-152723</v>
      </c>
      <c r="F935" s="5" t="str">
        <f t="shared" si="59"/>
        <v>NEUTRAL</v>
      </c>
      <c r="G935" s="5" t="str">
        <f t="shared" si="58"/>
        <v>NEUTRAL</v>
      </c>
      <c r="H935" s="5" t="str">
        <f t="shared" si="57"/>
        <v>NEUTRAL</v>
      </c>
    </row>
    <row r="936" spans="1:8" ht="13.5" x14ac:dyDescent="0.25">
      <c r="A936" s="3">
        <f>TITRES_STAT!B939</f>
        <v>43672</v>
      </c>
      <c r="B936" s="5">
        <f>TITRES_STAT!C939</f>
        <v>0.28999999999999998</v>
      </c>
      <c r="C936" s="5">
        <f>TITRES_STAT!D939</f>
        <v>0.28999999999999998</v>
      </c>
      <c r="D936" s="5">
        <f>TITRES_STAT!E939</f>
        <v>0</v>
      </c>
      <c r="E936" s="2">
        <f t="shared" si="56"/>
        <v>-152723</v>
      </c>
      <c r="F936" s="5" t="str">
        <f t="shared" si="59"/>
        <v>NEUTRAL</v>
      </c>
      <c r="G936" s="5" t="str">
        <f t="shared" si="58"/>
        <v>NEUTRAL</v>
      </c>
      <c r="H936" s="5" t="str">
        <f t="shared" si="57"/>
        <v>NEUTRAL</v>
      </c>
    </row>
    <row r="937" spans="1:8" ht="13.5" x14ac:dyDescent="0.25">
      <c r="A937" s="3">
        <f>TITRES_STAT!B940</f>
        <v>43675</v>
      </c>
      <c r="B937" s="5">
        <f>TITRES_STAT!C940</f>
        <v>0.28999999999999998</v>
      </c>
      <c r="C937" s="5">
        <f>TITRES_STAT!D940</f>
        <v>0.28999999999999998</v>
      </c>
      <c r="D937" s="5">
        <f>TITRES_STAT!E940</f>
        <v>0</v>
      </c>
      <c r="E937" s="2">
        <f t="shared" si="56"/>
        <v>-152723</v>
      </c>
      <c r="F937" s="5" t="str">
        <f t="shared" si="59"/>
        <v>NEUTRAL</v>
      </c>
      <c r="G937" s="5" t="str">
        <f t="shared" si="58"/>
        <v>NEUTRAL</v>
      </c>
      <c r="H937" s="5" t="str">
        <f t="shared" si="57"/>
        <v>NEUTRAL</v>
      </c>
    </row>
    <row r="938" spans="1:8" ht="13.5" x14ac:dyDescent="0.25">
      <c r="A938" s="3">
        <f>TITRES_STAT!B941</f>
        <v>43676</v>
      </c>
      <c r="B938" s="5">
        <f>TITRES_STAT!C941</f>
        <v>0.28999999999999998</v>
      </c>
      <c r="C938" s="5">
        <f>TITRES_STAT!D941</f>
        <v>0.28999999999999998</v>
      </c>
      <c r="D938" s="5">
        <f>TITRES_STAT!E941</f>
        <v>0</v>
      </c>
      <c r="E938" s="2">
        <f t="shared" si="56"/>
        <v>-152723</v>
      </c>
      <c r="F938" s="5" t="str">
        <f t="shared" si="59"/>
        <v>NEUTRAL</v>
      </c>
      <c r="G938" s="5" t="str">
        <f t="shared" si="58"/>
        <v>NEUTRAL</v>
      </c>
      <c r="H938" s="5" t="str">
        <f t="shared" si="57"/>
        <v>NEUTRAL</v>
      </c>
    </row>
    <row r="939" spans="1:8" ht="13.5" x14ac:dyDescent="0.25">
      <c r="A939" s="3">
        <f>TITRES_STAT!B942</f>
        <v>43677</v>
      </c>
      <c r="B939" s="5">
        <f>TITRES_STAT!C942</f>
        <v>0.28999999999999998</v>
      </c>
      <c r="C939" s="5">
        <f>TITRES_STAT!D942</f>
        <v>0.28999999999999998</v>
      </c>
      <c r="D939" s="5">
        <f>TITRES_STAT!E942</f>
        <v>0</v>
      </c>
      <c r="E939" s="2">
        <f t="shared" si="56"/>
        <v>-152723</v>
      </c>
      <c r="F939" s="5" t="str">
        <f t="shared" si="59"/>
        <v>NEUTRAL</v>
      </c>
      <c r="G939" s="5" t="str">
        <f t="shared" si="58"/>
        <v>NEUTRAL</v>
      </c>
      <c r="H939" s="5" t="str">
        <f t="shared" si="57"/>
        <v>NEUTRAL</v>
      </c>
    </row>
    <row r="940" spans="1:8" ht="13.5" x14ac:dyDescent="0.25">
      <c r="A940" s="3">
        <f>TITRES_STAT!B943</f>
        <v>43678</v>
      </c>
      <c r="B940" s="5">
        <f>TITRES_STAT!C943</f>
        <v>0.28999999999999998</v>
      </c>
      <c r="C940" s="5">
        <f>TITRES_STAT!D943</f>
        <v>0.28999999999999998</v>
      </c>
      <c r="D940" s="5">
        <f>TITRES_STAT!E943</f>
        <v>0</v>
      </c>
      <c r="E940" s="2">
        <f t="shared" si="56"/>
        <v>-152723</v>
      </c>
      <c r="F940" s="5" t="str">
        <f t="shared" si="59"/>
        <v>NEUTRAL</v>
      </c>
      <c r="G940" s="5" t="str">
        <f t="shared" si="58"/>
        <v>NEUTRAL</v>
      </c>
      <c r="H940" s="5" t="str">
        <f t="shared" si="57"/>
        <v>NEUTRAL</v>
      </c>
    </row>
    <row r="941" spans="1:8" ht="13.5" x14ac:dyDescent="0.25">
      <c r="A941" s="3">
        <f>TITRES_STAT!B944</f>
        <v>43679</v>
      </c>
      <c r="B941" s="5">
        <f>TITRES_STAT!C944</f>
        <v>0.28999999999999998</v>
      </c>
      <c r="C941" s="5">
        <f>TITRES_STAT!D944</f>
        <v>0.28999999999999998</v>
      </c>
      <c r="D941" s="5">
        <f>TITRES_STAT!E944</f>
        <v>0</v>
      </c>
      <c r="E941" s="2">
        <f t="shared" si="56"/>
        <v>-152723</v>
      </c>
      <c r="F941" s="5" t="str">
        <f t="shared" si="59"/>
        <v>NEUTRAL</v>
      </c>
      <c r="G941" s="5" t="str">
        <f t="shared" si="58"/>
        <v>NEUTRAL</v>
      </c>
      <c r="H941" s="5" t="str">
        <f t="shared" si="57"/>
        <v>NEUTRAL</v>
      </c>
    </row>
    <row r="942" spans="1:8" ht="13.5" x14ac:dyDescent="0.25">
      <c r="A942" s="3">
        <f>TITRES_STAT!B945</f>
        <v>43682</v>
      </c>
      <c r="B942" s="5">
        <f>TITRES_STAT!C945</f>
        <v>0.28999999999999998</v>
      </c>
      <c r="C942" s="5">
        <f>TITRES_STAT!D945</f>
        <v>0.28999999999999998</v>
      </c>
      <c r="D942" s="5">
        <f>TITRES_STAT!E945</f>
        <v>0</v>
      </c>
      <c r="E942" s="2">
        <f t="shared" si="56"/>
        <v>-152723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0.28999999999999998</v>
      </c>
      <c r="C943" s="5">
        <f>TITRES_STAT!D946</f>
        <v>0.28999999999999998</v>
      </c>
      <c r="D943" s="5">
        <f>TITRES_STAT!E946</f>
        <v>0</v>
      </c>
      <c r="E943" s="2">
        <f t="shared" si="56"/>
        <v>-152723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0.28999999999999998</v>
      </c>
      <c r="C944" s="5">
        <f>TITRES_STAT!D947</f>
        <v>0.28999999999999998</v>
      </c>
      <c r="D944" s="5">
        <f>TITRES_STAT!E947</f>
        <v>0</v>
      </c>
      <c r="E944" s="2">
        <f t="shared" si="56"/>
        <v>-152723</v>
      </c>
      <c r="F944" s="5" t="str">
        <f t="shared" si="59"/>
        <v>NEUTRAL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0.28999999999999998</v>
      </c>
      <c r="C945" s="5">
        <f>TITRES_STAT!D948</f>
        <v>0.28999999999999998</v>
      </c>
      <c r="D945" s="5">
        <f>TITRES_STAT!E948</f>
        <v>0</v>
      </c>
      <c r="E945" s="2">
        <f t="shared" si="56"/>
        <v>-152723</v>
      </c>
      <c r="F945" s="5" t="str">
        <f t="shared" si="59"/>
        <v>NEUTRAL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0.28999999999999998</v>
      </c>
      <c r="C946" s="5">
        <f>TITRES_STAT!D949</f>
        <v>0.28999999999999998</v>
      </c>
      <c r="D946" s="5">
        <f>TITRES_STAT!E949</f>
        <v>0</v>
      </c>
      <c r="E946" s="2">
        <f t="shared" si="56"/>
        <v>-152723</v>
      </c>
      <c r="F946" s="5" t="str">
        <f t="shared" si="59"/>
        <v>NEUTRAL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43691</v>
      </c>
      <c r="B947" s="5">
        <f>TITRES_STAT!C950</f>
        <v>0.28999999999999998</v>
      </c>
      <c r="C947" s="5">
        <f>TITRES_STAT!D950</f>
        <v>0.28999999999999998</v>
      </c>
      <c r="D947" s="5">
        <f>TITRES_STAT!E950</f>
        <v>0</v>
      </c>
      <c r="E947" s="2">
        <f t="shared" si="56"/>
        <v>-152723</v>
      </c>
      <c r="F947" s="5" t="str">
        <f t="shared" si="59"/>
        <v>NEUTRAL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0.28999999999999998</v>
      </c>
      <c r="C948" s="5">
        <f>TITRES_STAT!D951</f>
        <v>0.28999999999999998</v>
      </c>
      <c r="D948" s="5">
        <f>TITRES_STAT!E951</f>
        <v>0</v>
      </c>
      <c r="E948" s="2">
        <f t="shared" si="56"/>
        <v>-152723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0.28999999999999998</v>
      </c>
      <c r="C949" s="5">
        <f>TITRES_STAT!D952</f>
        <v>0.28999999999999998</v>
      </c>
      <c r="D949" s="5">
        <f>TITRES_STAT!E952</f>
        <v>0</v>
      </c>
      <c r="E949" s="2">
        <f t="shared" si="56"/>
        <v>-152723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0.28999999999999998</v>
      </c>
      <c r="C950" s="5">
        <f>TITRES_STAT!D953</f>
        <v>0.28999999999999998</v>
      </c>
      <c r="D950" s="5">
        <f>TITRES_STAT!E953</f>
        <v>0</v>
      </c>
      <c r="E950" s="2">
        <f t="shared" si="56"/>
        <v>-152723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0.28999999999999998</v>
      </c>
      <c r="C951" s="5">
        <f>TITRES_STAT!D954</f>
        <v>0.28999999999999998</v>
      </c>
      <c r="D951" s="5">
        <f>TITRES_STAT!E954</f>
        <v>0</v>
      </c>
      <c r="E951" s="2">
        <f t="shared" si="56"/>
        <v>-152723</v>
      </c>
      <c r="F951" s="5" t="str">
        <f t="shared" si="59"/>
        <v>NEUTRAL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0.28999999999999998</v>
      </c>
      <c r="C952" s="5">
        <f>TITRES_STAT!D955</f>
        <v>0.28999999999999998</v>
      </c>
      <c r="D952" s="5">
        <f>TITRES_STAT!E955</f>
        <v>0</v>
      </c>
      <c r="E952" s="2">
        <f t="shared" si="56"/>
        <v>-152723</v>
      </c>
      <c r="F952" s="5" t="str">
        <f t="shared" si="59"/>
        <v>NEUTRAL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0.28999999999999998</v>
      </c>
      <c r="C953" s="5">
        <f>TITRES_STAT!D956</f>
        <v>0.28999999999999998</v>
      </c>
      <c r="D953" s="5">
        <f>TITRES_STAT!E956</f>
        <v>10</v>
      </c>
      <c r="E953" s="2">
        <f t="shared" si="56"/>
        <v>-152723</v>
      </c>
      <c r="F953" s="5" t="str">
        <f t="shared" si="59"/>
        <v>NEUTRAL</v>
      </c>
      <c r="G953" s="5" t="str">
        <f t="shared" si="58"/>
        <v>NEUTRAL</v>
      </c>
      <c r="H953" s="5" t="str">
        <f t="shared" si="57"/>
        <v>NEUTRAL</v>
      </c>
    </row>
    <row r="954" spans="1:8" ht="13.5" x14ac:dyDescent="0.25">
      <c r="A954" s="3">
        <f>TITRES_STAT!B957</f>
        <v>43700</v>
      </c>
      <c r="B954" s="5">
        <f>TITRES_STAT!C957</f>
        <v>0.28999999999999998</v>
      </c>
      <c r="C954" s="5">
        <f>TITRES_STAT!D957</f>
        <v>0.28999999999999998</v>
      </c>
      <c r="D954" s="5">
        <f>TITRES_STAT!E957</f>
        <v>0</v>
      </c>
      <c r="E954" s="2">
        <f t="shared" si="56"/>
        <v>-152723</v>
      </c>
      <c r="F954" s="5" t="str">
        <f t="shared" si="59"/>
        <v>NEUTRAL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0.28999999999999998</v>
      </c>
      <c r="C955" s="5">
        <f>TITRES_STAT!D958</f>
        <v>0.28999999999999998</v>
      </c>
      <c r="D955" s="5">
        <f>TITRES_STAT!E958</f>
        <v>0</v>
      </c>
      <c r="E955" s="2">
        <f t="shared" si="56"/>
        <v>-152723</v>
      </c>
      <c r="F955" s="5" t="str">
        <f t="shared" si="59"/>
        <v>NEUTRAL</v>
      </c>
      <c r="G955" s="5" t="str">
        <f t="shared" si="58"/>
        <v>NEUTRAL</v>
      </c>
      <c r="H955" s="5" t="str">
        <f t="shared" si="57"/>
        <v>NEUTRAL</v>
      </c>
    </row>
    <row r="956" spans="1:8" ht="13.5" x14ac:dyDescent="0.25">
      <c r="A956" s="3">
        <f>TITRES_STAT!B959</f>
        <v>43704</v>
      </c>
      <c r="B956" s="5">
        <f>TITRES_STAT!C959</f>
        <v>0.28999999999999998</v>
      </c>
      <c r="C956" s="5">
        <f>TITRES_STAT!D959</f>
        <v>0.28999999999999998</v>
      </c>
      <c r="D956" s="5">
        <f>TITRES_STAT!E959</f>
        <v>0</v>
      </c>
      <c r="E956" s="2">
        <f t="shared" si="56"/>
        <v>-152723</v>
      </c>
      <c r="F956" s="5" t="str">
        <f t="shared" si="59"/>
        <v>NEUTRAL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0.28999999999999998</v>
      </c>
      <c r="C957" s="5">
        <f>TITRES_STAT!D960</f>
        <v>0.28999999999999998</v>
      </c>
      <c r="D957" s="5">
        <f>TITRES_STAT!E960</f>
        <v>0</v>
      </c>
      <c r="E957" s="2">
        <f t="shared" si="56"/>
        <v>-152723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43706</v>
      </c>
      <c r="B958" s="5">
        <f>TITRES_STAT!C961</f>
        <v>0.28999999999999998</v>
      </c>
      <c r="C958" s="5">
        <f>TITRES_STAT!D961</f>
        <v>0.28999999999999998</v>
      </c>
      <c r="D958" s="5">
        <f>TITRES_STAT!E961</f>
        <v>0</v>
      </c>
      <c r="E958" s="2">
        <f t="shared" si="56"/>
        <v>-152723</v>
      </c>
      <c r="F958" s="5" t="str">
        <f t="shared" si="59"/>
        <v>NEUTRAL</v>
      </c>
      <c r="G958" s="5" t="str">
        <f t="shared" si="58"/>
        <v>NEUTRAL</v>
      </c>
      <c r="H958" s="5" t="str">
        <f t="shared" si="57"/>
        <v>NEUTRAL</v>
      </c>
    </row>
    <row r="959" spans="1:8" ht="13.5" x14ac:dyDescent="0.25">
      <c r="A959" s="3">
        <f>TITRES_STAT!B962</f>
        <v>43707</v>
      </c>
      <c r="B959" s="5">
        <f>TITRES_STAT!C962</f>
        <v>0.28999999999999998</v>
      </c>
      <c r="C959" s="5">
        <f>TITRES_STAT!D962</f>
        <v>0.28999999999999998</v>
      </c>
      <c r="D959" s="5">
        <f>TITRES_STAT!E962</f>
        <v>100</v>
      </c>
      <c r="E959" s="2">
        <f t="shared" si="56"/>
        <v>-152723</v>
      </c>
      <c r="F959" s="5" t="str">
        <f t="shared" si="59"/>
        <v>NEUTRAL</v>
      </c>
      <c r="G959" s="5" t="str">
        <f t="shared" si="58"/>
        <v>NEUTRAL</v>
      </c>
      <c r="H959" s="5" t="str">
        <f t="shared" si="57"/>
        <v>NEUTRAL</v>
      </c>
    </row>
    <row r="960" spans="1:8" ht="13.5" x14ac:dyDescent="0.25">
      <c r="A960" s="3">
        <f>TITRES_STAT!B963</f>
        <v>43710</v>
      </c>
      <c r="B960" s="5">
        <f>TITRES_STAT!C963</f>
        <v>0.28999999999999998</v>
      </c>
      <c r="C960" s="5">
        <f>TITRES_STAT!D963</f>
        <v>0.28999999999999998</v>
      </c>
      <c r="D960" s="5">
        <f>TITRES_STAT!E963</f>
        <v>10</v>
      </c>
      <c r="E960" s="2">
        <f t="shared" si="56"/>
        <v>-152723</v>
      </c>
      <c r="F960" s="5" t="str">
        <f t="shared" si="59"/>
        <v>NEUTRAL</v>
      </c>
      <c r="G960" s="5" t="str">
        <f t="shared" si="58"/>
        <v>NEUTRAL</v>
      </c>
      <c r="H960" s="5" t="str">
        <f t="shared" si="57"/>
        <v>NEUTRAL</v>
      </c>
    </row>
    <row r="961" spans="1:8" ht="13.5" x14ac:dyDescent="0.25">
      <c r="A961" s="3">
        <f>TITRES_STAT!B964</f>
        <v>43711</v>
      </c>
      <c r="B961" s="5">
        <f>TITRES_STAT!C964</f>
        <v>0.28999999999999998</v>
      </c>
      <c r="C961" s="5">
        <f>TITRES_STAT!D964</f>
        <v>0.28999999999999998</v>
      </c>
      <c r="D961" s="5">
        <f>TITRES_STAT!E964</f>
        <v>0</v>
      </c>
      <c r="E961" s="2">
        <f t="shared" si="56"/>
        <v>-152723</v>
      </c>
      <c r="F961" s="5" t="str">
        <f t="shared" si="59"/>
        <v>NEUTRAL</v>
      </c>
      <c r="G961" s="5" t="str">
        <f t="shared" si="58"/>
        <v>NEUTRAL</v>
      </c>
      <c r="H961" s="5" t="str">
        <f t="shared" si="57"/>
        <v>NEUTRAL</v>
      </c>
    </row>
    <row r="962" spans="1:8" ht="13.5" x14ac:dyDescent="0.25">
      <c r="A962" s="3">
        <f>TITRES_STAT!B965</f>
        <v>43712</v>
      </c>
      <c r="B962" s="5">
        <f>TITRES_STAT!C965</f>
        <v>0.28999999999999998</v>
      </c>
      <c r="C962" s="5">
        <f>TITRES_STAT!D965</f>
        <v>0.28999999999999998</v>
      </c>
      <c r="D962" s="5">
        <f>TITRES_STAT!E965</f>
        <v>0</v>
      </c>
      <c r="E962" s="2">
        <f t="shared" si="56"/>
        <v>-152723</v>
      </c>
      <c r="F962" s="5" t="str">
        <f t="shared" si="59"/>
        <v>NEUTRAL</v>
      </c>
      <c r="G962" s="5" t="str">
        <f t="shared" si="58"/>
        <v>NEUTRAL</v>
      </c>
      <c r="H962" s="5" t="str">
        <f t="shared" si="57"/>
        <v>NEUTRAL</v>
      </c>
    </row>
    <row r="963" spans="1:8" ht="13.5" x14ac:dyDescent="0.25">
      <c r="A963" s="3">
        <f>TITRES_STAT!B966</f>
        <v>43713</v>
      </c>
      <c r="B963" s="5">
        <f>TITRES_STAT!C966</f>
        <v>0.28999999999999998</v>
      </c>
      <c r="C963" s="5">
        <f>TITRES_STAT!D966</f>
        <v>0.28999999999999998</v>
      </c>
      <c r="D963" s="5">
        <f>TITRES_STAT!E966</f>
        <v>0</v>
      </c>
      <c r="E963" s="2">
        <f t="shared" si="56"/>
        <v>-152723</v>
      </c>
      <c r="F963" s="5" t="str">
        <f t="shared" si="59"/>
        <v>NEUTRAL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43714</v>
      </c>
      <c r="B964" s="5">
        <f>TITRES_STAT!C967</f>
        <v>0.28999999999999998</v>
      </c>
      <c r="C964" s="5">
        <f>TITRES_STAT!D967</f>
        <v>0.28999999999999998</v>
      </c>
      <c r="D964" s="5">
        <f>TITRES_STAT!E967</f>
        <v>0</v>
      </c>
      <c r="E964" s="2">
        <f t="shared" ref="E964:E1027" si="60">IF(B964&gt;B963, E963+D964, IF(B964&lt;B963, E963-D964, E963))</f>
        <v>-152723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43717</v>
      </c>
      <c r="B965" s="5">
        <f>TITRES_STAT!C968</f>
        <v>0.28000000000000003</v>
      </c>
      <c r="C965" s="5">
        <f>TITRES_STAT!D968</f>
        <v>0.28000000000000003</v>
      </c>
      <c r="D965" s="5">
        <f>TITRES_STAT!E968</f>
        <v>0</v>
      </c>
      <c r="E965" s="2">
        <f t="shared" si="60"/>
        <v>-152723</v>
      </c>
      <c r="F965" s="5" t="str">
        <f t="shared" si="59"/>
        <v>NEUTRAL</v>
      </c>
      <c r="G965" s="5" t="str">
        <f t="shared" si="58"/>
        <v>NEUTRAL</v>
      </c>
      <c r="H965" s="5" t="str">
        <f t="shared" si="57"/>
        <v>NEUTRAL</v>
      </c>
    </row>
    <row r="966" spans="1:8" ht="13.5" x14ac:dyDescent="0.25">
      <c r="A966" s="3">
        <f>TITRES_STAT!B969</f>
        <v>43718</v>
      </c>
      <c r="B966" s="5">
        <f>TITRES_STAT!C969</f>
        <v>0.28000000000000003</v>
      </c>
      <c r="C966" s="5">
        <f>TITRES_STAT!D969</f>
        <v>0.28000000000000003</v>
      </c>
      <c r="D966" s="5">
        <f>TITRES_STAT!E969</f>
        <v>0</v>
      </c>
      <c r="E966" s="2">
        <f t="shared" si="60"/>
        <v>-152723</v>
      </c>
      <c r="F966" s="5" t="str">
        <f t="shared" si="59"/>
        <v>NEUTRAL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43719</v>
      </c>
      <c r="B967" s="5">
        <f>TITRES_STAT!C970</f>
        <v>0.28000000000000003</v>
      </c>
      <c r="C967" s="5">
        <f>TITRES_STAT!D970</f>
        <v>0.28000000000000003</v>
      </c>
      <c r="D967" s="5">
        <f>TITRES_STAT!E970</f>
        <v>0</v>
      </c>
      <c r="E967" s="2">
        <f t="shared" si="60"/>
        <v>-152723</v>
      </c>
      <c r="F967" s="5" t="str">
        <f t="shared" si="59"/>
        <v>NEUTRAL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NEUTRAL</v>
      </c>
    </row>
    <row r="968" spans="1:8" ht="13.5" x14ac:dyDescent="0.25">
      <c r="A968" s="3">
        <f>TITRES_STAT!B971</f>
        <v>43720</v>
      </c>
      <c r="B968" s="5">
        <f>TITRES_STAT!C971</f>
        <v>0.28000000000000003</v>
      </c>
      <c r="C968" s="5">
        <f>TITRES_STAT!D971</f>
        <v>0.28000000000000003</v>
      </c>
      <c r="D968" s="5">
        <f>TITRES_STAT!E971</f>
        <v>0</v>
      </c>
      <c r="E968" s="2">
        <f t="shared" si="60"/>
        <v>-152723</v>
      </c>
      <c r="F968" s="5" t="str">
        <f t="shared" ref="F968:F1031" si="63">IF(E968&gt;E963,"BULLISH",IF(E968&lt;E963,"BEARISH","NEUTRAL"))</f>
        <v>NEUTRAL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0.28000000000000003</v>
      </c>
      <c r="C969" s="5">
        <f>TITRES_STAT!D972</f>
        <v>0.28000000000000003</v>
      </c>
      <c r="D969" s="5">
        <f>TITRES_STAT!E972</f>
        <v>14</v>
      </c>
      <c r="E969" s="2">
        <f t="shared" si="60"/>
        <v>-152723</v>
      </c>
      <c r="F969" s="5" t="str">
        <f t="shared" si="63"/>
        <v>NEUTRAL</v>
      </c>
      <c r="G969" s="5" t="str">
        <f t="shared" si="62"/>
        <v>NEUTRAL</v>
      </c>
      <c r="H969" s="5" t="str">
        <f t="shared" si="61"/>
        <v>NEUTRAL</v>
      </c>
    </row>
    <row r="970" spans="1:8" ht="13.5" x14ac:dyDescent="0.25">
      <c r="A970" s="3">
        <f>TITRES_STAT!B973</f>
        <v>43724</v>
      </c>
      <c r="B970" s="5">
        <f>TITRES_STAT!C973</f>
        <v>0.28000000000000003</v>
      </c>
      <c r="C970" s="5">
        <f>TITRES_STAT!D973</f>
        <v>0.28000000000000003</v>
      </c>
      <c r="D970" s="5">
        <f>TITRES_STAT!E973</f>
        <v>0</v>
      </c>
      <c r="E970" s="2">
        <f t="shared" si="60"/>
        <v>-152723</v>
      </c>
      <c r="F970" s="5" t="str">
        <f t="shared" si="63"/>
        <v>NEUTRAL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0.28000000000000003</v>
      </c>
      <c r="C971" s="5">
        <f>TITRES_STAT!D974</f>
        <v>0.28000000000000003</v>
      </c>
      <c r="D971" s="5">
        <f>TITRES_STAT!E974</f>
        <v>0</v>
      </c>
      <c r="E971" s="2">
        <f t="shared" si="60"/>
        <v>-152723</v>
      </c>
      <c r="F971" s="5" t="str">
        <f t="shared" si="63"/>
        <v>NEUTRAL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43726</v>
      </c>
      <c r="B972" s="5">
        <f>TITRES_STAT!C975</f>
        <v>0.28000000000000003</v>
      </c>
      <c r="C972" s="5">
        <f>TITRES_STAT!D975</f>
        <v>0.28000000000000003</v>
      </c>
      <c r="D972" s="5">
        <f>TITRES_STAT!E975</f>
        <v>0</v>
      </c>
      <c r="E972" s="2">
        <f t="shared" si="60"/>
        <v>-152723</v>
      </c>
      <c r="F972" s="5" t="str">
        <f t="shared" si="63"/>
        <v>NEUTRAL</v>
      </c>
      <c r="G972" s="5" t="str">
        <f t="shared" si="62"/>
        <v>NEUTRAL</v>
      </c>
      <c r="H972" s="5" t="str">
        <f t="shared" si="61"/>
        <v>NEUTRAL</v>
      </c>
    </row>
    <row r="973" spans="1:8" ht="13.5" x14ac:dyDescent="0.25">
      <c r="A973" s="3">
        <f>TITRES_STAT!B976</f>
        <v>43727</v>
      </c>
      <c r="B973" s="5">
        <f>TITRES_STAT!C976</f>
        <v>0.28000000000000003</v>
      </c>
      <c r="C973" s="5">
        <f>TITRES_STAT!D976</f>
        <v>0.28000000000000003</v>
      </c>
      <c r="D973" s="5">
        <f>TITRES_STAT!E976</f>
        <v>0</v>
      </c>
      <c r="E973" s="2">
        <f t="shared" si="60"/>
        <v>-152723</v>
      </c>
      <c r="F973" s="5" t="str">
        <f t="shared" si="63"/>
        <v>NEUTRAL</v>
      </c>
      <c r="G973" s="5" t="str">
        <f t="shared" si="62"/>
        <v>NEUTRAL</v>
      </c>
      <c r="H973" s="5" t="str">
        <f t="shared" si="61"/>
        <v>NEUTRAL</v>
      </c>
    </row>
    <row r="974" spans="1:8" ht="13.5" x14ac:dyDescent="0.25">
      <c r="A974" s="3">
        <f>TITRES_STAT!B977</f>
        <v>43728</v>
      </c>
      <c r="B974" s="5">
        <f>TITRES_STAT!C977</f>
        <v>0.28000000000000003</v>
      </c>
      <c r="C974" s="5">
        <f>TITRES_STAT!D977</f>
        <v>0.28000000000000003</v>
      </c>
      <c r="D974" s="5">
        <f>TITRES_STAT!E977</f>
        <v>0</v>
      </c>
      <c r="E974" s="2">
        <f t="shared" si="60"/>
        <v>-152723</v>
      </c>
      <c r="F974" s="5" t="str">
        <f t="shared" si="63"/>
        <v>NEUTRAL</v>
      </c>
      <c r="G974" s="5" t="str">
        <f t="shared" si="62"/>
        <v>NEUTRAL</v>
      </c>
      <c r="H974" s="5" t="str">
        <f t="shared" si="61"/>
        <v>NEUTRAL</v>
      </c>
    </row>
    <row r="975" spans="1:8" ht="13.5" x14ac:dyDescent="0.25">
      <c r="A975" s="3">
        <f>TITRES_STAT!B978</f>
        <v>43731</v>
      </c>
      <c r="B975" s="5">
        <f>TITRES_STAT!C978</f>
        <v>0.28000000000000003</v>
      </c>
      <c r="C975" s="5">
        <f>TITRES_STAT!D978</f>
        <v>0.28000000000000003</v>
      </c>
      <c r="D975" s="5">
        <f>TITRES_STAT!E978</f>
        <v>0</v>
      </c>
      <c r="E975" s="2">
        <f t="shared" si="60"/>
        <v>-152723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0.28000000000000003</v>
      </c>
      <c r="C976" s="5">
        <f>TITRES_STAT!D979</f>
        <v>0.28000000000000003</v>
      </c>
      <c r="D976" s="5">
        <f>TITRES_STAT!E979</f>
        <v>0</v>
      </c>
      <c r="E976" s="2">
        <f t="shared" si="60"/>
        <v>-152723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0.27</v>
      </c>
      <c r="C977" s="5">
        <f>TITRES_STAT!D980</f>
        <v>0.27</v>
      </c>
      <c r="D977" s="5">
        <f>TITRES_STAT!E980</f>
        <v>0</v>
      </c>
      <c r="E977" s="2">
        <f t="shared" si="60"/>
        <v>-152723</v>
      </c>
      <c r="F977" s="5" t="str">
        <f t="shared" si="63"/>
        <v>NEUTRAL</v>
      </c>
      <c r="G977" s="5" t="str">
        <f t="shared" si="62"/>
        <v>NEUTRAL</v>
      </c>
      <c r="H977" s="5" t="str">
        <f t="shared" si="61"/>
        <v>NEUTRAL</v>
      </c>
    </row>
    <row r="978" spans="1:8" ht="13.5" x14ac:dyDescent="0.25">
      <c r="A978" s="3">
        <f>TITRES_STAT!B981</f>
        <v>43734</v>
      </c>
      <c r="B978" s="5">
        <f>TITRES_STAT!C981</f>
        <v>0.26</v>
      </c>
      <c r="C978" s="5">
        <f>TITRES_STAT!D981</f>
        <v>0.26</v>
      </c>
      <c r="D978" s="5">
        <f>TITRES_STAT!E981</f>
        <v>763</v>
      </c>
      <c r="E978" s="2">
        <f t="shared" si="60"/>
        <v>-153486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43735</v>
      </c>
      <c r="B979" s="5">
        <f>TITRES_STAT!C982</f>
        <v>0.26</v>
      </c>
      <c r="C979" s="5">
        <f>TITRES_STAT!D982</f>
        <v>0.26</v>
      </c>
      <c r="D979" s="5">
        <f>TITRES_STAT!E982</f>
        <v>0</v>
      </c>
      <c r="E979" s="2">
        <f t="shared" si="60"/>
        <v>-153486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0.26</v>
      </c>
      <c r="C980" s="5">
        <f>TITRES_STAT!D983</f>
        <v>0.26</v>
      </c>
      <c r="D980" s="5">
        <f>TITRES_STAT!E983</f>
        <v>0</v>
      </c>
      <c r="E980" s="2">
        <f t="shared" si="60"/>
        <v>-153486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0.26</v>
      </c>
      <c r="C981" s="5">
        <f>TITRES_STAT!D984</f>
        <v>0.26</v>
      </c>
      <c r="D981" s="5">
        <f>TITRES_STAT!E984</f>
        <v>0</v>
      </c>
      <c r="E981" s="2">
        <f t="shared" si="60"/>
        <v>-153486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CONFIRMED BEARISH</v>
      </c>
    </row>
    <row r="982" spans="1:8" ht="13.5" x14ac:dyDescent="0.25">
      <c r="A982" s="3">
        <f>TITRES_STAT!B985</f>
        <v>43740</v>
      </c>
      <c r="B982" s="5">
        <f>TITRES_STAT!C985</f>
        <v>0.27</v>
      </c>
      <c r="C982" s="5">
        <f>TITRES_STAT!D985</f>
        <v>0.27</v>
      </c>
      <c r="D982" s="5">
        <f>TITRES_STAT!E985</f>
        <v>9</v>
      </c>
      <c r="E982" s="2">
        <f t="shared" si="60"/>
        <v>-153477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NEUTRAL</v>
      </c>
    </row>
    <row r="983" spans="1:8" ht="13.5" x14ac:dyDescent="0.25">
      <c r="A983" s="3">
        <f>TITRES_STAT!B986</f>
        <v>43741</v>
      </c>
      <c r="B983" s="5">
        <f>TITRES_STAT!C986</f>
        <v>0.27</v>
      </c>
      <c r="C983" s="5">
        <f>TITRES_STAT!D986</f>
        <v>0.27</v>
      </c>
      <c r="D983" s="5">
        <f>TITRES_STAT!E986</f>
        <v>0</v>
      </c>
      <c r="E983" s="2">
        <f t="shared" si="60"/>
        <v>-153477</v>
      </c>
      <c r="F983" s="5" t="str">
        <f t="shared" si="63"/>
        <v>BULLISH</v>
      </c>
      <c r="G983" s="5" t="str">
        <f t="shared" si="62"/>
        <v>NEUTRAL</v>
      </c>
      <c r="H983" s="5" t="str">
        <f t="shared" si="61"/>
        <v>CONFIRMED BULLISH</v>
      </c>
    </row>
    <row r="984" spans="1:8" ht="13.5" x14ac:dyDescent="0.25">
      <c r="A984" s="3">
        <f>TITRES_STAT!B987</f>
        <v>43742</v>
      </c>
      <c r="B984" s="5">
        <f>TITRES_STAT!C987</f>
        <v>0.27</v>
      </c>
      <c r="C984" s="5">
        <f>TITRES_STAT!D987</f>
        <v>0.27</v>
      </c>
      <c r="D984" s="5">
        <f>TITRES_STAT!E987</f>
        <v>0</v>
      </c>
      <c r="E984" s="2">
        <f t="shared" si="60"/>
        <v>-153477</v>
      </c>
      <c r="F984" s="5" t="str">
        <f t="shared" si="63"/>
        <v>BULLISH</v>
      </c>
      <c r="G984" s="5" t="str">
        <f t="shared" si="62"/>
        <v>NEUTRAL</v>
      </c>
      <c r="H984" s="5" t="str">
        <f t="shared" si="61"/>
        <v>CONFIRMED BULLISH</v>
      </c>
    </row>
    <row r="985" spans="1:8" ht="13.5" x14ac:dyDescent="0.25">
      <c r="A985" s="3">
        <f>TITRES_STAT!B988</f>
        <v>43745</v>
      </c>
      <c r="B985" s="5">
        <f>TITRES_STAT!C988</f>
        <v>0.27</v>
      </c>
      <c r="C985" s="5">
        <f>TITRES_STAT!D988</f>
        <v>0.27</v>
      </c>
      <c r="D985" s="5">
        <f>TITRES_STAT!E988</f>
        <v>0</v>
      </c>
      <c r="E985" s="2">
        <f t="shared" si="60"/>
        <v>-153477</v>
      </c>
      <c r="F985" s="5" t="str">
        <f t="shared" si="63"/>
        <v>BULLISH</v>
      </c>
      <c r="G985" s="5" t="str">
        <f t="shared" si="62"/>
        <v>NEUTRAL</v>
      </c>
      <c r="H985" s="5" t="str">
        <f t="shared" si="61"/>
        <v>CONFIRMED BULLISH</v>
      </c>
    </row>
    <row r="986" spans="1:8" ht="13.5" x14ac:dyDescent="0.25">
      <c r="A986" s="3">
        <f>TITRES_STAT!B989</f>
        <v>43746</v>
      </c>
      <c r="B986" s="5">
        <f>TITRES_STAT!C989</f>
        <v>0.27</v>
      </c>
      <c r="C986" s="5">
        <f>TITRES_STAT!D989</f>
        <v>0.27</v>
      </c>
      <c r="D986" s="5">
        <f>TITRES_STAT!E989</f>
        <v>0</v>
      </c>
      <c r="E986" s="2">
        <f t="shared" si="60"/>
        <v>-153477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CONFIRMED BULLISH</v>
      </c>
    </row>
    <row r="987" spans="1:8" ht="13.5" x14ac:dyDescent="0.25">
      <c r="A987" s="3">
        <f>TITRES_STAT!B990</f>
        <v>43747</v>
      </c>
      <c r="B987" s="5">
        <f>TITRES_STAT!C990</f>
        <v>0.27</v>
      </c>
      <c r="C987" s="5">
        <f>TITRES_STAT!D990</f>
        <v>0.27</v>
      </c>
      <c r="D987" s="5">
        <f>TITRES_STAT!E990</f>
        <v>0</v>
      </c>
      <c r="E987" s="2">
        <f t="shared" si="60"/>
        <v>-153477</v>
      </c>
      <c r="F987" s="5" t="str">
        <f t="shared" si="63"/>
        <v>NEUTRAL</v>
      </c>
      <c r="G987" s="5" t="str">
        <f t="shared" si="62"/>
        <v>NEUTRAL</v>
      </c>
      <c r="H987" s="5" t="str">
        <f t="shared" si="61"/>
        <v>NEUTRAL</v>
      </c>
    </row>
    <row r="988" spans="1:8" ht="13.5" x14ac:dyDescent="0.25">
      <c r="A988" s="3">
        <f>TITRES_STAT!B991</f>
        <v>43748</v>
      </c>
      <c r="B988" s="5">
        <f>TITRES_STAT!C991</f>
        <v>0.28000000000000003</v>
      </c>
      <c r="C988" s="5">
        <f>TITRES_STAT!D991</f>
        <v>0.28000000000000003</v>
      </c>
      <c r="D988" s="5">
        <f>TITRES_STAT!E991</f>
        <v>1</v>
      </c>
      <c r="E988" s="2">
        <f t="shared" si="60"/>
        <v>-153476</v>
      </c>
      <c r="F988" s="5" t="str">
        <f t="shared" si="63"/>
        <v>BULLISH</v>
      </c>
      <c r="G988" s="5" t="str">
        <f t="shared" si="62"/>
        <v>NEUTRAL</v>
      </c>
      <c r="H988" s="5" t="str">
        <f t="shared" si="61"/>
        <v>CONFIRMED BULLISH</v>
      </c>
    </row>
    <row r="989" spans="1:8" ht="13.5" x14ac:dyDescent="0.25">
      <c r="A989" s="3">
        <f>TITRES_STAT!B992</f>
        <v>43749</v>
      </c>
      <c r="B989" s="5">
        <f>TITRES_STAT!C992</f>
        <v>0.28000000000000003</v>
      </c>
      <c r="C989" s="5">
        <f>TITRES_STAT!D992</f>
        <v>0.28000000000000003</v>
      </c>
      <c r="D989" s="5">
        <f>TITRES_STAT!E992</f>
        <v>0</v>
      </c>
      <c r="E989" s="2">
        <f t="shared" si="60"/>
        <v>-153476</v>
      </c>
      <c r="F989" s="5" t="str">
        <f t="shared" si="63"/>
        <v>BULLISH</v>
      </c>
      <c r="G989" s="5" t="str">
        <f t="shared" si="62"/>
        <v>NEUTRAL</v>
      </c>
      <c r="H989" s="5" t="str">
        <f t="shared" si="61"/>
        <v>CONFIRMED BULLISH</v>
      </c>
    </row>
    <row r="990" spans="1:8" ht="13.5" x14ac:dyDescent="0.25">
      <c r="A990" s="3">
        <f>TITRES_STAT!B993</f>
        <v>43752</v>
      </c>
      <c r="B990" s="5">
        <f>TITRES_STAT!C993</f>
        <v>0.28000000000000003</v>
      </c>
      <c r="C990" s="5">
        <f>TITRES_STAT!D993</f>
        <v>0.28000000000000003</v>
      </c>
      <c r="D990" s="5">
        <f>TITRES_STAT!E993</f>
        <v>0</v>
      </c>
      <c r="E990" s="2">
        <f t="shared" si="60"/>
        <v>-153476</v>
      </c>
      <c r="F990" s="5" t="str">
        <f t="shared" si="63"/>
        <v>BULLISH</v>
      </c>
      <c r="G990" s="5" t="str">
        <f t="shared" si="62"/>
        <v>NEUTRAL</v>
      </c>
      <c r="H990" s="5" t="str">
        <f t="shared" si="61"/>
        <v>CONFIRMED BULLISH</v>
      </c>
    </row>
    <row r="991" spans="1:8" ht="13.5" x14ac:dyDescent="0.25">
      <c r="A991" s="3">
        <f>TITRES_STAT!B994</f>
        <v>43754</v>
      </c>
      <c r="B991" s="5">
        <f>TITRES_STAT!C994</f>
        <v>0.28000000000000003</v>
      </c>
      <c r="C991" s="5">
        <f>TITRES_STAT!D994</f>
        <v>0.28000000000000003</v>
      </c>
      <c r="D991" s="5">
        <f>TITRES_STAT!E994</f>
        <v>0</v>
      </c>
      <c r="E991" s="2">
        <f t="shared" si="60"/>
        <v>-153476</v>
      </c>
      <c r="F991" s="5" t="str">
        <f t="shared" si="63"/>
        <v>BULLISH</v>
      </c>
      <c r="G991" s="5" t="str">
        <f t="shared" si="62"/>
        <v>NEUTRAL</v>
      </c>
      <c r="H991" s="5" t="str">
        <f t="shared" si="61"/>
        <v>CONFIRMED BULLISH</v>
      </c>
    </row>
    <row r="992" spans="1:8" ht="13.5" x14ac:dyDescent="0.25">
      <c r="A992" s="3">
        <f>TITRES_STAT!B995</f>
        <v>43755</v>
      </c>
      <c r="B992" s="5">
        <f>TITRES_STAT!C995</f>
        <v>0.28000000000000003</v>
      </c>
      <c r="C992" s="5">
        <f>TITRES_STAT!D995</f>
        <v>0.28000000000000003</v>
      </c>
      <c r="D992" s="5">
        <f>TITRES_STAT!E995</f>
        <v>0</v>
      </c>
      <c r="E992" s="2">
        <f t="shared" si="60"/>
        <v>-153476</v>
      </c>
      <c r="F992" s="5" t="str">
        <f t="shared" si="63"/>
        <v>BULLISH</v>
      </c>
      <c r="G992" s="5" t="str">
        <f t="shared" si="62"/>
        <v>NEUTRAL</v>
      </c>
      <c r="H992" s="5" t="str">
        <f t="shared" si="61"/>
        <v>CONFIRMED BULLISH</v>
      </c>
    </row>
    <row r="993" spans="1:8" ht="13.5" x14ac:dyDescent="0.25">
      <c r="A993" s="3">
        <f>TITRES_STAT!B996</f>
        <v>43756</v>
      </c>
      <c r="B993" s="5">
        <f>TITRES_STAT!C996</f>
        <v>0.28000000000000003</v>
      </c>
      <c r="C993" s="5">
        <f>TITRES_STAT!D996</f>
        <v>0.28000000000000003</v>
      </c>
      <c r="D993" s="5">
        <f>TITRES_STAT!E996</f>
        <v>0</v>
      </c>
      <c r="E993" s="2">
        <f t="shared" si="60"/>
        <v>-153476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0.28000000000000003</v>
      </c>
      <c r="C994" s="5">
        <f>TITRES_STAT!D997</f>
        <v>0.28000000000000003</v>
      </c>
      <c r="D994" s="5">
        <f>TITRES_STAT!E997</f>
        <v>0</v>
      </c>
      <c r="E994" s="2">
        <f t="shared" si="60"/>
        <v>-153476</v>
      </c>
      <c r="F994" s="5" t="str">
        <f t="shared" si="63"/>
        <v>NEUTRAL</v>
      </c>
      <c r="G994" s="5" t="str">
        <f t="shared" si="62"/>
        <v>NEUTRAL</v>
      </c>
      <c r="H994" s="5" t="str">
        <f t="shared" si="61"/>
        <v>NEUTRAL</v>
      </c>
    </row>
    <row r="995" spans="1:8" ht="13.5" x14ac:dyDescent="0.25">
      <c r="A995" s="3">
        <f>TITRES_STAT!B998</f>
        <v>43760</v>
      </c>
      <c r="B995" s="5">
        <f>TITRES_STAT!C998</f>
        <v>0.28000000000000003</v>
      </c>
      <c r="C995" s="5">
        <f>TITRES_STAT!D998</f>
        <v>0.28000000000000003</v>
      </c>
      <c r="D995" s="5">
        <f>TITRES_STAT!E998</f>
        <v>0</v>
      </c>
      <c r="E995" s="2">
        <f t="shared" si="60"/>
        <v>-153476</v>
      </c>
      <c r="F995" s="5" t="str">
        <f t="shared" si="63"/>
        <v>NEUTRAL</v>
      </c>
      <c r="G995" s="5" t="str">
        <f t="shared" si="62"/>
        <v>NEUTRAL</v>
      </c>
      <c r="H995" s="5" t="str">
        <f t="shared" si="61"/>
        <v>NEUTRAL</v>
      </c>
    </row>
    <row r="996" spans="1:8" ht="13.5" x14ac:dyDescent="0.25">
      <c r="A996" s="3">
        <f>TITRES_STAT!B999</f>
        <v>43761</v>
      </c>
      <c r="B996" s="5">
        <f>TITRES_STAT!C999</f>
        <v>0.28000000000000003</v>
      </c>
      <c r="C996" s="5">
        <f>TITRES_STAT!D999</f>
        <v>0.28000000000000003</v>
      </c>
      <c r="D996" s="5">
        <f>TITRES_STAT!E999</f>
        <v>0</v>
      </c>
      <c r="E996" s="2">
        <f t="shared" si="60"/>
        <v>-153476</v>
      </c>
      <c r="F996" s="5" t="str">
        <f t="shared" si="63"/>
        <v>NEUTRAL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43762</v>
      </c>
      <c r="B997" s="5">
        <f>TITRES_STAT!C1000</f>
        <v>0.28000000000000003</v>
      </c>
      <c r="C997" s="5">
        <f>TITRES_STAT!D1000</f>
        <v>0.28000000000000003</v>
      </c>
      <c r="D997" s="5">
        <f>TITRES_STAT!E1000</f>
        <v>904</v>
      </c>
      <c r="E997" s="2">
        <f t="shared" si="60"/>
        <v>-153476</v>
      </c>
      <c r="F997" s="5" t="str">
        <f t="shared" si="63"/>
        <v>NEUTRAL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0.28000000000000003</v>
      </c>
      <c r="C998" s="5">
        <f>TITRES_STAT!D1001</f>
        <v>0.28000000000000003</v>
      </c>
      <c r="D998" s="5">
        <f>TITRES_STAT!E1001</f>
        <v>96</v>
      </c>
      <c r="E998" s="2">
        <f t="shared" si="60"/>
        <v>-153476</v>
      </c>
      <c r="F998" s="5" t="str">
        <f t="shared" si="63"/>
        <v>NEUTRAL</v>
      </c>
      <c r="G998" s="5" t="str">
        <f t="shared" si="62"/>
        <v>NEUTRAL</v>
      </c>
      <c r="H998" s="5" t="str">
        <f t="shared" si="61"/>
        <v>NEUTRAL</v>
      </c>
    </row>
    <row r="999" spans="1:8" ht="13.5" x14ac:dyDescent="0.25">
      <c r="A999" s="3">
        <f>TITRES_STAT!B1002</f>
        <v>43766</v>
      </c>
      <c r="B999" s="5">
        <f>TITRES_STAT!C1002</f>
        <v>0.28000000000000003</v>
      </c>
      <c r="C999" s="5">
        <f>TITRES_STAT!D1002</f>
        <v>0.28000000000000003</v>
      </c>
      <c r="D999" s="5">
        <f>TITRES_STAT!E1002</f>
        <v>4</v>
      </c>
      <c r="E999" s="2">
        <f t="shared" si="60"/>
        <v>-153476</v>
      </c>
      <c r="F999" s="5" t="str">
        <f t="shared" si="63"/>
        <v>NEUTRAL</v>
      </c>
      <c r="G999" s="5" t="str">
        <f t="shared" si="62"/>
        <v>NEUTRAL</v>
      </c>
      <c r="H999" s="5" t="str">
        <f t="shared" si="61"/>
        <v>NEUTRAL</v>
      </c>
    </row>
    <row r="1000" spans="1:8" ht="13.5" x14ac:dyDescent="0.25">
      <c r="A1000" s="3">
        <f>TITRES_STAT!B1003</f>
        <v>43767</v>
      </c>
      <c r="B1000" s="5">
        <f>TITRES_STAT!C1003</f>
        <v>0.28000000000000003</v>
      </c>
      <c r="C1000" s="5">
        <f>TITRES_STAT!D1003</f>
        <v>0.28000000000000003</v>
      </c>
      <c r="D1000" s="5">
        <f>TITRES_STAT!E1003</f>
        <v>0</v>
      </c>
      <c r="E1000" s="2">
        <f t="shared" si="60"/>
        <v>-153476</v>
      </c>
      <c r="F1000" s="5" t="str">
        <f t="shared" si="63"/>
        <v>NEUTRAL</v>
      </c>
      <c r="G1000" s="5" t="str">
        <f t="shared" si="62"/>
        <v>NEUTRAL</v>
      </c>
      <c r="H1000" s="5" t="str">
        <f t="shared" si="61"/>
        <v>NEUTRAL</v>
      </c>
    </row>
    <row r="1001" spans="1:8" ht="13.5" x14ac:dyDescent="0.25">
      <c r="A1001" s="3">
        <f>TITRES_STAT!B1004</f>
        <v>43768</v>
      </c>
      <c r="B1001" s="5">
        <f>TITRES_STAT!C1004</f>
        <v>0.28999999999999998</v>
      </c>
      <c r="C1001" s="5">
        <f>TITRES_STAT!D1004</f>
        <v>0.28999999999999998</v>
      </c>
      <c r="D1001" s="5">
        <f>TITRES_STAT!E1004</f>
        <v>1</v>
      </c>
      <c r="E1001" s="2">
        <f t="shared" si="60"/>
        <v>-153475</v>
      </c>
      <c r="F1001" s="5" t="str">
        <f t="shared" si="63"/>
        <v>BULLISH</v>
      </c>
      <c r="G1001" s="5" t="str">
        <f t="shared" si="62"/>
        <v>NEUTRAL</v>
      </c>
      <c r="H1001" s="5" t="str">
        <f t="shared" si="61"/>
        <v>CONFIRMED BULLISH</v>
      </c>
    </row>
    <row r="1002" spans="1:8" ht="13.5" x14ac:dyDescent="0.25">
      <c r="A1002" s="3">
        <f>TITRES_STAT!B1005</f>
        <v>43769</v>
      </c>
      <c r="B1002" s="5">
        <f>TITRES_STAT!C1005</f>
        <v>0.28999999999999998</v>
      </c>
      <c r="C1002" s="5">
        <f>TITRES_STAT!D1005</f>
        <v>0.28999999999999998</v>
      </c>
      <c r="D1002" s="5">
        <f>TITRES_STAT!E1005</f>
        <v>52</v>
      </c>
      <c r="E1002" s="2">
        <f t="shared" si="60"/>
        <v>-153475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CONFIRMED BULLISH</v>
      </c>
    </row>
    <row r="1003" spans="1:8" ht="13.5" x14ac:dyDescent="0.25">
      <c r="A1003" s="3">
        <f>TITRES_STAT!B1006</f>
        <v>43770</v>
      </c>
      <c r="B1003" s="5">
        <f>TITRES_STAT!C1006</f>
        <v>0.28999999999999998</v>
      </c>
      <c r="C1003" s="5">
        <f>TITRES_STAT!D1006</f>
        <v>0.28999999999999998</v>
      </c>
      <c r="D1003" s="5">
        <f>TITRES_STAT!E1006</f>
        <v>10</v>
      </c>
      <c r="E1003" s="2">
        <f t="shared" si="60"/>
        <v>-153475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CONFIRMED BULLISH</v>
      </c>
    </row>
    <row r="1004" spans="1:8" ht="13.5" x14ac:dyDescent="0.25">
      <c r="A1004" s="3">
        <f>TITRES_STAT!B1007</f>
        <v>43773</v>
      </c>
      <c r="B1004" s="5">
        <f>TITRES_STAT!C1007</f>
        <v>0.28000000000000003</v>
      </c>
      <c r="C1004" s="5">
        <f>TITRES_STAT!D1007</f>
        <v>0.28000000000000003</v>
      </c>
      <c r="D1004" s="5">
        <f>TITRES_STAT!E1007</f>
        <v>2659</v>
      </c>
      <c r="E1004" s="2">
        <f t="shared" si="60"/>
        <v>-156134</v>
      </c>
      <c r="F1004" s="5" t="str">
        <f t="shared" si="63"/>
        <v>BEARISH</v>
      </c>
      <c r="G1004" s="5" t="str">
        <f t="shared" si="62"/>
        <v>NEUTRAL</v>
      </c>
      <c r="H1004" s="5" t="str">
        <f t="shared" si="61"/>
        <v>NEUTRAL</v>
      </c>
    </row>
    <row r="1005" spans="1:8" ht="13.5" x14ac:dyDescent="0.25">
      <c r="A1005" s="3">
        <f>TITRES_STAT!B1008</f>
        <v>43774</v>
      </c>
      <c r="B1005" s="5">
        <f>TITRES_STAT!C1008</f>
        <v>0.28000000000000003</v>
      </c>
      <c r="C1005" s="5">
        <f>TITRES_STAT!D1008</f>
        <v>0.28000000000000003</v>
      </c>
      <c r="D1005" s="5">
        <f>TITRES_STAT!E1008</f>
        <v>0</v>
      </c>
      <c r="E1005" s="2">
        <f t="shared" si="60"/>
        <v>-156134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43775</v>
      </c>
      <c r="B1006" s="5">
        <f>TITRES_STAT!C1009</f>
        <v>0.28000000000000003</v>
      </c>
      <c r="C1006" s="5">
        <f>TITRES_STAT!D1009</f>
        <v>0.28000000000000003</v>
      </c>
      <c r="D1006" s="5">
        <f>TITRES_STAT!E1009</f>
        <v>0</v>
      </c>
      <c r="E1006" s="2">
        <f t="shared" si="60"/>
        <v>-156134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0.28000000000000003</v>
      </c>
      <c r="C1007" s="5">
        <f>TITRES_STAT!D1010</f>
        <v>0.28000000000000003</v>
      </c>
      <c r="D1007" s="5">
        <f>TITRES_STAT!E1010</f>
        <v>0</v>
      </c>
      <c r="E1007" s="2">
        <f t="shared" si="60"/>
        <v>-156134</v>
      </c>
      <c r="F1007" s="5" t="str">
        <f t="shared" si="63"/>
        <v>BEARISH</v>
      </c>
      <c r="G1007" s="5" t="str">
        <f t="shared" si="62"/>
        <v>NEUTRAL</v>
      </c>
      <c r="H1007" s="5" t="str">
        <f t="shared" si="61"/>
        <v>CONFIRMED BEARISH</v>
      </c>
    </row>
    <row r="1008" spans="1:8" ht="13.5" x14ac:dyDescent="0.25">
      <c r="A1008" s="3">
        <f>TITRES_STAT!B1011</f>
        <v>43777</v>
      </c>
      <c r="B1008" s="5">
        <f>TITRES_STAT!C1011</f>
        <v>0.28000000000000003</v>
      </c>
      <c r="C1008" s="5">
        <f>TITRES_STAT!D1011</f>
        <v>0.28000000000000003</v>
      </c>
      <c r="D1008" s="5">
        <f>TITRES_STAT!E1011</f>
        <v>0</v>
      </c>
      <c r="E1008" s="2">
        <f t="shared" si="60"/>
        <v>-156134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0.28000000000000003</v>
      </c>
      <c r="C1009" s="5">
        <f>TITRES_STAT!D1012</f>
        <v>0.28000000000000003</v>
      </c>
      <c r="D1009" s="5">
        <f>TITRES_STAT!E1012</f>
        <v>0</v>
      </c>
      <c r="E1009" s="2">
        <f t="shared" si="60"/>
        <v>-156134</v>
      </c>
      <c r="F1009" s="5" t="str">
        <f t="shared" si="63"/>
        <v>NEUTRAL</v>
      </c>
      <c r="G1009" s="5" t="str">
        <f t="shared" si="62"/>
        <v>NEUTRAL</v>
      </c>
      <c r="H1009" s="5" t="str">
        <f t="shared" si="61"/>
        <v>NEUTRAL</v>
      </c>
    </row>
    <row r="1010" spans="1:8" ht="13.5" x14ac:dyDescent="0.25">
      <c r="A1010" s="3">
        <f>TITRES_STAT!B1013</f>
        <v>43781</v>
      </c>
      <c r="B1010" s="5">
        <f>TITRES_STAT!C1013</f>
        <v>0.27</v>
      </c>
      <c r="C1010" s="5">
        <f>TITRES_STAT!D1013</f>
        <v>0.27</v>
      </c>
      <c r="D1010" s="5">
        <f>TITRES_STAT!E1013</f>
        <v>250</v>
      </c>
      <c r="E1010" s="2">
        <f t="shared" si="60"/>
        <v>-156384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CONFIRMED BEARISH</v>
      </c>
    </row>
    <row r="1011" spans="1:8" ht="13.5" x14ac:dyDescent="0.25">
      <c r="A1011" s="3">
        <f>TITRES_STAT!B1014</f>
        <v>43782</v>
      </c>
      <c r="B1011" s="5">
        <f>TITRES_STAT!C1014</f>
        <v>0.27</v>
      </c>
      <c r="C1011" s="5">
        <f>TITRES_STAT!D1014</f>
        <v>0.27</v>
      </c>
      <c r="D1011" s="5">
        <f>TITRES_STAT!E1014</f>
        <v>0</v>
      </c>
      <c r="E1011" s="2">
        <f t="shared" si="60"/>
        <v>-156384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CONFIRMED BEARISH</v>
      </c>
    </row>
    <row r="1012" spans="1:8" ht="13.5" x14ac:dyDescent="0.25">
      <c r="A1012" s="3">
        <f>TITRES_STAT!B1015</f>
        <v>43783</v>
      </c>
      <c r="B1012" s="5">
        <f>TITRES_STAT!C1015</f>
        <v>0.27</v>
      </c>
      <c r="C1012" s="5">
        <f>TITRES_STAT!D1015</f>
        <v>0.27</v>
      </c>
      <c r="D1012" s="5">
        <f>TITRES_STAT!E1015</f>
        <v>1000</v>
      </c>
      <c r="E1012" s="2">
        <f t="shared" si="60"/>
        <v>-156384</v>
      </c>
      <c r="F1012" s="5" t="str">
        <f t="shared" si="63"/>
        <v>BEARISH</v>
      </c>
      <c r="G1012" s="5" t="str">
        <f t="shared" si="62"/>
        <v>NEUTRAL</v>
      </c>
      <c r="H1012" s="5" t="str">
        <f t="shared" si="61"/>
        <v>CONFIRMED BEARISH</v>
      </c>
    </row>
    <row r="1013" spans="1:8" ht="13.5" x14ac:dyDescent="0.25">
      <c r="A1013" s="3">
        <f>TITRES_STAT!B1016</f>
        <v>43784</v>
      </c>
      <c r="B1013" s="5">
        <f>TITRES_STAT!C1016</f>
        <v>0.27</v>
      </c>
      <c r="C1013" s="5">
        <f>TITRES_STAT!D1016</f>
        <v>0.27</v>
      </c>
      <c r="D1013" s="5">
        <f>TITRES_STAT!E1016</f>
        <v>926</v>
      </c>
      <c r="E1013" s="2">
        <f t="shared" si="60"/>
        <v>-156384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CONFIRMED BEARISH</v>
      </c>
    </row>
    <row r="1014" spans="1:8" ht="13.5" x14ac:dyDescent="0.25">
      <c r="A1014" s="3">
        <f>TITRES_STAT!B1017</f>
        <v>43787</v>
      </c>
      <c r="B1014" s="5">
        <f>TITRES_STAT!C1017</f>
        <v>0.27</v>
      </c>
      <c r="C1014" s="5">
        <f>TITRES_STAT!D1017</f>
        <v>0.27</v>
      </c>
      <c r="D1014" s="5">
        <f>TITRES_STAT!E1017</f>
        <v>0</v>
      </c>
      <c r="E1014" s="2">
        <f t="shared" si="60"/>
        <v>-156384</v>
      </c>
      <c r="F1014" s="5" t="str">
        <f t="shared" si="63"/>
        <v>BEARISH</v>
      </c>
      <c r="G1014" s="5" t="str">
        <f t="shared" si="62"/>
        <v>NEUTRAL</v>
      </c>
      <c r="H1014" s="5" t="str">
        <f t="shared" si="61"/>
        <v>CONFIRMED BEARISH</v>
      </c>
    </row>
    <row r="1015" spans="1:8" ht="13.5" x14ac:dyDescent="0.25">
      <c r="A1015" s="3">
        <f>TITRES_STAT!B1018</f>
        <v>43788</v>
      </c>
      <c r="B1015" s="5">
        <f>TITRES_STAT!C1018</f>
        <v>0.27</v>
      </c>
      <c r="C1015" s="5">
        <f>TITRES_STAT!D1018</f>
        <v>0.27</v>
      </c>
      <c r="D1015" s="5">
        <f>TITRES_STAT!E1018</f>
        <v>0</v>
      </c>
      <c r="E1015" s="2">
        <f t="shared" si="60"/>
        <v>-156384</v>
      </c>
      <c r="F1015" s="5" t="str">
        <f t="shared" si="63"/>
        <v>NEUTRAL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0.27</v>
      </c>
      <c r="C1016" s="5">
        <f>TITRES_STAT!D1019</f>
        <v>0.27</v>
      </c>
      <c r="D1016" s="5">
        <f>TITRES_STAT!E1019</f>
        <v>0</v>
      </c>
      <c r="E1016" s="2">
        <f t="shared" si="60"/>
        <v>-156384</v>
      </c>
      <c r="F1016" s="5" t="str">
        <f t="shared" si="63"/>
        <v>NEUTRAL</v>
      </c>
      <c r="G1016" s="5" t="str">
        <f t="shared" si="62"/>
        <v>NEUTRAL</v>
      </c>
      <c r="H1016" s="5" t="str">
        <f t="shared" si="61"/>
        <v>NEUTRAL</v>
      </c>
    </row>
    <row r="1017" spans="1:8" ht="13.5" x14ac:dyDescent="0.25">
      <c r="A1017" s="3">
        <f>TITRES_STAT!B1020</f>
        <v>43790</v>
      </c>
      <c r="B1017" s="5">
        <f>TITRES_STAT!C1020</f>
        <v>0.28000000000000003</v>
      </c>
      <c r="C1017" s="5">
        <f>TITRES_STAT!D1020</f>
        <v>0.28000000000000003</v>
      </c>
      <c r="D1017" s="5">
        <f>TITRES_STAT!E1020</f>
        <v>206</v>
      </c>
      <c r="E1017" s="2">
        <f t="shared" si="60"/>
        <v>-156178</v>
      </c>
      <c r="F1017" s="5" t="str">
        <f t="shared" si="63"/>
        <v>BULLISH</v>
      </c>
      <c r="G1017" s="5" t="str">
        <f t="shared" si="62"/>
        <v>NEUTRAL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0.28999999999999998</v>
      </c>
      <c r="C1018" s="5">
        <f>TITRES_STAT!D1021</f>
        <v>0.28999999999999998</v>
      </c>
      <c r="D1018" s="5">
        <f>TITRES_STAT!E1021</f>
        <v>1013</v>
      </c>
      <c r="E1018" s="2">
        <f t="shared" si="60"/>
        <v>-155165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0.28999999999999998</v>
      </c>
      <c r="C1019" s="5">
        <f>TITRES_STAT!D1022</f>
        <v>0.28999999999999998</v>
      </c>
      <c r="D1019" s="5">
        <f>TITRES_STAT!E1022</f>
        <v>629</v>
      </c>
      <c r="E1019" s="2">
        <f t="shared" si="60"/>
        <v>-155165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0.3</v>
      </c>
      <c r="C1020" s="5">
        <f>TITRES_STAT!D1023</f>
        <v>0.3</v>
      </c>
      <c r="D1020" s="5">
        <f>TITRES_STAT!E1023</f>
        <v>1288</v>
      </c>
      <c r="E1020" s="2">
        <f t="shared" si="60"/>
        <v>-153877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43796</v>
      </c>
      <c r="B1021" s="5">
        <f>TITRES_STAT!C1024</f>
        <v>0.31</v>
      </c>
      <c r="C1021" s="5">
        <f>TITRES_STAT!D1024</f>
        <v>0.31</v>
      </c>
      <c r="D1021" s="5">
        <f>TITRES_STAT!E1024</f>
        <v>1300</v>
      </c>
      <c r="E1021" s="2">
        <f t="shared" si="60"/>
        <v>-152577</v>
      </c>
      <c r="F1021" s="5" t="str">
        <f t="shared" si="63"/>
        <v>BULLISH</v>
      </c>
      <c r="G1021" s="5" t="str">
        <f t="shared" si="62"/>
        <v>WEAK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0.31</v>
      </c>
      <c r="C1022" s="5">
        <f>TITRES_STAT!D1025</f>
        <v>0.31</v>
      </c>
      <c r="D1022" s="5">
        <f>TITRES_STAT!E1025</f>
        <v>13</v>
      </c>
      <c r="E1022" s="2">
        <f t="shared" si="60"/>
        <v>-152577</v>
      </c>
      <c r="F1022" s="5" t="str">
        <f t="shared" si="63"/>
        <v>BULLISH</v>
      </c>
      <c r="G1022" s="5" t="str">
        <f t="shared" si="62"/>
        <v>WEAK</v>
      </c>
      <c r="H1022" s="5" t="str">
        <f t="shared" si="61"/>
        <v>CONFIRMED BULLISH</v>
      </c>
    </row>
    <row r="1023" spans="1:8" ht="13.5" x14ac:dyDescent="0.25">
      <c r="A1023" s="3">
        <f>TITRES_STAT!B1026</f>
        <v>43798</v>
      </c>
      <c r="B1023" s="5">
        <f>TITRES_STAT!C1026</f>
        <v>0.32</v>
      </c>
      <c r="C1023" s="5">
        <f>TITRES_STAT!D1026</f>
        <v>0.32</v>
      </c>
      <c r="D1023" s="5">
        <f>TITRES_STAT!E1026</f>
        <v>1550</v>
      </c>
      <c r="E1023" s="2">
        <f t="shared" si="60"/>
        <v>-151027</v>
      </c>
      <c r="F1023" s="5" t="str">
        <f t="shared" si="63"/>
        <v>BULLISH</v>
      </c>
      <c r="G1023" s="5" t="str">
        <f t="shared" si="62"/>
        <v>WEAK</v>
      </c>
      <c r="H1023" s="5" t="str">
        <f t="shared" si="61"/>
        <v>CONFIRMED BULLISH</v>
      </c>
    </row>
    <row r="1024" spans="1:8" ht="13.5" x14ac:dyDescent="0.25">
      <c r="A1024" s="3">
        <f>TITRES_STAT!B1027</f>
        <v>43801</v>
      </c>
      <c r="B1024" s="5">
        <f>TITRES_STAT!C1027</f>
        <v>0.33</v>
      </c>
      <c r="C1024" s="5">
        <f>TITRES_STAT!D1027</f>
        <v>0.33</v>
      </c>
      <c r="D1024" s="5">
        <f>TITRES_STAT!E1027</f>
        <v>401</v>
      </c>
      <c r="E1024" s="2">
        <f t="shared" si="60"/>
        <v>-150626</v>
      </c>
      <c r="F1024" s="5" t="str">
        <f t="shared" si="63"/>
        <v>BULLISH</v>
      </c>
      <c r="G1024" s="5" t="str">
        <f t="shared" si="62"/>
        <v>WEAK</v>
      </c>
      <c r="H1024" s="5" t="str">
        <f t="shared" si="61"/>
        <v>CONFIRMED BULLISH</v>
      </c>
    </row>
    <row r="1025" spans="1:8" ht="13.5" x14ac:dyDescent="0.25">
      <c r="A1025" s="3">
        <f>TITRES_STAT!B1028</f>
        <v>43802</v>
      </c>
      <c r="B1025" s="5">
        <f>TITRES_STAT!C1028</f>
        <v>0.33</v>
      </c>
      <c r="C1025" s="5">
        <f>TITRES_STAT!D1028</f>
        <v>0.33</v>
      </c>
      <c r="D1025" s="5">
        <f>TITRES_STAT!E1028</f>
        <v>1000</v>
      </c>
      <c r="E1025" s="2">
        <f t="shared" si="60"/>
        <v>-150626</v>
      </c>
      <c r="F1025" s="5" t="str">
        <f t="shared" si="63"/>
        <v>BULLISH</v>
      </c>
      <c r="G1025" s="5" t="str">
        <f t="shared" si="62"/>
        <v>WEAK</v>
      </c>
      <c r="H1025" s="5" t="str">
        <f t="shared" si="61"/>
        <v>CONFIRMED BULLISH</v>
      </c>
    </row>
    <row r="1026" spans="1:8" ht="13.5" x14ac:dyDescent="0.25">
      <c r="A1026" s="3">
        <f>TITRES_STAT!B1029</f>
        <v>43803</v>
      </c>
      <c r="B1026" s="5">
        <f>TITRES_STAT!C1029</f>
        <v>0.33</v>
      </c>
      <c r="C1026" s="5">
        <f>TITRES_STAT!D1029</f>
        <v>0.33</v>
      </c>
      <c r="D1026" s="5">
        <f>TITRES_STAT!E1029</f>
        <v>689</v>
      </c>
      <c r="E1026" s="2">
        <f t="shared" si="60"/>
        <v>-150626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CONFIRMED BULLISH</v>
      </c>
    </row>
    <row r="1027" spans="1:8" ht="13.5" x14ac:dyDescent="0.25">
      <c r="A1027" s="3">
        <f>TITRES_STAT!B1030</f>
        <v>43804</v>
      </c>
      <c r="B1027" s="5">
        <f>TITRES_STAT!C1030</f>
        <v>0.34</v>
      </c>
      <c r="C1027" s="5">
        <f>TITRES_STAT!D1030</f>
        <v>0.34</v>
      </c>
      <c r="D1027" s="5">
        <f>TITRES_STAT!E1030</f>
        <v>1322</v>
      </c>
      <c r="E1027" s="2">
        <f t="shared" si="60"/>
        <v>-149304</v>
      </c>
      <c r="F1027" s="5" t="str">
        <f t="shared" si="63"/>
        <v>BULLISH</v>
      </c>
      <c r="G1027" s="5" t="str">
        <f t="shared" si="62"/>
        <v>WEAK</v>
      </c>
      <c r="H1027" s="5" t="str">
        <f t="shared" si="61"/>
        <v>CONFIRMED BULLISH</v>
      </c>
    </row>
    <row r="1028" spans="1:8" ht="13.5" x14ac:dyDescent="0.25">
      <c r="A1028" s="3">
        <f>TITRES_STAT!B1031</f>
        <v>43805</v>
      </c>
      <c r="B1028" s="5">
        <f>TITRES_STAT!C1031</f>
        <v>0.35</v>
      </c>
      <c r="C1028" s="5">
        <f>TITRES_STAT!D1031</f>
        <v>0.35</v>
      </c>
      <c r="D1028" s="5">
        <f>TITRES_STAT!E1031</f>
        <v>4230</v>
      </c>
      <c r="E1028" s="2">
        <f t="shared" ref="E1028:E1091" si="64">IF(B1028&gt;B1027, E1027+D1028, IF(B1028&lt;B1027, E1027-D1028, E1027))</f>
        <v>-145074</v>
      </c>
      <c r="F1028" s="5" t="str">
        <f t="shared" si="63"/>
        <v>BULLISH</v>
      </c>
      <c r="G1028" s="5" t="str">
        <f t="shared" si="62"/>
        <v>WEAK</v>
      </c>
      <c r="H1028" s="5" t="str">
        <f t="shared" si="61"/>
        <v>CONFIRMED BULLISH</v>
      </c>
    </row>
    <row r="1029" spans="1:8" ht="13.5" x14ac:dyDescent="0.25">
      <c r="A1029" s="3">
        <f>TITRES_STAT!B1032</f>
        <v>43808</v>
      </c>
      <c r="B1029" s="5">
        <f>TITRES_STAT!C1032</f>
        <v>0.36</v>
      </c>
      <c r="C1029" s="5">
        <f>TITRES_STAT!D1032</f>
        <v>0.36</v>
      </c>
      <c r="D1029" s="5">
        <f>TITRES_STAT!E1032</f>
        <v>312</v>
      </c>
      <c r="E1029" s="2">
        <f t="shared" si="64"/>
        <v>-144762</v>
      </c>
      <c r="F1029" s="5" t="str">
        <f t="shared" si="63"/>
        <v>BULLISH</v>
      </c>
      <c r="G1029" s="5" t="str">
        <f t="shared" si="62"/>
        <v>WEAK</v>
      </c>
      <c r="H1029" s="5" t="str">
        <f t="shared" si="61"/>
        <v>CONFIRMED BULLISH</v>
      </c>
    </row>
    <row r="1030" spans="1:8" ht="13.5" x14ac:dyDescent="0.25">
      <c r="A1030" s="3">
        <f>TITRES_STAT!B1033</f>
        <v>43809</v>
      </c>
      <c r="B1030" s="5">
        <f>TITRES_STAT!C1033</f>
        <v>0.37</v>
      </c>
      <c r="C1030" s="5">
        <f>TITRES_STAT!D1033</f>
        <v>0.37</v>
      </c>
      <c r="D1030" s="5">
        <f>TITRES_STAT!E1033</f>
        <v>1150</v>
      </c>
      <c r="E1030" s="2">
        <f t="shared" si="64"/>
        <v>-143612</v>
      </c>
      <c r="F1030" s="5" t="str">
        <f t="shared" si="63"/>
        <v>BULLISH</v>
      </c>
      <c r="G1030" s="5" t="str">
        <f t="shared" si="62"/>
        <v>WEAK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43810</v>
      </c>
      <c r="B1031" s="5">
        <f>TITRES_STAT!C1034</f>
        <v>0.38</v>
      </c>
      <c r="C1031" s="5">
        <f>TITRES_STAT!D1034</f>
        <v>0.38</v>
      </c>
      <c r="D1031" s="5">
        <f>TITRES_STAT!E1034</f>
        <v>283</v>
      </c>
      <c r="E1031" s="2">
        <f t="shared" si="64"/>
        <v>-143329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WEAK</v>
      </c>
      <c r="H1031" s="5" t="str">
        <f t="shared" si="65"/>
        <v>CONFIRMED BULLISH</v>
      </c>
    </row>
    <row r="1032" spans="1:8" ht="13.5" x14ac:dyDescent="0.25">
      <c r="A1032" s="3">
        <f>TITRES_STAT!B1035</f>
        <v>43811</v>
      </c>
      <c r="B1032" s="5">
        <f>TITRES_STAT!C1035</f>
        <v>0.38</v>
      </c>
      <c r="C1032" s="5">
        <f>TITRES_STAT!D1035</f>
        <v>0.38</v>
      </c>
      <c r="D1032" s="5">
        <f>TITRES_STAT!E1035</f>
        <v>0</v>
      </c>
      <c r="E1032" s="2">
        <f t="shared" si="64"/>
        <v>-143329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WEAK</v>
      </c>
      <c r="H1032" s="5" t="str">
        <f t="shared" si="65"/>
        <v>CONFIRMED BULLISH</v>
      </c>
    </row>
    <row r="1033" spans="1:8" ht="13.5" x14ac:dyDescent="0.25">
      <c r="A1033" s="3">
        <f>TITRES_STAT!B1036</f>
        <v>43812</v>
      </c>
      <c r="B1033" s="5">
        <f>TITRES_STAT!C1036</f>
        <v>0.37</v>
      </c>
      <c r="C1033" s="5">
        <f>TITRES_STAT!D1036</f>
        <v>0.37</v>
      </c>
      <c r="D1033" s="5">
        <f>TITRES_STAT!E1036</f>
        <v>0</v>
      </c>
      <c r="E1033" s="2">
        <f t="shared" si="64"/>
        <v>-143329</v>
      </c>
      <c r="F1033" s="5" t="str">
        <f t="shared" si="67"/>
        <v>BULLISH</v>
      </c>
      <c r="G1033" s="5" t="str">
        <f t="shared" si="66"/>
        <v>NEUTRAL</v>
      </c>
      <c r="H1033" s="5" t="str">
        <f t="shared" si="65"/>
        <v>CONFIRMED BULLISH</v>
      </c>
    </row>
    <row r="1034" spans="1:8" ht="13.5" x14ac:dyDescent="0.25">
      <c r="A1034" s="3">
        <f>TITRES_STAT!B1037</f>
        <v>43815</v>
      </c>
      <c r="B1034" s="5">
        <f>TITRES_STAT!C1037</f>
        <v>0.36</v>
      </c>
      <c r="C1034" s="5">
        <f>TITRES_STAT!D1037</f>
        <v>0.36</v>
      </c>
      <c r="D1034" s="5">
        <f>TITRES_STAT!E1037</f>
        <v>0</v>
      </c>
      <c r="E1034" s="2">
        <f t="shared" si="64"/>
        <v>-143329</v>
      </c>
      <c r="F1034" s="5" t="str">
        <f t="shared" si="67"/>
        <v>BULLISH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43816</v>
      </c>
      <c r="B1035" s="5">
        <f>TITRES_STAT!C1038</f>
        <v>0.35</v>
      </c>
      <c r="C1035" s="5">
        <f>TITRES_STAT!D1038</f>
        <v>0.35</v>
      </c>
      <c r="D1035" s="5">
        <f>TITRES_STAT!E1038</f>
        <v>461</v>
      </c>
      <c r="E1035" s="2">
        <f t="shared" si="64"/>
        <v>-143790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CONFIRMED BEARISH</v>
      </c>
    </row>
    <row r="1036" spans="1:8" ht="13.5" x14ac:dyDescent="0.25">
      <c r="A1036" s="3">
        <f>TITRES_STAT!B1039</f>
        <v>43817</v>
      </c>
      <c r="B1036" s="5">
        <f>TITRES_STAT!C1039</f>
        <v>0.35</v>
      </c>
      <c r="C1036" s="5">
        <f>TITRES_STAT!D1039</f>
        <v>0.35</v>
      </c>
      <c r="D1036" s="5">
        <f>TITRES_STAT!E1039</f>
        <v>1</v>
      </c>
      <c r="E1036" s="2">
        <f t="shared" si="64"/>
        <v>-143790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CONFIRMED BEARISH</v>
      </c>
    </row>
    <row r="1037" spans="1:8" ht="13.5" x14ac:dyDescent="0.25">
      <c r="A1037" s="3">
        <f>TITRES_STAT!B1040</f>
        <v>43818</v>
      </c>
      <c r="B1037" s="5">
        <f>TITRES_STAT!C1040</f>
        <v>0.35</v>
      </c>
      <c r="C1037" s="5">
        <f>TITRES_STAT!D1040</f>
        <v>0.35</v>
      </c>
      <c r="D1037" s="5">
        <f>TITRES_STAT!E1040</f>
        <v>0</v>
      </c>
      <c r="E1037" s="2">
        <f t="shared" si="64"/>
        <v>-143790</v>
      </c>
      <c r="F1037" s="5" t="str">
        <f t="shared" si="67"/>
        <v>BEARISH</v>
      </c>
      <c r="G1037" s="5" t="str">
        <f t="shared" si="66"/>
        <v>NEUTRAL</v>
      </c>
      <c r="H1037" s="5" t="str">
        <f t="shared" si="65"/>
        <v>CONFIRMED BEARISH</v>
      </c>
    </row>
    <row r="1038" spans="1:8" ht="13.5" x14ac:dyDescent="0.25">
      <c r="A1038" s="3">
        <f>TITRES_STAT!B1041</f>
        <v>43819</v>
      </c>
      <c r="B1038" s="5">
        <f>TITRES_STAT!C1041</f>
        <v>0.35</v>
      </c>
      <c r="C1038" s="5">
        <f>TITRES_STAT!D1041</f>
        <v>0.35</v>
      </c>
      <c r="D1038" s="5">
        <f>TITRES_STAT!E1041</f>
        <v>0</v>
      </c>
      <c r="E1038" s="2">
        <f t="shared" si="64"/>
        <v>-143790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0.33</v>
      </c>
      <c r="C1039" s="5">
        <f>TITRES_STAT!D1042</f>
        <v>0.33</v>
      </c>
      <c r="D1039" s="5">
        <f>TITRES_STAT!E1042</f>
        <v>360</v>
      </c>
      <c r="E1039" s="2">
        <f t="shared" si="64"/>
        <v>-144150</v>
      </c>
      <c r="F1039" s="5" t="str">
        <f t="shared" si="67"/>
        <v>BEARISH</v>
      </c>
      <c r="G1039" s="5" t="str">
        <f t="shared" si="66"/>
        <v>NEUTRAL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0.33</v>
      </c>
      <c r="C1040" s="5">
        <f>TITRES_STAT!D1043</f>
        <v>0.33</v>
      </c>
      <c r="D1040" s="5">
        <f>TITRES_STAT!E1043</f>
        <v>0</v>
      </c>
      <c r="E1040" s="2">
        <f t="shared" si="64"/>
        <v>-144150</v>
      </c>
      <c r="F1040" s="5" t="str">
        <f t="shared" si="67"/>
        <v>BEARISH</v>
      </c>
      <c r="G1040" s="5" t="str">
        <f t="shared" si="66"/>
        <v>NEUTRAL</v>
      </c>
      <c r="H1040" s="5" t="str">
        <f t="shared" si="65"/>
        <v>CONFIRMED BEARISH</v>
      </c>
    </row>
    <row r="1041" spans="1:8" ht="13.5" x14ac:dyDescent="0.25">
      <c r="A1041" s="3">
        <f>TITRES_STAT!B1044</f>
        <v>43824</v>
      </c>
      <c r="B1041" s="5">
        <f>TITRES_STAT!C1044</f>
        <v>0.33</v>
      </c>
      <c r="C1041" s="5">
        <f>TITRES_STAT!D1044</f>
        <v>0.33</v>
      </c>
      <c r="D1041" s="5">
        <f>TITRES_STAT!E1044</f>
        <v>0</v>
      </c>
      <c r="E1041" s="2">
        <f t="shared" si="64"/>
        <v>-144150</v>
      </c>
      <c r="F1041" s="5" t="str">
        <f t="shared" si="67"/>
        <v>BEARISH</v>
      </c>
      <c r="G1041" s="5" t="str">
        <f t="shared" si="66"/>
        <v>NEUTRAL</v>
      </c>
      <c r="H1041" s="5" t="str">
        <f t="shared" si="65"/>
        <v>CONFIRMED BEARISH</v>
      </c>
    </row>
    <row r="1042" spans="1:8" ht="13.5" x14ac:dyDescent="0.25">
      <c r="A1042" s="3">
        <f>TITRES_STAT!B1045</f>
        <v>43825</v>
      </c>
      <c r="B1042" s="5">
        <f>TITRES_STAT!C1045</f>
        <v>0.33</v>
      </c>
      <c r="C1042" s="5">
        <f>TITRES_STAT!D1045</f>
        <v>0.33</v>
      </c>
      <c r="D1042" s="5">
        <f>TITRES_STAT!E1045</f>
        <v>0</v>
      </c>
      <c r="E1042" s="2">
        <f t="shared" si="64"/>
        <v>-144150</v>
      </c>
      <c r="F1042" s="5" t="str">
        <f t="shared" si="67"/>
        <v>BEARISH</v>
      </c>
      <c r="G1042" s="5" t="str">
        <f t="shared" si="66"/>
        <v>NEUTRAL</v>
      </c>
      <c r="H1042" s="5" t="str">
        <f t="shared" si="65"/>
        <v>CONFIRMED BEARISH</v>
      </c>
    </row>
    <row r="1043" spans="1:8" ht="13.5" x14ac:dyDescent="0.25">
      <c r="A1043" s="3">
        <f>TITRES_STAT!B1046</f>
        <v>43826</v>
      </c>
      <c r="B1043" s="5">
        <f>TITRES_STAT!C1046</f>
        <v>0.33</v>
      </c>
      <c r="C1043" s="5">
        <f>TITRES_STAT!D1046</f>
        <v>0.33</v>
      </c>
      <c r="D1043" s="5">
        <f>TITRES_STAT!E1046</f>
        <v>0</v>
      </c>
      <c r="E1043" s="2">
        <f t="shared" si="64"/>
        <v>-144150</v>
      </c>
      <c r="F1043" s="5" t="str">
        <f t="shared" si="67"/>
        <v>BEARISH</v>
      </c>
      <c r="G1043" s="5" t="str">
        <f t="shared" si="66"/>
        <v>NEUTRAL</v>
      </c>
      <c r="H1043" s="5" t="str">
        <f t="shared" si="65"/>
        <v>CONFIRMED BEARISH</v>
      </c>
    </row>
    <row r="1044" spans="1:8" ht="13.5" x14ac:dyDescent="0.25">
      <c r="A1044" s="3">
        <f>TITRES_STAT!B1047</f>
        <v>43829</v>
      </c>
      <c r="B1044" s="5">
        <f>TITRES_STAT!C1047</f>
        <v>0.33</v>
      </c>
      <c r="C1044" s="5">
        <f>TITRES_STAT!D1047</f>
        <v>0.33</v>
      </c>
      <c r="D1044" s="5">
        <f>TITRES_STAT!E1047</f>
        <v>800</v>
      </c>
      <c r="E1044" s="2">
        <f t="shared" si="64"/>
        <v>-144150</v>
      </c>
      <c r="F1044" s="5" t="str">
        <f t="shared" si="67"/>
        <v>NEUTRAL</v>
      </c>
      <c r="G1044" s="5" t="str">
        <f t="shared" si="66"/>
        <v>NEUTRAL</v>
      </c>
      <c r="H1044" s="5" t="str">
        <f t="shared" si="65"/>
        <v>NEUTRAL</v>
      </c>
    </row>
    <row r="1045" spans="1:8" ht="13.5" x14ac:dyDescent="0.25">
      <c r="A1045" s="3">
        <f>TITRES_STAT!B1048</f>
        <v>43830</v>
      </c>
      <c r="B1045" s="5">
        <f>TITRES_STAT!C1048</f>
        <v>0.33</v>
      </c>
      <c r="C1045" s="5">
        <f>TITRES_STAT!D1048</f>
        <v>0.33</v>
      </c>
      <c r="D1045" s="5">
        <f>TITRES_STAT!E1048</f>
        <v>0</v>
      </c>
      <c r="E1045" s="2">
        <f t="shared" si="64"/>
        <v>-144150</v>
      </c>
      <c r="F1045" s="5" t="str">
        <f t="shared" si="67"/>
        <v>NEUTRAL</v>
      </c>
      <c r="G1045" s="5" t="str">
        <f t="shared" si="66"/>
        <v>NEUTRAL</v>
      </c>
      <c r="H1045" s="5" t="str">
        <f t="shared" si="65"/>
        <v>NEUTRAL</v>
      </c>
    </row>
    <row r="1046" spans="1:8" ht="13.5" x14ac:dyDescent="0.25">
      <c r="A1046" s="3">
        <f>TITRES_STAT!B1049</f>
        <v>43832</v>
      </c>
      <c r="B1046" s="5">
        <f>TITRES_STAT!C1049</f>
        <v>0.33</v>
      </c>
      <c r="C1046" s="5">
        <f>TITRES_STAT!D1049</f>
        <v>0.33</v>
      </c>
      <c r="D1046" s="5">
        <f>TITRES_STAT!E1049</f>
        <v>0</v>
      </c>
      <c r="E1046" s="2">
        <f t="shared" si="64"/>
        <v>-144150</v>
      </c>
      <c r="F1046" s="5" t="str">
        <f t="shared" si="67"/>
        <v>NEUTRAL</v>
      </c>
      <c r="G1046" s="5" t="str">
        <f t="shared" si="66"/>
        <v>NEUTRAL</v>
      </c>
      <c r="H1046" s="5" t="str">
        <f t="shared" si="65"/>
        <v>NEUTRAL</v>
      </c>
    </row>
    <row r="1047" spans="1:8" ht="13.5" x14ac:dyDescent="0.25">
      <c r="A1047" s="3">
        <f>TITRES_STAT!B1050</f>
        <v>43833</v>
      </c>
      <c r="B1047" s="5">
        <f>TITRES_STAT!C1050</f>
        <v>0.33</v>
      </c>
      <c r="C1047" s="5">
        <f>TITRES_STAT!D1050</f>
        <v>0.33</v>
      </c>
      <c r="D1047" s="5">
        <f>TITRES_STAT!E1050</f>
        <v>1250</v>
      </c>
      <c r="E1047" s="2">
        <f t="shared" si="64"/>
        <v>-144150</v>
      </c>
      <c r="F1047" s="5" t="str">
        <f t="shared" si="67"/>
        <v>NEUTRAL</v>
      </c>
      <c r="G1047" s="5" t="str">
        <f t="shared" si="66"/>
        <v>NEUTRAL</v>
      </c>
      <c r="H1047" s="5" t="str">
        <f t="shared" si="65"/>
        <v>NEUTRAL</v>
      </c>
    </row>
    <row r="1048" spans="1:8" ht="13.5" x14ac:dyDescent="0.25">
      <c r="A1048" s="3">
        <f>TITRES_STAT!B1051</f>
        <v>43836</v>
      </c>
      <c r="B1048" s="5">
        <f>TITRES_STAT!C1051</f>
        <v>0.34</v>
      </c>
      <c r="C1048" s="5">
        <f>TITRES_STAT!D1051</f>
        <v>0.34</v>
      </c>
      <c r="D1048" s="5">
        <f>TITRES_STAT!E1051</f>
        <v>0</v>
      </c>
      <c r="E1048" s="2">
        <f t="shared" si="64"/>
        <v>-144150</v>
      </c>
      <c r="F1048" s="5" t="str">
        <f t="shared" si="67"/>
        <v>NEUTRAL</v>
      </c>
      <c r="G1048" s="5" t="str">
        <f t="shared" si="66"/>
        <v>NEUTRAL</v>
      </c>
      <c r="H1048" s="5" t="str">
        <f t="shared" si="65"/>
        <v>NEUTRAL</v>
      </c>
    </row>
    <row r="1049" spans="1:8" ht="13.5" x14ac:dyDescent="0.25">
      <c r="A1049" s="3">
        <f>TITRES_STAT!B1052</f>
        <v>43837</v>
      </c>
      <c r="B1049" s="5">
        <f>TITRES_STAT!C1052</f>
        <v>0.35</v>
      </c>
      <c r="C1049" s="5">
        <f>TITRES_STAT!D1052</f>
        <v>0.35</v>
      </c>
      <c r="D1049" s="5">
        <f>TITRES_STAT!E1052</f>
        <v>330</v>
      </c>
      <c r="E1049" s="2">
        <f t="shared" si="64"/>
        <v>-143820</v>
      </c>
      <c r="F1049" s="5" t="str">
        <f t="shared" si="67"/>
        <v>BULLISH</v>
      </c>
      <c r="G1049" s="5" t="str">
        <f t="shared" si="66"/>
        <v>NEUTRAL</v>
      </c>
      <c r="H1049" s="5" t="str">
        <f t="shared" si="65"/>
        <v>CONFIRMED BULLISH</v>
      </c>
    </row>
    <row r="1050" spans="1:8" ht="13.5" x14ac:dyDescent="0.25">
      <c r="A1050" s="3">
        <f>TITRES_STAT!B1053</f>
        <v>43838</v>
      </c>
      <c r="B1050" s="5">
        <f>TITRES_STAT!C1053</f>
        <v>0.35</v>
      </c>
      <c r="C1050" s="5">
        <f>TITRES_STAT!D1053</f>
        <v>0.35</v>
      </c>
      <c r="D1050" s="5">
        <f>TITRES_STAT!E1053</f>
        <v>11</v>
      </c>
      <c r="E1050" s="2">
        <f t="shared" si="64"/>
        <v>-143820</v>
      </c>
      <c r="F1050" s="5" t="str">
        <f t="shared" si="67"/>
        <v>BULLISH</v>
      </c>
      <c r="G1050" s="5" t="str">
        <f t="shared" si="66"/>
        <v>NEUTRAL</v>
      </c>
      <c r="H1050" s="5" t="str">
        <f t="shared" si="65"/>
        <v>CONFIRMED BULLISH</v>
      </c>
    </row>
    <row r="1051" spans="1:8" ht="13.5" x14ac:dyDescent="0.25">
      <c r="A1051" s="3">
        <f>TITRES_STAT!B1054</f>
        <v>43839</v>
      </c>
      <c r="B1051" s="5">
        <f>TITRES_STAT!C1054</f>
        <v>0.36</v>
      </c>
      <c r="C1051" s="5">
        <f>TITRES_STAT!D1054</f>
        <v>0.36</v>
      </c>
      <c r="D1051" s="5">
        <f>TITRES_STAT!E1054</f>
        <v>29</v>
      </c>
      <c r="E1051" s="2">
        <f t="shared" si="64"/>
        <v>-143791</v>
      </c>
      <c r="F1051" s="5" t="str">
        <f t="shared" si="67"/>
        <v>BULLISH</v>
      </c>
      <c r="G1051" s="5" t="str">
        <f t="shared" si="66"/>
        <v>NEUTRAL</v>
      </c>
      <c r="H1051" s="5" t="str">
        <f t="shared" si="65"/>
        <v>CONFIRMED BULLISH</v>
      </c>
    </row>
    <row r="1052" spans="1:8" ht="13.5" x14ac:dyDescent="0.25">
      <c r="A1052" s="3">
        <f>TITRES_STAT!B1055</f>
        <v>43840</v>
      </c>
      <c r="B1052" s="5">
        <f>TITRES_STAT!C1055</f>
        <v>0.35</v>
      </c>
      <c r="C1052" s="5">
        <f>TITRES_STAT!D1055</f>
        <v>0.35</v>
      </c>
      <c r="D1052" s="5">
        <f>TITRES_STAT!E1055</f>
        <v>0</v>
      </c>
      <c r="E1052" s="2">
        <f t="shared" si="64"/>
        <v>-143791</v>
      </c>
      <c r="F1052" s="5" t="str">
        <f t="shared" si="67"/>
        <v>BULLISH</v>
      </c>
      <c r="G1052" s="5" t="str">
        <f t="shared" si="66"/>
        <v>NEUTRAL</v>
      </c>
      <c r="H1052" s="5" t="str">
        <f t="shared" si="65"/>
        <v>CONFIRMED BULLISH</v>
      </c>
    </row>
    <row r="1053" spans="1:8" ht="13.5" x14ac:dyDescent="0.25">
      <c r="A1053" s="3">
        <f>TITRES_STAT!B1056</f>
        <v>43843</v>
      </c>
      <c r="B1053" s="5">
        <f>TITRES_STAT!C1056</f>
        <v>0.35</v>
      </c>
      <c r="C1053" s="5">
        <f>TITRES_STAT!D1056</f>
        <v>0.35</v>
      </c>
      <c r="D1053" s="5">
        <f>TITRES_STAT!E1056</f>
        <v>0</v>
      </c>
      <c r="E1053" s="2">
        <f t="shared" si="64"/>
        <v>-143791</v>
      </c>
      <c r="F1053" s="5" t="str">
        <f t="shared" si="67"/>
        <v>BULLISH</v>
      </c>
      <c r="G1053" s="5" t="str">
        <f t="shared" si="66"/>
        <v>NEUTRAL</v>
      </c>
      <c r="H1053" s="5" t="str">
        <f t="shared" si="65"/>
        <v>CONFIRMED BULLISH</v>
      </c>
    </row>
    <row r="1054" spans="1:8" ht="13.5" x14ac:dyDescent="0.25">
      <c r="A1054" s="3">
        <f>TITRES_STAT!B1057</f>
        <v>43845</v>
      </c>
      <c r="B1054" s="5">
        <f>TITRES_STAT!C1057</f>
        <v>0.35</v>
      </c>
      <c r="C1054" s="5">
        <f>TITRES_STAT!D1057</f>
        <v>0.35</v>
      </c>
      <c r="D1054" s="5">
        <f>TITRES_STAT!E1057</f>
        <v>0</v>
      </c>
      <c r="E1054" s="2">
        <f t="shared" si="64"/>
        <v>-143791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NEUTRAL</v>
      </c>
    </row>
    <row r="1055" spans="1:8" ht="13.5" x14ac:dyDescent="0.25">
      <c r="A1055" s="3">
        <f>TITRES_STAT!B1058</f>
        <v>43846</v>
      </c>
      <c r="B1055" s="5">
        <f>TITRES_STAT!C1058</f>
        <v>0.35</v>
      </c>
      <c r="C1055" s="5">
        <f>TITRES_STAT!D1058</f>
        <v>0.35</v>
      </c>
      <c r="D1055" s="5">
        <f>TITRES_STAT!E1058</f>
        <v>0</v>
      </c>
      <c r="E1055" s="2">
        <f t="shared" si="64"/>
        <v>-143791</v>
      </c>
      <c r="F1055" s="5" t="str">
        <f t="shared" si="67"/>
        <v>BULLISH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43847</v>
      </c>
      <c r="B1056" s="5">
        <f>TITRES_STAT!C1059</f>
        <v>0.35</v>
      </c>
      <c r="C1056" s="5">
        <f>TITRES_STAT!D1059</f>
        <v>0.35</v>
      </c>
      <c r="D1056" s="5">
        <f>TITRES_STAT!E1059</f>
        <v>0</v>
      </c>
      <c r="E1056" s="2">
        <f t="shared" si="64"/>
        <v>-143791</v>
      </c>
      <c r="F1056" s="5" t="str">
        <f t="shared" si="67"/>
        <v>NEUTRAL</v>
      </c>
      <c r="G1056" s="5" t="str">
        <f t="shared" si="66"/>
        <v>NEUTRAL</v>
      </c>
      <c r="H1056" s="5" t="str">
        <f t="shared" si="65"/>
        <v>NEUTRAL</v>
      </c>
    </row>
    <row r="1057" spans="1:8" ht="13.5" x14ac:dyDescent="0.25">
      <c r="A1057" s="3">
        <f>TITRES_STAT!B1060</f>
        <v>43850</v>
      </c>
      <c r="B1057" s="5">
        <f>TITRES_STAT!C1060</f>
        <v>0.36</v>
      </c>
      <c r="C1057" s="5">
        <f>TITRES_STAT!D1060</f>
        <v>0.36</v>
      </c>
      <c r="D1057" s="5">
        <f>TITRES_STAT!E1060</f>
        <v>0</v>
      </c>
      <c r="E1057" s="2">
        <f t="shared" si="64"/>
        <v>-143791</v>
      </c>
      <c r="F1057" s="5" t="str">
        <f t="shared" si="67"/>
        <v>NEUTRAL</v>
      </c>
      <c r="G1057" s="5" t="str">
        <f t="shared" si="66"/>
        <v>NEUTRAL</v>
      </c>
      <c r="H1057" s="5" t="str">
        <f t="shared" si="65"/>
        <v>NEUTRAL</v>
      </c>
    </row>
    <row r="1058" spans="1:8" ht="13.5" x14ac:dyDescent="0.25">
      <c r="A1058" s="3">
        <f>TITRES_STAT!B1061</f>
        <v>43851</v>
      </c>
      <c r="B1058" s="5">
        <f>TITRES_STAT!C1061</f>
        <v>0.36</v>
      </c>
      <c r="C1058" s="5">
        <f>TITRES_STAT!D1061</f>
        <v>0.36</v>
      </c>
      <c r="D1058" s="5">
        <f>TITRES_STAT!E1061</f>
        <v>0</v>
      </c>
      <c r="E1058" s="2">
        <f t="shared" si="64"/>
        <v>-143791</v>
      </c>
      <c r="F1058" s="5" t="str">
        <f t="shared" si="67"/>
        <v>NEUTRAL</v>
      </c>
      <c r="G1058" s="5" t="str">
        <f t="shared" si="66"/>
        <v>NEUTRAL</v>
      </c>
      <c r="H1058" s="5" t="str">
        <f t="shared" si="65"/>
        <v>NEUTRAL</v>
      </c>
    </row>
    <row r="1059" spans="1:8" ht="13.5" x14ac:dyDescent="0.25">
      <c r="A1059" s="3">
        <f>TITRES_STAT!B1062</f>
        <v>43852</v>
      </c>
      <c r="B1059" s="5">
        <f>TITRES_STAT!C1062</f>
        <v>0.36</v>
      </c>
      <c r="C1059" s="5">
        <f>TITRES_STAT!D1062</f>
        <v>0.36</v>
      </c>
      <c r="D1059" s="5">
        <f>TITRES_STAT!E1062</f>
        <v>0</v>
      </c>
      <c r="E1059" s="2">
        <f t="shared" si="64"/>
        <v>-143791</v>
      </c>
      <c r="F1059" s="5" t="str">
        <f t="shared" si="67"/>
        <v>NEUTRAL</v>
      </c>
      <c r="G1059" s="5" t="str">
        <f t="shared" si="66"/>
        <v>NEUTRAL</v>
      </c>
      <c r="H1059" s="5" t="str">
        <f t="shared" si="65"/>
        <v>NEUTRAL</v>
      </c>
    </row>
    <row r="1060" spans="1:8" ht="13.5" x14ac:dyDescent="0.25">
      <c r="A1060" s="3">
        <f>TITRES_STAT!B1063</f>
        <v>43853</v>
      </c>
      <c r="B1060" s="5">
        <f>TITRES_STAT!C1063</f>
        <v>0.36</v>
      </c>
      <c r="C1060" s="5">
        <f>TITRES_STAT!D1063</f>
        <v>0.36</v>
      </c>
      <c r="D1060" s="5">
        <f>TITRES_STAT!E1063</f>
        <v>0</v>
      </c>
      <c r="E1060" s="2">
        <f t="shared" si="64"/>
        <v>-143791</v>
      </c>
      <c r="F1060" s="5" t="str">
        <f t="shared" si="67"/>
        <v>NEUTRAL</v>
      </c>
      <c r="G1060" s="5" t="str">
        <f t="shared" si="66"/>
        <v>NEUTRAL</v>
      </c>
      <c r="H1060" s="5" t="str">
        <f t="shared" si="65"/>
        <v>NEUTRAL</v>
      </c>
    </row>
    <row r="1061" spans="1:8" ht="13.5" x14ac:dyDescent="0.25">
      <c r="A1061" s="3">
        <f>TITRES_STAT!B1064</f>
        <v>43854</v>
      </c>
      <c r="B1061" s="5">
        <f>TITRES_STAT!C1064</f>
        <v>0.36</v>
      </c>
      <c r="C1061" s="5">
        <f>TITRES_STAT!D1064</f>
        <v>0.36</v>
      </c>
      <c r="D1061" s="5">
        <f>TITRES_STAT!E1064</f>
        <v>0</v>
      </c>
      <c r="E1061" s="2">
        <f t="shared" si="64"/>
        <v>-143791</v>
      </c>
      <c r="F1061" s="5" t="str">
        <f t="shared" si="67"/>
        <v>NEUTRAL</v>
      </c>
      <c r="G1061" s="5" t="str">
        <f t="shared" si="66"/>
        <v>NEUTRAL</v>
      </c>
      <c r="H1061" s="5" t="str">
        <f t="shared" si="65"/>
        <v>NEUTRAL</v>
      </c>
    </row>
    <row r="1062" spans="1:8" ht="13.5" x14ac:dyDescent="0.25">
      <c r="A1062" s="3">
        <f>TITRES_STAT!B1065</f>
        <v>43857</v>
      </c>
      <c r="B1062" s="5">
        <f>TITRES_STAT!C1065</f>
        <v>0.36</v>
      </c>
      <c r="C1062" s="5">
        <f>TITRES_STAT!D1065</f>
        <v>0.36</v>
      </c>
      <c r="D1062" s="5">
        <f>TITRES_STAT!E1065</f>
        <v>0</v>
      </c>
      <c r="E1062" s="2">
        <f t="shared" si="64"/>
        <v>-143791</v>
      </c>
      <c r="F1062" s="5" t="str">
        <f t="shared" si="67"/>
        <v>NEUTRAL</v>
      </c>
      <c r="G1062" s="5" t="str">
        <f t="shared" si="66"/>
        <v>NEUTRAL</v>
      </c>
      <c r="H1062" s="5" t="str">
        <f t="shared" si="65"/>
        <v>NEUTRAL</v>
      </c>
    </row>
    <row r="1063" spans="1:8" ht="13.5" x14ac:dyDescent="0.25">
      <c r="A1063" s="3">
        <f>TITRES_STAT!B1066</f>
        <v>43858</v>
      </c>
      <c r="B1063" s="5">
        <f>TITRES_STAT!C1066</f>
        <v>0.35</v>
      </c>
      <c r="C1063" s="5">
        <f>TITRES_STAT!D1066</f>
        <v>0.35</v>
      </c>
      <c r="D1063" s="5">
        <f>TITRES_STAT!E1066</f>
        <v>0</v>
      </c>
      <c r="E1063" s="2">
        <f t="shared" si="64"/>
        <v>-143791</v>
      </c>
      <c r="F1063" s="5" t="str">
        <f t="shared" si="67"/>
        <v>NEUTRAL</v>
      </c>
      <c r="G1063" s="5" t="str">
        <f t="shared" si="66"/>
        <v>NEUTRAL</v>
      </c>
      <c r="H1063" s="5" t="str">
        <f t="shared" si="65"/>
        <v>NEUTRAL</v>
      </c>
    </row>
    <row r="1064" spans="1:8" ht="13.5" x14ac:dyDescent="0.25">
      <c r="A1064" s="3">
        <f>TITRES_STAT!B1067</f>
        <v>43859</v>
      </c>
      <c r="B1064" s="5">
        <f>TITRES_STAT!C1067</f>
        <v>0.35</v>
      </c>
      <c r="C1064" s="5">
        <f>TITRES_STAT!D1067</f>
        <v>0.35</v>
      </c>
      <c r="D1064" s="5">
        <f>TITRES_STAT!E1067</f>
        <v>0</v>
      </c>
      <c r="E1064" s="2">
        <f t="shared" si="64"/>
        <v>-143791</v>
      </c>
      <c r="F1064" s="5" t="str">
        <f t="shared" si="67"/>
        <v>NEUTRAL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43860</v>
      </c>
      <c r="B1065" s="5">
        <f>TITRES_STAT!C1068</f>
        <v>0.35</v>
      </c>
      <c r="C1065" s="5">
        <f>TITRES_STAT!D1068</f>
        <v>0.35</v>
      </c>
      <c r="D1065" s="5">
        <f>TITRES_STAT!E1068</f>
        <v>0</v>
      </c>
      <c r="E1065" s="2">
        <f t="shared" si="64"/>
        <v>-143791</v>
      </c>
      <c r="F1065" s="5" t="str">
        <f t="shared" si="67"/>
        <v>NEUTRAL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43861</v>
      </c>
      <c r="B1066" s="5">
        <f>TITRES_STAT!C1069</f>
        <v>0.33</v>
      </c>
      <c r="C1066" s="5">
        <f>TITRES_STAT!D1069</f>
        <v>0.33</v>
      </c>
      <c r="D1066" s="5">
        <f>TITRES_STAT!E1069</f>
        <v>2100</v>
      </c>
      <c r="E1066" s="2">
        <f t="shared" si="64"/>
        <v>-145891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CONFIRMED BEARISH</v>
      </c>
    </row>
    <row r="1067" spans="1:8" ht="13.5" x14ac:dyDescent="0.25">
      <c r="A1067" s="3">
        <f>TITRES_STAT!B1070</f>
        <v>43864</v>
      </c>
      <c r="B1067" s="5">
        <f>TITRES_STAT!C1070</f>
        <v>0.34</v>
      </c>
      <c r="C1067" s="5">
        <f>TITRES_STAT!D1070</f>
        <v>0.34</v>
      </c>
      <c r="D1067" s="5">
        <f>TITRES_STAT!E1070</f>
        <v>11</v>
      </c>
      <c r="E1067" s="2">
        <f t="shared" si="64"/>
        <v>-145880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0.34</v>
      </c>
      <c r="C1068" s="5">
        <f>TITRES_STAT!D1071</f>
        <v>0.34</v>
      </c>
      <c r="D1068" s="5">
        <f>TITRES_STAT!E1071</f>
        <v>564</v>
      </c>
      <c r="E1068" s="2">
        <f t="shared" si="64"/>
        <v>-145880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0.34</v>
      </c>
      <c r="C1069" s="5">
        <f>TITRES_STAT!D1072</f>
        <v>0.34</v>
      </c>
      <c r="D1069" s="5">
        <f>TITRES_STAT!E1072</f>
        <v>0</v>
      </c>
      <c r="E1069" s="2">
        <f t="shared" si="64"/>
        <v>-145880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0.34</v>
      </c>
      <c r="C1070" s="5">
        <f>TITRES_STAT!D1073</f>
        <v>0.34</v>
      </c>
      <c r="D1070" s="5">
        <f>TITRES_STAT!E1073</f>
        <v>0</v>
      </c>
      <c r="E1070" s="2">
        <f t="shared" si="64"/>
        <v>-145880</v>
      </c>
      <c r="F1070" s="5" t="str">
        <f t="shared" si="67"/>
        <v>BEARISH</v>
      </c>
      <c r="G1070" s="5" t="str">
        <f t="shared" si="66"/>
        <v>NEUTRAL</v>
      </c>
      <c r="H1070" s="5" t="str">
        <f t="shared" si="65"/>
        <v>CONFIRMED BEARISH</v>
      </c>
    </row>
    <row r="1071" spans="1:8" ht="13.5" x14ac:dyDescent="0.25">
      <c r="A1071" s="3">
        <f>TITRES_STAT!B1074</f>
        <v>43868</v>
      </c>
      <c r="B1071" s="5">
        <f>TITRES_STAT!C1074</f>
        <v>0.35</v>
      </c>
      <c r="C1071" s="5">
        <f>TITRES_STAT!D1074</f>
        <v>0.35</v>
      </c>
      <c r="D1071" s="5">
        <f>TITRES_STAT!E1074</f>
        <v>2700</v>
      </c>
      <c r="E1071" s="2">
        <f t="shared" si="64"/>
        <v>-143180</v>
      </c>
      <c r="F1071" s="5" t="str">
        <f t="shared" si="67"/>
        <v>BULLISH</v>
      </c>
      <c r="G1071" s="5" t="str">
        <f t="shared" si="66"/>
        <v>NEUTRAL</v>
      </c>
      <c r="H1071" s="5" t="str">
        <f t="shared" si="65"/>
        <v>CONFIRMED BULLISH</v>
      </c>
    </row>
    <row r="1072" spans="1:8" ht="13.5" x14ac:dyDescent="0.25">
      <c r="A1072" s="3">
        <f>TITRES_STAT!B1075</f>
        <v>43871</v>
      </c>
      <c r="B1072" s="5">
        <f>TITRES_STAT!C1075</f>
        <v>0.35</v>
      </c>
      <c r="C1072" s="5">
        <f>TITRES_STAT!D1075</f>
        <v>0.35</v>
      </c>
      <c r="D1072" s="5">
        <f>TITRES_STAT!E1075</f>
        <v>401</v>
      </c>
      <c r="E1072" s="2">
        <f t="shared" si="64"/>
        <v>-143180</v>
      </c>
      <c r="F1072" s="5" t="str">
        <f t="shared" si="67"/>
        <v>BULLISH</v>
      </c>
      <c r="G1072" s="5" t="str">
        <f t="shared" si="66"/>
        <v>NEUTRAL</v>
      </c>
      <c r="H1072" s="5" t="str">
        <f t="shared" si="65"/>
        <v>CONFIRMED BULLISH</v>
      </c>
    </row>
    <row r="1073" spans="1:8" ht="13.5" x14ac:dyDescent="0.25">
      <c r="A1073" s="3">
        <f>TITRES_STAT!B1076</f>
        <v>43872</v>
      </c>
      <c r="B1073" s="5">
        <f>TITRES_STAT!C1076</f>
        <v>0.34</v>
      </c>
      <c r="C1073" s="5">
        <f>TITRES_STAT!D1076</f>
        <v>0.34</v>
      </c>
      <c r="D1073" s="5">
        <f>TITRES_STAT!E1076</f>
        <v>1000</v>
      </c>
      <c r="E1073" s="2">
        <f t="shared" si="64"/>
        <v>-144180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0.34</v>
      </c>
      <c r="C1074" s="5">
        <f>TITRES_STAT!D1077</f>
        <v>0.34</v>
      </c>
      <c r="D1074" s="5">
        <f>TITRES_STAT!E1077</f>
        <v>7</v>
      </c>
      <c r="E1074" s="2">
        <f t="shared" si="64"/>
        <v>-144180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43874</v>
      </c>
      <c r="B1075" s="5">
        <f>TITRES_STAT!C1078</f>
        <v>0.34</v>
      </c>
      <c r="C1075" s="5">
        <f>TITRES_STAT!D1078</f>
        <v>0.34</v>
      </c>
      <c r="D1075" s="5">
        <f>TITRES_STAT!E1078</f>
        <v>5408</v>
      </c>
      <c r="E1075" s="2">
        <f t="shared" si="64"/>
        <v>-144180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43875</v>
      </c>
      <c r="B1076" s="5">
        <f>TITRES_STAT!C1079</f>
        <v>0.35</v>
      </c>
      <c r="C1076" s="5">
        <f>TITRES_STAT!D1079</f>
        <v>0.35</v>
      </c>
      <c r="D1076" s="5">
        <f>TITRES_STAT!E1079</f>
        <v>0</v>
      </c>
      <c r="E1076" s="2">
        <f t="shared" si="64"/>
        <v>-144180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NEUTRAL</v>
      </c>
    </row>
    <row r="1077" spans="1:8" ht="13.5" x14ac:dyDescent="0.25">
      <c r="A1077" s="3">
        <f>TITRES_STAT!B1080</f>
        <v>43878</v>
      </c>
      <c r="B1077" s="5">
        <f>TITRES_STAT!C1080</f>
        <v>0.36</v>
      </c>
      <c r="C1077" s="5">
        <f>TITRES_STAT!D1080</f>
        <v>0.36</v>
      </c>
      <c r="D1077" s="5">
        <f>TITRES_STAT!E1080</f>
        <v>10753</v>
      </c>
      <c r="E1077" s="2">
        <f t="shared" si="64"/>
        <v>-133427</v>
      </c>
      <c r="F1077" s="5" t="str">
        <f t="shared" si="67"/>
        <v>BULLISH</v>
      </c>
      <c r="G1077" s="5" t="str">
        <f t="shared" si="66"/>
        <v>WEAK</v>
      </c>
      <c r="H1077" s="5" t="str">
        <f t="shared" si="65"/>
        <v>CONFIRMED BULLISH</v>
      </c>
    </row>
    <row r="1078" spans="1:8" ht="13.5" x14ac:dyDescent="0.25">
      <c r="A1078" s="3">
        <f>TITRES_STAT!B1081</f>
        <v>43879</v>
      </c>
      <c r="B1078" s="5">
        <f>TITRES_STAT!C1081</f>
        <v>0.37</v>
      </c>
      <c r="C1078" s="5">
        <f>TITRES_STAT!D1081</f>
        <v>0.37</v>
      </c>
      <c r="D1078" s="5">
        <f>TITRES_STAT!E1081</f>
        <v>3774</v>
      </c>
      <c r="E1078" s="2">
        <f t="shared" si="64"/>
        <v>-129653</v>
      </c>
      <c r="F1078" s="5" t="str">
        <f t="shared" si="67"/>
        <v>BULLISH</v>
      </c>
      <c r="G1078" s="5" t="str">
        <f t="shared" si="66"/>
        <v>WEAK</v>
      </c>
      <c r="H1078" s="5" t="str">
        <f t="shared" si="65"/>
        <v>CONFIRMED BULLISH</v>
      </c>
    </row>
    <row r="1079" spans="1:8" ht="13.5" x14ac:dyDescent="0.25">
      <c r="A1079" s="3">
        <f>TITRES_STAT!B1082</f>
        <v>43880</v>
      </c>
      <c r="B1079" s="5">
        <f>TITRES_STAT!C1082</f>
        <v>0.37</v>
      </c>
      <c r="C1079" s="5">
        <f>TITRES_STAT!D1082</f>
        <v>0.37</v>
      </c>
      <c r="D1079" s="5">
        <f>TITRES_STAT!E1082</f>
        <v>917</v>
      </c>
      <c r="E1079" s="2">
        <f t="shared" si="64"/>
        <v>-129653</v>
      </c>
      <c r="F1079" s="5" t="str">
        <f t="shared" si="67"/>
        <v>BULLISH</v>
      </c>
      <c r="G1079" s="5" t="str">
        <f t="shared" si="66"/>
        <v>WEAK</v>
      </c>
      <c r="H1079" s="5" t="str">
        <f t="shared" si="65"/>
        <v>CONFIRMED BULLISH</v>
      </c>
    </row>
    <row r="1080" spans="1:8" ht="13.5" x14ac:dyDescent="0.25">
      <c r="A1080" s="3">
        <f>TITRES_STAT!B1083</f>
        <v>43881</v>
      </c>
      <c r="B1080" s="5">
        <f>TITRES_STAT!C1083</f>
        <v>0.37</v>
      </c>
      <c r="C1080" s="5">
        <f>TITRES_STAT!D1083</f>
        <v>0.37</v>
      </c>
      <c r="D1080" s="5">
        <f>TITRES_STAT!E1083</f>
        <v>106</v>
      </c>
      <c r="E1080" s="2">
        <f t="shared" si="64"/>
        <v>-129653</v>
      </c>
      <c r="F1080" s="5" t="str">
        <f t="shared" si="67"/>
        <v>BULLISH</v>
      </c>
      <c r="G1080" s="5" t="str">
        <f t="shared" si="66"/>
        <v>WEAK</v>
      </c>
      <c r="H1080" s="5" t="str">
        <f t="shared" si="65"/>
        <v>CONFIRMED BULLISH</v>
      </c>
    </row>
    <row r="1081" spans="1:8" ht="13.5" x14ac:dyDescent="0.25">
      <c r="A1081" s="3">
        <f>TITRES_STAT!B1084</f>
        <v>43882</v>
      </c>
      <c r="B1081" s="5">
        <f>TITRES_STAT!C1084</f>
        <v>0.37</v>
      </c>
      <c r="C1081" s="5">
        <f>TITRES_STAT!D1084</f>
        <v>0.37</v>
      </c>
      <c r="D1081" s="5">
        <f>TITRES_STAT!E1084</f>
        <v>0</v>
      </c>
      <c r="E1081" s="2">
        <f t="shared" si="64"/>
        <v>-129653</v>
      </c>
      <c r="F1081" s="5" t="str">
        <f t="shared" si="67"/>
        <v>BULLISH</v>
      </c>
      <c r="G1081" s="5" t="str">
        <f t="shared" si="66"/>
        <v>WEAK</v>
      </c>
      <c r="H1081" s="5" t="str">
        <f t="shared" si="65"/>
        <v>CONFIRMED BULLISH</v>
      </c>
    </row>
    <row r="1082" spans="1:8" ht="13.5" x14ac:dyDescent="0.25">
      <c r="A1082" s="3">
        <f>TITRES_STAT!B1085</f>
        <v>43885</v>
      </c>
      <c r="B1082" s="5">
        <f>TITRES_STAT!C1085</f>
        <v>0.36</v>
      </c>
      <c r="C1082" s="5">
        <f>TITRES_STAT!D1085</f>
        <v>0.36</v>
      </c>
      <c r="D1082" s="5">
        <f>TITRES_STAT!E1085</f>
        <v>9427</v>
      </c>
      <c r="E1082" s="2">
        <f t="shared" si="64"/>
        <v>-139080</v>
      </c>
      <c r="F1082" s="5" t="str">
        <f t="shared" si="67"/>
        <v>BEARISH</v>
      </c>
      <c r="G1082" s="5" t="str">
        <f t="shared" si="66"/>
        <v>STRONG</v>
      </c>
      <c r="H1082" s="5" t="str">
        <f t="shared" si="65"/>
        <v>NEUTRAL</v>
      </c>
    </row>
    <row r="1083" spans="1:8" ht="13.5" x14ac:dyDescent="0.25">
      <c r="A1083" s="3">
        <f>TITRES_STAT!B1086</f>
        <v>43886</v>
      </c>
      <c r="B1083" s="5">
        <f>TITRES_STAT!C1086</f>
        <v>0.37</v>
      </c>
      <c r="C1083" s="5">
        <f>TITRES_STAT!D1086</f>
        <v>0.37</v>
      </c>
      <c r="D1083" s="5">
        <f>TITRES_STAT!E1086</f>
        <v>971</v>
      </c>
      <c r="E1083" s="2">
        <f t="shared" si="64"/>
        <v>-138109</v>
      </c>
      <c r="F1083" s="5" t="str">
        <f t="shared" si="67"/>
        <v>BEARISH</v>
      </c>
      <c r="G1083" s="5" t="str">
        <f t="shared" si="66"/>
        <v>STRONG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0.38</v>
      </c>
      <c r="C1084" s="5">
        <f>TITRES_STAT!D1087</f>
        <v>0.38</v>
      </c>
      <c r="D1084" s="5">
        <f>TITRES_STAT!E1087</f>
        <v>519</v>
      </c>
      <c r="E1084" s="2">
        <f t="shared" si="64"/>
        <v>-137590</v>
      </c>
      <c r="F1084" s="5" t="str">
        <f t="shared" si="67"/>
        <v>BEARISH</v>
      </c>
      <c r="G1084" s="5" t="str">
        <f t="shared" si="66"/>
        <v>STRONG</v>
      </c>
      <c r="H1084" s="5" t="str">
        <f t="shared" si="65"/>
        <v>BEARISH DIVERGENCE</v>
      </c>
    </row>
    <row r="1085" spans="1:8" ht="13.5" x14ac:dyDescent="0.25">
      <c r="A1085" s="3">
        <f>TITRES_STAT!B1088</f>
        <v>43888</v>
      </c>
      <c r="B1085" s="5">
        <f>TITRES_STAT!C1088</f>
        <v>0.4</v>
      </c>
      <c r="C1085" s="5">
        <f>TITRES_STAT!D1088</f>
        <v>0.4</v>
      </c>
      <c r="D1085" s="5">
        <f>TITRES_STAT!E1088</f>
        <v>1872</v>
      </c>
      <c r="E1085" s="2">
        <f t="shared" si="64"/>
        <v>-135718</v>
      </c>
      <c r="F1085" s="5" t="str">
        <f t="shared" si="67"/>
        <v>BEARISH</v>
      </c>
      <c r="G1085" s="5" t="str">
        <f t="shared" si="66"/>
        <v>STRONG</v>
      </c>
      <c r="H1085" s="5" t="str">
        <f t="shared" si="65"/>
        <v>BEARISH DIVERGENCE</v>
      </c>
    </row>
    <row r="1086" spans="1:8" ht="13.5" x14ac:dyDescent="0.25">
      <c r="A1086" s="3">
        <f>TITRES_STAT!B1089</f>
        <v>43889</v>
      </c>
      <c r="B1086" s="5">
        <f>TITRES_STAT!C1089</f>
        <v>0.42</v>
      </c>
      <c r="C1086" s="5">
        <f>TITRES_STAT!D1089</f>
        <v>0.42</v>
      </c>
      <c r="D1086" s="5">
        <f>TITRES_STAT!E1089</f>
        <v>1271</v>
      </c>
      <c r="E1086" s="2">
        <f t="shared" si="64"/>
        <v>-134447</v>
      </c>
      <c r="F1086" s="5" t="str">
        <f t="shared" si="67"/>
        <v>BEARISH</v>
      </c>
      <c r="G1086" s="5" t="str">
        <f t="shared" si="66"/>
        <v>STRONG</v>
      </c>
      <c r="H1086" s="5" t="str">
        <f t="shared" si="65"/>
        <v>BEARISH DIVERGENCE</v>
      </c>
    </row>
    <row r="1087" spans="1:8" ht="13.5" x14ac:dyDescent="0.25">
      <c r="A1087" s="3">
        <f>TITRES_STAT!B1090</f>
        <v>43892</v>
      </c>
      <c r="B1087" s="5">
        <f>TITRES_STAT!C1090</f>
        <v>0.43</v>
      </c>
      <c r="C1087" s="5">
        <f>TITRES_STAT!D1090</f>
        <v>0.43</v>
      </c>
      <c r="D1087" s="5">
        <f>TITRES_STAT!E1090</f>
        <v>0</v>
      </c>
      <c r="E1087" s="2">
        <f t="shared" si="64"/>
        <v>-134447</v>
      </c>
      <c r="F1087" s="5" t="str">
        <f t="shared" si="67"/>
        <v>BULLISH</v>
      </c>
      <c r="G1087" s="5" t="str">
        <f t="shared" si="66"/>
        <v>WEAK</v>
      </c>
      <c r="H1087" s="5" t="str">
        <f t="shared" si="65"/>
        <v>CONFIRMED BULLISH</v>
      </c>
    </row>
    <row r="1088" spans="1:8" ht="13.5" x14ac:dyDescent="0.25">
      <c r="A1088" s="3">
        <f>TITRES_STAT!B1091</f>
        <v>43893</v>
      </c>
      <c r="B1088" s="5">
        <f>TITRES_STAT!C1091</f>
        <v>0.45</v>
      </c>
      <c r="C1088" s="5">
        <f>TITRES_STAT!D1091</f>
        <v>0.45</v>
      </c>
      <c r="D1088" s="5">
        <f>TITRES_STAT!E1091</f>
        <v>2837</v>
      </c>
      <c r="E1088" s="2">
        <f t="shared" si="64"/>
        <v>-131610</v>
      </c>
      <c r="F1088" s="5" t="str">
        <f t="shared" si="67"/>
        <v>BULLISH</v>
      </c>
      <c r="G1088" s="5" t="str">
        <f t="shared" si="66"/>
        <v>WEAK</v>
      </c>
      <c r="H1088" s="5" t="str">
        <f t="shared" si="65"/>
        <v>CONFIRMED BULLISH</v>
      </c>
    </row>
    <row r="1089" spans="1:8" ht="13.5" x14ac:dyDescent="0.25">
      <c r="A1089" s="3">
        <f>TITRES_STAT!B1092</f>
        <v>43894</v>
      </c>
      <c r="B1089" s="5">
        <f>TITRES_STAT!C1092</f>
        <v>0.47</v>
      </c>
      <c r="C1089" s="5">
        <f>TITRES_STAT!D1092</f>
        <v>0.47</v>
      </c>
      <c r="D1089" s="5">
        <f>TITRES_STAT!E1092</f>
        <v>3188</v>
      </c>
      <c r="E1089" s="2">
        <f t="shared" si="64"/>
        <v>-128422</v>
      </c>
      <c r="F1089" s="5" t="str">
        <f t="shared" si="67"/>
        <v>BULLISH</v>
      </c>
      <c r="G1089" s="5" t="str">
        <f t="shared" si="66"/>
        <v>WEAK</v>
      </c>
      <c r="H1089" s="5" t="str">
        <f t="shared" si="65"/>
        <v>CONFIRMED BULLISH</v>
      </c>
    </row>
    <row r="1090" spans="1:8" ht="13.5" x14ac:dyDescent="0.25">
      <c r="A1090" s="3">
        <f>TITRES_STAT!B1093</f>
        <v>43895</v>
      </c>
      <c r="B1090" s="5">
        <f>TITRES_STAT!C1093</f>
        <v>0.49</v>
      </c>
      <c r="C1090" s="5">
        <f>TITRES_STAT!D1093</f>
        <v>0.49</v>
      </c>
      <c r="D1090" s="5">
        <f>TITRES_STAT!E1093</f>
        <v>1408</v>
      </c>
      <c r="E1090" s="2">
        <f t="shared" si="64"/>
        <v>-127014</v>
      </c>
      <c r="F1090" s="5" t="str">
        <f t="shared" si="67"/>
        <v>BULLISH</v>
      </c>
      <c r="G1090" s="5" t="str">
        <f t="shared" si="66"/>
        <v>WEAK</v>
      </c>
      <c r="H1090" s="5" t="str">
        <f t="shared" si="65"/>
        <v>CONFIRMED BULLISH</v>
      </c>
    </row>
    <row r="1091" spans="1:8" ht="13.5" x14ac:dyDescent="0.25">
      <c r="A1091" s="3">
        <f>TITRES_STAT!B1094</f>
        <v>43896</v>
      </c>
      <c r="B1091" s="5">
        <f>TITRES_STAT!C1094</f>
        <v>0.51</v>
      </c>
      <c r="C1091" s="5">
        <f>TITRES_STAT!D1094</f>
        <v>0.51</v>
      </c>
      <c r="D1091" s="5">
        <f>TITRES_STAT!E1094</f>
        <v>402</v>
      </c>
      <c r="E1091" s="2">
        <f t="shared" si="64"/>
        <v>-126612</v>
      </c>
      <c r="F1091" s="5" t="str">
        <f t="shared" si="67"/>
        <v>BULLISH</v>
      </c>
      <c r="G1091" s="5" t="str">
        <f t="shared" si="66"/>
        <v>WEAK</v>
      </c>
      <c r="H1091" s="5" t="str">
        <f t="shared" si="65"/>
        <v>CONFIRMED BULLISH</v>
      </c>
    </row>
    <row r="1092" spans="1:8" ht="13.5" x14ac:dyDescent="0.25">
      <c r="A1092" s="3">
        <f>TITRES_STAT!B1095</f>
        <v>43899</v>
      </c>
      <c r="B1092" s="5">
        <f>TITRES_STAT!C1095</f>
        <v>0.51</v>
      </c>
      <c r="C1092" s="5">
        <f>TITRES_STAT!D1095</f>
        <v>0.51</v>
      </c>
      <c r="D1092" s="5">
        <f>TITRES_STAT!E1095</f>
        <v>9275</v>
      </c>
      <c r="E1092" s="2">
        <f t="shared" ref="E1092:E1155" si="68">IF(B1092&gt;B1091, E1091+D1092, IF(B1092&lt;B1091, E1091-D1092, E1091))</f>
        <v>-126612</v>
      </c>
      <c r="F1092" s="5" t="str">
        <f t="shared" si="67"/>
        <v>BULLISH</v>
      </c>
      <c r="G1092" s="5" t="str">
        <f t="shared" si="66"/>
        <v>WEAK</v>
      </c>
      <c r="H1092" s="5" t="str">
        <f t="shared" si="65"/>
        <v>CONFIRMED BULLISH</v>
      </c>
    </row>
    <row r="1093" spans="1:8" ht="13.5" x14ac:dyDescent="0.25">
      <c r="A1093" s="3">
        <f>TITRES_STAT!B1096</f>
        <v>43900</v>
      </c>
      <c r="B1093" s="5">
        <f>TITRES_STAT!C1096</f>
        <v>0.52</v>
      </c>
      <c r="C1093" s="5">
        <f>TITRES_STAT!D1096</f>
        <v>0.52</v>
      </c>
      <c r="D1093" s="5">
        <f>TITRES_STAT!E1096</f>
        <v>132</v>
      </c>
      <c r="E1093" s="2">
        <f t="shared" si="68"/>
        <v>-126480</v>
      </c>
      <c r="F1093" s="5" t="str">
        <f t="shared" si="67"/>
        <v>BULLISH</v>
      </c>
      <c r="G1093" s="5" t="str">
        <f t="shared" si="66"/>
        <v>WEAK</v>
      </c>
      <c r="H1093" s="5" t="str">
        <f t="shared" si="65"/>
        <v>CONFIRMED BULLISH</v>
      </c>
    </row>
    <row r="1094" spans="1:8" ht="13.5" x14ac:dyDescent="0.25">
      <c r="A1094" s="3">
        <f>TITRES_STAT!B1097</f>
        <v>43901</v>
      </c>
      <c r="B1094" s="5">
        <f>TITRES_STAT!C1097</f>
        <v>0.52</v>
      </c>
      <c r="C1094" s="5">
        <f>TITRES_STAT!D1097</f>
        <v>0.52</v>
      </c>
      <c r="D1094" s="5">
        <f>TITRES_STAT!E1097</f>
        <v>0</v>
      </c>
      <c r="E1094" s="2">
        <f t="shared" si="68"/>
        <v>-126480</v>
      </c>
      <c r="F1094" s="5" t="str">
        <f t="shared" si="67"/>
        <v>BULLISH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43902</v>
      </c>
      <c r="B1095" s="5">
        <f>TITRES_STAT!C1098</f>
        <v>0.5</v>
      </c>
      <c r="C1095" s="5">
        <f>TITRES_STAT!D1098</f>
        <v>0.5</v>
      </c>
      <c r="D1095" s="5">
        <f>TITRES_STAT!E1098</f>
        <v>0</v>
      </c>
      <c r="E1095" s="2">
        <f t="shared" si="68"/>
        <v>-126480</v>
      </c>
      <c r="F1095" s="5" t="str">
        <f t="shared" si="67"/>
        <v>BULLISH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BULLISH</v>
      </c>
    </row>
    <row r="1096" spans="1:8" ht="13.5" x14ac:dyDescent="0.25">
      <c r="A1096" s="3">
        <f>TITRES_STAT!B1099</f>
        <v>43903</v>
      </c>
      <c r="B1096" s="5">
        <f>TITRES_STAT!C1099</f>
        <v>0.48</v>
      </c>
      <c r="C1096" s="5">
        <f>TITRES_STAT!D1099</f>
        <v>0.48</v>
      </c>
      <c r="D1096" s="5">
        <f>TITRES_STAT!E1099</f>
        <v>0</v>
      </c>
      <c r="E1096" s="2">
        <f t="shared" si="68"/>
        <v>-126480</v>
      </c>
      <c r="F1096" s="5" t="str">
        <f t="shared" ref="F1096:F1159" si="71">IF(E1096&gt;E1091,"BULLISH",IF(E1096&lt;E1091,"BEARISH","NEUTRAL"))</f>
        <v>BULLISH</v>
      </c>
      <c r="G1096" s="5" t="str">
        <f t="shared" si="70"/>
        <v>NEUTRAL</v>
      </c>
      <c r="H1096" s="5" t="str">
        <f t="shared" si="69"/>
        <v>BULLISH DIVERGENCE</v>
      </c>
    </row>
    <row r="1097" spans="1:8" ht="13.5" x14ac:dyDescent="0.25">
      <c r="A1097" s="3">
        <f>TITRES_STAT!B1100</f>
        <v>43906</v>
      </c>
      <c r="B1097" s="5">
        <f>TITRES_STAT!C1100</f>
        <v>0.46</v>
      </c>
      <c r="C1097" s="5">
        <f>TITRES_STAT!D1100</f>
        <v>0.46</v>
      </c>
      <c r="D1097" s="5">
        <f>TITRES_STAT!E1100</f>
        <v>0</v>
      </c>
      <c r="E1097" s="2">
        <f t="shared" si="68"/>
        <v>-126480</v>
      </c>
      <c r="F1097" s="5" t="str">
        <f t="shared" si="71"/>
        <v>BULLISH</v>
      </c>
      <c r="G1097" s="5" t="str">
        <f t="shared" si="70"/>
        <v>NEUTRAL</v>
      </c>
      <c r="H1097" s="5" t="str">
        <f t="shared" si="69"/>
        <v>BULLISH DIVERGENCE</v>
      </c>
    </row>
    <row r="1098" spans="1:8" ht="13.5" x14ac:dyDescent="0.25">
      <c r="A1098" s="3">
        <f>TITRES_STAT!B1101</f>
        <v>43907</v>
      </c>
      <c r="B1098" s="5">
        <f>TITRES_STAT!C1101</f>
        <v>0.44</v>
      </c>
      <c r="C1098" s="5">
        <f>TITRES_STAT!D1101</f>
        <v>0.44</v>
      </c>
      <c r="D1098" s="5">
        <f>TITRES_STAT!E1101</f>
        <v>0</v>
      </c>
      <c r="E1098" s="2">
        <f t="shared" si="68"/>
        <v>-126480</v>
      </c>
      <c r="F1098" s="5" t="str">
        <f t="shared" si="71"/>
        <v>NEUTRAL</v>
      </c>
      <c r="G1098" s="5" t="str">
        <f t="shared" si="70"/>
        <v>NEUTRAL</v>
      </c>
      <c r="H1098" s="5" t="str">
        <f t="shared" si="69"/>
        <v>NEUTRAL</v>
      </c>
    </row>
    <row r="1099" spans="1:8" ht="13.5" x14ac:dyDescent="0.25">
      <c r="A1099" s="3">
        <f>TITRES_STAT!B1102</f>
        <v>43908</v>
      </c>
      <c r="B1099" s="5">
        <f>TITRES_STAT!C1102</f>
        <v>0.44</v>
      </c>
      <c r="C1099" s="5">
        <f>TITRES_STAT!D1102</f>
        <v>0.44</v>
      </c>
      <c r="D1099" s="5">
        <f>TITRES_STAT!E1102</f>
        <v>0</v>
      </c>
      <c r="E1099" s="2">
        <f t="shared" si="68"/>
        <v>-126480</v>
      </c>
      <c r="F1099" s="5" t="str">
        <f t="shared" si="71"/>
        <v>NEUTRAL</v>
      </c>
      <c r="G1099" s="5" t="str">
        <f t="shared" si="70"/>
        <v>NEUTRAL</v>
      </c>
      <c r="H1099" s="5" t="str">
        <f t="shared" si="69"/>
        <v>NEUTRAL</v>
      </c>
    </row>
    <row r="1100" spans="1:8" ht="13.5" x14ac:dyDescent="0.25">
      <c r="A1100" s="3">
        <f>TITRES_STAT!B1103</f>
        <v>43909</v>
      </c>
      <c r="B1100" s="5">
        <f>TITRES_STAT!C1103</f>
        <v>0.43</v>
      </c>
      <c r="C1100" s="5">
        <f>TITRES_STAT!D1103</f>
        <v>0.43</v>
      </c>
      <c r="D1100" s="5">
        <f>TITRES_STAT!E1103</f>
        <v>0</v>
      </c>
      <c r="E1100" s="2">
        <f t="shared" si="68"/>
        <v>-126480</v>
      </c>
      <c r="F1100" s="5" t="str">
        <f t="shared" si="71"/>
        <v>NEUTRAL</v>
      </c>
      <c r="G1100" s="5" t="str">
        <f t="shared" si="70"/>
        <v>NEUTRAL</v>
      </c>
      <c r="H1100" s="5" t="str">
        <f t="shared" si="69"/>
        <v>NEUTRAL</v>
      </c>
    </row>
    <row r="1101" spans="1:8" ht="13.5" x14ac:dyDescent="0.25">
      <c r="A1101" s="3">
        <f>TITRES_STAT!B1104</f>
        <v>43913</v>
      </c>
      <c r="B1101" s="5">
        <f>TITRES_STAT!C1104</f>
        <v>0.42</v>
      </c>
      <c r="C1101" s="5">
        <f>TITRES_STAT!D1104</f>
        <v>0.42</v>
      </c>
      <c r="D1101" s="5">
        <f>TITRES_STAT!E1104</f>
        <v>0</v>
      </c>
      <c r="E1101" s="2">
        <f t="shared" si="68"/>
        <v>-126480</v>
      </c>
      <c r="F1101" s="5" t="str">
        <f t="shared" si="71"/>
        <v>NEUTRAL</v>
      </c>
      <c r="G1101" s="5" t="str">
        <f t="shared" si="70"/>
        <v>NEUTRAL</v>
      </c>
      <c r="H1101" s="5" t="str">
        <f t="shared" si="69"/>
        <v>NEUTRAL</v>
      </c>
    </row>
    <row r="1102" spans="1:8" ht="13.5" x14ac:dyDescent="0.25">
      <c r="A1102" s="3">
        <f>TITRES_STAT!B1105</f>
        <v>43914</v>
      </c>
      <c r="B1102" s="5">
        <f>TITRES_STAT!C1105</f>
        <v>0.42</v>
      </c>
      <c r="C1102" s="5">
        <f>TITRES_STAT!D1105</f>
        <v>0.42</v>
      </c>
      <c r="D1102" s="5">
        <f>TITRES_STAT!E1105</f>
        <v>0</v>
      </c>
      <c r="E1102" s="2">
        <f t="shared" si="68"/>
        <v>-126480</v>
      </c>
      <c r="F1102" s="5" t="str">
        <f t="shared" si="71"/>
        <v>NEUTRAL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43915</v>
      </c>
      <c r="B1103" s="5">
        <f>TITRES_STAT!C1106</f>
        <v>0.42</v>
      </c>
      <c r="C1103" s="5">
        <f>TITRES_STAT!D1106</f>
        <v>0.42</v>
      </c>
      <c r="D1103" s="5">
        <f>TITRES_STAT!E1106</f>
        <v>1000</v>
      </c>
      <c r="E1103" s="2">
        <f t="shared" si="68"/>
        <v>-126480</v>
      </c>
      <c r="F1103" s="5" t="str">
        <f t="shared" si="71"/>
        <v>NEUTRAL</v>
      </c>
      <c r="G1103" s="5" t="str">
        <f t="shared" si="70"/>
        <v>NEUTRAL</v>
      </c>
      <c r="H1103" s="5" t="str">
        <f t="shared" si="69"/>
        <v>NEUTRAL</v>
      </c>
    </row>
    <row r="1104" spans="1:8" ht="13.5" x14ac:dyDescent="0.25">
      <c r="A1104" s="3">
        <f>TITRES_STAT!B1107</f>
        <v>43916</v>
      </c>
      <c r="B1104" s="5">
        <f>TITRES_STAT!C1107</f>
        <v>0.41</v>
      </c>
      <c r="C1104" s="5">
        <f>TITRES_STAT!D1107</f>
        <v>0.41</v>
      </c>
      <c r="D1104" s="5">
        <f>TITRES_STAT!E1107</f>
        <v>0</v>
      </c>
      <c r="E1104" s="2">
        <f t="shared" si="68"/>
        <v>-126480</v>
      </c>
      <c r="F1104" s="5" t="str">
        <f t="shared" si="71"/>
        <v>NEUTRAL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43917</v>
      </c>
      <c r="B1105" s="5">
        <f>TITRES_STAT!C1108</f>
        <v>0.4</v>
      </c>
      <c r="C1105" s="5">
        <f>TITRES_STAT!D1108</f>
        <v>0.4</v>
      </c>
      <c r="D1105" s="5">
        <f>TITRES_STAT!E1108</f>
        <v>0</v>
      </c>
      <c r="E1105" s="2">
        <f t="shared" si="68"/>
        <v>-126480</v>
      </c>
      <c r="F1105" s="5" t="str">
        <f t="shared" si="71"/>
        <v>NEUTRAL</v>
      </c>
      <c r="G1105" s="5" t="str">
        <f t="shared" si="70"/>
        <v>NEUTRAL</v>
      </c>
      <c r="H1105" s="5" t="str">
        <f t="shared" si="69"/>
        <v>NEUTRAL</v>
      </c>
    </row>
    <row r="1106" spans="1:8" ht="13.5" x14ac:dyDescent="0.25">
      <c r="A1106" s="3">
        <f>TITRES_STAT!B1109</f>
        <v>43920</v>
      </c>
      <c r="B1106" s="5">
        <f>TITRES_STAT!C1109</f>
        <v>0.4</v>
      </c>
      <c r="C1106" s="5">
        <f>TITRES_STAT!D1109</f>
        <v>0.4</v>
      </c>
      <c r="D1106" s="5">
        <f>TITRES_STAT!E1109</f>
        <v>0</v>
      </c>
      <c r="E1106" s="2">
        <f t="shared" si="68"/>
        <v>-126480</v>
      </c>
      <c r="F1106" s="5" t="str">
        <f t="shared" si="71"/>
        <v>NEUTRAL</v>
      </c>
      <c r="G1106" s="5" t="str">
        <f t="shared" si="70"/>
        <v>NEUTRAL</v>
      </c>
      <c r="H1106" s="5" t="str">
        <f t="shared" si="69"/>
        <v>NEUTRAL</v>
      </c>
    </row>
    <row r="1107" spans="1:8" ht="13.5" x14ac:dyDescent="0.25">
      <c r="A1107" s="3">
        <f>TITRES_STAT!B1110</f>
        <v>43921</v>
      </c>
      <c r="B1107" s="5">
        <f>TITRES_STAT!C1110</f>
        <v>0.4</v>
      </c>
      <c r="C1107" s="5">
        <f>TITRES_STAT!D1110</f>
        <v>0.4</v>
      </c>
      <c r="D1107" s="5">
        <f>TITRES_STAT!E1110</f>
        <v>0</v>
      </c>
      <c r="E1107" s="2">
        <f t="shared" si="68"/>
        <v>-126480</v>
      </c>
      <c r="F1107" s="5" t="str">
        <f t="shared" si="71"/>
        <v>NEUTRAL</v>
      </c>
      <c r="G1107" s="5" t="str">
        <f t="shared" si="70"/>
        <v>NEUTRAL</v>
      </c>
      <c r="H1107" s="5" t="str">
        <f t="shared" si="69"/>
        <v>NEUTRAL</v>
      </c>
    </row>
    <row r="1108" spans="1:8" ht="13.5" x14ac:dyDescent="0.25">
      <c r="A1108" s="3">
        <f>TITRES_STAT!B1111</f>
        <v>43922</v>
      </c>
      <c r="B1108" s="5">
        <f>TITRES_STAT!C1111</f>
        <v>0.39</v>
      </c>
      <c r="C1108" s="5">
        <f>TITRES_STAT!D1111</f>
        <v>0.39</v>
      </c>
      <c r="D1108" s="5">
        <f>TITRES_STAT!E1111</f>
        <v>750</v>
      </c>
      <c r="E1108" s="2">
        <f t="shared" si="68"/>
        <v>-127230</v>
      </c>
      <c r="F1108" s="5" t="str">
        <f t="shared" si="71"/>
        <v>BEARISH</v>
      </c>
      <c r="G1108" s="5" t="str">
        <f t="shared" si="70"/>
        <v>NEUTRAL</v>
      </c>
      <c r="H1108" s="5" t="str">
        <f t="shared" si="69"/>
        <v>CONFIRMED BEARISH</v>
      </c>
    </row>
    <row r="1109" spans="1:8" ht="13.5" x14ac:dyDescent="0.25">
      <c r="A1109" s="3">
        <f>TITRES_STAT!B1112</f>
        <v>43923</v>
      </c>
      <c r="B1109" s="5">
        <f>TITRES_STAT!C1112</f>
        <v>0.39</v>
      </c>
      <c r="C1109" s="5">
        <f>TITRES_STAT!D1112</f>
        <v>0.39</v>
      </c>
      <c r="D1109" s="5">
        <f>TITRES_STAT!E1112</f>
        <v>1002</v>
      </c>
      <c r="E1109" s="2">
        <f t="shared" si="68"/>
        <v>-127230</v>
      </c>
      <c r="F1109" s="5" t="str">
        <f t="shared" si="71"/>
        <v>BEARISH</v>
      </c>
      <c r="G1109" s="5" t="str">
        <f t="shared" si="70"/>
        <v>NEUTRAL</v>
      </c>
      <c r="H1109" s="5" t="str">
        <f t="shared" si="69"/>
        <v>CONFIRMED BEARISH</v>
      </c>
    </row>
    <row r="1110" spans="1:8" ht="13.5" x14ac:dyDescent="0.25">
      <c r="A1110" s="3">
        <f>TITRES_STAT!B1113</f>
        <v>43924</v>
      </c>
      <c r="B1110" s="5">
        <f>TITRES_STAT!C1113</f>
        <v>0.39</v>
      </c>
      <c r="C1110" s="5">
        <f>TITRES_STAT!D1113</f>
        <v>0.39</v>
      </c>
      <c r="D1110" s="5">
        <f>TITRES_STAT!E1113</f>
        <v>0</v>
      </c>
      <c r="E1110" s="2">
        <f t="shared" si="68"/>
        <v>-127230</v>
      </c>
      <c r="F1110" s="5" t="str">
        <f t="shared" si="71"/>
        <v>BEARISH</v>
      </c>
      <c r="G1110" s="5" t="str">
        <f t="shared" si="70"/>
        <v>NEUTRAL</v>
      </c>
      <c r="H1110" s="5" t="str">
        <f t="shared" si="69"/>
        <v>CONFIRMED BEARISH</v>
      </c>
    </row>
    <row r="1111" spans="1:8" ht="13.5" x14ac:dyDescent="0.25">
      <c r="A1111" s="3">
        <f>TITRES_STAT!B1114</f>
        <v>43927</v>
      </c>
      <c r="B1111" s="5">
        <f>TITRES_STAT!C1114</f>
        <v>0.38</v>
      </c>
      <c r="C1111" s="5">
        <f>TITRES_STAT!D1114</f>
        <v>0.38</v>
      </c>
      <c r="D1111" s="5">
        <f>TITRES_STAT!E1114</f>
        <v>750</v>
      </c>
      <c r="E1111" s="2">
        <f t="shared" si="68"/>
        <v>-127980</v>
      </c>
      <c r="F1111" s="5" t="str">
        <f t="shared" si="71"/>
        <v>BEARISH</v>
      </c>
      <c r="G1111" s="5" t="str">
        <f t="shared" si="70"/>
        <v>NEUTRAL</v>
      </c>
      <c r="H1111" s="5" t="str">
        <f t="shared" si="69"/>
        <v>CONFIRMED BEARISH</v>
      </c>
    </row>
    <row r="1112" spans="1:8" ht="13.5" x14ac:dyDescent="0.25">
      <c r="A1112" s="3">
        <f>TITRES_STAT!B1115</f>
        <v>43928</v>
      </c>
      <c r="B1112" s="5">
        <f>TITRES_STAT!C1115</f>
        <v>0.37</v>
      </c>
      <c r="C1112" s="5">
        <f>TITRES_STAT!D1115</f>
        <v>0.37</v>
      </c>
      <c r="D1112" s="5">
        <f>TITRES_STAT!E1115</f>
        <v>1122</v>
      </c>
      <c r="E1112" s="2">
        <f t="shared" si="68"/>
        <v>-129102</v>
      </c>
      <c r="F1112" s="5" t="str">
        <f t="shared" si="71"/>
        <v>BEARISH</v>
      </c>
      <c r="G1112" s="5" t="str">
        <f t="shared" si="70"/>
        <v>STRONG</v>
      </c>
      <c r="H1112" s="5" t="str">
        <f t="shared" si="69"/>
        <v>CONFIRMED BEARISH</v>
      </c>
    </row>
    <row r="1113" spans="1:8" ht="13.5" x14ac:dyDescent="0.25">
      <c r="A1113" s="3">
        <f>TITRES_STAT!B1116</f>
        <v>43929</v>
      </c>
      <c r="B1113" s="5">
        <f>TITRES_STAT!C1116</f>
        <v>0.36</v>
      </c>
      <c r="C1113" s="5">
        <f>TITRES_STAT!D1116</f>
        <v>0.36</v>
      </c>
      <c r="D1113" s="5">
        <f>TITRES_STAT!E1116</f>
        <v>500</v>
      </c>
      <c r="E1113" s="2">
        <f t="shared" si="68"/>
        <v>-129602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CONFIRMED BEARISH</v>
      </c>
    </row>
    <row r="1114" spans="1:8" ht="13.5" x14ac:dyDescent="0.25">
      <c r="A1114" s="3">
        <f>TITRES_STAT!B1117</f>
        <v>43934</v>
      </c>
      <c r="B1114" s="5">
        <f>TITRES_STAT!C1117</f>
        <v>0.36</v>
      </c>
      <c r="C1114" s="5">
        <f>TITRES_STAT!D1117</f>
        <v>0.36</v>
      </c>
      <c r="D1114" s="5">
        <f>TITRES_STAT!E1117</f>
        <v>3088</v>
      </c>
      <c r="E1114" s="2">
        <f t="shared" si="68"/>
        <v>-129602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0.37</v>
      </c>
      <c r="C1115" s="5">
        <f>TITRES_STAT!D1118</f>
        <v>0.37</v>
      </c>
      <c r="D1115" s="5">
        <f>TITRES_STAT!E1118</f>
        <v>100</v>
      </c>
      <c r="E1115" s="2">
        <f t="shared" si="68"/>
        <v>-129502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CONFIRMED BEARISH</v>
      </c>
    </row>
    <row r="1116" spans="1:8" ht="13.5" x14ac:dyDescent="0.25">
      <c r="A1116" s="3">
        <f>TITRES_STAT!B1119</f>
        <v>43936</v>
      </c>
      <c r="B1116" s="5">
        <f>TITRES_STAT!C1119</f>
        <v>0.38</v>
      </c>
      <c r="C1116" s="5">
        <f>TITRES_STAT!D1119</f>
        <v>0.38</v>
      </c>
      <c r="D1116" s="5">
        <f>TITRES_STAT!E1119</f>
        <v>14</v>
      </c>
      <c r="E1116" s="2">
        <f t="shared" si="68"/>
        <v>-129488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43937</v>
      </c>
      <c r="B1117" s="5">
        <f>TITRES_STAT!C1120</f>
        <v>0.39</v>
      </c>
      <c r="C1117" s="5">
        <f>TITRES_STAT!D1120</f>
        <v>0.39</v>
      </c>
      <c r="D1117" s="5">
        <f>TITRES_STAT!E1120</f>
        <v>13</v>
      </c>
      <c r="E1117" s="2">
        <f t="shared" si="68"/>
        <v>-129475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BEARISH DIVERGENCE</v>
      </c>
    </row>
    <row r="1118" spans="1:8" ht="13.5" x14ac:dyDescent="0.25">
      <c r="A1118" s="3">
        <f>TITRES_STAT!B1121</f>
        <v>43938</v>
      </c>
      <c r="B1118" s="5">
        <f>TITRES_STAT!C1121</f>
        <v>0.39</v>
      </c>
      <c r="C1118" s="5">
        <f>TITRES_STAT!D1121</f>
        <v>0.39</v>
      </c>
      <c r="D1118" s="5">
        <f>TITRES_STAT!E1121</f>
        <v>0</v>
      </c>
      <c r="E1118" s="2">
        <f t="shared" si="68"/>
        <v>-129475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CONFIRMED BULLISH</v>
      </c>
    </row>
    <row r="1119" spans="1:8" ht="13.5" x14ac:dyDescent="0.25">
      <c r="A1119" s="3">
        <f>TITRES_STAT!B1122</f>
        <v>43941</v>
      </c>
      <c r="B1119" s="5">
        <f>TITRES_STAT!C1122</f>
        <v>0.4</v>
      </c>
      <c r="C1119" s="5">
        <f>TITRES_STAT!D1122</f>
        <v>0.4</v>
      </c>
      <c r="D1119" s="5">
        <f>TITRES_STAT!E1122</f>
        <v>10</v>
      </c>
      <c r="E1119" s="2">
        <f t="shared" si="68"/>
        <v>-129465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43942</v>
      </c>
      <c r="B1120" s="5">
        <f>TITRES_STAT!C1123</f>
        <v>0.41</v>
      </c>
      <c r="C1120" s="5">
        <f>TITRES_STAT!D1123</f>
        <v>0.41</v>
      </c>
      <c r="D1120" s="5">
        <f>TITRES_STAT!E1123</f>
        <v>10</v>
      </c>
      <c r="E1120" s="2">
        <f t="shared" si="68"/>
        <v>-129455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0.4</v>
      </c>
      <c r="C1121" s="5">
        <f>TITRES_STAT!D1124</f>
        <v>0.4</v>
      </c>
      <c r="D1121" s="5">
        <f>TITRES_STAT!E1124</f>
        <v>0</v>
      </c>
      <c r="E1121" s="2">
        <f t="shared" si="68"/>
        <v>-129455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0.41</v>
      </c>
      <c r="C1122" s="5">
        <f>TITRES_STAT!D1125</f>
        <v>0.41</v>
      </c>
      <c r="D1122" s="5">
        <f>TITRES_STAT!E1125</f>
        <v>1</v>
      </c>
      <c r="E1122" s="2">
        <f t="shared" si="68"/>
        <v>-129454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0.41</v>
      </c>
      <c r="C1123" s="5">
        <f>TITRES_STAT!D1126</f>
        <v>0.41</v>
      </c>
      <c r="D1123" s="5">
        <f>TITRES_STAT!E1126</f>
        <v>100</v>
      </c>
      <c r="E1123" s="2">
        <f t="shared" si="68"/>
        <v>-129454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43948</v>
      </c>
      <c r="B1124" s="5">
        <f>TITRES_STAT!C1127</f>
        <v>0.4</v>
      </c>
      <c r="C1124" s="5">
        <f>TITRES_STAT!D1127</f>
        <v>0.4</v>
      </c>
      <c r="D1124" s="5">
        <f>TITRES_STAT!E1127</f>
        <v>1</v>
      </c>
      <c r="E1124" s="2">
        <f t="shared" si="68"/>
        <v>-129455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NEUTRAL</v>
      </c>
    </row>
    <row r="1125" spans="1:8" ht="13.5" x14ac:dyDescent="0.25">
      <c r="A1125" s="3">
        <f>TITRES_STAT!B1128</f>
        <v>43949</v>
      </c>
      <c r="B1125" s="5">
        <f>TITRES_STAT!C1128</f>
        <v>0.39</v>
      </c>
      <c r="C1125" s="5">
        <f>TITRES_STAT!D1128</f>
        <v>0.39</v>
      </c>
      <c r="D1125" s="5">
        <f>TITRES_STAT!E1128</f>
        <v>0</v>
      </c>
      <c r="E1125" s="2">
        <f t="shared" si="68"/>
        <v>-129455</v>
      </c>
      <c r="F1125" s="5" t="str">
        <f t="shared" si="71"/>
        <v>NEUTRAL</v>
      </c>
      <c r="G1125" s="5" t="str">
        <f t="shared" si="70"/>
        <v>NEUTRAL</v>
      </c>
      <c r="H1125" s="5" t="str">
        <f t="shared" si="69"/>
        <v>NEUTRAL</v>
      </c>
    </row>
    <row r="1126" spans="1:8" ht="13.5" x14ac:dyDescent="0.25">
      <c r="A1126" s="3">
        <f>TITRES_STAT!B1129</f>
        <v>43950</v>
      </c>
      <c r="B1126" s="5">
        <f>TITRES_STAT!C1129</f>
        <v>0.38</v>
      </c>
      <c r="C1126" s="5">
        <f>TITRES_STAT!D1129</f>
        <v>0.38</v>
      </c>
      <c r="D1126" s="5">
        <f>TITRES_STAT!E1129</f>
        <v>0</v>
      </c>
      <c r="E1126" s="2">
        <f t="shared" si="68"/>
        <v>-129455</v>
      </c>
      <c r="F1126" s="5" t="str">
        <f t="shared" si="71"/>
        <v>NEUTRAL</v>
      </c>
      <c r="G1126" s="5" t="str">
        <f t="shared" si="70"/>
        <v>NEUTRAL</v>
      </c>
      <c r="H1126" s="5" t="str">
        <f t="shared" si="69"/>
        <v>NEUTRAL</v>
      </c>
    </row>
    <row r="1127" spans="1:8" ht="13.5" x14ac:dyDescent="0.25">
      <c r="A1127" s="3">
        <f>TITRES_STAT!B1130</f>
        <v>43951</v>
      </c>
      <c r="B1127" s="5">
        <f>TITRES_STAT!C1130</f>
        <v>0.38</v>
      </c>
      <c r="C1127" s="5">
        <f>TITRES_STAT!D1130</f>
        <v>0.38</v>
      </c>
      <c r="D1127" s="5">
        <f>TITRES_STAT!E1130</f>
        <v>0</v>
      </c>
      <c r="E1127" s="2">
        <f t="shared" si="68"/>
        <v>-129455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0.38</v>
      </c>
      <c r="C1128" s="5">
        <f>TITRES_STAT!D1131</f>
        <v>0.38</v>
      </c>
      <c r="D1128" s="5">
        <f>TITRES_STAT!E1131</f>
        <v>0</v>
      </c>
      <c r="E1128" s="2">
        <f t="shared" si="68"/>
        <v>-129455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0.38</v>
      </c>
      <c r="C1129" s="5">
        <f>TITRES_STAT!D1132</f>
        <v>0.38</v>
      </c>
      <c r="D1129" s="5">
        <f>TITRES_STAT!E1132</f>
        <v>1060</v>
      </c>
      <c r="E1129" s="2">
        <f t="shared" si="68"/>
        <v>-129455</v>
      </c>
      <c r="F1129" s="5" t="str">
        <f t="shared" si="71"/>
        <v>NEUTRAL</v>
      </c>
      <c r="G1129" s="5" t="str">
        <f t="shared" si="70"/>
        <v>NEUTRAL</v>
      </c>
      <c r="H1129" s="5" t="str">
        <f t="shared" si="69"/>
        <v>NEUTRAL</v>
      </c>
    </row>
    <row r="1130" spans="1:8" ht="13.5" x14ac:dyDescent="0.25">
      <c r="A1130" s="3">
        <f>TITRES_STAT!B1133</f>
        <v>43957</v>
      </c>
      <c r="B1130" s="5">
        <f>TITRES_STAT!C1133</f>
        <v>0.38</v>
      </c>
      <c r="C1130" s="5">
        <f>TITRES_STAT!D1133</f>
        <v>0.38</v>
      </c>
      <c r="D1130" s="5">
        <f>TITRES_STAT!E1133</f>
        <v>0</v>
      </c>
      <c r="E1130" s="2">
        <f t="shared" si="68"/>
        <v>-129455</v>
      </c>
      <c r="F1130" s="5" t="str">
        <f t="shared" si="71"/>
        <v>NEUTRAL</v>
      </c>
      <c r="G1130" s="5" t="str">
        <f t="shared" si="70"/>
        <v>NEUTRAL</v>
      </c>
      <c r="H1130" s="5" t="str">
        <f t="shared" si="69"/>
        <v>NEUTRAL</v>
      </c>
    </row>
    <row r="1131" spans="1:8" ht="13.5" x14ac:dyDescent="0.25">
      <c r="A1131" s="3">
        <f>TITRES_STAT!B1134</f>
        <v>43958</v>
      </c>
      <c r="B1131" s="5">
        <f>TITRES_STAT!C1134</f>
        <v>0.38</v>
      </c>
      <c r="C1131" s="5">
        <f>TITRES_STAT!D1134</f>
        <v>0.38</v>
      </c>
      <c r="D1131" s="5">
        <f>TITRES_STAT!E1134</f>
        <v>0</v>
      </c>
      <c r="E1131" s="2">
        <f t="shared" si="68"/>
        <v>-129455</v>
      </c>
      <c r="F1131" s="5" t="str">
        <f t="shared" si="71"/>
        <v>NEUTRAL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0.38</v>
      </c>
      <c r="C1132" s="5">
        <f>TITRES_STAT!D1135</f>
        <v>0.38</v>
      </c>
      <c r="D1132" s="5">
        <f>TITRES_STAT!E1135</f>
        <v>0</v>
      </c>
      <c r="E1132" s="2">
        <f t="shared" si="68"/>
        <v>-129455</v>
      </c>
      <c r="F1132" s="5" t="str">
        <f t="shared" si="71"/>
        <v>NEUTRAL</v>
      </c>
      <c r="G1132" s="5" t="str">
        <f t="shared" si="70"/>
        <v>NEUTRAL</v>
      </c>
      <c r="H1132" s="5" t="str">
        <f t="shared" si="69"/>
        <v>NEUTRAL</v>
      </c>
    </row>
    <row r="1133" spans="1:8" ht="13.5" x14ac:dyDescent="0.25">
      <c r="A1133" s="3">
        <f>TITRES_STAT!B1136</f>
        <v>43962</v>
      </c>
      <c r="B1133" s="5">
        <f>TITRES_STAT!C1136</f>
        <v>0.38</v>
      </c>
      <c r="C1133" s="5">
        <f>TITRES_STAT!D1136</f>
        <v>0.38</v>
      </c>
      <c r="D1133" s="5">
        <f>TITRES_STAT!E1136</f>
        <v>0</v>
      </c>
      <c r="E1133" s="2">
        <f t="shared" si="68"/>
        <v>-129455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43963</v>
      </c>
      <c r="B1134" s="5">
        <f>TITRES_STAT!C1137</f>
        <v>0.39</v>
      </c>
      <c r="C1134" s="5">
        <f>TITRES_STAT!D1137</f>
        <v>0.39</v>
      </c>
      <c r="D1134" s="5">
        <f>TITRES_STAT!E1137</f>
        <v>13</v>
      </c>
      <c r="E1134" s="2">
        <f t="shared" si="68"/>
        <v>-129442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CONFIRMED BULLISH</v>
      </c>
    </row>
    <row r="1135" spans="1:8" ht="13.5" x14ac:dyDescent="0.25">
      <c r="A1135" s="3">
        <f>TITRES_STAT!B1138</f>
        <v>43964</v>
      </c>
      <c r="B1135" s="5">
        <f>TITRES_STAT!C1138</f>
        <v>0.39</v>
      </c>
      <c r="C1135" s="5">
        <f>TITRES_STAT!D1138</f>
        <v>0.39</v>
      </c>
      <c r="D1135" s="5">
        <f>TITRES_STAT!E1138</f>
        <v>0</v>
      </c>
      <c r="E1135" s="2">
        <f t="shared" si="68"/>
        <v>-129442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CONFIRMED BULLISH</v>
      </c>
    </row>
    <row r="1136" spans="1:8" ht="13.5" x14ac:dyDescent="0.25">
      <c r="A1136" s="3">
        <f>TITRES_STAT!B1139</f>
        <v>43965</v>
      </c>
      <c r="B1136" s="5">
        <f>TITRES_STAT!C1139</f>
        <v>0.4</v>
      </c>
      <c r="C1136" s="5">
        <f>TITRES_STAT!D1139</f>
        <v>0.4</v>
      </c>
      <c r="D1136" s="5">
        <f>TITRES_STAT!E1139</f>
        <v>1</v>
      </c>
      <c r="E1136" s="2">
        <f t="shared" si="68"/>
        <v>-129441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CONFIRMED BULLISH</v>
      </c>
    </row>
    <row r="1137" spans="1:8" ht="13.5" x14ac:dyDescent="0.25">
      <c r="A1137" s="3">
        <f>TITRES_STAT!B1140</f>
        <v>43966</v>
      </c>
      <c r="B1137" s="5">
        <f>TITRES_STAT!C1140</f>
        <v>0.4</v>
      </c>
      <c r="C1137" s="5">
        <f>TITRES_STAT!D1140</f>
        <v>0.4</v>
      </c>
      <c r="D1137" s="5">
        <f>TITRES_STAT!E1140</f>
        <v>0</v>
      </c>
      <c r="E1137" s="2">
        <f t="shared" si="68"/>
        <v>-129441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43969</v>
      </c>
      <c r="B1138" s="5">
        <f>TITRES_STAT!C1141</f>
        <v>0.39</v>
      </c>
      <c r="C1138" s="5">
        <f>TITRES_STAT!D1141</f>
        <v>0.39</v>
      </c>
      <c r="D1138" s="5">
        <f>TITRES_STAT!E1141</f>
        <v>0</v>
      </c>
      <c r="E1138" s="2">
        <f t="shared" si="68"/>
        <v>-129441</v>
      </c>
      <c r="F1138" s="5" t="str">
        <f t="shared" si="71"/>
        <v>BULLISH</v>
      </c>
      <c r="G1138" s="5" t="str">
        <f t="shared" si="70"/>
        <v>NEUTRAL</v>
      </c>
      <c r="H1138" s="5" t="str">
        <f t="shared" si="69"/>
        <v>CONFIRMED BULLISH</v>
      </c>
    </row>
    <row r="1139" spans="1:8" ht="13.5" x14ac:dyDescent="0.25">
      <c r="A1139" s="3">
        <f>TITRES_STAT!B1142</f>
        <v>43970</v>
      </c>
      <c r="B1139" s="5">
        <f>TITRES_STAT!C1142</f>
        <v>0.38</v>
      </c>
      <c r="C1139" s="5">
        <f>TITRES_STAT!D1142</f>
        <v>0.38</v>
      </c>
      <c r="D1139" s="5">
        <f>TITRES_STAT!E1142</f>
        <v>166</v>
      </c>
      <c r="E1139" s="2">
        <f t="shared" si="68"/>
        <v>-129607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0.37</v>
      </c>
      <c r="C1140" s="5">
        <f>TITRES_STAT!D1143</f>
        <v>0.37</v>
      </c>
      <c r="D1140" s="5">
        <f>TITRES_STAT!E1143</f>
        <v>238</v>
      </c>
      <c r="E1140" s="2">
        <f t="shared" si="68"/>
        <v>-129845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0.37</v>
      </c>
      <c r="C1141" s="5">
        <f>TITRES_STAT!D1144</f>
        <v>0.37</v>
      </c>
      <c r="D1141" s="5">
        <f>TITRES_STAT!E1144</f>
        <v>0</v>
      </c>
      <c r="E1141" s="2">
        <f t="shared" si="68"/>
        <v>-129845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0.37</v>
      </c>
      <c r="C1142" s="5">
        <f>TITRES_STAT!D1145</f>
        <v>0.37</v>
      </c>
      <c r="D1142" s="5">
        <f>TITRES_STAT!E1145</f>
        <v>0</v>
      </c>
      <c r="E1142" s="2">
        <f t="shared" si="68"/>
        <v>-129845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0.36</v>
      </c>
      <c r="C1143" s="5">
        <f>TITRES_STAT!D1146</f>
        <v>0.36</v>
      </c>
      <c r="D1143" s="5">
        <f>TITRES_STAT!E1146</f>
        <v>400</v>
      </c>
      <c r="E1143" s="2">
        <f t="shared" si="68"/>
        <v>-130245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0.35</v>
      </c>
      <c r="C1144" s="5">
        <f>TITRES_STAT!D1147</f>
        <v>0.35</v>
      </c>
      <c r="D1144" s="5">
        <f>TITRES_STAT!E1147</f>
        <v>28</v>
      </c>
      <c r="E1144" s="2">
        <f t="shared" si="68"/>
        <v>-130273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CONFIRMED BEARISH</v>
      </c>
    </row>
    <row r="1145" spans="1:8" ht="13.5" x14ac:dyDescent="0.25">
      <c r="A1145" s="3">
        <f>TITRES_STAT!B1148</f>
        <v>43979</v>
      </c>
      <c r="B1145" s="5">
        <f>TITRES_STAT!C1148</f>
        <v>0.35</v>
      </c>
      <c r="C1145" s="5">
        <f>TITRES_STAT!D1148</f>
        <v>0.35</v>
      </c>
      <c r="D1145" s="5">
        <f>TITRES_STAT!E1148</f>
        <v>1227</v>
      </c>
      <c r="E1145" s="2">
        <f t="shared" si="68"/>
        <v>-130273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CONFIRMED BEARISH</v>
      </c>
    </row>
    <row r="1146" spans="1:8" ht="13.5" x14ac:dyDescent="0.25">
      <c r="A1146" s="3">
        <f>TITRES_STAT!B1149</f>
        <v>43980</v>
      </c>
      <c r="B1146" s="5">
        <f>TITRES_STAT!C1149</f>
        <v>0.34</v>
      </c>
      <c r="C1146" s="5">
        <f>TITRES_STAT!D1149</f>
        <v>0.34</v>
      </c>
      <c r="D1146" s="5">
        <f>TITRES_STAT!E1149</f>
        <v>455</v>
      </c>
      <c r="E1146" s="2">
        <f t="shared" si="68"/>
        <v>-130728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43983</v>
      </c>
      <c r="B1147" s="5">
        <f>TITRES_STAT!C1150</f>
        <v>0.34</v>
      </c>
      <c r="C1147" s="5">
        <f>TITRES_STAT!D1150</f>
        <v>0.34</v>
      </c>
      <c r="D1147" s="5">
        <f>TITRES_STAT!E1150</f>
        <v>138</v>
      </c>
      <c r="E1147" s="2">
        <f t="shared" si="68"/>
        <v>-130728</v>
      </c>
      <c r="F1147" s="5" t="str">
        <f t="shared" si="71"/>
        <v>BEARISH</v>
      </c>
      <c r="G1147" s="5" t="str">
        <f t="shared" si="70"/>
        <v>NEUTRAL</v>
      </c>
      <c r="H1147" s="5" t="str">
        <f t="shared" si="69"/>
        <v>CONFIRMED BEARISH</v>
      </c>
    </row>
    <row r="1148" spans="1:8" ht="13.5" x14ac:dyDescent="0.25">
      <c r="A1148" s="3">
        <f>TITRES_STAT!B1151</f>
        <v>43984</v>
      </c>
      <c r="B1148" s="5">
        <f>TITRES_STAT!C1151</f>
        <v>0.33</v>
      </c>
      <c r="C1148" s="5">
        <f>TITRES_STAT!D1151</f>
        <v>0.33</v>
      </c>
      <c r="D1148" s="5">
        <f>TITRES_STAT!E1151</f>
        <v>207</v>
      </c>
      <c r="E1148" s="2">
        <f t="shared" si="68"/>
        <v>-130935</v>
      </c>
      <c r="F1148" s="5" t="str">
        <f t="shared" si="71"/>
        <v>BEARISH</v>
      </c>
      <c r="G1148" s="5" t="str">
        <f t="shared" si="70"/>
        <v>NEUTRAL</v>
      </c>
      <c r="H1148" s="5" t="str">
        <f t="shared" si="69"/>
        <v>CONFIRMED BEARISH</v>
      </c>
    </row>
    <row r="1149" spans="1:8" ht="13.5" x14ac:dyDescent="0.25">
      <c r="A1149" s="3">
        <f>TITRES_STAT!B1152</f>
        <v>43985</v>
      </c>
      <c r="B1149" s="5">
        <f>TITRES_STAT!C1152</f>
        <v>0.33</v>
      </c>
      <c r="C1149" s="5">
        <f>TITRES_STAT!D1152</f>
        <v>0.33</v>
      </c>
      <c r="D1149" s="5">
        <f>TITRES_STAT!E1152</f>
        <v>0</v>
      </c>
      <c r="E1149" s="2">
        <f t="shared" si="68"/>
        <v>-130935</v>
      </c>
      <c r="F1149" s="5" t="str">
        <f t="shared" si="71"/>
        <v>BEARISH</v>
      </c>
      <c r="G1149" s="5" t="str">
        <f t="shared" si="70"/>
        <v>NEUTRAL</v>
      </c>
      <c r="H1149" s="5" t="str">
        <f t="shared" si="69"/>
        <v>CONFIRMED BEARISH</v>
      </c>
    </row>
    <row r="1150" spans="1:8" ht="13.5" x14ac:dyDescent="0.25">
      <c r="A1150" s="3">
        <f>TITRES_STAT!B1153</f>
        <v>43986</v>
      </c>
      <c r="B1150" s="5">
        <f>TITRES_STAT!C1153</f>
        <v>0.33</v>
      </c>
      <c r="C1150" s="5">
        <f>TITRES_STAT!D1153</f>
        <v>0.33</v>
      </c>
      <c r="D1150" s="5">
        <f>TITRES_STAT!E1153</f>
        <v>1</v>
      </c>
      <c r="E1150" s="2">
        <f t="shared" si="68"/>
        <v>-130935</v>
      </c>
      <c r="F1150" s="5" t="str">
        <f t="shared" si="71"/>
        <v>BEARISH</v>
      </c>
      <c r="G1150" s="5" t="str">
        <f t="shared" si="70"/>
        <v>NEUTRAL</v>
      </c>
      <c r="H1150" s="5" t="str">
        <f t="shared" si="69"/>
        <v>CONFIRMED BEARISH</v>
      </c>
    </row>
    <row r="1151" spans="1:8" ht="13.5" x14ac:dyDescent="0.25">
      <c r="A1151" s="3">
        <f>TITRES_STAT!B1154</f>
        <v>43987</v>
      </c>
      <c r="B1151" s="5">
        <f>TITRES_STAT!C1154</f>
        <v>0.33</v>
      </c>
      <c r="C1151" s="5">
        <f>TITRES_STAT!D1154</f>
        <v>0.33</v>
      </c>
      <c r="D1151" s="5">
        <f>TITRES_STAT!E1154</f>
        <v>0</v>
      </c>
      <c r="E1151" s="2">
        <f t="shared" si="68"/>
        <v>-130935</v>
      </c>
      <c r="F1151" s="5" t="str">
        <f t="shared" si="71"/>
        <v>BEARISH</v>
      </c>
      <c r="G1151" s="5" t="str">
        <f t="shared" si="70"/>
        <v>NEUTRAL</v>
      </c>
      <c r="H1151" s="5" t="str">
        <f t="shared" si="69"/>
        <v>CONFIRMED BEARISH</v>
      </c>
    </row>
    <row r="1152" spans="1:8" ht="13.5" x14ac:dyDescent="0.25">
      <c r="A1152" s="3">
        <f>TITRES_STAT!B1155</f>
        <v>43990</v>
      </c>
      <c r="B1152" s="5">
        <f>TITRES_STAT!C1155</f>
        <v>0.33</v>
      </c>
      <c r="C1152" s="5">
        <f>TITRES_STAT!D1155</f>
        <v>0.33</v>
      </c>
      <c r="D1152" s="5">
        <f>TITRES_STAT!E1155</f>
        <v>501</v>
      </c>
      <c r="E1152" s="2">
        <f t="shared" si="68"/>
        <v>-130935</v>
      </c>
      <c r="F1152" s="5" t="str">
        <f t="shared" si="71"/>
        <v>BEARISH</v>
      </c>
      <c r="G1152" s="5" t="str">
        <f t="shared" si="70"/>
        <v>NEUTRAL</v>
      </c>
      <c r="H1152" s="5" t="str">
        <f t="shared" si="69"/>
        <v>CONFIRMED BEARISH</v>
      </c>
    </row>
    <row r="1153" spans="1:8" ht="13.5" x14ac:dyDescent="0.25">
      <c r="A1153" s="3">
        <f>TITRES_STAT!B1156</f>
        <v>43991</v>
      </c>
      <c r="B1153" s="5">
        <f>TITRES_STAT!C1156</f>
        <v>0.33</v>
      </c>
      <c r="C1153" s="5">
        <f>TITRES_STAT!D1156</f>
        <v>0.33</v>
      </c>
      <c r="D1153" s="5">
        <f>TITRES_STAT!E1156</f>
        <v>0</v>
      </c>
      <c r="E1153" s="2">
        <f t="shared" si="68"/>
        <v>-130935</v>
      </c>
      <c r="F1153" s="5" t="str">
        <f t="shared" si="71"/>
        <v>NEUTRAL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0.33</v>
      </c>
      <c r="C1154" s="5">
        <f>TITRES_STAT!D1157</f>
        <v>0.33</v>
      </c>
      <c r="D1154" s="5">
        <f>TITRES_STAT!E1157</f>
        <v>0</v>
      </c>
      <c r="E1154" s="2">
        <f t="shared" si="68"/>
        <v>-130935</v>
      </c>
      <c r="F1154" s="5" t="str">
        <f t="shared" si="71"/>
        <v>NEUTRAL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0.33</v>
      </c>
      <c r="C1155" s="5">
        <f>TITRES_STAT!D1158</f>
        <v>0.33</v>
      </c>
      <c r="D1155" s="5">
        <f>TITRES_STAT!E1158</f>
        <v>0</v>
      </c>
      <c r="E1155" s="2">
        <f t="shared" si="68"/>
        <v>-130935</v>
      </c>
      <c r="F1155" s="5" t="str">
        <f t="shared" si="71"/>
        <v>NEUTRAL</v>
      </c>
      <c r="G1155" s="5" t="str">
        <f t="shared" si="70"/>
        <v>NEUTRAL</v>
      </c>
      <c r="H1155" s="5" t="str">
        <f t="shared" si="69"/>
        <v>NEUTRAL</v>
      </c>
    </row>
    <row r="1156" spans="1:8" ht="13.5" x14ac:dyDescent="0.25">
      <c r="A1156" s="3">
        <f>TITRES_STAT!B1159</f>
        <v>43994</v>
      </c>
      <c r="B1156" s="5">
        <f>TITRES_STAT!C1159</f>
        <v>0.33</v>
      </c>
      <c r="C1156" s="5">
        <f>TITRES_STAT!D1159</f>
        <v>0.33</v>
      </c>
      <c r="D1156" s="5">
        <f>TITRES_STAT!E1159</f>
        <v>0</v>
      </c>
      <c r="E1156" s="2">
        <f t="shared" ref="E1156:E1219" si="72">IF(B1156&gt;B1155, E1155+D1156, IF(B1156&lt;B1155, E1155-D1156, E1155))</f>
        <v>-130935</v>
      </c>
      <c r="F1156" s="5" t="str">
        <f t="shared" si="71"/>
        <v>NEUTRAL</v>
      </c>
      <c r="G1156" s="5" t="str">
        <f t="shared" si="70"/>
        <v>NEUTRAL</v>
      </c>
      <c r="H1156" s="5" t="str">
        <f t="shared" si="69"/>
        <v>NEUTRAL</v>
      </c>
    </row>
    <row r="1157" spans="1:8" ht="13.5" x14ac:dyDescent="0.25">
      <c r="A1157" s="3">
        <f>TITRES_STAT!B1160</f>
        <v>43997</v>
      </c>
      <c r="B1157" s="5">
        <f>TITRES_STAT!C1160</f>
        <v>0.33</v>
      </c>
      <c r="C1157" s="5">
        <f>TITRES_STAT!D1160</f>
        <v>0.33</v>
      </c>
      <c r="D1157" s="5">
        <f>TITRES_STAT!E1160</f>
        <v>0</v>
      </c>
      <c r="E1157" s="2">
        <f t="shared" si="72"/>
        <v>-130935</v>
      </c>
      <c r="F1157" s="5" t="str">
        <f t="shared" si="71"/>
        <v>NEUTRAL</v>
      </c>
      <c r="G1157" s="5" t="str">
        <f t="shared" si="70"/>
        <v>NEUTRAL</v>
      </c>
      <c r="H1157" s="5" t="str">
        <f t="shared" si="69"/>
        <v>NEUTRAL</v>
      </c>
    </row>
    <row r="1158" spans="1:8" ht="13.5" x14ac:dyDescent="0.25">
      <c r="A1158" s="3">
        <f>TITRES_STAT!B1161</f>
        <v>43998</v>
      </c>
      <c r="B1158" s="5">
        <f>TITRES_STAT!C1161</f>
        <v>0.34</v>
      </c>
      <c r="C1158" s="5">
        <f>TITRES_STAT!D1161</f>
        <v>0.34</v>
      </c>
      <c r="D1158" s="5">
        <f>TITRES_STAT!E1161</f>
        <v>1</v>
      </c>
      <c r="E1158" s="2">
        <f t="shared" si="72"/>
        <v>-130934</v>
      </c>
      <c r="F1158" s="5" t="str">
        <f t="shared" si="71"/>
        <v>BULLISH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0.35</v>
      </c>
      <c r="C1159" s="5">
        <f>TITRES_STAT!D1162</f>
        <v>0.35</v>
      </c>
      <c r="D1159" s="5">
        <f>TITRES_STAT!E1162</f>
        <v>0</v>
      </c>
      <c r="E1159" s="2">
        <f t="shared" si="72"/>
        <v>-130934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BULLISH</v>
      </c>
    </row>
    <row r="1160" spans="1:8" ht="13.5" x14ac:dyDescent="0.25">
      <c r="A1160" s="3">
        <f>TITRES_STAT!B1163</f>
        <v>44000</v>
      </c>
      <c r="B1160" s="5">
        <f>TITRES_STAT!C1163</f>
        <v>0.37</v>
      </c>
      <c r="C1160" s="5">
        <f>TITRES_STAT!D1163</f>
        <v>0.37</v>
      </c>
      <c r="D1160" s="5">
        <f>TITRES_STAT!E1163</f>
        <v>390</v>
      </c>
      <c r="E1160" s="2">
        <f t="shared" si="72"/>
        <v>-130544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NEUTRAL</v>
      </c>
      <c r="H1160" s="5" t="str">
        <f t="shared" si="73"/>
        <v>CONFIRMED BULLISH</v>
      </c>
    </row>
    <row r="1161" spans="1:8" ht="13.5" x14ac:dyDescent="0.25">
      <c r="A1161" s="3">
        <f>TITRES_STAT!B1164</f>
        <v>44001</v>
      </c>
      <c r="B1161" s="5">
        <f>TITRES_STAT!C1164</f>
        <v>0.39</v>
      </c>
      <c r="C1161" s="5">
        <f>TITRES_STAT!D1164</f>
        <v>0.39</v>
      </c>
      <c r="D1161" s="5">
        <f>TITRES_STAT!E1164</f>
        <v>1937</v>
      </c>
      <c r="E1161" s="2">
        <f t="shared" si="72"/>
        <v>-128607</v>
      </c>
      <c r="F1161" s="5" t="str">
        <f t="shared" si="75"/>
        <v>BULLISH</v>
      </c>
      <c r="G1161" s="5" t="str">
        <f t="shared" si="74"/>
        <v>NEUTRAL</v>
      </c>
      <c r="H1161" s="5" t="str">
        <f t="shared" si="73"/>
        <v>CONFIRMED BULLISH</v>
      </c>
    </row>
    <row r="1162" spans="1:8" ht="13.5" x14ac:dyDescent="0.25">
      <c r="A1162" s="3">
        <f>TITRES_STAT!B1165</f>
        <v>44004</v>
      </c>
      <c r="B1162" s="5">
        <f>TITRES_STAT!C1165</f>
        <v>0.41</v>
      </c>
      <c r="C1162" s="5">
        <f>TITRES_STAT!D1165</f>
        <v>0.41</v>
      </c>
      <c r="D1162" s="5">
        <f>TITRES_STAT!E1165</f>
        <v>1953</v>
      </c>
      <c r="E1162" s="2">
        <f t="shared" si="72"/>
        <v>-126654</v>
      </c>
      <c r="F1162" s="5" t="str">
        <f t="shared" si="75"/>
        <v>BULLISH</v>
      </c>
      <c r="G1162" s="5" t="str">
        <f t="shared" si="74"/>
        <v>WEAK</v>
      </c>
      <c r="H1162" s="5" t="str">
        <f t="shared" si="73"/>
        <v>CONFIRMED BULLISH</v>
      </c>
    </row>
    <row r="1163" spans="1:8" ht="13.5" x14ac:dyDescent="0.25">
      <c r="A1163" s="3">
        <f>TITRES_STAT!B1166</f>
        <v>44005</v>
      </c>
      <c r="B1163" s="5">
        <f>TITRES_STAT!C1166</f>
        <v>0.43</v>
      </c>
      <c r="C1163" s="5">
        <f>TITRES_STAT!D1166</f>
        <v>0.43</v>
      </c>
      <c r="D1163" s="5">
        <f>TITRES_STAT!E1166</f>
        <v>755</v>
      </c>
      <c r="E1163" s="2">
        <f t="shared" si="72"/>
        <v>-125899</v>
      </c>
      <c r="F1163" s="5" t="str">
        <f t="shared" si="75"/>
        <v>BULLISH</v>
      </c>
      <c r="G1163" s="5" t="str">
        <f t="shared" si="74"/>
        <v>WEAK</v>
      </c>
      <c r="H1163" s="5" t="str">
        <f t="shared" si="73"/>
        <v>CONFIRMED BULLISH</v>
      </c>
    </row>
    <row r="1164" spans="1:8" ht="13.5" x14ac:dyDescent="0.25">
      <c r="A1164" s="3">
        <f>TITRES_STAT!B1167</f>
        <v>44006</v>
      </c>
      <c r="B1164" s="5">
        <f>TITRES_STAT!C1167</f>
        <v>0.45</v>
      </c>
      <c r="C1164" s="5">
        <f>TITRES_STAT!D1167</f>
        <v>0.45</v>
      </c>
      <c r="D1164" s="5">
        <f>TITRES_STAT!E1167</f>
        <v>2270</v>
      </c>
      <c r="E1164" s="2">
        <f t="shared" si="72"/>
        <v>-123629</v>
      </c>
      <c r="F1164" s="5" t="str">
        <f t="shared" si="75"/>
        <v>BULLISH</v>
      </c>
      <c r="G1164" s="5" t="str">
        <f t="shared" si="74"/>
        <v>WEAK</v>
      </c>
      <c r="H1164" s="5" t="str">
        <f t="shared" si="73"/>
        <v>CONFIRMED BULLISH</v>
      </c>
    </row>
    <row r="1165" spans="1:8" ht="13.5" x14ac:dyDescent="0.25">
      <c r="A1165" s="3">
        <f>TITRES_STAT!B1168</f>
        <v>44007</v>
      </c>
      <c r="B1165" s="5">
        <f>TITRES_STAT!C1168</f>
        <v>0.45</v>
      </c>
      <c r="C1165" s="5">
        <f>TITRES_STAT!D1168</f>
        <v>0.45</v>
      </c>
      <c r="D1165" s="5">
        <f>TITRES_STAT!E1168</f>
        <v>1005</v>
      </c>
      <c r="E1165" s="2">
        <f t="shared" si="72"/>
        <v>-123629</v>
      </c>
      <c r="F1165" s="5" t="str">
        <f t="shared" si="75"/>
        <v>BULLISH</v>
      </c>
      <c r="G1165" s="5" t="str">
        <f t="shared" si="74"/>
        <v>WEAK</v>
      </c>
      <c r="H1165" s="5" t="str">
        <f t="shared" si="73"/>
        <v>CONFIRMED BULLISH</v>
      </c>
    </row>
    <row r="1166" spans="1:8" ht="13.5" x14ac:dyDescent="0.25">
      <c r="A1166" s="3">
        <f>TITRES_STAT!B1169</f>
        <v>44008</v>
      </c>
      <c r="B1166" s="5">
        <f>TITRES_STAT!C1169</f>
        <v>0.45</v>
      </c>
      <c r="C1166" s="5">
        <f>TITRES_STAT!D1169</f>
        <v>0.45</v>
      </c>
      <c r="D1166" s="5">
        <f>TITRES_STAT!E1169</f>
        <v>1</v>
      </c>
      <c r="E1166" s="2">
        <f t="shared" si="72"/>
        <v>-123629</v>
      </c>
      <c r="F1166" s="5" t="str">
        <f t="shared" si="75"/>
        <v>BULLISH</v>
      </c>
      <c r="G1166" s="5" t="str">
        <f t="shared" si="74"/>
        <v>WEAK</v>
      </c>
      <c r="H1166" s="5" t="str">
        <f t="shared" si="73"/>
        <v>CONFIRMED BULLISH</v>
      </c>
    </row>
    <row r="1167" spans="1:8" ht="13.5" x14ac:dyDescent="0.25">
      <c r="A1167" s="3">
        <f>TITRES_STAT!B1170</f>
        <v>44011</v>
      </c>
      <c r="B1167" s="5">
        <f>TITRES_STAT!C1170</f>
        <v>0.45</v>
      </c>
      <c r="C1167" s="5">
        <f>TITRES_STAT!D1170</f>
        <v>0.45</v>
      </c>
      <c r="D1167" s="5">
        <f>TITRES_STAT!E1170</f>
        <v>0</v>
      </c>
      <c r="E1167" s="2">
        <f t="shared" si="72"/>
        <v>-123629</v>
      </c>
      <c r="F1167" s="5" t="str">
        <f t="shared" si="75"/>
        <v>BULLISH</v>
      </c>
      <c r="G1167" s="5" t="str">
        <f t="shared" si="74"/>
        <v>WEAK</v>
      </c>
      <c r="H1167" s="5" t="str">
        <f t="shared" si="73"/>
        <v>CONFIRMED BULLISH</v>
      </c>
    </row>
    <row r="1168" spans="1:8" ht="13.5" x14ac:dyDescent="0.25">
      <c r="A1168" s="3">
        <f>TITRES_STAT!B1171</f>
        <v>44012</v>
      </c>
      <c r="B1168" s="5">
        <f>TITRES_STAT!C1171</f>
        <v>0.45</v>
      </c>
      <c r="C1168" s="5">
        <f>TITRES_STAT!D1171</f>
        <v>0.45</v>
      </c>
      <c r="D1168" s="5">
        <f>TITRES_STAT!E1171</f>
        <v>0</v>
      </c>
      <c r="E1168" s="2">
        <f t="shared" si="72"/>
        <v>-123629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CONFIRMED BULLISH</v>
      </c>
    </row>
    <row r="1169" spans="1:8" ht="13.5" x14ac:dyDescent="0.25">
      <c r="A1169" s="3">
        <f>TITRES_STAT!B1172</f>
        <v>44013</v>
      </c>
      <c r="B1169" s="5">
        <f>TITRES_STAT!C1172</f>
        <v>0.45</v>
      </c>
      <c r="C1169" s="5">
        <f>TITRES_STAT!D1172</f>
        <v>0.45</v>
      </c>
      <c r="D1169" s="5">
        <f>TITRES_STAT!E1172</f>
        <v>0</v>
      </c>
      <c r="E1169" s="2">
        <f t="shared" si="72"/>
        <v>-123629</v>
      </c>
      <c r="F1169" s="5" t="str">
        <f t="shared" si="75"/>
        <v>NEUTRAL</v>
      </c>
      <c r="G1169" s="5" t="str">
        <f t="shared" si="74"/>
        <v>NEUTRAL</v>
      </c>
      <c r="H1169" s="5" t="str">
        <f t="shared" si="73"/>
        <v>NEUTRAL</v>
      </c>
    </row>
    <row r="1170" spans="1:8" ht="13.5" x14ac:dyDescent="0.25">
      <c r="A1170" s="3">
        <f>TITRES_STAT!B1173</f>
        <v>44014</v>
      </c>
      <c r="B1170" s="5">
        <f>TITRES_STAT!C1173</f>
        <v>0.45</v>
      </c>
      <c r="C1170" s="5">
        <f>TITRES_STAT!D1173</f>
        <v>0.45</v>
      </c>
      <c r="D1170" s="5">
        <f>TITRES_STAT!E1173</f>
        <v>0</v>
      </c>
      <c r="E1170" s="2">
        <f t="shared" si="72"/>
        <v>-123629</v>
      </c>
      <c r="F1170" s="5" t="str">
        <f t="shared" si="75"/>
        <v>NEUTRAL</v>
      </c>
      <c r="G1170" s="5" t="str">
        <f t="shared" si="74"/>
        <v>NEUTRAL</v>
      </c>
      <c r="H1170" s="5" t="str">
        <f t="shared" si="73"/>
        <v>NEUTRAL</v>
      </c>
    </row>
    <row r="1171" spans="1:8" ht="13.5" x14ac:dyDescent="0.25">
      <c r="A1171" s="3">
        <f>TITRES_STAT!B1174</f>
        <v>44015</v>
      </c>
      <c r="B1171" s="5">
        <f>TITRES_STAT!C1174</f>
        <v>0.44</v>
      </c>
      <c r="C1171" s="5">
        <f>TITRES_STAT!D1174</f>
        <v>0.44</v>
      </c>
      <c r="D1171" s="5">
        <f>TITRES_STAT!E1174</f>
        <v>2873</v>
      </c>
      <c r="E1171" s="2">
        <f t="shared" si="72"/>
        <v>-126502</v>
      </c>
      <c r="F1171" s="5" t="str">
        <f t="shared" si="75"/>
        <v>BEARISH</v>
      </c>
      <c r="G1171" s="5" t="str">
        <f t="shared" si="74"/>
        <v>STRONG</v>
      </c>
      <c r="H1171" s="5" t="str">
        <f t="shared" si="73"/>
        <v>CONFIRMED BEARISH</v>
      </c>
    </row>
    <row r="1172" spans="1:8" ht="13.5" x14ac:dyDescent="0.25">
      <c r="A1172" s="3">
        <f>TITRES_STAT!B1175</f>
        <v>44018</v>
      </c>
      <c r="B1172" s="5">
        <f>TITRES_STAT!C1175</f>
        <v>0.44</v>
      </c>
      <c r="C1172" s="5">
        <f>TITRES_STAT!D1175</f>
        <v>0.44</v>
      </c>
      <c r="D1172" s="5">
        <f>TITRES_STAT!E1175</f>
        <v>0</v>
      </c>
      <c r="E1172" s="2">
        <f t="shared" si="72"/>
        <v>-126502</v>
      </c>
      <c r="F1172" s="5" t="str">
        <f t="shared" si="75"/>
        <v>BEARISH</v>
      </c>
      <c r="G1172" s="5" t="str">
        <f t="shared" si="74"/>
        <v>STRONG</v>
      </c>
      <c r="H1172" s="5" t="str">
        <f t="shared" si="73"/>
        <v>CONFIRMED BEARISH</v>
      </c>
    </row>
    <row r="1173" spans="1:8" ht="13.5" x14ac:dyDescent="0.25">
      <c r="A1173" s="3">
        <f>TITRES_STAT!B1176</f>
        <v>44019</v>
      </c>
      <c r="B1173" s="5">
        <f>TITRES_STAT!C1176</f>
        <v>0.44</v>
      </c>
      <c r="C1173" s="5">
        <f>TITRES_STAT!D1176</f>
        <v>0.44</v>
      </c>
      <c r="D1173" s="5">
        <f>TITRES_STAT!E1176</f>
        <v>0</v>
      </c>
      <c r="E1173" s="2">
        <f t="shared" si="72"/>
        <v>-126502</v>
      </c>
      <c r="F1173" s="5" t="str">
        <f t="shared" si="75"/>
        <v>BEARISH</v>
      </c>
      <c r="G1173" s="5" t="str">
        <f t="shared" si="74"/>
        <v>STRONG</v>
      </c>
      <c r="H1173" s="5" t="str">
        <f t="shared" si="73"/>
        <v>CONFIRMED BEARISH</v>
      </c>
    </row>
    <row r="1174" spans="1:8" ht="13.5" x14ac:dyDescent="0.25">
      <c r="A1174" s="3">
        <f>TITRES_STAT!B1177</f>
        <v>44020</v>
      </c>
      <c r="B1174" s="5">
        <f>TITRES_STAT!C1177</f>
        <v>0.44</v>
      </c>
      <c r="C1174" s="5">
        <f>TITRES_STAT!D1177</f>
        <v>0.44</v>
      </c>
      <c r="D1174" s="5">
        <f>TITRES_STAT!E1177</f>
        <v>0</v>
      </c>
      <c r="E1174" s="2">
        <f t="shared" si="72"/>
        <v>-126502</v>
      </c>
      <c r="F1174" s="5" t="str">
        <f t="shared" si="75"/>
        <v>BEARISH</v>
      </c>
      <c r="G1174" s="5" t="str">
        <f t="shared" si="74"/>
        <v>STRONG</v>
      </c>
      <c r="H1174" s="5" t="str">
        <f t="shared" si="73"/>
        <v>CONFIRMED BEARISH</v>
      </c>
    </row>
    <row r="1175" spans="1:8" ht="13.5" x14ac:dyDescent="0.25">
      <c r="A1175" s="3">
        <f>TITRES_STAT!B1178</f>
        <v>44021</v>
      </c>
      <c r="B1175" s="5">
        <f>TITRES_STAT!C1178</f>
        <v>0.44</v>
      </c>
      <c r="C1175" s="5">
        <f>TITRES_STAT!D1178</f>
        <v>0.44</v>
      </c>
      <c r="D1175" s="5">
        <f>TITRES_STAT!E1178</f>
        <v>0</v>
      </c>
      <c r="E1175" s="2">
        <f t="shared" si="72"/>
        <v>-126502</v>
      </c>
      <c r="F1175" s="5" t="str">
        <f t="shared" si="75"/>
        <v>BEARISH</v>
      </c>
      <c r="G1175" s="5" t="str">
        <f t="shared" si="74"/>
        <v>STRONG</v>
      </c>
      <c r="H1175" s="5" t="str">
        <f t="shared" si="73"/>
        <v>CONFIRMED BEARISH</v>
      </c>
    </row>
    <row r="1176" spans="1:8" ht="13.5" x14ac:dyDescent="0.25">
      <c r="A1176" s="3">
        <f>TITRES_STAT!B1179</f>
        <v>44022</v>
      </c>
      <c r="B1176" s="5">
        <f>TITRES_STAT!C1179</f>
        <v>0.45</v>
      </c>
      <c r="C1176" s="5">
        <f>TITRES_STAT!D1179</f>
        <v>0.45</v>
      </c>
      <c r="D1176" s="5">
        <f>TITRES_STAT!E1179</f>
        <v>904</v>
      </c>
      <c r="E1176" s="2">
        <f t="shared" si="72"/>
        <v>-125598</v>
      </c>
      <c r="F1176" s="5" t="str">
        <f t="shared" si="75"/>
        <v>BULLISH</v>
      </c>
      <c r="G1176" s="5" t="str">
        <f t="shared" si="74"/>
        <v>NEUTRAL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0.46</v>
      </c>
      <c r="C1177" s="5">
        <f>TITRES_STAT!D1180</f>
        <v>0.46</v>
      </c>
      <c r="D1177" s="5">
        <f>TITRES_STAT!E1180</f>
        <v>2547</v>
      </c>
      <c r="E1177" s="2">
        <f t="shared" si="72"/>
        <v>-123051</v>
      </c>
      <c r="F1177" s="5" t="str">
        <f t="shared" si="75"/>
        <v>BULLISH</v>
      </c>
      <c r="G1177" s="5" t="str">
        <f t="shared" si="74"/>
        <v>WEAK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0.47</v>
      </c>
      <c r="C1178" s="5">
        <f>TITRES_STAT!D1181</f>
        <v>0.47</v>
      </c>
      <c r="D1178" s="5">
        <f>TITRES_STAT!E1181</f>
        <v>2428</v>
      </c>
      <c r="E1178" s="2">
        <f t="shared" si="72"/>
        <v>-120623</v>
      </c>
      <c r="F1178" s="5" t="str">
        <f t="shared" si="75"/>
        <v>BULLISH</v>
      </c>
      <c r="G1178" s="5" t="str">
        <f t="shared" si="74"/>
        <v>WEAK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0.47</v>
      </c>
      <c r="C1179" s="5">
        <f>TITRES_STAT!D1182</f>
        <v>0.47</v>
      </c>
      <c r="D1179" s="5">
        <f>TITRES_STAT!E1182</f>
        <v>393</v>
      </c>
      <c r="E1179" s="2">
        <f t="shared" si="72"/>
        <v>-120623</v>
      </c>
      <c r="F1179" s="5" t="str">
        <f t="shared" si="75"/>
        <v>BULLISH</v>
      </c>
      <c r="G1179" s="5" t="str">
        <f t="shared" si="74"/>
        <v>WEAK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0.47</v>
      </c>
      <c r="C1180" s="5">
        <f>TITRES_STAT!D1183</f>
        <v>0.47</v>
      </c>
      <c r="D1180" s="5">
        <f>TITRES_STAT!E1183</f>
        <v>0</v>
      </c>
      <c r="E1180" s="2">
        <f t="shared" si="72"/>
        <v>-120623</v>
      </c>
      <c r="F1180" s="5" t="str">
        <f t="shared" si="75"/>
        <v>BULLISH</v>
      </c>
      <c r="G1180" s="5" t="str">
        <f t="shared" si="74"/>
        <v>WEAK</v>
      </c>
      <c r="H1180" s="5" t="str">
        <f t="shared" si="73"/>
        <v>CONFIRMED BULLISH</v>
      </c>
    </row>
    <row r="1181" spans="1:8" ht="13.5" x14ac:dyDescent="0.25">
      <c r="A1181" s="3">
        <f>TITRES_STAT!B1184</f>
        <v>44029</v>
      </c>
      <c r="B1181" s="5">
        <f>TITRES_STAT!C1184</f>
        <v>0.47</v>
      </c>
      <c r="C1181" s="5">
        <f>TITRES_STAT!D1184</f>
        <v>0.47</v>
      </c>
      <c r="D1181" s="5">
        <f>TITRES_STAT!E1184</f>
        <v>0</v>
      </c>
      <c r="E1181" s="2">
        <f t="shared" si="72"/>
        <v>-120623</v>
      </c>
      <c r="F1181" s="5" t="str">
        <f t="shared" si="75"/>
        <v>BULLISH</v>
      </c>
      <c r="G1181" s="5" t="str">
        <f t="shared" si="74"/>
        <v>WEAK</v>
      </c>
      <c r="H1181" s="5" t="str">
        <f t="shared" si="73"/>
        <v>CONFIRMED BULLISH</v>
      </c>
    </row>
    <row r="1182" spans="1:8" ht="13.5" x14ac:dyDescent="0.25">
      <c r="A1182" s="3">
        <f>TITRES_STAT!B1185</f>
        <v>44032</v>
      </c>
      <c r="B1182" s="5">
        <f>TITRES_STAT!C1185</f>
        <v>0.47</v>
      </c>
      <c r="C1182" s="5">
        <f>TITRES_STAT!D1185</f>
        <v>0.47</v>
      </c>
      <c r="D1182" s="5">
        <f>TITRES_STAT!E1185</f>
        <v>0</v>
      </c>
      <c r="E1182" s="2">
        <f t="shared" si="72"/>
        <v>-120623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CONFIRMED BULLISH</v>
      </c>
    </row>
    <row r="1183" spans="1:8" ht="13.5" x14ac:dyDescent="0.25">
      <c r="A1183" s="3">
        <f>TITRES_STAT!B1186</f>
        <v>44033</v>
      </c>
      <c r="B1183" s="5">
        <f>TITRES_STAT!C1186</f>
        <v>0.47</v>
      </c>
      <c r="C1183" s="5">
        <f>TITRES_STAT!D1186</f>
        <v>0.47</v>
      </c>
      <c r="D1183" s="5">
        <f>TITRES_STAT!E1186</f>
        <v>0</v>
      </c>
      <c r="E1183" s="2">
        <f t="shared" si="72"/>
        <v>-120623</v>
      </c>
      <c r="F1183" s="5" t="str">
        <f t="shared" si="75"/>
        <v>NEUTRAL</v>
      </c>
      <c r="G1183" s="5" t="str">
        <f t="shared" si="74"/>
        <v>NEUTRAL</v>
      </c>
      <c r="H1183" s="5" t="str">
        <f t="shared" si="73"/>
        <v>NEUTRAL</v>
      </c>
    </row>
    <row r="1184" spans="1:8" ht="13.5" x14ac:dyDescent="0.25">
      <c r="A1184" s="3">
        <f>TITRES_STAT!B1187</f>
        <v>44034</v>
      </c>
      <c r="B1184" s="5">
        <f>TITRES_STAT!C1187</f>
        <v>0.47</v>
      </c>
      <c r="C1184" s="5">
        <f>TITRES_STAT!D1187</f>
        <v>0.47</v>
      </c>
      <c r="D1184" s="5">
        <f>TITRES_STAT!E1187</f>
        <v>0</v>
      </c>
      <c r="E1184" s="2">
        <f t="shared" si="72"/>
        <v>-120623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44035</v>
      </c>
      <c r="B1185" s="5">
        <f>TITRES_STAT!C1188</f>
        <v>0.46</v>
      </c>
      <c r="C1185" s="5">
        <f>TITRES_STAT!D1188</f>
        <v>0.46</v>
      </c>
      <c r="D1185" s="5">
        <f>TITRES_STAT!E1188</f>
        <v>19</v>
      </c>
      <c r="E1185" s="2">
        <f t="shared" si="72"/>
        <v>-120642</v>
      </c>
      <c r="F1185" s="5" t="str">
        <f t="shared" si="75"/>
        <v>BEARISH</v>
      </c>
      <c r="G1185" s="5" t="str">
        <f t="shared" si="74"/>
        <v>NEUTRAL</v>
      </c>
      <c r="H1185" s="5" t="str">
        <f t="shared" si="73"/>
        <v>CONFIRMED BEARISH</v>
      </c>
    </row>
    <row r="1186" spans="1:8" ht="13.5" x14ac:dyDescent="0.25">
      <c r="A1186" s="3">
        <f>TITRES_STAT!B1189</f>
        <v>44036</v>
      </c>
      <c r="B1186" s="5">
        <f>TITRES_STAT!C1189</f>
        <v>0.46</v>
      </c>
      <c r="C1186" s="5">
        <f>TITRES_STAT!D1189</f>
        <v>0.46</v>
      </c>
      <c r="D1186" s="5">
        <f>TITRES_STAT!E1189</f>
        <v>0</v>
      </c>
      <c r="E1186" s="2">
        <f t="shared" si="72"/>
        <v>-120642</v>
      </c>
      <c r="F1186" s="5" t="str">
        <f t="shared" si="75"/>
        <v>BEARISH</v>
      </c>
      <c r="G1186" s="5" t="str">
        <f t="shared" si="74"/>
        <v>NEUTRAL</v>
      </c>
      <c r="H1186" s="5" t="str">
        <f t="shared" si="73"/>
        <v>CONFIRMED BEARISH</v>
      </c>
    </row>
    <row r="1187" spans="1:8" ht="13.5" x14ac:dyDescent="0.25">
      <c r="A1187" s="3">
        <f>TITRES_STAT!B1190</f>
        <v>44039</v>
      </c>
      <c r="B1187" s="5">
        <f>TITRES_STAT!C1190</f>
        <v>0.46</v>
      </c>
      <c r="C1187" s="5">
        <f>TITRES_STAT!D1190</f>
        <v>0.46</v>
      </c>
      <c r="D1187" s="5">
        <f>TITRES_STAT!E1190</f>
        <v>0</v>
      </c>
      <c r="E1187" s="2">
        <f t="shared" si="72"/>
        <v>-120642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0.46</v>
      </c>
      <c r="C1188" s="5">
        <f>TITRES_STAT!D1191</f>
        <v>0.46</v>
      </c>
      <c r="D1188" s="5">
        <f>TITRES_STAT!E1191</f>
        <v>0</v>
      </c>
      <c r="E1188" s="2">
        <f t="shared" si="72"/>
        <v>-120642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44041</v>
      </c>
      <c r="B1189" s="5">
        <f>TITRES_STAT!C1192</f>
        <v>0.46</v>
      </c>
      <c r="C1189" s="5">
        <f>TITRES_STAT!D1192</f>
        <v>0.46</v>
      </c>
      <c r="D1189" s="5">
        <f>TITRES_STAT!E1192</f>
        <v>0</v>
      </c>
      <c r="E1189" s="2">
        <f t="shared" si="72"/>
        <v>-120642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44042</v>
      </c>
      <c r="B1190" s="5">
        <f>TITRES_STAT!C1193</f>
        <v>0.45</v>
      </c>
      <c r="C1190" s="5">
        <f>TITRES_STAT!D1193</f>
        <v>0.45</v>
      </c>
      <c r="D1190" s="5">
        <f>TITRES_STAT!E1193</f>
        <v>50</v>
      </c>
      <c r="E1190" s="2">
        <f t="shared" si="72"/>
        <v>-120692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CONFIRMED BEARISH</v>
      </c>
    </row>
    <row r="1191" spans="1:8" ht="13.5" x14ac:dyDescent="0.25">
      <c r="A1191" s="3">
        <f>TITRES_STAT!B1194</f>
        <v>44046</v>
      </c>
      <c r="B1191" s="5">
        <f>TITRES_STAT!C1194</f>
        <v>0.45</v>
      </c>
      <c r="C1191" s="5">
        <f>TITRES_STAT!D1194</f>
        <v>0.45</v>
      </c>
      <c r="D1191" s="5">
        <f>TITRES_STAT!E1194</f>
        <v>0</v>
      </c>
      <c r="E1191" s="2">
        <f t="shared" si="72"/>
        <v>-120692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CONFIRMED BEARISH</v>
      </c>
    </row>
    <row r="1192" spans="1:8" ht="13.5" x14ac:dyDescent="0.25">
      <c r="A1192" s="3">
        <f>TITRES_STAT!B1195</f>
        <v>44047</v>
      </c>
      <c r="B1192" s="5">
        <f>TITRES_STAT!C1195</f>
        <v>0.45</v>
      </c>
      <c r="C1192" s="5">
        <f>TITRES_STAT!D1195</f>
        <v>0.45</v>
      </c>
      <c r="D1192" s="5">
        <f>TITRES_STAT!E1195</f>
        <v>0</v>
      </c>
      <c r="E1192" s="2">
        <f t="shared" si="72"/>
        <v>-120692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44048</v>
      </c>
      <c r="B1193" s="5">
        <f>TITRES_STAT!C1196</f>
        <v>0.45</v>
      </c>
      <c r="C1193" s="5">
        <f>TITRES_STAT!D1196</f>
        <v>0.45</v>
      </c>
      <c r="D1193" s="5">
        <f>TITRES_STAT!E1196</f>
        <v>0</v>
      </c>
      <c r="E1193" s="2">
        <f t="shared" si="72"/>
        <v>-120692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CONFIRMED BEARISH</v>
      </c>
    </row>
    <row r="1194" spans="1:8" ht="13.5" x14ac:dyDescent="0.25">
      <c r="A1194" s="3">
        <f>TITRES_STAT!B1197</f>
        <v>44049</v>
      </c>
      <c r="B1194" s="5">
        <f>TITRES_STAT!C1197</f>
        <v>0.45</v>
      </c>
      <c r="C1194" s="5">
        <f>TITRES_STAT!D1197</f>
        <v>0.45</v>
      </c>
      <c r="D1194" s="5">
        <f>TITRES_STAT!E1197</f>
        <v>0</v>
      </c>
      <c r="E1194" s="2">
        <f t="shared" si="72"/>
        <v>-120692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0.45</v>
      </c>
      <c r="C1195" s="5">
        <f>TITRES_STAT!D1198</f>
        <v>0.45</v>
      </c>
      <c r="D1195" s="5">
        <f>TITRES_STAT!E1198</f>
        <v>722</v>
      </c>
      <c r="E1195" s="2">
        <f t="shared" si="72"/>
        <v>-120692</v>
      </c>
      <c r="F1195" s="5" t="str">
        <f t="shared" si="75"/>
        <v>NEUTRAL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44053</v>
      </c>
      <c r="B1196" s="5">
        <f>TITRES_STAT!C1199</f>
        <v>0.44</v>
      </c>
      <c r="C1196" s="5">
        <f>TITRES_STAT!D1199</f>
        <v>0.44</v>
      </c>
      <c r="D1196" s="5">
        <f>TITRES_STAT!E1199</f>
        <v>25</v>
      </c>
      <c r="E1196" s="2">
        <f t="shared" si="72"/>
        <v>-120717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CONFIRMED BEARISH</v>
      </c>
    </row>
    <row r="1197" spans="1:8" ht="13.5" x14ac:dyDescent="0.25">
      <c r="A1197" s="3">
        <f>TITRES_STAT!B1200</f>
        <v>44054</v>
      </c>
      <c r="B1197" s="5">
        <f>TITRES_STAT!C1200</f>
        <v>0.44</v>
      </c>
      <c r="C1197" s="5">
        <f>TITRES_STAT!D1200</f>
        <v>0.44</v>
      </c>
      <c r="D1197" s="5">
        <f>TITRES_STAT!E1200</f>
        <v>100</v>
      </c>
      <c r="E1197" s="2">
        <f t="shared" si="72"/>
        <v>-120717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0.43</v>
      </c>
      <c r="C1198" s="5">
        <f>TITRES_STAT!D1201</f>
        <v>0.43</v>
      </c>
      <c r="D1198" s="5">
        <f>TITRES_STAT!E1201</f>
        <v>474</v>
      </c>
      <c r="E1198" s="2">
        <f t="shared" si="72"/>
        <v>-121191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0.44</v>
      </c>
      <c r="C1199" s="5">
        <f>TITRES_STAT!D1202</f>
        <v>0.44</v>
      </c>
      <c r="D1199" s="5">
        <f>TITRES_STAT!E1202</f>
        <v>1500</v>
      </c>
      <c r="E1199" s="2">
        <f t="shared" si="72"/>
        <v>-119691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BULLISH DIVERGENCE</v>
      </c>
    </row>
    <row r="1200" spans="1:8" ht="13.5" x14ac:dyDescent="0.25">
      <c r="A1200" s="3">
        <f>TITRES_STAT!B1203</f>
        <v>44060</v>
      </c>
      <c r="B1200" s="5">
        <f>TITRES_STAT!C1203</f>
        <v>0.43</v>
      </c>
      <c r="C1200" s="5">
        <f>TITRES_STAT!D1203</f>
        <v>0.43</v>
      </c>
      <c r="D1200" s="5">
        <f>TITRES_STAT!E1203</f>
        <v>200</v>
      </c>
      <c r="E1200" s="2">
        <f t="shared" si="72"/>
        <v>-119891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BULLISH DIVERGENCE</v>
      </c>
    </row>
    <row r="1201" spans="1:8" ht="13.5" x14ac:dyDescent="0.25">
      <c r="A1201" s="3">
        <f>TITRES_STAT!B1204</f>
        <v>44061</v>
      </c>
      <c r="B1201" s="5">
        <f>TITRES_STAT!C1204</f>
        <v>0.44</v>
      </c>
      <c r="C1201" s="5">
        <f>TITRES_STAT!D1204</f>
        <v>0.44</v>
      </c>
      <c r="D1201" s="5">
        <f>TITRES_STAT!E1204</f>
        <v>300</v>
      </c>
      <c r="E1201" s="2">
        <f t="shared" si="72"/>
        <v>-119591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44062</v>
      </c>
      <c r="B1202" s="5">
        <f>TITRES_STAT!C1205</f>
        <v>0.44</v>
      </c>
      <c r="C1202" s="5">
        <f>TITRES_STAT!D1205</f>
        <v>0.44</v>
      </c>
      <c r="D1202" s="5">
        <f>TITRES_STAT!E1205</f>
        <v>25</v>
      </c>
      <c r="E1202" s="2">
        <f t="shared" si="72"/>
        <v>-119591</v>
      </c>
      <c r="F1202" s="5" t="str">
        <f t="shared" si="75"/>
        <v>BULLISH</v>
      </c>
      <c r="G1202" s="5" t="str">
        <f t="shared" si="74"/>
        <v>NEUTRAL</v>
      </c>
      <c r="H1202" s="5" t="str">
        <f t="shared" si="73"/>
        <v>NEUTRAL</v>
      </c>
    </row>
    <row r="1203" spans="1:8" ht="13.5" x14ac:dyDescent="0.25">
      <c r="A1203" s="3">
        <f>TITRES_STAT!B1206</f>
        <v>44064</v>
      </c>
      <c r="B1203" s="5">
        <f>TITRES_STAT!C1206</f>
        <v>0.44</v>
      </c>
      <c r="C1203" s="5">
        <f>TITRES_STAT!D1206</f>
        <v>0.44</v>
      </c>
      <c r="D1203" s="5">
        <f>TITRES_STAT!E1206</f>
        <v>0</v>
      </c>
      <c r="E1203" s="2">
        <f t="shared" si="72"/>
        <v>-119591</v>
      </c>
      <c r="F1203" s="5" t="str">
        <f t="shared" si="75"/>
        <v>BULLISH</v>
      </c>
      <c r="G1203" s="5" t="str">
        <f t="shared" si="74"/>
        <v>NEUTRAL</v>
      </c>
      <c r="H1203" s="5" t="str">
        <f t="shared" si="73"/>
        <v>CONFIRMED BULLISH</v>
      </c>
    </row>
    <row r="1204" spans="1:8" ht="13.5" x14ac:dyDescent="0.25">
      <c r="A1204" s="3">
        <f>TITRES_STAT!B1207</f>
        <v>44067</v>
      </c>
      <c r="B1204" s="5">
        <f>TITRES_STAT!C1207</f>
        <v>0.43</v>
      </c>
      <c r="C1204" s="5">
        <f>TITRES_STAT!D1207</f>
        <v>0.43</v>
      </c>
      <c r="D1204" s="5">
        <f>TITRES_STAT!E1207</f>
        <v>0</v>
      </c>
      <c r="E1204" s="2">
        <f t="shared" si="72"/>
        <v>-119591</v>
      </c>
      <c r="F1204" s="5" t="str">
        <f t="shared" si="75"/>
        <v>BULLISH</v>
      </c>
      <c r="G1204" s="5" t="str">
        <f t="shared" si="74"/>
        <v>NEUTRAL</v>
      </c>
      <c r="H1204" s="5" t="str">
        <f t="shared" si="73"/>
        <v>BULLISH DIVERGENCE</v>
      </c>
    </row>
    <row r="1205" spans="1:8" ht="13.5" x14ac:dyDescent="0.25">
      <c r="A1205" s="3">
        <f>TITRES_STAT!B1208</f>
        <v>44068</v>
      </c>
      <c r="B1205" s="5">
        <f>TITRES_STAT!C1208</f>
        <v>0.42</v>
      </c>
      <c r="C1205" s="5">
        <f>TITRES_STAT!D1208</f>
        <v>0.42</v>
      </c>
      <c r="D1205" s="5">
        <f>TITRES_STAT!E1208</f>
        <v>0</v>
      </c>
      <c r="E1205" s="2">
        <f t="shared" si="72"/>
        <v>-119591</v>
      </c>
      <c r="F1205" s="5" t="str">
        <f t="shared" si="75"/>
        <v>BULLISH</v>
      </c>
      <c r="G1205" s="5" t="str">
        <f t="shared" si="74"/>
        <v>NEUTRAL</v>
      </c>
      <c r="H1205" s="5" t="str">
        <f t="shared" si="73"/>
        <v>BULLISH DIVERGENCE</v>
      </c>
    </row>
    <row r="1206" spans="1:8" ht="13.5" x14ac:dyDescent="0.25">
      <c r="A1206" s="3">
        <f>TITRES_STAT!B1209</f>
        <v>44069</v>
      </c>
      <c r="B1206" s="5">
        <f>TITRES_STAT!C1209</f>
        <v>0.41</v>
      </c>
      <c r="C1206" s="5">
        <f>TITRES_STAT!D1209</f>
        <v>0.41</v>
      </c>
      <c r="D1206" s="5">
        <f>TITRES_STAT!E1209</f>
        <v>10</v>
      </c>
      <c r="E1206" s="2">
        <f t="shared" si="72"/>
        <v>-119601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CONFIRMED BEARISH</v>
      </c>
    </row>
    <row r="1207" spans="1:8" ht="13.5" x14ac:dyDescent="0.25">
      <c r="A1207" s="3">
        <f>TITRES_STAT!B1210</f>
        <v>44070</v>
      </c>
      <c r="B1207" s="5">
        <f>TITRES_STAT!C1210</f>
        <v>0.4</v>
      </c>
      <c r="C1207" s="5">
        <f>TITRES_STAT!D1210</f>
        <v>0.4</v>
      </c>
      <c r="D1207" s="5">
        <f>TITRES_STAT!E1210</f>
        <v>1647</v>
      </c>
      <c r="E1207" s="2">
        <f t="shared" si="72"/>
        <v>-121248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CONFIRMED BEARISH</v>
      </c>
    </row>
    <row r="1208" spans="1:8" ht="13.5" x14ac:dyDescent="0.25">
      <c r="A1208" s="3">
        <f>TITRES_STAT!B1211</f>
        <v>44071</v>
      </c>
      <c r="B1208" s="5">
        <f>TITRES_STAT!C1211</f>
        <v>0.4</v>
      </c>
      <c r="C1208" s="5">
        <f>TITRES_STAT!D1211</f>
        <v>0.4</v>
      </c>
      <c r="D1208" s="5">
        <f>TITRES_STAT!E1211</f>
        <v>69</v>
      </c>
      <c r="E1208" s="2">
        <f t="shared" si="72"/>
        <v>-121248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44074</v>
      </c>
      <c r="B1209" s="5">
        <f>TITRES_STAT!C1212</f>
        <v>0.4</v>
      </c>
      <c r="C1209" s="5">
        <f>TITRES_STAT!D1212</f>
        <v>0.4</v>
      </c>
      <c r="D1209" s="5">
        <f>TITRES_STAT!E1212</f>
        <v>0</v>
      </c>
      <c r="E1209" s="2">
        <f t="shared" si="72"/>
        <v>-121248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CONFIRMED BEARISH</v>
      </c>
    </row>
    <row r="1210" spans="1:8" ht="13.5" x14ac:dyDescent="0.25">
      <c r="A1210" s="3">
        <f>TITRES_STAT!B1213</f>
        <v>44075</v>
      </c>
      <c r="B1210" s="5">
        <f>TITRES_STAT!C1213</f>
        <v>0.41</v>
      </c>
      <c r="C1210" s="5">
        <f>TITRES_STAT!D1213</f>
        <v>0.41</v>
      </c>
      <c r="D1210" s="5">
        <f>TITRES_STAT!E1213</f>
        <v>16</v>
      </c>
      <c r="E1210" s="2">
        <f t="shared" si="72"/>
        <v>-121232</v>
      </c>
      <c r="F1210" s="5" t="str">
        <f t="shared" si="75"/>
        <v>BEARISH</v>
      </c>
      <c r="G1210" s="5" t="str">
        <f t="shared" si="74"/>
        <v>NEUTRAL</v>
      </c>
      <c r="H1210" s="5" t="str">
        <f t="shared" si="73"/>
        <v>CONFIRMED BEARISH</v>
      </c>
    </row>
    <row r="1211" spans="1:8" ht="13.5" x14ac:dyDescent="0.25">
      <c r="A1211" s="3">
        <f>TITRES_STAT!B1214</f>
        <v>44076</v>
      </c>
      <c r="B1211" s="5">
        <f>TITRES_STAT!C1214</f>
        <v>0.41</v>
      </c>
      <c r="C1211" s="5">
        <f>TITRES_STAT!D1214</f>
        <v>0.41</v>
      </c>
      <c r="D1211" s="5">
        <f>TITRES_STAT!E1214</f>
        <v>0</v>
      </c>
      <c r="E1211" s="2">
        <f t="shared" si="72"/>
        <v>-121232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44077</v>
      </c>
      <c r="B1212" s="5">
        <f>TITRES_STAT!C1215</f>
        <v>0.4</v>
      </c>
      <c r="C1212" s="5">
        <f>TITRES_STAT!D1215</f>
        <v>0.4</v>
      </c>
      <c r="D1212" s="5">
        <f>TITRES_STAT!E1215</f>
        <v>33</v>
      </c>
      <c r="E1212" s="2">
        <f t="shared" si="72"/>
        <v>-121265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NEUTRAL</v>
      </c>
    </row>
    <row r="1213" spans="1:8" ht="13.5" x14ac:dyDescent="0.25">
      <c r="A1213" s="3">
        <f>TITRES_STAT!B1216</f>
        <v>44078</v>
      </c>
      <c r="B1213" s="5">
        <f>TITRES_STAT!C1216</f>
        <v>0.39</v>
      </c>
      <c r="C1213" s="5">
        <f>TITRES_STAT!D1216</f>
        <v>0.39</v>
      </c>
      <c r="D1213" s="5">
        <f>TITRES_STAT!E1216</f>
        <v>1200</v>
      </c>
      <c r="E1213" s="2">
        <f t="shared" si="72"/>
        <v>-122465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CONFIRMED BEARISH</v>
      </c>
    </row>
    <row r="1214" spans="1:8" ht="13.5" x14ac:dyDescent="0.25">
      <c r="A1214" s="3">
        <f>TITRES_STAT!B1217</f>
        <v>44081</v>
      </c>
      <c r="B1214" s="5">
        <f>TITRES_STAT!C1217</f>
        <v>0.39</v>
      </c>
      <c r="C1214" s="5">
        <f>TITRES_STAT!D1217</f>
        <v>0.39</v>
      </c>
      <c r="D1214" s="5">
        <f>TITRES_STAT!E1217</f>
        <v>713</v>
      </c>
      <c r="E1214" s="2">
        <f t="shared" si="72"/>
        <v>-122465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0.4</v>
      </c>
      <c r="C1215" s="5">
        <f>TITRES_STAT!D1218</f>
        <v>0.4</v>
      </c>
      <c r="D1215" s="5">
        <f>TITRES_STAT!E1218</f>
        <v>7085</v>
      </c>
      <c r="E1215" s="2">
        <f t="shared" si="72"/>
        <v>-115380</v>
      </c>
      <c r="F1215" s="5" t="str">
        <f t="shared" si="75"/>
        <v>BULLISH</v>
      </c>
      <c r="G1215" s="5" t="str">
        <f t="shared" si="74"/>
        <v>WEAK</v>
      </c>
      <c r="H1215" s="5" t="str">
        <f t="shared" si="73"/>
        <v>BULLISH DIVERGENCE</v>
      </c>
    </row>
    <row r="1216" spans="1:8" ht="13.5" x14ac:dyDescent="0.25">
      <c r="A1216" s="3">
        <f>TITRES_STAT!B1219</f>
        <v>44083</v>
      </c>
      <c r="B1216" s="5">
        <f>TITRES_STAT!C1219</f>
        <v>0.4</v>
      </c>
      <c r="C1216" s="5">
        <f>TITRES_STAT!D1219</f>
        <v>0.4</v>
      </c>
      <c r="D1216" s="5">
        <f>TITRES_STAT!E1219</f>
        <v>233</v>
      </c>
      <c r="E1216" s="2">
        <f t="shared" si="72"/>
        <v>-115380</v>
      </c>
      <c r="F1216" s="5" t="str">
        <f t="shared" si="75"/>
        <v>BULLISH</v>
      </c>
      <c r="G1216" s="5" t="str">
        <f t="shared" si="74"/>
        <v>WEAK</v>
      </c>
      <c r="H1216" s="5" t="str">
        <f t="shared" si="73"/>
        <v>BULLISH DIVERGENCE</v>
      </c>
    </row>
    <row r="1217" spans="1:8" ht="13.5" x14ac:dyDescent="0.25">
      <c r="A1217" s="3">
        <f>TITRES_STAT!B1220</f>
        <v>44084</v>
      </c>
      <c r="B1217" s="5">
        <f>TITRES_STAT!C1220</f>
        <v>0.39</v>
      </c>
      <c r="C1217" s="5">
        <f>TITRES_STAT!D1220</f>
        <v>0.39</v>
      </c>
      <c r="D1217" s="5">
        <f>TITRES_STAT!E1220</f>
        <v>268</v>
      </c>
      <c r="E1217" s="2">
        <f t="shared" si="72"/>
        <v>-115648</v>
      </c>
      <c r="F1217" s="5" t="str">
        <f t="shared" si="75"/>
        <v>BULLISH</v>
      </c>
      <c r="G1217" s="5" t="str">
        <f t="shared" si="74"/>
        <v>WEAK</v>
      </c>
      <c r="H1217" s="5" t="str">
        <f t="shared" si="73"/>
        <v>BULLISH DIVERGENCE</v>
      </c>
    </row>
    <row r="1218" spans="1:8" ht="13.5" x14ac:dyDescent="0.25">
      <c r="A1218" s="3">
        <f>TITRES_STAT!B1221</f>
        <v>44085</v>
      </c>
      <c r="B1218" s="5">
        <f>TITRES_STAT!C1221</f>
        <v>0.4</v>
      </c>
      <c r="C1218" s="5">
        <f>TITRES_STAT!D1221</f>
        <v>0.4</v>
      </c>
      <c r="D1218" s="5">
        <f>TITRES_STAT!E1221</f>
        <v>320</v>
      </c>
      <c r="E1218" s="2">
        <f t="shared" si="72"/>
        <v>-115328</v>
      </c>
      <c r="F1218" s="5" t="str">
        <f t="shared" si="75"/>
        <v>BULLISH</v>
      </c>
      <c r="G1218" s="5" t="str">
        <f t="shared" si="74"/>
        <v>WEAK</v>
      </c>
      <c r="H1218" s="5" t="str">
        <f t="shared" si="73"/>
        <v>CONFIRMED BULLISH</v>
      </c>
    </row>
    <row r="1219" spans="1:8" ht="13.5" x14ac:dyDescent="0.25">
      <c r="A1219" s="3">
        <f>TITRES_STAT!B1222</f>
        <v>44088</v>
      </c>
      <c r="B1219" s="5">
        <f>TITRES_STAT!C1222</f>
        <v>0.4</v>
      </c>
      <c r="C1219" s="5">
        <f>TITRES_STAT!D1222</f>
        <v>0.4</v>
      </c>
      <c r="D1219" s="5">
        <f>TITRES_STAT!E1222</f>
        <v>110</v>
      </c>
      <c r="E1219" s="2">
        <f t="shared" si="72"/>
        <v>-115328</v>
      </c>
      <c r="F1219" s="5" t="str">
        <f t="shared" si="75"/>
        <v>BULLISH</v>
      </c>
      <c r="G1219" s="5" t="str">
        <f t="shared" si="74"/>
        <v>WEAK</v>
      </c>
      <c r="H1219" s="5" t="str">
        <f t="shared" si="73"/>
        <v>CONFIRMED BULLISH</v>
      </c>
    </row>
    <row r="1220" spans="1:8" ht="13.5" x14ac:dyDescent="0.25">
      <c r="A1220" s="3">
        <f>TITRES_STAT!B1223</f>
        <v>44089</v>
      </c>
      <c r="B1220" s="5">
        <f>TITRES_STAT!C1223</f>
        <v>0.41</v>
      </c>
      <c r="C1220" s="5">
        <f>TITRES_STAT!D1223</f>
        <v>0.41</v>
      </c>
      <c r="D1220" s="5">
        <f>TITRES_STAT!E1223</f>
        <v>3181</v>
      </c>
      <c r="E1220" s="2">
        <f t="shared" ref="E1220:E1283" si="76">IF(B1220&gt;B1219, E1219+D1220, IF(B1220&lt;B1219, E1219-D1220, E1219))</f>
        <v>-112147</v>
      </c>
      <c r="F1220" s="5" t="str">
        <f t="shared" si="75"/>
        <v>BULLISH</v>
      </c>
      <c r="G1220" s="5" t="str">
        <f t="shared" si="74"/>
        <v>WEAK</v>
      </c>
      <c r="H1220" s="5" t="str">
        <f t="shared" si="73"/>
        <v>CONFIRMED BULLISH</v>
      </c>
    </row>
    <row r="1221" spans="1:8" ht="13.5" x14ac:dyDescent="0.25">
      <c r="A1221" s="3">
        <f>TITRES_STAT!B1224</f>
        <v>44090</v>
      </c>
      <c r="B1221" s="5">
        <f>TITRES_STAT!C1224</f>
        <v>0.42</v>
      </c>
      <c r="C1221" s="5">
        <f>TITRES_STAT!D1224</f>
        <v>0.42</v>
      </c>
      <c r="D1221" s="5">
        <f>TITRES_STAT!E1224</f>
        <v>1227</v>
      </c>
      <c r="E1221" s="2">
        <f t="shared" si="76"/>
        <v>-110920</v>
      </c>
      <c r="F1221" s="5" t="str">
        <f t="shared" si="75"/>
        <v>BULLISH</v>
      </c>
      <c r="G1221" s="5" t="str">
        <f t="shared" si="74"/>
        <v>WEAK</v>
      </c>
      <c r="H1221" s="5" t="str">
        <f t="shared" si="73"/>
        <v>CONFIRMED BULLISH</v>
      </c>
    </row>
    <row r="1222" spans="1:8" ht="13.5" x14ac:dyDescent="0.25">
      <c r="A1222" s="3">
        <f>TITRES_STAT!B1225</f>
        <v>44091</v>
      </c>
      <c r="B1222" s="5">
        <f>TITRES_STAT!C1225</f>
        <v>0.43</v>
      </c>
      <c r="C1222" s="5">
        <f>TITRES_STAT!D1225</f>
        <v>0.43</v>
      </c>
      <c r="D1222" s="5">
        <f>TITRES_STAT!E1225</f>
        <v>1685</v>
      </c>
      <c r="E1222" s="2">
        <f t="shared" si="76"/>
        <v>-109235</v>
      </c>
      <c r="F1222" s="5" t="str">
        <f t="shared" si="75"/>
        <v>BULLISH</v>
      </c>
      <c r="G1222" s="5" t="str">
        <f t="shared" si="74"/>
        <v>WEAK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44092</v>
      </c>
      <c r="B1223" s="5">
        <f>TITRES_STAT!C1226</f>
        <v>0.44</v>
      </c>
      <c r="C1223" s="5">
        <f>TITRES_STAT!D1226</f>
        <v>0.44</v>
      </c>
      <c r="D1223" s="5">
        <f>TITRES_STAT!E1226</f>
        <v>1800</v>
      </c>
      <c r="E1223" s="2">
        <f t="shared" si="76"/>
        <v>-107435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WEAK</v>
      </c>
      <c r="H1223" s="5" t="str">
        <f t="shared" si="77"/>
        <v>CONFIRMED BULLISH</v>
      </c>
    </row>
    <row r="1224" spans="1:8" ht="13.5" x14ac:dyDescent="0.25">
      <c r="A1224" s="3">
        <f>TITRES_STAT!B1227</f>
        <v>44095</v>
      </c>
      <c r="B1224" s="5">
        <f>TITRES_STAT!C1227</f>
        <v>0.45</v>
      </c>
      <c r="C1224" s="5">
        <f>TITRES_STAT!D1227</f>
        <v>0.45</v>
      </c>
      <c r="D1224" s="5">
        <f>TITRES_STAT!E1227</f>
        <v>5701</v>
      </c>
      <c r="E1224" s="2">
        <f t="shared" si="76"/>
        <v>-101734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WEAK</v>
      </c>
      <c r="H1224" s="5" t="str">
        <f t="shared" si="77"/>
        <v>CONFIRMED BULLISH</v>
      </c>
    </row>
    <row r="1225" spans="1:8" ht="13.5" x14ac:dyDescent="0.25">
      <c r="A1225" s="3">
        <f>TITRES_STAT!B1228</f>
        <v>44096</v>
      </c>
      <c r="B1225" s="5">
        <f>TITRES_STAT!C1228</f>
        <v>0.47</v>
      </c>
      <c r="C1225" s="5">
        <f>TITRES_STAT!D1228</f>
        <v>0.47</v>
      </c>
      <c r="D1225" s="5">
        <f>TITRES_STAT!E1228</f>
        <v>2732</v>
      </c>
      <c r="E1225" s="2">
        <f t="shared" si="76"/>
        <v>-99002</v>
      </c>
      <c r="F1225" s="5" t="str">
        <f t="shared" si="79"/>
        <v>BULLISH</v>
      </c>
      <c r="G1225" s="5" t="str">
        <f t="shared" si="78"/>
        <v>WEAK</v>
      </c>
      <c r="H1225" s="5" t="str">
        <f t="shared" si="77"/>
        <v>CONFIRMED BULLISH</v>
      </c>
    </row>
    <row r="1226" spans="1:8" ht="13.5" x14ac:dyDescent="0.25">
      <c r="A1226" s="3">
        <f>TITRES_STAT!B1229</f>
        <v>44097</v>
      </c>
      <c r="B1226" s="5">
        <f>TITRES_STAT!C1229</f>
        <v>0.49</v>
      </c>
      <c r="C1226" s="5">
        <f>TITRES_STAT!D1229</f>
        <v>0.49</v>
      </c>
      <c r="D1226" s="5">
        <f>TITRES_STAT!E1229</f>
        <v>100</v>
      </c>
      <c r="E1226" s="2">
        <f t="shared" si="76"/>
        <v>-98902</v>
      </c>
      <c r="F1226" s="5" t="str">
        <f t="shared" si="79"/>
        <v>BULLISH</v>
      </c>
      <c r="G1226" s="5" t="str">
        <f t="shared" si="78"/>
        <v>WEAK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0.51</v>
      </c>
      <c r="C1227" s="5">
        <f>TITRES_STAT!D1230</f>
        <v>0.51</v>
      </c>
      <c r="D1227" s="5">
        <f>TITRES_STAT!E1230</f>
        <v>2512</v>
      </c>
      <c r="E1227" s="2">
        <f t="shared" si="76"/>
        <v>-96390</v>
      </c>
      <c r="F1227" s="5" t="str">
        <f t="shared" si="79"/>
        <v>BULLISH</v>
      </c>
      <c r="G1227" s="5" t="str">
        <f t="shared" si="78"/>
        <v>WEAK</v>
      </c>
      <c r="H1227" s="5" t="str">
        <f t="shared" si="77"/>
        <v>CONFIRMED BULLISH</v>
      </c>
    </row>
    <row r="1228" spans="1:8" ht="13.5" x14ac:dyDescent="0.25">
      <c r="A1228" s="3">
        <f>TITRES_STAT!B1231</f>
        <v>44099</v>
      </c>
      <c r="B1228" s="5">
        <f>TITRES_STAT!C1231</f>
        <v>0.53</v>
      </c>
      <c r="C1228" s="5">
        <f>TITRES_STAT!D1231</f>
        <v>0.53</v>
      </c>
      <c r="D1228" s="5">
        <f>TITRES_STAT!E1231</f>
        <v>1440</v>
      </c>
      <c r="E1228" s="2">
        <f t="shared" si="76"/>
        <v>-94950</v>
      </c>
      <c r="F1228" s="5" t="str">
        <f t="shared" si="79"/>
        <v>BULLISH</v>
      </c>
      <c r="G1228" s="5" t="str">
        <f t="shared" si="78"/>
        <v>WEAK</v>
      </c>
      <c r="H1228" s="5" t="str">
        <f t="shared" si="77"/>
        <v>CONFIRMED BULLISH</v>
      </c>
    </row>
    <row r="1229" spans="1:8" ht="13.5" x14ac:dyDescent="0.25">
      <c r="A1229" s="3">
        <f>TITRES_STAT!B1232</f>
        <v>44102</v>
      </c>
      <c r="B1229" s="5">
        <f>TITRES_STAT!C1232</f>
        <v>0.55000000000000004</v>
      </c>
      <c r="C1229" s="5">
        <f>TITRES_STAT!D1232</f>
        <v>0.55000000000000004</v>
      </c>
      <c r="D1229" s="5">
        <f>TITRES_STAT!E1232</f>
        <v>3114</v>
      </c>
      <c r="E1229" s="2">
        <f t="shared" si="76"/>
        <v>-91836</v>
      </c>
      <c r="F1229" s="5" t="str">
        <f t="shared" si="79"/>
        <v>BULLISH</v>
      </c>
      <c r="G1229" s="5" t="str">
        <f t="shared" si="78"/>
        <v>WEAK</v>
      </c>
      <c r="H1229" s="5" t="str">
        <f t="shared" si="77"/>
        <v>CONFIRMED BULLISH</v>
      </c>
    </row>
    <row r="1230" spans="1:8" ht="13.5" x14ac:dyDescent="0.25">
      <c r="A1230" s="3">
        <f>TITRES_STAT!B1233</f>
        <v>44103</v>
      </c>
      <c r="B1230" s="5">
        <f>TITRES_STAT!C1233</f>
        <v>0.57999999999999996</v>
      </c>
      <c r="C1230" s="5">
        <f>TITRES_STAT!D1233</f>
        <v>0.57999999999999996</v>
      </c>
      <c r="D1230" s="5">
        <f>TITRES_STAT!E1233</f>
        <v>8553</v>
      </c>
      <c r="E1230" s="2">
        <f t="shared" si="76"/>
        <v>-83283</v>
      </c>
      <c r="F1230" s="5" t="str">
        <f t="shared" si="79"/>
        <v>BULLISH</v>
      </c>
      <c r="G1230" s="5" t="str">
        <f t="shared" si="78"/>
        <v>WEAK</v>
      </c>
      <c r="H1230" s="5" t="str">
        <f t="shared" si="77"/>
        <v>CONFIRMED BULLISH</v>
      </c>
    </row>
    <row r="1231" spans="1:8" ht="13.5" x14ac:dyDescent="0.25">
      <c r="A1231" s="3">
        <f>TITRES_STAT!B1234</f>
        <v>44104</v>
      </c>
      <c r="B1231" s="5">
        <f>TITRES_STAT!C1234</f>
        <v>0.59</v>
      </c>
      <c r="C1231" s="5">
        <f>TITRES_STAT!D1234</f>
        <v>0.59</v>
      </c>
      <c r="D1231" s="5">
        <f>TITRES_STAT!E1234</f>
        <v>2808</v>
      </c>
      <c r="E1231" s="2">
        <f t="shared" si="76"/>
        <v>-80475</v>
      </c>
      <c r="F1231" s="5" t="str">
        <f t="shared" si="79"/>
        <v>BULLISH</v>
      </c>
      <c r="G1231" s="5" t="str">
        <f t="shared" si="78"/>
        <v>WEAK</v>
      </c>
      <c r="H1231" s="5" t="str">
        <f t="shared" si="77"/>
        <v>CONFIRMED BULLISH</v>
      </c>
    </row>
    <row r="1232" spans="1:8" ht="13.5" x14ac:dyDescent="0.25">
      <c r="A1232" s="3">
        <f>TITRES_STAT!B1235</f>
        <v>44105</v>
      </c>
      <c r="B1232" s="5">
        <f>TITRES_STAT!C1235</f>
        <v>0.57999999999999996</v>
      </c>
      <c r="C1232" s="5">
        <f>TITRES_STAT!D1235</f>
        <v>0.57999999999999996</v>
      </c>
      <c r="D1232" s="5">
        <f>TITRES_STAT!E1235</f>
        <v>600</v>
      </c>
      <c r="E1232" s="2">
        <f t="shared" si="76"/>
        <v>-81075</v>
      </c>
      <c r="F1232" s="5" t="str">
        <f t="shared" si="79"/>
        <v>BULLISH</v>
      </c>
      <c r="G1232" s="5" t="str">
        <f t="shared" si="78"/>
        <v>WEAK</v>
      </c>
      <c r="H1232" s="5" t="str">
        <f t="shared" si="77"/>
        <v>CONFIRMED BULLISH</v>
      </c>
    </row>
    <row r="1233" spans="1:8" ht="13.5" x14ac:dyDescent="0.25">
      <c r="A1233" s="3">
        <f>TITRES_STAT!B1236</f>
        <v>44106</v>
      </c>
      <c r="B1233" s="5">
        <f>TITRES_STAT!C1236</f>
        <v>0.57999999999999996</v>
      </c>
      <c r="C1233" s="5">
        <f>TITRES_STAT!D1236</f>
        <v>0.57999999999999996</v>
      </c>
      <c r="D1233" s="5">
        <f>TITRES_STAT!E1236</f>
        <v>7106</v>
      </c>
      <c r="E1233" s="2">
        <f t="shared" si="76"/>
        <v>-81075</v>
      </c>
      <c r="F1233" s="5" t="str">
        <f t="shared" si="79"/>
        <v>BULLISH</v>
      </c>
      <c r="G1233" s="5" t="str">
        <f t="shared" si="78"/>
        <v>WEAK</v>
      </c>
      <c r="H1233" s="5" t="str">
        <f t="shared" si="77"/>
        <v>CONFIRMED BULLISH</v>
      </c>
    </row>
    <row r="1234" spans="1:8" ht="13.5" x14ac:dyDescent="0.25">
      <c r="A1234" s="3">
        <f>TITRES_STAT!B1237</f>
        <v>44109</v>
      </c>
      <c r="B1234" s="5">
        <f>TITRES_STAT!C1237</f>
        <v>0.56000000000000005</v>
      </c>
      <c r="C1234" s="5">
        <f>TITRES_STAT!D1237</f>
        <v>0.56000000000000005</v>
      </c>
      <c r="D1234" s="5">
        <f>TITRES_STAT!E1237</f>
        <v>264</v>
      </c>
      <c r="E1234" s="2">
        <f t="shared" si="76"/>
        <v>-81339</v>
      </c>
      <c r="F1234" s="5" t="str">
        <f t="shared" si="79"/>
        <v>BULLISH</v>
      </c>
      <c r="G1234" s="5" t="str">
        <f t="shared" si="78"/>
        <v>WEAK</v>
      </c>
      <c r="H1234" s="5" t="str">
        <f t="shared" si="77"/>
        <v>CONFIRMED BULLISH</v>
      </c>
    </row>
    <row r="1235" spans="1:8" ht="13.5" x14ac:dyDescent="0.25">
      <c r="A1235" s="3">
        <f>TITRES_STAT!B1238</f>
        <v>44110</v>
      </c>
      <c r="B1235" s="5">
        <f>TITRES_STAT!C1238</f>
        <v>0.56999999999999995</v>
      </c>
      <c r="C1235" s="5">
        <f>TITRES_STAT!D1238</f>
        <v>0.56999999999999995</v>
      </c>
      <c r="D1235" s="5">
        <f>TITRES_STAT!E1238</f>
        <v>4835</v>
      </c>
      <c r="E1235" s="2">
        <f t="shared" si="76"/>
        <v>-76504</v>
      </c>
      <c r="F1235" s="5" t="str">
        <f t="shared" si="79"/>
        <v>BULLISH</v>
      </c>
      <c r="G1235" s="5" t="str">
        <f t="shared" si="78"/>
        <v>WEAK</v>
      </c>
      <c r="H1235" s="5" t="str">
        <f t="shared" si="77"/>
        <v>BULLISH DIVERGENCE</v>
      </c>
    </row>
    <row r="1236" spans="1:8" ht="13.5" x14ac:dyDescent="0.25">
      <c r="A1236" s="3">
        <f>TITRES_STAT!B1239</f>
        <v>44111</v>
      </c>
      <c r="B1236" s="5">
        <f>TITRES_STAT!C1239</f>
        <v>0.56999999999999995</v>
      </c>
      <c r="C1236" s="5">
        <f>TITRES_STAT!D1239</f>
        <v>0.56999999999999995</v>
      </c>
      <c r="D1236" s="5">
        <f>TITRES_STAT!E1239</f>
        <v>1215</v>
      </c>
      <c r="E1236" s="2">
        <f t="shared" si="76"/>
        <v>-76504</v>
      </c>
      <c r="F1236" s="5" t="str">
        <f t="shared" si="79"/>
        <v>BULLISH</v>
      </c>
      <c r="G1236" s="5" t="str">
        <f t="shared" si="78"/>
        <v>WEAK</v>
      </c>
      <c r="H1236" s="5" t="str">
        <f t="shared" si="77"/>
        <v>BULLISH DIVERGENCE</v>
      </c>
    </row>
    <row r="1237" spans="1:8" ht="13.5" x14ac:dyDescent="0.25">
      <c r="A1237" s="3">
        <f>TITRES_STAT!B1240</f>
        <v>44112</v>
      </c>
      <c r="B1237" s="5">
        <f>TITRES_STAT!C1240</f>
        <v>0.56999999999999995</v>
      </c>
      <c r="C1237" s="5">
        <f>TITRES_STAT!D1240</f>
        <v>0.56999999999999995</v>
      </c>
      <c r="D1237" s="5">
        <f>TITRES_STAT!E1240</f>
        <v>220</v>
      </c>
      <c r="E1237" s="2">
        <f t="shared" si="76"/>
        <v>-76504</v>
      </c>
      <c r="F1237" s="5" t="str">
        <f t="shared" si="79"/>
        <v>BULLISH</v>
      </c>
      <c r="G1237" s="5" t="str">
        <f t="shared" si="78"/>
        <v>WEAK</v>
      </c>
      <c r="H1237" s="5" t="str">
        <f t="shared" si="77"/>
        <v>BULLISH DIVERGENCE</v>
      </c>
    </row>
    <row r="1238" spans="1:8" ht="13.5" x14ac:dyDescent="0.25">
      <c r="A1238" s="3">
        <f>TITRES_STAT!B1241</f>
        <v>44113</v>
      </c>
      <c r="B1238" s="5">
        <f>TITRES_STAT!C1241</f>
        <v>0.59</v>
      </c>
      <c r="C1238" s="5">
        <f>TITRES_STAT!D1241</f>
        <v>0.59</v>
      </c>
      <c r="D1238" s="5">
        <f>TITRES_STAT!E1241</f>
        <v>660</v>
      </c>
      <c r="E1238" s="2">
        <f t="shared" si="76"/>
        <v>-75844</v>
      </c>
      <c r="F1238" s="5" t="str">
        <f t="shared" si="79"/>
        <v>BULLISH</v>
      </c>
      <c r="G1238" s="5" t="str">
        <f t="shared" si="78"/>
        <v>WEAK</v>
      </c>
      <c r="H1238" s="5" t="str">
        <f t="shared" si="77"/>
        <v>CONFIRMED BULLISH</v>
      </c>
    </row>
    <row r="1239" spans="1:8" ht="13.5" x14ac:dyDescent="0.25">
      <c r="A1239" s="3">
        <f>TITRES_STAT!B1242</f>
        <v>44116</v>
      </c>
      <c r="B1239" s="5">
        <f>TITRES_STAT!C1242</f>
        <v>0.59</v>
      </c>
      <c r="C1239" s="5">
        <f>TITRES_STAT!D1242</f>
        <v>0.59</v>
      </c>
      <c r="D1239" s="5">
        <f>TITRES_STAT!E1242</f>
        <v>0</v>
      </c>
      <c r="E1239" s="2">
        <f t="shared" si="76"/>
        <v>-75844</v>
      </c>
      <c r="F1239" s="5" t="str">
        <f t="shared" si="79"/>
        <v>BULLISH</v>
      </c>
      <c r="G1239" s="5" t="str">
        <f t="shared" si="78"/>
        <v>WEAK</v>
      </c>
      <c r="H1239" s="5" t="str">
        <f t="shared" si="77"/>
        <v>CONFIRMED BULLISH</v>
      </c>
    </row>
    <row r="1240" spans="1:8" ht="13.5" x14ac:dyDescent="0.25">
      <c r="A1240" s="3">
        <f>TITRES_STAT!B1243</f>
        <v>44117</v>
      </c>
      <c r="B1240" s="5">
        <f>TITRES_STAT!C1243</f>
        <v>0.56000000000000005</v>
      </c>
      <c r="C1240" s="5">
        <f>TITRES_STAT!D1243</f>
        <v>0.56000000000000005</v>
      </c>
      <c r="D1240" s="5">
        <f>TITRES_STAT!E1243</f>
        <v>706</v>
      </c>
      <c r="E1240" s="2">
        <f t="shared" si="76"/>
        <v>-76550</v>
      </c>
      <c r="F1240" s="5" t="str">
        <f t="shared" si="79"/>
        <v>BEARISH</v>
      </c>
      <c r="G1240" s="5" t="str">
        <f t="shared" si="78"/>
        <v>NEUTRAL</v>
      </c>
      <c r="H1240" s="5" t="str">
        <f t="shared" si="77"/>
        <v>CONFIRMED BEARISH</v>
      </c>
    </row>
    <row r="1241" spans="1:8" ht="13.5" x14ac:dyDescent="0.25">
      <c r="A1241" s="3">
        <f>TITRES_STAT!B1244</f>
        <v>44118</v>
      </c>
      <c r="B1241" s="5">
        <f>TITRES_STAT!C1244</f>
        <v>0.54</v>
      </c>
      <c r="C1241" s="5">
        <f>TITRES_STAT!D1244</f>
        <v>0.54</v>
      </c>
      <c r="D1241" s="5">
        <f>TITRES_STAT!E1244</f>
        <v>747</v>
      </c>
      <c r="E1241" s="2">
        <f t="shared" si="76"/>
        <v>-77297</v>
      </c>
      <c r="F1241" s="5" t="str">
        <f t="shared" si="79"/>
        <v>BEARISH</v>
      </c>
      <c r="G1241" s="5" t="str">
        <f t="shared" si="78"/>
        <v>NEUTRAL</v>
      </c>
      <c r="H1241" s="5" t="str">
        <f t="shared" si="77"/>
        <v>CONFIRMED BEARISH</v>
      </c>
    </row>
    <row r="1242" spans="1:8" ht="13.5" x14ac:dyDescent="0.25">
      <c r="A1242" s="3">
        <f>TITRES_STAT!B1245</f>
        <v>44120</v>
      </c>
      <c r="B1242" s="5">
        <f>TITRES_STAT!C1245</f>
        <v>0.53</v>
      </c>
      <c r="C1242" s="5">
        <f>TITRES_STAT!D1245</f>
        <v>0.53</v>
      </c>
      <c r="D1242" s="5">
        <f>TITRES_STAT!E1245</f>
        <v>540</v>
      </c>
      <c r="E1242" s="2">
        <f t="shared" si="76"/>
        <v>-77837</v>
      </c>
      <c r="F1242" s="5" t="str">
        <f t="shared" si="79"/>
        <v>BEARISH</v>
      </c>
      <c r="G1242" s="5" t="str">
        <f t="shared" si="78"/>
        <v>NEUTRAL</v>
      </c>
      <c r="H1242" s="5" t="str">
        <f t="shared" si="77"/>
        <v>CONFIRMED BEARISH</v>
      </c>
    </row>
    <row r="1243" spans="1:8" ht="13.5" x14ac:dyDescent="0.25">
      <c r="A1243" s="3">
        <f>TITRES_STAT!B1246</f>
        <v>44123</v>
      </c>
      <c r="B1243" s="5">
        <f>TITRES_STAT!C1246</f>
        <v>0.52</v>
      </c>
      <c r="C1243" s="5">
        <f>TITRES_STAT!D1246</f>
        <v>0.52</v>
      </c>
      <c r="D1243" s="5">
        <f>TITRES_STAT!E1246</f>
        <v>1389</v>
      </c>
      <c r="E1243" s="2">
        <f t="shared" si="76"/>
        <v>-79226</v>
      </c>
      <c r="F1243" s="5" t="str">
        <f t="shared" si="79"/>
        <v>BEARISH</v>
      </c>
      <c r="G1243" s="5" t="str">
        <f t="shared" si="78"/>
        <v>STRONG</v>
      </c>
      <c r="H1243" s="5" t="str">
        <f t="shared" si="77"/>
        <v>CONFIRMED BEARISH</v>
      </c>
    </row>
    <row r="1244" spans="1:8" ht="13.5" x14ac:dyDescent="0.25">
      <c r="A1244" s="3">
        <f>TITRES_STAT!B1247</f>
        <v>44124</v>
      </c>
      <c r="B1244" s="5">
        <f>TITRES_STAT!C1247</f>
        <v>0.54</v>
      </c>
      <c r="C1244" s="5">
        <f>TITRES_STAT!D1247</f>
        <v>0.54</v>
      </c>
      <c r="D1244" s="5">
        <f>TITRES_STAT!E1247</f>
        <v>132</v>
      </c>
      <c r="E1244" s="2">
        <f t="shared" si="76"/>
        <v>-79094</v>
      </c>
      <c r="F1244" s="5" t="str">
        <f t="shared" si="79"/>
        <v>BEARISH</v>
      </c>
      <c r="G1244" s="5" t="str">
        <f t="shared" si="78"/>
        <v>STRONG</v>
      </c>
      <c r="H1244" s="5" t="str">
        <f t="shared" si="77"/>
        <v>CONFIRMED BEARISH</v>
      </c>
    </row>
    <row r="1245" spans="1:8" ht="13.5" x14ac:dyDescent="0.25">
      <c r="A1245" s="3">
        <f>TITRES_STAT!B1248</f>
        <v>44125</v>
      </c>
      <c r="B1245" s="5">
        <f>TITRES_STAT!C1248</f>
        <v>0.55000000000000004</v>
      </c>
      <c r="C1245" s="5">
        <f>TITRES_STAT!D1248</f>
        <v>0.55000000000000004</v>
      </c>
      <c r="D1245" s="5">
        <f>TITRES_STAT!E1248</f>
        <v>130</v>
      </c>
      <c r="E1245" s="2">
        <f t="shared" si="76"/>
        <v>-78964</v>
      </c>
      <c r="F1245" s="5" t="str">
        <f t="shared" si="79"/>
        <v>BEARISH</v>
      </c>
      <c r="G1245" s="5" t="str">
        <f t="shared" si="78"/>
        <v>STRONG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0.54</v>
      </c>
      <c r="C1246" s="5">
        <f>TITRES_STAT!D1249</f>
        <v>0.54</v>
      </c>
      <c r="D1246" s="5">
        <f>TITRES_STAT!E1249</f>
        <v>950</v>
      </c>
      <c r="E1246" s="2">
        <f t="shared" si="76"/>
        <v>-79914</v>
      </c>
      <c r="F1246" s="5" t="str">
        <f t="shared" si="79"/>
        <v>BEARISH</v>
      </c>
      <c r="G1246" s="5" t="str">
        <f t="shared" si="78"/>
        <v>STRONG</v>
      </c>
      <c r="H1246" s="5" t="str">
        <f t="shared" si="77"/>
        <v>NEUTRAL</v>
      </c>
    </row>
    <row r="1247" spans="1:8" ht="13.5" x14ac:dyDescent="0.25">
      <c r="A1247" s="3">
        <f>TITRES_STAT!B1250</f>
        <v>44127</v>
      </c>
      <c r="B1247" s="5">
        <f>TITRES_STAT!C1250</f>
        <v>0.54</v>
      </c>
      <c r="C1247" s="5">
        <f>TITRES_STAT!D1250</f>
        <v>0.54</v>
      </c>
      <c r="D1247" s="5">
        <f>TITRES_STAT!E1250</f>
        <v>120</v>
      </c>
      <c r="E1247" s="2">
        <f t="shared" si="76"/>
        <v>-79914</v>
      </c>
      <c r="F1247" s="5" t="str">
        <f t="shared" si="79"/>
        <v>BEARISH</v>
      </c>
      <c r="G1247" s="5" t="str">
        <f t="shared" si="78"/>
        <v>STRONG</v>
      </c>
      <c r="H1247" s="5" t="str">
        <f t="shared" si="77"/>
        <v>BEARISH DIVERGENCE</v>
      </c>
    </row>
    <row r="1248" spans="1:8" ht="13.5" x14ac:dyDescent="0.25">
      <c r="A1248" s="3">
        <f>TITRES_STAT!B1251</f>
        <v>44130</v>
      </c>
      <c r="B1248" s="5">
        <f>TITRES_STAT!C1251</f>
        <v>0.54</v>
      </c>
      <c r="C1248" s="5">
        <f>TITRES_STAT!D1251</f>
        <v>0.54</v>
      </c>
      <c r="D1248" s="5">
        <f>TITRES_STAT!E1251</f>
        <v>760</v>
      </c>
      <c r="E1248" s="2">
        <f t="shared" si="76"/>
        <v>-79914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BEARISH DIVERGENCE</v>
      </c>
    </row>
    <row r="1249" spans="1:8" ht="13.5" x14ac:dyDescent="0.25">
      <c r="A1249" s="3">
        <f>TITRES_STAT!B1252</f>
        <v>44131</v>
      </c>
      <c r="B1249" s="5">
        <f>TITRES_STAT!C1252</f>
        <v>0.54</v>
      </c>
      <c r="C1249" s="5">
        <f>TITRES_STAT!D1252</f>
        <v>0.54</v>
      </c>
      <c r="D1249" s="5">
        <f>TITRES_STAT!E1252</f>
        <v>14</v>
      </c>
      <c r="E1249" s="2">
        <f t="shared" si="76"/>
        <v>-79914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44132</v>
      </c>
      <c r="B1250" s="5">
        <f>TITRES_STAT!C1253</f>
        <v>0.54</v>
      </c>
      <c r="C1250" s="5">
        <f>TITRES_STAT!D1253</f>
        <v>0.54</v>
      </c>
      <c r="D1250" s="5">
        <f>TITRES_STAT!E1253</f>
        <v>400</v>
      </c>
      <c r="E1250" s="2">
        <f t="shared" si="76"/>
        <v>-79914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44134</v>
      </c>
      <c r="B1251" s="5">
        <f>TITRES_STAT!C1254</f>
        <v>0.56000000000000005</v>
      </c>
      <c r="C1251" s="5">
        <f>TITRES_STAT!D1254</f>
        <v>0.56000000000000005</v>
      </c>
      <c r="D1251" s="5">
        <f>TITRES_STAT!E1254</f>
        <v>0</v>
      </c>
      <c r="E1251" s="2">
        <f t="shared" si="76"/>
        <v>-79914</v>
      </c>
      <c r="F1251" s="5" t="str">
        <f t="shared" si="79"/>
        <v>NEUTRAL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44137</v>
      </c>
      <c r="B1252" s="5">
        <f>TITRES_STAT!C1255</f>
        <v>0.55000000000000004</v>
      </c>
      <c r="C1252" s="5">
        <f>TITRES_STAT!D1255</f>
        <v>0.55000000000000004</v>
      </c>
      <c r="D1252" s="5">
        <f>TITRES_STAT!E1255</f>
        <v>250</v>
      </c>
      <c r="E1252" s="2">
        <f t="shared" si="76"/>
        <v>-80164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BEARISH DIVERGENCE</v>
      </c>
    </row>
    <row r="1253" spans="1:8" ht="13.5" x14ac:dyDescent="0.25">
      <c r="A1253" s="3">
        <f>TITRES_STAT!B1256</f>
        <v>44138</v>
      </c>
      <c r="B1253" s="5">
        <f>TITRES_STAT!C1256</f>
        <v>0.55000000000000004</v>
      </c>
      <c r="C1253" s="5">
        <f>TITRES_STAT!D1256</f>
        <v>0.55000000000000004</v>
      </c>
      <c r="D1253" s="5">
        <f>TITRES_STAT!E1256</f>
        <v>65</v>
      </c>
      <c r="E1253" s="2">
        <f t="shared" si="76"/>
        <v>-80164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BEARISH DIVERGENCE</v>
      </c>
    </row>
    <row r="1254" spans="1:8" ht="13.5" x14ac:dyDescent="0.25">
      <c r="A1254" s="3">
        <f>TITRES_STAT!B1257</f>
        <v>44139</v>
      </c>
      <c r="B1254" s="5">
        <f>TITRES_STAT!C1257</f>
        <v>0.55000000000000004</v>
      </c>
      <c r="C1254" s="5">
        <f>TITRES_STAT!D1257</f>
        <v>0.55000000000000004</v>
      </c>
      <c r="D1254" s="5">
        <f>TITRES_STAT!E1257</f>
        <v>364</v>
      </c>
      <c r="E1254" s="2">
        <f t="shared" si="76"/>
        <v>-80164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BEARISH DIVERGENCE</v>
      </c>
    </row>
    <row r="1255" spans="1:8" ht="13.5" x14ac:dyDescent="0.25">
      <c r="A1255" s="3">
        <f>TITRES_STAT!B1258</f>
        <v>44140</v>
      </c>
      <c r="B1255" s="5">
        <f>TITRES_STAT!C1258</f>
        <v>0.56000000000000005</v>
      </c>
      <c r="C1255" s="5">
        <f>TITRES_STAT!D1258</f>
        <v>0.56000000000000005</v>
      </c>
      <c r="D1255" s="5">
        <f>TITRES_STAT!E1258</f>
        <v>70</v>
      </c>
      <c r="E1255" s="2">
        <f t="shared" si="76"/>
        <v>-80094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BEARISH DIVERGENCE</v>
      </c>
    </row>
    <row r="1256" spans="1:8" ht="13.5" x14ac:dyDescent="0.25">
      <c r="A1256" s="3">
        <f>TITRES_STAT!B1259</f>
        <v>44141</v>
      </c>
      <c r="B1256" s="5">
        <f>TITRES_STAT!C1259</f>
        <v>0.57999999999999996</v>
      </c>
      <c r="C1256" s="5">
        <f>TITRES_STAT!D1259</f>
        <v>0.57999999999999996</v>
      </c>
      <c r="D1256" s="5">
        <f>TITRES_STAT!E1259</f>
        <v>146</v>
      </c>
      <c r="E1256" s="2">
        <f t="shared" si="76"/>
        <v>-79948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BEARISH DIVERGENCE</v>
      </c>
    </row>
    <row r="1257" spans="1:8" ht="13.5" x14ac:dyDescent="0.25">
      <c r="A1257" s="3">
        <f>TITRES_STAT!B1260</f>
        <v>44144</v>
      </c>
      <c r="B1257" s="5">
        <f>TITRES_STAT!C1260</f>
        <v>0.57999999999999996</v>
      </c>
      <c r="C1257" s="5">
        <f>TITRES_STAT!D1260</f>
        <v>0.57999999999999996</v>
      </c>
      <c r="D1257" s="5">
        <f>TITRES_STAT!E1260</f>
        <v>14</v>
      </c>
      <c r="E1257" s="2">
        <f t="shared" si="76"/>
        <v>-79948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0.57999999999999996</v>
      </c>
      <c r="C1258" s="5">
        <f>TITRES_STAT!D1261</f>
        <v>0.57999999999999996</v>
      </c>
      <c r="D1258" s="5">
        <f>TITRES_STAT!E1261</f>
        <v>39</v>
      </c>
      <c r="E1258" s="2">
        <f t="shared" si="76"/>
        <v>-79948</v>
      </c>
      <c r="F1258" s="5" t="str">
        <f t="shared" si="79"/>
        <v>BULLISH</v>
      </c>
      <c r="G1258" s="5" t="str">
        <f t="shared" si="78"/>
        <v>NEUTRAL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0.57999999999999996</v>
      </c>
      <c r="C1259" s="5">
        <f>TITRES_STAT!D1262</f>
        <v>0.57999999999999996</v>
      </c>
      <c r="D1259" s="5">
        <f>TITRES_STAT!E1262</f>
        <v>0</v>
      </c>
      <c r="E1259" s="2">
        <f t="shared" si="76"/>
        <v>-79948</v>
      </c>
      <c r="F1259" s="5" t="str">
        <f t="shared" si="79"/>
        <v>BULLISH</v>
      </c>
      <c r="G1259" s="5" t="str">
        <f t="shared" si="78"/>
        <v>NEUTRAL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0.57999999999999996</v>
      </c>
      <c r="C1260" s="5">
        <f>TITRES_STAT!D1263</f>
        <v>0.57999999999999996</v>
      </c>
      <c r="D1260" s="5">
        <f>TITRES_STAT!E1263</f>
        <v>87</v>
      </c>
      <c r="E1260" s="2">
        <f t="shared" si="76"/>
        <v>-79948</v>
      </c>
      <c r="F1260" s="5" t="str">
        <f t="shared" si="79"/>
        <v>BULLISH</v>
      </c>
      <c r="G1260" s="5" t="str">
        <f t="shared" si="78"/>
        <v>NEUTRAL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0.57999999999999996</v>
      </c>
      <c r="C1261" s="5">
        <f>TITRES_STAT!D1264</f>
        <v>0.57999999999999996</v>
      </c>
      <c r="D1261" s="5">
        <f>TITRES_STAT!E1264</f>
        <v>0</v>
      </c>
      <c r="E1261" s="2">
        <f t="shared" si="76"/>
        <v>-79948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44151</v>
      </c>
      <c r="B1262" s="5">
        <f>TITRES_STAT!C1265</f>
        <v>0.56999999999999995</v>
      </c>
      <c r="C1262" s="5">
        <f>TITRES_STAT!D1265</f>
        <v>0.56999999999999995</v>
      </c>
      <c r="D1262" s="5">
        <f>TITRES_STAT!E1265</f>
        <v>12</v>
      </c>
      <c r="E1262" s="2">
        <f t="shared" si="76"/>
        <v>-79960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CONFIRMED BEARISH</v>
      </c>
    </row>
    <row r="1263" spans="1:8" ht="13.5" x14ac:dyDescent="0.25">
      <c r="A1263" s="3">
        <f>TITRES_STAT!B1266</f>
        <v>44152</v>
      </c>
      <c r="B1263" s="5">
        <f>TITRES_STAT!C1266</f>
        <v>0.56999999999999995</v>
      </c>
      <c r="C1263" s="5">
        <f>TITRES_STAT!D1266</f>
        <v>0.56999999999999995</v>
      </c>
      <c r="D1263" s="5">
        <f>TITRES_STAT!E1266</f>
        <v>68</v>
      </c>
      <c r="E1263" s="2">
        <f t="shared" si="76"/>
        <v>-79960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CONFIRMED BEARISH</v>
      </c>
    </row>
    <row r="1264" spans="1:8" ht="13.5" x14ac:dyDescent="0.25">
      <c r="A1264" s="3">
        <f>TITRES_STAT!B1267</f>
        <v>44153</v>
      </c>
      <c r="B1264" s="5">
        <f>TITRES_STAT!C1267</f>
        <v>0.56000000000000005</v>
      </c>
      <c r="C1264" s="5">
        <f>TITRES_STAT!D1267</f>
        <v>0.56000000000000005</v>
      </c>
      <c r="D1264" s="5">
        <f>TITRES_STAT!E1267</f>
        <v>25</v>
      </c>
      <c r="E1264" s="2">
        <f t="shared" si="76"/>
        <v>-79985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CONFIRMED BEARISH</v>
      </c>
    </row>
    <row r="1265" spans="1:8" ht="13.5" x14ac:dyDescent="0.25">
      <c r="A1265" s="3">
        <f>TITRES_STAT!B1268</f>
        <v>44154</v>
      </c>
      <c r="B1265" s="5">
        <f>TITRES_STAT!C1268</f>
        <v>0.56999999999999995</v>
      </c>
      <c r="C1265" s="5">
        <f>TITRES_STAT!D1268</f>
        <v>0.56999999999999995</v>
      </c>
      <c r="D1265" s="5">
        <f>TITRES_STAT!E1268</f>
        <v>0</v>
      </c>
      <c r="E1265" s="2">
        <f t="shared" si="76"/>
        <v>-79985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0.57999999999999996</v>
      </c>
      <c r="C1266" s="5">
        <f>TITRES_STAT!D1269</f>
        <v>0.57999999999999996</v>
      </c>
      <c r="D1266" s="5">
        <f>TITRES_STAT!E1269</f>
        <v>1021</v>
      </c>
      <c r="E1266" s="2">
        <f t="shared" si="76"/>
        <v>-78964</v>
      </c>
      <c r="F1266" s="5" t="str">
        <f t="shared" si="79"/>
        <v>BULLISH</v>
      </c>
      <c r="G1266" s="5" t="str">
        <f t="shared" si="78"/>
        <v>NEUTRAL</v>
      </c>
      <c r="H1266" s="5" t="str">
        <f t="shared" si="77"/>
        <v>NEUTRAL</v>
      </c>
    </row>
    <row r="1267" spans="1:8" ht="13.5" x14ac:dyDescent="0.25">
      <c r="A1267" s="3">
        <f>TITRES_STAT!B1270</f>
        <v>44158</v>
      </c>
      <c r="B1267" s="5">
        <f>TITRES_STAT!C1270</f>
        <v>0.59</v>
      </c>
      <c r="C1267" s="5">
        <f>TITRES_STAT!D1270</f>
        <v>0.59</v>
      </c>
      <c r="D1267" s="5">
        <f>TITRES_STAT!E1270</f>
        <v>184</v>
      </c>
      <c r="E1267" s="2">
        <f t="shared" si="76"/>
        <v>-78780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0.6</v>
      </c>
      <c r="C1268" s="5">
        <f>TITRES_STAT!D1271</f>
        <v>0.6</v>
      </c>
      <c r="D1268" s="5">
        <f>TITRES_STAT!E1271</f>
        <v>128</v>
      </c>
      <c r="E1268" s="2">
        <f t="shared" si="76"/>
        <v>-78652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0.57999999999999996</v>
      </c>
      <c r="C1269" s="5">
        <f>TITRES_STAT!D1272</f>
        <v>0.57999999999999996</v>
      </c>
      <c r="D1269" s="5">
        <f>TITRES_STAT!E1272</f>
        <v>585</v>
      </c>
      <c r="E1269" s="2">
        <f t="shared" si="76"/>
        <v>-79237</v>
      </c>
      <c r="F1269" s="5" t="str">
        <f t="shared" si="79"/>
        <v>BULLISH</v>
      </c>
      <c r="G1269" s="5" t="str">
        <f t="shared" si="78"/>
        <v>NEUTRAL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0.57999999999999996</v>
      </c>
      <c r="C1270" s="5">
        <f>TITRES_STAT!D1273</f>
        <v>0.57999999999999996</v>
      </c>
      <c r="D1270" s="5">
        <f>TITRES_STAT!E1273</f>
        <v>15</v>
      </c>
      <c r="E1270" s="2">
        <f t="shared" si="76"/>
        <v>-79237</v>
      </c>
      <c r="F1270" s="5" t="str">
        <f t="shared" si="79"/>
        <v>BULLISH</v>
      </c>
      <c r="G1270" s="5" t="str">
        <f t="shared" si="78"/>
        <v>NEUTRAL</v>
      </c>
      <c r="H1270" s="5" t="str">
        <f t="shared" si="77"/>
        <v>CONFIRMED BULLISH</v>
      </c>
    </row>
    <row r="1271" spans="1:8" ht="13.5" x14ac:dyDescent="0.25">
      <c r="A1271" s="3">
        <f>TITRES_STAT!B1274</f>
        <v>44162</v>
      </c>
      <c r="B1271" s="5">
        <f>TITRES_STAT!C1274</f>
        <v>0.57999999999999996</v>
      </c>
      <c r="C1271" s="5">
        <f>TITRES_STAT!D1274</f>
        <v>0.57999999999999996</v>
      </c>
      <c r="D1271" s="5">
        <f>TITRES_STAT!E1274</f>
        <v>730</v>
      </c>
      <c r="E1271" s="2">
        <f t="shared" si="76"/>
        <v>-79237</v>
      </c>
      <c r="F1271" s="5" t="str">
        <f t="shared" si="79"/>
        <v>BEARISH</v>
      </c>
      <c r="G1271" s="5" t="str">
        <f t="shared" si="78"/>
        <v>NEUTRAL</v>
      </c>
      <c r="H1271" s="5" t="str">
        <f t="shared" si="77"/>
        <v>NEUTRAL</v>
      </c>
    </row>
    <row r="1272" spans="1:8" ht="13.5" x14ac:dyDescent="0.25">
      <c r="A1272" s="3">
        <f>TITRES_STAT!B1275</f>
        <v>44165</v>
      </c>
      <c r="B1272" s="5">
        <f>TITRES_STAT!C1275</f>
        <v>0.56000000000000005</v>
      </c>
      <c r="C1272" s="5">
        <f>TITRES_STAT!D1275</f>
        <v>0.56000000000000005</v>
      </c>
      <c r="D1272" s="5">
        <f>TITRES_STAT!E1275</f>
        <v>350</v>
      </c>
      <c r="E1272" s="2">
        <f t="shared" si="76"/>
        <v>-79587</v>
      </c>
      <c r="F1272" s="5" t="str">
        <f t="shared" si="79"/>
        <v>BEARISH</v>
      </c>
      <c r="G1272" s="5" t="str">
        <f t="shared" si="78"/>
        <v>NEUTRAL</v>
      </c>
      <c r="H1272" s="5" t="str">
        <f t="shared" si="77"/>
        <v>CONFIRMED BEARISH</v>
      </c>
    </row>
    <row r="1273" spans="1:8" ht="13.5" x14ac:dyDescent="0.25">
      <c r="A1273" s="3">
        <f>TITRES_STAT!B1276</f>
        <v>44166</v>
      </c>
      <c r="B1273" s="5">
        <f>TITRES_STAT!C1276</f>
        <v>0.55000000000000004</v>
      </c>
      <c r="C1273" s="5">
        <f>TITRES_STAT!D1276</f>
        <v>0.55000000000000004</v>
      </c>
      <c r="D1273" s="5">
        <f>TITRES_STAT!E1276</f>
        <v>2835</v>
      </c>
      <c r="E1273" s="2">
        <f t="shared" si="76"/>
        <v>-82422</v>
      </c>
      <c r="F1273" s="5" t="str">
        <f t="shared" si="79"/>
        <v>BEARISH</v>
      </c>
      <c r="G1273" s="5" t="str">
        <f t="shared" si="78"/>
        <v>STRONG</v>
      </c>
      <c r="H1273" s="5" t="str">
        <f t="shared" si="77"/>
        <v>CONFIRMED BEARISH</v>
      </c>
    </row>
    <row r="1274" spans="1:8" ht="13.5" x14ac:dyDescent="0.25">
      <c r="A1274" s="3">
        <f>TITRES_STAT!B1277</f>
        <v>44167</v>
      </c>
      <c r="B1274" s="5">
        <f>TITRES_STAT!C1277</f>
        <v>0.53</v>
      </c>
      <c r="C1274" s="5">
        <f>TITRES_STAT!D1277</f>
        <v>0.53</v>
      </c>
      <c r="D1274" s="5">
        <f>TITRES_STAT!E1277</f>
        <v>2792</v>
      </c>
      <c r="E1274" s="2">
        <f t="shared" si="76"/>
        <v>-85214</v>
      </c>
      <c r="F1274" s="5" t="str">
        <f t="shared" si="79"/>
        <v>BEARISH</v>
      </c>
      <c r="G1274" s="5" t="str">
        <f t="shared" si="78"/>
        <v>STRONG</v>
      </c>
      <c r="H1274" s="5" t="str">
        <f t="shared" si="77"/>
        <v>CONFIRMED BEARISH</v>
      </c>
    </row>
    <row r="1275" spans="1:8" ht="13.5" x14ac:dyDescent="0.25">
      <c r="A1275" s="3">
        <f>TITRES_STAT!B1278</f>
        <v>44168</v>
      </c>
      <c r="B1275" s="5">
        <f>TITRES_STAT!C1278</f>
        <v>0.52</v>
      </c>
      <c r="C1275" s="5">
        <f>TITRES_STAT!D1278</f>
        <v>0.52</v>
      </c>
      <c r="D1275" s="5">
        <f>TITRES_STAT!E1278</f>
        <v>1957</v>
      </c>
      <c r="E1275" s="2">
        <f t="shared" si="76"/>
        <v>-87171</v>
      </c>
      <c r="F1275" s="5" t="str">
        <f t="shared" si="79"/>
        <v>BEARISH</v>
      </c>
      <c r="G1275" s="5" t="str">
        <f t="shared" si="78"/>
        <v>STRONG</v>
      </c>
      <c r="H1275" s="5" t="str">
        <f t="shared" si="77"/>
        <v>CONFIRMED BEARISH</v>
      </c>
    </row>
    <row r="1276" spans="1:8" ht="13.5" x14ac:dyDescent="0.25">
      <c r="A1276" s="3">
        <f>TITRES_STAT!B1279</f>
        <v>44169</v>
      </c>
      <c r="B1276" s="5">
        <f>TITRES_STAT!C1279</f>
        <v>0.51</v>
      </c>
      <c r="C1276" s="5">
        <f>TITRES_STAT!D1279</f>
        <v>0.51</v>
      </c>
      <c r="D1276" s="5">
        <f>TITRES_STAT!E1279</f>
        <v>3294</v>
      </c>
      <c r="E1276" s="2">
        <f t="shared" si="76"/>
        <v>-90465</v>
      </c>
      <c r="F1276" s="5" t="str">
        <f t="shared" si="79"/>
        <v>BEARISH</v>
      </c>
      <c r="G1276" s="5" t="str">
        <f t="shared" si="78"/>
        <v>STRONG</v>
      </c>
      <c r="H1276" s="5" t="str">
        <f t="shared" si="77"/>
        <v>CONFIRMED BEARISH</v>
      </c>
    </row>
    <row r="1277" spans="1:8" ht="13.5" x14ac:dyDescent="0.25">
      <c r="A1277" s="3">
        <f>TITRES_STAT!B1280</f>
        <v>44172</v>
      </c>
      <c r="B1277" s="5">
        <f>TITRES_STAT!C1280</f>
        <v>0.51</v>
      </c>
      <c r="C1277" s="5">
        <f>TITRES_STAT!D1280</f>
        <v>0.51</v>
      </c>
      <c r="D1277" s="5">
        <f>TITRES_STAT!E1280</f>
        <v>3513</v>
      </c>
      <c r="E1277" s="2">
        <f t="shared" si="76"/>
        <v>-90465</v>
      </c>
      <c r="F1277" s="5" t="str">
        <f t="shared" si="79"/>
        <v>BEARISH</v>
      </c>
      <c r="G1277" s="5" t="str">
        <f t="shared" si="78"/>
        <v>STRONG</v>
      </c>
      <c r="H1277" s="5" t="str">
        <f t="shared" si="77"/>
        <v>CONFIRMED BEARISH</v>
      </c>
    </row>
    <row r="1278" spans="1:8" ht="13.5" x14ac:dyDescent="0.25">
      <c r="A1278" s="3">
        <f>TITRES_STAT!B1281</f>
        <v>44173</v>
      </c>
      <c r="B1278" s="5">
        <f>TITRES_STAT!C1281</f>
        <v>0.51</v>
      </c>
      <c r="C1278" s="5">
        <f>TITRES_STAT!D1281</f>
        <v>0.51</v>
      </c>
      <c r="D1278" s="5">
        <f>TITRES_STAT!E1281</f>
        <v>3277</v>
      </c>
      <c r="E1278" s="2">
        <f t="shared" si="76"/>
        <v>-90465</v>
      </c>
      <c r="F1278" s="5" t="str">
        <f t="shared" si="79"/>
        <v>BEARISH</v>
      </c>
      <c r="G1278" s="5" t="str">
        <f t="shared" si="78"/>
        <v>STRONG</v>
      </c>
      <c r="H1278" s="5" t="str">
        <f t="shared" si="77"/>
        <v>CONFIRMED BEARISH</v>
      </c>
    </row>
    <row r="1279" spans="1:8" ht="13.5" x14ac:dyDescent="0.25">
      <c r="A1279" s="3">
        <f>TITRES_STAT!B1282</f>
        <v>44174</v>
      </c>
      <c r="B1279" s="5">
        <f>TITRES_STAT!C1282</f>
        <v>0.52</v>
      </c>
      <c r="C1279" s="5">
        <f>TITRES_STAT!D1282</f>
        <v>0.52</v>
      </c>
      <c r="D1279" s="5">
        <f>TITRES_STAT!E1282</f>
        <v>21116</v>
      </c>
      <c r="E1279" s="2">
        <f t="shared" si="76"/>
        <v>-69349</v>
      </c>
      <c r="F1279" s="5" t="str">
        <f t="shared" si="79"/>
        <v>BULLISH</v>
      </c>
      <c r="G1279" s="5" t="str">
        <f t="shared" si="78"/>
        <v>WEAK</v>
      </c>
      <c r="H1279" s="5" t="str">
        <f t="shared" si="77"/>
        <v>BULLISH DIVERGENCE</v>
      </c>
    </row>
    <row r="1280" spans="1:8" ht="13.5" x14ac:dyDescent="0.25">
      <c r="A1280" s="3">
        <f>TITRES_STAT!B1283</f>
        <v>44175</v>
      </c>
      <c r="B1280" s="5">
        <f>TITRES_STAT!C1283</f>
        <v>0.53</v>
      </c>
      <c r="C1280" s="5">
        <f>TITRES_STAT!D1283</f>
        <v>0.53</v>
      </c>
      <c r="D1280" s="5">
        <f>TITRES_STAT!E1283</f>
        <v>2588</v>
      </c>
      <c r="E1280" s="2">
        <f t="shared" si="76"/>
        <v>-66761</v>
      </c>
      <c r="F1280" s="5" t="str">
        <f t="shared" si="79"/>
        <v>BULLISH</v>
      </c>
      <c r="G1280" s="5" t="str">
        <f t="shared" si="78"/>
        <v>WEAK</v>
      </c>
      <c r="H1280" s="5" t="str">
        <f t="shared" si="77"/>
        <v>CONFIRMED BULLISH</v>
      </c>
    </row>
    <row r="1281" spans="1:8" ht="13.5" x14ac:dyDescent="0.25">
      <c r="A1281" s="3">
        <f>TITRES_STAT!B1284</f>
        <v>44176</v>
      </c>
      <c r="B1281" s="5">
        <f>TITRES_STAT!C1284</f>
        <v>0.53</v>
      </c>
      <c r="C1281" s="5">
        <f>TITRES_STAT!D1284</f>
        <v>0.53</v>
      </c>
      <c r="D1281" s="5">
        <f>TITRES_STAT!E1284</f>
        <v>327</v>
      </c>
      <c r="E1281" s="2">
        <f t="shared" si="76"/>
        <v>-66761</v>
      </c>
      <c r="F1281" s="5" t="str">
        <f t="shared" si="79"/>
        <v>BULLISH</v>
      </c>
      <c r="G1281" s="5" t="str">
        <f t="shared" si="78"/>
        <v>WEAK</v>
      </c>
      <c r="H1281" s="5" t="str">
        <f t="shared" si="77"/>
        <v>CONFIRMED BULLISH</v>
      </c>
    </row>
    <row r="1282" spans="1:8" ht="13.5" x14ac:dyDescent="0.25">
      <c r="A1282" s="3">
        <f>TITRES_STAT!B1285</f>
        <v>44179</v>
      </c>
      <c r="B1282" s="5">
        <f>TITRES_STAT!C1285</f>
        <v>0.53</v>
      </c>
      <c r="C1282" s="5">
        <f>TITRES_STAT!D1285</f>
        <v>0.53</v>
      </c>
      <c r="D1282" s="5">
        <f>TITRES_STAT!E1285</f>
        <v>0</v>
      </c>
      <c r="E1282" s="2">
        <f t="shared" si="76"/>
        <v>-66761</v>
      </c>
      <c r="F1282" s="5" t="str">
        <f t="shared" si="79"/>
        <v>BULLISH</v>
      </c>
      <c r="G1282" s="5" t="str">
        <f t="shared" si="78"/>
        <v>WEAK</v>
      </c>
      <c r="H1282" s="5" t="str">
        <f t="shared" si="77"/>
        <v>CONFIRMED BULLISH</v>
      </c>
    </row>
    <row r="1283" spans="1:8" ht="13.5" x14ac:dyDescent="0.25">
      <c r="A1283" s="3">
        <f>TITRES_STAT!B1286</f>
        <v>44180</v>
      </c>
      <c r="B1283" s="5">
        <f>TITRES_STAT!C1286</f>
        <v>0.53</v>
      </c>
      <c r="C1283" s="5">
        <f>TITRES_STAT!D1286</f>
        <v>0.53</v>
      </c>
      <c r="D1283" s="5">
        <f>TITRES_STAT!E1286</f>
        <v>2046</v>
      </c>
      <c r="E1283" s="2">
        <f t="shared" si="76"/>
        <v>-66761</v>
      </c>
      <c r="F1283" s="5" t="str">
        <f t="shared" si="79"/>
        <v>BULLISH</v>
      </c>
      <c r="G1283" s="5" t="str">
        <f t="shared" si="78"/>
        <v>WEAK</v>
      </c>
      <c r="H1283" s="5" t="str">
        <f t="shared" si="77"/>
        <v>CONFIRMED BULLISH</v>
      </c>
    </row>
    <row r="1284" spans="1:8" ht="13.5" x14ac:dyDescent="0.25">
      <c r="A1284" s="3">
        <f>TITRES_STAT!B1287</f>
        <v>44181</v>
      </c>
      <c r="B1284" s="5">
        <f>TITRES_STAT!C1287</f>
        <v>0.52</v>
      </c>
      <c r="C1284" s="5">
        <f>TITRES_STAT!D1287</f>
        <v>0.52</v>
      </c>
      <c r="D1284" s="5">
        <f>TITRES_STAT!E1287</f>
        <v>1125</v>
      </c>
      <c r="E1284" s="2">
        <f t="shared" ref="E1284:E1347" si="80">IF(B1284&gt;B1283, E1283+D1284, IF(B1284&lt;B1283, E1283-D1284, E1283))</f>
        <v>-67886</v>
      </c>
      <c r="F1284" s="5" t="str">
        <f t="shared" si="79"/>
        <v>BULLISH</v>
      </c>
      <c r="G1284" s="5" t="str">
        <f t="shared" si="78"/>
        <v>WEAK</v>
      </c>
      <c r="H1284" s="5" t="str">
        <f t="shared" si="77"/>
        <v>NEUTRAL</v>
      </c>
    </row>
    <row r="1285" spans="1:8" ht="13.5" x14ac:dyDescent="0.25">
      <c r="A1285" s="3">
        <f>TITRES_STAT!B1288</f>
        <v>44182</v>
      </c>
      <c r="B1285" s="5">
        <f>TITRES_STAT!C1288</f>
        <v>0.52</v>
      </c>
      <c r="C1285" s="5">
        <f>TITRES_STAT!D1288</f>
        <v>0.52</v>
      </c>
      <c r="D1285" s="5">
        <f>TITRES_STAT!E1288</f>
        <v>3493</v>
      </c>
      <c r="E1285" s="2">
        <f t="shared" si="80"/>
        <v>-67886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CONFIRMED BEARISH</v>
      </c>
    </row>
    <row r="1286" spans="1:8" ht="13.5" x14ac:dyDescent="0.25">
      <c r="A1286" s="3">
        <f>TITRES_STAT!B1289</f>
        <v>44183</v>
      </c>
      <c r="B1286" s="5">
        <f>TITRES_STAT!C1289</f>
        <v>0.52</v>
      </c>
      <c r="C1286" s="5">
        <f>TITRES_STAT!D1289</f>
        <v>0.52</v>
      </c>
      <c r="D1286" s="5">
        <f>TITRES_STAT!E1289</f>
        <v>4100</v>
      </c>
      <c r="E1286" s="2">
        <f t="shared" si="80"/>
        <v>-67886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0.53</v>
      </c>
      <c r="C1287" s="5">
        <f>TITRES_STAT!D1290</f>
        <v>0.53</v>
      </c>
      <c r="D1287" s="5">
        <f>TITRES_STAT!E1290</f>
        <v>7677</v>
      </c>
      <c r="E1287" s="2">
        <f t="shared" si="80"/>
        <v>-60209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WEAK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0.55000000000000004</v>
      </c>
      <c r="C1288" s="5">
        <f>TITRES_STAT!D1291</f>
        <v>0.55000000000000004</v>
      </c>
      <c r="D1288" s="5">
        <f>TITRES_STAT!E1291</f>
        <v>2500</v>
      </c>
      <c r="E1288" s="2">
        <f t="shared" si="80"/>
        <v>-57709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WEAK</v>
      </c>
      <c r="H1288" s="5" t="str">
        <f t="shared" si="81"/>
        <v>CONFIRMED BULLISH</v>
      </c>
    </row>
    <row r="1289" spans="1:8" ht="13.5" x14ac:dyDescent="0.25">
      <c r="A1289" s="3">
        <f>TITRES_STAT!B1292</f>
        <v>44188</v>
      </c>
      <c r="B1289" s="5">
        <f>TITRES_STAT!C1292</f>
        <v>0.56999999999999995</v>
      </c>
      <c r="C1289" s="5">
        <f>TITRES_STAT!D1292</f>
        <v>0.56999999999999995</v>
      </c>
      <c r="D1289" s="5">
        <f>TITRES_STAT!E1292</f>
        <v>5282</v>
      </c>
      <c r="E1289" s="2">
        <f t="shared" si="80"/>
        <v>-52427</v>
      </c>
      <c r="F1289" s="5" t="str">
        <f t="shared" si="83"/>
        <v>BULLISH</v>
      </c>
      <c r="G1289" s="5" t="str">
        <f t="shared" si="82"/>
        <v>WEAK</v>
      </c>
      <c r="H1289" s="5" t="str">
        <f t="shared" si="81"/>
        <v>CONFIRMED BULLISH</v>
      </c>
    </row>
    <row r="1290" spans="1:8" ht="13.5" x14ac:dyDescent="0.25">
      <c r="A1290" s="3">
        <f>TITRES_STAT!B1293</f>
        <v>44189</v>
      </c>
      <c r="B1290" s="5">
        <f>TITRES_STAT!C1293</f>
        <v>0.59</v>
      </c>
      <c r="C1290" s="5">
        <f>TITRES_STAT!D1293</f>
        <v>0.59</v>
      </c>
      <c r="D1290" s="5">
        <f>TITRES_STAT!E1293</f>
        <v>1434</v>
      </c>
      <c r="E1290" s="2">
        <f t="shared" si="80"/>
        <v>-50993</v>
      </c>
      <c r="F1290" s="5" t="str">
        <f t="shared" si="83"/>
        <v>BULLISH</v>
      </c>
      <c r="G1290" s="5" t="str">
        <f t="shared" si="82"/>
        <v>WEAK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0.61</v>
      </c>
      <c r="C1291" s="5">
        <f>TITRES_STAT!D1294</f>
        <v>0.61</v>
      </c>
      <c r="D1291" s="5">
        <f>TITRES_STAT!E1294</f>
        <v>4157</v>
      </c>
      <c r="E1291" s="2">
        <f t="shared" si="80"/>
        <v>-46836</v>
      </c>
      <c r="F1291" s="5" t="str">
        <f t="shared" si="83"/>
        <v>BULLISH</v>
      </c>
      <c r="G1291" s="5" t="str">
        <f t="shared" si="82"/>
        <v>WEAK</v>
      </c>
      <c r="H1291" s="5" t="str">
        <f t="shared" si="81"/>
        <v>CONFIRMED BULLISH</v>
      </c>
    </row>
    <row r="1292" spans="1:8" ht="13.5" x14ac:dyDescent="0.25">
      <c r="A1292" s="3">
        <f>TITRES_STAT!B1295</f>
        <v>44193</v>
      </c>
      <c r="B1292" s="5">
        <f>TITRES_STAT!C1295</f>
        <v>0.63</v>
      </c>
      <c r="C1292" s="5">
        <f>TITRES_STAT!D1295</f>
        <v>0.63</v>
      </c>
      <c r="D1292" s="5">
        <f>TITRES_STAT!E1295</f>
        <v>36159</v>
      </c>
      <c r="E1292" s="2">
        <f t="shared" si="80"/>
        <v>-10677</v>
      </c>
      <c r="F1292" s="5" t="str">
        <f t="shared" si="83"/>
        <v>BULLISH</v>
      </c>
      <c r="G1292" s="5" t="str">
        <f t="shared" si="82"/>
        <v>WEAK</v>
      </c>
      <c r="H1292" s="5" t="str">
        <f t="shared" si="81"/>
        <v>CONFIRMED BULLISH</v>
      </c>
    </row>
    <row r="1293" spans="1:8" ht="13.5" x14ac:dyDescent="0.25">
      <c r="A1293" s="3">
        <f>TITRES_STAT!B1296</f>
        <v>44194</v>
      </c>
      <c r="B1293" s="5">
        <f>TITRES_STAT!C1296</f>
        <v>0.61</v>
      </c>
      <c r="C1293" s="5">
        <f>TITRES_STAT!D1296</f>
        <v>0.61</v>
      </c>
      <c r="D1293" s="5">
        <f>TITRES_STAT!E1296</f>
        <v>222</v>
      </c>
      <c r="E1293" s="2">
        <f t="shared" si="80"/>
        <v>-10899</v>
      </c>
      <c r="F1293" s="5" t="str">
        <f t="shared" si="83"/>
        <v>BULLISH</v>
      </c>
      <c r="G1293" s="5" t="str">
        <f t="shared" si="82"/>
        <v>WEAK</v>
      </c>
      <c r="H1293" s="5" t="str">
        <f t="shared" si="81"/>
        <v>CONFIRMED BULLISH</v>
      </c>
    </row>
    <row r="1294" spans="1:8" ht="13.5" x14ac:dyDescent="0.25">
      <c r="A1294" s="3">
        <f>TITRES_STAT!B1297</f>
        <v>44195</v>
      </c>
      <c r="B1294" s="5">
        <f>TITRES_STAT!C1297</f>
        <v>0.61</v>
      </c>
      <c r="C1294" s="5">
        <f>TITRES_STAT!D1297</f>
        <v>0.61</v>
      </c>
      <c r="D1294" s="5">
        <f>TITRES_STAT!E1297</f>
        <v>16430</v>
      </c>
      <c r="E1294" s="2">
        <f t="shared" si="80"/>
        <v>-10899</v>
      </c>
      <c r="F1294" s="5" t="str">
        <f t="shared" si="83"/>
        <v>BULLISH</v>
      </c>
      <c r="G1294" s="5" t="str">
        <f t="shared" si="82"/>
        <v>WEAK</v>
      </c>
      <c r="H1294" s="5" t="str">
        <f t="shared" si="81"/>
        <v>CONFIRMED BULLISH</v>
      </c>
    </row>
    <row r="1295" spans="1:8" ht="13.5" x14ac:dyDescent="0.25">
      <c r="A1295" s="3">
        <f>TITRES_STAT!B1298</f>
        <v>44196</v>
      </c>
      <c r="B1295" s="5">
        <f>TITRES_STAT!C1298</f>
        <v>0.61</v>
      </c>
      <c r="C1295" s="5">
        <f>TITRES_STAT!D1298</f>
        <v>0.61</v>
      </c>
      <c r="D1295" s="5">
        <f>TITRES_STAT!E1298</f>
        <v>272</v>
      </c>
      <c r="E1295" s="2">
        <f t="shared" si="80"/>
        <v>-10899</v>
      </c>
      <c r="F1295" s="5" t="str">
        <f t="shared" si="83"/>
        <v>BULLISH</v>
      </c>
      <c r="G1295" s="5" t="str">
        <f t="shared" si="82"/>
        <v>WEAK</v>
      </c>
      <c r="H1295" s="5" t="str">
        <f t="shared" si="81"/>
        <v>CONFIRMED BULLISH</v>
      </c>
    </row>
    <row r="1296" spans="1:8" ht="13.5" x14ac:dyDescent="0.25">
      <c r="A1296" s="3">
        <f>TITRES_STAT!B1299</f>
        <v>44200</v>
      </c>
      <c r="B1296" s="5">
        <f>TITRES_STAT!C1299</f>
        <v>0.63</v>
      </c>
      <c r="C1296" s="5">
        <f>TITRES_STAT!D1299</f>
        <v>0.63</v>
      </c>
      <c r="D1296" s="5">
        <f>TITRES_STAT!E1299</f>
        <v>15</v>
      </c>
      <c r="E1296" s="2">
        <f t="shared" si="80"/>
        <v>-10884</v>
      </c>
      <c r="F1296" s="5" t="str">
        <f t="shared" si="83"/>
        <v>BULLISH</v>
      </c>
      <c r="G1296" s="5" t="str">
        <f t="shared" si="82"/>
        <v>WEAK</v>
      </c>
      <c r="H1296" s="5" t="str">
        <f t="shared" si="81"/>
        <v>CONFIRMED BULLISH</v>
      </c>
    </row>
    <row r="1297" spans="1:8" ht="13.5" x14ac:dyDescent="0.25">
      <c r="A1297" s="3">
        <f>TITRES_STAT!B1300</f>
        <v>44201</v>
      </c>
      <c r="B1297" s="5">
        <f>TITRES_STAT!C1300</f>
        <v>0.62</v>
      </c>
      <c r="C1297" s="5">
        <f>TITRES_STAT!D1300</f>
        <v>0.62</v>
      </c>
      <c r="D1297" s="5">
        <f>TITRES_STAT!E1300</f>
        <v>5261</v>
      </c>
      <c r="E1297" s="2">
        <f t="shared" si="80"/>
        <v>-16145</v>
      </c>
      <c r="F1297" s="5" t="str">
        <f t="shared" si="83"/>
        <v>BEARISH</v>
      </c>
      <c r="G1297" s="5" t="str">
        <f t="shared" si="82"/>
        <v>STRONG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0.6</v>
      </c>
      <c r="C1298" s="5">
        <f>TITRES_STAT!D1301</f>
        <v>0.6</v>
      </c>
      <c r="D1298" s="5">
        <f>TITRES_STAT!E1301</f>
        <v>653</v>
      </c>
      <c r="E1298" s="2">
        <f t="shared" si="80"/>
        <v>-16798</v>
      </c>
      <c r="F1298" s="5" t="str">
        <f t="shared" si="83"/>
        <v>BEARISH</v>
      </c>
      <c r="G1298" s="5" t="str">
        <f t="shared" si="82"/>
        <v>STRONG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0.59</v>
      </c>
      <c r="C1299" s="5">
        <f>TITRES_STAT!D1302</f>
        <v>0.59</v>
      </c>
      <c r="D1299" s="5">
        <f>TITRES_STAT!E1302</f>
        <v>2034</v>
      </c>
      <c r="E1299" s="2">
        <f t="shared" si="80"/>
        <v>-18832</v>
      </c>
      <c r="F1299" s="5" t="str">
        <f t="shared" si="83"/>
        <v>BEARISH</v>
      </c>
      <c r="G1299" s="5" t="str">
        <f t="shared" si="82"/>
        <v>STRONG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0.57999999999999996</v>
      </c>
      <c r="C1300" s="5">
        <f>TITRES_STAT!D1303</f>
        <v>0.57999999999999996</v>
      </c>
      <c r="D1300" s="5">
        <f>TITRES_STAT!E1303</f>
        <v>1289</v>
      </c>
      <c r="E1300" s="2">
        <f t="shared" si="80"/>
        <v>-20121</v>
      </c>
      <c r="F1300" s="5" t="str">
        <f t="shared" si="83"/>
        <v>BEARISH</v>
      </c>
      <c r="G1300" s="5" t="str">
        <f t="shared" si="82"/>
        <v>STRONG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0.6</v>
      </c>
      <c r="C1301" s="5">
        <f>TITRES_STAT!D1304</f>
        <v>0.6</v>
      </c>
      <c r="D1301" s="5">
        <f>TITRES_STAT!E1304</f>
        <v>0</v>
      </c>
      <c r="E1301" s="2">
        <f t="shared" si="80"/>
        <v>-20121</v>
      </c>
      <c r="F1301" s="5" t="str">
        <f t="shared" si="83"/>
        <v>BEARISH</v>
      </c>
      <c r="G1301" s="5" t="str">
        <f t="shared" si="82"/>
        <v>STRONG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0.59</v>
      </c>
      <c r="C1302" s="5">
        <f>TITRES_STAT!D1305</f>
        <v>0.59</v>
      </c>
      <c r="D1302" s="5">
        <f>TITRES_STAT!E1305</f>
        <v>21</v>
      </c>
      <c r="E1302" s="2">
        <f t="shared" si="80"/>
        <v>-20142</v>
      </c>
      <c r="F1302" s="5" t="str">
        <f t="shared" si="83"/>
        <v>BEARISH</v>
      </c>
      <c r="G1302" s="5" t="str">
        <f t="shared" si="82"/>
        <v>STRONG</v>
      </c>
      <c r="H1302" s="5" t="str">
        <f t="shared" si="81"/>
        <v>CONFIRMED BEARISH</v>
      </c>
    </row>
    <row r="1303" spans="1:8" ht="13.5" x14ac:dyDescent="0.25">
      <c r="A1303" s="3">
        <f>TITRES_STAT!B1306</f>
        <v>44209</v>
      </c>
      <c r="B1303" s="5">
        <f>TITRES_STAT!C1306</f>
        <v>0.57999999999999996</v>
      </c>
      <c r="C1303" s="5">
        <f>TITRES_STAT!D1306</f>
        <v>0.57999999999999996</v>
      </c>
      <c r="D1303" s="5">
        <f>TITRES_STAT!E1306</f>
        <v>6610</v>
      </c>
      <c r="E1303" s="2">
        <f t="shared" si="80"/>
        <v>-26752</v>
      </c>
      <c r="F1303" s="5" t="str">
        <f t="shared" si="83"/>
        <v>BEARISH</v>
      </c>
      <c r="G1303" s="5" t="str">
        <f t="shared" si="82"/>
        <v>STRONG</v>
      </c>
      <c r="H1303" s="5" t="str">
        <f t="shared" si="81"/>
        <v>CONFIRMED BEARISH</v>
      </c>
    </row>
    <row r="1304" spans="1:8" ht="13.5" x14ac:dyDescent="0.25">
      <c r="A1304" s="3">
        <f>TITRES_STAT!B1307</f>
        <v>44211</v>
      </c>
      <c r="B1304" s="5">
        <f>TITRES_STAT!C1307</f>
        <v>0.56000000000000005</v>
      </c>
      <c r="C1304" s="5">
        <f>TITRES_STAT!D1307</f>
        <v>0.56000000000000005</v>
      </c>
      <c r="D1304" s="5">
        <f>TITRES_STAT!E1307</f>
        <v>0</v>
      </c>
      <c r="E1304" s="2">
        <f t="shared" si="80"/>
        <v>-26752</v>
      </c>
      <c r="F1304" s="5" t="str">
        <f t="shared" si="83"/>
        <v>BEARISH</v>
      </c>
      <c r="G1304" s="5" t="str">
        <f t="shared" si="82"/>
        <v>STRONG</v>
      </c>
      <c r="H1304" s="5" t="str">
        <f t="shared" si="81"/>
        <v>CONFIRMED BEARISH</v>
      </c>
    </row>
    <row r="1305" spans="1:8" ht="13.5" x14ac:dyDescent="0.25">
      <c r="A1305" s="3">
        <f>TITRES_STAT!B1308</f>
        <v>44214</v>
      </c>
      <c r="B1305" s="5">
        <f>TITRES_STAT!C1308</f>
        <v>0.56000000000000005</v>
      </c>
      <c r="C1305" s="5">
        <f>TITRES_STAT!D1308</f>
        <v>0.56000000000000005</v>
      </c>
      <c r="D1305" s="5">
        <f>TITRES_STAT!E1308</f>
        <v>6500</v>
      </c>
      <c r="E1305" s="2">
        <f t="shared" si="80"/>
        <v>-26752</v>
      </c>
      <c r="F1305" s="5" t="str">
        <f t="shared" si="83"/>
        <v>BEARISH</v>
      </c>
      <c r="G1305" s="5" t="str">
        <f t="shared" si="82"/>
        <v>STRONG</v>
      </c>
      <c r="H1305" s="5" t="str">
        <f t="shared" si="81"/>
        <v>CONFIRMED BEARISH</v>
      </c>
    </row>
    <row r="1306" spans="1:8" ht="13.5" x14ac:dyDescent="0.25">
      <c r="A1306" s="3">
        <f>TITRES_STAT!B1309</f>
        <v>44215</v>
      </c>
      <c r="B1306" s="5">
        <f>TITRES_STAT!C1309</f>
        <v>0.56999999999999995</v>
      </c>
      <c r="C1306" s="5">
        <f>TITRES_STAT!D1309</f>
        <v>0.56999999999999995</v>
      </c>
      <c r="D1306" s="5">
        <f>TITRES_STAT!E1309</f>
        <v>15</v>
      </c>
      <c r="E1306" s="2">
        <f t="shared" si="80"/>
        <v>-26737</v>
      </c>
      <c r="F1306" s="5" t="str">
        <f t="shared" si="83"/>
        <v>BEARISH</v>
      </c>
      <c r="G1306" s="5" t="str">
        <f t="shared" si="82"/>
        <v>STRONG</v>
      </c>
      <c r="H1306" s="5" t="str">
        <f t="shared" si="81"/>
        <v>CONFIRMED BEARISH</v>
      </c>
    </row>
    <row r="1307" spans="1:8" ht="13.5" x14ac:dyDescent="0.25">
      <c r="A1307" s="3">
        <f>TITRES_STAT!B1310</f>
        <v>44216</v>
      </c>
      <c r="B1307" s="5">
        <f>TITRES_STAT!C1310</f>
        <v>0.56000000000000005</v>
      </c>
      <c r="C1307" s="5">
        <f>TITRES_STAT!D1310</f>
        <v>0.56000000000000005</v>
      </c>
      <c r="D1307" s="5">
        <f>TITRES_STAT!E1310</f>
        <v>699</v>
      </c>
      <c r="E1307" s="2">
        <f t="shared" si="80"/>
        <v>-27436</v>
      </c>
      <c r="F1307" s="5" t="str">
        <f t="shared" si="83"/>
        <v>BEARISH</v>
      </c>
      <c r="G1307" s="5" t="str">
        <f t="shared" si="82"/>
        <v>STRONG</v>
      </c>
      <c r="H1307" s="5" t="str">
        <f t="shared" si="81"/>
        <v>CONFIRMED BEARISH</v>
      </c>
    </row>
    <row r="1308" spans="1:8" ht="13.5" x14ac:dyDescent="0.25">
      <c r="A1308" s="3">
        <f>TITRES_STAT!B1311</f>
        <v>44217</v>
      </c>
      <c r="B1308" s="5">
        <f>TITRES_STAT!C1311</f>
        <v>0.57999999999999996</v>
      </c>
      <c r="C1308" s="5">
        <f>TITRES_STAT!D1311</f>
        <v>0.57999999999999996</v>
      </c>
      <c r="D1308" s="5">
        <f>TITRES_STAT!E1311</f>
        <v>5033</v>
      </c>
      <c r="E1308" s="2">
        <f t="shared" si="80"/>
        <v>-22403</v>
      </c>
      <c r="F1308" s="5" t="str">
        <f t="shared" si="83"/>
        <v>BULLISH</v>
      </c>
      <c r="G1308" s="5" t="str">
        <f t="shared" si="82"/>
        <v>WEAK</v>
      </c>
      <c r="H1308" s="5" t="str">
        <f t="shared" si="81"/>
        <v>NEUTRAL</v>
      </c>
    </row>
    <row r="1309" spans="1:8" ht="13.5" x14ac:dyDescent="0.25">
      <c r="A1309" s="3">
        <f>TITRES_STAT!B1312</f>
        <v>44218</v>
      </c>
      <c r="B1309" s="5">
        <f>TITRES_STAT!C1312</f>
        <v>0.57999999999999996</v>
      </c>
      <c r="C1309" s="5">
        <f>TITRES_STAT!D1312</f>
        <v>0.57999999999999996</v>
      </c>
      <c r="D1309" s="5">
        <f>TITRES_STAT!E1312</f>
        <v>1064</v>
      </c>
      <c r="E1309" s="2">
        <f t="shared" si="80"/>
        <v>-22403</v>
      </c>
      <c r="F1309" s="5" t="str">
        <f t="shared" si="83"/>
        <v>BULLISH</v>
      </c>
      <c r="G1309" s="5" t="str">
        <f t="shared" si="82"/>
        <v>WEAK</v>
      </c>
      <c r="H1309" s="5" t="str">
        <f t="shared" si="81"/>
        <v>CONFIRMED BULLISH</v>
      </c>
    </row>
    <row r="1310" spans="1:8" ht="13.5" x14ac:dyDescent="0.25">
      <c r="A1310" s="3">
        <f>TITRES_STAT!B1313</f>
        <v>44221</v>
      </c>
      <c r="B1310" s="5">
        <f>TITRES_STAT!C1313</f>
        <v>0.57999999999999996</v>
      </c>
      <c r="C1310" s="5">
        <f>TITRES_STAT!D1313</f>
        <v>0.57999999999999996</v>
      </c>
      <c r="D1310" s="5">
        <f>TITRES_STAT!E1313</f>
        <v>0</v>
      </c>
      <c r="E1310" s="2">
        <f t="shared" si="80"/>
        <v>-22403</v>
      </c>
      <c r="F1310" s="5" t="str">
        <f t="shared" si="83"/>
        <v>BULLISH</v>
      </c>
      <c r="G1310" s="5" t="str">
        <f t="shared" si="82"/>
        <v>WEAK</v>
      </c>
      <c r="H1310" s="5" t="str">
        <f t="shared" si="81"/>
        <v>CONFIRMED BULLISH</v>
      </c>
    </row>
    <row r="1311" spans="1:8" ht="13.5" x14ac:dyDescent="0.25">
      <c r="A1311" s="3">
        <f>TITRES_STAT!B1314</f>
        <v>44222</v>
      </c>
      <c r="B1311" s="5">
        <f>TITRES_STAT!C1314</f>
        <v>0.57999999999999996</v>
      </c>
      <c r="C1311" s="5">
        <f>TITRES_STAT!D1314</f>
        <v>0.57999999999999996</v>
      </c>
      <c r="D1311" s="5">
        <f>TITRES_STAT!E1314</f>
        <v>31</v>
      </c>
      <c r="E1311" s="2">
        <f t="shared" si="80"/>
        <v>-22403</v>
      </c>
      <c r="F1311" s="5" t="str">
        <f t="shared" si="83"/>
        <v>BULLISH</v>
      </c>
      <c r="G1311" s="5" t="str">
        <f t="shared" si="82"/>
        <v>WEAK</v>
      </c>
      <c r="H1311" s="5" t="str">
        <f t="shared" si="81"/>
        <v>CONFIRMED BULLISH</v>
      </c>
    </row>
    <row r="1312" spans="1:8" ht="13.5" x14ac:dyDescent="0.25">
      <c r="A1312" s="3">
        <f>TITRES_STAT!B1315</f>
        <v>44223</v>
      </c>
      <c r="B1312" s="5">
        <f>TITRES_STAT!C1315</f>
        <v>0.57999999999999996</v>
      </c>
      <c r="C1312" s="5">
        <f>TITRES_STAT!D1315</f>
        <v>0.57999999999999996</v>
      </c>
      <c r="D1312" s="5">
        <f>TITRES_STAT!E1315</f>
        <v>0</v>
      </c>
      <c r="E1312" s="2">
        <f t="shared" si="80"/>
        <v>-22403</v>
      </c>
      <c r="F1312" s="5" t="str">
        <f t="shared" si="83"/>
        <v>BULLISH</v>
      </c>
      <c r="G1312" s="5" t="str">
        <f t="shared" si="82"/>
        <v>WEAK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0.57999999999999996</v>
      </c>
      <c r="C1313" s="5">
        <f>TITRES_STAT!D1316</f>
        <v>0.57999999999999996</v>
      </c>
      <c r="D1313" s="5">
        <f>TITRES_STAT!E1316</f>
        <v>0</v>
      </c>
      <c r="E1313" s="2">
        <f t="shared" si="80"/>
        <v>-22403</v>
      </c>
      <c r="F1313" s="5" t="str">
        <f t="shared" si="83"/>
        <v>NEUTRAL</v>
      </c>
      <c r="G1313" s="5" t="str">
        <f t="shared" si="82"/>
        <v>NEUTRAL</v>
      </c>
      <c r="H1313" s="5" t="str">
        <f t="shared" si="81"/>
        <v>NEUTRAL</v>
      </c>
    </row>
    <row r="1314" spans="1:8" ht="13.5" x14ac:dyDescent="0.25">
      <c r="A1314" s="3">
        <f>TITRES_STAT!B1317</f>
        <v>44225</v>
      </c>
      <c r="B1314" s="5">
        <f>TITRES_STAT!C1317</f>
        <v>0.57999999999999996</v>
      </c>
      <c r="C1314" s="5">
        <f>TITRES_STAT!D1317</f>
        <v>0.57999999999999996</v>
      </c>
      <c r="D1314" s="5">
        <f>TITRES_STAT!E1317</f>
        <v>0</v>
      </c>
      <c r="E1314" s="2">
        <f t="shared" si="80"/>
        <v>-22403</v>
      </c>
      <c r="F1314" s="5" t="str">
        <f t="shared" si="83"/>
        <v>NEUTRAL</v>
      </c>
      <c r="G1314" s="5" t="str">
        <f t="shared" si="82"/>
        <v>NEUTRAL</v>
      </c>
      <c r="H1314" s="5" t="str">
        <f t="shared" si="81"/>
        <v>NEUTRAL</v>
      </c>
    </row>
    <row r="1315" spans="1:8" ht="13.5" x14ac:dyDescent="0.25">
      <c r="A1315" s="3">
        <f>TITRES_STAT!B1318</f>
        <v>44228</v>
      </c>
      <c r="B1315" s="5">
        <f>TITRES_STAT!C1318</f>
        <v>0.57999999999999996</v>
      </c>
      <c r="C1315" s="5">
        <f>TITRES_STAT!D1318</f>
        <v>0.57999999999999996</v>
      </c>
      <c r="D1315" s="5">
        <f>TITRES_STAT!E1318</f>
        <v>0</v>
      </c>
      <c r="E1315" s="2">
        <f t="shared" si="80"/>
        <v>-22403</v>
      </c>
      <c r="F1315" s="5" t="str">
        <f t="shared" si="83"/>
        <v>NEUTRAL</v>
      </c>
      <c r="G1315" s="5" t="str">
        <f t="shared" si="82"/>
        <v>NEUTRAL</v>
      </c>
      <c r="H1315" s="5" t="str">
        <f t="shared" si="81"/>
        <v>NEUTRAL</v>
      </c>
    </row>
    <row r="1316" spans="1:8" ht="13.5" x14ac:dyDescent="0.25">
      <c r="A1316" s="3">
        <f>TITRES_STAT!B1319</f>
        <v>44229</v>
      </c>
      <c r="B1316" s="5">
        <f>TITRES_STAT!C1319</f>
        <v>0.56000000000000005</v>
      </c>
      <c r="C1316" s="5">
        <f>TITRES_STAT!D1319</f>
        <v>0.56000000000000005</v>
      </c>
      <c r="D1316" s="5">
        <f>TITRES_STAT!E1319</f>
        <v>0</v>
      </c>
      <c r="E1316" s="2">
        <f t="shared" si="80"/>
        <v>-22403</v>
      </c>
      <c r="F1316" s="5" t="str">
        <f t="shared" si="83"/>
        <v>NEUTRAL</v>
      </c>
      <c r="G1316" s="5" t="str">
        <f t="shared" si="82"/>
        <v>NEUTRAL</v>
      </c>
      <c r="H1316" s="5" t="str">
        <f t="shared" si="81"/>
        <v>NEUTRAL</v>
      </c>
    </row>
    <row r="1317" spans="1:8" ht="13.5" x14ac:dyDescent="0.25">
      <c r="A1317" s="3">
        <f>TITRES_STAT!B1320</f>
        <v>44230</v>
      </c>
      <c r="B1317" s="5">
        <f>TITRES_STAT!C1320</f>
        <v>0.54</v>
      </c>
      <c r="C1317" s="5">
        <f>TITRES_STAT!D1320</f>
        <v>0.54</v>
      </c>
      <c r="D1317" s="5">
        <f>TITRES_STAT!E1320</f>
        <v>0</v>
      </c>
      <c r="E1317" s="2">
        <f t="shared" si="80"/>
        <v>-22403</v>
      </c>
      <c r="F1317" s="5" t="str">
        <f t="shared" si="83"/>
        <v>NEUTRAL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0.52</v>
      </c>
      <c r="C1318" s="5">
        <f>TITRES_STAT!D1321</f>
        <v>0.52</v>
      </c>
      <c r="D1318" s="5">
        <f>TITRES_STAT!E1321</f>
        <v>0</v>
      </c>
      <c r="E1318" s="2">
        <f t="shared" si="80"/>
        <v>-22403</v>
      </c>
      <c r="F1318" s="5" t="str">
        <f t="shared" si="83"/>
        <v>NEUTRAL</v>
      </c>
      <c r="G1318" s="5" t="str">
        <f t="shared" si="82"/>
        <v>NEUTRAL</v>
      </c>
      <c r="H1318" s="5" t="str">
        <f t="shared" si="81"/>
        <v>NEUTRAL</v>
      </c>
    </row>
    <row r="1319" spans="1:8" ht="13.5" x14ac:dyDescent="0.25">
      <c r="A1319" s="3">
        <f>TITRES_STAT!B1322</f>
        <v>44232</v>
      </c>
      <c r="B1319" s="5">
        <f>TITRES_STAT!C1322</f>
        <v>0.5</v>
      </c>
      <c r="C1319" s="5">
        <f>TITRES_STAT!D1322</f>
        <v>0.5</v>
      </c>
      <c r="D1319" s="5">
        <f>TITRES_STAT!E1322</f>
        <v>0</v>
      </c>
      <c r="E1319" s="2">
        <f t="shared" si="80"/>
        <v>-22403</v>
      </c>
      <c r="F1319" s="5" t="str">
        <f t="shared" si="83"/>
        <v>NEUTRAL</v>
      </c>
      <c r="G1319" s="5" t="str">
        <f t="shared" si="82"/>
        <v>NEUTRAL</v>
      </c>
      <c r="H1319" s="5" t="str">
        <f t="shared" si="81"/>
        <v>NEUTRAL</v>
      </c>
    </row>
    <row r="1320" spans="1:8" ht="13.5" x14ac:dyDescent="0.25">
      <c r="A1320" s="3">
        <f>TITRES_STAT!B1323</f>
        <v>44235</v>
      </c>
      <c r="B1320" s="5">
        <f>TITRES_STAT!C1323</f>
        <v>0.5</v>
      </c>
      <c r="C1320" s="5">
        <f>TITRES_STAT!D1323</f>
        <v>0.5</v>
      </c>
      <c r="D1320" s="5">
        <f>TITRES_STAT!E1323</f>
        <v>7233</v>
      </c>
      <c r="E1320" s="2">
        <f t="shared" si="80"/>
        <v>-22403</v>
      </c>
      <c r="F1320" s="5" t="str">
        <f t="shared" si="83"/>
        <v>NEUTRAL</v>
      </c>
      <c r="G1320" s="5" t="str">
        <f t="shared" si="82"/>
        <v>NEUTRAL</v>
      </c>
      <c r="H1320" s="5" t="str">
        <f t="shared" si="81"/>
        <v>NEUTRAL</v>
      </c>
    </row>
    <row r="1321" spans="1:8" ht="13.5" x14ac:dyDescent="0.25">
      <c r="A1321" s="3">
        <f>TITRES_STAT!B1324</f>
        <v>44236</v>
      </c>
      <c r="B1321" s="5">
        <f>TITRES_STAT!C1324</f>
        <v>0.51</v>
      </c>
      <c r="C1321" s="5">
        <f>TITRES_STAT!D1324</f>
        <v>0.51</v>
      </c>
      <c r="D1321" s="5">
        <f>TITRES_STAT!E1324</f>
        <v>694</v>
      </c>
      <c r="E1321" s="2">
        <f t="shared" si="80"/>
        <v>-21709</v>
      </c>
      <c r="F1321" s="5" t="str">
        <f t="shared" si="83"/>
        <v>BULLISH</v>
      </c>
      <c r="G1321" s="5" t="str">
        <f t="shared" si="82"/>
        <v>WEAK</v>
      </c>
      <c r="H1321" s="5" t="str">
        <f t="shared" si="81"/>
        <v>BULLISH DIVERGENCE</v>
      </c>
    </row>
    <row r="1322" spans="1:8" ht="13.5" x14ac:dyDescent="0.25">
      <c r="A1322" s="3">
        <f>TITRES_STAT!B1325</f>
        <v>44237</v>
      </c>
      <c r="B1322" s="5">
        <f>TITRES_STAT!C1325</f>
        <v>0.54</v>
      </c>
      <c r="C1322" s="5">
        <f>TITRES_STAT!D1325</f>
        <v>0.54</v>
      </c>
      <c r="D1322" s="5">
        <f>TITRES_STAT!E1325</f>
        <v>284</v>
      </c>
      <c r="E1322" s="2">
        <f t="shared" si="80"/>
        <v>-21425</v>
      </c>
      <c r="F1322" s="5" t="str">
        <f t="shared" si="83"/>
        <v>BULLISH</v>
      </c>
      <c r="G1322" s="5" t="str">
        <f t="shared" si="82"/>
        <v>WEAK</v>
      </c>
      <c r="H1322" s="5" t="str">
        <f t="shared" si="81"/>
        <v>NEUTRAL</v>
      </c>
    </row>
    <row r="1323" spans="1:8" ht="13.5" x14ac:dyDescent="0.25">
      <c r="A1323" s="3">
        <f>TITRES_STAT!B1326</f>
        <v>44238</v>
      </c>
      <c r="B1323" s="5">
        <f>TITRES_STAT!C1326</f>
        <v>0.55000000000000004</v>
      </c>
      <c r="C1323" s="5">
        <f>TITRES_STAT!D1326</f>
        <v>0.55000000000000004</v>
      </c>
      <c r="D1323" s="5">
        <f>TITRES_STAT!E1326</f>
        <v>1421</v>
      </c>
      <c r="E1323" s="2">
        <f t="shared" si="80"/>
        <v>-20004</v>
      </c>
      <c r="F1323" s="5" t="str">
        <f t="shared" si="83"/>
        <v>BULLISH</v>
      </c>
      <c r="G1323" s="5" t="str">
        <f t="shared" si="82"/>
        <v>WEAK</v>
      </c>
      <c r="H1323" s="5" t="str">
        <f t="shared" si="81"/>
        <v>CONFIRMED BULLISH</v>
      </c>
    </row>
    <row r="1324" spans="1:8" ht="13.5" x14ac:dyDescent="0.25">
      <c r="A1324" s="3">
        <f>TITRES_STAT!B1327</f>
        <v>44239</v>
      </c>
      <c r="B1324" s="5">
        <f>TITRES_STAT!C1327</f>
        <v>0.53</v>
      </c>
      <c r="C1324" s="5">
        <f>TITRES_STAT!D1327</f>
        <v>0.53</v>
      </c>
      <c r="D1324" s="5">
        <f>TITRES_STAT!E1327</f>
        <v>30697</v>
      </c>
      <c r="E1324" s="2">
        <f t="shared" si="80"/>
        <v>-50701</v>
      </c>
      <c r="F1324" s="5" t="str">
        <f t="shared" si="83"/>
        <v>BEARISH</v>
      </c>
      <c r="G1324" s="5" t="str">
        <f t="shared" si="82"/>
        <v>STRONG</v>
      </c>
      <c r="H1324" s="5" t="str">
        <f t="shared" si="81"/>
        <v>BEARISH DIVERGENCE</v>
      </c>
    </row>
    <row r="1325" spans="1:8" ht="13.5" x14ac:dyDescent="0.25">
      <c r="A1325" s="3">
        <f>TITRES_STAT!B1328</f>
        <v>44242</v>
      </c>
      <c r="B1325" s="5">
        <f>TITRES_STAT!C1328</f>
        <v>0.53</v>
      </c>
      <c r="C1325" s="5">
        <f>TITRES_STAT!D1328</f>
        <v>0.53</v>
      </c>
      <c r="D1325" s="5">
        <f>TITRES_STAT!E1328</f>
        <v>23</v>
      </c>
      <c r="E1325" s="2">
        <f t="shared" si="80"/>
        <v>-50701</v>
      </c>
      <c r="F1325" s="5" t="str">
        <f t="shared" si="83"/>
        <v>BEARISH</v>
      </c>
      <c r="G1325" s="5" t="str">
        <f t="shared" si="82"/>
        <v>STRONG</v>
      </c>
      <c r="H1325" s="5" t="str">
        <f t="shared" si="81"/>
        <v>BEARISH DIVERGENCE</v>
      </c>
    </row>
    <row r="1326" spans="1:8" ht="13.5" x14ac:dyDescent="0.25">
      <c r="A1326" s="3">
        <f>TITRES_STAT!B1329</f>
        <v>44243</v>
      </c>
      <c r="B1326" s="5">
        <f>TITRES_STAT!C1329</f>
        <v>0.52</v>
      </c>
      <c r="C1326" s="5">
        <f>TITRES_STAT!D1329</f>
        <v>0.52</v>
      </c>
      <c r="D1326" s="5">
        <f>TITRES_STAT!E1329</f>
        <v>157</v>
      </c>
      <c r="E1326" s="2">
        <f t="shared" si="80"/>
        <v>-50858</v>
      </c>
      <c r="F1326" s="5" t="str">
        <f t="shared" si="83"/>
        <v>BEARISH</v>
      </c>
      <c r="G1326" s="5" t="str">
        <f t="shared" si="82"/>
        <v>STRONG</v>
      </c>
      <c r="H1326" s="5" t="str">
        <f t="shared" si="81"/>
        <v>BEARISH DIVERGENCE</v>
      </c>
    </row>
    <row r="1327" spans="1:8" ht="13.5" x14ac:dyDescent="0.25">
      <c r="A1327" s="3">
        <f>TITRES_STAT!B1330</f>
        <v>44244</v>
      </c>
      <c r="B1327" s="5">
        <f>TITRES_STAT!C1330</f>
        <v>0.51</v>
      </c>
      <c r="C1327" s="5">
        <f>TITRES_STAT!D1330</f>
        <v>0.51</v>
      </c>
      <c r="D1327" s="5">
        <f>TITRES_STAT!E1330</f>
        <v>306</v>
      </c>
      <c r="E1327" s="2">
        <f t="shared" si="80"/>
        <v>-51164</v>
      </c>
      <c r="F1327" s="5" t="str">
        <f t="shared" si="83"/>
        <v>BEARISH</v>
      </c>
      <c r="G1327" s="5" t="str">
        <f t="shared" si="82"/>
        <v>STRONG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0.49</v>
      </c>
      <c r="C1328" s="5">
        <f>TITRES_STAT!D1331</f>
        <v>0.49</v>
      </c>
      <c r="D1328" s="5">
        <f>TITRES_STAT!E1331</f>
        <v>1587</v>
      </c>
      <c r="E1328" s="2">
        <f t="shared" si="80"/>
        <v>-52751</v>
      </c>
      <c r="F1328" s="5" t="str">
        <f t="shared" si="83"/>
        <v>BEARISH</v>
      </c>
      <c r="G1328" s="5" t="str">
        <f t="shared" si="82"/>
        <v>STRONG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0.49</v>
      </c>
      <c r="C1329" s="5">
        <f>TITRES_STAT!D1332</f>
        <v>0.49</v>
      </c>
      <c r="D1329" s="5">
        <f>TITRES_STAT!E1332</f>
        <v>100</v>
      </c>
      <c r="E1329" s="2">
        <f t="shared" si="80"/>
        <v>-52751</v>
      </c>
      <c r="F1329" s="5" t="str">
        <f t="shared" si="83"/>
        <v>BEARISH</v>
      </c>
      <c r="G1329" s="5" t="str">
        <f t="shared" si="82"/>
        <v>STRONG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0.49</v>
      </c>
      <c r="C1330" s="5">
        <f>TITRES_STAT!D1333</f>
        <v>0.49</v>
      </c>
      <c r="D1330" s="5">
        <f>TITRES_STAT!E1333</f>
        <v>12</v>
      </c>
      <c r="E1330" s="2">
        <f t="shared" si="80"/>
        <v>-52751</v>
      </c>
      <c r="F1330" s="5" t="str">
        <f t="shared" si="83"/>
        <v>BEARISH</v>
      </c>
      <c r="G1330" s="5" t="str">
        <f t="shared" si="82"/>
        <v>STRONG</v>
      </c>
      <c r="H1330" s="5" t="str">
        <f t="shared" si="81"/>
        <v>CONFIRMED BEARISH</v>
      </c>
    </row>
    <row r="1331" spans="1:8" ht="13.5" x14ac:dyDescent="0.25">
      <c r="A1331" s="3">
        <f>TITRES_STAT!B1334</f>
        <v>44250</v>
      </c>
      <c r="B1331" s="5">
        <f>TITRES_STAT!C1334</f>
        <v>0.49</v>
      </c>
      <c r="C1331" s="5">
        <f>TITRES_STAT!D1334</f>
        <v>0.49</v>
      </c>
      <c r="D1331" s="5">
        <f>TITRES_STAT!E1334</f>
        <v>151</v>
      </c>
      <c r="E1331" s="2">
        <f t="shared" si="80"/>
        <v>-52751</v>
      </c>
      <c r="F1331" s="5" t="str">
        <f t="shared" si="83"/>
        <v>BEARISH</v>
      </c>
      <c r="G1331" s="5" t="str">
        <f t="shared" si="82"/>
        <v>STRONG</v>
      </c>
      <c r="H1331" s="5" t="str">
        <f t="shared" si="81"/>
        <v>CONFIRMED BEARISH</v>
      </c>
    </row>
    <row r="1332" spans="1:8" ht="13.5" x14ac:dyDescent="0.25">
      <c r="A1332" s="3">
        <f>TITRES_STAT!B1335</f>
        <v>44251</v>
      </c>
      <c r="B1332" s="5">
        <f>TITRES_STAT!C1335</f>
        <v>0.47</v>
      </c>
      <c r="C1332" s="5">
        <f>TITRES_STAT!D1335</f>
        <v>0.47</v>
      </c>
      <c r="D1332" s="5">
        <f>TITRES_STAT!E1335</f>
        <v>1683</v>
      </c>
      <c r="E1332" s="2">
        <f t="shared" si="80"/>
        <v>-54434</v>
      </c>
      <c r="F1332" s="5" t="str">
        <f t="shared" si="83"/>
        <v>BEARISH</v>
      </c>
      <c r="G1332" s="5" t="str">
        <f t="shared" si="82"/>
        <v>STRONG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0.49</v>
      </c>
      <c r="C1333" s="5">
        <f>TITRES_STAT!D1336</f>
        <v>0.49</v>
      </c>
      <c r="D1333" s="5">
        <f>TITRES_STAT!E1336</f>
        <v>9000</v>
      </c>
      <c r="E1333" s="2">
        <f t="shared" si="80"/>
        <v>-45434</v>
      </c>
      <c r="F1333" s="5" t="str">
        <f t="shared" si="83"/>
        <v>BULLISH</v>
      </c>
      <c r="G1333" s="5" t="str">
        <f t="shared" si="82"/>
        <v>WEAK</v>
      </c>
      <c r="H1333" s="5" t="str">
        <f t="shared" si="81"/>
        <v>NEUTRAL</v>
      </c>
    </row>
    <row r="1334" spans="1:8" ht="13.5" x14ac:dyDescent="0.25">
      <c r="A1334" s="3">
        <f>TITRES_STAT!B1337</f>
        <v>44253</v>
      </c>
      <c r="B1334" s="5">
        <f>TITRES_STAT!C1337</f>
        <v>0.49</v>
      </c>
      <c r="C1334" s="5">
        <f>TITRES_STAT!D1337</f>
        <v>0.49</v>
      </c>
      <c r="D1334" s="5">
        <f>TITRES_STAT!E1337</f>
        <v>2515</v>
      </c>
      <c r="E1334" s="2">
        <f t="shared" si="80"/>
        <v>-45434</v>
      </c>
      <c r="F1334" s="5" t="str">
        <f t="shared" si="83"/>
        <v>BULLISH</v>
      </c>
      <c r="G1334" s="5" t="str">
        <f t="shared" si="82"/>
        <v>WEAK</v>
      </c>
      <c r="H1334" s="5" t="str">
        <f t="shared" si="81"/>
        <v>NEUTRAL</v>
      </c>
    </row>
    <row r="1335" spans="1:8" ht="13.5" x14ac:dyDescent="0.25">
      <c r="A1335" s="3">
        <f>TITRES_STAT!B1338</f>
        <v>44256</v>
      </c>
      <c r="B1335" s="5">
        <f>TITRES_STAT!C1338</f>
        <v>0.49</v>
      </c>
      <c r="C1335" s="5">
        <f>TITRES_STAT!D1338</f>
        <v>0.49</v>
      </c>
      <c r="D1335" s="5">
        <f>TITRES_STAT!E1338</f>
        <v>18</v>
      </c>
      <c r="E1335" s="2">
        <f t="shared" si="80"/>
        <v>-45434</v>
      </c>
      <c r="F1335" s="5" t="str">
        <f t="shared" si="83"/>
        <v>BULLISH</v>
      </c>
      <c r="G1335" s="5" t="str">
        <f t="shared" si="82"/>
        <v>WEAK</v>
      </c>
      <c r="H1335" s="5" t="str">
        <f t="shared" si="81"/>
        <v>NEUTRAL</v>
      </c>
    </row>
    <row r="1336" spans="1:8" ht="13.5" x14ac:dyDescent="0.25">
      <c r="A1336" s="3">
        <f>TITRES_STAT!B1339</f>
        <v>44257</v>
      </c>
      <c r="B1336" s="5">
        <f>TITRES_STAT!C1339</f>
        <v>0.51</v>
      </c>
      <c r="C1336" s="5">
        <f>TITRES_STAT!D1339</f>
        <v>0.51</v>
      </c>
      <c r="D1336" s="5">
        <f>TITRES_STAT!E1339</f>
        <v>7</v>
      </c>
      <c r="E1336" s="2">
        <f t="shared" si="80"/>
        <v>-45427</v>
      </c>
      <c r="F1336" s="5" t="str">
        <f t="shared" si="83"/>
        <v>BULLISH</v>
      </c>
      <c r="G1336" s="5" t="str">
        <f t="shared" si="82"/>
        <v>WEAK</v>
      </c>
      <c r="H1336" s="5" t="str">
        <f t="shared" si="81"/>
        <v>CONFIRMED BULLISH</v>
      </c>
    </row>
    <row r="1337" spans="1:8" ht="13.5" x14ac:dyDescent="0.25">
      <c r="A1337" s="3">
        <f>TITRES_STAT!B1340</f>
        <v>44258</v>
      </c>
      <c r="B1337" s="5">
        <f>TITRES_STAT!C1340</f>
        <v>0.51</v>
      </c>
      <c r="C1337" s="5">
        <f>TITRES_STAT!D1340</f>
        <v>0.51</v>
      </c>
      <c r="D1337" s="5">
        <f>TITRES_STAT!E1340</f>
        <v>1228</v>
      </c>
      <c r="E1337" s="2">
        <f t="shared" si="80"/>
        <v>-45427</v>
      </c>
      <c r="F1337" s="5" t="str">
        <f t="shared" si="83"/>
        <v>BULLISH</v>
      </c>
      <c r="G1337" s="5" t="str">
        <f t="shared" si="82"/>
        <v>WEAK</v>
      </c>
      <c r="H1337" s="5" t="str">
        <f t="shared" si="81"/>
        <v>CONFIRMED BULLISH</v>
      </c>
    </row>
    <row r="1338" spans="1:8" ht="13.5" x14ac:dyDescent="0.25">
      <c r="A1338" s="3">
        <f>TITRES_STAT!B1341</f>
        <v>44259</v>
      </c>
      <c r="B1338" s="5">
        <f>TITRES_STAT!C1341</f>
        <v>0.5</v>
      </c>
      <c r="C1338" s="5">
        <f>TITRES_STAT!D1341</f>
        <v>0.5</v>
      </c>
      <c r="D1338" s="5">
        <f>TITRES_STAT!E1341</f>
        <v>4079</v>
      </c>
      <c r="E1338" s="2">
        <f t="shared" si="80"/>
        <v>-49506</v>
      </c>
      <c r="F1338" s="5" t="str">
        <f t="shared" si="83"/>
        <v>BEARISH</v>
      </c>
      <c r="G1338" s="5" t="str">
        <f t="shared" si="82"/>
        <v>STRONG</v>
      </c>
      <c r="H1338" s="5" t="str">
        <f t="shared" si="81"/>
        <v>BEARISH DIVERGENCE</v>
      </c>
    </row>
    <row r="1339" spans="1:8" ht="13.5" x14ac:dyDescent="0.25">
      <c r="A1339" s="3">
        <f>TITRES_STAT!B1342</f>
        <v>44260</v>
      </c>
      <c r="B1339" s="5">
        <f>TITRES_STAT!C1342</f>
        <v>0.5</v>
      </c>
      <c r="C1339" s="5">
        <f>TITRES_STAT!D1342</f>
        <v>0.5</v>
      </c>
      <c r="D1339" s="5">
        <f>TITRES_STAT!E1342</f>
        <v>0</v>
      </c>
      <c r="E1339" s="2">
        <f t="shared" si="80"/>
        <v>-49506</v>
      </c>
      <c r="F1339" s="5" t="str">
        <f t="shared" si="83"/>
        <v>BEARISH</v>
      </c>
      <c r="G1339" s="5" t="str">
        <f t="shared" si="82"/>
        <v>STRONG</v>
      </c>
      <c r="H1339" s="5" t="str">
        <f t="shared" si="81"/>
        <v>BEARISH DIVERGENCE</v>
      </c>
    </row>
    <row r="1340" spans="1:8" ht="13.5" x14ac:dyDescent="0.25">
      <c r="A1340" s="3">
        <f>TITRES_STAT!B1343</f>
        <v>44263</v>
      </c>
      <c r="B1340" s="5">
        <f>TITRES_STAT!C1343</f>
        <v>0.5</v>
      </c>
      <c r="C1340" s="5">
        <f>TITRES_STAT!D1343</f>
        <v>0.5</v>
      </c>
      <c r="D1340" s="5">
        <f>TITRES_STAT!E1343</f>
        <v>1885</v>
      </c>
      <c r="E1340" s="2">
        <f t="shared" si="80"/>
        <v>-49506</v>
      </c>
      <c r="F1340" s="5" t="str">
        <f t="shared" si="83"/>
        <v>BEARISH</v>
      </c>
      <c r="G1340" s="5" t="str">
        <f t="shared" si="82"/>
        <v>STRONG</v>
      </c>
      <c r="H1340" s="5" t="str">
        <f t="shared" si="81"/>
        <v>BEARISH DIVERGENCE</v>
      </c>
    </row>
    <row r="1341" spans="1:8" ht="13.5" x14ac:dyDescent="0.25">
      <c r="A1341" s="3">
        <f>TITRES_STAT!B1344</f>
        <v>44264</v>
      </c>
      <c r="B1341" s="5">
        <f>TITRES_STAT!C1344</f>
        <v>0.49</v>
      </c>
      <c r="C1341" s="5">
        <f>TITRES_STAT!D1344</f>
        <v>0.49</v>
      </c>
      <c r="D1341" s="5">
        <f>TITRES_STAT!E1344</f>
        <v>8468</v>
      </c>
      <c r="E1341" s="2">
        <f t="shared" si="80"/>
        <v>-57974</v>
      </c>
      <c r="F1341" s="5" t="str">
        <f t="shared" si="83"/>
        <v>BEARISH</v>
      </c>
      <c r="G1341" s="5" t="str">
        <f t="shared" si="82"/>
        <v>STRONG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0.47</v>
      </c>
      <c r="C1342" s="5">
        <f>TITRES_STAT!D1345</f>
        <v>0.47</v>
      </c>
      <c r="D1342" s="5">
        <f>TITRES_STAT!E1345</f>
        <v>3384</v>
      </c>
      <c r="E1342" s="2">
        <f t="shared" si="80"/>
        <v>-61358</v>
      </c>
      <c r="F1342" s="5" t="str">
        <f t="shared" si="83"/>
        <v>BEARISH</v>
      </c>
      <c r="G1342" s="5" t="str">
        <f t="shared" si="82"/>
        <v>STRONG</v>
      </c>
      <c r="H1342" s="5" t="str">
        <f t="shared" si="81"/>
        <v>CONFIRMED BEARISH</v>
      </c>
    </row>
    <row r="1343" spans="1:8" ht="13.5" x14ac:dyDescent="0.25">
      <c r="A1343" s="3">
        <f>TITRES_STAT!B1346</f>
        <v>44266</v>
      </c>
      <c r="B1343" s="5">
        <f>TITRES_STAT!C1346</f>
        <v>0.48</v>
      </c>
      <c r="C1343" s="5">
        <f>TITRES_STAT!D1346</f>
        <v>0.48</v>
      </c>
      <c r="D1343" s="5">
        <f>TITRES_STAT!E1346</f>
        <v>50</v>
      </c>
      <c r="E1343" s="2">
        <f t="shared" si="80"/>
        <v>-61308</v>
      </c>
      <c r="F1343" s="5" t="str">
        <f t="shared" si="83"/>
        <v>BEARISH</v>
      </c>
      <c r="G1343" s="5" t="str">
        <f t="shared" si="82"/>
        <v>STRONG</v>
      </c>
      <c r="H1343" s="5" t="str">
        <f t="shared" si="81"/>
        <v>CONFIRMED BEARISH</v>
      </c>
    </row>
    <row r="1344" spans="1:8" ht="13.5" x14ac:dyDescent="0.25">
      <c r="A1344" s="3">
        <f>TITRES_STAT!B1347</f>
        <v>44267</v>
      </c>
      <c r="B1344" s="5">
        <f>TITRES_STAT!C1347</f>
        <v>0.5</v>
      </c>
      <c r="C1344" s="5">
        <f>TITRES_STAT!D1347</f>
        <v>0.5</v>
      </c>
      <c r="D1344" s="5">
        <f>TITRES_STAT!E1347</f>
        <v>1</v>
      </c>
      <c r="E1344" s="2">
        <f t="shared" si="80"/>
        <v>-61307</v>
      </c>
      <c r="F1344" s="5" t="str">
        <f t="shared" si="83"/>
        <v>BEARISH</v>
      </c>
      <c r="G1344" s="5" t="str">
        <f t="shared" si="82"/>
        <v>STRONG</v>
      </c>
      <c r="H1344" s="5" t="str">
        <f t="shared" si="81"/>
        <v>NEUTRAL</v>
      </c>
    </row>
    <row r="1345" spans="1:8" ht="13.5" x14ac:dyDescent="0.25">
      <c r="A1345" s="3">
        <f>TITRES_STAT!B1348</f>
        <v>44270</v>
      </c>
      <c r="B1345" s="5">
        <f>TITRES_STAT!C1348</f>
        <v>0.5</v>
      </c>
      <c r="C1345" s="5">
        <f>TITRES_STAT!D1348</f>
        <v>0.5</v>
      </c>
      <c r="D1345" s="5">
        <f>TITRES_STAT!E1348</f>
        <v>1</v>
      </c>
      <c r="E1345" s="2">
        <f t="shared" si="80"/>
        <v>-61307</v>
      </c>
      <c r="F1345" s="5" t="str">
        <f t="shared" si="83"/>
        <v>BEARISH</v>
      </c>
      <c r="G1345" s="5" t="str">
        <f t="shared" si="82"/>
        <v>STRONG</v>
      </c>
      <c r="H1345" s="5" t="str">
        <f t="shared" si="81"/>
        <v>NEUTRAL</v>
      </c>
    </row>
    <row r="1346" spans="1:8" ht="13.5" x14ac:dyDescent="0.25">
      <c r="A1346" s="3">
        <f>TITRES_STAT!B1349</f>
        <v>44271</v>
      </c>
      <c r="B1346" s="5">
        <f>TITRES_STAT!C1349</f>
        <v>0.5</v>
      </c>
      <c r="C1346" s="5">
        <f>TITRES_STAT!D1349</f>
        <v>0.5</v>
      </c>
      <c r="D1346" s="5">
        <f>TITRES_STAT!E1349</f>
        <v>1</v>
      </c>
      <c r="E1346" s="2">
        <f t="shared" si="80"/>
        <v>-61307</v>
      </c>
      <c r="F1346" s="5" t="str">
        <f t="shared" si="83"/>
        <v>BEARISH</v>
      </c>
      <c r="G1346" s="5" t="str">
        <f t="shared" si="82"/>
        <v>STRONG</v>
      </c>
      <c r="H1346" s="5" t="str">
        <f t="shared" si="81"/>
        <v>BEARISH DIVERGENCE</v>
      </c>
    </row>
    <row r="1347" spans="1:8" ht="13.5" x14ac:dyDescent="0.25">
      <c r="A1347" s="3">
        <f>TITRES_STAT!B1350</f>
        <v>44272</v>
      </c>
      <c r="B1347" s="5">
        <f>TITRES_STAT!C1350</f>
        <v>0.5</v>
      </c>
      <c r="C1347" s="5">
        <f>TITRES_STAT!D1350</f>
        <v>0.5</v>
      </c>
      <c r="D1347" s="5">
        <f>TITRES_STAT!E1350</f>
        <v>74</v>
      </c>
      <c r="E1347" s="2">
        <f t="shared" si="80"/>
        <v>-61307</v>
      </c>
      <c r="F1347" s="5" t="str">
        <f t="shared" si="83"/>
        <v>BULLISH</v>
      </c>
      <c r="G1347" s="5" t="str">
        <f t="shared" si="82"/>
        <v>NEUTRAL</v>
      </c>
      <c r="H1347" s="5" t="str">
        <f t="shared" si="81"/>
        <v>CONFIRMED BULLISH</v>
      </c>
    </row>
    <row r="1348" spans="1:8" ht="13.5" x14ac:dyDescent="0.25">
      <c r="A1348" s="3">
        <f>TITRES_STAT!B1351</f>
        <v>44273</v>
      </c>
      <c r="B1348" s="5">
        <f>TITRES_STAT!C1351</f>
        <v>0.5</v>
      </c>
      <c r="C1348" s="5">
        <f>TITRES_STAT!D1351</f>
        <v>0.5</v>
      </c>
      <c r="D1348" s="5">
        <f>TITRES_STAT!E1351</f>
        <v>112</v>
      </c>
      <c r="E1348" s="2">
        <f t="shared" ref="E1348:E1411" si="84">IF(B1348&gt;B1347, E1347+D1348, IF(B1348&lt;B1347, E1347-D1348, E1347))</f>
        <v>-61307</v>
      </c>
      <c r="F1348" s="5" t="str">
        <f t="shared" si="83"/>
        <v>BULLISH</v>
      </c>
      <c r="G1348" s="5" t="str">
        <f t="shared" si="82"/>
        <v>NEUTRAL</v>
      </c>
      <c r="H1348" s="5" t="str">
        <f t="shared" si="81"/>
        <v>CONFIRMED BULLISH</v>
      </c>
    </row>
    <row r="1349" spans="1:8" ht="13.5" x14ac:dyDescent="0.25">
      <c r="A1349" s="3">
        <f>TITRES_STAT!B1352</f>
        <v>44274</v>
      </c>
      <c r="B1349" s="5">
        <f>TITRES_STAT!C1352</f>
        <v>0.5</v>
      </c>
      <c r="C1349" s="5">
        <f>TITRES_STAT!D1352</f>
        <v>0.5</v>
      </c>
      <c r="D1349" s="5">
        <f>TITRES_STAT!E1352</f>
        <v>1</v>
      </c>
      <c r="E1349" s="2">
        <f t="shared" si="84"/>
        <v>-61307</v>
      </c>
      <c r="F1349" s="5" t="str">
        <f t="shared" si="83"/>
        <v>NEUTRAL</v>
      </c>
      <c r="G1349" s="5" t="str">
        <f t="shared" si="82"/>
        <v>NEUTRAL</v>
      </c>
      <c r="H1349" s="5" t="str">
        <f t="shared" si="81"/>
        <v>NEUTRAL</v>
      </c>
    </row>
    <row r="1350" spans="1:8" ht="13.5" x14ac:dyDescent="0.25">
      <c r="A1350" s="3">
        <f>TITRES_STAT!B1353</f>
        <v>44277</v>
      </c>
      <c r="B1350" s="5">
        <f>TITRES_STAT!C1353</f>
        <v>0.5</v>
      </c>
      <c r="C1350" s="5">
        <f>TITRES_STAT!D1353</f>
        <v>0.5</v>
      </c>
      <c r="D1350" s="5">
        <f>TITRES_STAT!E1353</f>
        <v>162</v>
      </c>
      <c r="E1350" s="2">
        <f t="shared" si="84"/>
        <v>-61307</v>
      </c>
      <c r="F1350" s="5" t="str">
        <f t="shared" si="83"/>
        <v>NEUTRAL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44278</v>
      </c>
      <c r="B1351" s="5">
        <f>TITRES_STAT!C1354</f>
        <v>0.49</v>
      </c>
      <c r="C1351" s="5">
        <f>TITRES_STAT!D1354</f>
        <v>0.49</v>
      </c>
      <c r="D1351" s="5">
        <f>TITRES_STAT!E1354</f>
        <v>112</v>
      </c>
      <c r="E1351" s="2">
        <f t="shared" si="84"/>
        <v>-61419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0.49</v>
      </c>
      <c r="C1352" s="5">
        <f>TITRES_STAT!D1355</f>
        <v>0.49</v>
      </c>
      <c r="D1352" s="5">
        <f>TITRES_STAT!E1355</f>
        <v>1</v>
      </c>
      <c r="E1352" s="2">
        <f t="shared" si="84"/>
        <v>-61419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NEUTRAL</v>
      </c>
      <c r="H1352" s="5" t="str">
        <f t="shared" si="85"/>
        <v>CONFIRMED BEARISH</v>
      </c>
    </row>
    <row r="1353" spans="1:8" ht="13.5" x14ac:dyDescent="0.25">
      <c r="A1353" s="3">
        <f>TITRES_STAT!B1356</f>
        <v>44280</v>
      </c>
      <c r="B1353" s="5">
        <f>TITRES_STAT!C1356</f>
        <v>0.49</v>
      </c>
      <c r="C1353" s="5">
        <f>TITRES_STAT!D1356</f>
        <v>0.49</v>
      </c>
      <c r="D1353" s="5">
        <f>TITRES_STAT!E1356</f>
        <v>1</v>
      </c>
      <c r="E1353" s="2">
        <f t="shared" si="84"/>
        <v>-61419</v>
      </c>
      <c r="F1353" s="5" t="str">
        <f t="shared" si="87"/>
        <v>BEARISH</v>
      </c>
      <c r="G1353" s="5" t="str">
        <f t="shared" si="86"/>
        <v>NEUTRAL</v>
      </c>
      <c r="H1353" s="5" t="str">
        <f t="shared" si="85"/>
        <v>CONFIRMED BEARISH</v>
      </c>
    </row>
    <row r="1354" spans="1:8" ht="13.5" x14ac:dyDescent="0.25">
      <c r="A1354" s="3">
        <f>TITRES_STAT!B1357</f>
        <v>44281</v>
      </c>
      <c r="B1354" s="5">
        <f>TITRES_STAT!C1357</f>
        <v>0.49</v>
      </c>
      <c r="C1354" s="5">
        <f>TITRES_STAT!D1357</f>
        <v>0.49</v>
      </c>
      <c r="D1354" s="5">
        <f>TITRES_STAT!E1357</f>
        <v>1</v>
      </c>
      <c r="E1354" s="2">
        <f t="shared" si="84"/>
        <v>-61419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CONFIRMED BEARISH</v>
      </c>
    </row>
    <row r="1355" spans="1:8" ht="13.5" x14ac:dyDescent="0.25">
      <c r="A1355" s="3">
        <f>TITRES_STAT!B1358</f>
        <v>44284</v>
      </c>
      <c r="B1355" s="5">
        <f>TITRES_STAT!C1358</f>
        <v>0.49</v>
      </c>
      <c r="C1355" s="5">
        <f>TITRES_STAT!D1358</f>
        <v>0.49</v>
      </c>
      <c r="D1355" s="5">
        <f>TITRES_STAT!E1358</f>
        <v>0</v>
      </c>
      <c r="E1355" s="2">
        <f t="shared" si="84"/>
        <v>-61419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0.49</v>
      </c>
      <c r="C1356" s="5">
        <f>TITRES_STAT!D1359</f>
        <v>0.49</v>
      </c>
      <c r="D1356" s="5">
        <f>TITRES_STAT!E1359</f>
        <v>0</v>
      </c>
      <c r="E1356" s="2">
        <f t="shared" si="84"/>
        <v>-61419</v>
      </c>
      <c r="F1356" s="5" t="str">
        <f t="shared" si="87"/>
        <v>NEUTRAL</v>
      </c>
      <c r="G1356" s="5" t="str">
        <f t="shared" si="86"/>
        <v>NEUTRAL</v>
      </c>
      <c r="H1356" s="5" t="str">
        <f t="shared" si="85"/>
        <v>NEUTRAL</v>
      </c>
    </row>
    <row r="1357" spans="1:8" ht="13.5" x14ac:dyDescent="0.25">
      <c r="A1357" s="3">
        <f>TITRES_STAT!B1360</f>
        <v>44286</v>
      </c>
      <c r="B1357" s="5">
        <f>TITRES_STAT!C1360</f>
        <v>0.49</v>
      </c>
      <c r="C1357" s="5">
        <f>TITRES_STAT!D1360</f>
        <v>0.49</v>
      </c>
      <c r="D1357" s="5">
        <f>TITRES_STAT!E1360</f>
        <v>0</v>
      </c>
      <c r="E1357" s="2">
        <f t="shared" si="84"/>
        <v>-61419</v>
      </c>
      <c r="F1357" s="5" t="str">
        <f t="shared" si="87"/>
        <v>NEUTRAL</v>
      </c>
      <c r="G1357" s="5" t="str">
        <f t="shared" si="86"/>
        <v>NEUTRAL</v>
      </c>
      <c r="H1357" s="5" t="str">
        <f t="shared" si="85"/>
        <v>NEUTRAL</v>
      </c>
    </row>
    <row r="1358" spans="1:8" ht="13.5" x14ac:dyDescent="0.25">
      <c r="A1358" s="3">
        <f>TITRES_STAT!B1361</f>
        <v>44287</v>
      </c>
      <c r="B1358" s="5">
        <f>TITRES_STAT!C1361</f>
        <v>0.49</v>
      </c>
      <c r="C1358" s="5">
        <f>TITRES_STAT!D1361</f>
        <v>0.49</v>
      </c>
      <c r="D1358" s="5">
        <f>TITRES_STAT!E1361</f>
        <v>0</v>
      </c>
      <c r="E1358" s="2">
        <f t="shared" si="84"/>
        <v>-61419</v>
      </c>
      <c r="F1358" s="5" t="str">
        <f t="shared" si="87"/>
        <v>NEUTRAL</v>
      </c>
      <c r="G1358" s="5" t="str">
        <f t="shared" si="86"/>
        <v>NEUTRAL</v>
      </c>
      <c r="H1358" s="5" t="str">
        <f t="shared" si="85"/>
        <v>NEUTRAL</v>
      </c>
    </row>
    <row r="1359" spans="1:8" ht="13.5" x14ac:dyDescent="0.25">
      <c r="A1359" s="3">
        <f>TITRES_STAT!B1362</f>
        <v>44288</v>
      </c>
      <c r="B1359" s="5">
        <f>TITRES_STAT!C1362</f>
        <v>0.48</v>
      </c>
      <c r="C1359" s="5">
        <f>TITRES_STAT!D1362</f>
        <v>0.48</v>
      </c>
      <c r="D1359" s="5">
        <f>TITRES_STAT!E1362</f>
        <v>2220</v>
      </c>
      <c r="E1359" s="2">
        <f t="shared" si="84"/>
        <v>-63639</v>
      </c>
      <c r="F1359" s="5" t="str">
        <f t="shared" si="87"/>
        <v>BEARISH</v>
      </c>
      <c r="G1359" s="5" t="str">
        <f t="shared" si="86"/>
        <v>STRONG</v>
      </c>
      <c r="H1359" s="5" t="str">
        <f t="shared" si="85"/>
        <v>CONFIRMED BEARISH</v>
      </c>
    </row>
    <row r="1360" spans="1:8" ht="13.5" x14ac:dyDescent="0.25">
      <c r="A1360" s="3">
        <f>TITRES_STAT!B1363</f>
        <v>44291</v>
      </c>
      <c r="B1360" s="5">
        <f>TITRES_STAT!C1363</f>
        <v>0.46</v>
      </c>
      <c r="C1360" s="5">
        <f>TITRES_STAT!D1363</f>
        <v>0.46</v>
      </c>
      <c r="D1360" s="5">
        <f>TITRES_STAT!E1363</f>
        <v>1970</v>
      </c>
      <c r="E1360" s="2">
        <f t="shared" si="84"/>
        <v>-65609</v>
      </c>
      <c r="F1360" s="5" t="str">
        <f t="shared" si="87"/>
        <v>BEARISH</v>
      </c>
      <c r="G1360" s="5" t="str">
        <f t="shared" si="86"/>
        <v>STRONG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0.47</v>
      </c>
      <c r="C1361" s="5">
        <f>TITRES_STAT!D1364</f>
        <v>0.47</v>
      </c>
      <c r="D1361" s="5">
        <f>TITRES_STAT!E1364</f>
        <v>1528</v>
      </c>
      <c r="E1361" s="2">
        <f t="shared" si="84"/>
        <v>-64081</v>
      </c>
      <c r="F1361" s="5" t="str">
        <f t="shared" si="87"/>
        <v>BEARISH</v>
      </c>
      <c r="G1361" s="5" t="str">
        <f t="shared" si="86"/>
        <v>STRONG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0.45</v>
      </c>
      <c r="C1362" s="5">
        <f>TITRES_STAT!D1365</f>
        <v>0.45</v>
      </c>
      <c r="D1362" s="5">
        <f>TITRES_STAT!E1365</f>
        <v>33080</v>
      </c>
      <c r="E1362" s="2">
        <f t="shared" si="84"/>
        <v>-97161</v>
      </c>
      <c r="F1362" s="5" t="str">
        <f t="shared" si="87"/>
        <v>BEARISH</v>
      </c>
      <c r="G1362" s="5" t="str">
        <f t="shared" si="86"/>
        <v>STRONG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0.45</v>
      </c>
      <c r="C1363" s="5">
        <f>TITRES_STAT!D1366</f>
        <v>0.45</v>
      </c>
      <c r="D1363" s="5">
        <f>TITRES_STAT!E1366</f>
        <v>20141</v>
      </c>
      <c r="E1363" s="2">
        <f t="shared" si="84"/>
        <v>-97161</v>
      </c>
      <c r="F1363" s="5" t="str">
        <f t="shared" si="87"/>
        <v>BEARISH</v>
      </c>
      <c r="G1363" s="5" t="str">
        <f t="shared" si="86"/>
        <v>STRONG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0.46</v>
      </c>
      <c r="C1364" s="5">
        <f>TITRES_STAT!D1367</f>
        <v>0.46</v>
      </c>
      <c r="D1364" s="5">
        <f>TITRES_STAT!E1367</f>
        <v>0</v>
      </c>
      <c r="E1364" s="2">
        <f t="shared" si="84"/>
        <v>-97161</v>
      </c>
      <c r="F1364" s="5" t="str">
        <f t="shared" si="87"/>
        <v>BEARISH</v>
      </c>
      <c r="G1364" s="5" t="str">
        <f t="shared" si="86"/>
        <v>STRONG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0.45</v>
      </c>
      <c r="C1365" s="5">
        <f>TITRES_STAT!D1368</f>
        <v>0.45</v>
      </c>
      <c r="D1365" s="5">
        <f>TITRES_STAT!E1368</f>
        <v>2956</v>
      </c>
      <c r="E1365" s="2">
        <f t="shared" si="84"/>
        <v>-100117</v>
      </c>
      <c r="F1365" s="5" t="str">
        <f t="shared" si="87"/>
        <v>BEARISH</v>
      </c>
      <c r="G1365" s="5" t="str">
        <f t="shared" si="86"/>
        <v>STRONG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0.45</v>
      </c>
      <c r="C1366" s="5">
        <f>TITRES_STAT!D1369</f>
        <v>0.45</v>
      </c>
      <c r="D1366" s="5">
        <f>TITRES_STAT!E1369</f>
        <v>1</v>
      </c>
      <c r="E1366" s="2">
        <f t="shared" si="84"/>
        <v>-100117</v>
      </c>
      <c r="F1366" s="5" t="str">
        <f t="shared" si="87"/>
        <v>BEARISH</v>
      </c>
      <c r="G1366" s="5" t="str">
        <f t="shared" si="86"/>
        <v>STRONG</v>
      </c>
      <c r="H1366" s="5" t="str">
        <f t="shared" si="85"/>
        <v>CONFIRMED BEARISH</v>
      </c>
    </row>
    <row r="1367" spans="1:8" ht="13.5" x14ac:dyDescent="0.25">
      <c r="A1367" s="3">
        <f>TITRES_STAT!B1370</f>
        <v>44301</v>
      </c>
      <c r="B1367" s="5">
        <f>TITRES_STAT!C1370</f>
        <v>0.45</v>
      </c>
      <c r="C1367" s="5">
        <f>TITRES_STAT!D1370</f>
        <v>0.45</v>
      </c>
      <c r="D1367" s="5">
        <f>TITRES_STAT!E1370</f>
        <v>108</v>
      </c>
      <c r="E1367" s="2">
        <f t="shared" si="84"/>
        <v>-100117</v>
      </c>
      <c r="F1367" s="5" t="str">
        <f t="shared" si="87"/>
        <v>BEARISH</v>
      </c>
      <c r="G1367" s="5" t="str">
        <f t="shared" si="86"/>
        <v>STRONG</v>
      </c>
      <c r="H1367" s="5" t="str">
        <f t="shared" si="85"/>
        <v>NEUTRAL</v>
      </c>
    </row>
    <row r="1368" spans="1:8" ht="13.5" x14ac:dyDescent="0.25">
      <c r="A1368" s="3">
        <f>TITRES_STAT!B1371</f>
        <v>44302</v>
      </c>
      <c r="B1368" s="5">
        <f>TITRES_STAT!C1371</f>
        <v>0.45</v>
      </c>
      <c r="C1368" s="5">
        <f>TITRES_STAT!D1371</f>
        <v>0.45</v>
      </c>
      <c r="D1368" s="5">
        <f>TITRES_STAT!E1371</f>
        <v>83</v>
      </c>
      <c r="E1368" s="2">
        <f t="shared" si="84"/>
        <v>-100117</v>
      </c>
      <c r="F1368" s="5" t="str">
        <f t="shared" si="87"/>
        <v>BEARISH</v>
      </c>
      <c r="G1368" s="5" t="str">
        <f t="shared" si="86"/>
        <v>STRONG</v>
      </c>
      <c r="H1368" s="5" t="str">
        <f t="shared" si="85"/>
        <v>NEUTRAL</v>
      </c>
    </row>
    <row r="1369" spans="1:8" ht="13.5" x14ac:dyDescent="0.25">
      <c r="A1369" s="3">
        <f>TITRES_STAT!B1372</f>
        <v>44305</v>
      </c>
      <c r="B1369" s="5">
        <f>TITRES_STAT!C1372</f>
        <v>0.45</v>
      </c>
      <c r="C1369" s="5">
        <f>TITRES_STAT!D1372</f>
        <v>0.45</v>
      </c>
      <c r="D1369" s="5">
        <f>TITRES_STAT!E1372</f>
        <v>0</v>
      </c>
      <c r="E1369" s="2">
        <f t="shared" si="84"/>
        <v>-100117</v>
      </c>
      <c r="F1369" s="5" t="str">
        <f t="shared" si="87"/>
        <v>BEARISH</v>
      </c>
      <c r="G1369" s="5" t="str">
        <f t="shared" si="86"/>
        <v>STRONG</v>
      </c>
      <c r="H1369" s="5" t="str">
        <f t="shared" si="85"/>
        <v>CONFIRMED BEARISH</v>
      </c>
    </row>
    <row r="1370" spans="1:8" ht="13.5" x14ac:dyDescent="0.25">
      <c r="A1370" s="3">
        <f>TITRES_STAT!B1373</f>
        <v>44306</v>
      </c>
      <c r="B1370" s="5">
        <f>TITRES_STAT!C1373</f>
        <v>0.45</v>
      </c>
      <c r="C1370" s="5">
        <f>TITRES_STAT!D1373</f>
        <v>0.45</v>
      </c>
      <c r="D1370" s="5">
        <f>TITRES_STAT!E1373</f>
        <v>72</v>
      </c>
      <c r="E1370" s="2">
        <f t="shared" si="84"/>
        <v>-100117</v>
      </c>
      <c r="F1370" s="5" t="str">
        <f t="shared" si="87"/>
        <v>NEUTRAL</v>
      </c>
      <c r="G1370" s="5" t="str">
        <f t="shared" si="86"/>
        <v>NEUTRAL</v>
      </c>
      <c r="H1370" s="5" t="str">
        <f t="shared" si="85"/>
        <v>NEUTRAL</v>
      </c>
    </row>
    <row r="1371" spans="1:8" ht="13.5" x14ac:dyDescent="0.25">
      <c r="A1371" s="3">
        <f>TITRES_STAT!B1374</f>
        <v>44307</v>
      </c>
      <c r="B1371" s="5">
        <f>TITRES_STAT!C1374</f>
        <v>0.44</v>
      </c>
      <c r="C1371" s="5">
        <f>TITRES_STAT!D1374</f>
        <v>0.44</v>
      </c>
      <c r="D1371" s="5">
        <f>TITRES_STAT!E1374</f>
        <v>2052</v>
      </c>
      <c r="E1371" s="2">
        <f t="shared" si="84"/>
        <v>-102169</v>
      </c>
      <c r="F1371" s="5" t="str">
        <f t="shared" si="87"/>
        <v>BEARISH</v>
      </c>
      <c r="G1371" s="5" t="str">
        <f t="shared" si="86"/>
        <v>STRONG</v>
      </c>
      <c r="H1371" s="5" t="str">
        <f t="shared" si="85"/>
        <v>CONFIRMED BEARISH</v>
      </c>
    </row>
    <row r="1372" spans="1:8" ht="13.5" x14ac:dyDescent="0.25">
      <c r="A1372" s="3">
        <f>TITRES_STAT!B1375</f>
        <v>44308</v>
      </c>
      <c r="B1372" s="5">
        <f>TITRES_STAT!C1375</f>
        <v>0.45</v>
      </c>
      <c r="C1372" s="5">
        <f>TITRES_STAT!D1375</f>
        <v>0.45</v>
      </c>
      <c r="D1372" s="5">
        <f>TITRES_STAT!E1375</f>
        <v>409</v>
      </c>
      <c r="E1372" s="2">
        <f t="shared" si="84"/>
        <v>-101760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NEUTRAL</v>
      </c>
    </row>
    <row r="1373" spans="1:8" ht="13.5" x14ac:dyDescent="0.25">
      <c r="A1373" s="3">
        <f>TITRES_STAT!B1376</f>
        <v>44309</v>
      </c>
      <c r="B1373" s="5">
        <f>TITRES_STAT!C1376</f>
        <v>0.45</v>
      </c>
      <c r="C1373" s="5">
        <f>TITRES_STAT!D1376</f>
        <v>0.45</v>
      </c>
      <c r="D1373" s="5">
        <f>TITRES_STAT!E1376</f>
        <v>0</v>
      </c>
      <c r="E1373" s="2">
        <f t="shared" si="84"/>
        <v>-101760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NEUTRAL</v>
      </c>
    </row>
    <row r="1374" spans="1:8" ht="13.5" x14ac:dyDescent="0.25">
      <c r="A1374" s="3">
        <f>TITRES_STAT!B1377</f>
        <v>44312</v>
      </c>
      <c r="B1374" s="5">
        <f>TITRES_STAT!C1377</f>
        <v>0.45</v>
      </c>
      <c r="C1374" s="5">
        <f>TITRES_STAT!D1377</f>
        <v>0.45</v>
      </c>
      <c r="D1374" s="5">
        <f>TITRES_STAT!E1377</f>
        <v>0</v>
      </c>
      <c r="E1374" s="2">
        <f t="shared" si="84"/>
        <v>-101760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NEUTRAL</v>
      </c>
    </row>
    <row r="1375" spans="1:8" ht="13.5" x14ac:dyDescent="0.25">
      <c r="A1375" s="3">
        <f>TITRES_STAT!B1378</f>
        <v>44313</v>
      </c>
      <c r="B1375" s="5">
        <f>TITRES_STAT!C1378</f>
        <v>0.45</v>
      </c>
      <c r="C1375" s="5">
        <f>TITRES_STAT!D1378</f>
        <v>0.45</v>
      </c>
      <c r="D1375" s="5">
        <f>TITRES_STAT!E1378</f>
        <v>0</v>
      </c>
      <c r="E1375" s="2">
        <f t="shared" si="84"/>
        <v>-101760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44314</v>
      </c>
      <c r="B1376" s="5">
        <f>TITRES_STAT!C1379</f>
        <v>0.45</v>
      </c>
      <c r="C1376" s="5">
        <f>TITRES_STAT!D1379</f>
        <v>0.45</v>
      </c>
      <c r="D1376" s="5">
        <f>TITRES_STAT!E1379</f>
        <v>0</v>
      </c>
      <c r="E1376" s="2">
        <f t="shared" si="84"/>
        <v>-101760</v>
      </c>
      <c r="F1376" s="5" t="str">
        <f t="shared" si="87"/>
        <v>BULLISH</v>
      </c>
      <c r="G1376" s="5" t="str">
        <f t="shared" si="86"/>
        <v>NEUTRAL</v>
      </c>
      <c r="H1376" s="5" t="str">
        <f t="shared" si="85"/>
        <v>CONFIRMED BULLISH</v>
      </c>
    </row>
    <row r="1377" spans="1:8" ht="13.5" x14ac:dyDescent="0.25">
      <c r="A1377" s="3">
        <f>TITRES_STAT!B1380</f>
        <v>44315</v>
      </c>
      <c r="B1377" s="5">
        <f>TITRES_STAT!C1380</f>
        <v>0.45</v>
      </c>
      <c r="C1377" s="5">
        <f>TITRES_STAT!D1380</f>
        <v>0.45</v>
      </c>
      <c r="D1377" s="5">
        <f>TITRES_STAT!E1380</f>
        <v>0</v>
      </c>
      <c r="E1377" s="2">
        <f t="shared" si="84"/>
        <v>-101760</v>
      </c>
      <c r="F1377" s="5" t="str">
        <f t="shared" si="87"/>
        <v>NEUTRAL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44316</v>
      </c>
      <c r="B1378" s="5">
        <f>TITRES_STAT!C1381</f>
        <v>0.47</v>
      </c>
      <c r="C1378" s="5">
        <f>TITRES_STAT!D1381</f>
        <v>0.47</v>
      </c>
      <c r="D1378" s="5">
        <f>TITRES_STAT!E1381</f>
        <v>1001</v>
      </c>
      <c r="E1378" s="2">
        <f t="shared" si="84"/>
        <v>-100759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0.48</v>
      </c>
      <c r="C1379" s="5">
        <f>TITRES_STAT!D1382</f>
        <v>0.48</v>
      </c>
      <c r="D1379" s="5">
        <f>TITRES_STAT!E1382</f>
        <v>122</v>
      </c>
      <c r="E1379" s="2">
        <f t="shared" si="84"/>
        <v>-100637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0.48</v>
      </c>
      <c r="C1380" s="5">
        <f>TITRES_STAT!D1383</f>
        <v>0.48</v>
      </c>
      <c r="D1380" s="5">
        <f>TITRES_STAT!E1383</f>
        <v>0</v>
      </c>
      <c r="E1380" s="2">
        <f t="shared" si="84"/>
        <v>-100637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0.48</v>
      </c>
      <c r="C1381" s="5">
        <f>TITRES_STAT!D1384</f>
        <v>0.48</v>
      </c>
      <c r="D1381" s="5">
        <f>TITRES_STAT!E1384</f>
        <v>0</v>
      </c>
      <c r="E1381" s="2">
        <f t="shared" si="84"/>
        <v>-100637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0.47</v>
      </c>
      <c r="C1382" s="5">
        <f>TITRES_STAT!D1385</f>
        <v>0.47</v>
      </c>
      <c r="D1382" s="5">
        <f>TITRES_STAT!E1385</f>
        <v>0</v>
      </c>
      <c r="E1382" s="2">
        <f t="shared" si="84"/>
        <v>-100637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0.47</v>
      </c>
      <c r="C1383" s="5">
        <f>TITRES_STAT!D1386</f>
        <v>0.47</v>
      </c>
      <c r="D1383" s="5">
        <f>TITRES_STAT!E1386</f>
        <v>30</v>
      </c>
      <c r="E1383" s="2">
        <f t="shared" si="84"/>
        <v>-100637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NEUTRAL</v>
      </c>
    </row>
    <row r="1384" spans="1:8" ht="13.5" x14ac:dyDescent="0.25">
      <c r="A1384" s="3">
        <f>TITRES_STAT!B1387</f>
        <v>44326</v>
      </c>
      <c r="B1384" s="5">
        <f>TITRES_STAT!C1387</f>
        <v>0.47</v>
      </c>
      <c r="C1384" s="5">
        <f>TITRES_STAT!D1387</f>
        <v>0.47</v>
      </c>
      <c r="D1384" s="5">
        <f>TITRES_STAT!E1387</f>
        <v>65</v>
      </c>
      <c r="E1384" s="2">
        <f t="shared" si="84"/>
        <v>-100637</v>
      </c>
      <c r="F1384" s="5" t="str">
        <f t="shared" si="87"/>
        <v>NEUTRAL</v>
      </c>
      <c r="G1384" s="5" t="str">
        <f t="shared" si="86"/>
        <v>NEUTRAL</v>
      </c>
      <c r="H1384" s="5" t="str">
        <f t="shared" si="85"/>
        <v>NEUTRAL</v>
      </c>
    </row>
    <row r="1385" spans="1:8" ht="13.5" x14ac:dyDescent="0.25">
      <c r="A1385" s="3">
        <f>TITRES_STAT!B1388</f>
        <v>44327</v>
      </c>
      <c r="B1385" s="5">
        <f>TITRES_STAT!C1388</f>
        <v>0.47</v>
      </c>
      <c r="C1385" s="5">
        <f>TITRES_STAT!D1388</f>
        <v>0.47</v>
      </c>
      <c r="D1385" s="5">
        <f>TITRES_STAT!E1388</f>
        <v>0</v>
      </c>
      <c r="E1385" s="2">
        <f t="shared" si="84"/>
        <v>-100637</v>
      </c>
      <c r="F1385" s="5" t="str">
        <f t="shared" si="87"/>
        <v>NEUTRAL</v>
      </c>
      <c r="G1385" s="5" t="str">
        <f t="shared" si="86"/>
        <v>NEUTRAL</v>
      </c>
      <c r="H1385" s="5" t="str">
        <f t="shared" si="85"/>
        <v>NEUTRAL</v>
      </c>
    </row>
    <row r="1386" spans="1:8" ht="13.5" x14ac:dyDescent="0.25">
      <c r="A1386" s="3">
        <f>TITRES_STAT!B1389</f>
        <v>44333</v>
      </c>
      <c r="B1386" s="5">
        <f>TITRES_STAT!C1389</f>
        <v>0.47</v>
      </c>
      <c r="C1386" s="5">
        <f>TITRES_STAT!D1389</f>
        <v>0.47</v>
      </c>
      <c r="D1386" s="5">
        <f>TITRES_STAT!E1389</f>
        <v>0</v>
      </c>
      <c r="E1386" s="2">
        <f t="shared" si="84"/>
        <v>-100637</v>
      </c>
      <c r="F1386" s="5" t="str">
        <f t="shared" si="87"/>
        <v>NEUTRAL</v>
      </c>
      <c r="G1386" s="5" t="str">
        <f t="shared" si="86"/>
        <v>NEUTRAL</v>
      </c>
      <c r="H1386" s="5" t="str">
        <f t="shared" si="85"/>
        <v>NEUTRAL</v>
      </c>
    </row>
    <row r="1387" spans="1:8" ht="13.5" x14ac:dyDescent="0.25">
      <c r="A1387" s="3">
        <f>TITRES_STAT!B1390</f>
        <v>44334</v>
      </c>
      <c r="B1387" s="5">
        <f>TITRES_STAT!C1390</f>
        <v>0.47</v>
      </c>
      <c r="C1387" s="5">
        <f>TITRES_STAT!D1390</f>
        <v>0.47</v>
      </c>
      <c r="D1387" s="5">
        <f>TITRES_STAT!E1390</f>
        <v>11</v>
      </c>
      <c r="E1387" s="2">
        <f t="shared" si="84"/>
        <v>-100637</v>
      </c>
      <c r="F1387" s="5" t="str">
        <f t="shared" si="87"/>
        <v>NEUTRAL</v>
      </c>
      <c r="G1387" s="5" t="str">
        <f t="shared" si="86"/>
        <v>NEUTRAL</v>
      </c>
      <c r="H1387" s="5" t="str">
        <f t="shared" si="85"/>
        <v>NEUTRAL</v>
      </c>
    </row>
    <row r="1388" spans="1:8" ht="13.5" x14ac:dyDescent="0.25">
      <c r="A1388" s="3">
        <f>TITRES_STAT!B1391</f>
        <v>44335</v>
      </c>
      <c r="B1388" s="5">
        <f>TITRES_STAT!C1391</f>
        <v>0.47</v>
      </c>
      <c r="C1388" s="5">
        <f>TITRES_STAT!D1391</f>
        <v>0.47</v>
      </c>
      <c r="D1388" s="5">
        <f>TITRES_STAT!E1391</f>
        <v>0</v>
      </c>
      <c r="E1388" s="2">
        <f t="shared" si="84"/>
        <v>-100637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44336</v>
      </c>
      <c r="B1389" s="5">
        <f>TITRES_STAT!C1392</f>
        <v>0.47</v>
      </c>
      <c r="C1389" s="5">
        <f>TITRES_STAT!D1392</f>
        <v>0.47</v>
      </c>
      <c r="D1389" s="5">
        <f>TITRES_STAT!E1392</f>
        <v>0</v>
      </c>
      <c r="E1389" s="2">
        <f t="shared" si="84"/>
        <v>-100637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0.47</v>
      </c>
      <c r="C1390" s="5">
        <f>TITRES_STAT!D1393</f>
        <v>0.47</v>
      </c>
      <c r="D1390" s="5">
        <f>TITRES_STAT!E1393</f>
        <v>0</v>
      </c>
      <c r="E1390" s="2">
        <f t="shared" si="84"/>
        <v>-100637</v>
      </c>
      <c r="F1390" s="5" t="str">
        <f t="shared" si="87"/>
        <v>NEUTRAL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44340</v>
      </c>
      <c r="B1391" s="5">
        <f>TITRES_STAT!C1394</f>
        <v>0.46</v>
      </c>
      <c r="C1391" s="5">
        <f>TITRES_STAT!D1394</f>
        <v>0.46</v>
      </c>
      <c r="D1391" s="5">
        <f>TITRES_STAT!E1394</f>
        <v>0</v>
      </c>
      <c r="E1391" s="2">
        <f t="shared" si="84"/>
        <v>-100637</v>
      </c>
      <c r="F1391" s="5" t="str">
        <f t="shared" si="87"/>
        <v>NEUTRAL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44341</v>
      </c>
      <c r="B1392" s="5">
        <f>TITRES_STAT!C1395</f>
        <v>0.44</v>
      </c>
      <c r="C1392" s="5">
        <f>TITRES_STAT!D1395</f>
        <v>0.44</v>
      </c>
      <c r="D1392" s="5">
        <f>TITRES_STAT!E1395</f>
        <v>0</v>
      </c>
      <c r="E1392" s="2">
        <f t="shared" si="84"/>
        <v>-100637</v>
      </c>
      <c r="F1392" s="5" t="str">
        <f t="shared" si="87"/>
        <v>NEUTRAL</v>
      </c>
      <c r="G1392" s="5" t="str">
        <f t="shared" si="86"/>
        <v>NEUTRAL</v>
      </c>
      <c r="H1392" s="5" t="str">
        <f t="shared" si="85"/>
        <v>NEUTRAL</v>
      </c>
    </row>
    <row r="1393" spans="1:8" ht="13.5" x14ac:dyDescent="0.25">
      <c r="A1393" s="3">
        <f>TITRES_STAT!B1396</f>
        <v>44342</v>
      </c>
      <c r="B1393" s="5">
        <f>TITRES_STAT!C1396</f>
        <v>0.43</v>
      </c>
      <c r="C1393" s="5">
        <f>TITRES_STAT!D1396</f>
        <v>0.43</v>
      </c>
      <c r="D1393" s="5">
        <f>TITRES_STAT!E1396</f>
        <v>0</v>
      </c>
      <c r="E1393" s="2">
        <f t="shared" si="84"/>
        <v>-100637</v>
      </c>
      <c r="F1393" s="5" t="str">
        <f t="shared" si="87"/>
        <v>NEUTRAL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44343</v>
      </c>
      <c r="B1394" s="5">
        <f>TITRES_STAT!C1397</f>
        <v>0.42</v>
      </c>
      <c r="C1394" s="5">
        <f>TITRES_STAT!D1397</f>
        <v>0.42</v>
      </c>
      <c r="D1394" s="5">
        <f>TITRES_STAT!E1397</f>
        <v>0</v>
      </c>
      <c r="E1394" s="2">
        <f t="shared" si="84"/>
        <v>-100637</v>
      </c>
      <c r="F1394" s="5" t="str">
        <f t="shared" si="87"/>
        <v>NEUTRAL</v>
      </c>
      <c r="G1394" s="5" t="str">
        <f t="shared" si="86"/>
        <v>NEUTRAL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0.41</v>
      </c>
      <c r="C1395" s="5">
        <f>TITRES_STAT!D1398</f>
        <v>0.41</v>
      </c>
      <c r="D1395" s="5">
        <f>TITRES_STAT!E1398</f>
        <v>3404</v>
      </c>
      <c r="E1395" s="2">
        <f t="shared" si="84"/>
        <v>-104041</v>
      </c>
      <c r="F1395" s="5" t="str">
        <f t="shared" si="87"/>
        <v>BEARISH</v>
      </c>
      <c r="G1395" s="5" t="str">
        <f t="shared" si="86"/>
        <v>STRONG</v>
      </c>
      <c r="H1395" s="5" t="str">
        <f t="shared" si="85"/>
        <v>CONFIRMED BEARISH</v>
      </c>
    </row>
    <row r="1396" spans="1:8" ht="13.5" x14ac:dyDescent="0.25">
      <c r="A1396" s="3">
        <f>TITRES_STAT!B1399</f>
        <v>44347</v>
      </c>
      <c r="B1396" s="5">
        <f>TITRES_STAT!C1399</f>
        <v>0.41</v>
      </c>
      <c r="C1396" s="5">
        <f>TITRES_STAT!D1399</f>
        <v>0.41</v>
      </c>
      <c r="D1396" s="5">
        <f>TITRES_STAT!E1399</f>
        <v>626</v>
      </c>
      <c r="E1396" s="2">
        <f t="shared" si="84"/>
        <v>-104041</v>
      </c>
      <c r="F1396" s="5" t="str">
        <f t="shared" si="87"/>
        <v>BEARISH</v>
      </c>
      <c r="G1396" s="5" t="str">
        <f t="shared" si="86"/>
        <v>STRONG</v>
      </c>
      <c r="H1396" s="5" t="str">
        <f t="shared" si="85"/>
        <v>CONFIRMED BEARISH</v>
      </c>
    </row>
    <row r="1397" spans="1:8" ht="13.5" x14ac:dyDescent="0.25">
      <c r="A1397" s="3">
        <f>TITRES_STAT!B1400</f>
        <v>44348</v>
      </c>
      <c r="B1397" s="5">
        <f>TITRES_STAT!C1400</f>
        <v>0.4</v>
      </c>
      <c r="C1397" s="5">
        <f>TITRES_STAT!D1400</f>
        <v>0.4</v>
      </c>
      <c r="D1397" s="5">
        <f>TITRES_STAT!E1400</f>
        <v>350</v>
      </c>
      <c r="E1397" s="2">
        <f t="shared" si="84"/>
        <v>-104391</v>
      </c>
      <c r="F1397" s="5" t="str">
        <f t="shared" si="87"/>
        <v>BEARISH</v>
      </c>
      <c r="G1397" s="5" t="str">
        <f t="shared" si="86"/>
        <v>STRONG</v>
      </c>
      <c r="H1397" s="5" t="str">
        <f t="shared" si="85"/>
        <v>CONFIRMED BEARISH</v>
      </c>
    </row>
    <row r="1398" spans="1:8" ht="13.5" x14ac:dyDescent="0.25">
      <c r="A1398" s="3">
        <f>TITRES_STAT!B1401</f>
        <v>44349</v>
      </c>
      <c r="B1398" s="5">
        <f>TITRES_STAT!C1401</f>
        <v>0.4</v>
      </c>
      <c r="C1398" s="5">
        <f>TITRES_STAT!D1401</f>
        <v>0.4</v>
      </c>
      <c r="D1398" s="5">
        <f>TITRES_STAT!E1401</f>
        <v>365</v>
      </c>
      <c r="E1398" s="2">
        <f t="shared" si="84"/>
        <v>-104391</v>
      </c>
      <c r="F1398" s="5" t="str">
        <f t="shared" si="87"/>
        <v>BEARISH</v>
      </c>
      <c r="G1398" s="5" t="str">
        <f t="shared" si="86"/>
        <v>STRONG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0.4</v>
      </c>
      <c r="C1399" s="5">
        <f>TITRES_STAT!D1402</f>
        <v>0.4</v>
      </c>
      <c r="D1399" s="5">
        <f>TITRES_STAT!E1402</f>
        <v>200</v>
      </c>
      <c r="E1399" s="2">
        <f t="shared" si="84"/>
        <v>-104391</v>
      </c>
      <c r="F1399" s="5" t="str">
        <f t="shared" si="87"/>
        <v>BEARISH</v>
      </c>
      <c r="G1399" s="5" t="str">
        <f t="shared" si="86"/>
        <v>STRONG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0.39</v>
      </c>
      <c r="C1400" s="5">
        <f>TITRES_STAT!D1403</f>
        <v>0.39</v>
      </c>
      <c r="D1400" s="5">
        <f>TITRES_STAT!E1403</f>
        <v>356</v>
      </c>
      <c r="E1400" s="2">
        <f t="shared" si="84"/>
        <v>-104747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0.4</v>
      </c>
      <c r="C1401" s="5">
        <f>TITRES_STAT!D1404</f>
        <v>0.4</v>
      </c>
      <c r="D1401" s="5">
        <f>TITRES_STAT!E1404</f>
        <v>356</v>
      </c>
      <c r="E1401" s="2">
        <f t="shared" si="84"/>
        <v>-104391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0.4</v>
      </c>
      <c r="C1402" s="5">
        <f>TITRES_STAT!D1405</f>
        <v>0.4</v>
      </c>
      <c r="D1402" s="5">
        <f>TITRES_STAT!E1405</f>
        <v>1750</v>
      </c>
      <c r="E1402" s="2">
        <f t="shared" si="84"/>
        <v>-104391</v>
      </c>
      <c r="F1402" s="5" t="str">
        <f t="shared" si="87"/>
        <v>NEUTRAL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44356</v>
      </c>
      <c r="B1403" s="5">
        <f>TITRES_STAT!C1406</f>
        <v>0.39</v>
      </c>
      <c r="C1403" s="5">
        <f>TITRES_STAT!D1406</f>
        <v>0.39</v>
      </c>
      <c r="D1403" s="5">
        <f>TITRES_STAT!E1406</f>
        <v>1187</v>
      </c>
      <c r="E1403" s="2">
        <f t="shared" si="84"/>
        <v>-105578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0.39</v>
      </c>
      <c r="C1404" s="5">
        <f>TITRES_STAT!D1407</f>
        <v>0.39</v>
      </c>
      <c r="D1404" s="5">
        <f>TITRES_STAT!E1407</f>
        <v>1800</v>
      </c>
      <c r="E1404" s="2">
        <f t="shared" si="84"/>
        <v>-105578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0.4</v>
      </c>
      <c r="C1405" s="5">
        <f>TITRES_STAT!D1408</f>
        <v>0.4</v>
      </c>
      <c r="D1405" s="5">
        <f>TITRES_STAT!E1408</f>
        <v>111</v>
      </c>
      <c r="E1405" s="2">
        <f t="shared" si="84"/>
        <v>-105467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BEARISH DIVERGENCE</v>
      </c>
    </row>
    <row r="1406" spans="1:8" ht="13.5" x14ac:dyDescent="0.25">
      <c r="A1406" s="3">
        <f>TITRES_STAT!B1409</f>
        <v>44361</v>
      </c>
      <c r="B1406" s="5">
        <f>TITRES_STAT!C1409</f>
        <v>0.4</v>
      </c>
      <c r="C1406" s="5">
        <f>TITRES_STAT!D1409</f>
        <v>0.4</v>
      </c>
      <c r="D1406" s="5">
        <f>TITRES_STAT!E1409</f>
        <v>0</v>
      </c>
      <c r="E1406" s="2">
        <f t="shared" si="84"/>
        <v>-105467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NEUTRAL</v>
      </c>
    </row>
    <row r="1407" spans="1:8" ht="13.5" x14ac:dyDescent="0.25">
      <c r="A1407" s="3">
        <f>TITRES_STAT!B1410</f>
        <v>44362</v>
      </c>
      <c r="B1407" s="5">
        <f>TITRES_STAT!C1410</f>
        <v>0.4</v>
      </c>
      <c r="C1407" s="5">
        <f>TITRES_STAT!D1410</f>
        <v>0.4</v>
      </c>
      <c r="D1407" s="5">
        <f>TITRES_STAT!E1410</f>
        <v>115</v>
      </c>
      <c r="E1407" s="2">
        <f t="shared" si="84"/>
        <v>-105467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NEUTRAL</v>
      </c>
    </row>
    <row r="1408" spans="1:8" ht="13.5" x14ac:dyDescent="0.25">
      <c r="A1408" s="3">
        <f>TITRES_STAT!B1411</f>
        <v>44363</v>
      </c>
      <c r="B1408" s="5">
        <f>TITRES_STAT!C1411</f>
        <v>0.4</v>
      </c>
      <c r="C1408" s="5">
        <f>TITRES_STAT!D1411</f>
        <v>0.4</v>
      </c>
      <c r="D1408" s="5">
        <f>TITRES_STAT!E1411</f>
        <v>62</v>
      </c>
      <c r="E1408" s="2">
        <f t="shared" si="84"/>
        <v>-105467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CONFIRMED BULLISH</v>
      </c>
    </row>
    <row r="1409" spans="1:8" ht="13.5" x14ac:dyDescent="0.25">
      <c r="A1409" s="3">
        <f>TITRES_STAT!B1412</f>
        <v>44364</v>
      </c>
      <c r="B1409" s="5">
        <f>TITRES_STAT!C1412</f>
        <v>0.4</v>
      </c>
      <c r="C1409" s="5">
        <f>TITRES_STAT!D1412</f>
        <v>0.4</v>
      </c>
      <c r="D1409" s="5">
        <f>TITRES_STAT!E1412</f>
        <v>62</v>
      </c>
      <c r="E1409" s="2">
        <f t="shared" si="84"/>
        <v>-105467</v>
      </c>
      <c r="F1409" s="5" t="str">
        <f t="shared" si="87"/>
        <v>BULLISH</v>
      </c>
      <c r="G1409" s="5" t="str">
        <f t="shared" si="86"/>
        <v>NEUTRAL</v>
      </c>
      <c r="H1409" s="5" t="str">
        <f t="shared" si="85"/>
        <v>CONFIRMED BULLISH</v>
      </c>
    </row>
    <row r="1410" spans="1:8" ht="13.5" x14ac:dyDescent="0.25">
      <c r="A1410" s="3">
        <f>TITRES_STAT!B1413</f>
        <v>44365</v>
      </c>
      <c r="B1410" s="5">
        <f>TITRES_STAT!C1413</f>
        <v>0.4</v>
      </c>
      <c r="C1410" s="5">
        <f>TITRES_STAT!D1413</f>
        <v>0.4</v>
      </c>
      <c r="D1410" s="5">
        <f>TITRES_STAT!E1413</f>
        <v>62</v>
      </c>
      <c r="E1410" s="2">
        <f t="shared" si="84"/>
        <v>-105467</v>
      </c>
      <c r="F1410" s="5" t="str">
        <f t="shared" si="87"/>
        <v>NEUTRAL</v>
      </c>
      <c r="G1410" s="5" t="str">
        <f t="shared" si="86"/>
        <v>NEUTRAL</v>
      </c>
      <c r="H1410" s="5" t="str">
        <f t="shared" si="85"/>
        <v>NEUTRAL</v>
      </c>
    </row>
    <row r="1411" spans="1:8" ht="13.5" x14ac:dyDescent="0.25">
      <c r="A1411" s="3">
        <f>TITRES_STAT!B1414</f>
        <v>44368</v>
      </c>
      <c r="B1411" s="5">
        <f>TITRES_STAT!C1414</f>
        <v>0.4</v>
      </c>
      <c r="C1411" s="5">
        <f>TITRES_STAT!D1414</f>
        <v>0.4</v>
      </c>
      <c r="D1411" s="5">
        <f>TITRES_STAT!E1414</f>
        <v>0</v>
      </c>
      <c r="E1411" s="2">
        <f t="shared" si="84"/>
        <v>-105467</v>
      </c>
      <c r="F1411" s="5" t="str">
        <f t="shared" si="87"/>
        <v>NEUTRAL</v>
      </c>
      <c r="G1411" s="5" t="str">
        <f t="shared" si="86"/>
        <v>NEUTRAL</v>
      </c>
      <c r="H1411" s="5" t="str">
        <f t="shared" si="85"/>
        <v>NEUTRAL</v>
      </c>
    </row>
    <row r="1412" spans="1:8" ht="13.5" x14ac:dyDescent="0.25">
      <c r="A1412" s="3">
        <f>TITRES_STAT!B1415</f>
        <v>44369</v>
      </c>
      <c r="B1412" s="5">
        <f>TITRES_STAT!C1415</f>
        <v>0.4</v>
      </c>
      <c r="C1412" s="5">
        <f>TITRES_STAT!D1415</f>
        <v>0.4</v>
      </c>
      <c r="D1412" s="5">
        <f>TITRES_STAT!E1415</f>
        <v>0</v>
      </c>
      <c r="E1412" s="2">
        <f t="shared" ref="E1412:E1475" si="88">IF(B1412&gt;B1411, E1411+D1412, IF(B1412&lt;B1411, E1411-D1412, E1411))</f>
        <v>-105467</v>
      </c>
      <c r="F1412" s="5" t="str">
        <f t="shared" si="87"/>
        <v>NEUTRAL</v>
      </c>
      <c r="G1412" s="5" t="str">
        <f t="shared" si="86"/>
        <v>NEUTRAL</v>
      </c>
      <c r="H1412" s="5" t="str">
        <f t="shared" si="85"/>
        <v>NEUTRAL</v>
      </c>
    </row>
    <row r="1413" spans="1:8" ht="13.5" x14ac:dyDescent="0.25">
      <c r="A1413" s="3">
        <f>TITRES_STAT!B1416</f>
        <v>44370</v>
      </c>
      <c r="B1413" s="5">
        <f>TITRES_STAT!C1416</f>
        <v>0.41</v>
      </c>
      <c r="C1413" s="5">
        <f>TITRES_STAT!D1416</f>
        <v>0.41</v>
      </c>
      <c r="D1413" s="5">
        <f>TITRES_STAT!E1416</f>
        <v>0</v>
      </c>
      <c r="E1413" s="2">
        <f t="shared" si="88"/>
        <v>-105467</v>
      </c>
      <c r="F1413" s="5" t="str">
        <f t="shared" si="87"/>
        <v>NEUTRAL</v>
      </c>
      <c r="G1413" s="5" t="str">
        <f t="shared" si="86"/>
        <v>NEUTRAL</v>
      </c>
      <c r="H1413" s="5" t="str">
        <f t="shared" si="85"/>
        <v>NEUTRAL</v>
      </c>
    </row>
    <row r="1414" spans="1:8" ht="13.5" x14ac:dyDescent="0.25">
      <c r="A1414" s="3">
        <f>TITRES_STAT!B1417</f>
        <v>44371</v>
      </c>
      <c r="B1414" s="5">
        <f>TITRES_STAT!C1417</f>
        <v>0.43</v>
      </c>
      <c r="C1414" s="5">
        <f>TITRES_STAT!D1417</f>
        <v>0.43</v>
      </c>
      <c r="D1414" s="5">
        <f>TITRES_STAT!E1417</f>
        <v>2168</v>
      </c>
      <c r="E1414" s="2">
        <f t="shared" si="88"/>
        <v>-103299</v>
      </c>
      <c r="F1414" s="5" t="str">
        <f t="shared" si="87"/>
        <v>BULLISH</v>
      </c>
      <c r="G1414" s="5" t="str">
        <f t="shared" si="86"/>
        <v>WEAK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5">
        <f>TITRES_STAT!C1418</f>
        <v>0.44</v>
      </c>
      <c r="C1415" s="5">
        <f>TITRES_STAT!D1418</f>
        <v>0.44</v>
      </c>
      <c r="D1415" s="5">
        <f>TITRES_STAT!E1418</f>
        <v>0</v>
      </c>
      <c r="E1415" s="2">
        <f t="shared" si="88"/>
        <v>-103299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WEAK</v>
      </c>
      <c r="H1415" s="5" t="str">
        <f t="shared" si="89"/>
        <v>CONFIRMED BULLISH</v>
      </c>
    </row>
    <row r="1416" spans="1:8" ht="13.5" x14ac:dyDescent="0.25">
      <c r="A1416" s="3">
        <f>TITRES_STAT!B1419</f>
        <v>44375</v>
      </c>
      <c r="B1416" s="5">
        <f>TITRES_STAT!C1419</f>
        <v>0.45</v>
      </c>
      <c r="C1416" s="5">
        <f>TITRES_STAT!D1419</f>
        <v>0.45</v>
      </c>
      <c r="D1416" s="5">
        <f>TITRES_STAT!E1419</f>
        <v>5770</v>
      </c>
      <c r="E1416" s="2">
        <f t="shared" si="88"/>
        <v>-97529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WEAK</v>
      </c>
      <c r="H1416" s="5" t="str">
        <f t="shared" si="89"/>
        <v>CONFIRMED BULLISH</v>
      </c>
    </row>
    <row r="1417" spans="1:8" ht="13.5" x14ac:dyDescent="0.25">
      <c r="A1417" s="3">
        <f>TITRES_STAT!B1420</f>
        <v>44376</v>
      </c>
      <c r="B1417" s="5">
        <f>TITRES_STAT!C1420</f>
        <v>0.47</v>
      </c>
      <c r="C1417" s="5">
        <f>TITRES_STAT!D1420</f>
        <v>0.47</v>
      </c>
      <c r="D1417" s="5">
        <f>TITRES_STAT!E1420</f>
        <v>50</v>
      </c>
      <c r="E1417" s="2">
        <f t="shared" si="88"/>
        <v>-97479</v>
      </c>
      <c r="F1417" s="5" t="str">
        <f t="shared" si="91"/>
        <v>BULLISH</v>
      </c>
      <c r="G1417" s="5" t="str">
        <f t="shared" si="90"/>
        <v>WEAK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0.49</v>
      </c>
      <c r="C1418" s="5">
        <f>TITRES_STAT!D1421</f>
        <v>0.49</v>
      </c>
      <c r="D1418" s="5">
        <f>TITRES_STAT!E1421</f>
        <v>349</v>
      </c>
      <c r="E1418" s="2">
        <f t="shared" si="88"/>
        <v>-97130</v>
      </c>
      <c r="F1418" s="5" t="str">
        <f t="shared" si="91"/>
        <v>BULLISH</v>
      </c>
      <c r="G1418" s="5" t="str">
        <f t="shared" si="90"/>
        <v>WEAK</v>
      </c>
      <c r="H1418" s="5" t="str">
        <f t="shared" si="89"/>
        <v>CONFIRMED BULLISH</v>
      </c>
    </row>
    <row r="1419" spans="1:8" ht="13.5" x14ac:dyDescent="0.25">
      <c r="A1419" s="3">
        <f>TITRES_STAT!B1422</f>
        <v>44378</v>
      </c>
      <c r="B1419" s="5">
        <f>TITRES_STAT!C1422</f>
        <v>0.5</v>
      </c>
      <c r="C1419" s="5">
        <f>TITRES_STAT!D1422</f>
        <v>0.5</v>
      </c>
      <c r="D1419" s="5">
        <f>TITRES_STAT!E1422</f>
        <v>0</v>
      </c>
      <c r="E1419" s="2">
        <f t="shared" si="88"/>
        <v>-97130</v>
      </c>
      <c r="F1419" s="5" t="str">
        <f t="shared" si="91"/>
        <v>BULLISH</v>
      </c>
      <c r="G1419" s="5" t="str">
        <f t="shared" si="90"/>
        <v>WEAK</v>
      </c>
      <c r="H1419" s="5" t="str">
        <f t="shared" si="89"/>
        <v>CONFIRMED BULLISH</v>
      </c>
    </row>
    <row r="1420" spans="1:8" ht="13.5" x14ac:dyDescent="0.25">
      <c r="A1420" s="3">
        <f>TITRES_STAT!B1423</f>
        <v>44379</v>
      </c>
      <c r="B1420" s="5">
        <f>TITRES_STAT!C1423</f>
        <v>0.49</v>
      </c>
      <c r="C1420" s="5">
        <f>TITRES_STAT!D1423</f>
        <v>0.49</v>
      </c>
      <c r="D1420" s="5">
        <f>TITRES_STAT!E1423</f>
        <v>1539</v>
      </c>
      <c r="E1420" s="2">
        <f t="shared" si="88"/>
        <v>-98669</v>
      </c>
      <c r="F1420" s="5" t="str">
        <f t="shared" si="91"/>
        <v>BULLISH</v>
      </c>
      <c r="G1420" s="5" t="str">
        <f t="shared" si="90"/>
        <v>WEAK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0.48</v>
      </c>
      <c r="C1421" s="5">
        <f>TITRES_STAT!D1424</f>
        <v>0.48</v>
      </c>
      <c r="D1421" s="5">
        <f>TITRES_STAT!E1424</f>
        <v>100</v>
      </c>
      <c r="E1421" s="2">
        <f t="shared" si="88"/>
        <v>-98769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BEARISH DIVERGENCE</v>
      </c>
    </row>
    <row r="1422" spans="1:8" ht="13.5" x14ac:dyDescent="0.25">
      <c r="A1422" s="3">
        <f>TITRES_STAT!B1425</f>
        <v>44383</v>
      </c>
      <c r="B1422" s="5">
        <f>TITRES_STAT!C1425</f>
        <v>0.47</v>
      </c>
      <c r="C1422" s="5">
        <f>TITRES_STAT!D1425</f>
        <v>0.47</v>
      </c>
      <c r="D1422" s="5">
        <f>TITRES_STAT!E1425</f>
        <v>120</v>
      </c>
      <c r="E1422" s="2">
        <f t="shared" si="88"/>
        <v>-98889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NEUTRAL</v>
      </c>
    </row>
    <row r="1423" spans="1:8" ht="13.5" x14ac:dyDescent="0.25">
      <c r="A1423" s="3">
        <f>TITRES_STAT!B1426</f>
        <v>44384</v>
      </c>
      <c r="B1423" s="5">
        <f>TITRES_STAT!C1426</f>
        <v>0.46</v>
      </c>
      <c r="C1423" s="5">
        <f>TITRES_STAT!D1426</f>
        <v>0.46</v>
      </c>
      <c r="D1423" s="5">
        <f>TITRES_STAT!E1426</f>
        <v>135</v>
      </c>
      <c r="E1423" s="2">
        <f t="shared" si="88"/>
        <v>-99024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0.45</v>
      </c>
      <c r="C1424" s="5">
        <f>TITRES_STAT!D1427</f>
        <v>0.45</v>
      </c>
      <c r="D1424" s="5">
        <f>TITRES_STAT!E1427</f>
        <v>255</v>
      </c>
      <c r="E1424" s="2">
        <f t="shared" si="88"/>
        <v>-99279</v>
      </c>
      <c r="F1424" s="5" t="str">
        <f t="shared" si="91"/>
        <v>BEARISH</v>
      </c>
      <c r="G1424" s="5" t="str">
        <f t="shared" si="90"/>
        <v>STRONG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0.44</v>
      </c>
      <c r="C1425" s="5">
        <f>TITRES_STAT!D1428</f>
        <v>0.44</v>
      </c>
      <c r="D1425" s="5">
        <f>TITRES_STAT!E1428</f>
        <v>179</v>
      </c>
      <c r="E1425" s="2">
        <f t="shared" si="88"/>
        <v>-99458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44389</v>
      </c>
      <c r="B1426" s="5">
        <f>TITRES_STAT!C1429</f>
        <v>0.43</v>
      </c>
      <c r="C1426" s="5">
        <f>TITRES_STAT!D1429</f>
        <v>0.43</v>
      </c>
      <c r="D1426" s="5">
        <f>TITRES_STAT!E1429</f>
        <v>60</v>
      </c>
      <c r="E1426" s="2">
        <f t="shared" si="88"/>
        <v>-99518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0.44</v>
      </c>
      <c r="C1427" s="5">
        <f>TITRES_STAT!D1430</f>
        <v>0.44</v>
      </c>
      <c r="D1427" s="5">
        <f>TITRES_STAT!E1430</f>
        <v>0</v>
      </c>
      <c r="E1427" s="2">
        <f t="shared" si="88"/>
        <v>-99518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44391</v>
      </c>
      <c r="B1428" s="5">
        <f>TITRES_STAT!C1431</f>
        <v>0.43</v>
      </c>
      <c r="C1428" s="5">
        <f>TITRES_STAT!D1431</f>
        <v>0.43</v>
      </c>
      <c r="D1428" s="5">
        <f>TITRES_STAT!E1431</f>
        <v>650</v>
      </c>
      <c r="E1428" s="2">
        <f t="shared" si="88"/>
        <v>-100168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44392</v>
      </c>
      <c r="B1429" s="5">
        <f>TITRES_STAT!C1432</f>
        <v>0.43</v>
      </c>
      <c r="C1429" s="5">
        <f>TITRES_STAT!D1432</f>
        <v>0.43</v>
      </c>
      <c r="D1429" s="5">
        <f>TITRES_STAT!E1432</f>
        <v>9</v>
      </c>
      <c r="E1429" s="2">
        <f t="shared" si="88"/>
        <v>-100168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44393</v>
      </c>
      <c r="B1430" s="5">
        <f>TITRES_STAT!C1433</f>
        <v>0.43</v>
      </c>
      <c r="C1430" s="5">
        <f>TITRES_STAT!D1433</f>
        <v>0.43</v>
      </c>
      <c r="D1430" s="5">
        <f>TITRES_STAT!E1433</f>
        <v>0</v>
      </c>
      <c r="E1430" s="2">
        <f t="shared" si="88"/>
        <v>-100168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CONFIRMED BEARISH</v>
      </c>
    </row>
    <row r="1431" spans="1:8" ht="13.5" x14ac:dyDescent="0.25">
      <c r="A1431" s="3">
        <f>TITRES_STAT!B1434</f>
        <v>44396</v>
      </c>
      <c r="B1431" s="5">
        <f>TITRES_STAT!C1434</f>
        <v>0.44</v>
      </c>
      <c r="C1431" s="5">
        <f>TITRES_STAT!D1434</f>
        <v>0.44</v>
      </c>
      <c r="D1431" s="5">
        <f>TITRES_STAT!E1434</f>
        <v>0</v>
      </c>
      <c r="E1431" s="2">
        <f t="shared" si="88"/>
        <v>-100168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BEARISH DIVERGENCE</v>
      </c>
    </row>
    <row r="1432" spans="1:8" ht="13.5" x14ac:dyDescent="0.25">
      <c r="A1432" s="3">
        <f>TITRES_STAT!B1435</f>
        <v>44399</v>
      </c>
      <c r="B1432" s="5">
        <f>TITRES_STAT!C1435</f>
        <v>0.45</v>
      </c>
      <c r="C1432" s="5">
        <f>TITRES_STAT!D1435</f>
        <v>0.45</v>
      </c>
      <c r="D1432" s="5">
        <f>TITRES_STAT!E1435</f>
        <v>0</v>
      </c>
      <c r="E1432" s="2">
        <f t="shared" si="88"/>
        <v>-100168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BEARISH DIVERGENCE</v>
      </c>
    </row>
    <row r="1433" spans="1:8" ht="13.5" x14ac:dyDescent="0.25">
      <c r="A1433" s="3">
        <f>TITRES_STAT!B1436</f>
        <v>44400</v>
      </c>
      <c r="B1433" s="5">
        <f>TITRES_STAT!C1436</f>
        <v>0.46</v>
      </c>
      <c r="C1433" s="5">
        <f>TITRES_STAT!D1436</f>
        <v>0.46</v>
      </c>
      <c r="D1433" s="5">
        <f>TITRES_STAT!E1436</f>
        <v>0</v>
      </c>
      <c r="E1433" s="2">
        <f t="shared" si="88"/>
        <v>-100168</v>
      </c>
      <c r="F1433" s="5" t="str">
        <f t="shared" si="91"/>
        <v>NEUTRAL</v>
      </c>
      <c r="G1433" s="5" t="str">
        <f t="shared" si="90"/>
        <v>NEUTRAL</v>
      </c>
      <c r="H1433" s="5" t="str">
        <f t="shared" si="89"/>
        <v>NEUTRAL</v>
      </c>
    </row>
    <row r="1434" spans="1:8" ht="13.5" x14ac:dyDescent="0.25">
      <c r="A1434" s="3">
        <f>TITRES_STAT!B1437</f>
        <v>44403</v>
      </c>
      <c r="B1434" s="5">
        <f>TITRES_STAT!C1437</f>
        <v>0.46</v>
      </c>
      <c r="C1434" s="5">
        <f>TITRES_STAT!D1437</f>
        <v>0.46</v>
      </c>
      <c r="D1434" s="5">
        <f>TITRES_STAT!E1437</f>
        <v>0</v>
      </c>
      <c r="E1434" s="2">
        <f t="shared" si="88"/>
        <v>-100168</v>
      </c>
      <c r="F1434" s="5" t="str">
        <f t="shared" si="91"/>
        <v>NEUTRAL</v>
      </c>
      <c r="G1434" s="5" t="str">
        <f t="shared" si="90"/>
        <v>NEUTRAL</v>
      </c>
      <c r="H1434" s="5" t="str">
        <f t="shared" si="89"/>
        <v>NEUTRAL</v>
      </c>
    </row>
    <row r="1435" spans="1:8" ht="13.5" x14ac:dyDescent="0.25">
      <c r="A1435" s="3">
        <f>TITRES_STAT!B1438</f>
        <v>44404</v>
      </c>
      <c r="B1435" s="5">
        <f>TITRES_STAT!C1438</f>
        <v>0.45</v>
      </c>
      <c r="C1435" s="5">
        <f>TITRES_STAT!D1438</f>
        <v>0.45</v>
      </c>
      <c r="D1435" s="5">
        <f>TITRES_STAT!E1438</f>
        <v>1021</v>
      </c>
      <c r="E1435" s="2">
        <f t="shared" si="88"/>
        <v>-101189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BEARISH DIVERGENCE</v>
      </c>
    </row>
    <row r="1436" spans="1:8" ht="13.5" x14ac:dyDescent="0.25">
      <c r="A1436" s="3">
        <f>TITRES_STAT!B1439</f>
        <v>44405</v>
      </c>
      <c r="B1436" s="5">
        <f>TITRES_STAT!C1439</f>
        <v>0.45</v>
      </c>
      <c r="C1436" s="5">
        <f>TITRES_STAT!D1439</f>
        <v>0.45</v>
      </c>
      <c r="D1436" s="5">
        <f>TITRES_STAT!E1439</f>
        <v>822</v>
      </c>
      <c r="E1436" s="2">
        <f t="shared" si="88"/>
        <v>-101189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BEARISH DIVERGENCE</v>
      </c>
    </row>
    <row r="1437" spans="1:8" ht="13.5" x14ac:dyDescent="0.25">
      <c r="A1437" s="3">
        <f>TITRES_STAT!B1440</f>
        <v>44406</v>
      </c>
      <c r="B1437" s="5">
        <f>TITRES_STAT!C1440</f>
        <v>0.45</v>
      </c>
      <c r="C1437" s="5">
        <f>TITRES_STAT!D1440</f>
        <v>0.45</v>
      </c>
      <c r="D1437" s="5">
        <f>TITRES_STAT!E1440</f>
        <v>3051</v>
      </c>
      <c r="E1437" s="2">
        <f t="shared" si="88"/>
        <v>-101189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NEUTRAL</v>
      </c>
    </row>
    <row r="1438" spans="1:8" ht="13.5" x14ac:dyDescent="0.25">
      <c r="A1438" s="3">
        <f>TITRES_STAT!B1441</f>
        <v>44407</v>
      </c>
      <c r="B1438" s="5">
        <f>TITRES_STAT!C1441</f>
        <v>0.45</v>
      </c>
      <c r="C1438" s="5">
        <f>TITRES_STAT!D1441</f>
        <v>0.45</v>
      </c>
      <c r="D1438" s="5">
        <f>TITRES_STAT!E1441</f>
        <v>0</v>
      </c>
      <c r="E1438" s="2">
        <f t="shared" si="88"/>
        <v>-101189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44410</v>
      </c>
      <c r="B1439" s="5">
        <f>TITRES_STAT!C1442</f>
        <v>0.44</v>
      </c>
      <c r="C1439" s="5">
        <f>TITRES_STAT!D1442</f>
        <v>0.44</v>
      </c>
      <c r="D1439" s="5">
        <f>TITRES_STAT!E1442</f>
        <v>10</v>
      </c>
      <c r="E1439" s="2">
        <f t="shared" si="88"/>
        <v>-101199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CONFIRMED BEARISH</v>
      </c>
    </row>
    <row r="1440" spans="1:8" ht="13.5" x14ac:dyDescent="0.25">
      <c r="A1440" s="3">
        <f>TITRES_STAT!B1443</f>
        <v>44411</v>
      </c>
      <c r="B1440" s="5">
        <f>TITRES_STAT!C1443</f>
        <v>0.43</v>
      </c>
      <c r="C1440" s="5">
        <f>TITRES_STAT!D1443</f>
        <v>0.43</v>
      </c>
      <c r="D1440" s="5">
        <f>TITRES_STAT!E1443</f>
        <v>2100</v>
      </c>
      <c r="E1440" s="2">
        <f t="shared" si="88"/>
        <v>-103299</v>
      </c>
      <c r="F1440" s="5" t="str">
        <f t="shared" si="91"/>
        <v>BEARISH</v>
      </c>
      <c r="G1440" s="5" t="str">
        <f t="shared" si="90"/>
        <v>STRONG</v>
      </c>
      <c r="H1440" s="5" t="str">
        <f t="shared" si="89"/>
        <v>CONFIRMED BEARISH</v>
      </c>
    </row>
    <row r="1441" spans="1:8" ht="13.5" x14ac:dyDescent="0.25">
      <c r="A1441" s="3">
        <f>TITRES_STAT!B1444</f>
        <v>44412</v>
      </c>
      <c r="B1441" s="5">
        <f>TITRES_STAT!C1444</f>
        <v>0.43</v>
      </c>
      <c r="C1441" s="5">
        <f>TITRES_STAT!D1444</f>
        <v>0.43</v>
      </c>
      <c r="D1441" s="5">
        <f>TITRES_STAT!E1444</f>
        <v>0</v>
      </c>
      <c r="E1441" s="2">
        <f t="shared" si="88"/>
        <v>-103299</v>
      </c>
      <c r="F1441" s="5" t="str">
        <f t="shared" si="91"/>
        <v>BEARISH</v>
      </c>
      <c r="G1441" s="5" t="str">
        <f t="shared" si="90"/>
        <v>STRONG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0.43</v>
      </c>
      <c r="C1442" s="5">
        <f>TITRES_STAT!D1445</f>
        <v>0.43</v>
      </c>
      <c r="D1442" s="5">
        <f>TITRES_STAT!E1445</f>
        <v>0</v>
      </c>
      <c r="E1442" s="2">
        <f t="shared" si="88"/>
        <v>-103299</v>
      </c>
      <c r="F1442" s="5" t="str">
        <f t="shared" si="91"/>
        <v>BEARISH</v>
      </c>
      <c r="G1442" s="5" t="str">
        <f t="shared" si="90"/>
        <v>STRONG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0.42</v>
      </c>
      <c r="C1443" s="5">
        <f>TITRES_STAT!D1446</f>
        <v>0.42</v>
      </c>
      <c r="D1443" s="5">
        <f>TITRES_STAT!E1446</f>
        <v>1051</v>
      </c>
      <c r="E1443" s="2">
        <f t="shared" si="88"/>
        <v>-104350</v>
      </c>
      <c r="F1443" s="5" t="str">
        <f t="shared" si="91"/>
        <v>BEARISH</v>
      </c>
      <c r="G1443" s="5" t="str">
        <f t="shared" si="90"/>
        <v>STRONG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0.41</v>
      </c>
      <c r="C1444" s="5">
        <f>TITRES_STAT!D1447</f>
        <v>0.41</v>
      </c>
      <c r="D1444" s="5">
        <f>TITRES_STAT!E1447</f>
        <v>14</v>
      </c>
      <c r="E1444" s="2">
        <f t="shared" si="88"/>
        <v>-104364</v>
      </c>
      <c r="F1444" s="5" t="str">
        <f t="shared" si="91"/>
        <v>BEARISH</v>
      </c>
      <c r="G1444" s="5" t="str">
        <f t="shared" si="90"/>
        <v>STRONG</v>
      </c>
      <c r="H1444" s="5" t="str">
        <f t="shared" si="89"/>
        <v>CONFIRMED BEARISH</v>
      </c>
    </row>
    <row r="1445" spans="1:8" ht="13.5" x14ac:dyDescent="0.25">
      <c r="A1445" s="3">
        <f>TITRES_STAT!B1448</f>
        <v>44419</v>
      </c>
      <c r="B1445" s="5">
        <f>TITRES_STAT!C1448</f>
        <v>0.41</v>
      </c>
      <c r="C1445" s="5">
        <f>TITRES_STAT!D1448</f>
        <v>0.41</v>
      </c>
      <c r="D1445" s="5">
        <f>TITRES_STAT!E1448</f>
        <v>0</v>
      </c>
      <c r="E1445" s="2">
        <f t="shared" si="88"/>
        <v>-104364</v>
      </c>
      <c r="F1445" s="5" t="str">
        <f t="shared" si="91"/>
        <v>BEARISH</v>
      </c>
      <c r="G1445" s="5" t="str">
        <f t="shared" si="90"/>
        <v>NEUTRAL</v>
      </c>
      <c r="H1445" s="5" t="str">
        <f t="shared" si="89"/>
        <v>CONFIRMED BEARISH</v>
      </c>
    </row>
    <row r="1446" spans="1:8" ht="13.5" x14ac:dyDescent="0.25">
      <c r="A1446" s="3">
        <f>TITRES_STAT!B1449</f>
        <v>44420</v>
      </c>
      <c r="B1446" s="5">
        <f>TITRES_STAT!C1449</f>
        <v>0.41</v>
      </c>
      <c r="C1446" s="5">
        <f>TITRES_STAT!D1449</f>
        <v>0.41</v>
      </c>
      <c r="D1446" s="5">
        <f>TITRES_STAT!E1449</f>
        <v>14</v>
      </c>
      <c r="E1446" s="2">
        <f t="shared" si="88"/>
        <v>-104364</v>
      </c>
      <c r="F1446" s="5" t="str">
        <f t="shared" si="91"/>
        <v>BEARISH</v>
      </c>
      <c r="G1446" s="5" t="str">
        <f t="shared" si="90"/>
        <v>NEUTRAL</v>
      </c>
      <c r="H1446" s="5" t="str">
        <f t="shared" si="89"/>
        <v>CONFIRMED BEARISH</v>
      </c>
    </row>
    <row r="1447" spans="1:8" ht="13.5" x14ac:dyDescent="0.25">
      <c r="A1447" s="3">
        <f>TITRES_STAT!B1450</f>
        <v>44424</v>
      </c>
      <c r="B1447" s="5">
        <f>TITRES_STAT!C1450</f>
        <v>0.41</v>
      </c>
      <c r="C1447" s="5">
        <f>TITRES_STAT!D1450</f>
        <v>0.41</v>
      </c>
      <c r="D1447" s="5">
        <f>TITRES_STAT!E1450</f>
        <v>47</v>
      </c>
      <c r="E1447" s="2">
        <f t="shared" si="88"/>
        <v>-104364</v>
      </c>
      <c r="F1447" s="5" t="str">
        <f t="shared" si="91"/>
        <v>BEARISH</v>
      </c>
      <c r="G1447" s="5" t="str">
        <f t="shared" si="90"/>
        <v>NEUTRAL</v>
      </c>
      <c r="H1447" s="5" t="str">
        <f t="shared" si="89"/>
        <v>CONFIRMED BEARISH</v>
      </c>
    </row>
    <row r="1448" spans="1:8" ht="13.5" x14ac:dyDescent="0.25">
      <c r="A1448" s="3">
        <f>TITRES_STAT!B1451</f>
        <v>44425</v>
      </c>
      <c r="B1448" s="5">
        <f>TITRES_STAT!C1451</f>
        <v>0.41</v>
      </c>
      <c r="C1448" s="5">
        <f>TITRES_STAT!D1451</f>
        <v>0.41</v>
      </c>
      <c r="D1448" s="5">
        <f>TITRES_STAT!E1451</f>
        <v>1024</v>
      </c>
      <c r="E1448" s="2">
        <f t="shared" si="88"/>
        <v>-104364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CONFIRMED BEARISH</v>
      </c>
    </row>
    <row r="1449" spans="1:8" ht="13.5" x14ac:dyDescent="0.25">
      <c r="A1449" s="3">
        <f>TITRES_STAT!B1452</f>
        <v>44426</v>
      </c>
      <c r="B1449" s="5">
        <f>TITRES_STAT!C1452</f>
        <v>0.4</v>
      </c>
      <c r="C1449" s="5">
        <f>TITRES_STAT!D1452</f>
        <v>0.4</v>
      </c>
      <c r="D1449" s="5">
        <f>TITRES_STAT!E1452</f>
        <v>1093</v>
      </c>
      <c r="E1449" s="2">
        <f t="shared" si="88"/>
        <v>-105457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0.4</v>
      </c>
      <c r="C1450" s="5">
        <f>TITRES_STAT!D1453</f>
        <v>0.4</v>
      </c>
      <c r="D1450" s="5">
        <f>TITRES_STAT!E1453</f>
        <v>244</v>
      </c>
      <c r="E1450" s="2">
        <f t="shared" si="88"/>
        <v>-105457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44428</v>
      </c>
      <c r="B1451" s="5">
        <f>TITRES_STAT!C1454</f>
        <v>0.4</v>
      </c>
      <c r="C1451" s="5">
        <f>TITRES_STAT!D1454</f>
        <v>0.4</v>
      </c>
      <c r="D1451" s="5">
        <f>TITRES_STAT!E1454</f>
        <v>0</v>
      </c>
      <c r="E1451" s="2">
        <f t="shared" si="88"/>
        <v>-105457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0.39</v>
      </c>
      <c r="C1452" s="5">
        <f>TITRES_STAT!D1455</f>
        <v>0.39</v>
      </c>
      <c r="D1452" s="5">
        <f>TITRES_STAT!E1455</f>
        <v>638</v>
      </c>
      <c r="E1452" s="2">
        <f t="shared" si="88"/>
        <v>-106095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0.39</v>
      </c>
      <c r="C1453" s="5">
        <f>TITRES_STAT!D1456</f>
        <v>0.39</v>
      </c>
      <c r="D1453" s="5">
        <f>TITRES_STAT!E1456</f>
        <v>100</v>
      </c>
      <c r="E1453" s="2">
        <f t="shared" si="88"/>
        <v>-106095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44433</v>
      </c>
      <c r="B1454" s="5">
        <f>TITRES_STAT!C1457</f>
        <v>0.38</v>
      </c>
      <c r="C1454" s="5">
        <f>TITRES_STAT!D1457</f>
        <v>0.38</v>
      </c>
      <c r="D1454" s="5">
        <f>TITRES_STAT!E1457</f>
        <v>2016</v>
      </c>
      <c r="E1454" s="2">
        <f t="shared" si="88"/>
        <v>-108111</v>
      </c>
      <c r="F1454" s="5" t="str">
        <f t="shared" si="91"/>
        <v>BEARISH</v>
      </c>
      <c r="G1454" s="5" t="str">
        <f t="shared" si="90"/>
        <v>STRONG</v>
      </c>
      <c r="H1454" s="5" t="str">
        <f t="shared" si="89"/>
        <v>CONFIRMED BEARISH</v>
      </c>
    </row>
    <row r="1455" spans="1:8" ht="13.5" x14ac:dyDescent="0.25">
      <c r="A1455" s="3">
        <f>TITRES_STAT!B1458</f>
        <v>44434</v>
      </c>
      <c r="B1455" s="5">
        <f>TITRES_STAT!C1458</f>
        <v>0.38</v>
      </c>
      <c r="C1455" s="5">
        <f>TITRES_STAT!D1458</f>
        <v>0.38</v>
      </c>
      <c r="D1455" s="5">
        <f>TITRES_STAT!E1458</f>
        <v>500</v>
      </c>
      <c r="E1455" s="2">
        <f t="shared" si="88"/>
        <v>-108111</v>
      </c>
      <c r="F1455" s="5" t="str">
        <f t="shared" si="91"/>
        <v>BEARISH</v>
      </c>
      <c r="G1455" s="5" t="str">
        <f t="shared" si="90"/>
        <v>STRONG</v>
      </c>
      <c r="H1455" s="5" t="str">
        <f t="shared" si="89"/>
        <v>CONFIRMED BEARISH</v>
      </c>
    </row>
    <row r="1456" spans="1:8" ht="13.5" x14ac:dyDescent="0.25">
      <c r="A1456" s="3">
        <f>TITRES_STAT!B1459</f>
        <v>44435</v>
      </c>
      <c r="B1456" s="5">
        <f>TITRES_STAT!C1459</f>
        <v>0.38</v>
      </c>
      <c r="C1456" s="5">
        <f>TITRES_STAT!D1459</f>
        <v>0.38</v>
      </c>
      <c r="D1456" s="5">
        <f>TITRES_STAT!E1459</f>
        <v>500</v>
      </c>
      <c r="E1456" s="2">
        <f t="shared" si="88"/>
        <v>-108111</v>
      </c>
      <c r="F1456" s="5" t="str">
        <f t="shared" si="91"/>
        <v>BEARISH</v>
      </c>
      <c r="G1456" s="5" t="str">
        <f t="shared" si="90"/>
        <v>STRONG</v>
      </c>
      <c r="H1456" s="5" t="str">
        <f t="shared" si="89"/>
        <v>CONFIRMED BEARISH</v>
      </c>
    </row>
    <row r="1457" spans="1:8" ht="13.5" x14ac:dyDescent="0.25">
      <c r="A1457" s="3">
        <f>TITRES_STAT!B1460</f>
        <v>44438</v>
      </c>
      <c r="B1457" s="5">
        <f>TITRES_STAT!C1460</f>
        <v>0.38</v>
      </c>
      <c r="C1457" s="5">
        <f>TITRES_STAT!D1460</f>
        <v>0.38</v>
      </c>
      <c r="D1457" s="5">
        <f>TITRES_STAT!E1460</f>
        <v>0</v>
      </c>
      <c r="E1457" s="2">
        <f t="shared" si="88"/>
        <v>-108111</v>
      </c>
      <c r="F1457" s="5" t="str">
        <f t="shared" si="91"/>
        <v>BEARISH</v>
      </c>
      <c r="G1457" s="5" t="str">
        <f t="shared" si="90"/>
        <v>NEUTRAL</v>
      </c>
      <c r="H1457" s="5" t="str">
        <f t="shared" si="89"/>
        <v>CONFIRMED BEARISH</v>
      </c>
    </row>
    <row r="1458" spans="1:8" ht="13.5" x14ac:dyDescent="0.25">
      <c r="A1458" s="3">
        <f>TITRES_STAT!B1461</f>
        <v>44439</v>
      </c>
      <c r="B1458" s="5">
        <f>TITRES_STAT!C1461</f>
        <v>0.38</v>
      </c>
      <c r="C1458" s="5">
        <f>TITRES_STAT!D1461</f>
        <v>0.38</v>
      </c>
      <c r="D1458" s="5">
        <f>TITRES_STAT!E1461</f>
        <v>7853</v>
      </c>
      <c r="E1458" s="2">
        <f t="shared" si="88"/>
        <v>-108111</v>
      </c>
      <c r="F1458" s="5" t="str">
        <f t="shared" si="91"/>
        <v>BEARISH</v>
      </c>
      <c r="G1458" s="5" t="str">
        <f t="shared" si="90"/>
        <v>NEUTRAL</v>
      </c>
      <c r="H1458" s="5" t="str">
        <f t="shared" si="89"/>
        <v>CONFIRMED BEARISH</v>
      </c>
    </row>
    <row r="1459" spans="1:8" ht="13.5" x14ac:dyDescent="0.25">
      <c r="A1459" s="3">
        <f>TITRES_STAT!B1462</f>
        <v>44440</v>
      </c>
      <c r="B1459" s="5">
        <f>TITRES_STAT!C1462</f>
        <v>0.38</v>
      </c>
      <c r="C1459" s="5">
        <f>TITRES_STAT!D1462</f>
        <v>0.38</v>
      </c>
      <c r="D1459" s="5">
        <f>TITRES_STAT!E1462</f>
        <v>4762</v>
      </c>
      <c r="E1459" s="2">
        <f t="shared" si="88"/>
        <v>-108111</v>
      </c>
      <c r="F1459" s="5" t="str">
        <f t="shared" si="91"/>
        <v>NEUTRAL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0.38</v>
      </c>
      <c r="C1460" s="5">
        <f>TITRES_STAT!D1463</f>
        <v>0.38</v>
      </c>
      <c r="D1460" s="5">
        <f>TITRES_STAT!E1463</f>
        <v>0</v>
      </c>
      <c r="E1460" s="2">
        <f t="shared" si="88"/>
        <v>-108111</v>
      </c>
      <c r="F1460" s="5" t="str">
        <f t="shared" si="91"/>
        <v>NEUTRAL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0.38</v>
      </c>
      <c r="C1461" s="5">
        <f>TITRES_STAT!D1464</f>
        <v>0.38</v>
      </c>
      <c r="D1461" s="5">
        <f>TITRES_STAT!E1464</f>
        <v>0</v>
      </c>
      <c r="E1461" s="2">
        <f t="shared" si="88"/>
        <v>-108111</v>
      </c>
      <c r="F1461" s="5" t="str">
        <f t="shared" si="91"/>
        <v>NEUTRAL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0.38</v>
      </c>
      <c r="C1462" s="5">
        <f>TITRES_STAT!D1465</f>
        <v>0.38</v>
      </c>
      <c r="D1462" s="5">
        <f>TITRES_STAT!E1465</f>
        <v>0</v>
      </c>
      <c r="E1462" s="2">
        <f t="shared" si="88"/>
        <v>-108111</v>
      </c>
      <c r="F1462" s="5" t="str">
        <f t="shared" si="91"/>
        <v>NEUTRAL</v>
      </c>
      <c r="G1462" s="5" t="str">
        <f t="shared" si="90"/>
        <v>NEUTRAL</v>
      </c>
      <c r="H1462" s="5" t="str">
        <f t="shared" si="89"/>
        <v>NEUTRAL</v>
      </c>
    </row>
    <row r="1463" spans="1:8" ht="13.5" x14ac:dyDescent="0.25">
      <c r="A1463" s="3">
        <f>TITRES_STAT!B1466</f>
        <v>44446</v>
      </c>
      <c r="B1463" s="5">
        <f>TITRES_STAT!C1466</f>
        <v>0.38</v>
      </c>
      <c r="C1463" s="5">
        <f>TITRES_STAT!D1466</f>
        <v>0.38</v>
      </c>
      <c r="D1463" s="5">
        <f>TITRES_STAT!E1466</f>
        <v>0</v>
      </c>
      <c r="E1463" s="2">
        <f t="shared" si="88"/>
        <v>-108111</v>
      </c>
      <c r="F1463" s="5" t="str">
        <f t="shared" si="91"/>
        <v>NEUTRAL</v>
      </c>
      <c r="G1463" s="5" t="str">
        <f t="shared" si="90"/>
        <v>NEUTRAL</v>
      </c>
      <c r="H1463" s="5" t="str">
        <f t="shared" si="89"/>
        <v>NEUTRAL</v>
      </c>
    </row>
    <row r="1464" spans="1:8" ht="13.5" x14ac:dyDescent="0.25">
      <c r="A1464" s="3">
        <f>TITRES_STAT!B1467</f>
        <v>44447</v>
      </c>
      <c r="B1464" s="5">
        <f>TITRES_STAT!C1467</f>
        <v>0.38</v>
      </c>
      <c r="C1464" s="5">
        <f>TITRES_STAT!D1467</f>
        <v>0.38</v>
      </c>
      <c r="D1464" s="5">
        <f>TITRES_STAT!E1467</f>
        <v>0</v>
      </c>
      <c r="E1464" s="2">
        <f t="shared" si="88"/>
        <v>-108111</v>
      </c>
      <c r="F1464" s="5" t="str">
        <f t="shared" si="91"/>
        <v>NEUTRAL</v>
      </c>
      <c r="G1464" s="5" t="str">
        <f t="shared" si="90"/>
        <v>NEUTRAL</v>
      </c>
      <c r="H1464" s="5" t="str">
        <f t="shared" si="89"/>
        <v>NEUTRAL</v>
      </c>
    </row>
    <row r="1465" spans="1:8" ht="13.5" x14ac:dyDescent="0.25">
      <c r="A1465" s="3">
        <f>TITRES_STAT!B1468</f>
        <v>44448</v>
      </c>
      <c r="B1465" s="5">
        <f>TITRES_STAT!C1468</f>
        <v>0.39</v>
      </c>
      <c r="C1465" s="5">
        <f>TITRES_STAT!D1468</f>
        <v>0.39</v>
      </c>
      <c r="D1465" s="5">
        <f>TITRES_STAT!E1468</f>
        <v>0</v>
      </c>
      <c r="E1465" s="2">
        <f t="shared" si="88"/>
        <v>-108111</v>
      </c>
      <c r="F1465" s="5" t="str">
        <f t="shared" si="91"/>
        <v>NEUTRAL</v>
      </c>
      <c r="G1465" s="5" t="str">
        <f t="shared" si="90"/>
        <v>NEUTRAL</v>
      </c>
      <c r="H1465" s="5" t="str">
        <f t="shared" si="89"/>
        <v>NEUTRAL</v>
      </c>
    </row>
    <row r="1466" spans="1:8" ht="13.5" x14ac:dyDescent="0.25">
      <c r="A1466" s="3">
        <f>TITRES_STAT!B1469</f>
        <v>44449</v>
      </c>
      <c r="B1466" s="5">
        <f>TITRES_STAT!C1469</f>
        <v>0.4</v>
      </c>
      <c r="C1466" s="5">
        <f>TITRES_STAT!D1469</f>
        <v>0.4</v>
      </c>
      <c r="D1466" s="5">
        <f>TITRES_STAT!E1469</f>
        <v>203</v>
      </c>
      <c r="E1466" s="2">
        <f t="shared" si="88"/>
        <v>-107908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44452</v>
      </c>
      <c r="B1467" s="5">
        <f>TITRES_STAT!C1470</f>
        <v>0.4</v>
      </c>
      <c r="C1467" s="5">
        <f>TITRES_STAT!D1470</f>
        <v>0.4</v>
      </c>
      <c r="D1467" s="5">
        <f>TITRES_STAT!E1470</f>
        <v>3</v>
      </c>
      <c r="E1467" s="2">
        <f t="shared" si="88"/>
        <v>-107908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0.39</v>
      </c>
      <c r="C1468" s="5">
        <f>TITRES_STAT!D1471</f>
        <v>0.39</v>
      </c>
      <c r="D1468" s="5">
        <f>TITRES_STAT!E1471</f>
        <v>50</v>
      </c>
      <c r="E1468" s="2">
        <f t="shared" si="88"/>
        <v>-107958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0.39</v>
      </c>
      <c r="C1469" s="5">
        <f>TITRES_STAT!D1472</f>
        <v>0.39</v>
      </c>
      <c r="D1469" s="5">
        <f>TITRES_STAT!E1472</f>
        <v>0</v>
      </c>
      <c r="E1469" s="2">
        <f t="shared" si="88"/>
        <v>-107958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0.39</v>
      </c>
      <c r="C1470" s="5">
        <f>TITRES_STAT!D1473</f>
        <v>0.39</v>
      </c>
      <c r="D1470" s="5">
        <f>TITRES_STAT!E1473</f>
        <v>0</v>
      </c>
      <c r="E1470" s="2">
        <f t="shared" si="88"/>
        <v>-107958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NEUTRAL</v>
      </c>
    </row>
    <row r="1471" spans="1:8" ht="13.5" x14ac:dyDescent="0.25">
      <c r="A1471" s="3">
        <f>TITRES_STAT!B1474</f>
        <v>44456</v>
      </c>
      <c r="B1471" s="5">
        <f>TITRES_STAT!C1474</f>
        <v>0.38</v>
      </c>
      <c r="C1471" s="5">
        <f>TITRES_STAT!D1474</f>
        <v>0.38</v>
      </c>
      <c r="D1471" s="5">
        <f>TITRES_STAT!E1474</f>
        <v>376</v>
      </c>
      <c r="E1471" s="2">
        <f t="shared" si="88"/>
        <v>-108334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44459</v>
      </c>
      <c r="B1472" s="5">
        <f>TITRES_STAT!C1475</f>
        <v>0.38</v>
      </c>
      <c r="C1472" s="5">
        <f>TITRES_STAT!D1475</f>
        <v>0.38</v>
      </c>
      <c r="D1472" s="5">
        <f>TITRES_STAT!E1475</f>
        <v>20</v>
      </c>
      <c r="E1472" s="2">
        <f t="shared" si="88"/>
        <v>-108334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0.38</v>
      </c>
      <c r="C1473" s="5">
        <f>TITRES_STAT!D1476</f>
        <v>0.38</v>
      </c>
      <c r="D1473" s="5">
        <f>TITRES_STAT!E1476</f>
        <v>1</v>
      </c>
      <c r="E1473" s="2">
        <f t="shared" si="88"/>
        <v>-108334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0.38</v>
      </c>
      <c r="C1474" s="5">
        <f>TITRES_STAT!D1477</f>
        <v>0.38</v>
      </c>
      <c r="D1474" s="5">
        <f>TITRES_STAT!E1477</f>
        <v>500</v>
      </c>
      <c r="E1474" s="2">
        <f t="shared" si="88"/>
        <v>-108334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0.39</v>
      </c>
      <c r="C1475" s="5">
        <f>TITRES_STAT!D1478</f>
        <v>0.39</v>
      </c>
      <c r="D1475" s="5">
        <f>TITRES_STAT!E1478</f>
        <v>1349</v>
      </c>
      <c r="E1475" s="2">
        <f t="shared" si="88"/>
        <v>-106985</v>
      </c>
      <c r="F1475" s="5" t="str">
        <f t="shared" si="91"/>
        <v>BULLISH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44463</v>
      </c>
      <c r="B1476" s="5">
        <f>TITRES_STAT!C1479</f>
        <v>0.39</v>
      </c>
      <c r="C1476" s="5">
        <f>TITRES_STAT!D1479</f>
        <v>0.39</v>
      </c>
      <c r="D1476" s="5">
        <f>TITRES_STAT!E1479</f>
        <v>85</v>
      </c>
      <c r="E1476" s="2">
        <f t="shared" ref="E1476:E1539" si="92">IF(B1476&gt;B1475, E1475+D1476, IF(B1476&lt;B1475, E1475-D1476, E1475))</f>
        <v>-106985</v>
      </c>
      <c r="F1476" s="5" t="str">
        <f t="shared" si="91"/>
        <v>BULLISH</v>
      </c>
      <c r="G1476" s="5" t="str">
        <f t="shared" si="90"/>
        <v>NEUTRAL</v>
      </c>
      <c r="H1476" s="5" t="str">
        <f t="shared" si="89"/>
        <v>CONFIRMED BULLISH</v>
      </c>
    </row>
    <row r="1477" spans="1:8" ht="13.5" x14ac:dyDescent="0.25">
      <c r="A1477" s="3">
        <f>TITRES_STAT!B1480</f>
        <v>44466</v>
      </c>
      <c r="B1477" s="5">
        <f>TITRES_STAT!C1480</f>
        <v>0.39</v>
      </c>
      <c r="C1477" s="5">
        <f>TITRES_STAT!D1480</f>
        <v>0.39</v>
      </c>
      <c r="D1477" s="5">
        <f>TITRES_STAT!E1480</f>
        <v>1</v>
      </c>
      <c r="E1477" s="2">
        <f t="shared" si="92"/>
        <v>-106985</v>
      </c>
      <c r="F1477" s="5" t="str">
        <f t="shared" si="91"/>
        <v>BULLISH</v>
      </c>
      <c r="G1477" s="5" t="str">
        <f t="shared" si="90"/>
        <v>NEUTRAL</v>
      </c>
      <c r="H1477" s="5" t="str">
        <f t="shared" si="89"/>
        <v>CONFIRMED BULLISH</v>
      </c>
    </row>
    <row r="1478" spans="1:8" ht="13.5" x14ac:dyDescent="0.25">
      <c r="A1478" s="3">
        <f>TITRES_STAT!B1481</f>
        <v>44467</v>
      </c>
      <c r="B1478" s="5">
        <f>TITRES_STAT!C1481</f>
        <v>0.38</v>
      </c>
      <c r="C1478" s="5">
        <f>TITRES_STAT!D1481</f>
        <v>0.38</v>
      </c>
      <c r="D1478" s="5">
        <f>TITRES_STAT!E1481</f>
        <v>51</v>
      </c>
      <c r="E1478" s="2">
        <f t="shared" si="92"/>
        <v>-107036</v>
      </c>
      <c r="F1478" s="5" t="str">
        <f t="shared" si="91"/>
        <v>BULLISH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44468</v>
      </c>
      <c r="B1479" s="5">
        <f>TITRES_STAT!C1482</f>
        <v>0.38</v>
      </c>
      <c r="C1479" s="5">
        <f>TITRES_STAT!D1482</f>
        <v>0.38</v>
      </c>
      <c r="D1479" s="5">
        <f>TITRES_STAT!E1482</f>
        <v>10</v>
      </c>
      <c r="E1479" s="2">
        <f t="shared" si="92"/>
        <v>-107036</v>
      </c>
      <c r="F1479" s="5" t="str">
        <f t="shared" si="91"/>
        <v>BULLISH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44469</v>
      </c>
      <c r="B1480" s="5">
        <f>TITRES_STAT!C1483</f>
        <v>0.38</v>
      </c>
      <c r="C1480" s="5">
        <f>TITRES_STAT!D1483</f>
        <v>0.38</v>
      </c>
      <c r="D1480" s="5">
        <f>TITRES_STAT!E1483</f>
        <v>501</v>
      </c>
      <c r="E1480" s="2">
        <f t="shared" si="92"/>
        <v>-107036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CONFIRMED BEARISH</v>
      </c>
    </row>
    <row r="1481" spans="1:8" ht="13.5" x14ac:dyDescent="0.25">
      <c r="A1481" s="3">
        <f>TITRES_STAT!B1484</f>
        <v>44470</v>
      </c>
      <c r="B1481" s="5">
        <f>TITRES_STAT!C1484</f>
        <v>0.37</v>
      </c>
      <c r="C1481" s="5">
        <f>TITRES_STAT!D1484</f>
        <v>0.37</v>
      </c>
      <c r="D1481" s="5">
        <f>TITRES_STAT!E1484</f>
        <v>50</v>
      </c>
      <c r="E1481" s="2">
        <f t="shared" si="92"/>
        <v>-107086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CONFIRMED BEARISH</v>
      </c>
    </row>
    <row r="1482" spans="1:8" ht="13.5" x14ac:dyDescent="0.25">
      <c r="A1482" s="3">
        <f>TITRES_STAT!B1485</f>
        <v>44473</v>
      </c>
      <c r="B1482" s="5">
        <f>TITRES_STAT!C1485</f>
        <v>0.37</v>
      </c>
      <c r="C1482" s="5">
        <f>TITRES_STAT!D1485</f>
        <v>0.37</v>
      </c>
      <c r="D1482" s="5">
        <f>TITRES_STAT!E1485</f>
        <v>0</v>
      </c>
      <c r="E1482" s="2">
        <f t="shared" si="92"/>
        <v>-107086</v>
      </c>
      <c r="F1482" s="5" t="str">
        <f t="shared" si="95"/>
        <v>BEARISH</v>
      </c>
      <c r="G1482" s="5" t="str">
        <f t="shared" si="94"/>
        <v>NEUTRAL</v>
      </c>
      <c r="H1482" s="5" t="str">
        <f t="shared" si="93"/>
        <v>CONFIRMED BEARISH</v>
      </c>
    </row>
    <row r="1483" spans="1:8" ht="13.5" x14ac:dyDescent="0.25">
      <c r="A1483" s="3">
        <f>TITRES_STAT!B1486</f>
        <v>44474</v>
      </c>
      <c r="B1483" s="5">
        <f>TITRES_STAT!C1486</f>
        <v>0.37</v>
      </c>
      <c r="C1483" s="5">
        <f>TITRES_STAT!D1486</f>
        <v>0.37</v>
      </c>
      <c r="D1483" s="5">
        <f>TITRES_STAT!E1486</f>
        <v>0</v>
      </c>
      <c r="E1483" s="2">
        <f t="shared" si="92"/>
        <v>-107086</v>
      </c>
      <c r="F1483" s="5" t="str">
        <f t="shared" si="95"/>
        <v>BEARISH</v>
      </c>
      <c r="G1483" s="5" t="str">
        <f t="shared" si="94"/>
        <v>NEUTRAL</v>
      </c>
      <c r="H1483" s="5" t="str">
        <f t="shared" si="93"/>
        <v>CONFIRMED BEARISH</v>
      </c>
    </row>
    <row r="1484" spans="1:8" ht="13.5" x14ac:dyDescent="0.25">
      <c r="A1484" s="3">
        <f>TITRES_STAT!B1487</f>
        <v>44475</v>
      </c>
      <c r="B1484" s="5">
        <f>TITRES_STAT!C1487</f>
        <v>0.38</v>
      </c>
      <c r="C1484" s="5">
        <f>TITRES_STAT!D1487</f>
        <v>0.38</v>
      </c>
      <c r="D1484" s="5">
        <f>TITRES_STAT!E1487</f>
        <v>0</v>
      </c>
      <c r="E1484" s="2">
        <f t="shared" si="92"/>
        <v>-107086</v>
      </c>
      <c r="F1484" s="5" t="str">
        <f t="shared" si="95"/>
        <v>BEARISH</v>
      </c>
      <c r="G1484" s="5" t="str">
        <f t="shared" si="94"/>
        <v>NEUTRAL</v>
      </c>
      <c r="H1484" s="5" t="str">
        <f t="shared" si="93"/>
        <v>NEUTRAL</v>
      </c>
    </row>
    <row r="1485" spans="1:8" ht="13.5" x14ac:dyDescent="0.25">
      <c r="A1485" s="3">
        <f>TITRES_STAT!B1488</f>
        <v>44476</v>
      </c>
      <c r="B1485" s="5">
        <f>TITRES_STAT!C1488</f>
        <v>0.37</v>
      </c>
      <c r="C1485" s="5">
        <f>TITRES_STAT!D1488</f>
        <v>0.37</v>
      </c>
      <c r="D1485" s="5">
        <f>TITRES_STAT!E1488</f>
        <v>714</v>
      </c>
      <c r="E1485" s="2">
        <f t="shared" si="92"/>
        <v>-107800</v>
      </c>
      <c r="F1485" s="5" t="str">
        <f t="shared" si="95"/>
        <v>BEARISH</v>
      </c>
      <c r="G1485" s="5" t="str">
        <f t="shared" si="94"/>
        <v>NEUTRAL</v>
      </c>
      <c r="H1485" s="5" t="str">
        <f t="shared" si="93"/>
        <v>CONFIRMED BEARISH</v>
      </c>
    </row>
    <row r="1486" spans="1:8" ht="13.5" x14ac:dyDescent="0.25">
      <c r="A1486" s="3">
        <f>TITRES_STAT!B1489</f>
        <v>44477</v>
      </c>
      <c r="B1486" s="5">
        <f>TITRES_STAT!C1489</f>
        <v>0.37</v>
      </c>
      <c r="C1486" s="5">
        <f>TITRES_STAT!D1489</f>
        <v>0.37</v>
      </c>
      <c r="D1486" s="5">
        <f>TITRES_STAT!E1489</f>
        <v>0</v>
      </c>
      <c r="E1486" s="2">
        <f t="shared" si="92"/>
        <v>-107800</v>
      </c>
      <c r="F1486" s="5" t="str">
        <f t="shared" si="95"/>
        <v>BEARISH</v>
      </c>
      <c r="G1486" s="5" t="str">
        <f t="shared" si="94"/>
        <v>NEUTRAL</v>
      </c>
      <c r="H1486" s="5" t="str">
        <f t="shared" si="93"/>
        <v>NEUTRAL</v>
      </c>
    </row>
    <row r="1487" spans="1:8" ht="13.5" x14ac:dyDescent="0.25">
      <c r="A1487" s="3">
        <f>TITRES_STAT!B1490</f>
        <v>44480</v>
      </c>
      <c r="B1487" s="5">
        <f>TITRES_STAT!C1490</f>
        <v>0.37</v>
      </c>
      <c r="C1487" s="5">
        <f>TITRES_STAT!D1490</f>
        <v>0.37</v>
      </c>
      <c r="D1487" s="5">
        <f>TITRES_STAT!E1490</f>
        <v>3000</v>
      </c>
      <c r="E1487" s="2">
        <f t="shared" si="92"/>
        <v>-107800</v>
      </c>
      <c r="F1487" s="5" t="str">
        <f t="shared" si="95"/>
        <v>BEARISH</v>
      </c>
      <c r="G1487" s="5" t="str">
        <f t="shared" si="94"/>
        <v>NEUTRAL</v>
      </c>
      <c r="H1487" s="5" t="str">
        <f t="shared" si="93"/>
        <v>NEUTRAL</v>
      </c>
    </row>
    <row r="1488" spans="1:8" ht="13.5" x14ac:dyDescent="0.25">
      <c r="A1488" s="3">
        <f>TITRES_STAT!B1491</f>
        <v>44481</v>
      </c>
      <c r="B1488" s="5">
        <f>TITRES_STAT!C1491</f>
        <v>0.37</v>
      </c>
      <c r="C1488" s="5">
        <f>TITRES_STAT!D1491</f>
        <v>0.37</v>
      </c>
      <c r="D1488" s="5">
        <f>TITRES_STAT!E1491</f>
        <v>0</v>
      </c>
      <c r="E1488" s="2">
        <f t="shared" si="92"/>
        <v>-107800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NEUTRAL</v>
      </c>
    </row>
    <row r="1489" spans="1:8" ht="13.5" x14ac:dyDescent="0.25">
      <c r="A1489" s="3">
        <f>TITRES_STAT!B1492</f>
        <v>44482</v>
      </c>
      <c r="B1489" s="5">
        <f>TITRES_STAT!C1492</f>
        <v>0.38</v>
      </c>
      <c r="C1489" s="5">
        <f>TITRES_STAT!D1492</f>
        <v>0.38</v>
      </c>
      <c r="D1489" s="5">
        <f>TITRES_STAT!E1492</f>
        <v>0</v>
      </c>
      <c r="E1489" s="2">
        <f t="shared" si="92"/>
        <v>-107800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NEUTRAL</v>
      </c>
    </row>
    <row r="1490" spans="1:8" ht="13.5" x14ac:dyDescent="0.25">
      <c r="A1490" s="3">
        <f>TITRES_STAT!B1493</f>
        <v>44483</v>
      </c>
      <c r="B1490" s="5">
        <f>TITRES_STAT!C1493</f>
        <v>0.37</v>
      </c>
      <c r="C1490" s="5">
        <f>TITRES_STAT!D1493</f>
        <v>0.37</v>
      </c>
      <c r="D1490" s="5">
        <f>TITRES_STAT!E1493</f>
        <v>2000</v>
      </c>
      <c r="E1490" s="2">
        <f t="shared" si="92"/>
        <v>-109800</v>
      </c>
      <c r="F1490" s="5" t="str">
        <f t="shared" si="95"/>
        <v>BEARISH</v>
      </c>
      <c r="G1490" s="5" t="str">
        <f t="shared" si="94"/>
        <v>NEUTRAL</v>
      </c>
      <c r="H1490" s="5" t="str">
        <f t="shared" si="93"/>
        <v>NEUTRAL</v>
      </c>
    </row>
    <row r="1491" spans="1:8" ht="13.5" x14ac:dyDescent="0.25">
      <c r="A1491" s="3">
        <f>TITRES_STAT!B1494</f>
        <v>44488</v>
      </c>
      <c r="B1491" s="5">
        <f>TITRES_STAT!C1494</f>
        <v>0.37</v>
      </c>
      <c r="C1491" s="5">
        <f>TITRES_STAT!D1494</f>
        <v>0.37</v>
      </c>
      <c r="D1491" s="5">
        <f>TITRES_STAT!E1494</f>
        <v>0</v>
      </c>
      <c r="E1491" s="2">
        <f t="shared" si="92"/>
        <v>-109800</v>
      </c>
      <c r="F1491" s="5" t="str">
        <f t="shared" si="95"/>
        <v>BEARISH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0.38</v>
      </c>
      <c r="C1492" s="5">
        <f>TITRES_STAT!D1495</f>
        <v>0.38</v>
      </c>
      <c r="D1492" s="5">
        <f>TITRES_STAT!E1495</f>
        <v>957</v>
      </c>
      <c r="E1492" s="2">
        <f t="shared" si="92"/>
        <v>-108843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BEARISH DIVERGENCE</v>
      </c>
    </row>
    <row r="1493" spans="1:8" ht="13.5" x14ac:dyDescent="0.25">
      <c r="A1493" s="3">
        <f>TITRES_STAT!B1496</f>
        <v>44490</v>
      </c>
      <c r="B1493" s="5">
        <f>TITRES_STAT!C1496</f>
        <v>0.38</v>
      </c>
      <c r="C1493" s="5">
        <f>TITRES_STAT!D1496</f>
        <v>0.38</v>
      </c>
      <c r="D1493" s="5">
        <f>TITRES_STAT!E1496</f>
        <v>0</v>
      </c>
      <c r="E1493" s="2">
        <f t="shared" si="92"/>
        <v>-108843</v>
      </c>
      <c r="F1493" s="5" t="str">
        <f t="shared" si="95"/>
        <v>BEARISH</v>
      </c>
      <c r="G1493" s="5" t="str">
        <f t="shared" si="94"/>
        <v>NEUTRAL</v>
      </c>
      <c r="H1493" s="5" t="str">
        <f t="shared" si="93"/>
        <v>BEARISH DIVERGENCE</v>
      </c>
    </row>
    <row r="1494" spans="1:8" ht="13.5" x14ac:dyDescent="0.25">
      <c r="A1494" s="3">
        <f>TITRES_STAT!B1497</f>
        <v>44491</v>
      </c>
      <c r="B1494" s="5">
        <f>TITRES_STAT!C1497</f>
        <v>0.39</v>
      </c>
      <c r="C1494" s="5">
        <f>TITRES_STAT!D1497</f>
        <v>0.39</v>
      </c>
      <c r="D1494" s="5">
        <f>TITRES_STAT!E1497</f>
        <v>3123</v>
      </c>
      <c r="E1494" s="2">
        <f t="shared" si="92"/>
        <v>-105720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0.39</v>
      </c>
      <c r="C1495" s="5">
        <f>TITRES_STAT!D1498</f>
        <v>0.39</v>
      </c>
      <c r="D1495" s="5">
        <f>TITRES_STAT!E1498</f>
        <v>877</v>
      </c>
      <c r="E1495" s="2">
        <f t="shared" si="92"/>
        <v>-105720</v>
      </c>
      <c r="F1495" s="5" t="str">
        <f t="shared" si="95"/>
        <v>BULLISH</v>
      </c>
      <c r="G1495" s="5" t="str">
        <f t="shared" si="94"/>
        <v>WEAK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0.4</v>
      </c>
      <c r="C1496" s="5">
        <f>TITRES_STAT!D1499</f>
        <v>0.4</v>
      </c>
      <c r="D1496" s="5">
        <f>TITRES_STAT!E1499</f>
        <v>6400</v>
      </c>
      <c r="E1496" s="2">
        <f t="shared" si="92"/>
        <v>-99320</v>
      </c>
      <c r="F1496" s="5" t="str">
        <f t="shared" si="95"/>
        <v>BULLISH</v>
      </c>
      <c r="G1496" s="5" t="str">
        <f t="shared" si="94"/>
        <v>WEAK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0.41</v>
      </c>
      <c r="C1497" s="5">
        <f>TITRES_STAT!D1500</f>
        <v>0.41</v>
      </c>
      <c r="D1497" s="5">
        <f>TITRES_STAT!E1500</f>
        <v>0</v>
      </c>
      <c r="E1497" s="2">
        <f t="shared" si="92"/>
        <v>-99320</v>
      </c>
      <c r="F1497" s="5" t="str">
        <f t="shared" si="95"/>
        <v>BULLISH</v>
      </c>
      <c r="G1497" s="5" t="str">
        <f t="shared" si="94"/>
        <v>WEAK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0.42</v>
      </c>
      <c r="C1498" s="5">
        <f>TITRES_STAT!D1501</f>
        <v>0.42</v>
      </c>
      <c r="D1498" s="5">
        <f>TITRES_STAT!E1501</f>
        <v>0</v>
      </c>
      <c r="E1498" s="2">
        <f t="shared" si="92"/>
        <v>-99320</v>
      </c>
      <c r="F1498" s="5" t="str">
        <f t="shared" si="95"/>
        <v>BULLISH</v>
      </c>
      <c r="G1498" s="5" t="str">
        <f t="shared" si="94"/>
        <v>WEAK</v>
      </c>
      <c r="H1498" s="5" t="str">
        <f t="shared" si="93"/>
        <v>CONFIRMED BULLISH</v>
      </c>
    </row>
    <row r="1499" spans="1:8" ht="13.5" x14ac:dyDescent="0.25">
      <c r="A1499" s="3">
        <f>TITRES_STAT!B1502</f>
        <v>44498</v>
      </c>
      <c r="B1499" s="5">
        <f>TITRES_STAT!C1502</f>
        <v>0.42</v>
      </c>
      <c r="C1499" s="5">
        <f>TITRES_STAT!D1502</f>
        <v>0.42</v>
      </c>
      <c r="D1499" s="5">
        <f>TITRES_STAT!E1502</f>
        <v>6305</v>
      </c>
      <c r="E1499" s="2">
        <f t="shared" si="92"/>
        <v>-99320</v>
      </c>
      <c r="F1499" s="5" t="str">
        <f t="shared" si="95"/>
        <v>BULLISH</v>
      </c>
      <c r="G1499" s="5" t="str">
        <f t="shared" si="94"/>
        <v>WEAK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0.42</v>
      </c>
      <c r="C1500" s="5">
        <f>TITRES_STAT!D1503</f>
        <v>0.42</v>
      </c>
      <c r="D1500" s="5">
        <f>TITRES_STAT!E1503</f>
        <v>0</v>
      </c>
      <c r="E1500" s="2">
        <f t="shared" si="92"/>
        <v>-99320</v>
      </c>
      <c r="F1500" s="5" t="str">
        <f t="shared" si="95"/>
        <v>BULLISH</v>
      </c>
      <c r="G1500" s="5" t="str">
        <f t="shared" si="94"/>
        <v>WEAK</v>
      </c>
      <c r="H1500" s="5" t="str">
        <f t="shared" si="93"/>
        <v>CONFIRMED BULLISH</v>
      </c>
    </row>
    <row r="1501" spans="1:8" ht="13.5" x14ac:dyDescent="0.25">
      <c r="A1501" s="3">
        <f>TITRES_STAT!B1504</f>
        <v>44502</v>
      </c>
      <c r="B1501" s="5">
        <f>TITRES_STAT!C1504</f>
        <v>0.42</v>
      </c>
      <c r="C1501" s="5">
        <f>TITRES_STAT!D1504</f>
        <v>0.42</v>
      </c>
      <c r="D1501" s="5">
        <f>TITRES_STAT!E1504</f>
        <v>5098</v>
      </c>
      <c r="E1501" s="2">
        <f t="shared" si="92"/>
        <v>-99320</v>
      </c>
      <c r="F1501" s="5" t="str">
        <f t="shared" si="95"/>
        <v>NEUTRAL</v>
      </c>
      <c r="G1501" s="5" t="str">
        <f t="shared" si="94"/>
        <v>NEUTRAL</v>
      </c>
      <c r="H1501" s="5" t="str">
        <f t="shared" si="93"/>
        <v>NEUTRAL</v>
      </c>
    </row>
    <row r="1502" spans="1:8" ht="13.5" x14ac:dyDescent="0.25">
      <c r="A1502" s="3">
        <f>TITRES_STAT!B1505</f>
        <v>44503</v>
      </c>
      <c r="B1502" s="5">
        <f>TITRES_STAT!C1505</f>
        <v>0.42</v>
      </c>
      <c r="C1502" s="5">
        <f>TITRES_STAT!D1505</f>
        <v>0.42</v>
      </c>
      <c r="D1502" s="5">
        <f>TITRES_STAT!E1505</f>
        <v>9001</v>
      </c>
      <c r="E1502" s="2">
        <f t="shared" si="92"/>
        <v>-99320</v>
      </c>
      <c r="F1502" s="5" t="str">
        <f t="shared" si="95"/>
        <v>NEUTRAL</v>
      </c>
      <c r="G1502" s="5" t="str">
        <f t="shared" si="94"/>
        <v>NEUTRAL</v>
      </c>
      <c r="H1502" s="5" t="str">
        <f t="shared" si="93"/>
        <v>NEUTRAL</v>
      </c>
    </row>
    <row r="1503" spans="1:8" ht="13.5" x14ac:dyDescent="0.25">
      <c r="A1503" s="3">
        <f>TITRES_STAT!B1506</f>
        <v>44504</v>
      </c>
      <c r="B1503" s="5">
        <f>TITRES_STAT!C1506</f>
        <v>0.43</v>
      </c>
      <c r="C1503" s="5">
        <f>TITRES_STAT!D1506</f>
        <v>0.43</v>
      </c>
      <c r="D1503" s="5">
        <f>TITRES_STAT!E1506</f>
        <v>100</v>
      </c>
      <c r="E1503" s="2">
        <f t="shared" si="92"/>
        <v>-99220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0.43</v>
      </c>
      <c r="C1504" s="5">
        <f>TITRES_STAT!D1507</f>
        <v>0.43</v>
      </c>
      <c r="D1504" s="5">
        <f>TITRES_STAT!E1507</f>
        <v>0</v>
      </c>
      <c r="E1504" s="2">
        <f t="shared" si="92"/>
        <v>-99220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CONFIRMED BULLISH</v>
      </c>
    </row>
    <row r="1505" spans="1:8" ht="13.5" x14ac:dyDescent="0.25">
      <c r="A1505" s="3">
        <f>TITRES_STAT!B1508</f>
        <v>44508</v>
      </c>
      <c r="B1505" s="5">
        <f>TITRES_STAT!C1508</f>
        <v>0.43</v>
      </c>
      <c r="C1505" s="5">
        <f>TITRES_STAT!D1508</f>
        <v>0.43</v>
      </c>
      <c r="D1505" s="5">
        <f>TITRES_STAT!E1508</f>
        <v>399</v>
      </c>
      <c r="E1505" s="2">
        <f t="shared" si="92"/>
        <v>-99220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0.43</v>
      </c>
      <c r="C1506" s="5">
        <f>TITRES_STAT!D1509</f>
        <v>0.43</v>
      </c>
      <c r="D1506" s="5">
        <f>TITRES_STAT!E1509</f>
        <v>1585</v>
      </c>
      <c r="E1506" s="2">
        <f t="shared" si="92"/>
        <v>-99220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0.43</v>
      </c>
      <c r="C1507" s="5">
        <f>TITRES_STAT!D1510</f>
        <v>0.43</v>
      </c>
      <c r="D1507" s="5">
        <f>TITRES_STAT!E1510</f>
        <v>0</v>
      </c>
      <c r="E1507" s="2">
        <f t="shared" si="92"/>
        <v>-99220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CONFIRMED BULLISH</v>
      </c>
    </row>
    <row r="1508" spans="1:8" ht="13.5" x14ac:dyDescent="0.25">
      <c r="A1508" s="3">
        <f>TITRES_STAT!B1511</f>
        <v>44511</v>
      </c>
      <c r="B1508" s="5">
        <f>TITRES_STAT!C1511</f>
        <v>0.44</v>
      </c>
      <c r="C1508" s="5">
        <f>TITRES_STAT!D1511</f>
        <v>0.44</v>
      </c>
      <c r="D1508" s="5">
        <f>TITRES_STAT!E1511</f>
        <v>345</v>
      </c>
      <c r="E1508" s="2">
        <f t="shared" si="92"/>
        <v>-98875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CONFIRMED BULLISH</v>
      </c>
    </row>
    <row r="1509" spans="1:8" ht="13.5" x14ac:dyDescent="0.25">
      <c r="A1509" s="3">
        <f>TITRES_STAT!B1512</f>
        <v>44512</v>
      </c>
      <c r="B1509" s="5">
        <f>TITRES_STAT!C1512</f>
        <v>0.45</v>
      </c>
      <c r="C1509" s="5">
        <f>TITRES_STAT!D1512</f>
        <v>0.45</v>
      </c>
      <c r="D1509" s="5">
        <f>TITRES_STAT!E1512</f>
        <v>120</v>
      </c>
      <c r="E1509" s="2">
        <f t="shared" si="92"/>
        <v>-98755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CONFIRMED BULLISH</v>
      </c>
    </row>
    <row r="1510" spans="1:8" ht="13.5" x14ac:dyDescent="0.25">
      <c r="A1510" s="3">
        <f>TITRES_STAT!B1513</f>
        <v>44515</v>
      </c>
      <c r="B1510" s="5">
        <f>TITRES_STAT!C1513</f>
        <v>0.45</v>
      </c>
      <c r="C1510" s="5">
        <f>TITRES_STAT!D1513</f>
        <v>0.45</v>
      </c>
      <c r="D1510" s="5">
        <f>TITRES_STAT!E1513</f>
        <v>0</v>
      </c>
      <c r="E1510" s="2">
        <f t="shared" si="92"/>
        <v>-98755</v>
      </c>
      <c r="F1510" s="5" t="str">
        <f t="shared" si="95"/>
        <v>BULLISH</v>
      </c>
      <c r="G1510" s="5" t="str">
        <f t="shared" si="94"/>
        <v>NEUTRAL</v>
      </c>
      <c r="H1510" s="5" t="str">
        <f t="shared" si="93"/>
        <v>CONFIRMED BULLISH</v>
      </c>
    </row>
    <row r="1511" spans="1:8" ht="13.5" x14ac:dyDescent="0.25">
      <c r="A1511" s="3">
        <f>TITRES_STAT!B1514</f>
        <v>44516</v>
      </c>
      <c r="B1511" s="5">
        <f>TITRES_STAT!C1514</f>
        <v>0.45</v>
      </c>
      <c r="C1511" s="5">
        <f>TITRES_STAT!D1514</f>
        <v>0.45</v>
      </c>
      <c r="D1511" s="5">
        <f>TITRES_STAT!E1514</f>
        <v>50</v>
      </c>
      <c r="E1511" s="2">
        <f t="shared" si="92"/>
        <v>-98755</v>
      </c>
      <c r="F1511" s="5" t="str">
        <f t="shared" si="95"/>
        <v>BULLISH</v>
      </c>
      <c r="G1511" s="5" t="str">
        <f t="shared" si="94"/>
        <v>NEUTRAL</v>
      </c>
      <c r="H1511" s="5" t="str">
        <f t="shared" si="93"/>
        <v>CONFIRMED BULLISH</v>
      </c>
    </row>
    <row r="1512" spans="1:8" ht="13.5" x14ac:dyDescent="0.25">
      <c r="A1512" s="3">
        <f>TITRES_STAT!B1515</f>
        <v>44517</v>
      </c>
      <c r="B1512" s="5">
        <f>TITRES_STAT!C1515</f>
        <v>0.46</v>
      </c>
      <c r="C1512" s="5">
        <f>TITRES_STAT!D1515</f>
        <v>0.46</v>
      </c>
      <c r="D1512" s="5">
        <f>TITRES_STAT!E1515</f>
        <v>5505</v>
      </c>
      <c r="E1512" s="2">
        <f t="shared" si="92"/>
        <v>-93250</v>
      </c>
      <c r="F1512" s="5" t="str">
        <f t="shared" si="95"/>
        <v>BULLISH</v>
      </c>
      <c r="G1512" s="5" t="str">
        <f t="shared" si="94"/>
        <v>WEAK</v>
      </c>
      <c r="H1512" s="5" t="str">
        <f t="shared" si="93"/>
        <v>CONFIRMED BULLISH</v>
      </c>
    </row>
    <row r="1513" spans="1:8" ht="13.5" x14ac:dyDescent="0.25">
      <c r="A1513" s="3">
        <f>TITRES_STAT!B1516</f>
        <v>44518</v>
      </c>
      <c r="B1513" s="5">
        <f>TITRES_STAT!C1516</f>
        <v>0.47</v>
      </c>
      <c r="C1513" s="5">
        <f>TITRES_STAT!D1516</f>
        <v>0.47</v>
      </c>
      <c r="D1513" s="5">
        <f>TITRES_STAT!E1516</f>
        <v>111</v>
      </c>
      <c r="E1513" s="2">
        <f t="shared" si="92"/>
        <v>-93139</v>
      </c>
      <c r="F1513" s="5" t="str">
        <f t="shared" si="95"/>
        <v>BULLISH</v>
      </c>
      <c r="G1513" s="5" t="str">
        <f t="shared" si="94"/>
        <v>WEAK</v>
      </c>
      <c r="H1513" s="5" t="str">
        <f t="shared" si="93"/>
        <v>CONFIRMED BULLISH</v>
      </c>
    </row>
    <row r="1514" spans="1:8" ht="13.5" x14ac:dyDescent="0.25">
      <c r="A1514" s="3">
        <f>TITRES_STAT!B1517</f>
        <v>44519</v>
      </c>
      <c r="B1514" s="5">
        <f>TITRES_STAT!C1517</f>
        <v>0.47</v>
      </c>
      <c r="C1514" s="5">
        <f>TITRES_STAT!D1517</f>
        <v>0.47</v>
      </c>
      <c r="D1514" s="5">
        <f>TITRES_STAT!E1517</f>
        <v>0</v>
      </c>
      <c r="E1514" s="2">
        <f t="shared" si="92"/>
        <v>-93139</v>
      </c>
      <c r="F1514" s="5" t="str">
        <f t="shared" si="95"/>
        <v>BULLISH</v>
      </c>
      <c r="G1514" s="5" t="str">
        <f t="shared" si="94"/>
        <v>WEAK</v>
      </c>
      <c r="H1514" s="5" t="str">
        <f t="shared" si="93"/>
        <v>CONFIRMED BULLISH</v>
      </c>
    </row>
    <row r="1515" spans="1:8" ht="13.5" x14ac:dyDescent="0.25">
      <c r="A1515" s="3">
        <f>TITRES_STAT!B1518</f>
        <v>44522</v>
      </c>
      <c r="B1515" s="5">
        <f>TITRES_STAT!C1518</f>
        <v>0.47</v>
      </c>
      <c r="C1515" s="5">
        <f>TITRES_STAT!D1518</f>
        <v>0.47</v>
      </c>
      <c r="D1515" s="5">
        <f>TITRES_STAT!E1518</f>
        <v>0</v>
      </c>
      <c r="E1515" s="2">
        <f t="shared" si="92"/>
        <v>-93139</v>
      </c>
      <c r="F1515" s="5" t="str">
        <f t="shared" si="95"/>
        <v>BULLISH</v>
      </c>
      <c r="G1515" s="5" t="str">
        <f t="shared" si="94"/>
        <v>WEAK</v>
      </c>
      <c r="H1515" s="5" t="str">
        <f t="shared" si="93"/>
        <v>CONFIRMED BULLISH</v>
      </c>
    </row>
    <row r="1516" spans="1:8" ht="13.5" x14ac:dyDescent="0.25">
      <c r="A1516" s="3">
        <f>TITRES_STAT!B1519</f>
        <v>44523</v>
      </c>
      <c r="B1516" s="5">
        <f>TITRES_STAT!C1519</f>
        <v>0.47</v>
      </c>
      <c r="C1516" s="5">
        <f>TITRES_STAT!D1519</f>
        <v>0.47</v>
      </c>
      <c r="D1516" s="5">
        <f>TITRES_STAT!E1519</f>
        <v>0</v>
      </c>
      <c r="E1516" s="2">
        <f t="shared" si="92"/>
        <v>-93139</v>
      </c>
      <c r="F1516" s="5" t="str">
        <f t="shared" si="95"/>
        <v>BULLISH</v>
      </c>
      <c r="G1516" s="5" t="str">
        <f t="shared" si="94"/>
        <v>WEAK</v>
      </c>
      <c r="H1516" s="5" t="str">
        <f t="shared" si="93"/>
        <v>CONFIRMED BULLISH</v>
      </c>
    </row>
    <row r="1517" spans="1:8" ht="13.5" x14ac:dyDescent="0.25">
      <c r="A1517" s="3">
        <f>TITRES_STAT!B1520</f>
        <v>44524</v>
      </c>
      <c r="B1517" s="5">
        <f>TITRES_STAT!C1520</f>
        <v>0.46</v>
      </c>
      <c r="C1517" s="5">
        <f>TITRES_STAT!D1520</f>
        <v>0.46</v>
      </c>
      <c r="D1517" s="5">
        <f>TITRES_STAT!E1520</f>
        <v>1</v>
      </c>
      <c r="E1517" s="2">
        <f t="shared" si="92"/>
        <v>-93140</v>
      </c>
      <c r="F1517" s="5" t="str">
        <f t="shared" si="95"/>
        <v>BULLISH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0.46</v>
      </c>
      <c r="C1518" s="5">
        <f>TITRES_STAT!D1521</f>
        <v>0.46</v>
      </c>
      <c r="D1518" s="5">
        <f>TITRES_STAT!E1521</f>
        <v>250</v>
      </c>
      <c r="E1518" s="2">
        <f t="shared" si="92"/>
        <v>-93140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44526</v>
      </c>
      <c r="B1519" s="5">
        <f>TITRES_STAT!C1522</f>
        <v>0.46</v>
      </c>
      <c r="C1519" s="5">
        <f>TITRES_STAT!D1522</f>
        <v>0.46</v>
      </c>
      <c r="D1519" s="5">
        <f>TITRES_STAT!E1522</f>
        <v>0</v>
      </c>
      <c r="E1519" s="2">
        <f t="shared" si="92"/>
        <v>-93140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CONFIRMED BEARISH</v>
      </c>
    </row>
    <row r="1520" spans="1:8" ht="13.5" x14ac:dyDescent="0.25">
      <c r="A1520" s="3">
        <f>TITRES_STAT!B1523</f>
        <v>44529</v>
      </c>
      <c r="B1520" s="5">
        <f>TITRES_STAT!C1523</f>
        <v>0.46</v>
      </c>
      <c r="C1520" s="5">
        <f>TITRES_STAT!D1523</f>
        <v>0.46</v>
      </c>
      <c r="D1520" s="5">
        <f>TITRES_STAT!E1523</f>
        <v>0</v>
      </c>
      <c r="E1520" s="2">
        <f t="shared" si="92"/>
        <v>-93140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CONFIRMED BEARISH</v>
      </c>
    </row>
    <row r="1521" spans="1:8" ht="13.5" x14ac:dyDescent="0.25">
      <c r="A1521" s="3">
        <f>TITRES_STAT!B1524</f>
        <v>44530</v>
      </c>
      <c r="B1521" s="5">
        <f>TITRES_STAT!C1524</f>
        <v>0.46</v>
      </c>
      <c r="C1521" s="5">
        <f>TITRES_STAT!D1524</f>
        <v>0.46</v>
      </c>
      <c r="D1521" s="5">
        <f>TITRES_STAT!E1524</f>
        <v>0</v>
      </c>
      <c r="E1521" s="2">
        <f t="shared" si="92"/>
        <v>-93140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CONFIRMED BEARISH</v>
      </c>
    </row>
    <row r="1522" spans="1:8" ht="13.5" x14ac:dyDescent="0.25">
      <c r="A1522" s="3">
        <f>TITRES_STAT!B1525</f>
        <v>44531</v>
      </c>
      <c r="B1522" s="5">
        <f>TITRES_STAT!C1525</f>
        <v>0.46</v>
      </c>
      <c r="C1522" s="5">
        <f>TITRES_STAT!D1525</f>
        <v>0.46</v>
      </c>
      <c r="D1522" s="5">
        <f>TITRES_STAT!E1525</f>
        <v>20</v>
      </c>
      <c r="E1522" s="2">
        <f t="shared" si="92"/>
        <v>-93140</v>
      </c>
      <c r="F1522" s="5" t="str">
        <f t="shared" si="95"/>
        <v>NEUTRAL</v>
      </c>
      <c r="G1522" s="5" t="str">
        <f t="shared" si="94"/>
        <v>NEUTRAL</v>
      </c>
      <c r="H1522" s="5" t="str">
        <f t="shared" si="93"/>
        <v>NEUTRAL</v>
      </c>
    </row>
    <row r="1523" spans="1:8" ht="13.5" x14ac:dyDescent="0.25">
      <c r="A1523" s="3">
        <f>TITRES_STAT!B1526</f>
        <v>44532</v>
      </c>
      <c r="B1523" s="5">
        <f>TITRES_STAT!C1526</f>
        <v>0.44</v>
      </c>
      <c r="C1523" s="5">
        <f>TITRES_STAT!D1526</f>
        <v>0.44</v>
      </c>
      <c r="D1523" s="5">
        <f>TITRES_STAT!E1526</f>
        <v>420</v>
      </c>
      <c r="E1523" s="2">
        <f t="shared" si="92"/>
        <v>-93560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0.43</v>
      </c>
      <c r="C1524" s="5">
        <f>TITRES_STAT!D1527</f>
        <v>0.43</v>
      </c>
      <c r="D1524" s="5">
        <f>TITRES_STAT!E1527</f>
        <v>724</v>
      </c>
      <c r="E1524" s="2">
        <f t="shared" si="92"/>
        <v>-94284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0.43</v>
      </c>
      <c r="C1525" s="5">
        <f>TITRES_STAT!D1528</f>
        <v>0.43</v>
      </c>
      <c r="D1525" s="5">
        <f>TITRES_STAT!E1528</f>
        <v>0</v>
      </c>
      <c r="E1525" s="2">
        <f t="shared" si="92"/>
        <v>-94284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0.43</v>
      </c>
      <c r="C1526" s="5">
        <f>TITRES_STAT!D1529</f>
        <v>0.43</v>
      </c>
      <c r="D1526" s="5">
        <f>TITRES_STAT!E1529</f>
        <v>0</v>
      </c>
      <c r="E1526" s="2">
        <f t="shared" si="92"/>
        <v>-94284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0.43</v>
      </c>
      <c r="C1527" s="5">
        <f>TITRES_STAT!D1530</f>
        <v>0.43</v>
      </c>
      <c r="D1527" s="5">
        <f>TITRES_STAT!E1530</f>
        <v>0</v>
      </c>
      <c r="E1527" s="2">
        <f t="shared" si="92"/>
        <v>-94284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0.43</v>
      </c>
      <c r="C1528" s="5">
        <f>TITRES_STAT!D1531</f>
        <v>0.43</v>
      </c>
      <c r="D1528" s="5">
        <f>TITRES_STAT!E1531</f>
        <v>0</v>
      </c>
      <c r="E1528" s="2">
        <f t="shared" si="92"/>
        <v>-94284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0.43</v>
      </c>
      <c r="C1529" s="5">
        <f>TITRES_STAT!D1532</f>
        <v>0.43</v>
      </c>
      <c r="D1529" s="5">
        <f>TITRES_STAT!E1532</f>
        <v>0</v>
      </c>
      <c r="E1529" s="2">
        <f t="shared" si="92"/>
        <v>-94284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0.43</v>
      </c>
      <c r="C1530" s="5">
        <f>TITRES_STAT!D1533</f>
        <v>0.43</v>
      </c>
      <c r="D1530" s="5">
        <f>TITRES_STAT!E1533</f>
        <v>0</v>
      </c>
      <c r="E1530" s="2">
        <f t="shared" si="92"/>
        <v>-94284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0.43</v>
      </c>
      <c r="C1531" s="5">
        <f>TITRES_STAT!D1534</f>
        <v>0.43</v>
      </c>
      <c r="D1531" s="5">
        <f>TITRES_STAT!E1534</f>
        <v>0</v>
      </c>
      <c r="E1531" s="2">
        <f t="shared" si="92"/>
        <v>-94284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0.44</v>
      </c>
      <c r="C1532" s="5">
        <f>TITRES_STAT!D1535</f>
        <v>0.44</v>
      </c>
      <c r="D1532" s="5">
        <f>TITRES_STAT!E1535</f>
        <v>4000</v>
      </c>
      <c r="E1532" s="2">
        <f t="shared" si="92"/>
        <v>-90284</v>
      </c>
      <c r="F1532" s="5" t="str">
        <f t="shared" si="95"/>
        <v>BULLISH</v>
      </c>
      <c r="G1532" s="5" t="str">
        <f t="shared" si="94"/>
        <v>WEAK</v>
      </c>
      <c r="H1532" s="5" t="str">
        <f t="shared" si="93"/>
        <v>CONFIRMED BULLISH</v>
      </c>
    </row>
    <row r="1533" spans="1:8" ht="13.5" x14ac:dyDescent="0.25">
      <c r="A1533" s="3">
        <f>TITRES_STAT!B1536</f>
        <v>44546</v>
      </c>
      <c r="B1533" s="5">
        <f>TITRES_STAT!C1536</f>
        <v>0.45</v>
      </c>
      <c r="C1533" s="5">
        <f>TITRES_STAT!D1536</f>
        <v>0.45</v>
      </c>
      <c r="D1533" s="5">
        <f>TITRES_STAT!E1536</f>
        <v>250</v>
      </c>
      <c r="E1533" s="2">
        <f t="shared" si="92"/>
        <v>-90034</v>
      </c>
      <c r="F1533" s="5" t="str">
        <f t="shared" si="95"/>
        <v>BULLISH</v>
      </c>
      <c r="G1533" s="5" t="str">
        <f t="shared" si="94"/>
        <v>WEAK</v>
      </c>
      <c r="H1533" s="5" t="str">
        <f t="shared" si="93"/>
        <v>CONFIRMED BULLISH</v>
      </c>
    </row>
    <row r="1534" spans="1:8" ht="13.5" x14ac:dyDescent="0.25">
      <c r="A1534" s="3">
        <f>TITRES_STAT!B1537</f>
        <v>44550</v>
      </c>
      <c r="B1534" s="5">
        <f>TITRES_STAT!C1537</f>
        <v>0.44</v>
      </c>
      <c r="C1534" s="5">
        <f>TITRES_STAT!D1537</f>
        <v>0.44</v>
      </c>
      <c r="D1534" s="5">
        <f>TITRES_STAT!E1537</f>
        <v>300</v>
      </c>
      <c r="E1534" s="2">
        <f t="shared" si="92"/>
        <v>-90334</v>
      </c>
      <c r="F1534" s="5" t="str">
        <f t="shared" si="95"/>
        <v>BULLISH</v>
      </c>
      <c r="G1534" s="5" t="str">
        <f t="shared" si="94"/>
        <v>WEAK</v>
      </c>
      <c r="H1534" s="5" t="str">
        <f t="shared" si="93"/>
        <v>CONFIRMED BULLISH</v>
      </c>
    </row>
    <row r="1535" spans="1:8" ht="13.5" x14ac:dyDescent="0.25">
      <c r="A1535" s="3">
        <f>TITRES_STAT!B1538</f>
        <v>44551</v>
      </c>
      <c r="B1535" s="5">
        <f>TITRES_STAT!C1538</f>
        <v>0.44</v>
      </c>
      <c r="C1535" s="5">
        <f>TITRES_STAT!D1538</f>
        <v>0.44</v>
      </c>
      <c r="D1535" s="5">
        <f>TITRES_STAT!E1538</f>
        <v>0</v>
      </c>
      <c r="E1535" s="2">
        <f t="shared" si="92"/>
        <v>-90334</v>
      </c>
      <c r="F1535" s="5" t="str">
        <f t="shared" si="95"/>
        <v>BULLISH</v>
      </c>
      <c r="G1535" s="5" t="str">
        <f t="shared" si="94"/>
        <v>WEAK</v>
      </c>
      <c r="H1535" s="5" t="str">
        <f t="shared" si="93"/>
        <v>CONFIRMED BULLISH</v>
      </c>
    </row>
    <row r="1536" spans="1:8" ht="13.5" x14ac:dyDescent="0.25">
      <c r="A1536" s="3">
        <f>TITRES_STAT!B1539</f>
        <v>44552</v>
      </c>
      <c r="B1536" s="5">
        <f>TITRES_STAT!C1539</f>
        <v>0.44</v>
      </c>
      <c r="C1536" s="5">
        <f>TITRES_STAT!D1539</f>
        <v>0.44</v>
      </c>
      <c r="D1536" s="5">
        <f>TITRES_STAT!E1539</f>
        <v>0</v>
      </c>
      <c r="E1536" s="2">
        <f t="shared" si="92"/>
        <v>-90334</v>
      </c>
      <c r="F1536" s="5" t="str">
        <f t="shared" si="95"/>
        <v>BULLISH</v>
      </c>
      <c r="G1536" s="5" t="str">
        <f t="shared" si="94"/>
        <v>WEAK</v>
      </c>
      <c r="H1536" s="5" t="str">
        <f t="shared" si="93"/>
        <v>CONFIRMED BULLISH</v>
      </c>
    </row>
    <row r="1537" spans="1:8" ht="13.5" x14ac:dyDescent="0.25">
      <c r="A1537" s="3">
        <f>TITRES_STAT!B1540</f>
        <v>44553</v>
      </c>
      <c r="B1537" s="5">
        <f>TITRES_STAT!C1540</f>
        <v>0.44</v>
      </c>
      <c r="C1537" s="5">
        <f>TITRES_STAT!D1540</f>
        <v>0.44</v>
      </c>
      <c r="D1537" s="5">
        <f>TITRES_STAT!E1540</f>
        <v>0</v>
      </c>
      <c r="E1537" s="2">
        <f t="shared" si="92"/>
        <v>-90334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NEUTRAL</v>
      </c>
    </row>
    <row r="1538" spans="1:8" ht="13.5" x14ac:dyDescent="0.25">
      <c r="A1538" s="3">
        <f>TITRES_STAT!B1541</f>
        <v>44554</v>
      </c>
      <c r="B1538" s="5">
        <f>TITRES_STAT!C1541</f>
        <v>0.43</v>
      </c>
      <c r="C1538" s="5">
        <f>TITRES_STAT!D1541</f>
        <v>0.43</v>
      </c>
      <c r="D1538" s="5">
        <f>TITRES_STAT!E1541</f>
        <v>5</v>
      </c>
      <c r="E1538" s="2">
        <f t="shared" si="92"/>
        <v>-90339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0.43</v>
      </c>
      <c r="C1539" s="5">
        <f>TITRES_STAT!D1542</f>
        <v>0.43</v>
      </c>
      <c r="D1539" s="5">
        <f>TITRES_STAT!E1542</f>
        <v>0</v>
      </c>
      <c r="E1539" s="2">
        <f t="shared" si="92"/>
        <v>-90339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0.43</v>
      </c>
      <c r="C1540" s="5">
        <f>TITRES_STAT!D1543</f>
        <v>0.43</v>
      </c>
      <c r="D1540" s="5">
        <f>TITRES_STAT!E1543</f>
        <v>0</v>
      </c>
      <c r="E1540" s="2">
        <f t="shared" ref="E1540:E1603" si="96">IF(B1540&gt;B1539, E1539+D1540, IF(B1540&lt;B1539, E1539-D1540, E1539))</f>
        <v>-90339</v>
      </c>
      <c r="F1540" s="5" t="str">
        <f t="shared" si="95"/>
        <v>BEARISH</v>
      </c>
      <c r="G1540" s="5" t="str">
        <f t="shared" si="94"/>
        <v>NEUTRAL</v>
      </c>
      <c r="H1540" s="5" t="str">
        <f t="shared" si="93"/>
        <v>CONFIRMED BEARISH</v>
      </c>
    </row>
    <row r="1541" spans="1:8" ht="13.5" x14ac:dyDescent="0.25">
      <c r="A1541" s="3">
        <f>TITRES_STAT!B1544</f>
        <v>44559</v>
      </c>
      <c r="B1541" s="5">
        <f>TITRES_STAT!C1544</f>
        <v>0.43</v>
      </c>
      <c r="C1541" s="5">
        <f>TITRES_STAT!D1544</f>
        <v>0.43</v>
      </c>
      <c r="D1541" s="5">
        <f>TITRES_STAT!E1544</f>
        <v>0</v>
      </c>
      <c r="E1541" s="2">
        <f t="shared" si="96"/>
        <v>-90339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CONFIRMED BEARISH</v>
      </c>
    </row>
    <row r="1542" spans="1:8" ht="13.5" x14ac:dyDescent="0.25">
      <c r="A1542" s="3">
        <f>TITRES_STAT!B1545</f>
        <v>44560</v>
      </c>
      <c r="B1542" s="5">
        <f>TITRES_STAT!C1545</f>
        <v>0.43</v>
      </c>
      <c r="C1542" s="5">
        <f>TITRES_STAT!D1545</f>
        <v>0.43</v>
      </c>
      <c r="D1542" s="5">
        <f>TITRES_STAT!E1545</f>
        <v>0</v>
      </c>
      <c r="E1542" s="2">
        <f t="shared" si="96"/>
        <v>-90339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44561</v>
      </c>
      <c r="B1543" s="5">
        <f>TITRES_STAT!C1546</f>
        <v>0.43</v>
      </c>
      <c r="C1543" s="5">
        <f>TITRES_STAT!D1546</f>
        <v>0.43</v>
      </c>
      <c r="D1543" s="5">
        <f>TITRES_STAT!E1546</f>
        <v>0</v>
      </c>
      <c r="E1543" s="2">
        <f t="shared" si="96"/>
        <v>-90339</v>
      </c>
      <c r="F1543" s="5" t="str">
        <f t="shared" si="95"/>
        <v>NEUTRAL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NEUTRAL</v>
      </c>
    </row>
    <row r="1544" spans="1:8" ht="13.5" x14ac:dyDescent="0.25">
      <c r="A1544" s="3">
        <f>TITRES_STAT!B1547</f>
        <v>44564</v>
      </c>
      <c r="B1544" s="5">
        <f>TITRES_STAT!C1547</f>
        <v>0.43</v>
      </c>
      <c r="C1544" s="5">
        <f>TITRES_STAT!D1547</f>
        <v>0.43</v>
      </c>
      <c r="D1544" s="5">
        <f>TITRES_STAT!E1547</f>
        <v>0</v>
      </c>
      <c r="E1544" s="2">
        <f t="shared" si="96"/>
        <v>-90339</v>
      </c>
      <c r="F1544" s="5" t="str">
        <f t="shared" ref="F1544:F1607" si="99">IF(E1544&gt;E1539,"BULLISH",IF(E1544&lt;E1539,"BEARISH","NEUTRAL"))</f>
        <v>NEUTRAL</v>
      </c>
      <c r="G1544" s="5" t="str">
        <f t="shared" si="98"/>
        <v>NEUTRAL</v>
      </c>
      <c r="H1544" s="5" t="str">
        <f t="shared" si="97"/>
        <v>NEUTRAL</v>
      </c>
    </row>
    <row r="1545" spans="1:8" ht="13.5" x14ac:dyDescent="0.25">
      <c r="A1545" s="3">
        <f>TITRES_STAT!B1548</f>
        <v>44565</v>
      </c>
      <c r="B1545" s="5">
        <f>TITRES_STAT!C1548</f>
        <v>0.43</v>
      </c>
      <c r="C1545" s="5">
        <f>TITRES_STAT!D1548</f>
        <v>0.43</v>
      </c>
      <c r="D1545" s="5">
        <f>TITRES_STAT!E1548</f>
        <v>0</v>
      </c>
      <c r="E1545" s="2">
        <f t="shared" si="96"/>
        <v>-90339</v>
      </c>
      <c r="F1545" s="5" t="str">
        <f t="shared" si="99"/>
        <v>NEUTRAL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0.42</v>
      </c>
      <c r="C1546" s="5">
        <f>TITRES_STAT!D1549</f>
        <v>0.42</v>
      </c>
      <c r="D1546" s="5">
        <f>TITRES_STAT!E1549</f>
        <v>13</v>
      </c>
      <c r="E1546" s="2">
        <f t="shared" si="96"/>
        <v>-90352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CONFIRMED BEARISH</v>
      </c>
    </row>
    <row r="1547" spans="1:8" ht="13.5" x14ac:dyDescent="0.25">
      <c r="A1547" s="3">
        <f>TITRES_STAT!B1550</f>
        <v>44567</v>
      </c>
      <c r="B1547" s="5">
        <f>TITRES_STAT!C1550</f>
        <v>0.42</v>
      </c>
      <c r="C1547" s="5">
        <f>TITRES_STAT!D1550</f>
        <v>0.42</v>
      </c>
      <c r="D1547" s="5">
        <f>TITRES_STAT!E1550</f>
        <v>0</v>
      </c>
      <c r="E1547" s="2">
        <f t="shared" si="96"/>
        <v>-90352</v>
      </c>
      <c r="F1547" s="5" t="str">
        <f t="shared" si="99"/>
        <v>BEARISH</v>
      </c>
      <c r="G1547" s="5" t="str">
        <f t="shared" si="98"/>
        <v>NEUTRAL</v>
      </c>
      <c r="H1547" s="5" t="str">
        <f t="shared" si="97"/>
        <v>CONFIRMED BEARISH</v>
      </c>
    </row>
    <row r="1548" spans="1:8" ht="13.5" x14ac:dyDescent="0.25">
      <c r="A1548" s="3">
        <f>TITRES_STAT!B1551</f>
        <v>44568</v>
      </c>
      <c r="B1548" s="5">
        <f>TITRES_STAT!C1551</f>
        <v>0.44</v>
      </c>
      <c r="C1548" s="5">
        <f>TITRES_STAT!D1551</f>
        <v>0.44</v>
      </c>
      <c r="D1548" s="5">
        <f>TITRES_STAT!E1551</f>
        <v>2</v>
      </c>
      <c r="E1548" s="2">
        <f t="shared" si="96"/>
        <v>-90350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BEARISH DIVERGENCE</v>
      </c>
    </row>
    <row r="1549" spans="1:8" ht="13.5" x14ac:dyDescent="0.25">
      <c r="A1549" s="3">
        <f>TITRES_STAT!B1552</f>
        <v>44571</v>
      </c>
      <c r="B1549" s="5">
        <f>TITRES_STAT!C1552</f>
        <v>0.44</v>
      </c>
      <c r="C1549" s="5">
        <f>TITRES_STAT!D1552</f>
        <v>0.44</v>
      </c>
      <c r="D1549" s="5">
        <f>TITRES_STAT!E1552</f>
        <v>0</v>
      </c>
      <c r="E1549" s="2">
        <f t="shared" si="96"/>
        <v>-90350</v>
      </c>
      <c r="F1549" s="5" t="str">
        <f t="shared" si="99"/>
        <v>BEARISH</v>
      </c>
      <c r="G1549" s="5" t="str">
        <f t="shared" si="98"/>
        <v>NEUTRAL</v>
      </c>
      <c r="H1549" s="5" t="str">
        <f t="shared" si="97"/>
        <v>BEARISH DIVERGENCE</v>
      </c>
    </row>
    <row r="1550" spans="1:8" ht="13.5" x14ac:dyDescent="0.25">
      <c r="A1550" s="3">
        <f>TITRES_STAT!B1553</f>
        <v>44572</v>
      </c>
      <c r="B1550" s="5">
        <f>TITRES_STAT!C1553</f>
        <v>0.43</v>
      </c>
      <c r="C1550" s="5">
        <f>TITRES_STAT!D1553</f>
        <v>0.43</v>
      </c>
      <c r="D1550" s="5">
        <f>TITRES_STAT!E1553</f>
        <v>14</v>
      </c>
      <c r="E1550" s="2">
        <f t="shared" si="96"/>
        <v>-90364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NEUTRAL</v>
      </c>
    </row>
    <row r="1551" spans="1:8" ht="13.5" x14ac:dyDescent="0.25">
      <c r="A1551" s="3">
        <f>TITRES_STAT!B1554</f>
        <v>44573</v>
      </c>
      <c r="B1551" s="5">
        <f>TITRES_STAT!C1554</f>
        <v>0.43</v>
      </c>
      <c r="C1551" s="5">
        <f>TITRES_STAT!D1554</f>
        <v>0.43</v>
      </c>
      <c r="D1551" s="5">
        <f>TITRES_STAT!E1554</f>
        <v>79</v>
      </c>
      <c r="E1551" s="2">
        <f t="shared" si="96"/>
        <v>-90364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BEARISH DIVERGENCE</v>
      </c>
    </row>
    <row r="1552" spans="1:8" ht="13.5" x14ac:dyDescent="0.25">
      <c r="A1552" s="3">
        <f>TITRES_STAT!B1555</f>
        <v>44574</v>
      </c>
      <c r="B1552" s="5">
        <f>TITRES_STAT!C1555</f>
        <v>0.43</v>
      </c>
      <c r="C1552" s="5">
        <f>TITRES_STAT!D1555</f>
        <v>0.43</v>
      </c>
      <c r="D1552" s="5">
        <f>TITRES_STAT!E1555</f>
        <v>0</v>
      </c>
      <c r="E1552" s="2">
        <f t="shared" si="96"/>
        <v>-90364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BEARISH DIVERGENCE</v>
      </c>
    </row>
    <row r="1553" spans="1:8" ht="13.5" x14ac:dyDescent="0.25">
      <c r="A1553" s="3">
        <f>TITRES_STAT!B1556</f>
        <v>44575</v>
      </c>
      <c r="B1553" s="5">
        <f>TITRES_STAT!C1556</f>
        <v>0.43</v>
      </c>
      <c r="C1553" s="5">
        <f>TITRES_STAT!D1556</f>
        <v>0.43</v>
      </c>
      <c r="D1553" s="5">
        <f>TITRES_STAT!E1556</f>
        <v>0</v>
      </c>
      <c r="E1553" s="2">
        <f t="shared" si="96"/>
        <v>-90364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0.43</v>
      </c>
      <c r="C1554" s="5">
        <f>TITRES_STAT!D1557</f>
        <v>0.43</v>
      </c>
      <c r="D1554" s="5">
        <f>TITRES_STAT!E1557</f>
        <v>0</v>
      </c>
      <c r="E1554" s="2">
        <f t="shared" si="96"/>
        <v>-90364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0.43</v>
      </c>
      <c r="C1555" s="5">
        <f>TITRES_STAT!D1558</f>
        <v>0.43</v>
      </c>
      <c r="D1555" s="5">
        <f>TITRES_STAT!E1558</f>
        <v>0</v>
      </c>
      <c r="E1555" s="2">
        <f t="shared" si="96"/>
        <v>-90364</v>
      </c>
      <c r="F1555" s="5" t="str">
        <f t="shared" si="99"/>
        <v>NEUTRAL</v>
      </c>
      <c r="G1555" s="5" t="str">
        <f t="shared" si="98"/>
        <v>NEUTRAL</v>
      </c>
      <c r="H1555" s="5" t="str">
        <f t="shared" si="97"/>
        <v>NEUTRAL</v>
      </c>
    </row>
    <row r="1556" spans="1:8" ht="13.5" x14ac:dyDescent="0.25">
      <c r="A1556" s="3">
        <f>TITRES_STAT!B1559</f>
        <v>44580</v>
      </c>
      <c r="B1556" s="5">
        <f>TITRES_STAT!C1559</f>
        <v>0.43</v>
      </c>
      <c r="C1556" s="5">
        <f>TITRES_STAT!D1559</f>
        <v>0.43</v>
      </c>
      <c r="D1556" s="5">
        <f>TITRES_STAT!E1559</f>
        <v>0</v>
      </c>
      <c r="E1556" s="2">
        <f t="shared" si="96"/>
        <v>-90364</v>
      </c>
      <c r="F1556" s="5" t="str">
        <f t="shared" si="99"/>
        <v>NEUTRAL</v>
      </c>
      <c r="G1556" s="5" t="str">
        <f t="shared" si="98"/>
        <v>NEUTRAL</v>
      </c>
      <c r="H1556" s="5" t="str">
        <f t="shared" si="97"/>
        <v>NEUTRAL</v>
      </c>
    </row>
    <row r="1557" spans="1:8" ht="13.5" x14ac:dyDescent="0.25">
      <c r="A1557" s="3">
        <f>TITRES_STAT!B1560</f>
        <v>44581</v>
      </c>
      <c r="B1557" s="5">
        <f>TITRES_STAT!C1560</f>
        <v>0.43</v>
      </c>
      <c r="C1557" s="5">
        <f>TITRES_STAT!D1560</f>
        <v>0.43</v>
      </c>
      <c r="D1557" s="5">
        <f>TITRES_STAT!E1560</f>
        <v>0</v>
      </c>
      <c r="E1557" s="2">
        <f t="shared" si="96"/>
        <v>-90364</v>
      </c>
      <c r="F1557" s="5" t="str">
        <f t="shared" si="99"/>
        <v>NEUTRAL</v>
      </c>
      <c r="G1557" s="5" t="str">
        <f t="shared" si="98"/>
        <v>NEUTRAL</v>
      </c>
      <c r="H1557" s="5" t="str">
        <f t="shared" si="97"/>
        <v>NEUTRAL</v>
      </c>
    </row>
    <row r="1558" spans="1:8" ht="13.5" x14ac:dyDescent="0.25">
      <c r="A1558" s="3">
        <f>TITRES_STAT!B1561</f>
        <v>44582</v>
      </c>
      <c r="B1558" s="5">
        <f>TITRES_STAT!C1561</f>
        <v>0.43</v>
      </c>
      <c r="C1558" s="5">
        <f>TITRES_STAT!D1561</f>
        <v>0.43</v>
      </c>
      <c r="D1558" s="5">
        <f>TITRES_STAT!E1561</f>
        <v>0</v>
      </c>
      <c r="E1558" s="2">
        <f t="shared" si="96"/>
        <v>-90364</v>
      </c>
      <c r="F1558" s="5" t="str">
        <f t="shared" si="99"/>
        <v>NEUTRAL</v>
      </c>
      <c r="G1558" s="5" t="str">
        <f t="shared" si="98"/>
        <v>NEUTRAL</v>
      </c>
      <c r="H1558" s="5" t="str">
        <f t="shared" si="97"/>
        <v>NEUTRAL</v>
      </c>
    </row>
    <row r="1559" spans="1:8" ht="13.5" x14ac:dyDescent="0.25">
      <c r="A1559" s="3">
        <f>TITRES_STAT!B1562</f>
        <v>44585</v>
      </c>
      <c r="B1559" s="5">
        <f>TITRES_STAT!C1562</f>
        <v>0.43</v>
      </c>
      <c r="C1559" s="5">
        <f>TITRES_STAT!D1562</f>
        <v>0.43</v>
      </c>
      <c r="D1559" s="5">
        <f>TITRES_STAT!E1562</f>
        <v>500</v>
      </c>
      <c r="E1559" s="2">
        <f t="shared" si="96"/>
        <v>-90364</v>
      </c>
      <c r="F1559" s="5" t="str">
        <f t="shared" si="99"/>
        <v>NEUTRAL</v>
      </c>
      <c r="G1559" s="5" t="str">
        <f t="shared" si="98"/>
        <v>NEUTRAL</v>
      </c>
      <c r="H1559" s="5" t="str">
        <f t="shared" si="97"/>
        <v>NEUTRAL</v>
      </c>
    </row>
    <row r="1560" spans="1:8" ht="13.5" x14ac:dyDescent="0.25">
      <c r="A1560" s="3">
        <f>TITRES_STAT!B1563</f>
        <v>44586</v>
      </c>
      <c r="B1560" s="5">
        <f>TITRES_STAT!C1563</f>
        <v>0.43</v>
      </c>
      <c r="C1560" s="5">
        <f>TITRES_STAT!D1563</f>
        <v>0.43</v>
      </c>
      <c r="D1560" s="5">
        <f>TITRES_STAT!E1563</f>
        <v>0</v>
      </c>
      <c r="E1560" s="2">
        <f t="shared" si="96"/>
        <v>-90364</v>
      </c>
      <c r="F1560" s="5" t="str">
        <f t="shared" si="99"/>
        <v>NEUTRAL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44587</v>
      </c>
      <c r="B1561" s="5">
        <f>TITRES_STAT!C1564</f>
        <v>0.43</v>
      </c>
      <c r="C1561" s="5">
        <f>TITRES_STAT!D1564</f>
        <v>0.43</v>
      </c>
      <c r="D1561" s="5">
        <f>TITRES_STAT!E1564</f>
        <v>2000</v>
      </c>
      <c r="E1561" s="2">
        <f t="shared" si="96"/>
        <v>-90364</v>
      </c>
      <c r="F1561" s="5" t="str">
        <f t="shared" si="99"/>
        <v>NEUTRAL</v>
      </c>
      <c r="G1561" s="5" t="str">
        <f t="shared" si="98"/>
        <v>NEUTRAL</v>
      </c>
      <c r="H1561" s="5" t="str">
        <f t="shared" si="97"/>
        <v>NEUTRAL</v>
      </c>
    </row>
    <row r="1562" spans="1:8" ht="13.5" x14ac:dyDescent="0.25">
      <c r="A1562" s="3">
        <f>TITRES_STAT!B1565</f>
        <v>44588</v>
      </c>
      <c r="B1562" s="5">
        <f>TITRES_STAT!C1565</f>
        <v>0.43</v>
      </c>
      <c r="C1562" s="5">
        <f>TITRES_STAT!D1565</f>
        <v>0.43</v>
      </c>
      <c r="D1562" s="5">
        <f>TITRES_STAT!E1565</f>
        <v>2526</v>
      </c>
      <c r="E1562" s="2">
        <f t="shared" si="96"/>
        <v>-90364</v>
      </c>
      <c r="F1562" s="5" t="str">
        <f t="shared" si="99"/>
        <v>NEUTRAL</v>
      </c>
      <c r="G1562" s="5" t="str">
        <f t="shared" si="98"/>
        <v>NEUTRAL</v>
      </c>
      <c r="H1562" s="5" t="str">
        <f t="shared" si="97"/>
        <v>NEUTRAL</v>
      </c>
    </row>
    <row r="1563" spans="1:8" ht="13.5" x14ac:dyDescent="0.25">
      <c r="A1563" s="3">
        <f>TITRES_STAT!B1566</f>
        <v>44589</v>
      </c>
      <c r="B1563" s="5">
        <f>TITRES_STAT!C1566</f>
        <v>0.43</v>
      </c>
      <c r="C1563" s="5">
        <f>TITRES_STAT!D1566</f>
        <v>0.43</v>
      </c>
      <c r="D1563" s="5">
        <f>TITRES_STAT!E1566</f>
        <v>10</v>
      </c>
      <c r="E1563" s="2">
        <f t="shared" si="96"/>
        <v>-90364</v>
      </c>
      <c r="F1563" s="5" t="str">
        <f t="shared" si="99"/>
        <v>NEUTRAL</v>
      </c>
      <c r="G1563" s="5" t="str">
        <f t="shared" si="98"/>
        <v>NEUTRAL</v>
      </c>
      <c r="H1563" s="5" t="str">
        <f t="shared" si="97"/>
        <v>NEUTRAL</v>
      </c>
    </row>
    <row r="1564" spans="1:8" ht="13.5" x14ac:dyDescent="0.25">
      <c r="A1564" s="3">
        <f>TITRES_STAT!B1567</f>
        <v>44592</v>
      </c>
      <c r="B1564" s="5">
        <f>TITRES_STAT!C1567</f>
        <v>0.42</v>
      </c>
      <c r="C1564" s="5">
        <f>TITRES_STAT!D1567</f>
        <v>0.42</v>
      </c>
      <c r="D1564" s="5">
        <f>TITRES_STAT!E1567</f>
        <v>10</v>
      </c>
      <c r="E1564" s="2">
        <f t="shared" si="96"/>
        <v>-90374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0.41</v>
      </c>
      <c r="C1565" s="5">
        <f>TITRES_STAT!D1568</f>
        <v>0.41</v>
      </c>
      <c r="D1565" s="5">
        <f>TITRES_STAT!E1568</f>
        <v>2610</v>
      </c>
      <c r="E1565" s="2">
        <f t="shared" si="96"/>
        <v>-92984</v>
      </c>
      <c r="F1565" s="5" t="str">
        <f t="shared" si="99"/>
        <v>BEARISH</v>
      </c>
      <c r="G1565" s="5" t="str">
        <f t="shared" si="98"/>
        <v>STRONG</v>
      </c>
      <c r="H1565" s="5" t="str">
        <f t="shared" si="97"/>
        <v>CONFIRMED BEARISH</v>
      </c>
    </row>
    <row r="1566" spans="1:8" ht="13.5" x14ac:dyDescent="0.25">
      <c r="A1566" s="3">
        <f>TITRES_STAT!B1569</f>
        <v>44594</v>
      </c>
      <c r="B1566" s="5">
        <f>TITRES_STAT!C1569</f>
        <v>0.4</v>
      </c>
      <c r="C1566" s="5">
        <f>TITRES_STAT!D1569</f>
        <v>0.4</v>
      </c>
      <c r="D1566" s="5">
        <f>TITRES_STAT!E1569</f>
        <v>7412</v>
      </c>
      <c r="E1566" s="2">
        <f t="shared" si="96"/>
        <v>-100396</v>
      </c>
      <c r="F1566" s="5" t="str">
        <f t="shared" si="99"/>
        <v>BEARISH</v>
      </c>
      <c r="G1566" s="5" t="str">
        <f t="shared" si="98"/>
        <v>STRONG</v>
      </c>
      <c r="H1566" s="5" t="str">
        <f t="shared" si="97"/>
        <v>CONFIRMED BEARISH</v>
      </c>
    </row>
    <row r="1567" spans="1:8" ht="13.5" x14ac:dyDescent="0.25">
      <c r="A1567" s="3">
        <f>TITRES_STAT!B1570</f>
        <v>44595</v>
      </c>
      <c r="B1567" s="5">
        <f>TITRES_STAT!C1570</f>
        <v>0.41</v>
      </c>
      <c r="C1567" s="5">
        <f>TITRES_STAT!D1570</f>
        <v>0.41</v>
      </c>
      <c r="D1567" s="5">
        <f>TITRES_STAT!E1570</f>
        <v>1030</v>
      </c>
      <c r="E1567" s="2">
        <f t="shared" si="96"/>
        <v>-99366</v>
      </c>
      <c r="F1567" s="5" t="str">
        <f t="shared" si="99"/>
        <v>BEARISH</v>
      </c>
      <c r="G1567" s="5" t="str">
        <f t="shared" si="98"/>
        <v>STRONG</v>
      </c>
      <c r="H1567" s="5" t="str">
        <f t="shared" si="97"/>
        <v>CONFIRMED BEARISH</v>
      </c>
    </row>
    <row r="1568" spans="1:8" ht="13.5" x14ac:dyDescent="0.25">
      <c r="A1568" s="3">
        <f>TITRES_STAT!B1571</f>
        <v>44596</v>
      </c>
      <c r="B1568" s="5">
        <f>TITRES_STAT!C1571</f>
        <v>0.42</v>
      </c>
      <c r="C1568" s="5">
        <f>TITRES_STAT!D1571</f>
        <v>0.42</v>
      </c>
      <c r="D1568" s="5">
        <f>TITRES_STAT!E1571</f>
        <v>0</v>
      </c>
      <c r="E1568" s="2">
        <f t="shared" si="96"/>
        <v>-99366</v>
      </c>
      <c r="F1568" s="5" t="str">
        <f t="shared" si="99"/>
        <v>BEARISH</v>
      </c>
      <c r="G1568" s="5" t="str">
        <f t="shared" si="98"/>
        <v>STRONG</v>
      </c>
      <c r="H1568" s="5" t="str">
        <f t="shared" si="97"/>
        <v>CONFIRMED BEARISH</v>
      </c>
    </row>
    <row r="1569" spans="1:8" ht="13.5" x14ac:dyDescent="0.25">
      <c r="A1569" s="3">
        <f>TITRES_STAT!B1572</f>
        <v>44599</v>
      </c>
      <c r="B1569" s="5">
        <f>TITRES_STAT!C1572</f>
        <v>0.43</v>
      </c>
      <c r="C1569" s="5">
        <f>TITRES_STAT!D1572</f>
        <v>0.43</v>
      </c>
      <c r="D1569" s="5">
        <f>TITRES_STAT!E1572</f>
        <v>2551</v>
      </c>
      <c r="E1569" s="2">
        <f t="shared" si="96"/>
        <v>-96815</v>
      </c>
      <c r="F1569" s="5" t="str">
        <f t="shared" si="99"/>
        <v>BEARISH</v>
      </c>
      <c r="G1569" s="5" t="str">
        <f t="shared" si="98"/>
        <v>STRONG</v>
      </c>
      <c r="H1569" s="5" t="str">
        <f t="shared" si="97"/>
        <v>BEARISH DIVERGENCE</v>
      </c>
    </row>
    <row r="1570" spans="1:8" ht="13.5" x14ac:dyDescent="0.25">
      <c r="A1570" s="3">
        <f>TITRES_STAT!B1573</f>
        <v>44600</v>
      </c>
      <c r="B1570" s="5">
        <f>TITRES_STAT!C1573</f>
        <v>0.44</v>
      </c>
      <c r="C1570" s="5">
        <f>TITRES_STAT!D1573</f>
        <v>0.44</v>
      </c>
      <c r="D1570" s="5">
        <f>TITRES_STAT!E1573</f>
        <v>1000</v>
      </c>
      <c r="E1570" s="2">
        <f t="shared" si="96"/>
        <v>-95815</v>
      </c>
      <c r="F1570" s="5" t="str">
        <f t="shared" si="99"/>
        <v>BEARISH</v>
      </c>
      <c r="G1570" s="5" t="str">
        <f t="shared" si="98"/>
        <v>STRONG</v>
      </c>
      <c r="H1570" s="5" t="str">
        <f t="shared" si="97"/>
        <v>BEARISH DIVERGENCE</v>
      </c>
    </row>
    <row r="1571" spans="1:8" ht="13.5" x14ac:dyDescent="0.25">
      <c r="A1571" s="3">
        <f>TITRES_STAT!B1574</f>
        <v>44601</v>
      </c>
      <c r="B1571" s="5">
        <f>TITRES_STAT!C1574</f>
        <v>0.45</v>
      </c>
      <c r="C1571" s="5">
        <f>TITRES_STAT!D1574</f>
        <v>0.45</v>
      </c>
      <c r="D1571" s="5">
        <f>TITRES_STAT!E1574</f>
        <v>163</v>
      </c>
      <c r="E1571" s="2">
        <f t="shared" si="96"/>
        <v>-95652</v>
      </c>
      <c r="F1571" s="5" t="str">
        <f t="shared" si="99"/>
        <v>BULLISH</v>
      </c>
      <c r="G1571" s="5" t="str">
        <f t="shared" si="98"/>
        <v>WEAK</v>
      </c>
      <c r="H1571" s="5" t="str">
        <f t="shared" si="97"/>
        <v>CONFIRMED BULLISH</v>
      </c>
    </row>
    <row r="1572" spans="1:8" ht="13.5" x14ac:dyDescent="0.25">
      <c r="A1572" s="3">
        <f>TITRES_STAT!B1575</f>
        <v>44602</v>
      </c>
      <c r="B1572" s="5">
        <f>TITRES_STAT!C1575</f>
        <v>0.47</v>
      </c>
      <c r="C1572" s="5">
        <f>TITRES_STAT!D1575</f>
        <v>0.47</v>
      </c>
      <c r="D1572" s="5">
        <f>TITRES_STAT!E1575</f>
        <v>4992</v>
      </c>
      <c r="E1572" s="2">
        <f t="shared" si="96"/>
        <v>-90660</v>
      </c>
      <c r="F1572" s="5" t="str">
        <f t="shared" si="99"/>
        <v>BULLISH</v>
      </c>
      <c r="G1572" s="5" t="str">
        <f t="shared" si="98"/>
        <v>WEAK</v>
      </c>
      <c r="H1572" s="5" t="str">
        <f t="shared" si="97"/>
        <v>CONFIRMED BULLISH</v>
      </c>
    </row>
    <row r="1573" spans="1:8" ht="13.5" x14ac:dyDescent="0.25">
      <c r="A1573" s="3">
        <f>TITRES_STAT!B1576</f>
        <v>44603</v>
      </c>
      <c r="B1573" s="5">
        <f>TITRES_STAT!C1576</f>
        <v>0.48</v>
      </c>
      <c r="C1573" s="5">
        <f>TITRES_STAT!D1576</f>
        <v>0.48</v>
      </c>
      <c r="D1573" s="5">
        <f>TITRES_STAT!E1576</f>
        <v>452</v>
      </c>
      <c r="E1573" s="2">
        <f t="shared" si="96"/>
        <v>-90208</v>
      </c>
      <c r="F1573" s="5" t="str">
        <f t="shared" si="99"/>
        <v>BULLISH</v>
      </c>
      <c r="G1573" s="5" t="str">
        <f t="shared" si="98"/>
        <v>WEAK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0.49</v>
      </c>
      <c r="C1574" s="5">
        <f>TITRES_STAT!D1577</f>
        <v>0.49</v>
      </c>
      <c r="D1574" s="5">
        <f>TITRES_STAT!E1577</f>
        <v>31</v>
      </c>
      <c r="E1574" s="2">
        <f t="shared" si="96"/>
        <v>-90177</v>
      </c>
      <c r="F1574" s="5" t="str">
        <f t="shared" si="99"/>
        <v>BULLISH</v>
      </c>
      <c r="G1574" s="5" t="str">
        <f t="shared" si="98"/>
        <v>WEAK</v>
      </c>
      <c r="H1574" s="5" t="str">
        <f t="shared" si="97"/>
        <v>CONFIRMED BULLISH</v>
      </c>
    </row>
    <row r="1575" spans="1:8" ht="13.5" x14ac:dyDescent="0.25">
      <c r="A1575" s="3">
        <f>TITRES_STAT!B1578</f>
        <v>44607</v>
      </c>
      <c r="B1575" s="5">
        <f>TITRES_STAT!C1578</f>
        <v>0.47</v>
      </c>
      <c r="C1575" s="5">
        <f>TITRES_STAT!D1578</f>
        <v>0.47</v>
      </c>
      <c r="D1575" s="5">
        <f>TITRES_STAT!E1578</f>
        <v>4747</v>
      </c>
      <c r="E1575" s="2">
        <f t="shared" si="96"/>
        <v>-94924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CONFIRMED BULLISH</v>
      </c>
    </row>
    <row r="1576" spans="1:8" ht="13.5" x14ac:dyDescent="0.25">
      <c r="A1576" s="3">
        <f>TITRES_STAT!B1579</f>
        <v>44608</v>
      </c>
      <c r="B1576" s="5">
        <f>TITRES_STAT!C1579</f>
        <v>0.49</v>
      </c>
      <c r="C1576" s="5">
        <f>TITRES_STAT!D1579</f>
        <v>0.49</v>
      </c>
      <c r="D1576" s="5">
        <f>TITRES_STAT!E1579</f>
        <v>10632</v>
      </c>
      <c r="E1576" s="2">
        <f t="shared" si="96"/>
        <v>-84292</v>
      </c>
      <c r="F1576" s="5" t="str">
        <f t="shared" si="99"/>
        <v>BULLISH</v>
      </c>
      <c r="G1576" s="5" t="str">
        <f t="shared" si="98"/>
        <v>WEAK</v>
      </c>
      <c r="H1576" s="5" t="str">
        <f t="shared" si="97"/>
        <v>CONFIRMED BULLISH</v>
      </c>
    </row>
    <row r="1577" spans="1:8" ht="13.5" x14ac:dyDescent="0.25">
      <c r="A1577" s="3">
        <f>TITRES_STAT!B1580</f>
        <v>44609</v>
      </c>
      <c r="B1577" s="5">
        <f>TITRES_STAT!C1580</f>
        <v>0.49</v>
      </c>
      <c r="C1577" s="5">
        <f>TITRES_STAT!D1580</f>
        <v>0.49</v>
      </c>
      <c r="D1577" s="5">
        <f>TITRES_STAT!E1580</f>
        <v>9841</v>
      </c>
      <c r="E1577" s="2">
        <f t="shared" si="96"/>
        <v>-84292</v>
      </c>
      <c r="F1577" s="5" t="str">
        <f t="shared" si="99"/>
        <v>BULLISH</v>
      </c>
      <c r="G1577" s="5" t="str">
        <f t="shared" si="98"/>
        <v>WEAK</v>
      </c>
      <c r="H1577" s="5" t="str">
        <f t="shared" si="97"/>
        <v>CONFIRMED BULLISH</v>
      </c>
    </row>
    <row r="1578" spans="1:8" ht="13.5" x14ac:dyDescent="0.25">
      <c r="A1578" s="3">
        <f>TITRES_STAT!B1581</f>
        <v>44610</v>
      </c>
      <c r="B1578" s="5">
        <f>TITRES_STAT!C1581</f>
        <v>0.5</v>
      </c>
      <c r="C1578" s="5">
        <f>TITRES_STAT!D1581</f>
        <v>0.5</v>
      </c>
      <c r="D1578" s="5">
        <f>TITRES_STAT!E1581</f>
        <v>8486</v>
      </c>
      <c r="E1578" s="2">
        <f t="shared" si="96"/>
        <v>-75806</v>
      </c>
      <c r="F1578" s="5" t="str">
        <f t="shared" si="99"/>
        <v>BULLISH</v>
      </c>
      <c r="G1578" s="5" t="str">
        <f t="shared" si="98"/>
        <v>WEAK</v>
      </c>
      <c r="H1578" s="5" t="str">
        <f t="shared" si="97"/>
        <v>CONFIRMED BULLISH</v>
      </c>
    </row>
    <row r="1579" spans="1:8" ht="13.5" x14ac:dyDescent="0.25">
      <c r="A1579" s="3">
        <f>TITRES_STAT!B1582</f>
        <v>44613</v>
      </c>
      <c r="B1579" s="5">
        <f>TITRES_STAT!C1582</f>
        <v>0.51</v>
      </c>
      <c r="C1579" s="5">
        <f>TITRES_STAT!D1582</f>
        <v>0.51</v>
      </c>
      <c r="D1579" s="5">
        <f>TITRES_STAT!E1582</f>
        <v>5564</v>
      </c>
      <c r="E1579" s="2">
        <f t="shared" si="96"/>
        <v>-70242</v>
      </c>
      <c r="F1579" s="5" t="str">
        <f t="shared" si="99"/>
        <v>BULLISH</v>
      </c>
      <c r="G1579" s="5" t="str">
        <f t="shared" si="98"/>
        <v>WEAK</v>
      </c>
      <c r="H1579" s="5" t="str">
        <f t="shared" si="97"/>
        <v>CONFIRMED BULLISH</v>
      </c>
    </row>
    <row r="1580" spans="1:8" ht="13.5" x14ac:dyDescent="0.25">
      <c r="A1580" s="3">
        <f>TITRES_STAT!B1583</f>
        <v>44614</v>
      </c>
      <c r="B1580" s="5">
        <f>TITRES_STAT!C1583</f>
        <v>0.53</v>
      </c>
      <c r="C1580" s="5">
        <f>TITRES_STAT!D1583</f>
        <v>0.53</v>
      </c>
      <c r="D1580" s="5">
        <f>TITRES_STAT!E1583</f>
        <v>3054</v>
      </c>
      <c r="E1580" s="2">
        <f t="shared" si="96"/>
        <v>-67188</v>
      </c>
      <c r="F1580" s="5" t="str">
        <f t="shared" si="99"/>
        <v>BULLISH</v>
      </c>
      <c r="G1580" s="5" t="str">
        <f t="shared" si="98"/>
        <v>WEAK</v>
      </c>
      <c r="H1580" s="5" t="str">
        <f t="shared" si="97"/>
        <v>CONFIRMED BULLISH</v>
      </c>
    </row>
    <row r="1581" spans="1:8" ht="13.5" x14ac:dyDescent="0.25">
      <c r="A1581" s="3">
        <f>TITRES_STAT!B1584</f>
        <v>44615</v>
      </c>
      <c r="B1581" s="5">
        <f>TITRES_STAT!C1584</f>
        <v>0.55000000000000004</v>
      </c>
      <c r="C1581" s="5">
        <f>TITRES_STAT!D1584</f>
        <v>0.55000000000000004</v>
      </c>
      <c r="D1581" s="5">
        <f>TITRES_STAT!E1584</f>
        <v>7951</v>
      </c>
      <c r="E1581" s="2">
        <f t="shared" si="96"/>
        <v>-59237</v>
      </c>
      <c r="F1581" s="5" t="str">
        <f t="shared" si="99"/>
        <v>BULLISH</v>
      </c>
      <c r="G1581" s="5" t="str">
        <f t="shared" si="98"/>
        <v>WEAK</v>
      </c>
      <c r="H1581" s="5" t="str">
        <f t="shared" si="97"/>
        <v>CONFIRMED BULLISH</v>
      </c>
    </row>
    <row r="1582" spans="1:8" ht="13.5" x14ac:dyDescent="0.25">
      <c r="A1582" s="3">
        <f>TITRES_STAT!B1585</f>
        <v>44616</v>
      </c>
      <c r="B1582" s="5">
        <f>TITRES_STAT!C1585</f>
        <v>0.56999999999999995</v>
      </c>
      <c r="C1582" s="5">
        <f>TITRES_STAT!D1585</f>
        <v>0.56999999999999995</v>
      </c>
      <c r="D1582" s="5">
        <f>TITRES_STAT!E1585</f>
        <v>22228</v>
      </c>
      <c r="E1582" s="2">
        <f t="shared" si="96"/>
        <v>-37009</v>
      </c>
      <c r="F1582" s="5" t="str">
        <f t="shared" si="99"/>
        <v>BULLISH</v>
      </c>
      <c r="G1582" s="5" t="str">
        <f t="shared" si="98"/>
        <v>WEAK</v>
      </c>
      <c r="H1582" s="5" t="str">
        <f t="shared" si="97"/>
        <v>CONFIRMED BULLISH</v>
      </c>
    </row>
    <row r="1583" spans="1:8" ht="13.5" x14ac:dyDescent="0.25">
      <c r="A1583" s="3">
        <f>TITRES_STAT!B1586</f>
        <v>44617</v>
      </c>
      <c r="B1583" s="5">
        <f>TITRES_STAT!C1586</f>
        <v>0.59</v>
      </c>
      <c r="C1583" s="5">
        <f>TITRES_STAT!D1586</f>
        <v>0.59</v>
      </c>
      <c r="D1583" s="5">
        <f>TITRES_STAT!E1586</f>
        <v>3730</v>
      </c>
      <c r="E1583" s="2">
        <f t="shared" si="96"/>
        <v>-33279</v>
      </c>
      <c r="F1583" s="5" t="str">
        <f t="shared" si="99"/>
        <v>BULLISH</v>
      </c>
      <c r="G1583" s="5" t="str">
        <f t="shared" si="98"/>
        <v>WEAK</v>
      </c>
      <c r="H1583" s="5" t="str">
        <f t="shared" si="97"/>
        <v>CONFIRMED BULLISH</v>
      </c>
    </row>
    <row r="1584" spans="1:8" ht="13.5" x14ac:dyDescent="0.25">
      <c r="A1584" s="3">
        <f>TITRES_STAT!B1587</f>
        <v>44620</v>
      </c>
      <c r="B1584" s="5">
        <f>TITRES_STAT!C1587</f>
        <v>0.6</v>
      </c>
      <c r="C1584" s="5">
        <f>TITRES_STAT!D1587</f>
        <v>0.6</v>
      </c>
      <c r="D1584" s="5">
        <f>TITRES_STAT!E1587</f>
        <v>3973</v>
      </c>
      <c r="E1584" s="2">
        <f t="shared" si="96"/>
        <v>-29306</v>
      </c>
      <c r="F1584" s="5" t="str">
        <f t="shared" si="99"/>
        <v>BULLISH</v>
      </c>
      <c r="G1584" s="5" t="str">
        <f t="shared" si="98"/>
        <v>WEAK</v>
      </c>
      <c r="H1584" s="5" t="str">
        <f t="shared" si="97"/>
        <v>CONFIRMED BULLISH</v>
      </c>
    </row>
    <row r="1585" spans="1:8" ht="13.5" x14ac:dyDescent="0.25">
      <c r="A1585" s="3">
        <f>TITRES_STAT!B1588</f>
        <v>44621</v>
      </c>
      <c r="B1585" s="5">
        <f>TITRES_STAT!C1588</f>
        <v>0.62</v>
      </c>
      <c r="C1585" s="5">
        <f>TITRES_STAT!D1588</f>
        <v>0.62</v>
      </c>
      <c r="D1585" s="5">
        <f>TITRES_STAT!E1588</f>
        <v>1580</v>
      </c>
      <c r="E1585" s="2">
        <f t="shared" si="96"/>
        <v>-27726</v>
      </c>
      <c r="F1585" s="5" t="str">
        <f t="shared" si="99"/>
        <v>BULLISH</v>
      </c>
      <c r="G1585" s="5" t="str">
        <f t="shared" si="98"/>
        <v>WEAK</v>
      </c>
      <c r="H1585" s="5" t="str">
        <f t="shared" si="97"/>
        <v>CONFIRMED BULLISH</v>
      </c>
    </row>
    <row r="1586" spans="1:8" ht="13.5" x14ac:dyDescent="0.25">
      <c r="A1586" s="3">
        <f>TITRES_STAT!B1589</f>
        <v>44622</v>
      </c>
      <c r="B1586" s="5">
        <f>TITRES_STAT!C1589</f>
        <v>0.64</v>
      </c>
      <c r="C1586" s="5">
        <f>TITRES_STAT!D1589</f>
        <v>0.64</v>
      </c>
      <c r="D1586" s="5">
        <f>TITRES_STAT!E1589</f>
        <v>3336</v>
      </c>
      <c r="E1586" s="2">
        <f t="shared" si="96"/>
        <v>-24390</v>
      </c>
      <c r="F1586" s="5" t="str">
        <f t="shared" si="99"/>
        <v>BULLISH</v>
      </c>
      <c r="G1586" s="5" t="str">
        <f t="shared" si="98"/>
        <v>WEAK</v>
      </c>
      <c r="H1586" s="5" t="str">
        <f t="shared" si="97"/>
        <v>CONFIRMED BULLISH</v>
      </c>
    </row>
    <row r="1587" spans="1:8" ht="13.5" x14ac:dyDescent="0.25">
      <c r="A1587" s="3">
        <f>TITRES_STAT!B1590</f>
        <v>44623</v>
      </c>
      <c r="B1587" s="5">
        <f>TITRES_STAT!C1590</f>
        <v>0.66</v>
      </c>
      <c r="C1587" s="5">
        <f>TITRES_STAT!D1590</f>
        <v>0.66</v>
      </c>
      <c r="D1587" s="5">
        <f>TITRES_STAT!E1590</f>
        <v>29322</v>
      </c>
      <c r="E1587" s="2">
        <f t="shared" si="96"/>
        <v>4932</v>
      </c>
      <c r="F1587" s="5" t="str">
        <f t="shared" si="99"/>
        <v>BULLISH</v>
      </c>
      <c r="G1587" s="5" t="str">
        <f t="shared" si="98"/>
        <v>WEAK</v>
      </c>
      <c r="H1587" s="5" t="str">
        <f t="shared" si="97"/>
        <v>CONFIRMED BULLISH</v>
      </c>
    </row>
    <row r="1588" spans="1:8" ht="13.5" x14ac:dyDescent="0.25">
      <c r="A1588" s="3">
        <f>TITRES_STAT!B1591</f>
        <v>44624</v>
      </c>
      <c r="B1588" s="5">
        <f>TITRES_STAT!C1591</f>
        <v>0.68</v>
      </c>
      <c r="C1588" s="5">
        <f>TITRES_STAT!D1591</f>
        <v>0.68</v>
      </c>
      <c r="D1588" s="5">
        <f>TITRES_STAT!E1591</f>
        <v>333</v>
      </c>
      <c r="E1588" s="2">
        <f t="shared" si="96"/>
        <v>5265</v>
      </c>
      <c r="F1588" s="5" t="str">
        <f t="shared" si="99"/>
        <v>BULLISH</v>
      </c>
      <c r="G1588" s="5" t="str">
        <f t="shared" si="98"/>
        <v>WEAK</v>
      </c>
      <c r="H1588" s="5" t="str">
        <f t="shared" si="97"/>
        <v>CONFIRMED BULLISH</v>
      </c>
    </row>
    <row r="1589" spans="1:8" ht="13.5" x14ac:dyDescent="0.25">
      <c r="A1589" s="3">
        <f>TITRES_STAT!B1592</f>
        <v>44627</v>
      </c>
      <c r="B1589" s="5">
        <f>TITRES_STAT!C1592</f>
        <v>0.71</v>
      </c>
      <c r="C1589" s="5">
        <f>TITRES_STAT!D1592</f>
        <v>0.71</v>
      </c>
      <c r="D1589" s="5">
        <f>TITRES_STAT!E1592</f>
        <v>10157</v>
      </c>
      <c r="E1589" s="2">
        <f t="shared" si="96"/>
        <v>15422</v>
      </c>
      <c r="F1589" s="5" t="str">
        <f t="shared" si="99"/>
        <v>BULLISH</v>
      </c>
      <c r="G1589" s="5" t="str">
        <f t="shared" si="98"/>
        <v>WEAK</v>
      </c>
      <c r="H1589" s="5" t="str">
        <f t="shared" si="97"/>
        <v>CONFIRMED BULLISH</v>
      </c>
    </row>
    <row r="1590" spans="1:8" ht="13.5" x14ac:dyDescent="0.25">
      <c r="A1590" s="3">
        <f>TITRES_STAT!B1593</f>
        <v>44628</v>
      </c>
      <c r="B1590" s="5">
        <f>TITRES_STAT!C1593</f>
        <v>0.74</v>
      </c>
      <c r="C1590" s="5">
        <f>TITRES_STAT!D1593</f>
        <v>0.74</v>
      </c>
      <c r="D1590" s="5">
        <f>TITRES_STAT!E1593</f>
        <v>0</v>
      </c>
      <c r="E1590" s="2">
        <f t="shared" si="96"/>
        <v>15422</v>
      </c>
      <c r="F1590" s="5" t="str">
        <f t="shared" si="99"/>
        <v>BULLISH</v>
      </c>
      <c r="G1590" s="5" t="str">
        <f t="shared" si="98"/>
        <v>WEAK</v>
      </c>
      <c r="H1590" s="5" t="str">
        <f t="shared" si="97"/>
        <v>CONFIRMED BULLISH</v>
      </c>
    </row>
    <row r="1591" spans="1:8" ht="13.5" x14ac:dyDescent="0.25">
      <c r="A1591" s="3">
        <f>TITRES_STAT!B1594</f>
        <v>44629</v>
      </c>
      <c r="B1591" s="5">
        <f>TITRES_STAT!C1594</f>
        <v>0.77</v>
      </c>
      <c r="C1591" s="5">
        <f>TITRES_STAT!D1594</f>
        <v>0.77</v>
      </c>
      <c r="D1591" s="5">
        <f>TITRES_STAT!E1594</f>
        <v>900</v>
      </c>
      <c r="E1591" s="2">
        <f t="shared" si="96"/>
        <v>16322</v>
      </c>
      <c r="F1591" s="5" t="str">
        <f t="shared" si="99"/>
        <v>BULLISH</v>
      </c>
      <c r="G1591" s="5" t="str">
        <f t="shared" si="98"/>
        <v>WEAK</v>
      </c>
      <c r="H1591" s="5" t="str">
        <f t="shared" si="97"/>
        <v>CONFIRMED BULLISH</v>
      </c>
    </row>
    <row r="1592" spans="1:8" ht="13.5" x14ac:dyDescent="0.25">
      <c r="A1592" s="3">
        <f>TITRES_STAT!B1595</f>
        <v>44630</v>
      </c>
      <c r="B1592" s="5">
        <f>TITRES_STAT!C1595</f>
        <v>0.8</v>
      </c>
      <c r="C1592" s="5">
        <f>TITRES_STAT!D1595</f>
        <v>0.8</v>
      </c>
      <c r="D1592" s="5">
        <f>TITRES_STAT!E1595</f>
        <v>14145</v>
      </c>
      <c r="E1592" s="2">
        <f t="shared" si="96"/>
        <v>30467</v>
      </c>
      <c r="F1592" s="5" t="str">
        <f t="shared" si="99"/>
        <v>BULLISH</v>
      </c>
      <c r="G1592" s="5" t="str">
        <f t="shared" si="98"/>
        <v>STRONG</v>
      </c>
      <c r="H1592" s="5" t="str">
        <f t="shared" si="97"/>
        <v>CONFIRMED BULLISH</v>
      </c>
    </row>
    <row r="1593" spans="1:8" ht="13.5" x14ac:dyDescent="0.25">
      <c r="A1593" s="3">
        <f>TITRES_STAT!B1596</f>
        <v>44631</v>
      </c>
      <c r="B1593" s="5">
        <f>TITRES_STAT!C1596</f>
        <v>0.83</v>
      </c>
      <c r="C1593" s="5">
        <f>TITRES_STAT!D1596</f>
        <v>0.83</v>
      </c>
      <c r="D1593" s="5">
        <f>TITRES_STAT!E1596</f>
        <v>0</v>
      </c>
      <c r="E1593" s="2">
        <f t="shared" si="96"/>
        <v>30467</v>
      </c>
      <c r="F1593" s="5" t="str">
        <f t="shared" si="99"/>
        <v>BULLISH</v>
      </c>
      <c r="G1593" s="5" t="str">
        <f t="shared" si="98"/>
        <v>STRONG</v>
      </c>
      <c r="H1593" s="5" t="str">
        <f t="shared" si="97"/>
        <v>CONFIRMED BULLISH</v>
      </c>
    </row>
    <row r="1594" spans="1:8" ht="13.5" x14ac:dyDescent="0.25">
      <c r="A1594" s="3">
        <f>TITRES_STAT!B1597</f>
        <v>44634</v>
      </c>
      <c r="B1594" s="5">
        <f>TITRES_STAT!C1597</f>
        <v>0.82</v>
      </c>
      <c r="C1594" s="5">
        <f>TITRES_STAT!D1597</f>
        <v>0.82</v>
      </c>
      <c r="D1594" s="5">
        <f>TITRES_STAT!E1597</f>
        <v>10457</v>
      </c>
      <c r="E1594" s="2">
        <f t="shared" si="96"/>
        <v>20010</v>
      </c>
      <c r="F1594" s="5" t="str">
        <f t="shared" si="99"/>
        <v>BULLISH</v>
      </c>
      <c r="G1594" s="5" t="str">
        <f t="shared" si="98"/>
        <v>STRONG</v>
      </c>
      <c r="H1594" s="5" t="str">
        <f t="shared" si="97"/>
        <v>CONFIRMED BULLISH</v>
      </c>
    </row>
    <row r="1595" spans="1:8" ht="13.5" x14ac:dyDescent="0.25">
      <c r="A1595" s="3">
        <f>TITRES_STAT!B1598</f>
        <v>44635</v>
      </c>
      <c r="B1595" s="5">
        <f>TITRES_STAT!C1598</f>
        <v>0.81</v>
      </c>
      <c r="C1595" s="5">
        <f>TITRES_STAT!D1598</f>
        <v>0.81</v>
      </c>
      <c r="D1595" s="5">
        <f>TITRES_STAT!E1598</f>
        <v>7972</v>
      </c>
      <c r="E1595" s="2">
        <f t="shared" si="96"/>
        <v>12038</v>
      </c>
      <c r="F1595" s="5" t="str">
        <f t="shared" si="99"/>
        <v>BEARISH</v>
      </c>
      <c r="G1595" s="5" t="str">
        <f t="shared" si="98"/>
        <v>WEAK</v>
      </c>
      <c r="H1595" s="5" t="str">
        <f t="shared" si="97"/>
        <v>BEARISH DIVERGENCE</v>
      </c>
    </row>
    <row r="1596" spans="1:8" ht="13.5" x14ac:dyDescent="0.25">
      <c r="A1596" s="3">
        <f>TITRES_STAT!B1599</f>
        <v>44636</v>
      </c>
      <c r="B1596" s="5">
        <f>TITRES_STAT!C1599</f>
        <v>0.79</v>
      </c>
      <c r="C1596" s="5">
        <f>TITRES_STAT!D1599</f>
        <v>0.79</v>
      </c>
      <c r="D1596" s="5">
        <f>TITRES_STAT!E1599</f>
        <v>36686</v>
      </c>
      <c r="E1596" s="2">
        <f t="shared" si="96"/>
        <v>-24648</v>
      </c>
      <c r="F1596" s="5" t="str">
        <f t="shared" si="99"/>
        <v>BEARISH</v>
      </c>
      <c r="G1596" s="5" t="str">
        <f t="shared" si="98"/>
        <v>WEAK</v>
      </c>
      <c r="H1596" s="5" t="str">
        <f t="shared" si="97"/>
        <v>BEARISH DIVERGENCE</v>
      </c>
    </row>
    <row r="1597" spans="1:8" ht="13.5" x14ac:dyDescent="0.25">
      <c r="A1597" s="3">
        <f>TITRES_STAT!B1600</f>
        <v>44637</v>
      </c>
      <c r="B1597" s="5">
        <f>TITRES_STAT!C1600</f>
        <v>0.82</v>
      </c>
      <c r="C1597" s="5">
        <f>TITRES_STAT!D1600</f>
        <v>0.82</v>
      </c>
      <c r="D1597" s="5">
        <f>TITRES_STAT!E1600</f>
        <v>5804</v>
      </c>
      <c r="E1597" s="2">
        <f t="shared" si="96"/>
        <v>-18844</v>
      </c>
      <c r="F1597" s="5" t="str">
        <f t="shared" si="99"/>
        <v>BEARISH</v>
      </c>
      <c r="G1597" s="5" t="str">
        <f t="shared" si="98"/>
        <v>WEAK</v>
      </c>
      <c r="H1597" s="5" t="str">
        <f t="shared" si="97"/>
        <v>BEARISH DIVERGENCE</v>
      </c>
    </row>
    <row r="1598" spans="1:8" ht="13.5" x14ac:dyDescent="0.25">
      <c r="A1598" s="3">
        <f>TITRES_STAT!B1601</f>
        <v>44638</v>
      </c>
      <c r="B1598" s="5">
        <f>TITRES_STAT!C1601</f>
        <v>0.82</v>
      </c>
      <c r="C1598" s="5">
        <f>TITRES_STAT!D1601</f>
        <v>0.82</v>
      </c>
      <c r="D1598" s="5">
        <f>TITRES_STAT!E1601</f>
        <v>10449</v>
      </c>
      <c r="E1598" s="2">
        <f t="shared" si="96"/>
        <v>-18844</v>
      </c>
      <c r="F1598" s="5" t="str">
        <f t="shared" si="99"/>
        <v>BEARISH</v>
      </c>
      <c r="G1598" s="5" t="str">
        <f t="shared" si="98"/>
        <v>WEAK</v>
      </c>
      <c r="H1598" s="5" t="str">
        <f t="shared" si="97"/>
        <v>CONFIRMED BEARISH</v>
      </c>
    </row>
    <row r="1599" spans="1:8" ht="13.5" x14ac:dyDescent="0.25">
      <c r="A1599" s="3">
        <f>TITRES_STAT!B1602</f>
        <v>44641</v>
      </c>
      <c r="B1599" s="5">
        <f>TITRES_STAT!C1602</f>
        <v>0.82</v>
      </c>
      <c r="C1599" s="5">
        <f>TITRES_STAT!D1602</f>
        <v>0.82</v>
      </c>
      <c r="D1599" s="5">
        <f>TITRES_STAT!E1602</f>
        <v>18339</v>
      </c>
      <c r="E1599" s="2">
        <f t="shared" si="96"/>
        <v>-18844</v>
      </c>
      <c r="F1599" s="5" t="str">
        <f t="shared" si="99"/>
        <v>BEARISH</v>
      </c>
      <c r="G1599" s="5" t="str">
        <f t="shared" si="98"/>
        <v>WEAK</v>
      </c>
      <c r="H1599" s="5" t="str">
        <f t="shared" si="97"/>
        <v>NEUTRAL</v>
      </c>
    </row>
    <row r="1600" spans="1:8" ht="13.5" x14ac:dyDescent="0.25">
      <c r="A1600" s="3">
        <f>TITRES_STAT!B1603</f>
        <v>44642</v>
      </c>
      <c r="B1600" s="5">
        <f>TITRES_STAT!C1603</f>
        <v>0.85</v>
      </c>
      <c r="C1600" s="5">
        <f>TITRES_STAT!D1603</f>
        <v>0.85</v>
      </c>
      <c r="D1600" s="5">
        <f>TITRES_STAT!E1603</f>
        <v>11167</v>
      </c>
      <c r="E1600" s="2">
        <f t="shared" si="96"/>
        <v>-7677</v>
      </c>
      <c r="F1600" s="5" t="str">
        <f t="shared" si="99"/>
        <v>BEARISH</v>
      </c>
      <c r="G1600" s="5" t="str">
        <f t="shared" si="98"/>
        <v>WEAK</v>
      </c>
      <c r="H1600" s="5" t="str">
        <f t="shared" si="97"/>
        <v>BEARISH DIVERGENCE</v>
      </c>
    </row>
    <row r="1601" spans="1:8" ht="13.5" x14ac:dyDescent="0.25">
      <c r="A1601" s="3">
        <f>TITRES_STAT!B1604</f>
        <v>44643</v>
      </c>
      <c r="B1601" s="5">
        <f>TITRES_STAT!C1604</f>
        <v>0.88</v>
      </c>
      <c r="C1601" s="5">
        <f>TITRES_STAT!D1604</f>
        <v>0.88</v>
      </c>
      <c r="D1601" s="5">
        <f>TITRES_STAT!E1604</f>
        <v>1036</v>
      </c>
      <c r="E1601" s="2">
        <f t="shared" si="96"/>
        <v>-6641</v>
      </c>
      <c r="F1601" s="5" t="str">
        <f t="shared" si="99"/>
        <v>BULLISH</v>
      </c>
      <c r="G1601" s="5" t="str">
        <f t="shared" si="98"/>
        <v>WEAK</v>
      </c>
      <c r="H1601" s="5" t="str">
        <f t="shared" si="97"/>
        <v>CONFIRMED BULLISH</v>
      </c>
    </row>
    <row r="1602" spans="1:8" ht="13.5" x14ac:dyDescent="0.25">
      <c r="A1602" s="3">
        <f>TITRES_STAT!B1605</f>
        <v>44644</v>
      </c>
      <c r="B1602" s="5">
        <f>TITRES_STAT!C1605</f>
        <v>0.91</v>
      </c>
      <c r="C1602" s="5">
        <f>TITRES_STAT!D1605</f>
        <v>0.91</v>
      </c>
      <c r="D1602" s="5">
        <f>TITRES_STAT!E1605</f>
        <v>5569</v>
      </c>
      <c r="E1602" s="2">
        <f t="shared" si="96"/>
        <v>-1072</v>
      </c>
      <c r="F1602" s="5" t="str">
        <f t="shared" si="99"/>
        <v>BULLISH</v>
      </c>
      <c r="G1602" s="5" t="str">
        <f t="shared" si="98"/>
        <v>WEAK</v>
      </c>
      <c r="H1602" s="5" t="str">
        <f t="shared" si="97"/>
        <v>CONFIRMED BULLISH</v>
      </c>
    </row>
    <row r="1603" spans="1:8" ht="13.5" x14ac:dyDescent="0.25">
      <c r="A1603" s="3">
        <f>TITRES_STAT!B1606</f>
        <v>44645</v>
      </c>
      <c r="B1603" s="5">
        <f>TITRES_STAT!C1606</f>
        <v>0.95</v>
      </c>
      <c r="C1603" s="5">
        <f>TITRES_STAT!D1606</f>
        <v>0.95</v>
      </c>
      <c r="D1603" s="5">
        <f>TITRES_STAT!E1606</f>
        <v>1350</v>
      </c>
      <c r="E1603" s="2">
        <f t="shared" si="96"/>
        <v>278</v>
      </c>
      <c r="F1603" s="5" t="str">
        <f t="shared" si="99"/>
        <v>BULLISH</v>
      </c>
      <c r="G1603" s="5" t="str">
        <f t="shared" si="98"/>
        <v>WEAK</v>
      </c>
      <c r="H1603" s="5" t="str">
        <f t="shared" si="97"/>
        <v>CONFIRMED BULLISH</v>
      </c>
    </row>
    <row r="1604" spans="1:8" ht="13.5" x14ac:dyDescent="0.25">
      <c r="A1604" s="3">
        <f>TITRES_STAT!B1607</f>
        <v>44648</v>
      </c>
      <c r="B1604" s="5">
        <f>TITRES_STAT!C1607</f>
        <v>0.95</v>
      </c>
      <c r="C1604" s="5">
        <f>TITRES_STAT!D1607</f>
        <v>0.95</v>
      </c>
      <c r="D1604" s="5">
        <f>TITRES_STAT!E1607</f>
        <v>5277</v>
      </c>
      <c r="E1604" s="2">
        <f t="shared" ref="E1604:E1667" si="100">IF(B1604&gt;B1603, E1603+D1604, IF(B1604&lt;B1603, E1603-D1604, E1603))</f>
        <v>278</v>
      </c>
      <c r="F1604" s="5" t="str">
        <f t="shared" si="99"/>
        <v>BULLISH</v>
      </c>
      <c r="G1604" s="5" t="str">
        <f t="shared" si="98"/>
        <v>WEAK</v>
      </c>
      <c r="H1604" s="5" t="str">
        <f t="shared" si="97"/>
        <v>CONFIRMED BULLISH</v>
      </c>
    </row>
    <row r="1605" spans="1:8" ht="13.5" x14ac:dyDescent="0.25">
      <c r="A1605" s="3">
        <f>TITRES_STAT!B1608</f>
        <v>44649</v>
      </c>
      <c r="B1605" s="5">
        <f>TITRES_STAT!C1608</f>
        <v>0.92</v>
      </c>
      <c r="C1605" s="5">
        <f>TITRES_STAT!D1608</f>
        <v>0.92</v>
      </c>
      <c r="D1605" s="5">
        <f>TITRES_STAT!E1608</f>
        <v>7036</v>
      </c>
      <c r="E1605" s="2">
        <f t="shared" si="100"/>
        <v>-6758</v>
      </c>
      <c r="F1605" s="5" t="str">
        <f t="shared" si="99"/>
        <v>BULLISH</v>
      </c>
      <c r="G1605" s="5" t="str">
        <f t="shared" si="98"/>
        <v>WEAK</v>
      </c>
      <c r="H1605" s="5" t="str">
        <f t="shared" si="97"/>
        <v>CONFIRMED BULLISH</v>
      </c>
    </row>
    <row r="1606" spans="1:8" ht="13.5" x14ac:dyDescent="0.25">
      <c r="A1606" s="3">
        <f>TITRES_STAT!B1609</f>
        <v>44650</v>
      </c>
      <c r="B1606" s="5">
        <f>TITRES_STAT!C1609</f>
        <v>0.95</v>
      </c>
      <c r="C1606" s="5">
        <f>TITRES_STAT!D1609</f>
        <v>0.95</v>
      </c>
      <c r="D1606" s="5">
        <f>TITRES_STAT!E1609</f>
        <v>9779</v>
      </c>
      <c r="E1606" s="2">
        <f t="shared" si="100"/>
        <v>3021</v>
      </c>
      <c r="F1606" s="5" t="str">
        <f t="shared" si="99"/>
        <v>BULLISH</v>
      </c>
      <c r="G1606" s="5" t="str">
        <f t="shared" si="98"/>
        <v>WEAK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44651</v>
      </c>
      <c r="B1607" s="5">
        <f>TITRES_STAT!C1610</f>
        <v>0.99</v>
      </c>
      <c r="C1607" s="5">
        <f>TITRES_STAT!D1610</f>
        <v>0.99</v>
      </c>
      <c r="D1607" s="5">
        <f>TITRES_STAT!E1610</f>
        <v>300</v>
      </c>
      <c r="E1607" s="2">
        <f t="shared" si="100"/>
        <v>3321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WEAK</v>
      </c>
      <c r="H1607" s="5" t="str">
        <f t="shared" si="101"/>
        <v>CONFIRMED BULLISH</v>
      </c>
    </row>
    <row r="1608" spans="1:8" ht="13.5" x14ac:dyDescent="0.25">
      <c r="A1608" s="3">
        <f>TITRES_STAT!B1611</f>
        <v>44652</v>
      </c>
      <c r="B1608" s="5">
        <f>TITRES_STAT!C1611</f>
        <v>1.03</v>
      </c>
      <c r="C1608" s="5">
        <f>TITRES_STAT!D1611</f>
        <v>1.03</v>
      </c>
      <c r="D1608" s="5">
        <f>TITRES_STAT!E1611</f>
        <v>2650</v>
      </c>
      <c r="E1608" s="2">
        <f t="shared" si="100"/>
        <v>5971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STRONG</v>
      </c>
      <c r="H1608" s="5" t="str">
        <f t="shared" si="101"/>
        <v>CONFIRMED BULLISH</v>
      </c>
    </row>
    <row r="1609" spans="1:8" ht="13.5" x14ac:dyDescent="0.25">
      <c r="A1609" s="3">
        <f>TITRES_STAT!B1612</f>
        <v>44655</v>
      </c>
      <c r="B1609" s="5">
        <f>TITRES_STAT!C1612</f>
        <v>1.07</v>
      </c>
      <c r="C1609" s="5">
        <f>TITRES_STAT!D1612</f>
        <v>1.07</v>
      </c>
      <c r="D1609" s="5">
        <f>TITRES_STAT!E1612</f>
        <v>7169</v>
      </c>
      <c r="E1609" s="2">
        <f t="shared" si="100"/>
        <v>13140</v>
      </c>
      <c r="F1609" s="5" t="str">
        <f t="shared" si="103"/>
        <v>BULLISH</v>
      </c>
      <c r="G1609" s="5" t="str">
        <f t="shared" si="102"/>
        <v>STRONG</v>
      </c>
      <c r="H1609" s="5" t="str">
        <f t="shared" si="101"/>
        <v>CONFIRMED BULLISH</v>
      </c>
    </row>
    <row r="1610" spans="1:8" ht="13.5" x14ac:dyDescent="0.25">
      <c r="A1610" s="3">
        <f>TITRES_STAT!B1613</f>
        <v>44656</v>
      </c>
      <c r="B1610" s="5">
        <f>TITRES_STAT!C1613</f>
        <v>1.1000000000000001</v>
      </c>
      <c r="C1610" s="5">
        <f>TITRES_STAT!D1613</f>
        <v>1.1000000000000001</v>
      </c>
      <c r="D1610" s="5">
        <f>TITRES_STAT!E1613</f>
        <v>8651</v>
      </c>
      <c r="E1610" s="2">
        <f t="shared" si="100"/>
        <v>21791</v>
      </c>
      <c r="F1610" s="5" t="str">
        <f t="shared" si="103"/>
        <v>BULLISH</v>
      </c>
      <c r="G1610" s="5" t="str">
        <f t="shared" si="102"/>
        <v>WEAK</v>
      </c>
      <c r="H1610" s="5" t="str">
        <f t="shared" si="101"/>
        <v>CONFIRMED BULLISH</v>
      </c>
    </row>
    <row r="1611" spans="1:8" ht="13.5" x14ac:dyDescent="0.25">
      <c r="A1611" s="3">
        <f>TITRES_STAT!B1614</f>
        <v>44657</v>
      </c>
      <c r="B1611" s="5">
        <f>TITRES_STAT!C1614</f>
        <v>1.0900000000000001</v>
      </c>
      <c r="C1611" s="5">
        <f>TITRES_STAT!D1614</f>
        <v>1.0900000000000001</v>
      </c>
      <c r="D1611" s="5">
        <f>TITRES_STAT!E1614</f>
        <v>2633</v>
      </c>
      <c r="E1611" s="2">
        <f t="shared" si="100"/>
        <v>19158</v>
      </c>
      <c r="F1611" s="5" t="str">
        <f t="shared" si="103"/>
        <v>BULLISH</v>
      </c>
      <c r="G1611" s="5" t="str">
        <f t="shared" si="102"/>
        <v>STRONG</v>
      </c>
      <c r="H1611" s="5" t="str">
        <f t="shared" si="101"/>
        <v>CONFIRMED BULLISH</v>
      </c>
    </row>
    <row r="1612" spans="1:8" ht="13.5" x14ac:dyDescent="0.25">
      <c r="A1612" s="3">
        <f>TITRES_STAT!B1615</f>
        <v>44658</v>
      </c>
      <c r="B1612" s="5">
        <f>TITRES_STAT!C1615</f>
        <v>1.05</v>
      </c>
      <c r="C1612" s="5">
        <f>TITRES_STAT!D1615</f>
        <v>1.05</v>
      </c>
      <c r="D1612" s="5">
        <f>TITRES_STAT!E1615</f>
        <v>79</v>
      </c>
      <c r="E1612" s="2">
        <f t="shared" si="100"/>
        <v>19079</v>
      </c>
      <c r="F1612" s="5" t="str">
        <f t="shared" si="103"/>
        <v>BULLISH</v>
      </c>
      <c r="G1612" s="5" t="str">
        <f t="shared" si="102"/>
        <v>STRONG</v>
      </c>
      <c r="H1612" s="5" t="str">
        <f t="shared" si="101"/>
        <v>CONFIRMED BULLISH</v>
      </c>
    </row>
    <row r="1613" spans="1:8" ht="13.5" x14ac:dyDescent="0.25">
      <c r="A1613" s="3">
        <f>TITRES_STAT!B1616</f>
        <v>44659</v>
      </c>
      <c r="B1613" s="5">
        <f>TITRES_STAT!C1616</f>
        <v>1.01</v>
      </c>
      <c r="C1613" s="5">
        <f>TITRES_STAT!D1616</f>
        <v>1.01</v>
      </c>
      <c r="D1613" s="5">
        <f>TITRES_STAT!E1616</f>
        <v>0</v>
      </c>
      <c r="E1613" s="2">
        <f t="shared" si="100"/>
        <v>19079</v>
      </c>
      <c r="F1613" s="5" t="str">
        <f t="shared" si="103"/>
        <v>BULLISH</v>
      </c>
      <c r="G1613" s="5" t="str">
        <f t="shared" si="102"/>
        <v>STRONG</v>
      </c>
      <c r="H1613" s="5" t="str">
        <f t="shared" si="101"/>
        <v>BULLISH DIVERGENCE</v>
      </c>
    </row>
    <row r="1614" spans="1:8" ht="13.5" x14ac:dyDescent="0.25">
      <c r="A1614" s="3">
        <f>TITRES_STAT!B1617</f>
        <v>44662</v>
      </c>
      <c r="B1614" s="5">
        <f>TITRES_STAT!C1617</f>
        <v>0.97</v>
      </c>
      <c r="C1614" s="5">
        <f>TITRES_STAT!D1617</f>
        <v>0.97</v>
      </c>
      <c r="D1614" s="5">
        <f>TITRES_STAT!E1617</f>
        <v>0</v>
      </c>
      <c r="E1614" s="2">
        <f t="shared" si="100"/>
        <v>19079</v>
      </c>
      <c r="F1614" s="5" t="str">
        <f t="shared" si="103"/>
        <v>BULLISH</v>
      </c>
      <c r="G1614" s="5" t="str">
        <f t="shared" si="102"/>
        <v>STRONG</v>
      </c>
      <c r="H1614" s="5" t="str">
        <f t="shared" si="101"/>
        <v>BULLISH DIVERGENCE</v>
      </c>
    </row>
    <row r="1615" spans="1:8" ht="13.5" x14ac:dyDescent="0.25">
      <c r="A1615" s="3">
        <f>TITRES_STAT!B1618</f>
        <v>44663</v>
      </c>
      <c r="B1615" s="5">
        <f>TITRES_STAT!C1618</f>
        <v>1</v>
      </c>
      <c r="C1615" s="5">
        <f>TITRES_STAT!D1618</f>
        <v>1</v>
      </c>
      <c r="D1615" s="5">
        <f>TITRES_STAT!E1618</f>
        <v>13385</v>
      </c>
      <c r="E1615" s="2">
        <f t="shared" si="100"/>
        <v>32464</v>
      </c>
      <c r="F1615" s="5" t="str">
        <f t="shared" si="103"/>
        <v>BULLISH</v>
      </c>
      <c r="G1615" s="5" t="str">
        <f t="shared" si="102"/>
        <v>STRONG</v>
      </c>
      <c r="H1615" s="5" t="str">
        <f t="shared" si="101"/>
        <v>BULLISH DIVERGENCE</v>
      </c>
    </row>
    <row r="1616" spans="1:8" ht="13.5" x14ac:dyDescent="0.25">
      <c r="A1616" s="3">
        <f>TITRES_STAT!B1619</f>
        <v>44664</v>
      </c>
      <c r="B1616" s="5">
        <f>TITRES_STAT!C1619</f>
        <v>1</v>
      </c>
      <c r="C1616" s="5">
        <f>TITRES_STAT!D1619</f>
        <v>1</v>
      </c>
      <c r="D1616" s="5">
        <f>TITRES_STAT!E1619</f>
        <v>2550</v>
      </c>
      <c r="E1616" s="2">
        <f t="shared" si="100"/>
        <v>32464</v>
      </c>
      <c r="F1616" s="5" t="str">
        <f t="shared" si="103"/>
        <v>BULLISH</v>
      </c>
      <c r="G1616" s="5" t="str">
        <f t="shared" si="102"/>
        <v>STRONG</v>
      </c>
      <c r="H1616" s="5" t="str">
        <f t="shared" si="101"/>
        <v>BULLISH DIVERGENCE</v>
      </c>
    </row>
    <row r="1617" spans="1:8" ht="13.5" x14ac:dyDescent="0.25">
      <c r="A1617" s="3">
        <f>TITRES_STAT!B1620</f>
        <v>44665</v>
      </c>
      <c r="B1617" s="5">
        <f>TITRES_STAT!C1620</f>
        <v>1.02</v>
      </c>
      <c r="C1617" s="5">
        <f>TITRES_STAT!D1620</f>
        <v>1.02</v>
      </c>
      <c r="D1617" s="5">
        <f>TITRES_STAT!E1620</f>
        <v>2813</v>
      </c>
      <c r="E1617" s="2">
        <f t="shared" si="100"/>
        <v>35277</v>
      </c>
      <c r="F1617" s="5" t="str">
        <f t="shared" si="103"/>
        <v>BULLISH</v>
      </c>
      <c r="G1617" s="5" t="str">
        <f t="shared" si="102"/>
        <v>STRONG</v>
      </c>
      <c r="H1617" s="5" t="str">
        <f t="shared" si="101"/>
        <v>BULLISH DIVERGENCE</v>
      </c>
    </row>
    <row r="1618" spans="1:8" ht="13.5" x14ac:dyDescent="0.25">
      <c r="A1618" s="3">
        <f>TITRES_STAT!B1621</f>
        <v>44666</v>
      </c>
      <c r="B1618" s="5">
        <f>TITRES_STAT!C1621</f>
        <v>0.98</v>
      </c>
      <c r="C1618" s="5">
        <f>TITRES_STAT!D1621</f>
        <v>0.98</v>
      </c>
      <c r="D1618" s="5">
        <f>TITRES_STAT!E1621</f>
        <v>0</v>
      </c>
      <c r="E1618" s="2">
        <f t="shared" si="100"/>
        <v>35277</v>
      </c>
      <c r="F1618" s="5" t="str">
        <f t="shared" si="103"/>
        <v>BULLISH</v>
      </c>
      <c r="G1618" s="5" t="str">
        <f t="shared" si="102"/>
        <v>STRONG</v>
      </c>
      <c r="H1618" s="5" t="str">
        <f t="shared" si="101"/>
        <v>BULLISH DIVERGENCE</v>
      </c>
    </row>
    <row r="1619" spans="1:8" ht="13.5" x14ac:dyDescent="0.25">
      <c r="A1619" s="3">
        <f>TITRES_STAT!B1622</f>
        <v>44669</v>
      </c>
      <c r="B1619" s="5">
        <f>TITRES_STAT!C1622</f>
        <v>0.95</v>
      </c>
      <c r="C1619" s="5">
        <f>TITRES_STAT!D1622</f>
        <v>0.95</v>
      </c>
      <c r="D1619" s="5">
        <f>TITRES_STAT!E1622</f>
        <v>18034</v>
      </c>
      <c r="E1619" s="2">
        <f t="shared" si="100"/>
        <v>17243</v>
      </c>
      <c r="F1619" s="5" t="str">
        <f t="shared" si="103"/>
        <v>BEARISH</v>
      </c>
      <c r="G1619" s="5" t="str">
        <f t="shared" si="102"/>
        <v>WEAK</v>
      </c>
      <c r="H1619" s="5" t="str">
        <f t="shared" si="101"/>
        <v>CONFIRMED BEARISH</v>
      </c>
    </row>
    <row r="1620" spans="1:8" ht="13.5" x14ac:dyDescent="0.25">
      <c r="A1620" s="3">
        <f>TITRES_STAT!B1623</f>
        <v>44670</v>
      </c>
      <c r="B1620" s="5">
        <f>TITRES_STAT!C1623</f>
        <v>0.94</v>
      </c>
      <c r="C1620" s="5">
        <f>TITRES_STAT!D1623</f>
        <v>0.94</v>
      </c>
      <c r="D1620" s="5">
        <f>TITRES_STAT!E1623</f>
        <v>732</v>
      </c>
      <c r="E1620" s="2">
        <f t="shared" si="100"/>
        <v>16511</v>
      </c>
      <c r="F1620" s="5" t="str">
        <f t="shared" si="103"/>
        <v>BEARISH</v>
      </c>
      <c r="G1620" s="5" t="str">
        <f t="shared" si="102"/>
        <v>WEAK</v>
      </c>
      <c r="H1620" s="5" t="str">
        <f t="shared" si="101"/>
        <v>CONFIRMED BEARISH</v>
      </c>
    </row>
    <row r="1621" spans="1:8" ht="13.5" x14ac:dyDescent="0.25">
      <c r="A1621" s="3">
        <f>TITRES_STAT!B1624</f>
        <v>44671</v>
      </c>
      <c r="B1621" s="5">
        <f>TITRES_STAT!C1624</f>
        <v>0.98</v>
      </c>
      <c r="C1621" s="5">
        <f>TITRES_STAT!D1624</f>
        <v>0.98</v>
      </c>
      <c r="D1621" s="5">
        <f>TITRES_STAT!E1624</f>
        <v>1791</v>
      </c>
      <c r="E1621" s="2">
        <f t="shared" si="100"/>
        <v>18302</v>
      </c>
      <c r="F1621" s="5" t="str">
        <f t="shared" si="103"/>
        <v>BEARISH</v>
      </c>
      <c r="G1621" s="5" t="str">
        <f t="shared" si="102"/>
        <v>WEAK</v>
      </c>
      <c r="H1621" s="5" t="str">
        <f t="shared" si="101"/>
        <v>CONFIRMED BEARISH</v>
      </c>
    </row>
    <row r="1622" spans="1:8" ht="13.5" x14ac:dyDescent="0.25">
      <c r="A1622" s="3">
        <f>TITRES_STAT!B1625</f>
        <v>44672</v>
      </c>
      <c r="B1622" s="5">
        <f>TITRES_STAT!C1625</f>
        <v>0.94</v>
      </c>
      <c r="C1622" s="5">
        <f>TITRES_STAT!D1625</f>
        <v>0.94</v>
      </c>
      <c r="D1622" s="5">
        <f>TITRES_STAT!E1625</f>
        <v>21652</v>
      </c>
      <c r="E1622" s="2">
        <f t="shared" si="100"/>
        <v>-3350</v>
      </c>
      <c r="F1622" s="5" t="str">
        <f t="shared" si="103"/>
        <v>BEARISH</v>
      </c>
      <c r="G1622" s="5" t="str">
        <f t="shared" si="102"/>
        <v>WEAK</v>
      </c>
      <c r="H1622" s="5" t="str">
        <f t="shared" si="101"/>
        <v>CONFIRMED BEARISH</v>
      </c>
    </row>
    <row r="1623" spans="1:8" ht="13.5" x14ac:dyDescent="0.25">
      <c r="A1623" s="3">
        <f>TITRES_STAT!B1626</f>
        <v>44673</v>
      </c>
      <c r="B1623" s="5">
        <f>TITRES_STAT!C1626</f>
        <v>0.98</v>
      </c>
      <c r="C1623" s="5">
        <f>TITRES_STAT!D1626</f>
        <v>0.98</v>
      </c>
      <c r="D1623" s="5">
        <f>TITRES_STAT!E1626</f>
        <v>0</v>
      </c>
      <c r="E1623" s="2">
        <f t="shared" si="100"/>
        <v>-3350</v>
      </c>
      <c r="F1623" s="5" t="str">
        <f t="shared" si="103"/>
        <v>BEARISH</v>
      </c>
      <c r="G1623" s="5" t="str">
        <f t="shared" si="102"/>
        <v>WEAK</v>
      </c>
      <c r="H1623" s="5" t="str">
        <f t="shared" si="101"/>
        <v>NEUTRAL</v>
      </c>
    </row>
    <row r="1624" spans="1:8" ht="13.5" x14ac:dyDescent="0.25">
      <c r="A1624" s="3">
        <f>TITRES_STAT!B1627</f>
        <v>44676</v>
      </c>
      <c r="B1624" s="5">
        <f>TITRES_STAT!C1627</f>
        <v>1</v>
      </c>
      <c r="C1624" s="5">
        <f>TITRES_STAT!D1627</f>
        <v>1</v>
      </c>
      <c r="D1624" s="5">
        <f>TITRES_STAT!E1627</f>
        <v>1025</v>
      </c>
      <c r="E1624" s="2">
        <f t="shared" si="100"/>
        <v>-2325</v>
      </c>
      <c r="F1624" s="5" t="str">
        <f t="shared" si="103"/>
        <v>BEARISH</v>
      </c>
      <c r="G1624" s="5" t="str">
        <f t="shared" si="102"/>
        <v>WEAK</v>
      </c>
      <c r="H1624" s="5" t="str">
        <f t="shared" si="101"/>
        <v>BEARISH DIVERGENCE</v>
      </c>
    </row>
    <row r="1625" spans="1:8" ht="13.5" x14ac:dyDescent="0.25">
      <c r="A1625" s="3">
        <f>TITRES_STAT!B1628</f>
        <v>44677</v>
      </c>
      <c r="B1625" s="5">
        <f>TITRES_STAT!C1628</f>
        <v>0.96</v>
      </c>
      <c r="C1625" s="5">
        <f>TITRES_STAT!D1628</f>
        <v>0.96</v>
      </c>
      <c r="D1625" s="5">
        <f>TITRES_STAT!E1628</f>
        <v>0</v>
      </c>
      <c r="E1625" s="2">
        <f t="shared" si="100"/>
        <v>-2325</v>
      </c>
      <c r="F1625" s="5" t="str">
        <f t="shared" si="103"/>
        <v>BEARISH</v>
      </c>
      <c r="G1625" s="5" t="str">
        <f t="shared" si="102"/>
        <v>WEAK</v>
      </c>
      <c r="H1625" s="5" t="str">
        <f t="shared" si="101"/>
        <v>BEARISH DIVERGENCE</v>
      </c>
    </row>
    <row r="1626" spans="1:8" ht="13.5" x14ac:dyDescent="0.25">
      <c r="A1626" s="3">
        <f>TITRES_STAT!B1629</f>
        <v>44678</v>
      </c>
      <c r="B1626" s="5">
        <f>TITRES_STAT!C1629</f>
        <v>0.96</v>
      </c>
      <c r="C1626" s="5">
        <f>TITRES_STAT!D1629</f>
        <v>0.96</v>
      </c>
      <c r="D1626" s="5">
        <f>TITRES_STAT!E1629</f>
        <v>2230</v>
      </c>
      <c r="E1626" s="2">
        <f t="shared" si="100"/>
        <v>-2325</v>
      </c>
      <c r="F1626" s="5" t="str">
        <f t="shared" si="103"/>
        <v>BEARISH</v>
      </c>
      <c r="G1626" s="5" t="str">
        <f t="shared" si="102"/>
        <v>WEAK</v>
      </c>
      <c r="H1626" s="5" t="str">
        <f t="shared" si="101"/>
        <v>CONFIRMED BEARISH</v>
      </c>
    </row>
    <row r="1627" spans="1:8" ht="13.5" x14ac:dyDescent="0.25">
      <c r="A1627" s="3">
        <f>TITRES_STAT!B1630</f>
        <v>44679</v>
      </c>
      <c r="B1627" s="5">
        <f>TITRES_STAT!C1630</f>
        <v>0.92</v>
      </c>
      <c r="C1627" s="5">
        <f>TITRES_STAT!D1630</f>
        <v>0.92</v>
      </c>
      <c r="D1627" s="5">
        <f>TITRES_STAT!E1630</f>
        <v>8316</v>
      </c>
      <c r="E1627" s="2">
        <f t="shared" si="100"/>
        <v>-10641</v>
      </c>
      <c r="F1627" s="5" t="str">
        <f t="shared" si="103"/>
        <v>BEARISH</v>
      </c>
      <c r="G1627" s="5" t="str">
        <f t="shared" si="102"/>
        <v>STRONG</v>
      </c>
      <c r="H1627" s="5" t="str">
        <f t="shared" si="101"/>
        <v>CONFIRMED BEARISH</v>
      </c>
    </row>
    <row r="1628" spans="1:8" ht="13.5" x14ac:dyDescent="0.25">
      <c r="A1628" s="3">
        <f>TITRES_STAT!B1631</f>
        <v>44680</v>
      </c>
      <c r="B1628" s="5">
        <f>TITRES_STAT!C1631</f>
        <v>0.96</v>
      </c>
      <c r="C1628" s="5">
        <f>TITRES_STAT!D1631</f>
        <v>0.96</v>
      </c>
      <c r="D1628" s="5">
        <f>TITRES_STAT!E1631</f>
        <v>50</v>
      </c>
      <c r="E1628" s="2">
        <f t="shared" si="100"/>
        <v>-10591</v>
      </c>
      <c r="F1628" s="5" t="str">
        <f t="shared" si="103"/>
        <v>BEARISH</v>
      </c>
      <c r="G1628" s="5" t="str">
        <f t="shared" si="102"/>
        <v>STRONG</v>
      </c>
      <c r="H1628" s="5" t="str">
        <f t="shared" si="101"/>
        <v>CONFIRMED BEARISH</v>
      </c>
    </row>
    <row r="1629" spans="1:8" ht="13.5" x14ac:dyDescent="0.25">
      <c r="A1629" s="3">
        <f>TITRES_STAT!B1632</f>
        <v>44685</v>
      </c>
      <c r="B1629" s="5">
        <f>TITRES_STAT!C1632</f>
        <v>0.92</v>
      </c>
      <c r="C1629" s="5">
        <f>TITRES_STAT!D1632</f>
        <v>0.92</v>
      </c>
      <c r="D1629" s="5">
        <f>TITRES_STAT!E1632</f>
        <v>10419</v>
      </c>
      <c r="E1629" s="2">
        <f t="shared" si="100"/>
        <v>-21010</v>
      </c>
      <c r="F1629" s="5" t="str">
        <f t="shared" si="103"/>
        <v>BEARISH</v>
      </c>
      <c r="G1629" s="5" t="str">
        <f t="shared" si="102"/>
        <v>STRONG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0.92</v>
      </c>
      <c r="C1630" s="5">
        <f>TITRES_STAT!D1633</f>
        <v>0.92</v>
      </c>
      <c r="D1630" s="5">
        <f>TITRES_STAT!E1633</f>
        <v>2123</v>
      </c>
      <c r="E1630" s="2">
        <f t="shared" si="100"/>
        <v>-21010</v>
      </c>
      <c r="F1630" s="5" t="str">
        <f t="shared" si="103"/>
        <v>BEARISH</v>
      </c>
      <c r="G1630" s="5" t="str">
        <f t="shared" si="102"/>
        <v>STRONG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0.92</v>
      </c>
      <c r="C1631" s="5">
        <f>TITRES_STAT!D1634</f>
        <v>0.92</v>
      </c>
      <c r="D1631" s="5">
        <f>TITRES_STAT!E1634</f>
        <v>11307</v>
      </c>
      <c r="E1631" s="2">
        <f t="shared" si="100"/>
        <v>-21010</v>
      </c>
      <c r="F1631" s="5" t="str">
        <f t="shared" si="103"/>
        <v>BEARISH</v>
      </c>
      <c r="G1631" s="5" t="str">
        <f t="shared" si="102"/>
        <v>STRONG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0.96</v>
      </c>
      <c r="C1632" s="5">
        <f>TITRES_STAT!D1635</f>
        <v>0.96</v>
      </c>
      <c r="D1632" s="5">
        <f>TITRES_STAT!E1635</f>
        <v>750</v>
      </c>
      <c r="E1632" s="2">
        <f t="shared" si="100"/>
        <v>-20260</v>
      </c>
      <c r="F1632" s="5" t="str">
        <f t="shared" si="103"/>
        <v>BEARISH</v>
      </c>
      <c r="G1632" s="5" t="str">
        <f t="shared" si="102"/>
        <v>STRONG</v>
      </c>
      <c r="H1632" s="5" t="str">
        <f t="shared" si="101"/>
        <v>BEARISH DIVERGENCE</v>
      </c>
    </row>
    <row r="1633" spans="1:8" ht="13.5" x14ac:dyDescent="0.25">
      <c r="A1633" s="3">
        <f>TITRES_STAT!B1636</f>
        <v>44691</v>
      </c>
      <c r="B1633" s="5">
        <f>TITRES_STAT!C1636</f>
        <v>0.96</v>
      </c>
      <c r="C1633" s="5">
        <f>TITRES_STAT!D1636</f>
        <v>0.96</v>
      </c>
      <c r="D1633" s="5">
        <f>TITRES_STAT!E1636</f>
        <v>5</v>
      </c>
      <c r="E1633" s="2">
        <f t="shared" si="100"/>
        <v>-20260</v>
      </c>
      <c r="F1633" s="5" t="str">
        <f t="shared" si="103"/>
        <v>BEARISH</v>
      </c>
      <c r="G1633" s="5" t="str">
        <f t="shared" si="102"/>
        <v>STRONG</v>
      </c>
      <c r="H1633" s="5" t="str">
        <f t="shared" si="101"/>
        <v>NEUTRAL</v>
      </c>
    </row>
    <row r="1634" spans="1:8" ht="13.5" x14ac:dyDescent="0.25">
      <c r="A1634" s="3">
        <f>TITRES_STAT!B1637</f>
        <v>44692</v>
      </c>
      <c r="B1634" s="5">
        <f>TITRES_STAT!C1637</f>
        <v>0.92</v>
      </c>
      <c r="C1634" s="5">
        <f>TITRES_STAT!D1637</f>
        <v>0.92</v>
      </c>
      <c r="D1634" s="5">
        <f>TITRES_STAT!E1637</f>
        <v>4413</v>
      </c>
      <c r="E1634" s="2">
        <f t="shared" si="100"/>
        <v>-24673</v>
      </c>
      <c r="F1634" s="5" t="str">
        <f t="shared" si="103"/>
        <v>BEARISH</v>
      </c>
      <c r="G1634" s="5" t="str">
        <f t="shared" si="102"/>
        <v>STRONG</v>
      </c>
      <c r="H1634" s="5" t="str">
        <f t="shared" si="101"/>
        <v>NEUTRAL</v>
      </c>
    </row>
    <row r="1635" spans="1:8" ht="13.5" x14ac:dyDescent="0.25">
      <c r="A1635" s="3">
        <f>TITRES_STAT!B1638</f>
        <v>44693</v>
      </c>
      <c r="B1635" s="5">
        <f>TITRES_STAT!C1638</f>
        <v>0.92</v>
      </c>
      <c r="C1635" s="5">
        <f>TITRES_STAT!D1638</f>
        <v>0.92</v>
      </c>
      <c r="D1635" s="5">
        <f>TITRES_STAT!E1638</f>
        <v>4200</v>
      </c>
      <c r="E1635" s="2">
        <f t="shared" si="100"/>
        <v>-24673</v>
      </c>
      <c r="F1635" s="5" t="str">
        <f t="shared" si="103"/>
        <v>BEARISH</v>
      </c>
      <c r="G1635" s="5" t="str">
        <f t="shared" si="102"/>
        <v>STRONG</v>
      </c>
      <c r="H1635" s="5" t="str">
        <f t="shared" si="101"/>
        <v>NEUTRAL</v>
      </c>
    </row>
    <row r="1636" spans="1:8" ht="13.5" x14ac:dyDescent="0.25">
      <c r="A1636" s="3">
        <f>TITRES_STAT!B1639</f>
        <v>44694</v>
      </c>
      <c r="B1636" s="5">
        <f>TITRES_STAT!C1639</f>
        <v>0.96</v>
      </c>
      <c r="C1636" s="5">
        <f>TITRES_STAT!D1639</f>
        <v>0.96</v>
      </c>
      <c r="D1636" s="5">
        <f>TITRES_STAT!E1639</f>
        <v>35</v>
      </c>
      <c r="E1636" s="2">
        <f t="shared" si="100"/>
        <v>-24638</v>
      </c>
      <c r="F1636" s="5" t="str">
        <f t="shared" si="103"/>
        <v>BEARISH</v>
      </c>
      <c r="G1636" s="5" t="str">
        <f t="shared" si="102"/>
        <v>STRONG</v>
      </c>
      <c r="H1636" s="5" t="str">
        <f t="shared" si="101"/>
        <v>BEARISH DIVERGENCE</v>
      </c>
    </row>
    <row r="1637" spans="1:8" ht="13.5" x14ac:dyDescent="0.25">
      <c r="A1637" s="3">
        <f>TITRES_STAT!B1640</f>
        <v>44697</v>
      </c>
      <c r="B1637" s="5">
        <f>TITRES_STAT!C1640</f>
        <v>0.96</v>
      </c>
      <c r="C1637" s="5">
        <f>TITRES_STAT!D1640</f>
        <v>0.96</v>
      </c>
      <c r="D1637" s="5">
        <f>TITRES_STAT!E1640</f>
        <v>0</v>
      </c>
      <c r="E1637" s="2">
        <f t="shared" si="100"/>
        <v>-24638</v>
      </c>
      <c r="F1637" s="5" t="str">
        <f t="shared" si="103"/>
        <v>BEARISH</v>
      </c>
      <c r="G1637" s="5" t="str">
        <f t="shared" si="102"/>
        <v>STRONG</v>
      </c>
      <c r="H1637" s="5" t="str">
        <f t="shared" si="101"/>
        <v>NEUTRAL</v>
      </c>
    </row>
    <row r="1638" spans="1:8" ht="13.5" x14ac:dyDescent="0.25">
      <c r="A1638" s="3">
        <f>TITRES_STAT!B1641</f>
        <v>44698</v>
      </c>
      <c r="B1638" s="5">
        <f>TITRES_STAT!C1641</f>
        <v>0.96</v>
      </c>
      <c r="C1638" s="5">
        <f>TITRES_STAT!D1641</f>
        <v>0.96</v>
      </c>
      <c r="D1638" s="5">
        <f>TITRES_STAT!E1641</f>
        <v>0</v>
      </c>
      <c r="E1638" s="2">
        <f t="shared" si="100"/>
        <v>-24638</v>
      </c>
      <c r="F1638" s="5" t="str">
        <f t="shared" si="103"/>
        <v>BEARISH</v>
      </c>
      <c r="G1638" s="5" t="str">
        <f t="shared" si="102"/>
        <v>STRONG</v>
      </c>
      <c r="H1638" s="5" t="str">
        <f t="shared" si="101"/>
        <v>NEUTRAL</v>
      </c>
    </row>
    <row r="1639" spans="1:8" ht="13.5" x14ac:dyDescent="0.25">
      <c r="A1639" s="3">
        <f>TITRES_STAT!B1642</f>
        <v>44699</v>
      </c>
      <c r="B1639" s="5">
        <f>TITRES_STAT!C1642</f>
        <v>0.94</v>
      </c>
      <c r="C1639" s="5">
        <f>TITRES_STAT!D1642</f>
        <v>0.94</v>
      </c>
      <c r="D1639" s="5">
        <f>TITRES_STAT!E1642</f>
        <v>950</v>
      </c>
      <c r="E1639" s="2">
        <f t="shared" si="100"/>
        <v>-25588</v>
      </c>
      <c r="F1639" s="5" t="str">
        <f t="shared" si="103"/>
        <v>BEARISH</v>
      </c>
      <c r="G1639" s="5" t="str">
        <f t="shared" si="102"/>
        <v>STRONG</v>
      </c>
      <c r="H1639" s="5" t="str">
        <f t="shared" si="101"/>
        <v>BEARISH DIVERGENCE</v>
      </c>
    </row>
    <row r="1640" spans="1:8" ht="13.5" x14ac:dyDescent="0.25">
      <c r="A1640" s="3">
        <f>TITRES_STAT!B1643</f>
        <v>44700</v>
      </c>
      <c r="B1640" s="5">
        <f>TITRES_STAT!C1643</f>
        <v>0.94</v>
      </c>
      <c r="C1640" s="5">
        <f>TITRES_STAT!D1643</f>
        <v>0.94</v>
      </c>
      <c r="D1640" s="5">
        <f>TITRES_STAT!E1643</f>
        <v>0</v>
      </c>
      <c r="E1640" s="2">
        <f t="shared" si="100"/>
        <v>-25588</v>
      </c>
      <c r="F1640" s="5" t="str">
        <f t="shared" si="103"/>
        <v>BEARISH</v>
      </c>
      <c r="G1640" s="5" t="str">
        <f t="shared" si="102"/>
        <v>STRONG</v>
      </c>
      <c r="H1640" s="5" t="str">
        <f t="shared" si="101"/>
        <v>BEARISH DIVERGENCE</v>
      </c>
    </row>
    <row r="1641" spans="1:8" ht="13.5" x14ac:dyDescent="0.25">
      <c r="A1641" s="3">
        <f>TITRES_STAT!B1644</f>
        <v>44701</v>
      </c>
      <c r="B1641" s="5">
        <f>TITRES_STAT!C1644</f>
        <v>0.94</v>
      </c>
      <c r="C1641" s="5">
        <f>TITRES_STAT!D1644</f>
        <v>0.94</v>
      </c>
      <c r="D1641" s="5">
        <f>TITRES_STAT!E1644</f>
        <v>25</v>
      </c>
      <c r="E1641" s="2">
        <f t="shared" si="100"/>
        <v>-25588</v>
      </c>
      <c r="F1641" s="5" t="str">
        <f t="shared" si="103"/>
        <v>BEARISH</v>
      </c>
      <c r="G1641" s="5" t="str">
        <f t="shared" si="102"/>
        <v>STRONG</v>
      </c>
      <c r="H1641" s="5" t="str">
        <f t="shared" si="101"/>
        <v>CONFIRMED BEARISH</v>
      </c>
    </row>
    <row r="1642" spans="1:8" ht="13.5" x14ac:dyDescent="0.25">
      <c r="A1642" s="3">
        <f>TITRES_STAT!B1645</f>
        <v>44704</v>
      </c>
      <c r="B1642" s="5">
        <f>TITRES_STAT!C1645</f>
        <v>0.94</v>
      </c>
      <c r="C1642" s="5">
        <f>TITRES_STAT!D1645</f>
        <v>0.94</v>
      </c>
      <c r="D1642" s="5">
        <f>TITRES_STAT!E1645</f>
        <v>0</v>
      </c>
      <c r="E1642" s="2">
        <f t="shared" si="100"/>
        <v>-25588</v>
      </c>
      <c r="F1642" s="5" t="str">
        <f t="shared" si="103"/>
        <v>BEARISH</v>
      </c>
      <c r="G1642" s="5" t="str">
        <f t="shared" si="102"/>
        <v>STRONG</v>
      </c>
      <c r="H1642" s="5" t="str">
        <f t="shared" si="101"/>
        <v>CONFIRMED BEARISH</v>
      </c>
    </row>
    <row r="1643" spans="1:8" ht="13.5" x14ac:dyDescent="0.25">
      <c r="A1643" s="3">
        <f>TITRES_STAT!B1646</f>
        <v>44705</v>
      </c>
      <c r="B1643" s="5">
        <f>TITRES_STAT!C1646</f>
        <v>0.92</v>
      </c>
      <c r="C1643" s="5">
        <f>TITRES_STAT!D1646</f>
        <v>0.92</v>
      </c>
      <c r="D1643" s="5">
        <f>TITRES_STAT!E1646</f>
        <v>1980</v>
      </c>
      <c r="E1643" s="2">
        <f t="shared" si="100"/>
        <v>-27568</v>
      </c>
      <c r="F1643" s="5" t="str">
        <f t="shared" si="103"/>
        <v>BEARISH</v>
      </c>
      <c r="G1643" s="5" t="str">
        <f t="shared" si="102"/>
        <v>STRONG</v>
      </c>
      <c r="H1643" s="5" t="str">
        <f t="shared" si="101"/>
        <v>CONFIRMED BEARISH</v>
      </c>
    </row>
    <row r="1644" spans="1:8" ht="13.5" x14ac:dyDescent="0.25">
      <c r="A1644" s="3">
        <f>TITRES_STAT!B1647</f>
        <v>44706</v>
      </c>
      <c r="B1644" s="5">
        <f>TITRES_STAT!C1647</f>
        <v>0.92</v>
      </c>
      <c r="C1644" s="5">
        <f>TITRES_STAT!D1647</f>
        <v>0.92</v>
      </c>
      <c r="D1644" s="5">
        <f>TITRES_STAT!E1647</f>
        <v>6059</v>
      </c>
      <c r="E1644" s="2">
        <f t="shared" si="100"/>
        <v>-27568</v>
      </c>
      <c r="F1644" s="5" t="str">
        <f t="shared" si="103"/>
        <v>BEARISH</v>
      </c>
      <c r="G1644" s="5" t="str">
        <f t="shared" si="102"/>
        <v>STRONG</v>
      </c>
      <c r="H1644" s="5" t="str">
        <f t="shared" si="101"/>
        <v>CONFIRMED BEARISH</v>
      </c>
    </row>
    <row r="1645" spans="1:8" ht="13.5" x14ac:dyDescent="0.25">
      <c r="A1645" s="3">
        <f>TITRES_STAT!B1648</f>
        <v>44707</v>
      </c>
      <c r="B1645" s="5">
        <f>TITRES_STAT!C1648</f>
        <v>0.95</v>
      </c>
      <c r="C1645" s="5">
        <f>TITRES_STAT!D1648</f>
        <v>0.95</v>
      </c>
      <c r="D1645" s="5">
        <f>TITRES_STAT!E1648</f>
        <v>150</v>
      </c>
      <c r="E1645" s="2">
        <f t="shared" si="100"/>
        <v>-27418</v>
      </c>
      <c r="F1645" s="5" t="str">
        <f t="shared" si="103"/>
        <v>BEARISH</v>
      </c>
      <c r="G1645" s="5" t="str">
        <f t="shared" si="102"/>
        <v>STRONG</v>
      </c>
      <c r="H1645" s="5" t="str">
        <f t="shared" si="101"/>
        <v>BEARISH DIVERGENCE</v>
      </c>
    </row>
    <row r="1646" spans="1:8" ht="13.5" x14ac:dyDescent="0.25">
      <c r="A1646" s="3">
        <f>TITRES_STAT!B1649</f>
        <v>44708</v>
      </c>
      <c r="B1646" s="5">
        <f>TITRES_STAT!C1649</f>
        <v>0.95</v>
      </c>
      <c r="C1646" s="5">
        <f>TITRES_STAT!D1649</f>
        <v>0.95</v>
      </c>
      <c r="D1646" s="5">
        <f>TITRES_STAT!E1649</f>
        <v>755</v>
      </c>
      <c r="E1646" s="2">
        <f t="shared" si="100"/>
        <v>-27418</v>
      </c>
      <c r="F1646" s="5" t="str">
        <f t="shared" si="103"/>
        <v>BEARISH</v>
      </c>
      <c r="G1646" s="5" t="str">
        <f t="shared" si="102"/>
        <v>STRONG</v>
      </c>
      <c r="H1646" s="5" t="str">
        <f t="shared" si="101"/>
        <v>BEARISH DIVERGENCE</v>
      </c>
    </row>
    <row r="1647" spans="1:8" ht="13.5" x14ac:dyDescent="0.25">
      <c r="A1647" s="3">
        <f>TITRES_STAT!B1650</f>
        <v>44711</v>
      </c>
      <c r="B1647" s="5">
        <f>TITRES_STAT!C1650</f>
        <v>0.95</v>
      </c>
      <c r="C1647" s="5">
        <f>TITRES_STAT!D1650</f>
        <v>0.95</v>
      </c>
      <c r="D1647" s="5">
        <f>TITRES_STAT!E1650</f>
        <v>0</v>
      </c>
      <c r="E1647" s="2">
        <f t="shared" si="100"/>
        <v>-27418</v>
      </c>
      <c r="F1647" s="5" t="str">
        <f t="shared" si="103"/>
        <v>BEARISH</v>
      </c>
      <c r="G1647" s="5" t="str">
        <f t="shared" si="102"/>
        <v>STRONG</v>
      </c>
      <c r="H1647" s="5" t="str">
        <f t="shared" si="101"/>
        <v>BEARISH DIVERGENCE</v>
      </c>
    </row>
    <row r="1648" spans="1:8" ht="13.5" x14ac:dyDescent="0.25">
      <c r="A1648" s="3">
        <f>TITRES_STAT!B1651</f>
        <v>44712</v>
      </c>
      <c r="B1648" s="5">
        <f>TITRES_STAT!C1651</f>
        <v>0.95</v>
      </c>
      <c r="C1648" s="5">
        <f>TITRES_STAT!D1651</f>
        <v>0.95</v>
      </c>
      <c r="D1648" s="5">
        <f>TITRES_STAT!E1651</f>
        <v>0</v>
      </c>
      <c r="E1648" s="2">
        <f t="shared" si="100"/>
        <v>-27418</v>
      </c>
      <c r="F1648" s="5" t="str">
        <f t="shared" si="103"/>
        <v>BULLISH</v>
      </c>
      <c r="G1648" s="5" t="str">
        <f t="shared" si="102"/>
        <v>NEUTRAL</v>
      </c>
      <c r="H1648" s="5" t="str">
        <f t="shared" si="101"/>
        <v>CONFIRMED BULLISH</v>
      </c>
    </row>
    <row r="1649" spans="1:8" ht="13.5" x14ac:dyDescent="0.25">
      <c r="A1649" s="3">
        <f>TITRES_STAT!B1652</f>
        <v>44713</v>
      </c>
      <c r="B1649" s="5">
        <f>TITRES_STAT!C1652</f>
        <v>0.99</v>
      </c>
      <c r="C1649" s="5">
        <f>TITRES_STAT!D1652</f>
        <v>0.99</v>
      </c>
      <c r="D1649" s="5">
        <f>TITRES_STAT!E1652</f>
        <v>1000</v>
      </c>
      <c r="E1649" s="2">
        <f t="shared" si="100"/>
        <v>-26418</v>
      </c>
      <c r="F1649" s="5" t="str">
        <f t="shared" si="103"/>
        <v>BULLISH</v>
      </c>
      <c r="G1649" s="5" t="str">
        <f t="shared" si="102"/>
        <v>WEAK</v>
      </c>
      <c r="H1649" s="5" t="str">
        <f t="shared" si="101"/>
        <v>CONFIRMED BULLISH</v>
      </c>
    </row>
    <row r="1650" spans="1:8" ht="13.5" x14ac:dyDescent="0.25">
      <c r="A1650" s="3">
        <f>TITRES_STAT!B1653</f>
        <v>44714</v>
      </c>
      <c r="B1650" s="5">
        <f>TITRES_STAT!C1653</f>
        <v>1.03</v>
      </c>
      <c r="C1650" s="5">
        <f>TITRES_STAT!D1653</f>
        <v>1.03</v>
      </c>
      <c r="D1650" s="5">
        <f>TITRES_STAT!E1653</f>
        <v>500</v>
      </c>
      <c r="E1650" s="2">
        <f t="shared" si="100"/>
        <v>-25918</v>
      </c>
      <c r="F1650" s="5" t="str">
        <f t="shared" si="103"/>
        <v>BULLISH</v>
      </c>
      <c r="G1650" s="5" t="str">
        <f t="shared" si="102"/>
        <v>WEAK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1</v>
      </c>
      <c r="C1651" s="5">
        <f>TITRES_STAT!D1654</f>
        <v>1</v>
      </c>
      <c r="D1651" s="5">
        <f>TITRES_STAT!E1654</f>
        <v>935</v>
      </c>
      <c r="E1651" s="2">
        <f t="shared" si="100"/>
        <v>-26853</v>
      </c>
      <c r="F1651" s="5" t="str">
        <f t="shared" si="103"/>
        <v>BULLISH</v>
      </c>
      <c r="G1651" s="5" t="str">
        <f t="shared" si="102"/>
        <v>WEAK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1</v>
      </c>
      <c r="C1652" s="5">
        <f>TITRES_STAT!D1655</f>
        <v>1</v>
      </c>
      <c r="D1652" s="5">
        <f>TITRES_STAT!E1655</f>
        <v>0</v>
      </c>
      <c r="E1652" s="2">
        <f t="shared" si="100"/>
        <v>-26853</v>
      </c>
      <c r="F1652" s="5" t="str">
        <f t="shared" si="103"/>
        <v>BULLISH</v>
      </c>
      <c r="G1652" s="5" t="str">
        <f t="shared" si="102"/>
        <v>WEAK</v>
      </c>
      <c r="H1652" s="5" t="str">
        <f t="shared" si="101"/>
        <v>CONFIRMED BULLISH</v>
      </c>
    </row>
    <row r="1653" spans="1:8" ht="13.5" x14ac:dyDescent="0.25">
      <c r="A1653" s="3">
        <f>TITRES_STAT!B1656</f>
        <v>44719</v>
      </c>
      <c r="B1653" s="5">
        <f>TITRES_STAT!C1656</f>
        <v>1</v>
      </c>
      <c r="C1653" s="5">
        <f>TITRES_STAT!D1656</f>
        <v>1</v>
      </c>
      <c r="D1653" s="5">
        <f>TITRES_STAT!E1656</f>
        <v>0</v>
      </c>
      <c r="E1653" s="2">
        <f t="shared" si="100"/>
        <v>-26853</v>
      </c>
      <c r="F1653" s="5" t="str">
        <f t="shared" si="103"/>
        <v>BULLISH</v>
      </c>
      <c r="G1653" s="5" t="str">
        <f t="shared" si="102"/>
        <v>WEAK</v>
      </c>
      <c r="H1653" s="5" t="str">
        <f t="shared" si="101"/>
        <v>CONFIRMED BULLISH</v>
      </c>
    </row>
    <row r="1654" spans="1:8" ht="13.5" x14ac:dyDescent="0.25">
      <c r="A1654" s="3">
        <f>TITRES_STAT!B1657</f>
        <v>44720</v>
      </c>
      <c r="B1654" s="5">
        <f>TITRES_STAT!C1657</f>
        <v>0.98</v>
      </c>
      <c r="C1654" s="5">
        <f>TITRES_STAT!D1657</f>
        <v>0.98</v>
      </c>
      <c r="D1654" s="5">
        <f>TITRES_STAT!E1657</f>
        <v>7</v>
      </c>
      <c r="E1654" s="2">
        <f t="shared" si="100"/>
        <v>-26860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0.98</v>
      </c>
      <c r="C1655" s="5">
        <f>TITRES_STAT!D1658</f>
        <v>0.98</v>
      </c>
      <c r="D1655" s="5">
        <f>TITRES_STAT!E1658</f>
        <v>0</v>
      </c>
      <c r="E1655" s="2">
        <f t="shared" si="100"/>
        <v>-26860</v>
      </c>
      <c r="F1655" s="5" t="str">
        <f t="shared" si="103"/>
        <v>BEARISH</v>
      </c>
      <c r="G1655" s="5" t="str">
        <f t="shared" si="102"/>
        <v>STRONG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0.98</v>
      </c>
      <c r="C1656" s="5">
        <f>TITRES_STAT!D1659</f>
        <v>0.98</v>
      </c>
      <c r="D1656" s="5">
        <f>TITRES_STAT!E1659</f>
        <v>0</v>
      </c>
      <c r="E1656" s="2">
        <f t="shared" si="100"/>
        <v>-26860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CONFIRMED BEARISH</v>
      </c>
    </row>
    <row r="1657" spans="1:8" ht="13.5" x14ac:dyDescent="0.25">
      <c r="A1657" s="3">
        <f>TITRES_STAT!B1660</f>
        <v>44725</v>
      </c>
      <c r="B1657" s="5">
        <f>TITRES_STAT!C1660</f>
        <v>0.98</v>
      </c>
      <c r="C1657" s="5">
        <f>TITRES_STAT!D1660</f>
        <v>0.98</v>
      </c>
      <c r="D1657" s="5">
        <f>TITRES_STAT!E1660</f>
        <v>0</v>
      </c>
      <c r="E1657" s="2">
        <f t="shared" si="100"/>
        <v>-26860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44726</v>
      </c>
      <c r="B1658" s="5">
        <f>TITRES_STAT!C1661</f>
        <v>0.98</v>
      </c>
      <c r="C1658" s="5">
        <f>TITRES_STAT!D1661</f>
        <v>0.98</v>
      </c>
      <c r="D1658" s="5">
        <f>TITRES_STAT!E1661</f>
        <v>0</v>
      </c>
      <c r="E1658" s="2">
        <f t="shared" si="100"/>
        <v>-26860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0.98</v>
      </c>
      <c r="C1659" s="5">
        <f>TITRES_STAT!D1662</f>
        <v>0.98</v>
      </c>
      <c r="D1659" s="5">
        <f>TITRES_STAT!E1662</f>
        <v>0</v>
      </c>
      <c r="E1659" s="2">
        <f t="shared" si="100"/>
        <v>-26860</v>
      </c>
      <c r="F1659" s="5" t="str">
        <f t="shared" si="103"/>
        <v>NEUTRAL</v>
      </c>
      <c r="G1659" s="5" t="str">
        <f t="shared" si="102"/>
        <v>NEUTRAL</v>
      </c>
      <c r="H1659" s="5" t="str">
        <f t="shared" si="101"/>
        <v>NEUTRAL</v>
      </c>
    </row>
    <row r="1660" spans="1:8" ht="13.5" x14ac:dyDescent="0.25">
      <c r="A1660" s="3">
        <f>TITRES_STAT!B1663</f>
        <v>44728</v>
      </c>
      <c r="B1660" s="5">
        <f>TITRES_STAT!C1663</f>
        <v>0.98</v>
      </c>
      <c r="C1660" s="5">
        <f>TITRES_STAT!D1663</f>
        <v>0.98</v>
      </c>
      <c r="D1660" s="5">
        <f>TITRES_STAT!E1663</f>
        <v>0</v>
      </c>
      <c r="E1660" s="2">
        <f t="shared" si="100"/>
        <v>-26860</v>
      </c>
      <c r="F1660" s="5" t="str">
        <f t="shared" si="103"/>
        <v>NEUTRAL</v>
      </c>
      <c r="G1660" s="5" t="str">
        <f t="shared" si="102"/>
        <v>NEUTRAL</v>
      </c>
      <c r="H1660" s="5" t="str">
        <f t="shared" si="101"/>
        <v>NEUTRAL</v>
      </c>
    </row>
    <row r="1661" spans="1:8" ht="13.5" x14ac:dyDescent="0.25">
      <c r="A1661" s="3">
        <f>TITRES_STAT!B1664</f>
        <v>44729</v>
      </c>
      <c r="B1661" s="5">
        <f>TITRES_STAT!C1664</f>
        <v>0.98</v>
      </c>
      <c r="C1661" s="5">
        <f>TITRES_STAT!D1664</f>
        <v>0.98</v>
      </c>
      <c r="D1661" s="5">
        <f>TITRES_STAT!E1664</f>
        <v>0</v>
      </c>
      <c r="E1661" s="2">
        <f t="shared" si="100"/>
        <v>-26860</v>
      </c>
      <c r="F1661" s="5" t="str">
        <f t="shared" si="103"/>
        <v>NEUTRAL</v>
      </c>
      <c r="G1661" s="5" t="str">
        <f t="shared" si="102"/>
        <v>NEUTRAL</v>
      </c>
      <c r="H1661" s="5" t="str">
        <f t="shared" si="101"/>
        <v>NEUTRAL</v>
      </c>
    </row>
    <row r="1662" spans="1:8" ht="13.5" x14ac:dyDescent="0.25">
      <c r="A1662" s="3">
        <f>TITRES_STAT!B1665</f>
        <v>44732</v>
      </c>
      <c r="B1662" s="5">
        <f>TITRES_STAT!C1665</f>
        <v>0.94</v>
      </c>
      <c r="C1662" s="5">
        <f>TITRES_STAT!D1665</f>
        <v>0.94</v>
      </c>
      <c r="D1662" s="5">
        <f>TITRES_STAT!E1665</f>
        <v>0</v>
      </c>
      <c r="E1662" s="2">
        <f t="shared" si="100"/>
        <v>-26860</v>
      </c>
      <c r="F1662" s="5" t="str">
        <f t="shared" si="103"/>
        <v>NEUTRAL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44733</v>
      </c>
      <c r="B1663" s="5">
        <f>TITRES_STAT!C1666</f>
        <v>0.92</v>
      </c>
      <c r="C1663" s="5">
        <f>TITRES_STAT!D1666</f>
        <v>0.92</v>
      </c>
      <c r="D1663" s="5">
        <f>TITRES_STAT!E1666</f>
        <v>6048</v>
      </c>
      <c r="E1663" s="2">
        <f t="shared" si="100"/>
        <v>-32908</v>
      </c>
      <c r="F1663" s="5" t="str">
        <f t="shared" si="103"/>
        <v>BEARISH</v>
      </c>
      <c r="G1663" s="5" t="str">
        <f t="shared" si="102"/>
        <v>STRONG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0.93</v>
      </c>
      <c r="C1664" s="5">
        <f>TITRES_STAT!D1667</f>
        <v>0.93</v>
      </c>
      <c r="D1664" s="5">
        <f>TITRES_STAT!E1667</f>
        <v>100</v>
      </c>
      <c r="E1664" s="2">
        <f t="shared" si="100"/>
        <v>-32808</v>
      </c>
      <c r="F1664" s="5" t="str">
        <f t="shared" si="103"/>
        <v>BEARISH</v>
      </c>
      <c r="G1664" s="5" t="str">
        <f t="shared" si="102"/>
        <v>STRONG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0.93</v>
      </c>
      <c r="C1665" s="5">
        <f>TITRES_STAT!D1668</f>
        <v>0.93</v>
      </c>
      <c r="D1665" s="5">
        <f>TITRES_STAT!E1668</f>
        <v>0</v>
      </c>
      <c r="E1665" s="2">
        <f t="shared" si="100"/>
        <v>-32808</v>
      </c>
      <c r="F1665" s="5" t="str">
        <f t="shared" si="103"/>
        <v>BEARISH</v>
      </c>
      <c r="G1665" s="5" t="str">
        <f t="shared" si="102"/>
        <v>STRONG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0.93</v>
      </c>
      <c r="C1666" s="5">
        <f>TITRES_STAT!D1669</f>
        <v>0.93</v>
      </c>
      <c r="D1666" s="5">
        <f>TITRES_STAT!E1669</f>
        <v>0</v>
      </c>
      <c r="E1666" s="2">
        <f t="shared" si="100"/>
        <v>-32808</v>
      </c>
      <c r="F1666" s="5" t="str">
        <f t="shared" si="103"/>
        <v>BEARISH</v>
      </c>
      <c r="G1666" s="5" t="str">
        <f t="shared" si="102"/>
        <v>STRONG</v>
      </c>
      <c r="H1666" s="5" t="str">
        <f t="shared" si="101"/>
        <v>CONFIRMED BEARISH</v>
      </c>
    </row>
    <row r="1667" spans="1:8" ht="13.5" x14ac:dyDescent="0.25">
      <c r="A1667" s="3">
        <f>TITRES_STAT!B1670</f>
        <v>44739</v>
      </c>
      <c r="B1667" s="5">
        <f>TITRES_STAT!C1670</f>
        <v>0.93</v>
      </c>
      <c r="C1667" s="5">
        <f>TITRES_STAT!D1670</f>
        <v>0.93</v>
      </c>
      <c r="D1667" s="5">
        <f>TITRES_STAT!E1670</f>
        <v>0</v>
      </c>
      <c r="E1667" s="2">
        <f t="shared" si="100"/>
        <v>-32808</v>
      </c>
      <c r="F1667" s="5" t="str">
        <f t="shared" si="103"/>
        <v>BEARISH</v>
      </c>
      <c r="G1667" s="5" t="str">
        <f t="shared" si="102"/>
        <v>STRONG</v>
      </c>
      <c r="H1667" s="5" t="str">
        <f t="shared" si="101"/>
        <v>CONFIRMED BEARISH</v>
      </c>
    </row>
    <row r="1668" spans="1:8" ht="13.5" x14ac:dyDescent="0.25">
      <c r="A1668" s="3">
        <f>TITRES_STAT!B1671</f>
        <v>44740</v>
      </c>
      <c r="B1668" s="5">
        <f>TITRES_STAT!C1671</f>
        <v>0.92</v>
      </c>
      <c r="C1668" s="5">
        <f>TITRES_STAT!D1671</f>
        <v>0.92</v>
      </c>
      <c r="D1668" s="5">
        <f>TITRES_STAT!E1671</f>
        <v>6456</v>
      </c>
      <c r="E1668" s="2">
        <f t="shared" ref="E1668:E1731" si="104">IF(B1668&gt;B1667, E1667+D1668, IF(B1668&lt;B1667, E1667-D1668, E1667))</f>
        <v>-39264</v>
      </c>
      <c r="F1668" s="5" t="str">
        <f t="shared" si="103"/>
        <v>BEARISH</v>
      </c>
      <c r="G1668" s="5" t="str">
        <f t="shared" si="102"/>
        <v>STRONG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0.92</v>
      </c>
      <c r="C1669" s="5">
        <f>TITRES_STAT!D1672</f>
        <v>0.92</v>
      </c>
      <c r="D1669" s="5">
        <f>TITRES_STAT!E1672</f>
        <v>11406</v>
      </c>
      <c r="E1669" s="2">
        <f t="shared" si="104"/>
        <v>-39264</v>
      </c>
      <c r="F1669" s="5" t="str">
        <f t="shared" si="103"/>
        <v>BEARISH</v>
      </c>
      <c r="G1669" s="5" t="str">
        <f t="shared" si="102"/>
        <v>STRONG</v>
      </c>
      <c r="H1669" s="5" t="str">
        <f t="shared" si="101"/>
        <v>CONFIRMED BEARISH</v>
      </c>
    </row>
    <row r="1670" spans="1:8" ht="13.5" x14ac:dyDescent="0.25">
      <c r="A1670" s="3">
        <f>TITRES_STAT!B1673</f>
        <v>44742</v>
      </c>
      <c r="B1670" s="5">
        <f>TITRES_STAT!C1673</f>
        <v>0.92</v>
      </c>
      <c r="C1670" s="5">
        <f>TITRES_STAT!D1673</f>
        <v>0.92</v>
      </c>
      <c r="D1670" s="5">
        <f>TITRES_STAT!E1673</f>
        <v>3240</v>
      </c>
      <c r="E1670" s="2">
        <f t="shared" si="104"/>
        <v>-39264</v>
      </c>
      <c r="F1670" s="5" t="str">
        <f t="shared" si="103"/>
        <v>BEARISH</v>
      </c>
      <c r="G1670" s="5" t="str">
        <f t="shared" si="102"/>
        <v>STRONG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5">
        <f>TITRES_STAT!C1674</f>
        <v>0.96</v>
      </c>
      <c r="C1671" s="5">
        <f>TITRES_STAT!D1674</f>
        <v>0.96</v>
      </c>
      <c r="D1671" s="5">
        <f>TITRES_STAT!E1674</f>
        <v>5000</v>
      </c>
      <c r="E1671" s="2">
        <f t="shared" si="104"/>
        <v>-34264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STRONG</v>
      </c>
      <c r="H1671" s="5" t="str">
        <f t="shared" si="105"/>
        <v>BEARISH DIVERGENCE</v>
      </c>
    </row>
    <row r="1672" spans="1:8" ht="13.5" x14ac:dyDescent="0.25">
      <c r="A1672" s="3">
        <f>TITRES_STAT!B1675</f>
        <v>44746</v>
      </c>
      <c r="B1672" s="5">
        <f>TITRES_STAT!C1675</f>
        <v>0.96</v>
      </c>
      <c r="C1672" s="5">
        <f>TITRES_STAT!D1675</f>
        <v>0.96</v>
      </c>
      <c r="D1672" s="5">
        <f>TITRES_STAT!E1675</f>
        <v>0</v>
      </c>
      <c r="E1672" s="2">
        <f t="shared" si="104"/>
        <v>-34264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STRONG</v>
      </c>
      <c r="H1672" s="5" t="str">
        <f t="shared" si="105"/>
        <v>BEARISH DIVERGENCE</v>
      </c>
    </row>
    <row r="1673" spans="1:8" ht="13.5" x14ac:dyDescent="0.25">
      <c r="A1673" s="3">
        <f>TITRES_STAT!B1676</f>
        <v>44747</v>
      </c>
      <c r="B1673" s="5">
        <f>TITRES_STAT!C1676</f>
        <v>1</v>
      </c>
      <c r="C1673" s="5">
        <f>TITRES_STAT!D1676</f>
        <v>1</v>
      </c>
      <c r="D1673" s="5">
        <f>TITRES_STAT!E1676</f>
        <v>0</v>
      </c>
      <c r="E1673" s="2">
        <f t="shared" si="104"/>
        <v>-34264</v>
      </c>
      <c r="F1673" s="5" t="str">
        <f t="shared" si="107"/>
        <v>BULLISH</v>
      </c>
      <c r="G1673" s="5" t="str">
        <f t="shared" si="106"/>
        <v>WEAK</v>
      </c>
      <c r="H1673" s="5" t="str">
        <f t="shared" si="105"/>
        <v>CONFIRMED BULLISH</v>
      </c>
    </row>
    <row r="1674" spans="1:8" ht="13.5" x14ac:dyDescent="0.25">
      <c r="A1674" s="3">
        <f>TITRES_STAT!B1677</f>
        <v>44748</v>
      </c>
      <c r="B1674" s="5">
        <f>TITRES_STAT!C1677</f>
        <v>0.96</v>
      </c>
      <c r="C1674" s="5">
        <f>TITRES_STAT!D1677</f>
        <v>0.96</v>
      </c>
      <c r="D1674" s="5">
        <f>TITRES_STAT!E1677</f>
        <v>24</v>
      </c>
      <c r="E1674" s="2">
        <f t="shared" si="104"/>
        <v>-34288</v>
      </c>
      <c r="F1674" s="5" t="str">
        <f t="shared" si="107"/>
        <v>BULLISH</v>
      </c>
      <c r="G1674" s="5" t="str">
        <f t="shared" si="106"/>
        <v>WEAK</v>
      </c>
      <c r="H1674" s="5" t="str">
        <f t="shared" si="105"/>
        <v>CONFIRMED BULLISH</v>
      </c>
    </row>
    <row r="1675" spans="1:8" ht="13.5" x14ac:dyDescent="0.25">
      <c r="A1675" s="3">
        <f>TITRES_STAT!B1678</f>
        <v>44749</v>
      </c>
      <c r="B1675" s="5">
        <f>TITRES_STAT!C1678</f>
        <v>1</v>
      </c>
      <c r="C1675" s="5">
        <f>TITRES_STAT!D1678</f>
        <v>1</v>
      </c>
      <c r="D1675" s="5">
        <f>TITRES_STAT!E1678</f>
        <v>35</v>
      </c>
      <c r="E1675" s="2">
        <f t="shared" si="104"/>
        <v>-34253</v>
      </c>
      <c r="F1675" s="5" t="str">
        <f t="shared" si="107"/>
        <v>BULLISH</v>
      </c>
      <c r="G1675" s="5" t="str">
        <f t="shared" si="106"/>
        <v>WEAK</v>
      </c>
      <c r="H1675" s="5" t="str">
        <f t="shared" si="105"/>
        <v>CONFIRMED BULLISH</v>
      </c>
    </row>
    <row r="1676" spans="1:8" ht="13.5" x14ac:dyDescent="0.25">
      <c r="A1676" s="3">
        <f>TITRES_STAT!B1679</f>
        <v>44750</v>
      </c>
      <c r="B1676" s="5">
        <f>TITRES_STAT!C1679</f>
        <v>1</v>
      </c>
      <c r="C1676" s="5">
        <f>TITRES_STAT!D1679</f>
        <v>1</v>
      </c>
      <c r="D1676" s="5">
        <f>TITRES_STAT!E1679</f>
        <v>0</v>
      </c>
      <c r="E1676" s="2">
        <f t="shared" si="104"/>
        <v>-34253</v>
      </c>
      <c r="F1676" s="5" t="str">
        <f t="shared" si="107"/>
        <v>BULLISH</v>
      </c>
      <c r="G1676" s="5" t="str">
        <f t="shared" si="106"/>
        <v>NEUTRAL</v>
      </c>
      <c r="H1676" s="5" t="str">
        <f t="shared" si="105"/>
        <v>CONFIRMED BULLISH</v>
      </c>
    </row>
    <row r="1677" spans="1:8" ht="13.5" x14ac:dyDescent="0.25">
      <c r="A1677" s="3">
        <f>TITRES_STAT!B1680</f>
        <v>44753</v>
      </c>
      <c r="B1677" s="5">
        <f>TITRES_STAT!C1680</f>
        <v>0.96</v>
      </c>
      <c r="C1677" s="5">
        <f>TITRES_STAT!D1680</f>
        <v>0.96</v>
      </c>
      <c r="D1677" s="5">
        <f>TITRES_STAT!E1680</f>
        <v>0</v>
      </c>
      <c r="E1677" s="2">
        <f t="shared" si="104"/>
        <v>-34253</v>
      </c>
      <c r="F1677" s="5" t="str">
        <f t="shared" si="107"/>
        <v>BULLISH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0.96</v>
      </c>
      <c r="C1678" s="5">
        <f>TITRES_STAT!D1681</f>
        <v>0.96</v>
      </c>
      <c r="D1678" s="5">
        <f>TITRES_STAT!E1681</f>
        <v>0</v>
      </c>
      <c r="E1678" s="2">
        <f t="shared" si="104"/>
        <v>-34253</v>
      </c>
      <c r="F1678" s="5" t="str">
        <f t="shared" si="107"/>
        <v>BULLISH</v>
      </c>
      <c r="G1678" s="5" t="str">
        <f t="shared" si="106"/>
        <v>NEUTRAL</v>
      </c>
      <c r="H1678" s="5" t="str">
        <f t="shared" si="105"/>
        <v>BULLISH DIVERGENCE</v>
      </c>
    </row>
    <row r="1679" spans="1:8" ht="13.5" x14ac:dyDescent="0.25">
      <c r="A1679" s="3">
        <f>TITRES_STAT!B1682</f>
        <v>44755</v>
      </c>
      <c r="B1679" s="5">
        <f>TITRES_STAT!C1682</f>
        <v>1</v>
      </c>
      <c r="C1679" s="5">
        <f>TITRES_STAT!D1682</f>
        <v>1</v>
      </c>
      <c r="D1679" s="5">
        <f>TITRES_STAT!E1682</f>
        <v>65</v>
      </c>
      <c r="E1679" s="2">
        <f t="shared" si="104"/>
        <v>-34188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CONFIRMED BULLISH</v>
      </c>
    </row>
    <row r="1680" spans="1:8" ht="13.5" x14ac:dyDescent="0.25">
      <c r="A1680" s="3">
        <f>TITRES_STAT!B1683</f>
        <v>44756</v>
      </c>
      <c r="B1680" s="5">
        <f>TITRES_STAT!C1683</f>
        <v>0.96</v>
      </c>
      <c r="C1680" s="5">
        <f>TITRES_STAT!D1683</f>
        <v>0.96</v>
      </c>
      <c r="D1680" s="5">
        <f>TITRES_STAT!E1683</f>
        <v>0</v>
      </c>
      <c r="E1680" s="2">
        <f t="shared" si="104"/>
        <v>-34188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BULLISH DIVERGENCE</v>
      </c>
    </row>
    <row r="1681" spans="1:8" ht="13.5" x14ac:dyDescent="0.25">
      <c r="A1681" s="3">
        <f>TITRES_STAT!B1684</f>
        <v>44757</v>
      </c>
      <c r="B1681" s="5">
        <f>TITRES_STAT!C1684</f>
        <v>0.94</v>
      </c>
      <c r="C1681" s="5">
        <f>TITRES_STAT!D1684</f>
        <v>0.94</v>
      </c>
      <c r="D1681" s="5">
        <f>TITRES_STAT!E1684</f>
        <v>5656</v>
      </c>
      <c r="E1681" s="2">
        <f t="shared" si="104"/>
        <v>-39844</v>
      </c>
      <c r="F1681" s="5" t="str">
        <f t="shared" si="107"/>
        <v>BEARISH</v>
      </c>
      <c r="G1681" s="5" t="str">
        <f t="shared" si="106"/>
        <v>STRONG</v>
      </c>
      <c r="H1681" s="5" t="str">
        <f t="shared" si="105"/>
        <v>CONFIRMED BEARISH</v>
      </c>
    </row>
    <row r="1682" spans="1:8" ht="13.5" x14ac:dyDescent="0.25">
      <c r="A1682" s="3">
        <f>TITRES_STAT!B1685</f>
        <v>44760</v>
      </c>
      <c r="B1682" s="5">
        <f>TITRES_STAT!C1685</f>
        <v>0.94</v>
      </c>
      <c r="C1682" s="5">
        <f>TITRES_STAT!D1685</f>
        <v>0.94</v>
      </c>
      <c r="D1682" s="5">
        <f>TITRES_STAT!E1685</f>
        <v>100</v>
      </c>
      <c r="E1682" s="2">
        <f t="shared" si="104"/>
        <v>-39844</v>
      </c>
      <c r="F1682" s="5" t="str">
        <f t="shared" si="107"/>
        <v>BEARISH</v>
      </c>
      <c r="G1682" s="5" t="str">
        <f t="shared" si="106"/>
        <v>STRONG</v>
      </c>
      <c r="H1682" s="5" t="str">
        <f t="shared" si="105"/>
        <v>CONFIRMED BEARISH</v>
      </c>
    </row>
    <row r="1683" spans="1:8" ht="13.5" x14ac:dyDescent="0.25">
      <c r="A1683" s="3">
        <f>TITRES_STAT!B1686</f>
        <v>44761</v>
      </c>
      <c r="B1683" s="5">
        <f>TITRES_STAT!C1686</f>
        <v>0.92</v>
      </c>
      <c r="C1683" s="5">
        <f>TITRES_STAT!D1686</f>
        <v>0.92</v>
      </c>
      <c r="D1683" s="5">
        <f>TITRES_STAT!E1686</f>
        <v>2000</v>
      </c>
      <c r="E1683" s="2">
        <f t="shared" si="104"/>
        <v>-41844</v>
      </c>
      <c r="F1683" s="5" t="str">
        <f t="shared" si="107"/>
        <v>BEARISH</v>
      </c>
      <c r="G1683" s="5" t="str">
        <f t="shared" si="106"/>
        <v>STRONG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0.92</v>
      </c>
      <c r="C1684" s="5">
        <f>TITRES_STAT!D1687</f>
        <v>0.92</v>
      </c>
      <c r="D1684" s="5">
        <f>TITRES_STAT!E1687</f>
        <v>0</v>
      </c>
      <c r="E1684" s="2">
        <f t="shared" si="104"/>
        <v>-41844</v>
      </c>
      <c r="F1684" s="5" t="str">
        <f t="shared" si="107"/>
        <v>BEARISH</v>
      </c>
      <c r="G1684" s="5" t="str">
        <f t="shared" si="106"/>
        <v>STRONG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0.92</v>
      </c>
      <c r="C1685" s="5">
        <f>TITRES_STAT!D1688</f>
        <v>0.92</v>
      </c>
      <c r="D1685" s="5">
        <f>TITRES_STAT!E1688</f>
        <v>0</v>
      </c>
      <c r="E1685" s="2">
        <f t="shared" si="104"/>
        <v>-41844</v>
      </c>
      <c r="F1685" s="5" t="str">
        <f t="shared" si="107"/>
        <v>BEARISH</v>
      </c>
      <c r="G1685" s="5" t="str">
        <f t="shared" si="106"/>
        <v>STRONG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0.92</v>
      </c>
      <c r="C1686" s="5">
        <f>TITRES_STAT!D1689</f>
        <v>0.92</v>
      </c>
      <c r="D1686" s="5">
        <f>TITRES_STAT!E1689</f>
        <v>0</v>
      </c>
      <c r="E1686" s="2">
        <f t="shared" si="104"/>
        <v>-41844</v>
      </c>
      <c r="F1686" s="5" t="str">
        <f t="shared" si="107"/>
        <v>BEARISH</v>
      </c>
      <c r="G1686" s="5" t="str">
        <f t="shared" si="106"/>
        <v>STRONG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0.94</v>
      </c>
      <c r="C1687" s="5">
        <f>TITRES_STAT!D1690</f>
        <v>0.94</v>
      </c>
      <c r="D1687" s="5">
        <f>TITRES_STAT!E1690</f>
        <v>17</v>
      </c>
      <c r="E1687" s="2">
        <f t="shared" si="104"/>
        <v>-41827</v>
      </c>
      <c r="F1687" s="5" t="str">
        <f t="shared" si="107"/>
        <v>BEARISH</v>
      </c>
      <c r="G1687" s="5" t="str">
        <f t="shared" si="106"/>
        <v>STRONG</v>
      </c>
      <c r="H1687" s="5" t="str">
        <f t="shared" si="105"/>
        <v>NEUTRAL</v>
      </c>
    </row>
    <row r="1688" spans="1:8" ht="13.5" x14ac:dyDescent="0.25">
      <c r="A1688" s="3">
        <f>TITRES_STAT!B1691</f>
        <v>44769</v>
      </c>
      <c r="B1688" s="5">
        <f>TITRES_STAT!C1691</f>
        <v>0.92</v>
      </c>
      <c r="C1688" s="5">
        <f>TITRES_STAT!D1691</f>
        <v>0.92</v>
      </c>
      <c r="D1688" s="5">
        <f>TITRES_STAT!E1691</f>
        <v>10070</v>
      </c>
      <c r="E1688" s="2">
        <f t="shared" si="104"/>
        <v>-51897</v>
      </c>
      <c r="F1688" s="5" t="str">
        <f t="shared" si="107"/>
        <v>BEARISH</v>
      </c>
      <c r="G1688" s="5" t="str">
        <f t="shared" si="106"/>
        <v>STRONG</v>
      </c>
      <c r="H1688" s="5" t="str">
        <f t="shared" si="105"/>
        <v>NEUTRAL</v>
      </c>
    </row>
    <row r="1689" spans="1:8" ht="13.5" x14ac:dyDescent="0.25">
      <c r="A1689" s="3">
        <f>TITRES_STAT!B1692</f>
        <v>44770</v>
      </c>
      <c r="B1689" s="5">
        <f>TITRES_STAT!C1692</f>
        <v>0.92</v>
      </c>
      <c r="C1689" s="5">
        <f>TITRES_STAT!D1692</f>
        <v>0.92</v>
      </c>
      <c r="D1689" s="5">
        <f>TITRES_STAT!E1692</f>
        <v>2371</v>
      </c>
      <c r="E1689" s="2">
        <f t="shared" si="104"/>
        <v>-51897</v>
      </c>
      <c r="F1689" s="5" t="str">
        <f t="shared" si="107"/>
        <v>BEARISH</v>
      </c>
      <c r="G1689" s="5" t="str">
        <f t="shared" si="106"/>
        <v>STRONG</v>
      </c>
      <c r="H1689" s="5" t="str">
        <f t="shared" si="105"/>
        <v>NEUTRAL</v>
      </c>
    </row>
    <row r="1690" spans="1:8" ht="13.5" x14ac:dyDescent="0.25">
      <c r="A1690" s="3">
        <f>TITRES_STAT!B1693</f>
        <v>44771</v>
      </c>
      <c r="B1690" s="5">
        <f>TITRES_STAT!C1693</f>
        <v>0.94</v>
      </c>
      <c r="C1690" s="5">
        <f>TITRES_STAT!D1693</f>
        <v>0.94</v>
      </c>
      <c r="D1690" s="5">
        <f>TITRES_STAT!E1693</f>
        <v>20</v>
      </c>
      <c r="E1690" s="2">
        <f t="shared" si="104"/>
        <v>-51877</v>
      </c>
      <c r="F1690" s="5" t="str">
        <f t="shared" si="107"/>
        <v>BEARISH</v>
      </c>
      <c r="G1690" s="5" t="str">
        <f t="shared" si="106"/>
        <v>STRONG</v>
      </c>
      <c r="H1690" s="5" t="str">
        <f t="shared" si="105"/>
        <v>BEARISH DIVERGENCE</v>
      </c>
    </row>
    <row r="1691" spans="1:8" ht="13.5" x14ac:dyDescent="0.25">
      <c r="A1691" s="3">
        <f>TITRES_STAT!B1694</f>
        <v>44774</v>
      </c>
      <c r="B1691" s="5">
        <f>TITRES_STAT!C1694</f>
        <v>0.94</v>
      </c>
      <c r="C1691" s="5">
        <f>TITRES_STAT!D1694</f>
        <v>0.94</v>
      </c>
      <c r="D1691" s="5">
        <f>TITRES_STAT!E1694</f>
        <v>0</v>
      </c>
      <c r="E1691" s="2">
        <f t="shared" si="104"/>
        <v>-51877</v>
      </c>
      <c r="F1691" s="5" t="str">
        <f t="shared" si="107"/>
        <v>BEARISH</v>
      </c>
      <c r="G1691" s="5" t="str">
        <f t="shared" si="106"/>
        <v>STRONG</v>
      </c>
      <c r="H1691" s="5" t="str">
        <f t="shared" si="105"/>
        <v>BEARISH DIVERGENCE</v>
      </c>
    </row>
    <row r="1692" spans="1:8" ht="13.5" x14ac:dyDescent="0.25">
      <c r="A1692" s="3">
        <f>TITRES_STAT!B1695</f>
        <v>44775</v>
      </c>
      <c r="B1692" s="5">
        <f>TITRES_STAT!C1695</f>
        <v>0.93</v>
      </c>
      <c r="C1692" s="5">
        <f>TITRES_STAT!D1695</f>
        <v>0.93</v>
      </c>
      <c r="D1692" s="5">
        <f>TITRES_STAT!E1695</f>
        <v>100</v>
      </c>
      <c r="E1692" s="2">
        <f t="shared" si="104"/>
        <v>-51977</v>
      </c>
      <c r="F1692" s="5" t="str">
        <f t="shared" si="107"/>
        <v>BEARISH</v>
      </c>
      <c r="G1692" s="5" t="str">
        <f t="shared" si="106"/>
        <v>STRONG</v>
      </c>
      <c r="H1692" s="5" t="str">
        <f t="shared" si="105"/>
        <v>CONFIRMED BEARISH</v>
      </c>
    </row>
    <row r="1693" spans="1:8" ht="13.5" x14ac:dyDescent="0.25">
      <c r="A1693" s="3">
        <f>TITRES_STAT!B1696</f>
        <v>44776</v>
      </c>
      <c r="B1693" s="5">
        <f>TITRES_STAT!C1696</f>
        <v>0.92</v>
      </c>
      <c r="C1693" s="5">
        <f>TITRES_STAT!D1696</f>
        <v>0.92</v>
      </c>
      <c r="D1693" s="5">
        <f>TITRES_STAT!E1696</f>
        <v>11</v>
      </c>
      <c r="E1693" s="2">
        <f t="shared" si="104"/>
        <v>-51988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NEUTRAL</v>
      </c>
    </row>
    <row r="1694" spans="1:8" ht="13.5" x14ac:dyDescent="0.25">
      <c r="A1694" s="3">
        <f>TITRES_STAT!B1697</f>
        <v>44777</v>
      </c>
      <c r="B1694" s="5">
        <f>TITRES_STAT!C1697</f>
        <v>0.92</v>
      </c>
      <c r="C1694" s="5">
        <f>TITRES_STAT!D1697</f>
        <v>0.92</v>
      </c>
      <c r="D1694" s="5">
        <f>TITRES_STAT!E1697</f>
        <v>0</v>
      </c>
      <c r="E1694" s="2">
        <f t="shared" si="104"/>
        <v>-51988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NEUTRAL</v>
      </c>
    </row>
    <row r="1695" spans="1:8" ht="13.5" x14ac:dyDescent="0.25">
      <c r="A1695" s="3">
        <f>TITRES_STAT!B1698</f>
        <v>44778</v>
      </c>
      <c r="B1695" s="5">
        <f>TITRES_STAT!C1698</f>
        <v>0.88</v>
      </c>
      <c r="C1695" s="5">
        <f>TITRES_STAT!D1698</f>
        <v>0.88</v>
      </c>
      <c r="D1695" s="5">
        <f>TITRES_STAT!E1698</f>
        <v>30</v>
      </c>
      <c r="E1695" s="2">
        <f t="shared" si="104"/>
        <v>-52018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CONFIRMED BEARISH</v>
      </c>
    </row>
    <row r="1696" spans="1:8" ht="13.5" x14ac:dyDescent="0.25">
      <c r="A1696" s="3">
        <f>TITRES_STAT!B1699</f>
        <v>44781</v>
      </c>
      <c r="B1696" s="5">
        <f>TITRES_STAT!C1699</f>
        <v>0.88</v>
      </c>
      <c r="C1696" s="5">
        <f>TITRES_STAT!D1699</f>
        <v>0.88</v>
      </c>
      <c r="D1696" s="5">
        <f>TITRES_STAT!E1699</f>
        <v>0</v>
      </c>
      <c r="E1696" s="2">
        <f t="shared" si="104"/>
        <v>-52018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44782</v>
      </c>
      <c r="B1697" s="5">
        <f>TITRES_STAT!C1700</f>
        <v>0.88</v>
      </c>
      <c r="C1697" s="5">
        <f>TITRES_STAT!D1700</f>
        <v>0.88</v>
      </c>
      <c r="D1697" s="5">
        <f>TITRES_STAT!E1700</f>
        <v>40</v>
      </c>
      <c r="E1697" s="2">
        <f t="shared" si="104"/>
        <v>-52018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44783</v>
      </c>
      <c r="B1698" s="5">
        <f>TITRES_STAT!C1701</f>
        <v>0.88</v>
      </c>
      <c r="C1698" s="5">
        <f>TITRES_STAT!D1701</f>
        <v>0.88</v>
      </c>
      <c r="D1698" s="5">
        <f>TITRES_STAT!E1701</f>
        <v>0</v>
      </c>
      <c r="E1698" s="2">
        <f t="shared" si="104"/>
        <v>-52018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CONFIRMED BEARISH</v>
      </c>
    </row>
    <row r="1699" spans="1:8" ht="13.5" x14ac:dyDescent="0.25">
      <c r="A1699" s="3">
        <f>TITRES_STAT!B1702</f>
        <v>44784</v>
      </c>
      <c r="B1699" s="5">
        <f>TITRES_STAT!C1702</f>
        <v>0.88</v>
      </c>
      <c r="C1699" s="5">
        <f>TITRES_STAT!D1702</f>
        <v>0.88</v>
      </c>
      <c r="D1699" s="5">
        <f>TITRES_STAT!E1702</f>
        <v>0</v>
      </c>
      <c r="E1699" s="2">
        <f t="shared" si="104"/>
        <v>-52018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44785</v>
      </c>
      <c r="B1700" s="5">
        <f>TITRES_STAT!C1703</f>
        <v>0.85</v>
      </c>
      <c r="C1700" s="5">
        <f>TITRES_STAT!D1703</f>
        <v>0.85</v>
      </c>
      <c r="D1700" s="5">
        <f>TITRES_STAT!E1703</f>
        <v>0</v>
      </c>
      <c r="E1700" s="2">
        <f t="shared" si="104"/>
        <v>-52018</v>
      </c>
      <c r="F1700" s="5" t="str">
        <f t="shared" si="107"/>
        <v>NEUTRAL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44788</v>
      </c>
      <c r="B1701" s="5">
        <f>TITRES_STAT!C1704</f>
        <v>0.82</v>
      </c>
      <c r="C1701" s="5">
        <f>TITRES_STAT!D1704</f>
        <v>0.82</v>
      </c>
      <c r="D1701" s="5">
        <f>TITRES_STAT!E1704</f>
        <v>0</v>
      </c>
      <c r="E1701" s="2">
        <f t="shared" si="104"/>
        <v>-52018</v>
      </c>
      <c r="F1701" s="5" t="str">
        <f t="shared" si="107"/>
        <v>NEUTRAL</v>
      </c>
      <c r="G1701" s="5" t="str">
        <f t="shared" si="106"/>
        <v>NEUTRAL</v>
      </c>
      <c r="H1701" s="5" t="str">
        <f t="shared" si="105"/>
        <v>NEUTRAL</v>
      </c>
    </row>
    <row r="1702" spans="1:8" ht="13.5" x14ac:dyDescent="0.25">
      <c r="A1702" s="3">
        <f>TITRES_STAT!B1705</f>
        <v>44789</v>
      </c>
      <c r="B1702" s="5">
        <f>TITRES_STAT!C1705</f>
        <v>0.85</v>
      </c>
      <c r="C1702" s="5">
        <f>TITRES_STAT!D1705</f>
        <v>0.85</v>
      </c>
      <c r="D1702" s="5">
        <f>TITRES_STAT!E1705</f>
        <v>80</v>
      </c>
      <c r="E1702" s="2">
        <f t="shared" si="104"/>
        <v>-51938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BULLISH DIVERGENCE</v>
      </c>
    </row>
    <row r="1703" spans="1:8" ht="13.5" x14ac:dyDescent="0.25">
      <c r="A1703" s="3">
        <f>TITRES_STAT!B1706</f>
        <v>44790</v>
      </c>
      <c r="B1703" s="5">
        <f>TITRES_STAT!C1706</f>
        <v>0.85</v>
      </c>
      <c r="C1703" s="5">
        <f>TITRES_STAT!D1706</f>
        <v>0.85</v>
      </c>
      <c r="D1703" s="5">
        <f>TITRES_STAT!E1706</f>
        <v>0</v>
      </c>
      <c r="E1703" s="2">
        <f t="shared" si="104"/>
        <v>-51938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BULLISH DIVERGENCE</v>
      </c>
    </row>
    <row r="1704" spans="1:8" ht="13.5" x14ac:dyDescent="0.25">
      <c r="A1704" s="3">
        <f>TITRES_STAT!B1707</f>
        <v>44791</v>
      </c>
      <c r="B1704" s="5">
        <f>TITRES_STAT!C1707</f>
        <v>0.85</v>
      </c>
      <c r="C1704" s="5">
        <f>TITRES_STAT!D1707</f>
        <v>0.85</v>
      </c>
      <c r="D1704" s="5">
        <f>TITRES_STAT!E1707</f>
        <v>0</v>
      </c>
      <c r="E1704" s="2">
        <f t="shared" si="104"/>
        <v>-51938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BULLISH DIVERGENCE</v>
      </c>
    </row>
    <row r="1705" spans="1:8" ht="13.5" x14ac:dyDescent="0.25">
      <c r="A1705" s="3">
        <f>TITRES_STAT!B1708</f>
        <v>44792</v>
      </c>
      <c r="B1705" s="5">
        <f>TITRES_STAT!C1708</f>
        <v>0.84</v>
      </c>
      <c r="C1705" s="5">
        <f>TITRES_STAT!D1708</f>
        <v>0.84</v>
      </c>
      <c r="D1705" s="5">
        <f>TITRES_STAT!E1708</f>
        <v>222</v>
      </c>
      <c r="E1705" s="2">
        <f t="shared" si="104"/>
        <v>-52160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0.84</v>
      </c>
      <c r="C1706" s="5">
        <f>TITRES_STAT!D1709</f>
        <v>0.84</v>
      </c>
      <c r="D1706" s="5">
        <f>TITRES_STAT!E1709</f>
        <v>0</v>
      </c>
      <c r="E1706" s="2">
        <f t="shared" si="104"/>
        <v>-52160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BEARISH DIVERGENCE</v>
      </c>
    </row>
    <row r="1707" spans="1:8" ht="13.5" x14ac:dyDescent="0.25">
      <c r="A1707" s="3">
        <f>TITRES_STAT!B1710</f>
        <v>44796</v>
      </c>
      <c r="B1707" s="5">
        <f>TITRES_STAT!C1710</f>
        <v>0.84</v>
      </c>
      <c r="C1707" s="5">
        <f>TITRES_STAT!D1710</f>
        <v>0.84</v>
      </c>
      <c r="D1707" s="5">
        <f>TITRES_STAT!E1710</f>
        <v>200</v>
      </c>
      <c r="E1707" s="2">
        <f t="shared" si="104"/>
        <v>-52160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CONFIRMED BEARISH</v>
      </c>
    </row>
    <row r="1708" spans="1:8" ht="13.5" x14ac:dyDescent="0.25">
      <c r="A1708" s="3">
        <f>TITRES_STAT!B1711</f>
        <v>44797</v>
      </c>
      <c r="B1708" s="5">
        <f>TITRES_STAT!C1711</f>
        <v>0.87</v>
      </c>
      <c r="C1708" s="5">
        <f>TITRES_STAT!D1711</f>
        <v>0.87</v>
      </c>
      <c r="D1708" s="5">
        <f>TITRES_STAT!E1711</f>
        <v>0</v>
      </c>
      <c r="E1708" s="2">
        <f t="shared" si="104"/>
        <v>-52160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BEARISH DIVERGENCE</v>
      </c>
    </row>
    <row r="1709" spans="1:8" ht="13.5" x14ac:dyDescent="0.25">
      <c r="A1709" s="3">
        <f>TITRES_STAT!B1712</f>
        <v>44798</v>
      </c>
      <c r="B1709" s="5">
        <f>TITRES_STAT!C1712</f>
        <v>0.87</v>
      </c>
      <c r="C1709" s="5">
        <f>TITRES_STAT!D1712</f>
        <v>0.87</v>
      </c>
      <c r="D1709" s="5">
        <f>TITRES_STAT!E1712</f>
        <v>241</v>
      </c>
      <c r="E1709" s="2">
        <f t="shared" si="104"/>
        <v>-52160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BEARISH DIVERGENCE</v>
      </c>
    </row>
    <row r="1710" spans="1:8" ht="13.5" x14ac:dyDescent="0.25">
      <c r="A1710" s="3">
        <f>TITRES_STAT!B1713</f>
        <v>44799</v>
      </c>
      <c r="B1710" s="5">
        <f>TITRES_STAT!C1713</f>
        <v>0.84</v>
      </c>
      <c r="C1710" s="5">
        <f>TITRES_STAT!D1713</f>
        <v>0.84</v>
      </c>
      <c r="D1710" s="5">
        <f>TITRES_STAT!E1713</f>
        <v>0</v>
      </c>
      <c r="E1710" s="2">
        <f t="shared" si="104"/>
        <v>-52160</v>
      </c>
      <c r="F1710" s="5" t="str">
        <f t="shared" si="107"/>
        <v>NEUTRAL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0.84</v>
      </c>
      <c r="C1711" s="5">
        <f>TITRES_STAT!D1714</f>
        <v>0.84</v>
      </c>
      <c r="D1711" s="5">
        <f>TITRES_STAT!E1714</f>
        <v>181</v>
      </c>
      <c r="E1711" s="2">
        <f t="shared" si="104"/>
        <v>-52160</v>
      </c>
      <c r="F1711" s="5" t="str">
        <f t="shared" si="107"/>
        <v>NEUTRAL</v>
      </c>
      <c r="G1711" s="5" t="str">
        <f t="shared" si="106"/>
        <v>NEUTRAL</v>
      </c>
      <c r="H1711" s="5" t="str">
        <f t="shared" si="105"/>
        <v>NEUTRAL</v>
      </c>
    </row>
    <row r="1712" spans="1:8" ht="13.5" x14ac:dyDescent="0.25">
      <c r="A1712" s="3">
        <f>TITRES_STAT!B1715</f>
        <v>44803</v>
      </c>
      <c r="B1712" s="5">
        <f>TITRES_STAT!C1715</f>
        <v>0.84</v>
      </c>
      <c r="C1712" s="5">
        <f>TITRES_STAT!D1715</f>
        <v>0.84</v>
      </c>
      <c r="D1712" s="5">
        <f>TITRES_STAT!E1715</f>
        <v>0</v>
      </c>
      <c r="E1712" s="2">
        <f t="shared" si="104"/>
        <v>-52160</v>
      </c>
      <c r="F1712" s="5" t="str">
        <f t="shared" si="107"/>
        <v>NEUTRAL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0.84</v>
      </c>
      <c r="C1713" s="5">
        <f>TITRES_STAT!D1716</f>
        <v>0.84</v>
      </c>
      <c r="D1713" s="5">
        <f>TITRES_STAT!E1716</f>
        <v>0</v>
      </c>
      <c r="E1713" s="2">
        <f t="shared" si="104"/>
        <v>-52160</v>
      </c>
      <c r="F1713" s="5" t="str">
        <f t="shared" si="107"/>
        <v>NEUTRAL</v>
      </c>
      <c r="G1713" s="5" t="str">
        <f t="shared" si="106"/>
        <v>NEUTRAL</v>
      </c>
      <c r="H1713" s="5" t="str">
        <f t="shared" si="105"/>
        <v>NEUTRAL</v>
      </c>
    </row>
    <row r="1714" spans="1:8" ht="13.5" x14ac:dyDescent="0.25">
      <c r="A1714" s="3">
        <f>TITRES_STAT!B1717</f>
        <v>44805</v>
      </c>
      <c r="B1714" s="5">
        <f>TITRES_STAT!C1717</f>
        <v>0.82</v>
      </c>
      <c r="C1714" s="5">
        <f>TITRES_STAT!D1717</f>
        <v>0.82</v>
      </c>
      <c r="D1714" s="5">
        <f>TITRES_STAT!E1717</f>
        <v>1939</v>
      </c>
      <c r="E1714" s="2">
        <f t="shared" si="104"/>
        <v>-54099</v>
      </c>
      <c r="F1714" s="5" t="str">
        <f t="shared" si="107"/>
        <v>BEARISH</v>
      </c>
      <c r="G1714" s="5" t="str">
        <f t="shared" si="106"/>
        <v>STRONG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0.82</v>
      </c>
      <c r="C1715" s="5">
        <f>TITRES_STAT!D1718</f>
        <v>0.82</v>
      </c>
      <c r="D1715" s="5">
        <f>TITRES_STAT!E1718</f>
        <v>0</v>
      </c>
      <c r="E1715" s="2">
        <f t="shared" si="104"/>
        <v>-54099</v>
      </c>
      <c r="F1715" s="5" t="str">
        <f t="shared" si="107"/>
        <v>BEARISH</v>
      </c>
      <c r="G1715" s="5" t="str">
        <f t="shared" si="106"/>
        <v>STRONG</v>
      </c>
      <c r="H1715" s="5" t="str">
        <f t="shared" si="105"/>
        <v>CONFIRMED BEARISH</v>
      </c>
    </row>
    <row r="1716" spans="1:8" ht="13.5" x14ac:dyDescent="0.25">
      <c r="A1716" s="3">
        <f>TITRES_STAT!B1719</f>
        <v>44809</v>
      </c>
      <c r="B1716" s="5">
        <f>TITRES_STAT!C1719</f>
        <v>0.82</v>
      </c>
      <c r="C1716" s="5">
        <f>TITRES_STAT!D1719</f>
        <v>0.82</v>
      </c>
      <c r="D1716" s="5">
        <f>TITRES_STAT!E1719</f>
        <v>776</v>
      </c>
      <c r="E1716" s="2">
        <f t="shared" si="104"/>
        <v>-54099</v>
      </c>
      <c r="F1716" s="5" t="str">
        <f t="shared" si="107"/>
        <v>BEARISH</v>
      </c>
      <c r="G1716" s="5" t="str">
        <f t="shared" si="106"/>
        <v>STRONG</v>
      </c>
      <c r="H1716" s="5" t="str">
        <f t="shared" si="105"/>
        <v>CONFIRMED BEARISH</v>
      </c>
    </row>
    <row r="1717" spans="1:8" ht="13.5" x14ac:dyDescent="0.25">
      <c r="A1717" s="3">
        <f>TITRES_STAT!B1720</f>
        <v>44810</v>
      </c>
      <c r="B1717" s="5">
        <f>TITRES_STAT!C1720</f>
        <v>0.83</v>
      </c>
      <c r="C1717" s="5">
        <f>TITRES_STAT!D1720</f>
        <v>0.83</v>
      </c>
      <c r="D1717" s="5">
        <f>TITRES_STAT!E1720</f>
        <v>180</v>
      </c>
      <c r="E1717" s="2">
        <f t="shared" si="104"/>
        <v>-53919</v>
      </c>
      <c r="F1717" s="5" t="str">
        <f t="shared" si="107"/>
        <v>BEARISH</v>
      </c>
      <c r="G1717" s="5" t="str">
        <f t="shared" si="106"/>
        <v>STRONG</v>
      </c>
      <c r="H1717" s="5" t="str">
        <f t="shared" si="105"/>
        <v>CONFIRMED BEARISH</v>
      </c>
    </row>
    <row r="1718" spans="1:8" ht="13.5" x14ac:dyDescent="0.25">
      <c r="A1718" s="3">
        <f>TITRES_STAT!B1721</f>
        <v>44811</v>
      </c>
      <c r="B1718" s="5">
        <f>TITRES_STAT!C1721</f>
        <v>0.86</v>
      </c>
      <c r="C1718" s="5">
        <f>TITRES_STAT!D1721</f>
        <v>0.86</v>
      </c>
      <c r="D1718" s="5">
        <f>TITRES_STAT!E1721</f>
        <v>0</v>
      </c>
      <c r="E1718" s="2">
        <f t="shared" si="104"/>
        <v>-53919</v>
      </c>
      <c r="F1718" s="5" t="str">
        <f t="shared" si="107"/>
        <v>BEARISH</v>
      </c>
      <c r="G1718" s="5" t="str">
        <f t="shared" si="106"/>
        <v>STRONG</v>
      </c>
      <c r="H1718" s="5" t="str">
        <f t="shared" si="105"/>
        <v>BEARISH DIVERGENCE</v>
      </c>
    </row>
    <row r="1719" spans="1:8" ht="13.5" x14ac:dyDescent="0.25">
      <c r="A1719" s="3">
        <f>TITRES_STAT!B1722</f>
        <v>44812</v>
      </c>
      <c r="B1719" s="5">
        <f>TITRES_STAT!C1722</f>
        <v>0.86</v>
      </c>
      <c r="C1719" s="5">
        <f>TITRES_STAT!D1722</f>
        <v>0.86</v>
      </c>
      <c r="D1719" s="5">
        <f>TITRES_STAT!E1722</f>
        <v>0</v>
      </c>
      <c r="E1719" s="2">
        <f t="shared" si="104"/>
        <v>-53919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0.86</v>
      </c>
      <c r="C1720" s="5">
        <f>TITRES_STAT!D1723</f>
        <v>0.86</v>
      </c>
      <c r="D1720" s="5">
        <f>TITRES_STAT!E1723</f>
        <v>0</v>
      </c>
      <c r="E1720" s="2">
        <f t="shared" si="104"/>
        <v>-53919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0.83</v>
      </c>
      <c r="C1721" s="5">
        <f>TITRES_STAT!D1724</f>
        <v>0.83</v>
      </c>
      <c r="D1721" s="5">
        <f>TITRES_STAT!E1724</f>
        <v>555</v>
      </c>
      <c r="E1721" s="2">
        <f t="shared" si="104"/>
        <v>-54474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BEARISH DIVERGENCE</v>
      </c>
    </row>
    <row r="1722" spans="1:8" ht="13.5" x14ac:dyDescent="0.25">
      <c r="A1722" s="3">
        <f>TITRES_STAT!B1725</f>
        <v>44817</v>
      </c>
      <c r="B1722" s="5">
        <f>TITRES_STAT!C1725</f>
        <v>0.83</v>
      </c>
      <c r="C1722" s="5">
        <f>TITRES_STAT!D1725</f>
        <v>0.83</v>
      </c>
      <c r="D1722" s="5">
        <f>TITRES_STAT!E1725</f>
        <v>0</v>
      </c>
      <c r="E1722" s="2">
        <f t="shared" si="104"/>
        <v>-54474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NEUTRAL</v>
      </c>
    </row>
    <row r="1723" spans="1:8" ht="13.5" x14ac:dyDescent="0.25">
      <c r="A1723" s="3">
        <f>TITRES_STAT!B1726</f>
        <v>44818</v>
      </c>
      <c r="B1723" s="5">
        <f>TITRES_STAT!C1726</f>
        <v>0.83</v>
      </c>
      <c r="C1723" s="5">
        <f>TITRES_STAT!D1726</f>
        <v>0.83</v>
      </c>
      <c r="D1723" s="5">
        <f>TITRES_STAT!E1726</f>
        <v>0</v>
      </c>
      <c r="E1723" s="2">
        <f t="shared" si="104"/>
        <v>-54474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CONFIRMED BEARISH</v>
      </c>
    </row>
    <row r="1724" spans="1:8" ht="13.5" x14ac:dyDescent="0.25">
      <c r="A1724" s="3">
        <f>TITRES_STAT!B1727</f>
        <v>44819</v>
      </c>
      <c r="B1724" s="5">
        <f>TITRES_STAT!C1727</f>
        <v>0.83</v>
      </c>
      <c r="C1724" s="5">
        <f>TITRES_STAT!D1727</f>
        <v>0.83</v>
      </c>
      <c r="D1724" s="5">
        <f>TITRES_STAT!E1727</f>
        <v>0</v>
      </c>
      <c r="E1724" s="2">
        <f t="shared" si="104"/>
        <v>-54474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CONFIRMED BEARISH</v>
      </c>
    </row>
    <row r="1725" spans="1:8" ht="13.5" x14ac:dyDescent="0.25">
      <c r="A1725" s="3">
        <f>TITRES_STAT!B1728</f>
        <v>44820</v>
      </c>
      <c r="B1725" s="5">
        <f>TITRES_STAT!C1728</f>
        <v>0.83</v>
      </c>
      <c r="C1725" s="5">
        <f>TITRES_STAT!D1728</f>
        <v>0.83</v>
      </c>
      <c r="D1725" s="5">
        <f>TITRES_STAT!E1728</f>
        <v>617</v>
      </c>
      <c r="E1725" s="2">
        <f t="shared" si="104"/>
        <v>-54474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0.83</v>
      </c>
      <c r="C1726" s="5">
        <f>TITRES_STAT!D1729</f>
        <v>0.83</v>
      </c>
      <c r="D1726" s="5">
        <f>TITRES_STAT!E1729</f>
        <v>0</v>
      </c>
      <c r="E1726" s="2">
        <f t="shared" si="104"/>
        <v>-54474</v>
      </c>
      <c r="F1726" s="5" t="str">
        <f t="shared" si="107"/>
        <v>NEUTRAL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44824</v>
      </c>
      <c r="B1727" s="5">
        <f>TITRES_STAT!C1730</f>
        <v>0.83</v>
      </c>
      <c r="C1727" s="5">
        <f>TITRES_STAT!D1730</f>
        <v>0.83</v>
      </c>
      <c r="D1727" s="5">
        <f>TITRES_STAT!E1730</f>
        <v>0</v>
      </c>
      <c r="E1727" s="2">
        <f t="shared" si="104"/>
        <v>-54474</v>
      </c>
      <c r="F1727" s="5" t="str">
        <f t="shared" si="107"/>
        <v>NEUTRAL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44825</v>
      </c>
      <c r="B1728" s="5">
        <f>TITRES_STAT!C1731</f>
        <v>0.83</v>
      </c>
      <c r="C1728" s="5">
        <f>TITRES_STAT!D1731</f>
        <v>0.83</v>
      </c>
      <c r="D1728" s="5">
        <f>TITRES_STAT!E1731</f>
        <v>0</v>
      </c>
      <c r="E1728" s="2">
        <f t="shared" si="104"/>
        <v>-54474</v>
      </c>
      <c r="F1728" s="5" t="str">
        <f t="shared" si="107"/>
        <v>NEUTRAL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44826</v>
      </c>
      <c r="B1729" s="5">
        <f>TITRES_STAT!C1732</f>
        <v>0.83</v>
      </c>
      <c r="C1729" s="5">
        <f>TITRES_STAT!D1732</f>
        <v>0.83</v>
      </c>
      <c r="D1729" s="5">
        <f>TITRES_STAT!E1732</f>
        <v>0</v>
      </c>
      <c r="E1729" s="2">
        <f t="shared" si="104"/>
        <v>-54474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44827</v>
      </c>
      <c r="B1730" s="5">
        <f>TITRES_STAT!C1733</f>
        <v>0.83</v>
      </c>
      <c r="C1730" s="5">
        <f>TITRES_STAT!D1733</f>
        <v>0.83</v>
      </c>
      <c r="D1730" s="5">
        <f>TITRES_STAT!E1733</f>
        <v>971</v>
      </c>
      <c r="E1730" s="2">
        <f t="shared" si="104"/>
        <v>-54474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44830</v>
      </c>
      <c r="B1731" s="5">
        <f>TITRES_STAT!C1734</f>
        <v>0.83</v>
      </c>
      <c r="C1731" s="5">
        <f>TITRES_STAT!D1734</f>
        <v>0.83</v>
      </c>
      <c r="D1731" s="5">
        <f>TITRES_STAT!E1734</f>
        <v>0</v>
      </c>
      <c r="E1731" s="2">
        <f t="shared" si="104"/>
        <v>-54474</v>
      </c>
      <c r="F1731" s="5" t="str">
        <f t="shared" si="107"/>
        <v>NEUTRAL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44831</v>
      </c>
      <c r="B1732" s="5">
        <f>TITRES_STAT!C1735</f>
        <v>0.83</v>
      </c>
      <c r="C1732" s="5">
        <f>TITRES_STAT!D1735</f>
        <v>0.83</v>
      </c>
      <c r="D1732" s="5">
        <f>TITRES_STAT!E1735</f>
        <v>0</v>
      </c>
      <c r="E1732" s="2">
        <f t="shared" ref="E1732:E1795" si="108">IF(B1732&gt;B1731, E1731+D1732, IF(B1732&lt;B1731, E1731-D1732, E1731))</f>
        <v>-54474</v>
      </c>
      <c r="F1732" s="5" t="str">
        <f t="shared" si="107"/>
        <v>NEUTRAL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44832</v>
      </c>
      <c r="B1733" s="5">
        <f>TITRES_STAT!C1736</f>
        <v>0.83</v>
      </c>
      <c r="C1733" s="5">
        <f>TITRES_STAT!D1736</f>
        <v>0.83</v>
      </c>
      <c r="D1733" s="5">
        <f>TITRES_STAT!E1736</f>
        <v>1500</v>
      </c>
      <c r="E1733" s="2">
        <f t="shared" si="108"/>
        <v>-54474</v>
      </c>
      <c r="F1733" s="5" t="str">
        <f t="shared" si="107"/>
        <v>NEUTRAL</v>
      </c>
      <c r="G1733" s="5" t="str">
        <f t="shared" si="106"/>
        <v>NEUTRAL</v>
      </c>
      <c r="H1733" s="5" t="str">
        <f t="shared" si="105"/>
        <v>NEUTRAL</v>
      </c>
    </row>
    <row r="1734" spans="1:8" ht="13.5" x14ac:dyDescent="0.25">
      <c r="A1734" s="3">
        <f>TITRES_STAT!B1737</f>
        <v>44833</v>
      </c>
      <c r="B1734" s="5">
        <f>TITRES_STAT!C1737</f>
        <v>0.83</v>
      </c>
      <c r="C1734" s="5">
        <f>TITRES_STAT!D1737</f>
        <v>0.83</v>
      </c>
      <c r="D1734" s="5">
        <f>TITRES_STAT!E1737</f>
        <v>910</v>
      </c>
      <c r="E1734" s="2">
        <f t="shared" si="108"/>
        <v>-54474</v>
      </c>
      <c r="F1734" s="5" t="str">
        <f t="shared" si="107"/>
        <v>NEUTRAL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5">
        <f>TITRES_STAT!C1738</f>
        <v>0.86</v>
      </c>
      <c r="C1735" s="5">
        <f>TITRES_STAT!D1738</f>
        <v>0.86</v>
      </c>
      <c r="D1735" s="5">
        <f>TITRES_STAT!E1738</f>
        <v>111</v>
      </c>
      <c r="E1735" s="2">
        <f t="shared" si="108"/>
        <v>-54363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BULLISH</v>
      </c>
    </row>
    <row r="1736" spans="1:8" ht="13.5" x14ac:dyDescent="0.25">
      <c r="A1736" s="3">
        <f>TITRES_STAT!B1739</f>
        <v>44837</v>
      </c>
      <c r="B1736" s="5">
        <f>TITRES_STAT!C1739</f>
        <v>0.86</v>
      </c>
      <c r="C1736" s="5">
        <f>TITRES_STAT!D1739</f>
        <v>0.86</v>
      </c>
      <c r="D1736" s="5">
        <f>TITRES_STAT!E1739</f>
        <v>0</v>
      </c>
      <c r="E1736" s="2">
        <f t="shared" si="108"/>
        <v>-54363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NEUTRAL</v>
      </c>
      <c r="H1736" s="5" t="str">
        <f t="shared" si="109"/>
        <v>CONFIRMED BULLISH</v>
      </c>
    </row>
    <row r="1737" spans="1:8" ht="13.5" x14ac:dyDescent="0.25">
      <c r="A1737" s="3">
        <f>TITRES_STAT!B1740</f>
        <v>44838</v>
      </c>
      <c r="B1737" s="5">
        <f>TITRES_STAT!C1740</f>
        <v>0.86</v>
      </c>
      <c r="C1737" s="5">
        <f>TITRES_STAT!D1740</f>
        <v>0.86</v>
      </c>
      <c r="D1737" s="5">
        <f>TITRES_STAT!E1740</f>
        <v>183</v>
      </c>
      <c r="E1737" s="2">
        <f t="shared" si="108"/>
        <v>-54363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CONFIRMED BULLISH</v>
      </c>
    </row>
    <row r="1738" spans="1:8" ht="13.5" x14ac:dyDescent="0.25">
      <c r="A1738" s="3">
        <f>TITRES_STAT!B1741</f>
        <v>44839</v>
      </c>
      <c r="B1738" s="5">
        <f>TITRES_STAT!C1741</f>
        <v>0.89</v>
      </c>
      <c r="C1738" s="5">
        <f>TITRES_STAT!D1741</f>
        <v>0.89</v>
      </c>
      <c r="D1738" s="5">
        <f>TITRES_STAT!E1741</f>
        <v>144</v>
      </c>
      <c r="E1738" s="2">
        <f t="shared" si="108"/>
        <v>-54219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CONFIRMED BULLISH</v>
      </c>
    </row>
    <row r="1739" spans="1:8" ht="13.5" x14ac:dyDescent="0.25">
      <c r="A1739" s="3">
        <f>TITRES_STAT!B1742</f>
        <v>44840</v>
      </c>
      <c r="B1739" s="5">
        <f>TITRES_STAT!C1742</f>
        <v>0.9</v>
      </c>
      <c r="C1739" s="5">
        <f>TITRES_STAT!D1742</f>
        <v>0.9</v>
      </c>
      <c r="D1739" s="5">
        <f>TITRES_STAT!E1742</f>
        <v>336</v>
      </c>
      <c r="E1739" s="2">
        <f t="shared" si="108"/>
        <v>-53883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CONFIRMED BULLISH</v>
      </c>
    </row>
    <row r="1740" spans="1:8" ht="13.5" x14ac:dyDescent="0.25">
      <c r="A1740" s="3">
        <f>TITRES_STAT!B1743</f>
        <v>44841</v>
      </c>
      <c r="B1740" s="5">
        <f>TITRES_STAT!C1743</f>
        <v>0.92</v>
      </c>
      <c r="C1740" s="5">
        <f>TITRES_STAT!D1743</f>
        <v>0.92</v>
      </c>
      <c r="D1740" s="5">
        <f>TITRES_STAT!E1743</f>
        <v>111</v>
      </c>
      <c r="E1740" s="2">
        <f t="shared" si="108"/>
        <v>-53772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CONFIRMED BULLISH</v>
      </c>
    </row>
    <row r="1741" spans="1:8" ht="13.5" x14ac:dyDescent="0.25">
      <c r="A1741" s="3">
        <f>TITRES_STAT!B1744</f>
        <v>44844</v>
      </c>
      <c r="B1741" s="5">
        <f>TITRES_STAT!C1744</f>
        <v>0.93</v>
      </c>
      <c r="C1741" s="5">
        <f>TITRES_STAT!D1744</f>
        <v>0.93</v>
      </c>
      <c r="D1741" s="5">
        <f>TITRES_STAT!E1744</f>
        <v>111</v>
      </c>
      <c r="E1741" s="2">
        <f t="shared" si="108"/>
        <v>-53661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CONFIRMED BULLISH</v>
      </c>
    </row>
    <row r="1742" spans="1:8" ht="13.5" x14ac:dyDescent="0.25">
      <c r="A1742" s="3">
        <f>TITRES_STAT!B1745</f>
        <v>44845</v>
      </c>
      <c r="B1742" s="5">
        <f>TITRES_STAT!C1745</f>
        <v>0.92</v>
      </c>
      <c r="C1742" s="5">
        <f>TITRES_STAT!D1745</f>
        <v>0.92</v>
      </c>
      <c r="D1742" s="5">
        <f>TITRES_STAT!E1745</f>
        <v>39</v>
      </c>
      <c r="E1742" s="2">
        <f t="shared" si="108"/>
        <v>-53700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CONFIRMED BULLISH</v>
      </c>
    </row>
    <row r="1743" spans="1:8" ht="13.5" x14ac:dyDescent="0.25">
      <c r="A1743" s="3">
        <f>TITRES_STAT!B1746</f>
        <v>44846</v>
      </c>
      <c r="B1743" s="5">
        <f>TITRES_STAT!C1746</f>
        <v>0.92</v>
      </c>
      <c r="C1743" s="5">
        <f>TITRES_STAT!D1746</f>
        <v>0.92</v>
      </c>
      <c r="D1743" s="5">
        <f>TITRES_STAT!E1746</f>
        <v>0</v>
      </c>
      <c r="E1743" s="2">
        <f t="shared" si="108"/>
        <v>-53700</v>
      </c>
      <c r="F1743" s="5" t="str">
        <f t="shared" si="111"/>
        <v>BULLISH</v>
      </c>
      <c r="G1743" s="5" t="str">
        <f t="shared" si="110"/>
        <v>NEUTRAL</v>
      </c>
      <c r="H1743" s="5" t="str">
        <f t="shared" si="109"/>
        <v>CONFIRMED BULLISH</v>
      </c>
    </row>
    <row r="1744" spans="1:8" ht="13.5" x14ac:dyDescent="0.25">
      <c r="A1744" s="3">
        <f>TITRES_STAT!B1747</f>
        <v>44847</v>
      </c>
      <c r="B1744" s="5">
        <f>TITRES_STAT!C1747</f>
        <v>0.92</v>
      </c>
      <c r="C1744" s="5">
        <f>TITRES_STAT!D1747</f>
        <v>0.92</v>
      </c>
      <c r="D1744" s="5">
        <f>TITRES_STAT!E1747</f>
        <v>0</v>
      </c>
      <c r="E1744" s="2">
        <f t="shared" si="108"/>
        <v>-53700</v>
      </c>
      <c r="F1744" s="5" t="str">
        <f t="shared" si="111"/>
        <v>BULLISH</v>
      </c>
      <c r="G1744" s="5" t="str">
        <f t="shared" si="110"/>
        <v>NEUTRAL</v>
      </c>
      <c r="H1744" s="5" t="str">
        <f t="shared" si="109"/>
        <v>CONFIRMED BULLISH</v>
      </c>
    </row>
    <row r="1745" spans="1:8" ht="13.5" x14ac:dyDescent="0.25">
      <c r="A1745" s="3">
        <f>TITRES_STAT!B1748</f>
        <v>44848</v>
      </c>
      <c r="B1745" s="5">
        <f>TITRES_STAT!C1748</f>
        <v>0.92</v>
      </c>
      <c r="C1745" s="5">
        <f>TITRES_STAT!D1748</f>
        <v>0.92</v>
      </c>
      <c r="D1745" s="5">
        <f>TITRES_STAT!E1748</f>
        <v>0</v>
      </c>
      <c r="E1745" s="2">
        <f t="shared" si="108"/>
        <v>-53700</v>
      </c>
      <c r="F1745" s="5" t="str">
        <f t="shared" si="111"/>
        <v>BULLISH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44851</v>
      </c>
      <c r="B1746" s="5">
        <f>TITRES_STAT!C1749</f>
        <v>0.92</v>
      </c>
      <c r="C1746" s="5">
        <f>TITRES_STAT!D1749</f>
        <v>0.92</v>
      </c>
      <c r="D1746" s="5">
        <f>TITRES_STAT!E1749</f>
        <v>0</v>
      </c>
      <c r="E1746" s="2">
        <f t="shared" si="108"/>
        <v>-53700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0.88</v>
      </c>
      <c r="C1747" s="5">
        <f>TITRES_STAT!D1750</f>
        <v>0.88</v>
      </c>
      <c r="D1747" s="5">
        <f>TITRES_STAT!E1750</f>
        <v>15</v>
      </c>
      <c r="E1747" s="2">
        <f t="shared" si="108"/>
        <v>-53715</v>
      </c>
      <c r="F1747" s="5" t="str">
        <f t="shared" si="111"/>
        <v>BEARISH</v>
      </c>
      <c r="G1747" s="5" t="str">
        <f t="shared" si="110"/>
        <v>NEUTRAL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0.87</v>
      </c>
      <c r="C1748" s="5">
        <f>TITRES_STAT!D1751</f>
        <v>0.87</v>
      </c>
      <c r="D1748" s="5">
        <f>TITRES_STAT!E1751</f>
        <v>39</v>
      </c>
      <c r="E1748" s="2">
        <f t="shared" si="108"/>
        <v>-53754</v>
      </c>
      <c r="F1748" s="5" t="str">
        <f t="shared" si="111"/>
        <v>BEARISH</v>
      </c>
      <c r="G1748" s="5" t="str">
        <f t="shared" si="110"/>
        <v>NEUTRAL</v>
      </c>
      <c r="H1748" s="5" t="str">
        <f t="shared" si="109"/>
        <v>CONFIRMED BEARISH</v>
      </c>
    </row>
    <row r="1749" spans="1:8" ht="13.5" x14ac:dyDescent="0.25">
      <c r="A1749" s="3">
        <f>TITRES_STAT!B1752</f>
        <v>44854</v>
      </c>
      <c r="B1749" s="5">
        <f>TITRES_STAT!C1752</f>
        <v>0.87</v>
      </c>
      <c r="C1749" s="5">
        <f>TITRES_STAT!D1752</f>
        <v>0.87</v>
      </c>
      <c r="D1749" s="5">
        <f>TITRES_STAT!E1752</f>
        <v>50</v>
      </c>
      <c r="E1749" s="2">
        <f t="shared" si="108"/>
        <v>-53754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0.87</v>
      </c>
      <c r="C1750" s="5">
        <f>TITRES_STAT!D1753</f>
        <v>0.87</v>
      </c>
      <c r="D1750" s="5">
        <f>TITRES_STAT!E1753</f>
        <v>0</v>
      </c>
      <c r="E1750" s="2">
        <f t="shared" si="108"/>
        <v>-53754</v>
      </c>
      <c r="F1750" s="5" t="str">
        <f t="shared" si="111"/>
        <v>BEARISH</v>
      </c>
      <c r="G1750" s="5" t="str">
        <f t="shared" si="110"/>
        <v>NEUTRAL</v>
      </c>
      <c r="H1750" s="5" t="str">
        <f t="shared" si="109"/>
        <v>CONFIRMED BEARISH</v>
      </c>
    </row>
    <row r="1751" spans="1:8" ht="13.5" x14ac:dyDescent="0.25">
      <c r="A1751" s="3">
        <f>TITRES_STAT!B1754</f>
        <v>44858</v>
      </c>
      <c r="B1751" s="5">
        <f>TITRES_STAT!C1754</f>
        <v>0.87</v>
      </c>
      <c r="C1751" s="5">
        <f>TITRES_STAT!D1754</f>
        <v>0.87</v>
      </c>
      <c r="D1751" s="5">
        <f>TITRES_STAT!E1754</f>
        <v>342</v>
      </c>
      <c r="E1751" s="2">
        <f t="shared" si="108"/>
        <v>-53754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CONFIRMED BEARISH</v>
      </c>
    </row>
    <row r="1752" spans="1:8" ht="13.5" x14ac:dyDescent="0.25">
      <c r="A1752" s="3">
        <f>TITRES_STAT!B1755</f>
        <v>44859</v>
      </c>
      <c r="B1752" s="5">
        <f>TITRES_STAT!C1755</f>
        <v>0.87</v>
      </c>
      <c r="C1752" s="5">
        <f>TITRES_STAT!D1755</f>
        <v>0.87</v>
      </c>
      <c r="D1752" s="5">
        <f>TITRES_STAT!E1755</f>
        <v>2</v>
      </c>
      <c r="E1752" s="2">
        <f t="shared" si="108"/>
        <v>-53754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44860</v>
      </c>
      <c r="B1753" s="5">
        <f>TITRES_STAT!C1756</f>
        <v>0.87</v>
      </c>
      <c r="C1753" s="5">
        <f>TITRES_STAT!D1756</f>
        <v>0.87</v>
      </c>
      <c r="D1753" s="5">
        <f>TITRES_STAT!E1756</f>
        <v>0</v>
      </c>
      <c r="E1753" s="2">
        <f t="shared" si="108"/>
        <v>-53754</v>
      </c>
      <c r="F1753" s="5" t="str">
        <f t="shared" si="111"/>
        <v>NEUTRAL</v>
      </c>
      <c r="G1753" s="5" t="str">
        <f t="shared" si="110"/>
        <v>NEUTRAL</v>
      </c>
      <c r="H1753" s="5" t="str">
        <f t="shared" si="109"/>
        <v>NEUTRAL</v>
      </c>
    </row>
    <row r="1754" spans="1:8" ht="13.5" x14ac:dyDescent="0.25">
      <c r="A1754" s="3">
        <f>TITRES_STAT!B1757</f>
        <v>44861</v>
      </c>
      <c r="B1754" s="5">
        <f>TITRES_STAT!C1757</f>
        <v>0.87</v>
      </c>
      <c r="C1754" s="5">
        <f>TITRES_STAT!D1757</f>
        <v>0.87</v>
      </c>
      <c r="D1754" s="5">
        <f>TITRES_STAT!E1757</f>
        <v>0</v>
      </c>
      <c r="E1754" s="2">
        <f t="shared" si="108"/>
        <v>-53754</v>
      </c>
      <c r="F1754" s="5" t="str">
        <f t="shared" si="111"/>
        <v>NEUTRAL</v>
      </c>
      <c r="G1754" s="5" t="str">
        <f t="shared" si="110"/>
        <v>NEUTRAL</v>
      </c>
      <c r="H1754" s="5" t="str">
        <f t="shared" si="109"/>
        <v>NEUTRAL</v>
      </c>
    </row>
    <row r="1755" spans="1:8" ht="13.5" x14ac:dyDescent="0.25">
      <c r="A1755" s="3">
        <f>TITRES_STAT!B1758</f>
        <v>44862</v>
      </c>
      <c r="B1755" s="5">
        <f>TITRES_STAT!C1758</f>
        <v>0.84</v>
      </c>
      <c r="C1755" s="5">
        <f>TITRES_STAT!D1758</f>
        <v>0.84</v>
      </c>
      <c r="D1755" s="5">
        <f>TITRES_STAT!E1758</f>
        <v>0</v>
      </c>
      <c r="E1755" s="2">
        <f t="shared" si="108"/>
        <v>-53754</v>
      </c>
      <c r="F1755" s="5" t="str">
        <f t="shared" si="111"/>
        <v>NEUTRAL</v>
      </c>
      <c r="G1755" s="5" t="str">
        <f t="shared" si="110"/>
        <v>NEUTRAL</v>
      </c>
      <c r="H1755" s="5" t="str">
        <f t="shared" si="109"/>
        <v>NEUTRAL</v>
      </c>
    </row>
    <row r="1756" spans="1:8" ht="13.5" x14ac:dyDescent="0.25">
      <c r="A1756" s="3">
        <f>TITRES_STAT!B1759</f>
        <v>44865</v>
      </c>
      <c r="B1756" s="5">
        <f>TITRES_STAT!C1759</f>
        <v>0.82</v>
      </c>
      <c r="C1756" s="5">
        <f>TITRES_STAT!D1759</f>
        <v>0.82</v>
      </c>
      <c r="D1756" s="5">
        <f>TITRES_STAT!E1759</f>
        <v>1204</v>
      </c>
      <c r="E1756" s="2">
        <f t="shared" si="108"/>
        <v>-54958</v>
      </c>
      <c r="F1756" s="5" t="str">
        <f t="shared" si="111"/>
        <v>BEARISH</v>
      </c>
      <c r="G1756" s="5" t="str">
        <f t="shared" si="110"/>
        <v>STRONG</v>
      </c>
      <c r="H1756" s="5" t="str">
        <f t="shared" si="109"/>
        <v>CONFIRMED BEARISH</v>
      </c>
    </row>
    <row r="1757" spans="1:8" ht="13.5" x14ac:dyDescent="0.25">
      <c r="A1757" s="3">
        <f>TITRES_STAT!B1760</f>
        <v>44866</v>
      </c>
      <c r="B1757" s="5">
        <f>TITRES_STAT!C1760</f>
        <v>0.82</v>
      </c>
      <c r="C1757" s="5">
        <f>TITRES_STAT!D1760</f>
        <v>0.82</v>
      </c>
      <c r="D1757" s="5">
        <f>TITRES_STAT!E1760</f>
        <v>0</v>
      </c>
      <c r="E1757" s="2">
        <f t="shared" si="108"/>
        <v>-54958</v>
      </c>
      <c r="F1757" s="5" t="str">
        <f t="shared" si="111"/>
        <v>BEARISH</v>
      </c>
      <c r="G1757" s="5" t="str">
        <f t="shared" si="110"/>
        <v>STRONG</v>
      </c>
      <c r="H1757" s="5" t="str">
        <f t="shared" si="109"/>
        <v>CONFIRMED BEARISH</v>
      </c>
    </row>
    <row r="1758" spans="1:8" ht="13.5" x14ac:dyDescent="0.25">
      <c r="A1758" s="3">
        <f>TITRES_STAT!B1761</f>
        <v>44867</v>
      </c>
      <c r="B1758" s="5">
        <f>TITRES_STAT!C1761</f>
        <v>0.82</v>
      </c>
      <c r="C1758" s="5">
        <f>TITRES_STAT!D1761</f>
        <v>0.82</v>
      </c>
      <c r="D1758" s="5">
        <f>TITRES_STAT!E1761</f>
        <v>0</v>
      </c>
      <c r="E1758" s="2">
        <f t="shared" si="108"/>
        <v>-54958</v>
      </c>
      <c r="F1758" s="5" t="str">
        <f t="shared" si="111"/>
        <v>BEARISH</v>
      </c>
      <c r="G1758" s="5" t="str">
        <f t="shared" si="110"/>
        <v>STRONG</v>
      </c>
      <c r="H1758" s="5" t="str">
        <f t="shared" si="109"/>
        <v>CONFIRMED BEARISH</v>
      </c>
    </row>
    <row r="1759" spans="1:8" ht="13.5" x14ac:dyDescent="0.25">
      <c r="A1759" s="3">
        <f>TITRES_STAT!B1762</f>
        <v>44868</v>
      </c>
      <c r="B1759" s="5">
        <f>TITRES_STAT!C1762</f>
        <v>0.82</v>
      </c>
      <c r="C1759" s="5">
        <f>TITRES_STAT!D1762</f>
        <v>0.82</v>
      </c>
      <c r="D1759" s="5">
        <f>TITRES_STAT!E1762</f>
        <v>0</v>
      </c>
      <c r="E1759" s="2">
        <f t="shared" si="108"/>
        <v>-54958</v>
      </c>
      <c r="F1759" s="5" t="str">
        <f t="shared" si="111"/>
        <v>BEARISH</v>
      </c>
      <c r="G1759" s="5" t="str">
        <f t="shared" si="110"/>
        <v>STRONG</v>
      </c>
      <c r="H1759" s="5" t="str">
        <f t="shared" si="109"/>
        <v>CONFIRMED BEARISH</v>
      </c>
    </row>
    <row r="1760" spans="1:8" ht="13.5" x14ac:dyDescent="0.25">
      <c r="A1760" s="3">
        <f>TITRES_STAT!B1763</f>
        <v>44869</v>
      </c>
      <c r="B1760" s="5">
        <f>TITRES_STAT!C1763</f>
        <v>0.82</v>
      </c>
      <c r="C1760" s="5">
        <f>TITRES_STAT!D1763</f>
        <v>0.82</v>
      </c>
      <c r="D1760" s="5">
        <f>TITRES_STAT!E1763</f>
        <v>0</v>
      </c>
      <c r="E1760" s="2">
        <f t="shared" si="108"/>
        <v>-54958</v>
      </c>
      <c r="F1760" s="5" t="str">
        <f t="shared" si="111"/>
        <v>BEARISH</v>
      </c>
      <c r="G1760" s="5" t="str">
        <f t="shared" si="110"/>
        <v>STRONG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0.82</v>
      </c>
      <c r="C1761" s="5">
        <f>TITRES_STAT!D1764</f>
        <v>0.82</v>
      </c>
      <c r="D1761" s="5">
        <f>TITRES_STAT!E1764</f>
        <v>0</v>
      </c>
      <c r="E1761" s="2">
        <f t="shared" si="108"/>
        <v>-54958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44873</v>
      </c>
      <c r="B1762" s="5">
        <f>TITRES_STAT!C1765</f>
        <v>0.82</v>
      </c>
      <c r="C1762" s="5">
        <f>TITRES_STAT!D1765</f>
        <v>0.82</v>
      </c>
      <c r="D1762" s="5">
        <f>TITRES_STAT!E1765</f>
        <v>0</v>
      </c>
      <c r="E1762" s="2">
        <f t="shared" si="108"/>
        <v>-54958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44874</v>
      </c>
      <c r="B1763" s="5">
        <f>TITRES_STAT!C1766</f>
        <v>0.85</v>
      </c>
      <c r="C1763" s="5">
        <f>TITRES_STAT!D1766</f>
        <v>0.85</v>
      </c>
      <c r="D1763" s="5">
        <f>TITRES_STAT!E1766</f>
        <v>1</v>
      </c>
      <c r="E1763" s="2">
        <f t="shared" si="108"/>
        <v>-54957</v>
      </c>
      <c r="F1763" s="5" t="str">
        <f t="shared" si="111"/>
        <v>BULLISH</v>
      </c>
      <c r="G1763" s="5" t="str">
        <f t="shared" si="110"/>
        <v>NEUTRAL</v>
      </c>
      <c r="H1763" s="5" t="str">
        <f t="shared" si="109"/>
        <v>CONFIRMED BULLISH</v>
      </c>
    </row>
    <row r="1764" spans="1:8" ht="13.5" x14ac:dyDescent="0.25">
      <c r="A1764" s="3">
        <f>TITRES_STAT!B1767</f>
        <v>44875</v>
      </c>
      <c r="B1764" s="5">
        <f>TITRES_STAT!C1767</f>
        <v>0.88</v>
      </c>
      <c r="C1764" s="5">
        <f>TITRES_STAT!D1767</f>
        <v>0.88</v>
      </c>
      <c r="D1764" s="5">
        <f>TITRES_STAT!E1767</f>
        <v>0</v>
      </c>
      <c r="E1764" s="2">
        <f t="shared" si="108"/>
        <v>-54957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CONFIRMED BULLISH</v>
      </c>
    </row>
    <row r="1765" spans="1:8" ht="13.5" x14ac:dyDescent="0.25">
      <c r="A1765" s="3">
        <f>TITRES_STAT!B1768</f>
        <v>44876</v>
      </c>
      <c r="B1765" s="5">
        <f>TITRES_STAT!C1768</f>
        <v>0.88</v>
      </c>
      <c r="C1765" s="5">
        <f>TITRES_STAT!D1768</f>
        <v>0.88</v>
      </c>
      <c r="D1765" s="5">
        <f>TITRES_STAT!E1768</f>
        <v>0</v>
      </c>
      <c r="E1765" s="2">
        <f t="shared" si="108"/>
        <v>-54957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CONFIRMED BULLISH</v>
      </c>
    </row>
    <row r="1766" spans="1:8" ht="13.5" x14ac:dyDescent="0.25">
      <c r="A1766" s="3">
        <f>TITRES_STAT!B1769</f>
        <v>44879</v>
      </c>
      <c r="B1766" s="5">
        <f>TITRES_STAT!C1769</f>
        <v>0.88</v>
      </c>
      <c r="C1766" s="5">
        <f>TITRES_STAT!D1769</f>
        <v>0.88</v>
      </c>
      <c r="D1766" s="5">
        <f>TITRES_STAT!E1769</f>
        <v>0</v>
      </c>
      <c r="E1766" s="2">
        <f t="shared" si="108"/>
        <v>-54957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0.88</v>
      </c>
      <c r="C1767" s="5">
        <f>TITRES_STAT!D1770</f>
        <v>0.88</v>
      </c>
      <c r="D1767" s="5">
        <f>TITRES_STAT!E1770</f>
        <v>0</v>
      </c>
      <c r="E1767" s="2">
        <f t="shared" si="108"/>
        <v>-54957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CONFIRMED BULLISH</v>
      </c>
    </row>
    <row r="1768" spans="1:8" ht="13.5" x14ac:dyDescent="0.25">
      <c r="A1768" s="3">
        <f>TITRES_STAT!B1771</f>
        <v>44881</v>
      </c>
      <c r="B1768" s="5">
        <f>TITRES_STAT!C1771</f>
        <v>0.85</v>
      </c>
      <c r="C1768" s="5">
        <f>TITRES_STAT!D1771</f>
        <v>0.85</v>
      </c>
      <c r="D1768" s="5">
        <f>TITRES_STAT!E1771</f>
        <v>0</v>
      </c>
      <c r="E1768" s="2">
        <f t="shared" si="108"/>
        <v>-54957</v>
      </c>
      <c r="F1768" s="5" t="str">
        <f t="shared" si="111"/>
        <v>NEUTRAL</v>
      </c>
      <c r="G1768" s="5" t="str">
        <f t="shared" si="110"/>
        <v>NEUTRAL</v>
      </c>
      <c r="H1768" s="5" t="str">
        <f t="shared" si="109"/>
        <v>NEUTRAL</v>
      </c>
    </row>
    <row r="1769" spans="1:8" ht="13.5" x14ac:dyDescent="0.25">
      <c r="A1769" s="3">
        <f>TITRES_STAT!B1772</f>
        <v>44882</v>
      </c>
      <c r="B1769" s="5">
        <f>TITRES_STAT!C1772</f>
        <v>0.88</v>
      </c>
      <c r="C1769" s="5">
        <f>TITRES_STAT!D1772</f>
        <v>0.88</v>
      </c>
      <c r="D1769" s="5">
        <f>TITRES_STAT!E1772</f>
        <v>0</v>
      </c>
      <c r="E1769" s="2">
        <f t="shared" si="108"/>
        <v>-54957</v>
      </c>
      <c r="F1769" s="5" t="str">
        <f t="shared" si="111"/>
        <v>NEUTRAL</v>
      </c>
      <c r="G1769" s="5" t="str">
        <f t="shared" si="110"/>
        <v>NEUTRAL</v>
      </c>
      <c r="H1769" s="5" t="str">
        <f t="shared" si="109"/>
        <v>NEUTRAL</v>
      </c>
    </row>
    <row r="1770" spans="1:8" ht="13.5" x14ac:dyDescent="0.25">
      <c r="A1770" s="3">
        <f>TITRES_STAT!B1773</f>
        <v>44883</v>
      </c>
      <c r="B1770" s="5">
        <f>TITRES_STAT!C1773</f>
        <v>0.89</v>
      </c>
      <c r="C1770" s="5">
        <f>TITRES_STAT!D1773</f>
        <v>0.89</v>
      </c>
      <c r="D1770" s="5">
        <f>TITRES_STAT!E1773</f>
        <v>162</v>
      </c>
      <c r="E1770" s="2">
        <f t="shared" si="108"/>
        <v>-54795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CONFIRMED BULLISH</v>
      </c>
    </row>
    <row r="1771" spans="1:8" ht="13.5" x14ac:dyDescent="0.25">
      <c r="A1771" s="3">
        <f>TITRES_STAT!B1774</f>
        <v>44886</v>
      </c>
      <c r="B1771" s="5">
        <f>TITRES_STAT!C1774</f>
        <v>0.89</v>
      </c>
      <c r="C1771" s="5">
        <f>TITRES_STAT!D1774</f>
        <v>0.89</v>
      </c>
      <c r="D1771" s="5">
        <f>TITRES_STAT!E1774</f>
        <v>0</v>
      </c>
      <c r="E1771" s="2">
        <f t="shared" si="108"/>
        <v>-54795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CONFIRMED BULLISH</v>
      </c>
    </row>
    <row r="1772" spans="1:8" ht="13.5" x14ac:dyDescent="0.25">
      <c r="A1772" s="3">
        <f>TITRES_STAT!B1775</f>
        <v>44887</v>
      </c>
      <c r="B1772" s="5">
        <f>TITRES_STAT!C1775</f>
        <v>0.85</v>
      </c>
      <c r="C1772" s="5">
        <f>TITRES_STAT!D1775</f>
        <v>0.85</v>
      </c>
      <c r="D1772" s="5">
        <f>TITRES_STAT!E1775</f>
        <v>10</v>
      </c>
      <c r="E1772" s="2">
        <f t="shared" si="108"/>
        <v>-54805</v>
      </c>
      <c r="F1772" s="5" t="str">
        <f t="shared" si="111"/>
        <v>BULLISH</v>
      </c>
      <c r="G1772" s="5" t="str">
        <f t="shared" si="110"/>
        <v>NEUTRAL</v>
      </c>
      <c r="H1772" s="5" t="str">
        <f t="shared" si="109"/>
        <v>BULLISH DIVERGENCE</v>
      </c>
    </row>
    <row r="1773" spans="1:8" ht="13.5" x14ac:dyDescent="0.25">
      <c r="A1773" s="3">
        <f>TITRES_STAT!B1776</f>
        <v>44888</v>
      </c>
      <c r="B1773" s="5">
        <f>TITRES_STAT!C1776</f>
        <v>0.88</v>
      </c>
      <c r="C1773" s="5">
        <f>TITRES_STAT!D1776</f>
        <v>0.88</v>
      </c>
      <c r="D1773" s="5">
        <f>TITRES_STAT!E1776</f>
        <v>0</v>
      </c>
      <c r="E1773" s="2">
        <f t="shared" si="108"/>
        <v>-54805</v>
      </c>
      <c r="F1773" s="5" t="str">
        <f t="shared" si="111"/>
        <v>BULLISH</v>
      </c>
      <c r="G1773" s="5" t="str">
        <f t="shared" si="110"/>
        <v>NEUTRAL</v>
      </c>
      <c r="H1773" s="5" t="str">
        <f t="shared" si="109"/>
        <v>CONFIRMED BULLISH</v>
      </c>
    </row>
    <row r="1774" spans="1:8" ht="13.5" x14ac:dyDescent="0.25">
      <c r="A1774" s="3">
        <f>TITRES_STAT!B1777</f>
        <v>44889</v>
      </c>
      <c r="B1774" s="5">
        <f>TITRES_STAT!C1777</f>
        <v>0.88</v>
      </c>
      <c r="C1774" s="5">
        <f>TITRES_STAT!D1777</f>
        <v>0.88</v>
      </c>
      <c r="D1774" s="5">
        <f>TITRES_STAT!E1777</f>
        <v>0</v>
      </c>
      <c r="E1774" s="2">
        <f t="shared" si="108"/>
        <v>-54805</v>
      </c>
      <c r="F1774" s="5" t="str">
        <f t="shared" si="111"/>
        <v>BULLISH</v>
      </c>
      <c r="G1774" s="5" t="str">
        <f t="shared" si="110"/>
        <v>NEUTRAL</v>
      </c>
      <c r="H1774" s="5" t="str">
        <f t="shared" si="109"/>
        <v>NEUTRAL</v>
      </c>
    </row>
    <row r="1775" spans="1:8" ht="13.5" x14ac:dyDescent="0.25">
      <c r="A1775" s="3">
        <f>TITRES_STAT!B1778</f>
        <v>44890</v>
      </c>
      <c r="B1775" s="5">
        <f>TITRES_STAT!C1778</f>
        <v>0.88</v>
      </c>
      <c r="C1775" s="5">
        <f>TITRES_STAT!D1778</f>
        <v>0.88</v>
      </c>
      <c r="D1775" s="5">
        <f>TITRES_STAT!E1778</f>
        <v>0</v>
      </c>
      <c r="E1775" s="2">
        <f t="shared" si="108"/>
        <v>-54805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0.88</v>
      </c>
      <c r="C1776" s="5">
        <f>TITRES_STAT!D1779</f>
        <v>0.88</v>
      </c>
      <c r="D1776" s="5">
        <f>TITRES_STAT!E1779</f>
        <v>0</v>
      </c>
      <c r="E1776" s="2">
        <f t="shared" si="108"/>
        <v>-54805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CONFIRMED BEARISH</v>
      </c>
    </row>
    <row r="1777" spans="1:8" ht="13.5" x14ac:dyDescent="0.25">
      <c r="A1777" s="3">
        <f>TITRES_STAT!B1780</f>
        <v>44894</v>
      </c>
      <c r="B1777" s="5">
        <f>TITRES_STAT!C1780</f>
        <v>0.88</v>
      </c>
      <c r="C1777" s="5">
        <f>TITRES_STAT!D1780</f>
        <v>0.88</v>
      </c>
      <c r="D1777" s="5">
        <f>TITRES_STAT!E1780</f>
        <v>0</v>
      </c>
      <c r="E1777" s="2">
        <f t="shared" si="108"/>
        <v>-54805</v>
      </c>
      <c r="F1777" s="5" t="str">
        <f t="shared" si="111"/>
        <v>NEUTRAL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44895</v>
      </c>
      <c r="B1778" s="5">
        <f>TITRES_STAT!C1781</f>
        <v>0.88</v>
      </c>
      <c r="C1778" s="5">
        <f>TITRES_STAT!D1781</f>
        <v>0.88</v>
      </c>
      <c r="D1778" s="5">
        <f>TITRES_STAT!E1781</f>
        <v>0</v>
      </c>
      <c r="E1778" s="2">
        <f t="shared" si="108"/>
        <v>-54805</v>
      </c>
      <c r="F1778" s="5" t="str">
        <f t="shared" si="111"/>
        <v>NEUTRAL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0.88</v>
      </c>
      <c r="C1779" s="5">
        <f>TITRES_STAT!D1782</f>
        <v>0.88</v>
      </c>
      <c r="D1779" s="5">
        <f>TITRES_STAT!E1782</f>
        <v>0</v>
      </c>
      <c r="E1779" s="2">
        <f t="shared" si="108"/>
        <v>-54805</v>
      </c>
      <c r="F1779" s="5" t="str">
        <f t="shared" si="111"/>
        <v>NEUTRAL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0.88</v>
      </c>
      <c r="C1780" s="5">
        <f>TITRES_STAT!D1783</f>
        <v>0.88</v>
      </c>
      <c r="D1780" s="5">
        <f>TITRES_STAT!E1783</f>
        <v>0</v>
      </c>
      <c r="E1780" s="2">
        <f t="shared" si="108"/>
        <v>-54805</v>
      </c>
      <c r="F1780" s="5" t="str">
        <f t="shared" si="111"/>
        <v>NEUTRAL</v>
      </c>
      <c r="G1780" s="5" t="str">
        <f t="shared" si="110"/>
        <v>NEUTRAL</v>
      </c>
      <c r="H1780" s="5" t="str">
        <f t="shared" si="109"/>
        <v>NEUTRAL</v>
      </c>
    </row>
    <row r="1781" spans="1:8" ht="13.5" x14ac:dyDescent="0.25">
      <c r="A1781" s="3">
        <f>TITRES_STAT!B1784</f>
        <v>44900</v>
      </c>
      <c r="B1781" s="5">
        <f>TITRES_STAT!C1784</f>
        <v>0.88</v>
      </c>
      <c r="C1781" s="5">
        <f>TITRES_STAT!D1784</f>
        <v>0.88</v>
      </c>
      <c r="D1781" s="5">
        <f>TITRES_STAT!E1784</f>
        <v>0</v>
      </c>
      <c r="E1781" s="2">
        <f t="shared" si="108"/>
        <v>-54805</v>
      </c>
      <c r="F1781" s="5" t="str">
        <f t="shared" si="111"/>
        <v>NEUTRAL</v>
      </c>
      <c r="G1781" s="5" t="str">
        <f t="shared" si="110"/>
        <v>NEUTRAL</v>
      </c>
      <c r="H1781" s="5" t="str">
        <f t="shared" si="109"/>
        <v>NEUTRAL</v>
      </c>
    </row>
    <row r="1782" spans="1:8" ht="13.5" x14ac:dyDescent="0.25">
      <c r="A1782" s="3">
        <f>TITRES_STAT!B1785</f>
        <v>44901</v>
      </c>
      <c r="B1782" s="5">
        <f>TITRES_STAT!C1785</f>
        <v>0.88</v>
      </c>
      <c r="C1782" s="5">
        <f>TITRES_STAT!D1785</f>
        <v>0.88</v>
      </c>
      <c r="D1782" s="5">
        <f>TITRES_STAT!E1785</f>
        <v>0</v>
      </c>
      <c r="E1782" s="2">
        <f t="shared" si="108"/>
        <v>-54805</v>
      </c>
      <c r="F1782" s="5" t="str">
        <f t="shared" si="111"/>
        <v>NEUTRAL</v>
      </c>
      <c r="G1782" s="5" t="str">
        <f t="shared" si="110"/>
        <v>NEUTRAL</v>
      </c>
      <c r="H1782" s="5" t="str">
        <f t="shared" si="109"/>
        <v>NEUTRAL</v>
      </c>
    </row>
    <row r="1783" spans="1:8" ht="13.5" x14ac:dyDescent="0.25">
      <c r="A1783" s="3">
        <f>TITRES_STAT!B1786</f>
        <v>44902</v>
      </c>
      <c r="B1783" s="5">
        <f>TITRES_STAT!C1786</f>
        <v>0.88</v>
      </c>
      <c r="C1783" s="5">
        <f>TITRES_STAT!D1786</f>
        <v>0.88</v>
      </c>
      <c r="D1783" s="5">
        <f>TITRES_STAT!E1786</f>
        <v>0</v>
      </c>
      <c r="E1783" s="2">
        <f t="shared" si="108"/>
        <v>-54805</v>
      </c>
      <c r="F1783" s="5" t="str">
        <f t="shared" si="111"/>
        <v>NEUTRAL</v>
      </c>
      <c r="G1783" s="5" t="str">
        <f t="shared" si="110"/>
        <v>NEUTRAL</v>
      </c>
      <c r="H1783" s="5" t="str">
        <f t="shared" si="109"/>
        <v>NEUTRAL</v>
      </c>
    </row>
    <row r="1784" spans="1:8" ht="13.5" x14ac:dyDescent="0.25">
      <c r="A1784" s="3">
        <f>TITRES_STAT!B1787</f>
        <v>44903</v>
      </c>
      <c r="B1784" s="5">
        <f>TITRES_STAT!C1787</f>
        <v>0.9</v>
      </c>
      <c r="C1784" s="5">
        <f>TITRES_STAT!D1787</f>
        <v>0.9</v>
      </c>
      <c r="D1784" s="5">
        <f>TITRES_STAT!E1787</f>
        <v>6</v>
      </c>
      <c r="E1784" s="2">
        <f t="shared" si="108"/>
        <v>-54799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CONFIRMED BULLISH</v>
      </c>
    </row>
    <row r="1785" spans="1:8" ht="13.5" x14ac:dyDescent="0.25">
      <c r="A1785" s="3">
        <f>TITRES_STAT!B1788</f>
        <v>44904</v>
      </c>
      <c r="B1785" s="5">
        <f>TITRES_STAT!C1788</f>
        <v>0.9</v>
      </c>
      <c r="C1785" s="5">
        <f>TITRES_STAT!D1788</f>
        <v>0.9</v>
      </c>
      <c r="D1785" s="5">
        <f>TITRES_STAT!E1788</f>
        <v>0</v>
      </c>
      <c r="E1785" s="2">
        <f t="shared" si="108"/>
        <v>-54799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CONFIRMED BULLISH</v>
      </c>
    </row>
    <row r="1786" spans="1:8" ht="13.5" x14ac:dyDescent="0.25">
      <c r="A1786" s="3">
        <f>TITRES_STAT!B1789</f>
        <v>44907</v>
      </c>
      <c r="B1786" s="5">
        <f>TITRES_STAT!C1789</f>
        <v>0.9</v>
      </c>
      <c r="C1786" s="5">
        <f>TITRES_STAT!D1789</f>
        <v>0.9</v>
      </c>
      <c r="D1786" s="5">
        <f>TITRES_STAT!E1789</f>
        <v>0</v>
      </c>
      <c r="E1786" s="2">
        <f t="shared" si="108"/>
        <v>-54799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CONFIRMED BULLISH</v>
      </c>
    </row>
    <row r="1787" spans="1:8" ht="13.5" x14ac:dyDescent="0.25">
      <c r="A1787" s="3">
        <f>TITRES_STAT!B1790</f>
        <v>44908</v>
      </c>
      <c r="B1787" s="5">
        <f>TITRES_STAT!C1790</f>
        <v>0.86</v>
      </c>
      <c r="C1787" s="5">
        <f>TITRES_STAT!D1790</f>
        <v>0.86</v>
      </c>
      <c r="D1787" s="5">
        <f>TITRES_STAT!E1790</f>
        <v>14</v>
      </c>
      <c r="E1787" s="2">
        <f t="shared" si="108"/>
        <v>-54813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44909</v>
      </c>
      <c r="B1788" s="5">
        <f>TITRES_STAT!C1791</f>
        <v>0.84</v>
      </c>
      <c r="C1788" s="5">
        <f>TITRES_STAT!D1791</f>
        <v>0.84</v>
      </c>
      <c r="D1788" s="5">
        <f>TITRES_STAT!E1791</f>
        <v>1080</v>
      </c>
      <c r="E1788" s="2">
        <f t="shared" si="108"/>
        <v>-55893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CONFIRMED BEARISH</v>
      </c>
    </row>
    <row r="1789" spans="1:8" ht="13.5" x14ac:dyDescent="0.25">
      <c r="A1789" s="3">
        <f>TITRES_STAT!B1792</f>
        <v>44910</v>
      </c>
      <c r="B1789" s="5">
        <f>TITRES_STAT!C1792</f>
        <v>0.84</v>
      </c>
      <c r="C1789" s="5">
        <f>TITRES_STAT!D1792</f>
        <v>0.84</v>
      </c>
      <c r="D1789" s="5">
        <f>TITRES_STAT!E1792</f>
        <v>0</v>
      </c>
      <c r="E1789" s="2">
        <f t="shared" si="108"/>
        <v>-55893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0.84</v>
      </c>
      <c r="C1790" s="5">
        <f>TITRES_STAT!D1793</f>
        <v>0.84</v>
      </c>
      <c r="D1790" s="5">
        <f>TITRES_STAT!E1793</f>
        <v>1</v>
      </c>
      <c r="E1790" s="2">
        <f t="shared" si="108"/>
        <v>-55893</v>
      </c>
      <c r="F1790" s="5" t="str">
        <f t="shared" si="111"/>
        <v>BEARISH</v>
      </c>
      <c r="G1790" s="5" t="str">
        <f t="shared" si="110"/>
        <v>NEUTRAL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0.84</v>
      </c>
      <c r="C1791" s="5">
        <f>TITRES_STAT!D1794</f>
        <v>0.84</v>
      </c>
      <c r="D1791" s="5">
        <f>TITRES_STAT!E1794</f>
        <v>0</v>
      </c>
      <c r="E1791" s="2">
        <f t="shared" si="108"/>
        <v>-55893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0.84</v>
      </c>
      <c r="C1792" s="5">
        <f>TITRES_STAT!D1795</f>
        <v>0.84</v>
      </c>
      <c r="D1792" s="5">
        <f>TITRES_STAT!E1795</f>
        <v>0</v>
      </c>
      <c r="E1792" s="2">
        <f t="shared" si="108"/>
        <v>-55893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0.84</v>
      </c>
      <c r="C1793" s="5">
        <f>TITRES_STAT!D1796</f>
        <v>0.84</v>
      </c>
      <c r="D1793" s="5">
        <f>TITRES_STAT!E1796</f>
        <v>0</v>
      </c>
      <c r="E1793" s="2">
        <f t="shared" si="108"/>
        <v>-55893</v>
      </c>
      <c r="F1793" s="5" t="str">
        <f t="shared" si="111"/>
        <v>NEUTRAL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44917</v>
      </c>
      <c r="B1794" s="5">
        <f>TITRES_STAT!C1797</f>
        <v>0.84</v>
      </c>
      <c r="C1794" s="5">
        <f>TITRES_STAT!D1797</f>
        <v>0.84</v>
      </c>
      <c r="D1794" s="5">
        <f>TITRES_STAT!E1797</f>
        <v>0</v>
      </c>
      <c r="E1794" s="2">
        <f t="shared" si="108"/>
        <v>-55893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44918</v>
      </c>
      <c r="B1795" s="5">
        <f>TITRES_STAT!C1798</f>
        <v>0.82</v>
      </c>
      <c r="C1795" s="5">
        <f>TITRES_STAT!D1798</f>
        <v>0.82</v>
      </c>
      <c r="D1795" s="5">
        <f>TITRES_STAT!E1798</f>
        <v>7005</v>
      </c>
      <c r="E1795" s="2">
        <f t="shared" si="108"/>
        <v>-62898</v>
      </c>
      <c r="F1795" s="5" t="str">
        <f t="shared" si="111"/>
        <v>BEARISH</v>
      </c>
      <c r="G1795" s="5" t="str">
        <f t="shared" si="110"/>
        <v>STRONG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0.82</v>
      </c>
      <c r="C1796" s="5">
        <f>TITRES_STAT!D1799</f>
        <v>0.82</v>
      </c>
      <c r="D1796" s="5">
        <f>TITRES_STAT!E1799</f>
        <v>0</v>
      </c>
      <c r="E1796" s="2">
        <f t="shared" ref="E1796:E1859" si="112">IF(B1796&gt;B1795, E1795+D1796, IF(B1796&lt;B1795, E1795-D1796, E1795))</f>
        <v>-62898</v>
      </c>
      <c r="F1796" s="5" t="str">
        <f t="shared" si="111"/>
        <v>BEARISH</v>
      </c>
      <c r="G1796" s="5" t="str">
        <f t="shared" si="110"/>
        <v>STRONG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0.82</v>
      </c>
      <c r="C1797" s="5">
        <f>TITRES_STAT!D1800</f>
        <v>0.82</v>
      </c>
      <c r="D1797" s="5">
        <f>TITRES_STAT!E1800</f>
        <v>0</v>
      </c>
      <c r="E1797" s="2">
        <f t="shared" si="112"/>
        <v>-62898</v>
      </c>
      <c r="F1797" s="5" t="str">
        <f t="shared" si="111"/>
        <v>BEARISH</v>
      </c>
      <c r="G1797" s="5" t="str">
        <f t="shared" si="110"/>
        <v>STRONG</v>
      </c>
      <c r="H1797" s="5" t="str">
        <f t="shared" si="109"/>
        <v>CONFIRMED BEARISH</v>
      </c>
    </row>
    <row r="1798" spans="1:8" ht="13.5" x14ac:dyDescent="0.25">
      <c r="A1798" s="3">
        <f>TITRES_STAT!B1801</f>
        <v>44923</v>
      </c>
      <c r="B1798" s="5">
        <f>TITRES_STAT!C1801</f>
        <v>0.82</v>
      </c>
      <c r="C1798" s="5">
        <f>TITRES_STAT!D1801</f>
        <v>0.82</v>
      </c>
      <c r="D1798" s="5">
        <f>TITRES_STAT!E1801</f>
        <v>9670</v>
      </c>
      <c r="E1798" s="2">
        <f t="shared" si="112"/>
        <v>-62898</v>
      </c>
      <c r="F1798" s="5" t="str">
        <f t="shared" si="111"/>
        <v>BEARISH</v>
      </c>
      <c r="G1798" s="5" t="str">
        <f t="shared" si="110"/>
        <v>STRONG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5">
        <f>TITRES_STAT!C1802</f>
        <v>0.82</v>
      </c>
      <c r="C1799" s="5">
        <f>TITRES_STAT!D1802</f>
        <v>0.82</v>
      </c>
      <c r="D1799" s="5">
        <f>TITRES_STAT!E1802</f>
        <v>0</v>
      </c>
      <c r="E1799" s="2">
        <f t="shared" si="112"/>
        <v>-62898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STRONG</v>
      </c>
      <c r="H1799" s="5" t="str">
        <f t="shared" si="113"/>
        <v>CONFIRMED BEARISH</v>
      </c>
    </row>
    <row r="1800" spans="1:8" ht="13.5" x14ac:dyDescent="0.25">
      <c r="A1800" s="3">
        <f>TITRES_STAT!B1803</f>
        <v>44925</v>
      </c>
      <c r="B1800" s="5">
        <f>TITRES_STAT!C1803</f>
        <v>0.82</v>
      </c>
      <c r="C1800" s="5">
        <f>TITRES_STAT!D1803</f>
        <v>0.82</v>
      </c>
      <c r="D1800" s="5">
        <f>TITRES_STAT!E1803</f>
        <v>0</v>
      </c>
      <c r="E1800" s="2">
        <f t="shared" si="112"/>
        <v>-62898</v>
      </c>
      <c r="F1800" s="5" t="str">
        <f t="shared" ref="F1800:F1863" si="115">IF(E1800&gt;E1795,"BULLISH",IF(E1800&lt;E1795,"BEARISH","NEUTRAL"))</f>
        <v>NEUTRAL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44928</v>
      </c>
      <c r="B1801" s="5">
        <f>TITRES_STAT!C1804</f>
        <v>0.82</v>
      </c>
      <c r="C1801" s="5">
        <f>TITRES_STAT!D1804</f>
        <v>0.82</v>
      </c>
      <c r="D1801" s="5">
        <f>TITRES_STAT!E1804</f>
        <v>0</v>
      </c>
      <c r="E1801" s="2">
        <f t="shared" si="112"/>
        <v>-62898</v>
      </c>
      <c r="F1801" s="5" t="str">
        <f t="shared" si="115"/>
        <v>NEUTRAL</v>
      </c>
      <c r="G1801" s="5" t="str">
        <f t="shared" si="114"/>
        <v>NEUTRAL</v>
      </c>
      <c r="H1801" s="5" t="str">
        <f t="shared" si="113"/>
        <v>NEUTRAL</v>
      </c>
    </row>
    <row r="1802" spans="1:8" ht="13.5" x14ac:dyDescent="0.25">
      <c r="A1802" s="3">
        <f>TITRES_STAT!B1805</f>
        <v>44929</v>
      </c>
      <c r="B1802" s="5">
        <f>TITRES_STAT!C1805</f>
        <v>0.82</v>
      </c>
      <c r="C1802" s="5">
        <f>TITRES_STAT!D1805</f>
        <v>0.82</v>
      </c>
      <c r="D1802" s="5">
        <f>TITRES_STAT!E1805</f>
        <v>0</v>
      </c>
      <c r="E1802" s="2">
        <f t="shared" si="112"/>
        <v>-62898</v>
      </c>
      <c r="F1802" s="5" t="str">
        <f t="shared" si="115"/>
        <v>NEUTRAL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44930</v>
      </c>
      <c r="B1803" s="5">
        <f>TITRES_STAT!C1806</f>
        <v>0.82</v>
      </c>
      <c r="C1803" s="5">
        <f>TITRES_STAT!D1806</f>
        <v>0.82</v>
      </c>
      <c r="D1803" s="5">
        <f>TITRES_STAT!E1806</f>
        <v>1020</v>
      </c>
      <c r="E1803" s="2">
        <f t="shared" si="112"/>
        <v>-62898</v>
      </c>
      <c r="F1803" s="5" t="str">
        <f t="shared" si="115"/>
        <v>NEUTRAL</v>
      </c>
      <c r="G1803" s="5" t="str">
        <f t="shared" si="114"/>
        <v>NEUTRAL</v>
      </c>
      <c r="H1803" s="5" t="str">
        <f t="shared" si="113"/>
        <v>NEUTRAL</v>
      </c>
    </row>
    <row r="1804" spans="1:8" ht="13.5" x14ac:dyDescent="0.25">
      <c r="A1804" s="3">
        <f>TITRES_STAT!B1807</f>
        <v>44931</v>
      </c>
      <c r="B1804" s="5">
        <f>TITRES_STAT!C1807</f>
        <v>0.82</v>
      </c>
      <c r="C1804" s="5">
        <f>TITRES_STAT!D1807</f>
        <v>0.82</v>
      </c>
      <c r="D1804" s="5">
        <f>TITRES_STAT!E1807</f>
        <v>0</v>
      </c>
      <c r="E1804" s="2">
        <f t="shared" si="112"/>
        <v>-62898</v>
      </c>
      <c r="F1804" s="5" t="str">
        <f t="shared" si="115"/>
        <v>NEUTRAL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44932</v>
      </c>
      <c r="B1805" s="5">
        <f>TITRES_STAT!C1808</f>
        <v>0.82</v>
      </c>
      <c r="C1805" s="5">
        <f>TITRES_STAT!D1808</f>
        <v>0.82</v>
      </c>
      <c r="D1805" s="5">
        <f>TITRES_STAT!E1808</f>
        <v>0</v>
      </c>
      <c r="E1805" s="2">
        <f t="shared" si="112"/>
        <v>-62898</v>
      </c>
      <c r="F1805" s="5" t="str">
        <f t="shared" si="115"/>
        <v>NEUTRAL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44935</v>
      </c>
      <c r="B1806" s="5">
        <f>TITRES_STAT!C1809</f>
        <v>0.82</v>
      </c>
      <c r="C1806" s="5">
        <f>TITRES_STAT!D1809</f>
        <v>0.82</v>
      </c>
      <c r="D1806" s="5">
        <f>TITRES_STAT!E1809</f>
        <v>0</v>
      </c>
      <c r="E1806" s="2">
        <f t="shared" si="112"/>
        <v>-62898</v>
      </c>
      <c r="F1806" s="5" t="str">
        <f t="shared" si="115"/>
        <v>NEUTRAL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44936</v>
      </c>
      <c r="B1807" s="5">
        <f>TITRES_STAT!C1810</f>
        <v>0.82</v>
      </c>
      <c r="C1807" s="5">
        <f>TITRES_STAT!D1810</f>
        <v>0.82</v>
      </c>
      <c r="D1807" s="5">
        <f>TITRES_STAT!E1810</f>
        <v>0</v>
      </c>
      <c r="E1807" s="2">
        <f t="shared" si="112"/>
        <v>-62898</v>
      </c>
      <c r="F1807" s="5" t="str">
        <f t="shared" si="115"/>
        <v>NEUTRAL</v>
      </c>
      <c r="G1807" s="5" t="str">
        <f t="shared" si="114"/>
        <v>NEUTRAL</v>
      </c>
      <c r="H1807" s="5" t="str">
        <f t="shared" si="113"/>
        <v>NEUTRAL</v>
      </c>
    </row>
    <row r="1808" spans="1:8" ht="13.5" x14ac:dyDescent="0.25">
      <c r="A1808" s="3">
        <f>TITRES_STAT!B1811</f>
        <v>44937</v>
      </c>
      <c r="B1808" s="5">
        <f>TITRES_STAT!C1811</f>
        <v>0.82</v>
      </c>
      <c r="C1808" s="5">
        <f>TITRES_STAT!D1811</f>
        <v>0.82</v>
      </c>
      <c r="D1808" s="5">
        <f>TITRES_STAT!E1811</f>
        <v>3</v>
      </c>
      <c r="E1808" s="2">
        <f t="shared" si="112"/>
        <v>-62898</v>
      </c>
      <c r="F1808" s="5" t="str">
        <f t="shared" si="115"/>
        <v>NEUTRAL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44938</v>
      </c>
      <c r="B1809" s="5">
        <f>TITRES_STAT!C1812</f>
        <v>0.82</v>
      </c>
      <c r="C1809" s="5">
        <f>TITRES_STAT!D1812</f>
        <v>0.82</v>
      </c>
      <c r="D1809" s="5">
        <f>TITRES_STAT!E1812</f>
        <v>0</v>
      </c>
      <c r="E1809" s="2">
        <f t="shared" si="112"/>
        <v>-62898</v>
      </c>
      <c r="F1809" s="5" t="str">
        <f t="shared" si="115"/>
        <v>NEUTRAL</v>
      </c>
      <c r="G1809" s="5" t="str">
        <f t="shared" si="114"/>
        <v>NEUTRAL</v>
      </c>
      <c r="H1809" s="5" t="str">
        <f t="shared" si="113"/>
        <v>NEUTRAL</v>
      </c>
    </row>
    <row r="1810" spans="1:8" ht="13.5" x14ac:dyDescent="0.25">
      <c r="A1810" s="3">
        <f>TITRES_STAT!B1813</f>
        <v>44939</v>
      </c>
      <c r="B1810" s="5">
        <f>TITRES_STAT!C1813</f>
        <v>0.82</v>
      </c>
      <c r="C1810" s="5">
        <f>TITRES_STAT!D1813</f>
        <v>0.82</v>
      </c>
      <c r="D1810" s="5">
        <f>TITRES_STAT!E1813</f>
        <v>0</v>
      </c>
      <c r="E1810" s="2">
        <f t="shared" si="112"/>
        <v>-62898</v>
      </c>
      <c r="F1810" s="5" t="str">
        <f t="shared" si="115"/>
        <v>NEUTRAL</v>
      </c>
      <c r="G1810" s="5" t="str">
        <f t="shared" si="114"/>
        <v>NEUTRAL</v>
      </c>
      <c r="H1810" s="5" t="str">
        <f t="shared" si="113"/>
        <v>NEUTRAL</v>
      </c>
    </row>
    <row r="1811" spans="1:8" ht="13.5" x14ac:dyDescent="0.25">
      <c r="A1811" s="3">
        <f>TITRES_STAT!B1814</f>
        <v>44942</v>
      </c>
      <c r="B1811" s="5">
        <f>TITRES_STAT!C1814</f>
        <v>0.82</v>
      </c>
      <c r="C1811" s="5">
        <f>TITRES_STAT!D1814</f>
        <v>0.82</v>
      </c>
      <c r="D1811" s="5">
        <f>TITRES_STAT!E1814</f>
        <v>0</v>
      </c>
      <c r="E1811" s="2">
        <f t="shared" si="112"/>
        <v>-62898</v>
      </c>
      <c r="F1811" s="5" t="str">
        <f t="shared" si="115"/>
        <v>NEUTRAL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44943</v>
      </c>
      <c r="B1812" s="5">
        <f>TITRES_STAT!C1815</f>
        <v>0.83</v>
      </c>
      <c r="C1812" s="5">
        <f>TITRES_STAT!D1815</f>
        <v>0.83</v>
      </c>
      <c r="D1812" s="5">
        <f>TITRES_STAT!E1815</f>
        <v>2</v>
      </c>
      <c r="E1812" s="2">
        <f t="shared" si="112"/>
        <v>-62896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44944</v>
      </c>
      <c r="B1813" s="5">
        <f>TITRES_STAT!C1816</f>
        <v>0.83</v>
      </c>
      <c r="C1813" s="5">
        <f>TITRES_STAT!D1816</f>
        <v>0.83</v>
      </c>
      <c r="D1813" s="5">
        <f>TITRES_STAT!E1816</f>
        <v>0</v>
      </c>
      <c r="E1813" s="2">
        <f t="shared" si="112"/>
        <v>-62896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CONFIRMED BULLISH</v>
      </c>
    </row>
    <row r="1814" spans="1:8" ht="13.5" x14ac:dyDescent="0.25">
      <c r="A1814" s="3">
        <f>TITRES_STAT!B1817</f>
        <v>44945</v>
      </c>
      <c r="B1814" s="5">
        <f>TITRES_STAT!C1817</f>
        <v>0.83</v>
      </c>
      <c r="C1814" s="5">
        <f>TITRES_STAT!D1817</f>
        <v>0.83</v>
      </c>
      <c r="D1814" s="5">
        <f>TITRES_STAT!E1817</f>
        <v>0</v>
      </c>
      <c r="E1814" s="2">
        <f t="shared" si="112"/>
        <v>-62896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0.83</v>
      </c>
      <c r="C1815" s="5">
        <f>TITRES_STAT!D1818</f>
        <v>0.83</v>
      </c>
      <c r="D1815" s="5">
        <f>TITRES_STAT!E1818</f>
        <v>0</v>
      </c>
      <c r="E1815" s="2">
        <f t="shared" si="112"/>
        <v>-62896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0.8</v>
      </c>
      <c r="C1816" s="5">
        <f>TITRES_STAT!D1819</f>
        <v>0.8</v>
      </c>
      <c r="D1816" s="5">
        <f>TITRES_STAT!E1819</f>
        <v>0</v>
      </c>
      <c r="E1816" s="2">
        <f t="shared" si="112"/>
        <v>-62896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BULLISH DIVERGENCE</v>
      </c>
    </row>
    <row r="1817" spans="1:8" ht="13.5" x14ac:dyDescent="0.25">
      <c r="A1817" s="3">
        <f>TITRES_STAT!B1820</f>
        <v>44950</v>
      </c>
      <c r="B1817" s="5">
        <f>TITRES_STAT!C1820</f>
        <v>0.77</v>
      </c>
      <c r="C1817" s="5">
        <f>TITRES_STAT!D1820</f>
        <v>0.77</v>
      </c>
      <c r="D1817" s="5">
        <f>TITRES_STAT!E1820</f>
        <v>0</v>
      </c>
      <c r="E1817" s="2">
        <f t="shared" si="112"/>
        <v>-62896</v>
      </c>
      <c r="F1817" s="5" t="str">
        <f t="shared" si="115"/>
        <v>NEUTRAL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44951</v>
      </c>
      <c r="B1818" s="5">
        <f>TITRES_STAT!C1821</f>
        <v>0.8</v>
      </c>
      <c r="C1818" s="5">
        <f>TITRES_STAT!D1821</f>
        <v>0.8</v>
      </c>
      <c r="D1818" s="5">
        <f>TITRES_STAT!E1821</f>
        <v>0</v>
      </c>
      <c r="E1818" s="2">
        <f t="shared" si="112"/>
        <v>-62896</v>
      </c>
      <c r="F1818" s="5" t="str">
        <f t="shared" si="115"/>
        <v>NEUTRAL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44952</v>
      </c>
      <c r="B1819" s="5">
        <f>TITRES_STAT!C1822</f>
        <v>0.77</v>
      </c>
      <c r="C1819" s="5">
        <f>TITRES_STAT!D1822</f>
        <v>0.77</v>
      </c>
      <c r="D1819" s="5">
        <f>TITRES_STAT!E1822</f>
        <v>0</v>
      </c>
      <c r="E1819" s="2">
        <f t="shared" si="112"/>
        <v>-62896</v>
      </c>
      <c r="F1819" s="5" t="str">
        <f t="shared" si="115"/>
        <v>NEUTRAL</v>
      </c>
      <c r="G1819" s="5" t="str">
        <f t="shared" si="114"/>
        <v>NEUTRAL</v>
      </c>
      <c r="H1819" s="5" t="str">
        <f t="shared" si="113"/>
        <v>NEUTRAL</v>
      </c>
    </row>
    <row r="1820" spans="1:8" ht="13.5" x14ac:dyDescent="0.25">
      <c r="A1820" s="3">
        <f>TITRES_STAT!B1823</f>
        <v>44953</v>
      </c>
      <c r="B1820" s="5">
        <f>TITRES_STAT!C1823</f>
        <v>0.74</v>
      </c>
      <c r="C1820" s="5">
        <f>TITRES_STAT!D1823</f>
        <v>0.74</v>
      </c>
      <c r="D1820" s="5">
        <f>TITRES_STAT!E1823</f>
        <v>0</v>
      </c>
      <c r="E1820" s="2">
        <f t="shared" si="112"/>
        <v>-62896</v>
      </c>
      <c r="F1820" s="5" t="str">
        <f t="shared" si="115"/>
        <v>NEUTRAL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44956</v>
      </c>
      <c r="B1821" s="5">
        <f>TITRES_STAT!C1824</f>
        <v>0.74</v>
      </c>
      <c r="C1821" s="5">
        <f>TITRES_STAT!D1824</f>
        <v>0.74</v>
      </c>
      <c r="D1821" s="5">
        <f>TITRES_STAT!E1824</f>
        <v>0</v>
      </c>
      <c r="E1821" s="2">
        <f t="shared" si="112"/>
        <v>-62896</v>
      </c>
      <c r="F1821" s="5" t="str">
        <f t="shared" si="115"/>
        <v>NEUTRAL</v>
      </c>
      <c r="G1821" s="5" t="str">
        <f t="shared" si="114"/>
        <v>NEUTRAL</v>
      </c>
      <c r="H1821" s="5" t="str">
        <f t="shared" si="113"/>
        <v>NEUTRAL</v>
      </c>
    </row>
    <row r="1822" spans="1:8" ht="13.5" x14ac:dyDescent="0.25">
      <c r="A1822" s="3">
        <f>TITRES_STAT!B1825</f>
        <v>44957</v>
      </c>
      <c r="B1822" s="5">
        <f>TITRES_STAT!C1825</f>
        <v>0.74</v>
      </c>
      <c r="C1822" s="5">
        <f>TITRES_STAT!D1825</f>
        <v>0.74</v>
      </c>
      <c r="D1822" s="5">
        <f>TITRES_STAT!E1825</f>
        <v>0</v>
      </c>
      <c r="E1822" s="2">
        <f t="shared" si="112"/>
        <v>-62896</v>
      </c>
      <c r="F1822" s="5" t="str">
        <f t="shared" si="115"/>
        <v>NEUTRAL</v>
      </c>
      <c r="G1822" s="5" t="str">
        <f t="shared" si="114"/>
        <v>NEUTRAL</v>
      </c>
      <c r="H1822" s="5" t="str">
        <f t="shared" si="113"/>
        <v>NEUTRAL</v>
      </c>
    </row>
    <row r="1823" spans="1:8" ht="13.5" x14ac:dyDescent="0.25">
      <c r="A1823" s="3">
        <f>TITRES_STAT!B1826</f>
        <v>44958</v>
      </c>
      <c r="B1823" s="5">
        <f>TITRES_STAT!C1826</f>
        <v>0.74</v>
      </c>
      <c r="C1823" s="5">
        <f>TITRES_STAT!D1826</f>
        <v>0.74</v>
      </c>
      <c r="D1823" s="5">
        <f>TITRES_STAT!E1826</f>
        <v>0</v>
      </c>
      <c r="E1823" s="2">
        <f t="shared" si="112"/>
        <v>-62896</v>
      </c>
      <c r="F1823" s="5" t="str">
        <f t="shared" si="115"/>
        <v>NEUTRAL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44959</v>
      </c>
      <c r="B1824" s="5">
        <f>TITRES_STAT!C1827</f>
        <v>0.77</v>
      </c>
      <c r="C1824" s="5">
        <f>TITRES_STAT!D1827</f>
        <v>0.77</v>
      </c>
      <c r="D1824" s="5">
        <f>TITRES_STAT!E1827</f>
        <v>15</v>
      </c>
      <c r="E1824" s="2">
        <f t="shared" si="112"/>
        <v>-62881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NEUTRAL</v>
      </c>
    </row>
    <row r="1825" spans="1:8" ht="13.5" x14ac:dyDescent="0.25">
      <c r="A1825" s="3">
        <f>TITRES_STAT!B1828</f>
        <v>44960</v>
      </c>
      <c r="B1825" s="5">
        <f>TITRES_STAT!C1828</f>
        <v>0.77</v>
      </c>
      <c r="C1825" s="5">
        <f>TITRES_STAT!D1828</f>
        <v>0.77</v>
      </c>
      <c r="D1825" s="5">
        <f>TITRES_STAT!E1828</f>
        <v>0</v>
      </c>
      <c r="E1825" s="2">
        <f t="shared" si="112"/>
        <v>-62881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44963</v>
      </c>
      <c r="B1826" s="5">
        <f>TITRES_STAT!C1829</f>
        <v>0.77</v>
      </c>
      <c r="C1826" s="5">
        <f>TITRES_STAT!D1829</f>
        <v>0.77</v>
      </c>
      <c r="D1826" s="5">
        <f>TITRES_STAT!E1829</f>
        <v>0</v>
      </c>
      <c r="E1826" s="2">
        <f t="shared" si="112"/>
        <v>-62881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44964</v>
      </c>
      <c r="B1827" s="5">
        <f>TITRES_STAT!C1830</f>
        <v>0.77</v>
      </c>
      <c r="C1827" s="5">
        <f>TITRES_STAT!D1830</f>
        <v>0.77</v>
      </c>
      <c r="D1827" s="5">
        <f>TITRES_STAT!E1830</f>
        <v>0</v>
      </c>
      <c r="E1827" s="2">
        <f t="shared" si="112"/>
        <v>-62881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0.77</v>
      </c>
      <c r="C1828" s="5">
        <f>TITRES_STAT!D1831</f>
        <v>0.77</v>
      </c>
      <c r="D1828" s="5">
        <f>TITRES_STAT!E1831</f>
        <v>0</v>
      </c>
      <c r="E1828" s="2">
        <f t="shared" si="112"/>
        <v>-62881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0.77</v>
      </c>
      <c r="C1829" s="5">
        <f>TITRES_STAT!D1832</f>
        <v>0.77</v>
      </c>
      <c r="D1829" s="5">
        <f>TITRES_STAT!E1832</f>
        <v>0</v>
      </c>
      <c r="E1829" s="2">
        <f t="shared" si="112"/>
        <v>-62881</v>
      </c>
      <c r="F1829" s="5" t="str">
        <f t="shared" si="115"/>
        <v>NEUTRAL</v>
      </c>
      <c r="G1829" s="5" t="str">
        <f t="shared" si="114"/>
        <v>NEUTRAL</v>
      </c>
      <c r="H1829" s="5" t="str">
        <f t="shared" si="113"/>
        <v>NEUTRAL</v>
      </c>
    </row>
    <row r="1830" spans="1:8" ht="13.5" x14ac:dyDescent="0.25">
      <c r="A1830" s="3">
        <f>TITRES_STAT!B1833</f>
        <v>44967</v>
      </c>
      <c r="B1830" s="5">
        <f>TITRES_STAT!C1833</f>
        <v>0.77</v>
      </c>
      <c r="C1830" s="5">
        <f>TITRES_STAT!D1833</f>
        <v>0.77</v>
      </c>
      <c r="D1830" s="5">
        <f>TITRES_STAT!E1833</f>
        <v>1</v>
      </c>
      <c r="E1830" s="2">
        <f t="shared" si="112"/>
        <v>-62881</v>
      </c>
      <c r="F1830" s="5" t="str">
        <f t="shared" si="115"/>
        <v>NEUTRAL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44970</v>
      </c>
      <c r="B1831" s="5">
        <f>TITRES_STAT!C1834</f>
        <v>0.77</v>
      </c>
      <c r="C1831" s="5">
        <f>TITRES_STAT!D1834</f>
        <v>0.77</v>
      </c>
      <c r="D1831" s="5">
        <f>TITRES_STAT!E1834</f>
        <v>0</v>
      </c>
      <c r="E1831" s="2">
        <f t="shared" si="112"/>
        <v>-62881</v>
      </c>
      <c r="F1831" s="5" t="str">
        <f t="shared" si="115"/>
        <v>NEUTRAL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44971</v>
      </c>
      <c r="B1832" s="5">
        <f>TITRES_STAT!C1835</f>
        <v>0.77</v>
      </c>
      <c r="C1832" s="5">
        <f>TITRES_STAT!D1835</f>
        <v>0.77</v>
      </c>
      <c r="D1832" s="5">
        <f>TITRES_STAT!E1835</f>
        <v>0</v>
      </c>
      <c r="E1832" s="2">
        <f t="shared" si="112"/>
        <v>-62881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44972</v>
      </c>
      <c r="B1833" s="5">
        <f>TITRES_STAT!C1836</f>
        <v>0.8</v>
      </c>
      <c r="C1833" s="5">
        <f>TITRES_STAT!D1836</f>
        <v>0.8</v>
      </c>
      <c r="D1833" s="5">
        <f>TITRES_STAT!E1836</f>
        <v>0</v>
      </c>
      <c r="E1833" s="2">
        <f t="shared" si="112"/>
        <v>-62881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0.8</v>
      </c>
      <c r="C1834" s="5">
        <f>TITRES_STAT!D1837</f>
        <v>0.8</v>
      </c>
      <c r="D1834" s="5">
        <f>TITRES_STAT!E1837</f>
        <v>0</v>
      </c>
      <c r="E1834" s="2">
        <f t="shared" si="112"/>
        <v>-62881</v>
      </c>
      <c r="F1834" s="5" t="str">
        <f t="shared" si="115"/>
        <v>NEUTRAL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44974</v>
      </c>
      <c r="B1835" s="5">
        <f>TITRES_STAT!C1838</f>
        <v>0.77</v>
      </c>
      <c r="C1835" s="5">
        <f>TITRES_STAT!D1838</f>
        <v>0.77</v>
      </c>
      <c r="D1835" s="5">
        <f>TITRES_STAT!E1838</f>
        <v>40</v>
      </c>
      <c r="E1835" s="2">
        <f t="shared" si="112"/>
        <v>-62921</v>
      </c>
      <c r="F1835" s="5" t="str">
        <f t="shared" si="115"/>
        <v>BEARISH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0.77</v>
      </c>
      <c r="C1836" s="5">
        <f>TITRES_STAT!D1839</f>
        <v>0.77</v>
      </c>
      <c r="D1836" s="5">
        <f>TITRES_STAT!E1839</f>
        <v>0</v>
      </c>
      <c r="E1836" s="2">
        <f t="shared" si="112"/>
        <v>-62921</v>
      </c>
      <c r="F1836" s="5" t="str">
        <f t="shared" si="115"/>
        <v>BEARISH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0.77</v>
      </c>
      <c r="C1837" s="5">
        <f>TITRES_STAT!D1840</f>
        <v>0.77</v>
      </c>
      <c r="D1837" s="5">
        <f>TITRES_STAT!E1840</f>
        <v>0</v>
      </c>
      <c r="E1837" s="2">
        <f t="shared" si="112"/>
        <v>-62921</v>
      </c>
      <c r="F1837" s="5" t="str">
        <f t="shared" si="115"/>
        <v>BEARISH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44979</v>
      </c>
      <c r="B1838" s="5">
        <f>TITRES_STAT!C1841</f>
        <v>0.77</v>
      </c>
      <c r="C1838" s="5">
        <f>TITRES_STAT!D1841</f>
        <v>0.77</v>
      </c>
      <c r="D1838" s="5">
        <f>TITRES_STAT!E1841</f>
        <v>0</v>
      </c>
      <c r="E1838" s="2">
        <f t="shared" si="112"/>
        <v>-62921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44980</v>
      </c>
      <c r="B1839" s="5">
        <f>TITRES_STAT!C1842</f>
        <v>0.77</v>
      </c>
      <c r="C1839" s="5">
        <f>TITRES_STAT!D1842</f>
        <v>0.77</v>
      </c>
      <c r="D1839" s="5">
        <f>TITRES_STAT!E1842</f>
        <v>0</v>
      </c>
      <c r="E1839" s="2">
        <f t="shared" si="112"/>
        <v>-62921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CONFIRMED BEARISH</v>
      </c>
    </row>
    <row r="1840" spans="1:8" ht="13.5" x14ac:dyDescent="0.25">
      <c r="A1840" s="3">
        <f>TITRES_STAT!B1843</f>
        <v>44981</v>
      </c>
      <c r="B1840" s="5">
        <f>TITRES_STAT!C1843</f>
        <v>0.74</v>
      </c>
      <c r="C1840" s="5">
        <f>TITRES_STAT!D1843</f>
        <v>0.74</v>
      </c>
      <c r="D1840" s="5">
        <f>TITRES_STAT!E1843</f>
        <v>0</v>
      </c>
      <c r="E1840" s="2">
        <f t="shared" si="112"/>
        <v>-62921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44984</v>
      </c>
      <c r="B1841" s="5">
        <f>TITRES_STAT!C1844</f>
        <v>0.74</v>
      </c>
      <c r="C1841" s="5">
        <f>TITRES_STAT!D1844</f>
        <v>0.74</v>
      </c>
      <c r="D1841" s="5">
        <f>TITRES_STAT!E1844</f>
        <v>0</v>
      </c>
      <c r="E1841" s="2">
        <f t="shared" si="112"/>
        <v>-62921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44985</v>
      </c>
      <c r="B1842" s="5">
        <f>TITRES_STAT!C1845</f>
        <v>0.74</v>
      </c>
      <c r="C1842" s="5">
        <f>TITRES_STAT!D1845</f>
        <v>0.74</v>
      </c>
      <c r="D1842" s="5">
        <f>TITRES_STAT!E1845</f>
        <v>0</v>
      </c>
      <c r="E1842" s="2">
        <f t="shared" si="112"/>
        <v>-62921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0.77</v>
      </c>
      <c r="C1843" s="5">
        <f>TITRES_STAT!D1846</f>
        <v>0.77</v>
      </c>
      <c r="D1843" s="5">
        <f>TITRES_STAT!E1846</f>
        <v>0</v>
      </c>
      <c r="E1843" s="2">
        <f t="shared" si="112"/>
        <v>-62921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44987</v>
      </c>
      <c r="B1844" s="5">
        <f>TITRES_STAT!C1847</f>
        <v>0.77</v>
      </c>
      <c r="C1844" s="5">
        <f>TITRES_STAT!D1847</f>
        <v>0.77</v>
      </c>
      <c r="D1844" s="5">
        <f>TITRES_STAT!E1847</f>
        <v>0</v>
      </c>
      <c r="E1844" s="2">
        <f t="shared" si="112"/>
        <v>-62921</v>
      </c>
      <c r="F1844" s="5" t="str">
        <f t="shared" si="115"/>
        <v>NEUTRAL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44988</v>
      </c>
      <c r="B1845" s="5">
        <f>TITRES_STAT!C1848</f>
        <v>0.77</v>
      </c>
      <c r="C1845" s="5">
        <f>TITRES_STAT!D1848</f>
        <v>0.77</v>
      </c>
      <c r="D1845" s="5">
        <f>TITRES_STAT!E1848</f>
        <v>0</v>
      </c>
      <c r="E1845" s="2">
        <f t="shared" si="112"/>
        <v>-62921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0.77</v>
      </c>
      <c r="C1846" s="5">
        <f>TITRES_STAT!D1849</f>
        <v>0.77</v>
      </c>
      <c r="D1846" s="5">
        <f>TITRES_STAT!E1849</f>
        <v>0</v>
      </c>
      <c r="E1846" s="2">
        <f t="shared" si="112"/>
        <v>-62921</v>
      </c>
      <c r="F1846" s="5" t="str">
        <f t="shared" si="115"/>
        <v>NEUTRAL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44992</v>
      </c>
      <c r="B1847" s="5">
        <f>TITRES_STAT!C1850</f>
        <v>0.77</v>
      </c>
      <c r="C1847" s="5">
        <f>TITRES_STAT!D1850</f>
        <v>0.77</v>
      </c>
      <c r="D1847" s="5">
        <f>TITRES_STAT!E1850</f>
        <v>0</v>
      </c>
      <c r="E1847" s="2">
        <f t="shared" si="112"/>
        <v>-62921</v>
      </c>
      <c r="F1847" s="5" t="str">
        <f t="shared" si="115"/>
        <v>NEUTRAL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44993</v>
      </c>
      <c r="B1848" s="5">
        <f>TITRES_STAT!C1851</f>
        <v>0.77</v>
      </c>
      <c r="C1848" s="5">
        <f>TITRES_STAT!D1851</f>
        <v>0.77</v>
      </c>
      <c r="D1848" s="5">
        <f>TITRES_STAT!E1851</f>
        <v>0</v>
      </c>
      <c r="E1848" s="2">
        <f t="shared" si="112"/>
        <v>-62921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44994</v>
      </c>
      <c r="B1849" s="5">
        <f>TITRES_STAT!C1852</f>
        <v>0.77</v>
      </c>
      <c r="C1849" s="5">
        <f>TITRES_STAT!D1852</f>
        <v>0.77</v>
      </c>
      <c r="D1849" s="5">
        <f>TITRES_STAT!E1852</f>
        <v>0</v>
      </c>
      <c r="E1849" s="2">
        <f t="shared" si="112"/>
        <v>-62921</v>
      </c>
      <c r="F1849" s="5" t="str">
        <f t="shared" si="115"/>
        <v>NEUTRAL</v>
      </c>
      <c r="G1849" s="5" t="str">
        <f t="shared" si="114"/>
        <v>NEUTRAL</v>
      </c>
      <c r="H1849" s="5" t="str">
        <f t="shared" si="113"/>
        <v>NEUTRAL</v>
      </c>
    </row>
    <row r="1850" spans="1:8" ht="13.5" x14ac:dyDescent="0.25">
      <c r="A1850" s="3">
        <f>TITRES_STAT!B1853</f>
        <v>44995</v>
      </c>
      <c r="B1850" s="5">
        <f>TITRES_STAT!C1853</f>
        <v>0.77</v>
      </c>
      <c r="C1850" s="5">
        <f>TITRES_STAT!D1853</f>
        <v>0.77</v>
      </c>
      <c r="D1850" s="5">
        <f>TITRES_STAT!E1853</f>
        <v>0</v>
      </c>
      <c r="E1850" s="2">
        <f t="shared" si="112"/>
        <v>-62921</v>
      </c>
      <c r="F1850" s="5" t="str">
        <f t="shared" si="115"/>
        <v>NEUTRAL</v>
      </c>
      <c r="G1850" s="5" t="str">
        <f t="shared" si="114"/>
        <v>NEUTRAL</v>
      </c>
      <c r="H1850" s="5" t="str">
        <f t="shared" si="113"/>
        <v>NEUTRAL</v>
      </c>
    </row>
    <row r="1851" spans="1:8" ht="13.5" x14ac:dyDescent="0.25">
      <c r="A1851" s="3">
        <f>TITRES_STAT!B1854</f>
        <v>44998</v>
      </c>
      <c r="B1851" s="5">
        <f>TITRES_STAT!C1854</f>
        <v>0.76</v>
      </c>
      <c r="C1851" s="5">
        <f>TITRES_STAT!D1854</f>
        <v>0.76</v>
      </c>
      <c r="D1851" s="5">
        <f>TITRES_STAT!E1854</f>
        <v>507</v>
      </c>
      <c r="E1851" s="2">
        <f t="shared" si="112"/>
        <v>-63428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0.76</v>
      </c>
      <c r="C1852" s="5">
        <f>TITRES_STAT!D1855</f>
        <v>0.76</v>
      </c>
      <c r="D1852" s="5">
        <f>TITRES_STAT!E1855</f>
        <v>0</v>
      </c>
      <c r="E1852" s="2">
        <f t="shared" si="112"/>
        <v>-63428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0.73</v>
      </c>
      <c r="C1853" s="5">
        <f>TITRES_STAT!D1856</f>
        <v>0.73</v>
      </c>
      <c r="D1853" s="5">
        <f>TITRES_STAT!E1856</f>
        <v>0</v>
      </c>
      <c r="E1853" s="2">
        <f t="shared" si="112"/>
        <v>-63428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0.7</v>
      </c>
      <c r="C1854" s="5">
        <f>TITRES_STAT!D1857</f>
        <v>0.7</v>
      </c>
      <c r="D1854" s="5">
        <f>TITRES_STAT!E1857</f>
        <v>0</v>
      </c>
      <c r="E1854" s="2">
        <f t="shared" si="112"/>
        <v>-63428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0.67</v>
      </c>
      <c r="C1855" s="5">
        <f>TITRES_STAT!D1858</f>
        <v>0.67</v>
      </c>
      <c r="D1855" s="5">
        <f>TITRES_STAT!E1858</f>
        <v>0</v>
      </c>
      <c r="E1855" s="2">
        <f t="shared" si="112"/>
        <v>-63428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0.7</v>
      </c>
      <c r="C1856" s="5">
        <f>TITRES_STAT!D1859</f>
        <v>0.7</v>
      </c>
      <c r="D1856" s="5">
        <f>TITRES_STAT!E1859</f>
        <v>15</v>
      </c>
      <c r="E1856" s="2">
        <f t="shared" si="112"/>
        <v>-63413</v>
      </c>
      <c r="F1856" s="5" t="str">
        <f t="shared" si="115"/>
        <v>BULLISH</v>
      </c>
      <c r="G1856" s="5" t="str">
        <f t="shared" si="114"/>
        <v>NEUTRAL</v>
      </c>
      <c r="H1856" s="5" t="str">
        <f t="shared" si="113"/>
        <v>BULLISH DIVERGENCE</v>
      </c>
    </row>
    <row r="1857" spans="1:8" ht="13.5" x14ac:dyDescent="0.25">
      <c r="A1857" s="3">
        <f>TITRES_STAT!B1860</f>
        <v>45007</v>
      </c>
      <c r="B1857" s="5">
        <f>TITRES_STAT!C1860</f>
        <v>0.7</v>
      </c>
      <c r="C1857" s="5">
        <f>TITRES_STAT!D1860</f>
        <v>0.7</v>
      </c>
      <c r="D1857" s="5">
        <f>TITRES_STAT!E1860</f>
        <v>0</v>
      </c>
      <c r="E1857" s="2">
        <f t="shared" si="112"/>
        <v>-63413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BULLISH DIVERGENCE</v>
      </c>
    </row>
    <row r="1858" spans="1:8" ht="13.5" x14ac:dyDescent="0.25">
      <c r="A1858" s="3">
        <f>TITRES_STAT!B1861</f>
        <v>45008</v>
      </c>
      <c r="B1858" s="5">
        <f>TITRES_STAT!C1861</f>
        <v>0.7</v>
      </c>
      <c r="C1858" s="5">
        <f>TITRES_STAT!D1861</f>
        <v>0.7</v>
      </c>
      <c r="D1858" s="5">
        <f>TITRES_STAT!E1861</f>
        <v>0</v>
      </c>
      <c r="E1858" s="2">
        <f t="shared" si="112"/>
        <v>-63413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BULLISH DIVERGENCE</v>
      </c>
    </row>
    <row r="1859" spans="1:8" ht="13.5" x14ac:dyDescent="0.25">
      <c r="A1859" s="3">
        <f>TITRES_STAT!B1862</f>
        <v>45009</v>
      </c>
      <c r="B1859" s="5">
        <f>TITRES_STAT!C1862</f>
        <v>0.7</v>
      </c>
      <c r="C1859" s="5">
        <f>TITRES_STAT!D1862</f>
        <v>0.7</v>
      </c>
      <c r="D1859" s="5">
        <f>TITRES_STAT!E1862</f>
        <v>0</v>
      </c>
      <c r="E1859" s="2">
        <f t="shared" si="112"/>
        <v>-63413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45012</v>
      </c>
      <c r="B1860" s="5">
        <f>TITRES_STAT!C1863</f>
        <v>0.7</v>
      </c>
      <c r="C1860" s="5">
        <f>TITRES_STAT!D1863</f>
        <v>0.7</v>
      </c>
      <c r="D1860" s="5">
        <f>TITRES_STAT!E1863</f>
        <v>0</v>
      </c>
      <c r="E1860" s="2">
        <f t="shared" ref="E1860:E1923" si="116">IF(B1860&gt;B1859, E1859+D1860, IF(B1860&lt;B1859, E1859-D1860, E1859))</f>
        <v>-63413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CONFIRMED BULLISH</v>
      </c>
    </row>
    <row r="1861" spans="1:8" ht="13.5" x14ac:dyDescent="0.25">
      <c r="A1861" s="3">
        <f>TITRES_STAT!B1864</f>
        <v>45013</v>
      </c>
      <c r="B1861" s="5">
        <f>TITRES_STAT!C1864</f>
        <v>0.7</v>
      </c>
      <c r="C1861" s="5">
        <f>TITRES_STAT!D1864</f>
        <v>0.7</v>
      </c>
      <c r="D1861" s="5">
        <f>TITRES_STAT!E1864</f>
        <v>0</v>
      </c>
      <c r="E1861" s="2">
        <f t="shared" si="116"/>
        <v>-63413</v>
      </c>
      <c r="F1861" s="5" t="str">
        <f t="shared" si="115"/>
        <v>NEUTRAL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45014</v>
      </c>
      <c r="B1862" s="5">
        <f>TITRES_STAT!C1865</f>
        <v>0.7</v>
      </c>
      <c r="C1862" s="5">
        <f>TITRES_STAT!D1865</f>
        <v>0.7</v>
      </c>
      <c r="D1862" s="5">
        <f>TITRES_STAT!E1865</f>
        <v>0</v>
      </c>
      <c r="E1862" s="2">
        <f t="shared" si="116"/>
        <v>-63413</v>
      </c>
      <c r="F1862" s="5" t="str">
        <f t="shared" si="115"/>
        <v>NEUTRAL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0.7</v>
      </c>
      <c r="C1863" s="5">
        <f>TITRES_STAT!D1866</f>
        <v>0.7</v>
      </c>
      <c r="D1863" s="5">
        <f>TITRES_STAT!E1866</f>
        <v>0</v>
      </c>
      <c r="E1863" s="2">
        <f t="shared" si="116"/>
        <v>-63413</v>
      </c>
      <c r="F1863" s="5" t="str">
        <f t="shared" si="115"/>
        <v>NEUTRAL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45016</v>
      </c>
      <c r="B1864" s="5">
        <f>TITRES_STAT!C1867</f>
        <v>0.7</v>
      </c>
      <c r="C1864" s="5">
        <f>TITRES_STAT!D1867</f>
        <v>0.7</v>
      </c>
      <c r="D1864" s="5">
        <f>TITRES_STAT!E1867</f>
        <v>0</v>
      </c>
      <c r="E1864" s="2">
        <f t="shared" si="116"/>
        <v>-63413</v>
      </c>
      <c r="F1864" s="5" t="str">
        <f t="shared" ref="F1864:F1927" si="119">IF(E1864&gt;E1859,"BULLISH",IF(E1864&lt;E1859,"BEARISH","NEUTRAL"))</f>
        <v>NEUTRAL</v>
      </c>
      <c r="G1864" s="5" t="str">
        <f t="shared" si="118"/>
        <v>NEUTRAL</v>
      </c>
      <c r="H1864" s="5" t="str">
        <f t="shared" si="117"/>
        <v>NEUTRAL</v>
      </c>
    </row>
    <row r="1865" spans="1:8" ht="13.5" x14ac:dyDescent="0.25">
      <c r="A1865" s="3">
        <f>TITRES_STAT!B1868</f>
        <v>45019</v>
      </c>
      <c r="B1865" s="5">
        <f>TITRES_STAT!C1868</f>
        <v>0.67</v>
      </c>
      <c r="C1865" s="5">
        <f>TITRES_STAT!D1868</f>
        <v>0.67</v>
      </c>
      <c r="D1865" s="5">
        <f>TITRES_STAT!E1868</f>
        <v>810</v>
      </c>
      <c r="E1865" s="2">
        <f t="shared" si="116"/>
        <v>-64223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CONFIRMED BEARISH</v>
      </c>
    </row>
    <row r="1866" spans="1:8" ht="13.5" x14ac:dyDescent="0.25">
      <c r="A1866" s="3">
        <f>TITRES_STAT!B1869</f>
        <v>45020</v>
      </c>
      <c r="B1866" s="5">
        <f>TITRES_STAT!C1869</f>
        <v>0.67</v>
      </c>
      <c r="C1866" s="5">
        <f>TITRES_STAT!D1869</f>
        <v>0.67</v>
      </c>
      <c r="D1866" s="5">
        <f>TITRES_STAT!E1869</f>
        <v>7360</v>
      </c>
      <c r="E1866" s="2">
        <f t="shared" si="116"/>
        <v>-64223</v>
      </c>
      <c r="F1866" s="5" t="str">
        <f t="shared" si="119"/>
        <v>BEARISH</v>
      </c>
      <c r="G1866" s="5" t="str">
        <f t="shared" si="118"/>
        <v>NEUTRAL</v>
      </c>
      <c r="H1866" s="5" t="str">
        <f t="shared" si="117"/>
        <v>CONFIRMED BEARISH</v>
      </c>
    </row>
    <row r="1867" spans="1:8" ht="13.5" x14ac:dyDescent="0.25">
      <c r="A1867" s="3">
        <f>TITRES_STAT!B1870</f>
        <v>45021</v>
      </c>
      <c r="B1867" s="5">
        <f>TITRES_STAT!C1870</f>
        <v>0.67</v>
      </c>
      <c r="C1867" s="5">
        <f>TITRES_STAT!D1870</f>
        <v>0.67</v>
      </c>
      <c r="D1867" s="5">
        <f>TITRES_STAT!E1870</f>
        <v>400</v>
      </c>
      <c r="E1867" s="2">
        <f t="shared" si="116"/>
        <v>-64223</v>
      </c>
      <c r="F1867" s="5" t="str">
        <f t="shared" si="119"/>
        <v>BEARISH</v>
      </c>
      <c r="G1867" s="5" t="str">
        <f t="shared" si="118"/>
        <v>NEUTRAL</v>
      </c>
      <c r="H1867" s="5" t="str">
        <f t="shared" si="117"/>
        <v>CONFIRMED BEARISH</v>
      </c>
    </row>
    <row r="1868" spans="1:8" ht="13.5" x14ac:dyDescent="0.25">
      <c r="A1868" s="3">
        <f>TITRES_STAT!B1871</f>
        <v>45022</v>
      </c>
      <c r="B1868" s="5">
        <f>TITRES_STAT!C1871</f>
        <v>0.67</v>
      </c>
      <c r="C1868" s="5">
        <f>TITRES_STAT!D1871</f>
        <v>0.67</v>
      </c>
      <c r="D1868" s="5">
        <f>TITRES_STAT!E1871</f>
        <v>0</v>
      </c>
      <c r="E1868" s="2">
        <f t="shared" si="116"/>
        <v>-64223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CONFIRMED BEARISH</v>
      </c>
    </row>
    <row r="1869" spans="1:8" ht="13.5" x14ac:dyDescent="0.25">
      <c r="A1869" s="3">
        <f>TITRES_STAT!B1872</f>
        <v>45023</v>
      </c>
      <c r="B1869" s="5">
        <f>TITRES_STAT!C1872</f>
        <v>0.64</v>
      </c>
      <c r="C1869" s="5">
        <f>TITRES_STAT!D1872</f>
        <v>0.64</v>
      </c>
      <c r="D1869" s="5">
        <f>TITRES_STAT!E1872</f>
        <v>0</v>
      </c>
      <c r="E1869" s="2">
        <f t="shared" si="116"/>
        <v>-64223</v>
      </c>
      <c r="F1869" s="5" t="str">
        <f t="shared" si="119"/>
        <v>BEARISH</v>
      </c>
      <c r="G1869" s="5" t="str">
        <f t="shared" si="118"/>
        <v>NEUTRAL</v>
      </c>
      <c r="H1869" s="5" t="str">
        <f t="shared" si="117"/>
        <v>CONFIRMED BEARISH</v>
      </c>
    </row>
    <row r="1870" spans="1:8" ht="13.5" x14ac:dyDescent="0.25">
      <c r="A1870" s="3">
        <f>TITRES_STAT!B1873</f>
        <v>45026</v>
      </c>
      <c r="B1870" s="5">
        <f>TITRES_STAT!C1873</f>
        <v>0.62</v>
      </c>
      <c r="C1870" s="5">
        <f>TITRES_STAT!D1873</f>
        <v>0.62</v>
      </c>
      <c r="D1870" s="5">
        <f>TITRES_STAT!E1873</f>
        <v>0</v>
      </c>
      <c r="E1870" s="2">
        <f t="shared" si="116"/>
        <v>-64223</v>
      </c>
      <c r="F1870" s="5" t="str">
        <f t="shared" si="119"/>
        <v>NEUTRAL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45027</v>
      </c>
      <c r="B1871" s="5">
        <f>TITRES_STAT!C1874</f>
        <v>0.64</v>
      </c>
      <c r="C1871" s="5">
        <f>TITRES_STAT!D1874</f>
        <v>0.64</v>
      </c>
      <c r="D1871" s="5">
        <f>TITRES_STAT!E1874</f>
        <v>0</v>
      </c>
      <c r="E1871" s="2">
        <f t="shared" si="116"/>
        <v>-64223</v>
      </c>
      <c r="F1871" s="5" t="str">
        <f t="shared" si="119"/>
        <v>NEUTRAL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0.62</v>
      </c>
      <c r="C1872" s="5">
        <f>TITRES_STAT!D1875</f>
        <v>0.62</v>
      </c>
      <c r="D1872" s="5">
        <f>TITRES_STAT!E1875</f>
        <v>0</v>
      </c>
      <c r="E1872" s="2">
        <f t="shared" si="116"/>
        <v>-64223</v>
      </c>
      <c r="F1872" s="5" t="str">
        <f t="shared" si="119"/>
        <v>NEUTRAL</v>
      </c>
      <c r="G1872" s="5" t="str">
        <f t="shared" si="118"/>
        <v>NEUTRAL</v>
      </c>
      <c r="H1872" s="5" t="str">
        <f t="shared" si="117"/>
        <v>NEUTRAL</v>
      </c>
    </row>
    <row r="1873" spans="1:8" ht="13.5" x14ac:dyDescent="0.25">
      <c r="A1873" s="3">
        <f>TITRES_STAT!B1876</f>
        <v>45029</v>
      </c>
      <c r="B1873" s="5">
        <f>TITRES_STAT!C1876</f>
        <v>0.6</v>
      </c>
      <c r="C1873" s="5">
        <f>TITRES_STAT!D1876</f>
        <v>0.6</v>
      </c>
      <c r="D1873" s="5">
        <f>TITRES_STAT!E1876</f>
        <v>0</v>
      </c>
      <c r="E1873" s="2">
        <f t="shared" si="116"/>
        <v>-64223</v>
      </c>
      <c r="F1873" s="5" t="str">
        <f t="shared" si="119"/>
        <v>NEUTRAL</v>
      </c>
      <c r="G1873" s="5" t="str">
        <f t="shared" si="118"/>
        <v>NEUTRAL</v>
      </c>
      <c r="H1873" s="5" t="str">
        <f t="shared" si="117"/>
        <v>NEUTRAL</v>
      </c>
    </row>
    <row r="1874" spans="1:8" ht="13.5" x14ac:dyDescent="0.25">
      <c r="A1874" s="3">
        <f>TITRES_STAT!B1877</f>
        <v>45030</v>
      </c>
      <c r="B1874" s="5">
        <f>TITRES_STAT!C1877</f>
        <v>0.57999999999999996</v>
      </c>
      <c r="C1874" s="5">
        <f>TITRES_STAT!D1877</f>
        <v>0.57999999999999996</v>
      </c>
      <c r="D1874" s="5">
        <f>TITRES_STAT!E1877</f>
        <v>0</v>
      </c>
      <c r="E1874" s="2">
        <f t="shared" si="116"/>
        <v>-64223</v>
      </c>
      <c r="F1874" s="5" t="str">
        <f t="shared" si="119"/>
        <v>NEUTRAL</v>
      </c>
      <c r="G1874" s="5" t="str">
        <f t="shared" si="118"/>
        <v>NEUTRAL</v>
      </c>
      <c r="H1874" s="5" t="str">
        <f t="shared" si="117"/>
        <v>NEUTRAL</v>
      </c>
    </row>
    <row r="1875" spans="1:8" ht="13.5" x14ac:dyDescent="0.25">
      <c r="A1875" s="3">
        <f>TITRES_STAT!B1878</f>
        <v>45033</v>
      </c>
      <c r="B1875" s="5">
        <f>TITRES_STAT!C1878</f>
        <v>0.57999999999999996</v>
      </c>
      <c r="C1875" s="5">
        <f>TITRES_STAT!D1878</f>
        <v>0.57999999999999996</v>
      </c>
      <c r="D1875" s="5">
        <f>TITRES_STAT!E1878</f>
        <v>0</v>
      </c>
      <c r="E1875" s="2">
        <f t="shared" si="116"/>
        <v>-64223</v>
      </c>
      <c r="F1875" s="5" t="str">
        <f t="shared" si="119"/>
        <v>NEUTRAL</v>
      </c>
      <c r="G1875" s="5" t="str">
        <f t="shared" si="118"/>
        <v>NEUTRAL</v>
      </c>
      <c r="H1875" s="5" t="str">
        <f t="shared" si="117"/>
        <v>NEUTRAL</v>
      </c>
    </row>
    <row r="1876" spans="1:8" ht="13.5" x14ac:dyDescent="0.25">
      <c r="A1876" s="3">
        <f>TITRES_STAT!B1879</f>
        <v>45034</v>
      </c>
      <c r="B1876" s="5">
        <f>TITRES_STAT!C1879</f>
        <v>0.56000000000000005</v>
      </c>
      <c r="C1876" s="5">
        <f>TITRES_STAT!D1879</f>
        <v>0.56000000000000005</v>
      </c>
      <c r="D1876" s="5">
        <f>TITRES_STAT!E1879</f>
        <v>0</v>
      </c>
      <c r="E1876" s="2">
        <f t="shared" si="116"/>
        <v>-64223</v>
      </c>
      <c r="F1876" s="5" t="str">
        <f t="shared" si="119"/>
        <v>NEUTRAL</v>
      </c>
      <c r="G1876" s="5" t="str">
        <f t="shared" si="118"/>
        <v>NEUTRAL</v>
      </c>
      <c r="H1876" s="5" t="str">
        <f t="shared" si="117"/>
        <v>NEUTRAL</v>
      </c>
    </row>
    <row r="1877" spans="1:8" ht="13.5" x14ac:dyDescent="0.25">
      <c r="A1877" s="3">
        <f>TITRES_STAT!B1880</f>
        <v>45035</v>
      </c>
      <c r="B1877" s="5">
        <f>TITRES_STAT!C1880</f>
        <v>0.56999999999999995</v>
      </c>
      <c r="C1877" s="5">
        <f>TITRES_STAT!D1880</f>
        <v>0.56999999999999995</v>
      </c>
      <c r="D1877" s="5">
        <f>TITRES_STAT!E1880</f>
        <v>50</v>
      </c>
      <c r="E1877" s="2">
        <f t="shared" si="116"/>
        <v>-64173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BULLISH DIVERGENCE</v>
      </c>
    </row>
    <row r="1878" spans="1:8" ht="13.5" x14ac:dyDescent="0.25">
      <c r="A1878" s="3">
        <f>TITRES_STAT!B1881</f>
        <v>45036</v>
      </c>
      <c r="B1878" s="5">
        <f>TITRES_STAT!C1881</f>
        <v>0.56999999999999995</v>
      </c>
      <c r="C1878" s="5">
        <f>TITRES_STAT!D1881</f>
        <v>0.56999999999999995</v>
      </c>
      <c r="D1878" s="5">
        <f>TITRES_STAT!E1881</f>
        <v>110</v>
      </c>
      <c r="E1878" s="2">
        <f t="shared" si="116"/>
        <v>-64173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BULLISH DIVERGENCE</v>
      </c>
    </row>
    <row r="1879" spans="1:8" ht="13.5" x14ac:dyDescent="0.25">
      <c r="A1879" s="3">
        <f>TITRES_STAT!B1882</f>
        <v>45040</v>
      </c>
      <c r="B1879" s="5">
        <f>TITRES_STAT!C1882</f>
        <v>0.56999999999999995</v>
      </c>
      <c r="C1879" s="5">
        <f>TITRES_STAT!D1882</f>
        <v>0.56999999999999995</v>
      </c>
      <c r="D1879" s="5">
        <f>TITRES_STAT!E1882</f>
        <v>0</v>
      </c>
      <c r="E1879" s="2">
        <f t="shared" si="116"/>
        <v>-64173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BULLISH DIVERGENCE</v>
      </c>
    </row>
    <row r="1880" spans="1:8" ht="13.5" x14ac:dyDescent="0.25">
      <c r="A1880" s="3">
        <f>TITRES_STAT!B1883</f>
        <v>45041</v>
      </c>
      <c r="B1880" s="5">
        <f>TITRES_STAT!C1883</f>
        <v>0.55000000000000004</v>
      </c>
      <c r="C1880" s="5">
        <f>TITRES_STAT!D1883</f>
        <v>0.55000000000000004</v>
      </c>
      <c r="D1880" s="5">
        <f>TITRES_STAT!E1883</f>
        <v>0</v>
      </c>
      <c r="E1880" s="2">
        <f t="shared" si="116"/>
        <v>-64173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BULLISH DIVERGENCE</v>
      </c>
    </row>
    <row r="1881" spans="1:8" ht="13.5" x14ac:dyDescent="0.25">
      <c r="A1881" s="3">
        <f>TITRES_STAT!B1884</f>
        <v>45042</v>
      </c>
      <c r="B1881" s="5">
        <f>TITRES_STAT!C1884</f>
        <v>0.53</v>
      </c>
      <c r="C1881" s="5">
        <f>TITRES_STAT!D1884</f>
        <v>0.53</v>
      </c>
      <c r="D1881" s="5">
        <f>TITRES_STAT!E1884</f>
        <v>0</v>
      </c>
      <c r="E1881" s="2">
        <f t="shared" si="116"/>
        <v>-64173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BULLISH DIVERGENCE</v>
      </c>
    </row>
    <row r="1882" spans="1:8" ht="13.5" x14ac:dyDescent="0.25">
      <c r="A1882" s="3">
        <f>TITRES_STAT!B1885</f>
        <v>45043</v>
      </c>
      <c r="B1882" s="5">
        <f>TITRES_STAT!C1885</f>
        <v>0.51</v>
      </c>
      <c r="C1882" s="5">
        <f>TITRES_STAT!D1885</f>
        <v>0.51</v>
      </c>
      <c r="D1882" s="5">
        <f>TITRES_STAT!E1885</f>
        <v>0</v>
      </c>
      <c r="E1882" s="2">
        <f t="shared" si="116"/>
        <v>-64173</v>
      </c>
      <c r="F1882" s="5" t="str">
        <f t="shared" si="119"/>
        <v>NEUTRAL</v>
      </c>
      <c r="G1882" s="5" t="str">
        <f t="shared" si="118"/>
        <v>NEUTRAL</v>
      </c>
      <c r="H1882" s="5" t="str">
        <f t="shared" si="117"/>
        <v>NEUTRAL</v>
      </c>
    </row>
    <row r="1883" spans="1:8" ht="13.5" x14ac:dyDescent="0.25">
      <c r="A1883" s="3">
        <f>TITRES_STAT!B1886</f>
        <v>45044</v>
      </c>
      <c r="B1883" s="5">
        <f>TITRES_STAT!C1886</f>
        <v>0.49</v>
      </c>
      <c r="C1883" s="5">
        <f>TITRES_STAT!D1886</f>
        <v>0.49</v>
      </c>
      <c r="D1883" s="5">
        <f>TITRES_STAT!E1886</f>
        <v>0</v>
      </c>
      <c r="E1883" s="2">
        <f t="shared" si="116"/>
        <v>-64173</v>
      </c>
      <c r="F1883" s="5" t="str">
        <f t="shared" si="119"/>
        <v>NEUTRAL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45048</v>
      </c>
      <c r="B1884" s="5">
        <f>TITRES_STAT!C1887</f>
        <v>0.47</v>
      </c>
      <c r="C1884" s="5">
        <f>TITRES_STAT!D1887</f>
        <v>0.47</v>
      </c>
      <c r="D1884" s="5">
        <f>TITRES_STAT!E1887</f>
        <v>0</v>
      </c>
      <c r="E1884" s="2">
        <f t="shared" si="116"/>
        <v>-64173</v>
      </c>
      <c r="F1884" s="5" t="str">
        <f t="shared" si="119"/>
        <v>NEUTRAL</v>
      </c>
      <c r="G1884" s="5" t="str">
        <f t="shared" si="118"/>
        <v>NEUTRAL</v>
      </c>
      <c r="H1884" s="5" t="str">
        <f t="shared" si="117"/>
        <v>NEUTRAL</v>
      </c>
    </row>
    <row r="1885" spans="1:8" ht="13.5" x14ac:dyDescent="0.25">
      <c r="A1885" s="3">
        <f>TITRES_STAT!B1888</f>
        <v>45049</v>
      </c>
      <c r="B1885" s="5">
        <f>TITRES_STAT!C1888</f>
        <v>0.45</v>
      </c>
      <c r="C1885" s="5">
        <f>TITRES_STAT!D1888</f>
        <v>0.45</v>
      </c>
      <c r="D1885" s="5">
        <f>TITRES_STAT!E1888</f>
        <v>1516</v>
      </c>
      <c r="E1885" s="2">
        <f t="shared" si="116"/>
        <v>-65689</v>
      </c>
      <c r="F1885" s="5" t="str">
        <f t="shared" si="119"/>
        <v>BEARISH</v>
      </c>
      <c r="G1885" s="5" t="str">
        <f t="shared" si="118"/>
        <v>STRONG</v>
      </c>
      <c r="H1885" s="5" t="str">
        <f t="shared" si="117"/>
        <v>CONFIRMED BEARISH</v>
      </c>
    </row>
    <row r="1886" spans="1:8" ht="13.5" x14ac:dyDescent="0.25">
      <c r="A1886" s="3">
        <f>TITRES_STAT!B1889</f>
        <v>45050</v>
      </c>
      <c r="B1886" s="5">
        <f>TITRES_STAT!C1889</f>
        <v>0.45</v>
      </c>
      <c r="C1886" s="5">
        <f>TITRES_STAT!D1889</f>
        <v>0.45</v>
      </c>
      <c r="D1886" s="5">
        <f>TITRES_STAT!E1889</f>
        <v>0</v>
      </c>
      <c r="E1886" s="2">
        <f t="shared" si="116"/>
        <v>-65689</v>
      </c>
      <c r="F1886" s="5" t="str">
        <f t="shared" si="119"/>
        <v>BEARISH</v>
      </c>
      <c r="G1886" s="5" t="str">
        <f t="shared" si="118"/>
        <v>STRONG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0.45</v>
      </c>
      <c r="C1887" s="5">
        <f>TITRES_STAT!D1890</f>
        <v>0.45</v>
      </c>
      <c r="D1887" s="5">
        <f>TITRES_STAT!E1890</f>
        <v>50</v>
      </c>
      <c r="E1887" s="2">
        <f t="shared" si="116"/>
        <v>-65689</v>
      </c>
      <c r="F1887" s="5" t="str">
        <f t="shared" si="119"/>
        <v>BEARISH</v>
      </c>
      <c r="G1887" s="5" t="str">
        <f t="shared" si="118"/>
        <v>STRONG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0.45</v>
      </c>
      <c r="C1888" s="5">
        <f>TITRES_STAT!D1891</f>
        <v>0.45</v>
      </c>
      <c r="D1888" s="5">
        <f>TITRES_STAT!E1891</f>
        <v>0</v>
      </c>
      <c r="E1888" s="2">
        <f t="shared" si="116"/>
        <v>-65689</v>
      </c>
      <c r="F1888" s="5" t="str">
        <f t="shared" si="119"/>
        <v>BEARISH</v>
      </c>
      <c r="G1888" s="5" t="str">
        <f t="shared" si="118"/>
        <v>STRONG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0.45</v>
      </c>
      <c r="C1889" s="5">
        <f>TITRES_STAT!D1892</f>
        <v>0.45</v>
      </c>
      <c r="D1889" s="5">
        <f>TITRES_STAT!E1892</f>
        <v>0</v>
      </c>
      <c r="E1889" s="2">
        <f t="shared" si="116"/>
        <v>-65689</v>
      </c>
      <c r="F1889" s="5" t="str">
        <f t="shared" si="119"/>
        <v>BEARISH</v>
      </c>
      <c r="G1889" s="5" t="str">
        <f t="shared" si="118"/>
        <v>STRONG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0.45</v>
      </c>
      <c r="C1890" s="5">
        <f>TITRES_STAT!D1893</f>
        <v>0.45</v>
      </c>
      <c r="D1890" s="5">
        <f>TITRES_STAT!E1893</f>
        <v>0</v>
      </c>
      <c r="E1890" s="2">
        <f t="shared" si="116"/>
        <v>-65689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45057</v>
      </c>
      <c r="B1891" s="5">
        <f>TITRES_STAT!C1894</f>
        <v>0.45</v>
      </c>
      <c r="C1891" s="5">
        <f>TITRES_STAT!D1894</f>
        <v>0.45</v>
      </c>
      <c r="D1891" s="5">
        <f>TITRES_STAT!E1894</f>
        <v>0</v>
      </c>
      <c r="E1891" s="2">
        <f t="shared" si="116"/>
        <v>-65689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0.45</v>
      </c>
      <c r="C1892" s="5">
        <f>TITRES_STAT!D1895</f>
        <v>0.45</v>
      </c>
      <c r="D1892" s="5">
        <f>TITRES_STAT!E1895</f>
        <v>0</v>
      </c>
      <c r="E1892" s="2">
        <f t="shared" si="116"/>
        <v>-65689</v>
      </c>
      <c r="F1892" s="5" t="str">
        <f t="shared" si="119"/>
        <v>NEUTRAL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45061</v>
      </c>
      <c r="B1893" s="5">
        <f>TITRES_STAT!C1896</f>
        <v>0.45</v>
      </c>
      <c r="C1893" s="5">
        <f>TITRES_STAT!D1896</f>
        <v>0.45</v>
      </c>
      <c r="D1893" s="5">
        <f>TITRES_STAT!E1896</f>
        <v>0</v>
      </c>
      <c r="E1893" s="2">
        <f t="shared" si="116"/>
        <v>-65689</v>
      </c>
      <c r="F1893" s="5" t="str">
        <f t="shared" si="119"/>
        <v>NEUTRAL</v>
      </c>
      <c r="G1893" s="5" t="str">
        <f t="shared" si="118"/>
        <v>NEUTRAL</v>
      </c>
      <c r="H1893" s="5" t="str">
        <f t="shared" si="117"/>
        <v>NEUTRAL</v>
      </c>
    </row>
    <row r="1894" spans="1:8" ht="13.5" x14ac:dyDescent="0.25">
      <c r="A1894" s="3">
        <f>TITRES_STAT!B1897</f>
        <v>45062</v>
      </c>
      <c r="B1894" s="5">
        <f>TITRES_STAT!C1897</f>
        <v>0.45</v>
      </c>
      <c r="C1894" s="5">
        <f>TITRES_STAT!D1897</f>
        <v>0.45</v>
      </c>
      <c r="D1894" s="5">
        <f>TITRES_STAT!E1897</f>
        <v>14</v>
      </c>
      <c r="E1894" s="2">
        <f t="shared" si="116"/>
        <v>-65689</v>
      </c>
      <c r="F1894" s="5" t="str">
        <f t="shared" si="119"/>
        <v>NEUTRAL</v>
      </c>
      <c r="G1894" s="5" t="str">
        <f t="shared" si="118"/>
        <v>NEUTRAL</v>
      </c>
      <c r="H1894" s="5" t="str">
        <f t="shared" si="117"/>
        <v>NEUTRAL</v>
      </c>
    </row>
    <row r="1895" spans="1:8" ht="13.5" x14ac:dyDescent="0.25">
      <c r="A1895" s="3">
        <f>TITRES_STAT!B1898</f>
        <v>45063</v>
      </c>
      <c r="B1895" s="5">
        <f>TITRES_STAT!C1898</f>
        <v>0.45</v>
      </c>
      <c r="C1895" s="5">
        <f>TITRES_STAT!D1898</f>
        <v>0.45</v>
      </c>
      <c r="D1895" s="5">
        <f>TITRES_STAT!E1898</f>
        <v>0</v>
      </c>
      <c r="E1895" s="2">
        <f t="shared" si="116"/>
        <v>-65689</v>
      </c>
      <c r="F1895" s="5" t="str">
        <f t="shared" si="119"/>
        <v>NEUTRAL</v>
      </c>
      <c r="G1895" s="5" t="str">
        <f t="shared" si="118"/>
        <v>NEUTRAL</v>
      </c>
      <c r="H1895" s="5" t="str">
        <f t="shared" si="117"/>
        <v>NEUTRAL</v>
      </c>
    </row>
    <row r="1896" spans="1:8" ht="13.5" x14ac:dyDescent="0.25">
      <c r="A1896" s="3">
        <f>TITRES_STAT!B1899</f>
        <v>45064</v>
      </c>
      <c r="B1896" s="5">
        <f>TITRES_STAT!C1899</f>
        <v>0.45</v>
      </c>
      <c r="C1896" s="5">
        <f>TITRES_STAT!D1899</f>
        <v>0.45</v>
      </c>
      <c r="D1896" s="5">
        <f>TITRES_STAT!E1899</f>
        <v>0</v>
      </c>
      <c r="E1896" s="2">
        <f t="shared" si="116"/>
        <v>-65689</v>
      </c>
      <c r="F1896" s="5" t="str">
        <f t="shared" si="119"/>
        <v>NEUTRAL</v>
      </c>
      <c r="G1896" s="5" t="str">
        <f t="shared" si="118"/>
        <v>NEUTRAL</v>
      </c>
      <c r="H1896" s="5" t="str">
        <f t="shared" si="117"/>
        <v>NEUTRAL</v>
      </c>
    </row>
    <row r="1897" spans="1:8" ht="13.5" x14ac:dyDescent="0.25">
      <c r="A1897" s="3">
        <f>TITRES_STAT!B1900</f>
        <v>45065</v>
      </c>
      <c r="B1897" s="5">
        <f>TITRES_STAT!C1900</f>
        <v>0.47</v>
      </c>
      <c r="C1897" s="5">
        <f>TITRES_STAT!D1900</f>
        <v>0.47</v>
      </c>
      <c r="D1897" s="5">
        <f>TITRES_STAT!E1900</f>
        <v>0</v>
      </c>
      <c r="E1897" s="2">
        <f t="shared" si="116"/>
        <v>-65689</v>
      </c>
      <c r="F1897" s="5" t="str">
        <f t="shared" si="119"/>
        <v>NEUTRAL</v>
      </c>
      <c r="G1897" s="5" t="str">
        <f t="shared" si="118"/>
        <v>NEUTRAL</v>
      </c>
      <c r="H1897" s="5" t="str">
        <f t="shared" si="117"/>
        <v>NEUTRAL</v>
      </c>
    </row>
    <row r="1898" spans="1:8" ht="13.5" x14ac:dyDescent="0.25">
      <c r="A1898" s="3">
        <f>TITRES_STAT!B1901</f>
        <v>45068</v>
      </c>
      <c r="B1898" s="5">
        <f>TITRES_STAT!C1901</f>
        <v>0.48</v>
      </c>
      <c r="C1898" s="5">
        <f>TITRES_STAT!D1901</f>
        <v>0.48</v>
      </c>
      <c r="D1898" s="5">
        <f>TITRES_STAT!E1901</f>
        <v>1</v>
      </c>
      <c r="E1898" s="2">
        <f t="shared" si="116"/>
        <v>-65688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45069</v>
      </c>
      <c r="B1899" s="5">
        <f>TITRES_STAT!C1902</f>
        <v>0.48</v>
      </c>
      <c r="C1899" s="5">
        <f>TITRES_STAT!D1902</f>
        <v>0.48</v>
      </c>
      <c r="D1899" s="5">
        <f>TITRES_STAT!E1902</f>
        <v>0</v>
      </c>
      <c r="E1899" s="2">
        <f t="shared" si="116"/>
        <v>-65688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0.48</v>
      </c>
      <c r="C1900" s="5">
        <f>TITRES_STAT!D1903</f>
        <v>0.48</v>
      </c>
      <c r="D1900" s="5">
        <f>TITRES_STAT!E1903</f>
        <v>49</v>
      </c>
      <c r="E1900" s="2">
        <f t="shared" si="116"/>
        <v>-65688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45071</v>
      </c>
      <c r="B1901" s="5">
        <f>TITRES_STAT!C1904</f>
        <v>0.5</v>
      </c>
      <c r="C1901" s="5">
        <f>TITRES_STAT!D1904</f>
        <v>0.5</v>
      </c>
      <c r="D1901" s="5">
        <f>TITRES_STAT!E1904</f>
        <v>0</v>
      </c>
      <c r="E1901" s="2">
        <f t="shared" si="116"/>
        <v>-65688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0.5</v>
      </c>
      <c r="C1902" s="5">
        <f>TITRES_STAT!D1905</f>
        <v>0.5</v>
      </c>
      <c r="D1902" s="5">
        <f>TITRES_STAT!E1905</f>
        <v>0</v>
      </c>
      <c r="E1902" s="2">
        <f t="shared" si="116"/>
        <v>-65688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0.5</v>
      </c>
      <c r="C1903" s="5">
        <f>TITRES_STAT!D1906</f>
        <v>0.5</v>
      </c>
      <c r="D1903" s="5">
        <f>TITRES_STAT!E1906</f>
        <v>0</v>
      </c>
      <c r="E1903" s="2">
        <f t="shared" si="116"/>
        <v>-65688</v>
      </c>
      <c r="F1903" s="5" t="str">
        <f t="shared" si="119"/>
        <v>NEUTRAL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45076</v>
      </c>
      <c r="B1904" s="5">
        <f>TITRES_STAT!C1907</f>
        <v>0.52</v>
      </c>
      <c r="C1904" s="5">
        <f>TITRES_STAT!D1907</f>
        <v>0.52</v>
      </c>
      <c r="D1904" s="5">
        <f>TITRES_STAT!E1907</f>
        <v>0</v>
      </c>
      <c r="E1904" s="2">
        <f t="shared" si="116"/>
        <v>-65688</v>
      </c>
      <c r="F1904" s="5" t="str">
        <f t="shared" si="119"/>
        <v>NEUTRAL</v>
      </c>
      <c r="G1904" s="5" t="str">
        <f t="shared" si="118"/>
        <v>NEUTRAL</v>
      </c>
      <c r="H1904" s="5" t="str">
        <f t="shared" si="117"/>
        <v>NEUTRAL</v>
      </c>
    </row>
    <row r="1905" spans="1:8" ht="13.5" x14ac:dyDescent="0.25">
      <c r="A1905" s="3">
        <f>TITRES_STAT!B1908</f>
        <v>45077</v>
      </c>
      <c r="B1905" s="5">
        <f>TITRES_STAT!C1908</f>
        <v>0.52</v>
      </c>
      <c r="C1905" s="5">
        <f>TITRES_STAT!D1908</f>
        <v>0.52</v>
      </c>
      <c r="D1905" s="5">
        <f>TITRES_STAT!E1908</f>
        <v>0</v>
      </c>
      <c r="E1905" s="2">
        <f t="shared" si="116"/>
        <v>-65688</v>
      </c>
      <c r="F1905" s="5" t="str">
        <f t="shared" si="119"/>
        <v>NEUTRAL</v>
      </c>
      <c r="G1905" s="5" t="str">
        <f t="shared" si="118"/>
        <v>NEUTRAL</v>
      </c>
      <c r="H1905" s="5" t="str">
        <f t="shared" si="117"/>
        <v>NEUTRAL</v>
      </c>
    </row>
    <row r="1906" spans="1:8" ht="13.5" x14ac:dyDescent="0.25">
      <c r="A1906" s="3">
        <f>TITRES_STAT!B1909</f>
        <v>45078</v>
      </c>
      <c r="B1906" s="5">
        <f>TITRES_STAT!C1909</f>
        <v>0.5</v>
      </c>
      <c r="C1906" s="5">
        <f>TITRES_STAT!D1909</f>
        <v>0.5</v>
      </c>
      <c r="D1906" s="5">
        <f>TITRES_STAT!E1909</f>
        <v>360</v>
      </c>
      <c r="E1906" s="2">
        <f t="shared" si="116"/>
        <v>-66048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NEUTRAL</v>
      </c>
    </row>
    <row r="1907" spans="1:8" ht="13.5" x14ac:dyDescent="0.25">
      <c r="A1907" s="3">
        <f>TITRES_STAT!B1910</f>
        <v>45079</v>
      </c>
      <c r="B1907" s="5">
        <f>TITRES_STAT!C1910</f>
        <v>0.5</v>
      </c>
      <c r="C1907" s="5">
        <f>TITRES_STAT!D1910</f>
        <v>0.5</v>
      </c>
      <c r="D1907" s="5">
        <f>TITRES_STAT!E1910</f>
        <v>0</v>
      </c>
      <c r="E1907" s="2">
        <f t="shared" si="116"/>
        <v>-66048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NEUTRAL</v>
      </c>
    </row>
    <row r="1908" spans="1:8" ht="13.5" x14ac:dyDescent="0.25">
      <c r="A1908" s="3">
        <f>TITRES_STAT!B1911</f>
        <v>45082</v>
      </c>
      <c r="B1908" s="5">
        <f>TITRES_STAT!C1911</f>
        <v>0.5</v>
      </c>
      <c r="C1908" s="5">
        <f>TITRES_STAT!D1911</f>
        <v>0.5</v>
      </c>
      <c r="D1908" s="5">
        <f>TITRES_STAT!E1911</f>
        <v>0</v>
      </c>
      <c r="E1908" s="2">
        <f t="shared" si="116"/>
        <v>-66048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NEUTRAL</v>
      </c>
    </row>
    <row r="1909" spans="1:8" ht="13.5" x14ac:dyDescent="0.25">
      <c r="A1909" s="3">
        <f>TITRES_STAT!B1912</f>
        <v>45083</v>
      </c>
      <c r="B1909" s="5">
        <f>TITRES_STAT!C1912</f>
        <v>0.48</v>
      </c>
      <c r="C1909" s="5">
        <f>TITRES_STAT!D1912</f>
        <v>0.48</v>
      </c>
      <c r="D1909" s="5">
        <f>TITRES_STAT!E1912</f>
        <v>260</v>
      </c>
      <c r="E1909" s="2">
        <f t="shared" si="116"/>
        <v>-66308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45084</v>
      </c>
      <c r="B1910" s="5">
        <f>TITRES_STAT!C1913</f>
        <v>0.48</v>
      </c>
      <c r="C1910" s="5">
        <f>TITRES_STAT!D1913</f>
        <v>0.48</v>
      </c>
      <c r="D1910" s="5">
        <f>TITRES_STAT!E1913</f>
        <v>0</v>
      </c>
      <c r="E1910" s="2">
        <f t="shared" si="116"/>
        <v>-66308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CONFIRMED BEARISH</v>
      </c>
    </row>
    <row r="1911" spans="1:8" ht="13.5" x14ac:dyDescent="0.25">
      <c r="A1911" s="3">
        <f>TITRES_STAT!B1914</f>
        <v>45085</v>
      </c>
      <c r="B1911" s="5">
        <f>TITRES_STAT!C1914</f>
        <v>0.48</v>
      </c>
      <c r="C1911" s="5">
        <f>TITRES_STAT!D1914</f>
        <v>0.48</v>
      </c>
      <c r="D1911" s="5">
        <f>TITRES_STAT!E1914</f>
        <v>0</v>
      </c>
      <c r="E1911" s="2">
        <f t="shared" si="116"/>
        <v>-66308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CONFIRMED BEARISH</v>
      </c>
    </row>
    <row r="1912" spans="1:8" ht="13.5" x14ac:dyDescent="0.25">
      <c r="A1912" s="3">
        <f>TITRES_STAT!B1915</f>
        <v>45086</v>
      </c>
      <c r="B1912" s="5">
        <f>TITRES_STAT!C1915</f>
        <v>0.48</v>
      </c>
      <c r="C1912" s="5">
        <f>TITRES_STAT!D1915</f>
        <v>0.48</v>
      </c>
      <c r="D1912" s="5">
        <f>TITRES_STAT!E1915</f>
        <v>0</v>
      </c>
      <c r="E1912" s="2">
        <f t="shared" si="116"/>
        <v>-66308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CONFIRMED BEARISH</v>
      </c>
    </row>
    <row r="1913" spans="1:8" ht="13.5" x14ac:dyDescent="0.25">
      <c r="A1913" s="3">
        <f>TITRES_STAT!B1916</f>
        <v>45089</v>
      </c>
      <c r="B1913" s="5">
        <f>TITRES_STAT!C1916</f>
        <v>0.48</v>
      </c>
      <c r="C1913" s="5">
        <f>TITRES_STAT!D1916</f>
        <v>0.48</v>
      </c>
      <c r="D1913" s="5">
        <f>TITRES_STAT!E1916</f>
        <v>0</v>
      </c>
      <c r="E1913" s="2">
        <f t="shared" si="116"/>
        <v>-66308</v>
      </c>
      <c r="F1913" s="5" t="str">
        <f t="shared" si="119"/>
        <v>BEARISH</v>
      </c>
      <c r="G1913" s="5" t="str">
        <f t="shared" si="118"/>
        <v>NEUTRAL</v>
      </c>
      <c r="H1913" s="5" t="str">
        <f t="shared" si="117"/>
        <v>CONFIRMED BEARISH</v>
      </c>
    </row>
    <row r="1914" spans="1:8" ht="13.5" x14ac:dyDescent="0.25">
      <c r="A1914" s="3">
        <f>TITRES_STAT!B1917</f>
        <v>45090</v>
      </c>
      <c r="B1914" s="5">
        <f>TITRES_STAT!C1917</f>
        <v>0.5</v>
      </c>
      <c r="C1914" s="5">
        <f>TITRES_STAT!D1917</f>
        <v>0.5</v>
      </c>
      <c r="D1914" s="5">
        <f>TITRES_STAT!E1917</f>
        <v>0</v>
      </c>
      <c r="E1914" s="2">
        <f t="shared" si="116"/>
        <v>-66308</v>
      </c>
      <c r="F1914" s="5" t="str">
        <f t="shared" si="119"/>
        <v>NEUTRAL</v>
      </c>
      <c r="G1914" s="5" t="str">
        <f t="shared" si="118"/>
        <v>NEUTRAL</v>
      </c>
      <c r="H1914" s="5" t="str">
        <f t="shared" si="117"/>
        <v>NEUTRAL</v>
      </c>
    </row>
    <row r="1915" spans="1:8" ht="13.5" x14ac:dyDescent="0.25">
      <c r="A1915" s="3">
        <f>TITRES_STAT!B1918</f>
        <v>45091</v>
      </c>
      <c r="B1915" s="5">
        <f>TITRES_STAT!C1918</f>
        <v>0.52</v>
      </c>
      <c r="C1915" s="5">
        <f>TITRES_STAT!D1918</f>
        <v>0.52</v>
      </c>
      <c r="D1915" s="5">
        <f>TITRES_STAT!E1918</f>
        <v>0</v>
      </c>
      <c r="E1915" s="2">
        <f t="shared" si="116"/>
        <v>-66308</v>
      </c>
      <c r="F1915" s="5" t="str">
        <f t="shared" si="119"/>
        <v>NEUTRAL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45092</v>
      </c>
      <c r="B1916" s="5">
        <f>TITRES_STAT!C1919</f>
        <v>0.54</v>
      </c>
      <c r="C1916" s="5">
        <f>TITRES_STAT!D1919</f>
        <v>0.54</v>
      </c>
      <c r="D1916" s="5">
        <f>TITRES_STAT!E1919</f>
        <v>323</v>
      </c>
      <c r="E1916" s="2">
        <f t="shared" si="116"/>
        <v>-65985</v>
      </c>
      <c r="F1916" s="5" t="str">
        <f t="shared" si="119"/>
        <v>BULLISH</v>
      </c>
      <c r="G1916" s="5" t="str">
        <f t="shared" si="118"/>
        <v>NEUTRAL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0.55000000000000004</v>
      </c>
      <c r="C1917" s="5">
        <f>TITRES_STAT!D1920</f>
        <v>0.55000000000000004</v>
      </c>
      <c r="D1917" s="5">
        <f>TITRES_STAT!E1920</f>
        <v>111</v>
      </c>
      <c r="E1917" s="2">
        <f t="shared" si="116"/>
        <v>-65874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0.53</v>
      </c>
      <c r="C1918" s="5">
        <f>TITRES_STAT!D1921</f>
        <v>0.53</v>
      </c>
      <c r="D1918" s="5">
        <f>TITRES_STAT!E1921</f>
        <v>5191</v>
      </c>
      <c r="E1918" s="2">
        <f t="shared" si="116"/>
        <v>-71065</v>
      </c>
      <c r="F1918" s="5" t="str">
        <f t="shared" si="119"/>
        <v>BEARISH</v>
      </c>
      <c r="G1918" s="5" t="str">
        <f t="shared" si="118"/>
        <v>STRONG</v>
      </c>
      <c r="H1918" s="5" t="str">
        <f t="shared" si="117"/>
        <v>BEARISH DIVERGENCE</v>
      </c>
    </row>
    <row r="1919" spans="1:8" ht="13.5" x14ac:dyDescent="0.25">
      <c r="A1919" s="3">
        <f>TITRES_STAT!B1922</f>
        <v>45097</v>
      </c>
      <c r="B1919" s="5">
        <f>TITRES_STAT!C1922</f>
        <v>0.53</v>
      </c>
      <c r="C1919" s="5">
        <f>TITRES_STAT!D1922</f>
        <v>0.53</v>
      </c>
      <c r="D1919" s="5">
        <f>TITRES_STAT!E1922</f>
        <v>1000</v>
      </c>
      <c r="E1919" s="2">
        <f t="shared" si="116"/>
        <v>-71065</v>
      </c>
      <c r="F1919" s="5" t="str">
        <f t="shared" si="119"/>
        <v>BEARISH</v>
      </c>
      <c r="G1919" s="5" t="str">
        <f t="shared" si="118"/>
        <v>STRONG</v>
      </c>
      <c r="H1919" s="5" t="str">
        <f t="shared" si="117"/>
        <v>BEARISH DIVERGENCE</v>
      </c>
    </row>
    <row r="1920" spans="1:8" ht="13.5" x14ac:dyDescent="0.25">
      <c r="A1920" s="3">
        <f>TITRES_STAT!B1923</f>
        <v>45098</v>
      </c>
      <c r="B1920" s="5">
        <f>TITRES_STAT!C1923</f>
        <v>0.52</v>
      </c>
      <c r="C1920" s="5">
        <f>TITRES_STAT!D1923</f>
        <v>0.52</v>
      </c>
      <c r="D1920" s="5">
        <f>TITRES_STAT!E1923</f>
        <v>1112</v>
      </c>
      <c r="E1920" s="2">
        <f t="shared" si="116"/>
        <v>-72177</v>
      </c>
      <c r="F1920" s="5" t="str">
        <f t="shared" si="119"/>
        <v>BEARISH</v>
      </c>
      <c r="G1920" s="5" t="str">
        <f t="shared" si="118"/>
        <v>STRONG</v>
      </c>
      <c r="H1920" s="5" t="str">
        <f t="shared" si="117"/>
        <v>NEUTRAL</v>
      </c>
    </row>
    <row r="1921" spans="1:8" ht="13.5" x14ac:dyDescent="0.25">
      <c r="A1921" s="3">
        <f>TITRES_STAT!B1924</f>
        <v>45099</v>
      </c>
      <c r="B1921" s="5">
        <f>TITRES_STAT!C1924</f>
        <v>0.52</v>
      </c>
      <c r="C1921" s="5">
        <f>TITRES_STAT!D1924</f>
        <v>0.52</v>
      </c>
      <c r="D1921" s="5">
        <f>TITRES_STAT!E1924</f>
        <v>0</v>
      </c>
      <c r="E1921" s="2">
        <f t="shared" si="116"/>
        <v>-72177</v>
      </c>
      <c r="F1921" s="5" t="str">
        <f t="shared" si="119"/>
        <v>BEARISH</v>
      </c>
      <c r="G1921" s="5" t="str">
        <f t="shared" si="118"/>
        <v>STRONG</v>
      </c>
      <c r="H1921" s="5" t="str">
        <f t="shared" si="117"/>
        <v>CONFIRMED BEARISH</v>
      </c>
    </row>
    <row r="1922" spans="1:8" ht="13.5" x14ac:dyDescent="0.25">
      <c r="A1922" s="3">
        <f>TITRES_STAT!B1925</f>
        <v>45100</v>
      </c>
      <c r="B1922" s="5">
        <f>TITRES_STAT!C1925</f>
        <v>0.51</v>
      </c>
      <c r="C1922" s="5">
        <f>TITRES_STAT!D1925</f>
        <v>0.51</v>
      </c>
      <c r="D1922" s="5">
        <f>TITRES_STAT!E1925</f>
        <v>419</v>
      </c>
      <c r="E1922" s="2">
        <f t="shared" si="116"/>
        <v>-72596</v>
      </c>
      <c r="F1922" s="5" t="str">
        <f t="shared" si="119"/>
        <v>BEARISH</v>
      </c>
      <c r="G1922" s="5" t="str">
        <f t="shared" si="118"/>
        <v>STRONG</v>
      </c>
      <c r="H1922" s="5" t="str">
        <f t="shared" si="117"/>
        <v>CONFIRMED BEARISH</v>
      </c>
    </row>
    <row r="1923" spans="1:8" ht="13.5" x14ac:dyDescent="0.25">
      <c r="A1923" s="3">
        <f>TITRES_STAT!B1926</f>
        <v>45103</v>
      </c>
      <c r="B1923" s="5">
        <f>TITRES_STAT!C1926</f>
        <v>0.51</v>
      </c>
      <c r="C1923" s="5">
        <f>TITRES_STAT!D1926</f>
        <v>0.51</v>
      </c>
      <c r="D1923" s="5">
        <f>TITRES_STAT!E1926</f>
        <v>2</v>
      </c>
      <c r="E1923" s="2">
        <f t="shared" si="116"/>
        <v>-72596</v>
      </c>
      <c r="F1923" s="5" t="str">
        <f t="shared" si="119"/>
        <v>BEARISH</v>
      </c>
      <c r="G1923" s="5" t="str">
        <f t="shared" si="118"/>
        <v>STRONG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0.51</v>
      </c>
      <c r="C1924" s="5">
        <f>TITRES_STAT!D1927</f>
        <v>0.51</v>
      </c>
      <c r="D1924" s="5">
        <f>TITRES_STAT!E1927</f>
        <v>1000</v>
      </c>
      <c r="E1924" s="2">
        <f t="shared" ref="E1924:E1987" si="120">IF(B1924&gt;B1923, E1923+D1924, IF(B1924&lt;B1923, E1923-D1924, E1923))</f>
        <v>-72596</v>
      </c>
      <c r="F1924" s="5" t="str">
        <f t="shared" si="119"/>
        <v>BEARISH</v>
      </c>
      <c r="G1924" s="5" t="str">
        <f t="shared" si="118"/>
        <v>STRONG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0.51</v>
      </c>
      <c r="C1925" s="5">
        <f>TITRES_STAT!D1928</f>
        <v>0.51</v>
      </c>
      <c r="D1925" s="5">
        <f>TITRES_STAT!E1928</f>
        <v>5</v>
      </c>
      <c r="E1925" s="2">
        <f t="shared" si="120"/>
        <v>-72596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0.51</v>
      </c>
      <c r="C1926" s="5">
        <f>TITRES_STAT!D1929</f>
        <v>0.51</v>
      </c>
      <c r="D1926" s="5">
        <f>TITRES_STAT!E1929</f>
        <v>10</v>
      </c>
      <c r="E1926" s="2">
        <f t="shared" si="120"/>
        <v>-72596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45111</v>
      </c>
      <c r="B1927" s="5">
        <f>TITRES_STAT!C1930</f>
        <v>0.51</v>
      </c>
      <c r="C1927" s="5">
        <f>TITRES_STAT!D1930</f>
        <v>0.51</v>
      </c>
      <c r="D1927" s="5">
        <f>TITRES_STAT!E1930</f>
        <v>0</v>
      </c>
      <c r="E1927" s="2">
        <f t="shared" si="120"/>
        <v>-72596</v>
      </c>
      <c r="F1927" s="5" t="str">
        <f t="shared" si="119"/>
        <v>NEUTRAL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NEUTRAL</v>
      </c>
    </row>
    <row r="1928" spans="1:8" ht="13.5" x14ac:dyDescent="0.25">
      <c r="A1928" s="3">
        <f>TITRES_STAT!B1931</f>
        <v>45112</v>
      </c>
      <c r="B1928" s="5">
        <f>TITRES_STAT!C1931</f>
        <v>0.51</v>
      </c>
      <c r="C1928" s="5">
        <f>TITRES_STAT!D1931</f>
        <v>0.51</v>
      </c>
      <c r="D1928" s="5">
        <f>TITRES_STAT!E1931</f>
        <v>0</v>
      </c>
      <c r="E1928" s="2">
        <f t="shared" si="120"/>
        <v>-72596</v>
      </c>
      <c r="F1928" s="5" t="str">
        <f t="shared" ref="F1928:F1991" si="123">IF(E1928&gt;E1923,"BULLISH",IF(E1928&lt;E1923,"BEARISH","NEUTRAL"))</f>
        <v>NEUTRAL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45113</v>
      </c>
      <c r="B1929" s="5">
        <f>TITRES_STAT!C1932</f>
        <v>0.49</v>
      </c>
      <c r="C1929" s="5">
        <f>TITRES_STAT!D1932</f>
        <v>0.49</v>
      </c>
      <c r="D1929" s="5">
        <f>TITRES_STAT!E1932</f>
        <v>0</v>
      </c>
      <c r="E1929" s="2">
        <f t="shared" si="120"/>
        <v>-72596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45114</v>
      </c>
      <c r="B1930" s="5">
        <f>TITRES_STAT!C1933</f>
        <v>0.48</v>
      </c>
      <c r="C1930" s="5">
        <f>TITRES_STAT!D1933</f>
        <v>0.48</v>
      </c>
      <c r="D1930" s="5">
        <f>TITRES_STAT!E1933</f>
        <v>37</v>
      </c>
      <c r="E1930" s="2">
        <f t="shared" si="120"/>
        <v>-72633</v>
      </c>
      <c r="F1930" s="5" t="str">
        <f t="shared" si="123"/>
        <v>BEARISH</v>
      </c>
      <c r="G1930" s="5" t="str">
        <f t="shared" si="122"/>
        <v>NEUTRAL</v>
      </c>
      <c r="H1930" s="5" t="str">
        <f t="shared" si="121"/>
        <v>CONFIRMED BEARISH</v>
      </c>
    </row>
    <row r="1931" spans="1:8" ht="13.5" x14ac:dyDescent="0.25">
      <c r="A1931" s="3">
        <f>TITRES_STAT!B1934</f>
        <v>45117</v>
      </c>
      <c r="B1931" s="5">
        <f>TITRES_STAT!C1934</f>
        <v>0.48</v>
      </c>
      <c r="C1931" s="5">
        <f>TITRES_STAT!D1934</f>
        <v>0.48</v>
      </c>
      <c r="D1931" s="5">
        <f>TITRES_STAT!E1934</f>
        <v>0</v>
      </c>
      <c r="E1931" s="2">
        <f t="shared" si="120"/>
        <v>-72633</v>
      </c>
      <c r="F1931" s="5" t="str">
        <f t="shared" si="123"/>
        <v>BEARISH</v>
      </c>
      <c r="G1931" s="5" t="str">
        <f t="shared" si="122"/>
        <v>NEUTRAL</v>
      </c>
      <c r="H1931" s="5" t="str">
        <f t="shared" si="121"/>
        <v>CONFIRMED BEARISH</v>
      </c>
    </row>
    <row r="1932" spans="1:8" ht="13.5" x14ac:dyDescent="0.25">
      <c r="A1932" s="3">
        <f>TITRES_STAT!B1935</f>
        <v>45118</v>
      </c>
      <c r="B1932" s="5">
        <f>TITRES_STAT!C1935</f>
        <v>0.46</v>
      </c>
      <c r="C1932" s="5">
        <f>TITRES_STAT!D1935</f>
        <v>0.46</v>
      </c>
      <c r="D1932" s="5">
        <f>TITRES_STAT!E1935</f>
        <v>50</v>
      </c>
      <c r="E1932" s="2">
        <f t="shared" si="120"/>
        <v>-72683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0.46</v>
      </c>
      <c r="C1933" s="5">
        <f>TITRES_STAT!D1936</f>
        <v>0.46</v>
      </c>
      <c r="D1933" s="5">
        <f>TITRES_STAT!E1936</f>
        <v>0</v>
      </c>
      <c r="E1933" s="2">
        <f t="shared" si="120"/>
        <v>-72683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CONFIRMED BEARISH</v>
      </c>
    </row>
    <row r="1934" spans="1:8" ht="13.5" x14ac:dyDescent="0.25">
      <c r="A1934" s="3">
        <f>TITRES_STAT!B1937</f>
        <v>45120</v>
      </c>
      <c r="B1934" s="5">
        <f>TITRES_STAT!C1937</f>
        <v>0.47</v>
      </c>
      <c r="C1934" s="5">
        <f>TITRES_STAT!D1937</f>
        <v>0.47</v>
      </c>
      <c r="D1934" s="5">
        <f>TITRES_STAT!E1937</f>
        <v>50</v>
      </c>
      <c r="E1934" s="2">
        <f t="shared" si="120"/>
        <v>-72633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CONFIRMED BEARISH</v>
      </c>
    </row>
    <row r="1935" spans="1:8" ht="13.5" x14ac:dyDescent="0.25">
      <c r="A1935" s="3">
        <f>TITRES_STAT!B1938</f>
        <v>45121</v>
      </c>
      <c r="B1935" s="5">
        <f>TITRES_STAT!C1938</f>
        <v>0.48</v>
      </c>
      <c r="C1935" s="5">
        <f>TITRES_STAT!D1938</f>
        <v>0.48</v>
      </c>
      <c r="D1935" s="5">
        <f>TITRES_STAT!E1938</f>
        <v>27</v>
      </c>
      <c r="E1935" s="2">
        <f t="shared" si="120"/>
        <v>-72606</v>
      </c>
      <c r="F1935" s="5" t="str">
        <f t="shared" si="123"/>
        <v>BULLISH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45124</v>
      </c>
      <c r="B1936" s="5">
        <f>TITRES_STAT!C1939</f>
        <v>0.46</v>
      </c>
      <c r="C1936" s="5">
        <f>TITRES_STAT!D1939</f>
        <v>0.46</v>
      </c>
      <c r="D1936" s="5">
        <f>TITRES_STAT!E1939</f>
        <v>0</v>
      </c>
      <c r="E1936" s="2">
        <f t="shared" si="120"/>
        <v>-72606</v>
      </c>
      <c r="F1936" s="5" t="str">
        <f t="shared" si="123"/>
        <v>BULLISH</v>
      </c>
      <c r="G1936" s="5" t="str">
        <f t="shared" si="122"/>
        <v>NEUTRAL</v>
      </c>
      <c r="H1936" s="5" t="str">
        <f t="shared" si="121"/>
        <v>BULLISH DIVERGENCE</v>
      </c>
    </row>
    <row r="1937" spans="1:8" ht="13.5" x14ac:dyDescent="0.25">
      <c r="A1937" s="3">
        <f>TITRES_STAT!B1940</f>
        <v>45125</v>
      </c>
      <c r="B1937" s="5">
        <f>TITRES_STAT!C1940</f>
        <v>0.44</v>
      </c>
      <c r="C1937" s="5">
        <f>TITRES_STAT!D1940</f>
        <v>0.44</v>
      </c>
      <c r="D1937" s="5">
        <f>TITRES_STAT!E1940</f>
        <v>797</v>
      </c>
      <c r="E1937" s="2">
        <f t="shared" si="120"/>
        <v>-73403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45127</v>
      </c>
      <c r="B1938" s="5">
        <f>TITRES_STAT!C1941</f>
        <v>0.44</v>
      </c>
      <c r="C1938" s="5">
        <f>TITRES_STAT!D1941</f>
        <v>0.44</v>
      </c>
      <c r="D1938" s="5">
        <f>TITRES_STAT!E1941</f>
        <v>0</v>
      </c>
      <c r="E1938" s="2">
        <f t="shared" si="120"/>
        <v>-73403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CONFIRMED BEARISH</v>
      </c>
    </row>
    <row r="1939" spans="1:8" ht="13.5" x14ac:dyDescent="0.25">
      <c r="A1939" s="3">
        <f>TITRES_STAT!B1942</f>
        <v>45128</v>
      </c>
      <c r="B1939" s="5">
        <f>TITRES_STAT!C1942</f>
        <v>0.45</v>
      </c>
      <c r="C1939" s="5">
        <f>TITRES_STAT!D1942</f>
        <v>0.45</v>
      </c>
      <c r="D1939" s="5">
        <f>TITRES_STAT!E1942</f>
        <v>0</v>
      </c>
      <c r="E1939" s="2">
        <f t="shared" si="120"/>
        <v>-73403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45131</v>
      </c>
      <c r="B1940" s="5">
        <f>TITRES_STAT!C1943</f>
        <v>0.47</v>
      </c>
      <c r="C1940" s="5">
        <f>TITRES_STAT!D1943</f>
        <v>0.47</v>
      </c>
      <c r="D1940" s="5">
        <f>TITRES_STAT!E1943</f>
        <v>1001</v>
      </c>
      <c r="E1940" s="2">
        <f t="shared" si="120"/>
        <v>-72402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BULLISH DIVERGENCE</v>
      </c>
    </row>
    <row r="1941" spans="1:8" ht="13.5" x14ac:dyDescent="0.25">
      <c r="A1941" s="3">
        <f>TITRES_STAT!B1944</f>
        <v>45133</v>
      </c>
      <c r="B1941" s="5">
        <f>TITRES_STAT!C1944</f>
        <v>0.45</v>
      </c>
      <c r="C1941" s="5">
        <f>TITRES_STAT!D1944</f>
        <v>0.45</v>
      </c>
      <c r="D1941" s="5">
        <f>TITRES_STAT!E1944</f>
        <v>55</v>
      </c>
      <c r="E1941" s="2">
        <f t="shared" si="120"/>
        <v>-72457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BULLISH DIVERGENCE</v>
      </c>
    </row>
    <row r="1942" spans="1:8" ht="13.5" x14ac:dyDescent="0.25">
      <c r="A1942" s="3">
        <f>TITRES_STAT!B1945</f>
        <v>45134</v>
      </c>
      <c r="B1942" s="5">
        <f>TITRES_STAT!C1945</f>
        <v>0.45</v>
      </c>
      <c r="C1942" s="5">
        <f>TITRES_STAT!D1945</f>
        <v>0.45</v>
      </c>
      <c r="D1942" s="5">
        <f>TITRES_STAT!E1945</f>
        <v>1000</v>
      </c>
      <c r="E1942" s="2">
        <f t="shared" si="120"/>
        <v>-72457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CONFIRMED BULLISH</v>
      </c>
    </row>
    <row r="1943" spans="1:8" ht="13.5" x14ac:dyDescent="0.25">
      <c r="A1943" s="3">
        <f>TITRES_STAT!B1946</f>
        <v>45135</v>
      </c>
      <c r="B1943" s="5">
        <f>TITRES_STAT!C1946</f>
        <v>0.45</v>
      </c>
      <c r="C1943" s="5">
        <f>TITRES_STAT!D1946</f>
        <v>0.45</v>
      </c>
      <c r="D1943" s="5">
        <f>TITRES_STAT!E1946</f>
        <v>2050</v>
      </c>
      <c r="E1943" s="2">
        <f t="shared" si="120"/>
        <v>-72457</v>
      </c>
      <c r="F1943" s="5" t="str">
        <f t="shared" si="123"/>
        <v>BULLISH</v>
      </c>
      <c r="G1943" s="5" t="str">
        <f t="shared" si="122"/>
        <v>NEUTRAL</v>
      </c>
      <c r="H1943" s="5" t="str">
        <f t="shared" si="121"/>
        <v>CONFIRMED BULLISH</v>
      </c>
    </row>
    <row r="1944" spans="1:8" ht="13.5" x14ac:dyDescent="0.25">
      <c r="A1944" s="3">
        <f>TITRES_STAT!B1947</f>
        <v>45138</v>
      </c>
      <c r="B1944" s="5">
        <f>TITRES_STAT!C1947</f>
        <v>0.45</v>
      </c>
      <c r="C1944" s="5">
        <f>TITRES_STAT!D1947</f>
        <v>0.45</v>
      </c>
      <c r="D1944" s="5">
        <f>TITRES_STAT!E1947</f>
        <v>0</v>
      </c>
      <c r="E1944" s="2">
        <f t="shared" si="120"/>
        <v>-72457</v>
      </c>
      <c r="F1944" s="5" t="str">
        <f t="shared" si="123"/>
        <v>BULLISH</v>
      </c>
      <c r="G1944" s="5" t="str">
        <f t="shared" si="122"/>
        <v>NEUTRAL</v>
      </c>
      <c r="H1944" s="5" t="str">
        <f t="shared" si="121"/>
        <v>NEUTRAL</v>
      </c>
    </row>
    <row r="1945" spans="1:8" ht="13.5" x14ac:dyDescent="0.25">
      <c r="A1945" s="3">
        <f>TITRES_STAT!B1948</f>
        <v>45139</v>
      </c>
      <c r="B1945" s="5">
        <f>TITRES_STAT!C1948</f>
        <v>0.45</v>
      </c>
      <c r="C1945" s="5">
        <f>TITRES_STAT!D1948</f>
        <v>0.45</v>
      </c>
      <c r="D1945" s="5">
        <f>TITRES_STAT!E1948</f>
        <v>0</v>
      </c>
      <c r="E1945" s="2">
        <f t="shared" si="120"/>
        <v>-72457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0.45</v>
      </c>
      <c r="C1946" s="5">
        <f>TITRES_STAT!D1949</f>
        <v>0.45</v>
      </c>
      <c r="D1946" s="5">
        <f>TITRES_STAT!E1949</f>
        <v>0</v>
      </c>
      <c r="E1946" s="2">
        <f t="shared" si="120"/>
        <v>-72457</v>
      </c>
      <c r="F1946" s="5" t="str">
        <f t="shared" si="123"/>
        <v>NEUTRAL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45141</v>
      </c>
      <c r="B1947" s="5">
        <f>TITRES_STAT!C1950</f>
        <v>0.44</v>
      </c>
      <c r="C1947" s="5">
        <f>TITRES_STAT!D1950</f>
        <v>0.44</v>
      </c>
      <c r="D1947" s="5">
        <f>TITRES_STAT!E1950</f>
        <v>100</v>
      </c>
      <c r="E1947" s="2">
        <f t="shared" si="120"/>
        <v>-72557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0.44</v>
      </c>
      <c r="C1948" s="5">
        <f>TITRES_STAT!D1951</f>
        <v>0.44</v>
      </c>
      <c r="D1948" s="5">
        <f>TITRES_STAT!E1951</f>
        <v>0</v>
      </c>
      <c r="E1948" s="2">
        <f t="shared" si="120"/>
        <v>-72557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0.44</v>
      </c>
      <c r="C1949" s="5">
        <f>TITRES_STAT!D1952</f>
        <v>0.44</v>
      </c>
      <c r="D1949" s="5">
        <f>TITRES_STAT!E1952</f>
        <v>0</v>
      </c>
      <c r="E1949" s="2">
        <f t="shared" si="120"/>
        <v>-72557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0.44</v>
      </c>
      <c r="C1950" s="5">
        <f>TITRES_STAT!D1953</f>
        <v>0.44</v>
      </c>
      <c r="D1950" s="5">
        <f>TITRES_STAT!E1953</f>
        <v>0</v>
      </c>
      <c r="E1950" s="2">
        <f t="shared" si="120"/>
        <v>-72557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0.43</v>
      </c>
      <c r="C1951" s="5">
        <f>TITRES_STAT!D1954</f>
        <v>0.43</v>
      </c>
      <c r="D1951" s="5">
        <f>TITRES_STAT!E1954</f>
        <v>192</v>
      </c>
      <c r="E1951" s="2">
        <f t="shared" si="120"/>
        <v>-72749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0.43</v>
      </c>
      <c r="C1952" s="5">
        <f>TITRES_STAT!D1955</f>
        <v>0.43</v>
      </c>
      <c r="D1952" s="5">
        <f>TITRES_STAT!E1955</f>
        <v>0</v>
      </c>
      <c r="E1952" s="2">
        <f t="shared" si="120"/>
        <v>-72749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45149</v>
      </c>
      <c r="B1953" s="5">
        <f>TITRES_STAT!C1956</f>
        <v>0.43</v>
      </c>
      <c r="C1953" s="5">
        <f>TITRES_STAT!D1956</f>
        <v>0.43</v>
      </c>
      <c r="D1953" s="5">
        <f>TITRES_STAT!E1956</f>
        <v>0</v>
      </c>
      <c r="E1953" s="2">
        <f t="shared" si="120"/>
        <v>-72749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0.43</v>
      </c>
      <c r="C1954" s="5">
        <f>TITRES_STAT!D1957</f>
        <v>0.43</v>
      </c>
      <c r="D1954" s="5">
        <f>TITRES_STAT!E1957</f>
        <v>109</v>
      </c>
      <c r="E1954" s="2">
        <f t="shared" si="120"/>
        <v>-72749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45153</v>
      </c>
      <c r="B1955" s="5">
        <f>TITRES_STAT!C1958</f>
        <v>0.42</v>
      </c>
      <c r="C1955" s="5">
        <f>TITRES_STAT!D1958</f>
        <v>0.42</v>
      </c>
      <c r="D1955" s="5">
        <f>TITRES_STAT!E1958</f>
        <v>517</v>
      </c>
      <c r="E1955" s="2">
        <f t="shared" si="120"/>
        <v>-73266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45154</v>
      </c>
      <c r="B1956" s="5">
        <f>TITRES_STAT!C1959</f>
        <v>0.42</v>
      </c>
      <c r="C1956" s="5">
        <f>TITRES_STAT!D1959</f>
        <v>0.42</v>
      </c>
      <c r="D1956" s="5">
        <f>TITRES_STAT!E1959</f>
        <v>803</v>
      </c>
      <c r="E1956" s="2">
        <f t="shared" si="120"/>
        <v>-73266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0.42</v>
      </c>
      <c r="C1957" s="5">
        <f>TITRES_STAT!D1960</f>
        <v>0.42</v>
      </c>
      <c r="D1957" s="5">
        <f>TITRES_STAT!E1960</f>
        <v>0</v>
      </c>
      <c r="E1957" s="2">
        <f t="shared" si="120"/>
        <v>-73266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45156</v>
      </c>
      <c r="B1958" s="5">
        <f>TITRES_STAT!C1961</f>
        <v>0.42</v>
      </c>
      <c r="C1958" s="5">
        <f>TITRES_STAT!D1961</f>
        <v>0.42</v>
      </c>
      <c r="D1958" s="5">
        <f>TITRES_STAT!E1961</f>
        <v>0</v>
      </c>
      <c r="E1958" s="2">
        <f t="shared" si="120"/>
        <v>-73266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45159</v>
      </c>
      <c r="B1959" s="5">
        <f>TITRES_STAT!C1962</f>
        <v>0.42</v>
      </c>
      <c r="C1959" s="5">
        <f>TITRES_STAT!D1962</f>
        <v>0.42</v>
      </c>
      <c r="D1959" s="5">
        <f>TITRES_STAT!E1962</f>
        <v>0</v>
      </c>
      <c r="E1959" s="2">
        <f t="shared" si="120"/>
        <v>-73266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45160</v>
      </c>
      <c r="B1960" s="5">
        <f>TITRES_STAT!C1963</f>
        <v>0.42</v>
      </c>
      <c r="C1960" s="5">
        <f>TITRES_STAT!D1963</f>
        <v>0.42</v>
      </c>
      <c r="D1960" s="5">
        <f>TITRES_STAT!E1963</f>
        <v>0</v>
      </c>
      <c r="E1960" s="2">
        <f t="shared" si="120"/>
        <v>-73266</v>
      </c>
      <c r="F1960" s="5" t="str">
        <f t="shared" si="123"/>
        <v>NEUTRAL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45161</v>
      </c>
      <c r="B1961" s="5">
        <f>TITRES_STAT!C1964</f>
        <v>0.42</v>
      </c>
      <c r="C1961" s="5">
        <f>TITRES_STAT!D1964</f>
        <v>0.42</v>
      </c>
      <c r="D1961" s="5">
        <f>TITRES_STAT!E1964</f>
        <v>0</v>
      </c>
      <c r="E1961" s="2">
        <f t="shared" si="120"/>
        <v>-73266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45162</v>
      </c>
      <c r="B1962" s="5">
        <f>TITRES_STAT!C1965</f>
        <v>0.42</v>
      </c>
      <c r="C1962" s="5">
        <f>TITRES_STAT!D1965</f>
        <v>0.42</v>
      </c>
      <c r="D1962" s="5">
        <f>TITRES_STAT!E1965</f>
        <v>0</v>
      </c>
      <c r="E1962" s="2">
        <f t="shared" si="120"/>
        <v>-73266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45163</v>
      </c>
      <c r="B1963" s="5">
        <f>TITRES_STAT!C1966</f>
        <v>0.43</v>
      </c>
      <c r="C1963" s="5">
        <f>TITRES_STAT!D1966</f>
        <v>0.43</v>
      </c>
      <c r="D1963" s="5">
        <f>TITRES_STAT!E1966</f>
        <v>0</v>
      </c>
      <c r="E1963" s="2">
        <f t="shared" si="120"/>
        <v>-73266</v>
      </c>
      <c r="F1963" s="5" t="str">
        <f t="shared" si="123"/>
        <v>NEUTRAL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45166</v>
      </c>
      <c r="B1964" s="5">
        <f>TITRES_STAT!C1967</f>
        <v>0.43</v>
      </c>
      <c r="C1964" s="5">
        <f>TITRES_STAT!D1967</f>
        <v>0.43</v>
      </c>
      <c r="D1964" s="5">
        <f>TITRES_STAT!E1967</f>
        <v>0</v>
      </c>
      <c r="E1964" s="2">
        <f t="shared" si="120"/>
        <v>-73266</v>
      </c>
      <c r="F1964" s="5" t="str">
        <f t="shared" si="123"/>
        <v>NEUTRAL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45167</v>
      </c>
      <c r="B1965" s="5">
        <f>TITRES_STAT!C1968</f>
        <v>0.42</v>
      </c>
      <c r="C1965" s="5">
        <f>TITRES_STAT!D1968</f>
        <v>0.42</v>
      </c>
      <c r="D1965" s="5">
        <f>TITRES_STAT!E1968</f>
        <v>555</v>
      </c>
      <c r="E1965" s="2">
        <f t="shared" si="120"/>
        <v>-73821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NEUTRAL</v>
      </c>
    </row>
    <row r="1966" spans="1:8" ht="13.5" x14ac:dyDescent="0.25">
      <c r="A1966" s="3">
        <f>TITRES_STAT!B1969</f>
        <v>45168</v>
      </c>
      <c r="B1966" s="5">
        <f>TITRES_STAT!C1969</f>
        <v>0.42</v>
      </c>
      <c r="C1966" s="5">
        <f>TITRES_STAT!D1969</f>
        <v>0.42</v>
      </c>
      <c r="D1966" s="5">
        <f>TITRES_STAT!E1969</f>
        <v>322</v>
      </c>
      <c r="E1966" s="2">
        <f t="shared" si="120"/>
        <v>-73821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NEUTRAL</v>
      </c>
    </row>
    <row r="1967" spans="1:8" ht="13.5" x14ac:dyDescent="0.25">
      <c r="A1967" s="3">
        <f>TITRES_STAT!B1970</f>
        <v>45169</v>
      </c>
      <c r="B1967" s="5">
        <f>TITRES_STAT!C1970</f>
        <v>0.42</v>
      </c>
      <c r="C1967" s="5">
        <f>TITRES_STAT!D1970</f>
        <v>0.42</v>
      </c>
      <c r="D1967" s="5">
        <f>TITRES_STAT!E1970</f>
        <v>14</v>
      </c>
      <c r="E1967" s="2">
        <f t="shared" si="120"/>
        <v>-73821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45170</v>
      </c>
      <c r="B1968" s="5">
        <f>TITRES_STAT!C1971</f>
        <v>0.42</v>
      </c>
      <c r="C1968" s="5">
        <f>TITRES_STAT!D1971</f>
        <v>0.42</v>
      </c>
      <c r="D1968" s="5">
        <f>TITRES_STAT!E1971</f>
        <v>0</v>
      </c>
      <c r="E1968" s="2">
        <f t="shared" si="120"/>
        <v>-73821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CONFIRMED BEARISH</v>
      </c>
    </row>
    <row r="1969" spans="1:8" ht="13.5" x14ac:dyDescent="0.25">
      <c r="A1969" s="3">
        <f>TITRES_STAT!B1972</f>
        <v>45173</v>
      </c>
      <c r="B1969" s="5">
        <f>TITRES_STAT!C1972</f>
        <v>0.42</v>
      </c>
      <c r="C1969" s="5">
        <f>TITRES_STAT!D1972</f>
        <v>0.42</v>
      </c>
      <c r="D1969" s="5">
        <f>TITRES_STAT!E1972</f>
        <v>0</v>
      </c>
      <c r="E1969" s="2">
        <f t="shared" si="120"/>
        <v>-73821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CONFIRMED BEARISH</v>
      </c>
    </row>
    <row r="1970" spans="1:8" ht="13.5" x14ac:dyDescent="0.25">
      <c r="A1970" s="3">
        <f>TITRES_STAT!B1973</f>
        <v>45174</v>
      </c>
      <c r="B1970" s="5">
        <f>TITRES_STAT!C1973</f>
        <v>0.42</v>
      </c>
      <c r="C1970" s="5">
        <f>TITRES_STAT!D1973</f>
        <v>0.42</v>
      </c>
      <c r="D1970" s="5">
        <f>TITRES_STAT!E1973</f>
        <v>0</v>
      </c>
      <c r="E1970" s="2">
        <f t="shared" si="120"/>
        <v>-73821</v>
      </c>
      <c r="F1970" s="5" t="str">
        <f t="shared" si="123"/>
        <v>NEUTRAL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0.41</v>
      </c>
      <c r="C1971" s="5">
        <f>TITRES_STAT!D1974</f>
        <v>0.41</v>
      </c>
      <c r="D1971" s="5">
        <f>TITRES_STAT!E1974</f>
        <v>14</v>
      </c>
      <c r="E1971" s="2">
        <f t="shared" si="120"/>
        <v>-73835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45176</v>
      </c>
      <c r="B1972" s="5">
        <f>TITRES_STAT!C1975</f>
        <v>0.41</v>
      </c>
      <c r="C1972" s="5">
        <f>TITRES_STAT!D1975</f>
        <v>0.41</v>
      </c>
      <c r="D1972" s="5">
        <f>TITRES_STAT!E1975</f>
        <v>20</v>
      </c>
      <c r="E1972" s="2">
        <f t="shared" si="120"/>
        <v>-73835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0.4</v>
      </c>
      <c r="C1973" s="5">
        <f>TITRES_STAT!D1976</f>
        <v>0.4</v>
      </c>
      <c r="D1973" s="5">
        <f>TITRES_STAT!E1976</f>
        <v>5</v>
      </c>
      <c r="E1973" s="2">
        <f t="shared" si="120"/>
        <v>-73840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45180</v>
      </c>
      <c r="B1974" s="5">
        <f>TITRES_STAT!C1977</f>
        <v>0.4</v>
      </c>
      <c r="C1974" s="5">
        <f>TITRES_STAT!D1977</f>
        <v>0.4</v>
      </c>
      <c r="D1974" s="5">
        <f>TITRES_STAT!E1977</f>
        <v>0</v>
      </c>
      <c r="E1974" s="2">
        <f t="shared" si="120"/>
        <v>-73840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45181</v>
      </c>
      <c r="B1975" s="5">
        <f>TITRES_STAT!C1978</f>
        <v>0.4</v>
      </c>
      <c r="C1975" s="5">
        <f>TITRES_STAT!D1978</f>
        <v>0.4</v>
      </c>
      <c r="D1975" s="5">
        <f>TITRES_STAT!E1978</f>
        <v>0</v>
      </c>
      <c r="E1975" s="2">
        <f t="shared" si="120"/>
        <v>-73840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45182</v>
      </c>
      <c r="B1976" s="5">
        <f>TITRES_STAT!C1979</f>
        <v>0.41</v>
      </c>
      <c r="C1976" s="5">
        <f>TITRES_STAT!D1979</f>
        <v>0.41</v>
      </c>
      <c r="D1976" s="5">
        <f>TITRES_STAT!E1979</f>
        <v>0</v>
      </c>
      <c r="E1976" s="2">
        <f t="shared" si="120"/>
        <v>-73840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NEUTRAL</v>
      </c>
    </row>
    <row r="1977" spans="1:8" ht="13.5" x14ac:dyDescent="0.25">
      <c r="A1977" s="3">
        <f>TITRES_STAT!B1980</f>
        <v>45183</v>
      </c>
      <c r="B1977" s="5">
        <f>TITRES_STAT!C1980</f>
        <v>0.42</v>
      </c>
      <c r="C1977" s="5">
        <f>TITRES_STAT!D1980</f>
        <v>0.42</v>
      </c>
      <c r="D1977" s="5">
        <f>TITRES_STAT!E1980</f>
        <v>22</v>
      </c>
      <c r="E1977" s="2">
        <f t="shared" si="120"/>
        <v>-73818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CONFIRMED BULLISH</v>
      </c>
    </row>
    <row r="1978" spans="1:8" ht="13.5" x14ac:dyDescent="0.25">
      <c r="A1978" s="3">
        <f>TITRES_STAT!B1981</f>
        <v>45184</v>
      </c>
      <c r="B1978" s="5">
        <f>TITRES_STAT!C1981</f>
        <v>0.43</v>
      </c>
      <c r="C1978" s="5">
        <f>TITRES_STAT!D1981</f>
        <v>0.43</v>
      </c>
      <c r="D1978" s="5">
        <f>TITRES_STAT!E1981</f>
        <v>50</v>
      </c>
      <c r="E1978" s="2">
        <f t="shared" si="120"/>
        <v>-73768</v>
      </c>
      <c r="F1978" s="5" t="str">
        <f t="shared" si="123"/>
        <v>BULLISH</v>
      </c>
      <c r="G1978" s="5" t="str">
        <f t="shared" si="122"/>
        <v>NEUTRAL</v>
      </c>
      <c r="H1978" s="5" t="str">
        <f t="shared" si="121"/>
        <v>CONFIRMED BULLISH</v>
      </c>
    </row>
    <row r="1979" spans="1:8" ht="13.5" x14ac:dyDescent="0.25">
      <c r="A1979" s="3">
        <f>TITRES_STAT!B1982</f>
        <v>45187</v>
      </c>
      <c r="B1979" s="5">
        <f>TITRES_STAT!C1982</f>
        <v>0.42</v>
      </c>
      <c r="C1979" s="5">
        <f>TITRES_STAT!D1982</f>
        <v>0.42</v>
      </c>
      <c r="D1979" s="5">
        <f>TITRES_STAT!E1982</f>
        <v>14</v>
      </c>
      <c r="E1979" s="2">
        <f t="shared" si="120"/>
        <v>-73782</v>
      </c>
      <c r="F1979" s="5" t="str">
        <f t="shared" si="123"/>
        <v>BULLISH</v>
      </c>
      <c r="G1979" s="5" t="str">
        <f t="shared" si="122"/>
        <v>NEUTRAL</v>
      </c>
      <c r="H1979" s="5" t="str">
        <f t="shared" si="121"/>
        <v>CONFIRMED BULLISH</v>
      </c>
    </row>
    <row r="1980" spans="1:8" ht="13.5" x14ac:dyDescent="0.25">
      <c r="A1980" s="3">
        <f>TITRES_STAT!B1983</f>
        <v>45188</v>
      </c>
      <c r="B1980" s="5">
        <f>TITRES_STAT!C1983</f>
        <v>0.43</v>
      </c>
      <c r="C1980" s="5">
        <f>TITRES_STAT!D1983</f>
        <v>0.43</v>
      </c>
      <c r="D1980" s="5">
        <f>TITRES_STAT!E1983</f>
        <v>0</v>
      </c>
      <c r="E1980" s="2">
        <f t="shared" si="120"/>
        <v>-73782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45189</v>
      </c>
      <c r="B1981" s="5">
        <f>TITRES_STAT!C1984</f>
        <v>0.43</v>
      </c>
      <c r="C1981" s="5">
        <f>TITRES_STAT!D1984</f>
        <v>0.43</v>
      </c>
      <c r="D1981" s="5">
        <f>TITRES_STAT!E1984</f>
        <v>500</v>
      </c>
      <c r="E1981" s="2">
        <f t="shared" si="120"/>
        <v>-73782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45190</v>
      </c>
      <c r="B1982" s="5">
        <f>TITRES_STAT!C1985</f>
        <v>0.43</v>
      </c>
      <c r="C1982" s="5">
        <f>TITRES_STAT!D1985</f>
        <v>0.43</v>
      </c>
      <c r="D1982" s="5">
        <f>TITRES_STAT!E1985</f>
        <v>0</v>
      </c>
      <c r="E1982" s="2">
        <f t="shared" si="120"/>
        <v>-73782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45191</v>
      </c>
      <c r="B1983" s="5">
        <f>TITRES_STAT!C1986</f>
        <v>0.43</v>
      </c>
      <c r="C1983" s="5">
        <f>TITRES_STAT!D1986</f>
        <v>0.43</v>
      </c>
      <c r="D1983" s="5">
        <f>TITRES_STAT!E1986</f>
        <v>0</v>
      </c>
      <c r="E1983" s="2">
        <f t="shared" si="120"/>
        <v>-73782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45194</v>
      </c>
      <c r="B1984" s="5">
        <f>TITRES_STAT!C1987</f>
        <v>0.43</v>
      </c>
      <c r="C1984" s="5">
        <f>TITRES_STAT!D1987</f>
        <v>0.43</v>
      </c>
      <c r="D1984" s="5">
        <f>TITRES_STAT!E1987</f>
        <v>0</v>
      </c>
      <c r="E1984" s="2">
        <f t="shared" si="120"/>
        <v>-73782</v>
      </c>
      <c r="F1984" s="5" t="str">
        <f t="shared" si="123"/>
        <v>NEUTRAL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0.43</v>
      </c>
      <c r="C1985" s="5">
        <f>TITRES_STAT!D1988</f>
        <v>0.43</v>
      </c>
      <c r="D1985" s="5">
        <f>TITRES_STAT!E1988</f>
        <v>0</v>
      </c>
      <c r="E1985" s="2">
        <f t="shared" si="120"/>
        <v>-73782</v>
      </c>
      <c r="F1985" s="5" t="str">
        <f t="shared" si="123"/>
        <v>NEUTRAL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45197</v>
      </c>
      <c r="B1986" s="5">
        <f>TITRES_STAT!C1989</f>
        <v>0.43</v>
      </c>
      <c r="C1986" s="5">
        <f>TITRES_STAT!D1989</f>
        <v>0.43</v>
      </c>
      <c r="D1986" s="5">
        <f>TITRES_STAT!E1989</f>
        <v>0</v>
      </c>
      <c r="E1986" s="2">
        <f t="shared" si="120"/>
        <v>-73782</v>
      </c>
      <c r="F1986" s="5" t="str">
        <f t="shared" si="123"/>
        <v>NEUTRAL</v>
      </c>
      <c r="G1986" s="5" t="str">
        <f t="shared" si="122"/>
        <v>NEUTRAL</v>
      </c>
      <c r="H1986" s="5" t="str">
        <f t="shared" si="121"/>
        <v>NEUTRAL</v>
      </c>
    </row>
    <row r="1987" spans="1:8" ht="13.5" x14ac:dyDescent="0.25">
      <c r="A1987" s="3">
        <f>TITRES_STAT!B1990</f>
        <v>45198</v>
      </c>
      <c r="B1987" s="5">
        <f>TITRES_STAT!C1990</f>
        <v>0.42</v>
      </c>
      <c r="C1987" s="5">
        <f>TITRES_STAT!D1990</f>
        <v>0.42</v>
      </c>
      <c r="D1987" s="5">
        <f>TITRES_STAT!E1990</f>
        <v>75</v>
      </c>
      <c r="E1987" s="2">
        <f t="shared" si="120"/>
        <v>-73857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45201</v>
      </c>
      <c r="B1988" s="5">
        <f>TITRES_STAT!C1991</f>
        <v>0.42</v>
      </c>
      <c r="C1988" s="5">
        <f>TITRES_STAT!D1991</f>
        <v>0.42</v>
      </c>
      <c r="D1988" s="5">
        <f>TITRES_STAT!E1991</f>
        <v>0</v>
      </c>
      <c r="E1988" s="2">
        <f t="shared" ref="E1988:E2051" si="124">IF(B1988&gt;B1987, E1987+D1988, IF(B1988&lt;B1987, E1987-D1988, E1987))</f>
        <v>-73857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CONFIRMED BEARISH</v>
      </c>
    </row>
    <row r="1989" spans="1:8" ht="13.5" x14ac:dyDescent="0.25">
      <c r="A1989" s="3">
        <f>TITRES_STAT!B1992</f>
        <v>45202</v>
      </c>
      <c r="B1989" s="5">
        <f>TITRES_STAT!C1992</f>
        <v>0.42</v>
      </c>
      <c r="C1989" s="5">
        <f>TITRES_STAT!D1992</f>
        <v>0.42</v>
      </c>
      <c r="D1989" s="5">
        <f>TITRES_STAT!E1992</f>
        <v>0</v>
      </c>
      <c r="E1989" s="2">
        <f t="shared" si="124"/>
        <v>-73857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45203</v>
      </c>
      <c r="B1990" s="5">
        <f>TITRES_STAT!C1993</f>
        <v>0.42</v>
      </c>
      <c r="C1990" s="5">
        <f>TITRES_STAT!D1993</f>
        <v>0.42</v>
      </c>
      <c r="D1990" s="5">
        <f>TITRES_STAT!E1993</f>
        <v>0</v>
      </c>
      <c r="E1990" s="2">
        <f t="shared" si="124"/>
        <v>-73857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0.42</v>
      </c>
      <c r="C1991" s="5">
        <f>TITRES_STAT!D1994</f>
        <v>0.42</v>
      </c>
      <c r="D1991" s="5">
        <f>TITRES_STAT!E1994</f>
        <v>0</v>
      </c>
      <c r="E1991" s="2">
        <f t="shared" si="124"/>
        <v>-73857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0.42</v>
      </c>
      <c r="C1992" s="5">
        <f>TITRES_STAT!D1995</f>
        <v>0.42</v>
      </c>
      <c r="D1992" s="5">
        <f>TITRES_STAT!E1995</f>
        <v>0</v>
      </c>
      <c r="E1992" s="2">
        <f t="shared" si="124"/>
        <v>-73857</v>
      </c>
      <c r="F1992" s="5" t="str">
        <f t="shared" ref="F1992:F2055" si="127">IF(E1992&gt;E1987,"BULLISH",IF(E1992&lt;E1987,"BEARISH","NEUTRAL"))</f>
        <v>NEUTRAL</v>
      </c>
      <c r="G1992" s="5" t="str">
        <f t="shared" si="126"/>
        <v>NEUTRAL</v>
      </c>
      <c r="H1992" s="5" t="str">
        <f t="shared" si="125"/>
        <v>NEUTRAL</v>
      </c>
    </row>
    <row r="1993" spans="1:8" ht="13.5" x14ac:dyDescent="0.25">
      <c r="A1993" s="3">
        <f>TITRES_STAT!B1996</f>
        <v>45208</v>
      </c>
      <c r="B1993" s="5">
        <f>TITRES_STAT!C1996</f>
        <v>0.42</v>
      </c>
      <c r="C1993" s="5">
        <f>TITRES_STAT!D1996</f>
        <v>0.42</v>
      </c>
      <c r="D1993" s="5">
        <f>TITRES_STAT!E1996</f>
        <v>0</v>
      </c>
      <c r="E1993" s="2">
        <f t="shared" si="124"/>
        <v>-73857</v>
      </c>
      <c r="F1993" s="5" t="str">
        <f t="shared" si="127"/>
        <v>NEUTRAL</v>
      </c>
      <c r="G1993" s="5" t="str">
        <f t="shared" si="126"/>
        <v>NEUTRAL</v>
      </c>
      <c r="H1993" s="5" t="str">
        <f t="shared" si="125"/>
        <v>NEUTRAL</v>
      </c>
    </row>
    <row r="1994" spans="1:8" ht="13.5" x14ac:dyDescent="0.25">
      <c r="A1994" s="3">
        <f>TITRES_STAT!B1997</f>
        <v>45209</v>
      </c>
      <c r="B1994" s="5">
        <f>TITRES_STAT!C1997</f>
        <v>0.42</v>
      </c>
      <c r="C1994" s="5">
        <f>TITRES_STAT!D1997</f>
        <v>0.42</v>
      </c>
      <c r="D1994" s="5">
        <f>TITRES_STAT!E1997</f>
        <v>0</v>
      </c>
      <c r="E1994" s="2">
        <f t="shared" si="124"/>
        <v>-73857</v>
      </c>
      <c r="F1994" s="5" t="str">
        <f t="shared" si="127"/>
        <v>NEUTRAL</v>
      </c>
      <c r="G1994" s="5" t="str">
        <f t="shared" si="126"/>
        <v>NEUTRAL</v>
      </c>
      <c r="H1994" s="5" t="str">
        <f t="shared" si="125"/>
        <v>NEUTRAL</v>
      </c>
    </row>
    <row r="1995" spans="1:8" ht="13.5" x14ac:dyDescent="0.25">
      <c r="A1995" s="3">
        <f>TITRES_STAT!B1998</f>
        <v>45210</v>
      </c>
      <c r="B1995" s="5">
        <f>TITRES_STAT!C1998</f>
        <v>0.42</v>
      </c>
      <c r="C1995" s="5">
        <f>TITRES_STAT!D1998</f>
        <v>0.42</v>
      </c>
      <c r="D1995" s="5">
        <f>TITRES_STAT!E1998</f>
        <v>0</v>
      </c>
      <c r="E1995" s="2">
        <f t="shared" si="124"/>
        <v>-73857</v>
      </c>
      <c r="F1995" s="5" t="str">
        <f t="shared" si="127"/>
        <v>NEUTRAL</v>
      </c>
      <c r="G1995" s="5" t="str">
        <f t="shared" si="126"/>
        <v>NEUTRAL</v>
      </c>
      <c r="H1995" s="5" t="str">
        <f t="shared" si="125"/>
        <v>NEUTRAL</v>
      </c>
    </row>
    <row r="1996" spans="1:8" ht="13.5" x14ac:dyDescent="0.25">
      <c r="A1996" s="3">
        <f>TITRES_STAT!B1999</f>
        <v>45211</v>
      </c>
      <c r="B1996" s="5">
        <f>TITRES_STAT!C1999</f>
        <v>0.42</v>
      </c>
      <c r="C1996" s="5">
        <f>TITRES_STAT!D1999</f>
        <v>0.42</v>
      </c>
      <c r="D1996" s="5">
        <f>TITRES_STAT!E1999</f>
        <v>0</v>
      </c>
      <c r="E1996" s="2">
        <f t="shared" si="124"/>
        <v>-73857</v>
      </c>
      <c r="F1996" s="5" t="str">
        <f t="shared" si="127"/>
        <v>NEUTRAL</v>
      </c>
      <c r="G1996" s="5" t="str">
        <f t="shared" si="126"/>
        <v>NEUTRAL</v>
      </c>
      <c r="H1996" s="5" t="str">
        <f t="shared" si="125"/>
        <v>NEUTRAL</v>
      </c>
    </row>
    <row r="1997" spans="1:8" ht="13.5" x14ac:dyDescent="0.25">
      <c r="A1997" s="3">
        <f>TITRES_STAT!B2000</f>
        <v>45212</v>
      </c>
      <c r="B1997" s="5">
        <f>TITRES_STAT!C2000</f>
        <v>0.41</v>
      </c>
      <c r="C1997" s="5">
        <f>TITRES_STAT!D2000</f>
        <v>0.41</v>
      </c>
      <c r="D1997" s="5">
        <f>TITRES_STAT!E2000</f>
        <v>0</v>
      </c>
      <c r="E1997" s="2">
        <f t="shared" si="124"/>
        <v>-73857</v>
      </c>
      <c r="F1997" s="5" t="str">
        <f t="shared" si="127"/>
        <v>NEUTRAL</v>
      </c>
      <c r="G1997" s="5" t="str">
        <f t="shared" si="126"/>
        <v>NEUTRAL</v>
      </c>
      <c r="H1997" s="5" t="str">
        <f t="shared" si="125"/>
        <v>NEUTRAL</v>
      </c>
    </row>
    <row r="1998" spans="1:8" ht="13.5" x14ac:dyDescent="0.25">
      <c r="A1998" s="3">
        <f>TITRES_STAT!B2001</f>
        <v>45215</v>
      </c>
      <c r="B1998" s="5">
        <f>TITRES_STAT!C2001</f>
        <v>0.41</v>
      </c>
      <c r="C1998" s="5">
        <f>TITRES_STAT!D2001</f>
        <v>0.41</v>
      </c>
      <c r="D1998" s="5">
        <f>TITRES_STAT!E2001</f>
        <v>0</v>
      </c>
      <c r="E1998" s="2">
        <f t="shared" si="124"/>
        <v>-73857</v>
      </c>
      <c r="F1998" s="5" t="str">
        <f t="shared" si="127"/>
        <v>NEUTRAL</v>
      </c>
      <c r="G1998" s="5" t="str">
        <f t="shared" si="126"/>
        <v>NEUTRAL</v>
      </c>
      <c r="H1998" s="5" t="str">
        <f t="shared" si="125"/>
        <v>NEUTRAL</v>
      </c>
    </row>
    <row r="1999" spans="1:8" ht="13.5" x14ac:dyDescent="0.25">
      <c r="A1999" s="3">
        <f>TITRES_STAT!B2002</f>
        <v>45216</v>
      </c>
      <c r="B1999" s="5">
        <f>TITRES_STAT!C2002</f>
        <v>0.4</v>
      </c>
      <c r="C1999" s="5">
        <f>TITRES_STAT!D2002</f>
        <v>0.4</v>
      </c>
      <c r="D1999" s="5">
        <f>TITRES_STAT!E2002</f>
        <v>45</v>
      </c>
      <c r="E1999" s="2">
        <f t="shared" si="124"/>
        <v>-73902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0.4</v>
      </c>
      <c r="C2000" s="5">
        <f>TITRES_STAT!D2003</f>
        <v>0.4</v>
      </c>
      <c r="D2000" s="5">
        <f>TITRES_STAT!E2003</f>
        <v>0</v>
      </c>
      <c r="E2000" s="2">
        <f t="shared" si="124"/>
        <v>-73902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CONFIRMED BEARISH</v>
      </c>
    </row>
    <row r="2001" spans="1:8" ht="13.5" x14ac:dyDescent="0.25">
      <c r="A2001" s="3">
        <f>TITRES_STAT!B2004</f>
        <v>45218</v>
      </c>
      <c r="B2001" s="5">
        <f>TITRES_STAT!C2004</f>
        <v>0.4</v>
      </c>
      <c r="C2001" s="5">
        <f>TITRES_STAT!D2004</f>
        <v>0.4</v>
      </c>
      <c r="D2001" s="5">
        <f>TITRES_STAT!E2004</f>
        <v>0</v>
      </c>
      <c r="E2001" s="2">
        <f t="shared" si="124"/>
        <v>-73902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45219</v>
      </c>
      <c r="B2002" s="5">
        <f>TITRES_STAT!C2005</f>
        <v>0.4</v>
      </c>
      <c r="C2002" s="5">
        <f>TITRES_STAT!D2005</f>
        <v>0.4</v>
      </c>
      <c r="D2002" s="5">
        <f>TITRES_STAT!E2005</f>
        <v>0</v>
      </c>
      <c r="E2002" s="2">
        <f t="shared" si="124"/>
        <v>-73902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45222</v>
      </c>
      <c r="B2003" s="5">
        <f>TITRES_STAT!C2006</f>
        <v>0.4</v>
      </c>
      <c r="C2003" s="5">
        <f>TITRES_STAT!D2006</f>
        <v>0.4</v>
      </c>
      <c r="D2003" s="5">
        <f>TITRES_STAT!E2006</f>
        <v>0</v>
      </c>
      <c r="E2003" s="2">
        <f t="shared" si="124"/>
        <v>-73902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45223</v>
      </c>
      <c r="B2004" s="5">
        <f>TITRES_STAT!C2007</f>
        <v>0.4</v>
      </c>
      <c r="C2004" s="5">
        <f>TITRES_STAT!D2007</f>
        <v>0.4</v>
      </c>
      <c r="D2004" s="5">
        <f>TITRES_STAT!E2007</f>
        <v>10</v>
      </c>
      <c r="E2004" s="2">
        <f t="shared" si="124"/>
        <v>-73902</v>
      </c>
      <c r="F2004" s="5" t="str">
        <f t="shared" si="127"/>
        <v>NEUTRAL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45224</v>
      </c>
      <c r="B2005" s="5">
        <f>TITRES_STAT!C2008</f>
        <v>0.4</v>
      </c>
      <c r="C2005" s="5">
        <f>TITRES_STAT!D2008</f>
        <v>0.4</v>
      </c>
      <c r="D2005" s="5">
        <f>TITRES_STAT!E2008</f>
        <v>0</v>
      </c>
      <c r="E2005" s="2">
        <f t="shared" si="124"/>
        <v>-73902</v>
      </c>
      <c r="F2005" s="5" t="str">
        <f t="shared" si="127"/>
        <v>NEUTRAL</v>
      </c>
      <c r="G2005" s="5" t="str">
        <f t="shared" si="126"/>
        <v>NEUTRAL</v>
      </c>
      <c r="H2005" s="5" t="str">
        <f t="shared" si="125"/>
        <v>NEUTRAL</v>
      </c>
    </row>
    <row r="2006" spans="1:8" ht="13.5" x14ac:dyDescent="0.25">
      <c r="A2006" s="3">
        <f>TITRES_STAT!B2009</f>
        <v>45225</v>
      </c>
      <c r="B2006" s="5">
        <f>TITRES_STAT!C2009</f>
        <v>0.4</v>
      </c>
      <c r="C2006" s="5">
        <f>TITRES_STAT!D2009</f>
        <v>0.4</v>
      </c>
      <c r="D2006" s="5">
        <f>TITRES_STAT!E2009</f>
        <v>52</v>
      </c>
      <c r="E2006" s="2">
        <f t="shared" si="124"/>
        <v>-73902</v>
      </c>
      <c r="F2006" s="5" t="str">
        <f t="shared" si="127"/>
        <v>NEUTRAL</v>
      </c>
      <c r="G2006" s="5" t="str">
        <f t="shared" si="126"/>
        <v>NEUTRAL</v>
      </c>
      <c r="H2006" s="5" t="str">
        <f t="shared" si="125"/>
        <v>NEUTRAL</v>
      </c>
    </row>
    <row r="2007" spans="1:8" ht="13.5" x14ac:dyDescent="0.25">
      <c r="A2007" s="3">
        <f>TITRES_STAT!B2010</f>
        <v>45226</v>
      </c>
      <c r="B2007" s="5">
        <f>TITRES_STAT!C2010</f>
        <v>0.4</v>
      </c>
      <c r="C2007" s="5">
        <f>TITRES_STAT!D2010</f>
        <v>0.4</v>
      </c>
      <c r="D2007" s="5">
        <f>TITRES_STAT!E2010</f>
        <v>1</v>
      </c>
      <c r="E2007" s="2">
        <f t="shared" si="124"/>
        <v>-73902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45229</v>
      </c>
      <c r="B2008" s="5">
        <f>TITRES_STAT!C2011</f>
        <v>0.4</v>
      </c>
      <c r="C2008" s="5">
        <f>TITRES_STAT!D2011</f>
        <v>0.4</v>
      </c>
      <c r="D2008" s="5">
        <f>TITRES_STAT!E2011</f>
        <v>0</v>
      </c>
      <c r="E2008" s="2">
        <f t="shared" si="124"/>
        <v>-73902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45230</v>
      </c>
      <c r="B2009" s="5">
        <f>TITRES_STAT!C2012</f>
        <v>0.4</v>
      </c>
      <c r="C2009" s="5">
        <f>TITRES_STAT!D2012</f>
        <v>0.4</v>
      </c>
      <c r="D2009" s="5">
        <f>TITRES_STAT!E2012</f>
        <v>0</v>
      </c>
      <c r="E2009" s="2">
        <f t="shared" si="124"/>
        <v>-73902</v>
      </c>
      <c r="F2009" s="5" t="str">
        <f t="shared" si="127"/>
        <v>NEUTRAL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45231</v>
      </c>
      <c r="B2010" s="5">
        <f>TITRES_STAT!C2013</f>
        <v>0.39</v>
      </c>
      <c r="C2010" s="5">
        <f>TITRES_STAT!D2013</f>
        <v>0.39</v>
      </c>
      <c r="D2010" s="5">
        <f>TITRES_STAT!E2013</f>
        <v>0</v>
      </c>
      <c r="E2010" s="2">
        <f t="shared" si="124"/>
        <v>-73902</v>
      </c>
      <c r="F2010" s="5" t="str">
        <f t="shared" si="127"/>
        <v>NEUTRAL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45232</v>
      </c>
      <c r="B2011" s="5">
        <f>TITRES_STAT!C2014</f>
        <v>0.38</v>
      </c>
      <c r="C2011" s="5">
        <f>TITRES_STAT!D2014</f>
        <v>0.38</v>
      </c>
      <c r="D2011" s="5">
        <f>TITRES_STAT!E2014</f>
        <v>71</v>
      </c>
      <c r="E2011" s="2">
        <f t="shared" si="124"/>
        <v>-73973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0.38</v>
      </c>
      <c r="C2012" s="5">
        <f>TITRES_STAT!D2015</f>
        <v>0.38</v>
      </c>
      <c r="D2012" s="5">
        <f>TITRES_STAT!E2015</f>
        <v>0</v>
      </c>
      <c r="E2012" s="2">
        <f t="shared" si="124"/>
        <v>-73973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0.38</v>
      </c>
      <c r="C2013" s="5">
        <f>TITRES_STAT!D2016</f>
        <v>0.38</v>
      </c>
      <c r="D2013" s="5">
        <f>TITRES_STAT!E2016</f>
        <v>0</v>
      </c>
      <c r="E2013" s="2">
        <f t="shared" si="124"/>
        <v>-73973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0.38</v>
      </c>
      <c r="C2014" s="5">
        <f>TITRES_STAT!D2017</f>
        <v>0.38</v>
      </c>
      <c r="D2014" s="5">
        <f>TITRES_STAT!E2017</f>
        <v>0</v>
      </c>
      <c r="E2014" s="2">
        <f t="shared" si="124"/>
        <v>-73973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CONFIRMED BEARISH</v>
      </c>
    </row>
    <row r="2015" spans="1:8" ht="13.5" x14ac:dyDescent="0.25">
      <c r="A2015" s="3">
        <f>TITRES_STAT!B2018</f>
        <v>45238</v>
      </c>
      <c r="B2015" s="5">
        <f>TITRES_STAT!C2018</f>
        <v>0.37</v>
      </c>
      <c r="C2015" s="5">
        <f>TITRES_STAT!D2018</f>
        <v>0.37</v>
      </c>
      <c r="D2015" s="5">
        <f>TITRES_STAT!E2018</f>
        <v>0</v>
      </c>
      <c r="E2015" s="2">
        <f t="shared" si="124"/>
        <v>-73973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CONFIRMED BEARISH</v>
      </c>
    </row>
    <row r="2016" spans="1:8" ht="13.5" x14ac:dyDescent="0.25">
      <c r="A2016" s="3">
        <f>TITRES_STAT!B2019</f>
        <v>45239</v>
      </c>
      <c r="B2016" s="5">
        <f>TITRES_STAT!C2019</f>
        <v>0.37</v>
      </c>
      <c r="C2016" s="5">
        <f>TITRES_STAT!D2019</f>
        <v>0.37</v>
      </c>
      <c r="D2016" s="5">
        <f>TITRES_STAT!E2019</f>
        <v>0</v>
      </c>
      <c r="E2016" s="2">
        <f t="shared" si="124"/>
        <v>-73973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45240</v>
      </c>
      <c r="B2017" s="5">
        <f>TITRES_STAT!C2020</f>
        <v>0.37</v>
      </c>
      <c r="C2017" s="5">
        <f>TITRES_STAT!D2020</f>
        <v>0.37</v>
      </c>
      <c r="D2017" s="5">
        <f>TITRES_STAT!E2020</f>
        <v>0</v>
      </c>
      <c r="E2017" s="2">
        <f t="shared" si="124"/>
        <v>-73973</v>
      </c>
      <c r="F2017" s="5" t="str">
        <f t="shared" si="127"/>
        <v>NEUTRAL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45243</v>
      </c>
      <c r="B2018" s="5">
        <f>TITRES_STAT!C2021</f>
        <v>0.37</v>
      </c>
      <c r="C2018" s="5">
        <f>TITRES_STAT!D2021</f>
        <v>0.37</v>
      </c>
      <c r="D2018" s="5">
        <f>TITRES_STAT!E2021</f>
        <v>0</v>
      </c>
      <c r="E2018" s="2">
        <f t="shared" si="124"/>
        <v>-73973</v>
      </c>
      <c r="F2018" s="5" t="str">
        <f t="shared" si="127"/>
        <v>NEUTRAL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45244</v>
      </c>
      <c r="B2019" s="5">
        <f>TITRES_STAT!C2022</f>
        <v>0.37</v>
      </c>
      <c r="C2019" s="5">
        <f>TITRES_STAT!D2022</f>
        <v>0.37</v>
      </c>
      <c r="D2019" s="5">
        <f>TITRES_STAT!E2022</f>
        <v>28</v>
      </c>
      <c r="E2019" s="2">
        <f t="shared" si="124"/>
        <v>-73973</v>
      </c>
      <c r="F2019" s="5" t="str">
        <f t="shared" si="127"/>
        <v>NEUTRAL</v>
      </c>
      <c r="G2019" s="5" t="str">
        <f t="shared" si="126"/>
        <v>NEUTRAL</v>
      </c>
      <c r="H2019" s="5" t="str">
        <f t="shared" si="125"/>
        <v>NEUTRAL</v>
      </c>
    </row>
    <row r="2020" spans="1:8" ht="13.5" x14ac:dyDescent="0.25">
      <c r="A2020" s="3">
        <f>TITRES_STAT!B2023</f>
        <v>45245</v>
      </c>
      <c r="B2020" s="5">
        <f>TITRES_STAT!C2023</f>
        <v>0.37</v>
      </c>
      <c r="C2020" s="5">
        <f>TITRES_STAT!D2023</f>
        <v>0.37</v>
      </c>
      <c r="D2020" s="5">
        <f>TITRES_STAT!E2023</f>
        <v>0</v>
      </c>
      <c r="E2020" s="2">
        <f t="shared" si="124"/>
        <v>-73973</v>
      </c>
      <c r="F2020" s="5" t="str">
        <f t="shared" si="127"/>
        <v>NEUTRAL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45246</v>
      </c>
      <c r="B2021" s="5">
        <f>TITRES_STAT!C2024</f>
        <v>0.37</v>
      </c>
      <c r="C2021" s="5">
        <f>TITRES_STAT!D2024</f>
        <v>0.37</v>
      </c>
      <c r="D2021" s="5">
        <f>TITRES_STAT!E2024</f>
        <v>0</v>
      </c>
      <c r="E2021" s="2">
        <f t="shared" si="124"/>
        <v>-73973</v>
      </c>
      <c r="F2021" s="5" t="str">
        <f t="shared" si="127"/>
        <v>NEUTRAL</v>
      </c>
      <c r="G2021" s="5" t="str">
        <f t="shared" si="126"/>
        <v>NEUTRAL</v>
      </c>
      <c r="H2021" s="5" t="str">
        <f t="shared" si="125"/>
        <v>NEUTRAL</v>
      </c>
    </row>
    <row r="2022" spans="1:8" ht="13.5" x14ac:dyDescent="0.25">
      <c r="A2022" s="3">
        <f>TITRES_STAT!B2025</f>
        <v>45247</v>
      </c>
      <c r="B2022" s="5">
        <f>TITRES_STAT!C2025</f>
        <v>0.37</v>
      </c>
      <c r="C2022" s="5">
        <f>TITRES_STAT!D2025</f>
        <v>0.37</v>
      </c>
      <c r="D2022" s="5">
        <f>TITRES_STAT!E2025</f>
        <v>0</v>
      </c>
      <c r="E2022" s="2">
        <f t="shared" si="124"/>
        <v>-73973</v>
      </c>
      <c r="F2022" s="5" t="str">
        <f t="shared" si="127"/>
        <v>NEUTRAL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45250</v>
      </c>
      <c r="B2023" s="5">
        <f>TITRES_STAT!C2026</f>
        <v>0.37</v>
      </c>
      <c r="C2023" s="5">
        <f>TITRES_STAT!D2026</f>
        <v>0.37</v>
      </c>
      <c r="D2023" s="5">
        <f>TITRES_STAT!E2026</f>
        <v>0</v>
      </c>
      <c r="E2023" s="2">
        <f t="shared" si="124"/>
        <v>-73973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0.37</v>
      </c>
      <c r="C2024" s="5">
        <f>TITRES_STAT!D2027</f>
        <v>0.37</v>
      </c>
      <c r="D2024" s="5">
        <f>TITRES_STAT!E2027</f>
        <v>0</v>
      </c>
      <c r="E2024" s="2">
        <f t="shared" si="124"/>
        <v>-73973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45252</v>
      </c>
      <c r="B2025" s="5">
        <f>TITRES_STAT!C2028</f>
        <v>0.37</v>
      </c>
      <c r="C2025" s="5">
        <f>TITRES_STAT!D2028</f>
        <v>0.37</v>
      </c>
      <c r="D2025" s="5">
        <f>TITRES_STAT!E2028</f>
        <v>0</v>
      </c>
      <c r="E2025" s="2">
        <f t="shared" si="124"/>
        <v>-73973</v>
      </c>
      <c r="F2025" s="5" t="str">
        <f t="shared" si="127"/>
        <v>NEUTRAL</v>
      </c>
      <c r="G2025" s="5" t="str">
        <f t="shared" si="126"/>
        <v>NEUTRAL</v>
      </c>
      <c r="H2025" s="5" t="str">
        <f t="shared" si="125"/>
        <v>NEUTRAL</v>
      </c>
    </row>
    <row r="2026" spans="1:8" ht="13.5" x14ac:dyDescent="0.25">
      <c r="A2026" s="3">
        <f>TITRES_STAT!B2029</f>
        <v>45253</v>
      </c>
      <c r="B2026" s="5">
        <f>TITRES_STAT!C2029</f>
        <v>0.37</v>
      </c>
      <c r="C2026" s="5">
        <f>TITRES_STAT!D2029</f>
        <v>0.37</v>
      </c>
      <c r="D2026" s="5">
        <f>TITRES_STAT!E2029</f>
        <v>0</v>
      </c>
      <c r="E2026" s="2">
        <f t="shared" si="124"/>
        <v>-73973</v>
      </c>
      <c r="F2026" s="5" t="str">
        <f t="shared" si="127"/>
        <v>NEUTRAL</v>
      </c>
      <c r="G2026" s="5" t="str">
        <f t="shared" si="126"/>
        <v>NEUTRAL</v>
      </c>
      <c r="H2026" s="5" t="str">
        <f t="shared" si="125"/>
        <v>NEUTRAL</v>
      </c>
    </row>
    <row r="2027" spans="1:8" ht="13.5" x14ac:dyDescent="0.25">
      <c r="A2027" s="3">
        <f>TITRES_STAT!B2030</f>
        <v>45254</v>
      </c>
      <c r="B2027" s="5">
        <f>TITRES_STAT!C2030</f>
        <v>0.37</v>
      </c>
      <c r="C2027" s="5">
        <f>TITRES_STAT!D2030</f>
        <v>0.37</v>
      </c>
      <c r="D2027" s="5">
        <f>TITRES_STAT!E2030</f>
        <v>0</v>
      </c>
      <c r="E2027" s="2">
        <f t="shared" si="124"/>
        <v>-73973</v>
      </c>
      <c r="F2027" s="5" t="str">
        <f t="shared" si="127"/>
        <v>NEUTRAL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45257</v>
      </c>
      <c r="B2028" s="5">
        <f>TITRES_STAT!C2031</f>
        <v>0.37</v>
      </c>
      <c r="C2028" s="5">
        <f>TITRES_STAT!D2031</f>
        <v>0.37</v>
      </c>
      <c r="D2028" s="5">
        <f>TITRES_STAT!E2031</f>
        <v>361</v>
      </c>
      <c r="E2028" s="2">
        <f t="shared" si="124"/>
        <v>-73973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45258</v>
      </c>
      <c r="B2029" s="5">
        <f>TITRES_STAT!C2032</f>
        <v>0.37</v>
      </c>
      <c r="C2029" s="5">
        <f>TITRES_STAT!D2032</f>
        <v>0.37</v>
      </c>
      <c r="D2029" s="5">
        <f>TITRES_STAT!E2032</f>
        <v>0</v>
      </c>
      <c r="E2029" s="2">
        <f t="shared" si="124"/>
        <v>-73973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45259</v>
      </c>
      <c r="B2030" s="5">
        <f>TITRES_STAT!C2033</f>
        <v>0.37</v>
      </c>
      <c r="C2030" s="5">
        <f>TITRES_STAT!D2033</f>
        <v>0.37</v>
      </c>
      <c r="D2030" s="5">
        <f>TITRES_STAT!E2033</f>
        <v>0</v>
      </c>
      <c r="E2030" s="2">
        <f t="shared" si="124"/>
        <v>-73973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45260</v>
      </c>
      <c r="B2031" s="5">
        <f>TITRES_STAT!C2034</f>
        <v>0.36</v>
      </c>
      <c r="C2031" s="5">
        <f>TITRES_STAT!D2034</f>
        <v>0.36</v>
      </c>
      <c r="D2031" s="5">
        <f>TITRES_STAT!E2034</f>
        <v>0</v>
      </c>
      <c r="E2031" s="2">
        <f t="shared" si="124"/>
        <v>-73973</v>
      </c>
      <c r="F2031" s="5" t="str">
        <f t="shared" si="127"/>
        <v>NEUTRAL</v>
      </c>
      <c r="G2031" s="5" t="str">
        <f t="shared" si="126"/>
        <v>NEUTRAL</v>
      </c>
      <c r="H2031" s="5" t="str">
        <f t="shared" si="125"/>
        <v>NEUTRAL</v>
      </c>
    </row>
    <row r="2032" spans="1:8" ht="13.5" x14ac:dyDescent="0.25">
      <c r="A2032" s="3">
        <f>TITRES_STAT!B2035</f>
        <v>45261</v>
      </c>
      <c r="B2032" s="5">
        <f>TITRES_STAT!C2035</f>
        <v>0.36</v>
      </c>
      <c r="C2032" s="5">
        <f>TITRES_STAT!D2035</f>
        <v>0.36</v>
      </c>
      <c r="D2032" s="5">
        <f>TITRES_STAT!E2035</f>
        <v>0</v>
      </c>
      <c r="E2032" s="2">
        <f t="shared" si="124"/>
        <v>-73973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45264</v>
      </c>
      <c r="B2033" s="5">
        <f>TITRES_STAT!C2036</f>
        <v>0.35</v>
      </c>
      <c r="C2033" s="5">
        <f>TITRES_STAT!D2036</f>
        <v>0.35</v>
      </c>
      <c r="D2033" s="5">
        <f>TITRES_STAT!E2036</f>
        <v>0</v>
      </c>
      <c r="E2033" s="2">
        <f t="shared" si="124"/>
        <v>-73973</v>
      </c>
      <c r="F2033" s="5" t="str">
        <f t="shared" si="127"/>
        <v>NEUTRAL</v>
      </c>
      <c r="G2033" s="5" t="str">
        <f t="shared" si="126"/>
        <v>NEUTRAL</v>
      </c>
      <c r="H2033" s="5" t="str">
        <f t="shared" si="125"/>
        <v>NEUTRAL</v>
      </c>
    </row>
    <row r="2034" spans="1:8" ht="13.5" x14ac:dyDescent="0.25">
      <c r="A2034" s="3">
        <f>TITRES_STAT!B2037</f>
        <v>45265</v>
      </c>
      <c r="B2034" s="5">
        <f>TITRES_STAT!C2037</f>
        <v>0.36</v>
      </c>
      <c r="C2034" s="5">
        <f>TITRES_STAT!D2037</f>
        <v>0.36</v>
      </c>
      <c r="D2034" s="5">
        <f>TITRES_STAT!E2037</f>
        <v>50</v>
      </c>
      <c r="E2034" s="2">
        <f t="shared" si="124"/>
        <v>-73923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BULLISH DIVERGENCE</v>
      </c>
    </row>
    <row r="2035" spans="1:8" ht="13.5" x14ac:dyDescent="0.25">
      <c r="A2035" s="3">
        <f>TITRES_STAT!B2038</f>
        <v>45266</v>
      </c>
      <c r="B2035" s="5">
        <f>TITRES_STAT!C2038</f>
        <v>0.35</v>
      </c>
      <c r="C2035" s="5">
        <f>TITRES_STAT!D2038</f>
        <v>0.35</v>
      </c>
      <c r="D2035" s="5">
        <f>TITRES_STAT!E2038</f>
        <v>0</v>
      </c>
      <c r="E2035" s="2">
        <f t="shared" si="124"/>
        <v>-73923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BULLISH DIVERGENCE</v>
      </c>
    </row>
    <row r="2036" spans="1:8" ht="13.5" x14ac:dyDescent="0.25">
      <c r="A2036" s="3">
        <f>TITRES_STAT!B2039</f>
        <v>45267</v>
      </c>
      <c r="B2036" s="5">
        <f>TITRES_STAT!C2039</f>
        <v>0.34</v>
      </c>
      <c r="C2036" s="5">
        <f>TITRES_STAT!D2039</f>
        <v>0.34</v>
      </c>
      <c r="D2036" s="5">
        <f>TITRES_STAT!E2039</f>
        <v>0</v>
      </c>
      <c r="E2036" s="2">
        <f t="shared" si="124"/>
        <v>-73923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BULLISH DIVERGENCE</v>
      </c>
    </row>
    <row r="2037" spans="1:8" ht="13.5" x14ac:dyDescent="0.25">
      <c r="A2037" s="3">
        <f>TITRES_STAT!B2040</f>
        <v>45268</v>
      </c>
      <c r="B2037" s="5">
        <f>TITRES_STAT!C2040</f>
        <v>0.35</v>
      </c>
      <c r="C2037" s="5">
        <f>TITRES_STAT!D2040</f>
        <v>0.35</v>
      </c>
      <c r="D2037" s="5">
        <f>TITRES_STAT!E2040</f>
        <v>0</v>
      </c>
      <c r="E2037" s="2">
        <f t="shared" si="124"/>
        <v>-73923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BULLISH DIVERGENCE</v>
      </c>
    </row>
    <row r="2038" spans="1:8" ht="13.5" x14ac:dyDescent="0.25">
      <c r="A2038" s="3">
        <f>TITRES_STAT!B2041</f>
        <v>45271</v>
      </c>
      <c r="B2038" s="5">
        <f>TITRES_STAT!C2041</f>
        <v>0.35</v>
      </c>
      <c r="C2038" s="5">
        <f>TITRES_STAT!D2041</f>
        <v>0.35</v>
      </c>
      <c r="D2038" s="5">
        <f>TITRES_STAT!E2041</f>
        <v>50</v>
      </c>
      <c r="E2038" s="2">
        <f t="shared" si="124"/>
        <v>-73923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NEUTRAL</v>
      </c>
    </row>
    <row r="2039" spans="1:8" ht="13.5" x14ac:dyDescent="0.25">
      <c r="A2039" s="3">
        <f>TITRES_STAT!B2042</f>
        <v>45272</v>
      </c>
      <c r="B2039" s="5">
        <f>TITRES_STAT!C2042</f>
        <v>0.35</v>
      </c>
      <c r="C2039" s="5">
        <f>TITRES_STAT!D2042</f>
        <v>0.35</v>
      </c>
      <c r="D2039" s="5">
        <f>TITRES_STAT!E2042</f>
        <v>122</v>
      </c>
      <c r="E2039" s="2">
        <f t="shared" si="124"/>
        <v>-73923</v>
      </c>
      <c r="F2039" s="5" t="str">
        <f t="shared" si="127"/>
        <v>NEUTRAL</v>
      </c>
      <c r="G2039" s="5" t="str">
        <f t="shared" si="126"/>
        <v>NEUTRAL</v>
      </c>
      <c r="H2039" s="5" t="str">
        <f t="shared" si="125"/>
        <v>NEUTRAL</v>
      </c>
    </row>
    <row r="2040" spans="1:8" ht="13.5" x14ac:dyDescent="0.25">
      <c r="A2040" s="3">
        <f>TITRES_STAT!B2043</f>
        <v>45273</v>
      </c>
      <c r="B2040" s="5">
        <f>TITRES_STAT!C2043</f>
        <v>0.35</v>
      </c>
      <c r="C2040" s="5">
        <f>TITRES_STAT!D2043</f>
        <v>0.35</v>
      </c>
      <c r="D2040" s="5">
        <f>TITRES_STAT!E2043</f>
        <v>0</v>
      </c>
      <c r="E2040" s="2">
        <f t="shared" si="124"/>
        <v>-73923</v>
      </c>
      <c r="F2040" s="5" t="str">
        <f t="shared" si="127"/>
        <v>NEUTRAL</v>
      </c>
      <c r="G2040" s="5" t="str">
        <f t="shared" si="126"/>
        <v>NEUTRAL</v>
      </c>
      <c r="H2040" s="5" t="str">
        <f t="shared" si="125"/>
        <v>NEUTRAL</v>
      </c>
    </row>
    <row r="2041" spans="1:8" ht="13.5" x14ac:dyDescent="0.25">
      <c r="A2041" s="3">
        <f>TITRES_STAT!B2044</f>
        <v>45274</v>
      </c>
      <c r="B2041" s="5">
        <f>TITRES_STAT!C2044</f>
        <v>0.35</v>
      </c>
      <c r="C2041" s="5">
        <f>TITRES_STAT!D2044</f>
        <v>0.35</v>
      </c>
      <c r="D2041" s="5">
        <f>TITRES_STAT!E2044</f>
        <v>8347</v>
      </c>
      <c r="E2041" s="2">
        <f t="shared" si="124"/>
        <v>-73923</v>
      </c>
      <c r="F2041" s="5" t="str">
        <f t="shared" si="127"/>
        <v>NEUTRAL</v>
      </c>
      <c r="G2041" s="5" t="str">
        <f t="shared" si="126"/>
        <v>NEUTRAL</v>
      </c>
      <c r="H2041" s="5" t="str">
        <f t="shared" si="125"/>
        <v>NEUTRAL</v>
      </c>
    </row>
    <row r="2042" spans="1:8" ht="13.5" x14ac:dyDescent="0.25">
      <c r="A2042" s="3">
        <f>TITRES_STAT!B2045</f>
        <v>45275</v>
      </c>
      <c r="B2042" s="5">
        <f>TITRES_STAT!C2045</f>
        <v>0.34</v>
      </c>
      <c r="C2042" s="5">
        <f>TITRES_STAT!D2045</f>
        <v>0.34</v>
      </c>
      <c r="D2042" s="5">
        <f>TITRES_STAT!E2045</f>
        <v>300</v>
      </c>
      <c r="E2042" s="2">
        <f t="shared" si="124"/>
        <v>-74223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0.33</v>
      </c>
      <c r="C2043" s="5">
        <f>TITRES_STAT!D2046</f>
        <v>0.33</v>
      </c>
      <c r="D2043" s="5">
        <f>TITRES_STAT!E2046</f>
        <v>0</v>
      </c>
      <c r="E2043" s="2">
        <f t="shared" si="124"/>
        <v>-74223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45279</v>
      </c>
      <c r="B2044" s="5">
        <f>TITRES_STAT!C2047</f>
        <v>0.33</v>
      </c>
      <c r="C2044" s="5">
        <f>TITRES_STAT!D2047</f>
        <v>0.33</v>
      </c>
      <c r="D2044" s="5">
        <f>TITRES_STAT!E2047</f>
        <v>1246</v>
      </c>
      <c r="E2044" s="2">
        <f t="shared" si="124"/>
        <v>-74223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0.32</v>
      </c>
      <c r="C2045" s="5">
        <f>TITRES_STAT!D2048</f>
        <v>0.32</v>
      </c>
      <c r="D2045" s="5">
        <f>TITRES_STAT!E2048</f>
        <v>1027</v>
      </c>
      <c r="E2045" s="2">
        <f t="shared" si="124"/>
        <v>-75250</v>
      </c>
      <c r="F2045" s="5" t="str">
        <f t="shared" si="127"/>
        <v>BEARISH</v>
      </c>
      <c r="G2045" s="5" t="str">
        <f t="shared" si="126"/>
        <v>NEUTRAL</v>
      </c>
      <c r="H2045" s="5" t="str">
        <f t="shared" si="125"/>
        <v>CONFIRMED BEARISH</v>
      </c>
    </row>
    <row r="2046" spans="1:8" ht="13.5" x14ac:dyDescent="0.25">
      <c r="A2046" s="3">
        <f>TITRES_STAT!B2049</f>
        <v>45281</v>
      </c>
      <c r="B2046" s="5">
        <f>TITRES_STAT!C2049</f>
        <v>0.32</v>
      </c>
      <c r="C2046" s="5">
        <f>TITRES_STAT!D2049</f>
        <v>0.32</v>
      </c>
      <c r="D2046" s="5">
        <f>TITRES_STAT!E2049</f>
        <v>0</v>
      </c>
      <c r="E2046" s="2">
        <f t="shared" si="124"/>
        <v>-75250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45282</v>
      </c>
      <c r="B2047" s="5">
        <f>TITRES_STAT!C2050</f>
        <v>0.33</v>
      </c>
      <c r="C2047" s="5">
        <f>TITRES_STAT!D2050</f>
        <v>0.33</v>
      </c>
      <c r="D2047" s="5">
        <f>TITRES_STAT!E2050</f>
        <v>0</v>
      </c>
      <c r="E2047" s="2">
        <f t="shared" si="124"/>
        <v>-75250</v>
      </c>
      <c r="F2047" s="5" t="str">
        <f t="shared" si="127"/>
        <v>BEARISH</v>
      </c>
      <c r="G2047" s="5" t="str">
        <f t="shared" si="126"/>
        <v>NEUTRAL</v>
      </c>
      <c r="H2047" s="5" t="str">
        <f t="shared" si="125"/>
        <v>CONFIRMED BEARISH</v>
      </c>
    </row>
    <row r="2048" spans="1:8" ht="13.5" x14ac:dyDescent="0.25">
      <c r="A2048" s="3">
        <f>TITRES_STAT!B2051</f>
        <v>45285</v>
      </c>
      <c r="B2048" s="5">
        <f>TITRES_STAT!C2051</f>
        <v>0.33</v>
      </c>
      <c r="C2048" s="5">
        <f>TITRES_STAT!D2051</f>
        <v>0.33</v>
      </c>
      <c r="D2048" s="5">
        <f>TITRES_STAT!E2051</f>
        <v>15</v>
      </c>
      <c r="E2048" s="2">
        <f t="shared" si="124"/>
        <v>-75250</v>
      </c>
      <c r="F2048" s="5" t="str">
        <f t="shared" si="127"/>
        <v>BEARISH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0.33</v>
      </c>
      <c r="C2049" s="5">
        <f>TITRES_STAT!D2052</f>
        <v>0.33</v>
      </c>
      <c r="D2049" s="5">
        <f>TITRES_STAT!E2052</f>
        <v>200</v>
      </c>
      <c r="E2049" s="2">
        <f t="shared" si="124"/>
        <v>-75250</v>
      </c>
      <c r="F2049" s="5" t="str">
        <f t="shared" si="127"/>
        <v>BEARISH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45287</v>
      </c>
      <c r="B2050" s="5">
        <f>TITRES_STAT!C2053</f>
        <v>0.33</v>
      </c>
      <c r="C2050" s="5">
        <f>TITRES_STAT!D2053</f>
        <v>0.33</v>
      </c>
      <c r="D2050" s="5">
        <f>TITRES_STAT!E2053</f>
        <v>0</v>
      </c>
      <c r="E2050" s="2">
        <f t="shared" si="124"/>
        <v>-75250</v>
      </c>
      <c r="F2050" s="5" t="str">
        <f t="shared" si="127"/>
        <v>NEUTRAL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45288</v>
      </c>
      <c r="B2051" s="5">
        <f>TITRES_STAT!C2054</f>
        <v>0.33</v>
      </c>
      <c r="C2051" s="5">
        <f>TITRES_STAT!D2054</f>
        <v>0.33</v>
      </c>
      <c r="D2051" s="5">
        <f>TITRES_STAT!E2054</f>
        <v>0</v>
      </c>
      <c r="E2051" s="2">
        <f t="shared" si="124"/>
        <v>-75250</v>
      </c>
      <c r="F2051" s="5" t="str">
        <f t="shared" si="127"/>
        <v>NEUTRAL</v>
      </c>
      <c r="G2051" s="5" t="str">
        <f t="shared" si="126"/>
        <v>NEUTRAL</v>
      </c>
      <c r="H2051" s="5" t="str">
        <f t="shared" si="125"/>
        <v>NEUTRAL</v>
      </c>
    </row>
    <row r="2052" spans="1:8" ht="13.5" x14ac:dyDescent="0.25">
      <c r="A2052" s="3">
        <f>TITRES_STAT!B2055</f>
        <v>45289</v>
      </c>
      <c r="B2052" s="5">
        <f>TITRES_STAT!C2055</f>
        <v>0.33</v>
      </c>
      <c r="C2052" s="5">
        <f>TITRES_STAT!D2055</f>
        <v>0.33</v>
      </c>
      <c r="D2052" s="5">
        <f>TITRES_STAT!E2055</f>
        <v>0</v>
      </c>
      <c r="E2052" s="2">
        <f t="shared" ref="E2052:E2115" si="128">IF(B2052&gt;B2051, E2051+D2052, IF(B2052&lt;B2051, E2051-D2052, E2051))</f>
        <v>-75250</v>
      </c>
      <c r="F2052" s="5" t="str">
        <f t="shared" si="127"/>
        <v>NEUTRAL</v>
      </c>
      <c r="G2052" s="5" t="str">
        <f t="shared" si="126"/>
        <v>NEUTRAL</v>
      </c>
      <c r="H2052" s="5" t="str">
        <f t="shared" si="125"/>
        <v>NEUTRAL</v>
      </c>
    </row>
    <row r="2053" spans="1:8" ht="13.5" x14ac:dyDescent="0.25">
      <c r="A2053" s="3">
        <f>TITRES_STAT!B2056</f>
        <v>45293</v>
      </c>
      <c r="B2053" s="5">
        <f>TITRES_STAT!C2056</f>
        <v>0.33</v>
      </c>
      <c r="C2053" s="5">
        <f>TITRES_STAT!D2056</f>
        <v>0.33</v>
      </c>
      <c r="D2053" s="5">
        <f>TITRES_STAT!E2056</f>
        <v>0</v>
      </c>
      <c r="E2053" s="2">
        <f t="shared" si="128"/>
        <v>-75250</v>
      </c>
      <c r="F2053" s="5" t="str">
        <f t="shared" si="127"/>
        <v>NEUTRAL</v>
      </c>
      <c r="G2053" s="5" t="str">
        <f t="shared" si="126"/>
        <v>NEUTRAL</v>
      </c>
      <c r="H2053" s="5" t="str">
        <f t="shared" si="125"/>
        <v>NEUTRAL</v>
      </c>
    </row>
    <row r="2054" spans="1:8" ht="13.5" x14ac:dyDescent="0.25">
      <c r="A2054" s="3">
        <f>TITRES_STAT!B2057</f>
        <v>45294</v>
      </c>
      <c r="B2054" s="5">
        <f>TITRES_STAT!C2057</f>
        <v>0.33</v>
      </c>
      <c r="C2054" s="5">
        <f>TITRES_STAT!D2057</f>
        <v>0.33</v>
      </c>
      <c r="D2054" s="5">
        <f>TITRES_STAT!E2057</f>
        <v>0</v>
      </c>
      <c r="E2054" s="2">
        <f t="shared" si="128"/>
        <v>-75250</v>
      </c>
      <c r="F2054" s="5" t="str">
        <f t="shared" si="127"/>
        <v>NEUTRAL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45295</v>
      </c>
      <c r="B2055" s="5">
        <f>TITRES_STAT!C2058</f>
        <v>0.33</v>
      </c>
      <c r="C2055" s="5">
        <f>TITRES_STAT!D2058</f>
        <v>0.33</v>
      </c>
      <c r="D2055" s="5">
        <f>TITRES_STAT!E2058</f>
        <v>0</v>
      </c>
      <c r="E2055" s="2">
        <f t="shared" si="128"/>
        <v>-75250</v>
      </c>
      <c r="F2055" s="5" t="str">
        <f t="shared" si="127"/>
        <v>NEUTRAL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NEUTRAL</v>
      </c>
    </row>
    <row r="2056" spans="1:8" ht="13.5" x14ac:dyDescent="0.25">
      <c r="A2056" s="3">
        <f>TITRES_STAT!B2059</f>
        <v>45296</v>
      </c>
      <c r="B2056" s="5">
        <f>TITRES_STAT!C2059</f>
        <v>0.32</v>
      </c>
      <c r="C2056" s="5">
        <f>TITRES_STAT!D2059</f>
        <v>0.32</v>
      </c>
      <c r="D2056" s="5">
        <f>TITRES_STAT!E2059</f>
        <v>0</v>
      </c>
      <c r="E2056" s="2">
        <f t="shared" si="128"/>
        <v>-75250</v>
      </c>
      <c r="F2056" s="5" t="str">
        <f t="shared" ref="F2056:F2119" si="131">IF(E2056&gt;E2051,"BULLISH",IF(E2056&lt;E2051,"BEARISH","NEUTRAL"))</f>
        <v>NEUTRAL</v>
      </c>
      <c r="G2056" s="5" t="str">
        <f t="shared" si="130"/>
        <v>NEUTRAL</v>
      </c>
      <c r="H2056" s="5" t="str">
        <f t="shared" si="129"/>
        <v>NEUTRAL</v>
      </c>
    </row>
    <row r="2057" spans="1:8" ht="13.5" x14ac:dyDescent="0.25">
      <c r="A2057" s="3">
        <f>TITRES_STAT!B2060</f>
        <v>45299</v>
      </c>
      <c r="B2057" s="5">
        <f>TITRES_STAT!C2060</f>
        <v>0.31</v>
      </c>
      <c r="C2057" s="5">
        <f>TITRES_STAT!D2060</f>
        <v>0.31</v>
      </c>
      <c r="D2057" s="5">
        <f>TITRES_STAT!E2060</f>
        <v>0</v>
      </c>
      <c r="E2057" s="2">
        <f t="shared" si="128"/>
        <v>-75250</v>
      </c>
      <c r="F2057" s="5" t="str">
        <f t="shared" si="131"/>
        <v>NEUTRAL</v>
      </c>
      <c r="G2057" s="5" t="str">
        <f t="shared" si="130"/>
        <v>NEUTRAL</v>
      </c>
      <c r="H2057" s="5" t="str">
        <f t="shared" si="129"/>
        <v>NEUTRAL</v>
      </c>
    </row>
    <row r="2058" spans="1:8" ht="13.5" x14ac:dyDescent="0.25">
      <c r="A2058" s="3">
        <f>TITRES_STAT!B2061</f>
        <v>45300</v>
      </c>
      <c r="B2058" s="5">
        <f>TITRES_STAT!C2061</f>
        <v>0.3</v>
      </c>
      <c r="C2058" s="5">
        <f>TITRES_STAT!D2061</f>
        <v>0.3</v>
      </c>
      <c r="D2058" s="5">
        <f>TITRES_STAT!E2061</f>
        <v>56</v>
      </c>
      <c r="E2058" s="2">
        <f t="shared" si="128"/>
        <v>-75306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0.31</v>
      </c>
      <c r="C2059" s="5">
        <f>TITRES_STAT!D2062</f>
        <v>0.31</v>
      </c>
      <c r="D2059" s="5">
        <f>TITRES_STAT!E2062</f>
        <v>220</v>
      </c>
      <c r="E2059" s="2">
        <f t="shared" si="128"/>
        <v>-75086</v>
      </c>
      <c r="F2059" s="5" t="str">
        <f t="shared" si="131"/>
        <v>BULLISH</v>
      </c>
      <c r="G2059" s="5" t="str">
        <f t="shared" si="130"/>
        <v>NEUTRAL</v>
      </c>
      <c r="H2059" s="5" t="str">
        <f t="shared" si="129"/>
        <v>BULLISH DIVERGENCE</v>
      </c>
    </row>
    <row r="2060" spans="1:8" ht="13.5" x14ac:dyDescent="0.25">
      <c r="A2060" s="3">
        <f>TITRES_STAT!B2063</f>
        <v>45302</v>
      </c>
      <c r="B2060" s="5">
        <f>TITRES_STAT!C2063</f>
        <v>0.31</v>
      </c>
      <c r="C2060" s="5">
        <f>TITRES_STAT!D2063</f>
        <v>0.31</v>
      </c>
      <c r="D2060" s="5">
        <f>TITRES_STAT!E2063</f>
        <v>0</v>
      </c>
      <c r="E2060" s="2">
        <f t="shared" si="128"/>
        <v>-75086</v>
      </c>
      <c r="F2060" s="5" t="str">
        <f t="shared" si="131"/>
        <v>BULLISH</v>
      </c>
      <c r="G2060" s="5" t="str">
        <f t="shared" si="130"/>
        <v>NEUTRAL</v>
      </c>
      <c r="H2060" s="5" t="str">
        <f t="shared" si="129"/>
        <v>BULLISH DIVERGENCE</v>
      </c>
    </row>
    <row r="2061" spans="1:8" ht="13.5" x14ac:dyDescent="0.25">
      <c r="A2061" s="3">
        <f>TITRES_STAT!B2064</f>
        <v>45303</v>
      </c>
      <c r="B2061" s="5">
        <f>TITRES_STAT!C2064</f>
        <v>0.31</v>
      </c>
      <c r="C2061" s="5">
        <f>TITRES_STAT!D2064</f>
        <v>0.31</v>
      </c>
      <c r="D2061" s="5">
        <f>TITRES_STAT!E2064</f>
        <v>0</v>
      </c>
      <c r="E2061" s="2">
        <f t="shared" si="128"/>
        <v>-75086</v>
      </c>
      <c r="F2061" s="5" t="str">
        <f t="shared" si="131"/>
        <v>BULLISH</v>
      </c>
      <c r="G2061" s="5" t="str">
        <f t="shared" si="130"/>
        <v>NEUTRAL</v>
      </c>
      <c r="H2061" s="5" t="str">
        <f t="shared" si="129"/>
        <v>BULLISH DIVERGENCE</v>
      </c>
    </row>
    <row r="2062" spans="1:8" ht="13.5" x14ac:dyDescent="0.25">
      <c r="A2062" s="3">
        <f>TITRES_STAT!B2065</f>
        <v>45306</v>
      </c>
      <c r="B2062" s="5">
        <f>TITRES_STAT!C2065</f>
        <v>0.31</v>
      </c>
      <c r="C2062" s="5">
        <f>TITRES_STAT!D2065</f>
        <v>0.31</v>
      </c>
      <c r="D2062" s="5">
        <f>TITRES_STAT!E2065</f>
        <v>0</v>
      </c>
      <c r="E2062" s="2">
        <f t="shared" si="128"/>
        <v>-75086</v>
      </c>
      <c r="F2062" s="5" t="str">
        <f t="shared" si="131"/>
        <v>BULLISH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0.31</v>
      </c>
      <c r="C2063" s="5">
        <f>TITRES_STAT!D2066</f>
        <v>0.31</v>
      </c>
      <c r="D2063" s="5">
        <f>TITRES_STAT!E2066</f>
        <v>15</v>
      </c>
      <c r="E2063" s="2">
        <f t="shared" si="128"/>
        <v>-75086</v>
      </c>
      <c r="F2063" s="5" t="str">
        <f t="shared" si="131"/>
        <v>BULLISH</v>
      </c>
      <c r="G2063" s="5" t="str">
        <f t="shared" si="130"/>
        <v>NEUTRAL</v>
      </c>
      <c r="H2063" s="5" t="str">
        <f t="shared" si="129"/>
        <v>CONFIRMED BULLISH</v>
      </c>
    </row>
    <row r="2064" spans="1:8" ht="13.5" x14ac:dyDescent="0.25">
      <c r="A2064" s="3">
        <f>TITRES_STAT!B2067</f>
        <v>45308</v>
      </c>
      <c r="B2064" s="5">
        <f>TITRES_STAT!C2067</f>
        <v>0.32</v>
      </c>
      <c r="C2064" s="5">
        <f>TITRES_STAT!D2067</f>
        <v>0.32</v>
      </c>
      <c r="D2064" s="5">
        <f>TITRES_STAT!E2067</f>
        <v>60</v>
      </c>
      <c r="E2064" s="2">
        <f t="shared" si="128"/>
        <v>-75026</v>
      </c>
      <c r="F2064" s="5" t="str">
        <f t="shared" si="131"/>
        <v>BULLISH</v>
      </c>
      <c r="G2064" s="5" t="str">
        <f t="shared" si="130"/>
        <v>NEUTRAL</v>
      </c>
      <c r="H2064" s="5" t="str">
        <f t="shared" si="129"/>
        <v>CONFIRMED BULLISH</v>
      </c>
    </row>
    <row r="2065" spans="1:8" ht="13.5" x14ac:dyDescent="0.25">
      <c r="A2065" s="3">
        <f>TITRES_STAT!B2068</f>
        <v>45309</v>
      </c>
      <c r="B2065" s="5">
        <f>TITRES_STAT!C2068</f>
        <v>0.32</v>
      </c>
      <c r="C2065" s="5">
        <f>TITRES_STAT!D2068</f>
        <v>0.32</v>
      </c>
      <c r="D2065" s="5">
        <f>TITRES_STAT!E2068</f>
        <v>200</v>
      </c>
      <c r="E2065" s="2">
        <f t="shared" si="128"/>
        <v>-75026</v>
      </c>
      <c r="F2065" s="5" t="str">
        <f t="shared" si="131"/>
        <v>BULLISH</v>
      </c>
      <c r="G2065" s="5" t="str">
        <f t="shared" si="130"/>
        <v>NEUTRAL</v>
      </c>
      <c r="H2065" s="5" t="str">
        <f t="shared" si="129"/>
        <v>CONFIRMED BULLISH</v>
      </c>
    </row>
    <row r="2066" spans="1:8" ht="13.5" x14ac:dyDescent="0.25">
      <c r="A2066" s="3">
        <f>TITRES_STAT!B2069</f>
        <v>45310</v>
      </c>
      <c r="B2066" s="5">
        <f>TITRES_STAT!C2069</f>
        <v>0.32</v>
      </c>
      <c r="C2066" s="5">
        <f>TITRES_STAT!D2069</f>
        <v>0.32</v>
      </c>
      <c r="D2066" s="5">
        <f>TITRES_STAT!E2069</f>
        <v>222</v>
      </c>
      <c r="E2066" s="2">
        <f t="shared" si="128"/>
        <v>-75026</v>
      </c>
      <c r="F2066" s="5" t="str">
        <f t="shared" si="131"/>
        <v>BULLISH</v>
      </c>
      <c r="G2066" s="5" t="str">
        <f t="shared" si="130"/>
        <v>NEUTRAL</v>
      </c>
      <c r="H2066" s="5" t="str">
        <f t="shared" si="129"/>
        <v>CONFIRMED BULLISH</v>
      </c>
    </row>
    <row r="2067" spans="1:8" ht="13.5" x14ac:dyDescent="0.25">
      <c r="A2067" s="3">
        <f>TITRES_STAT!B2070</f>
        <v>45313</v>
      </c>
      <c r="B2067" s="5">
        <f>TITRES_STAT!C2070</f>
        <v>0.31</v>
      </c>
      <c r="C2067" s="5">
        <f>TITRES_STAT!D2070</f>
        <v>0.31</v>
      </c>
      <c r="D2067" s="5">
        <f>TITRES_STAT!E2070</f>
        <v>0</v>
      </c>
      <c r="E2067" s="2">
        <f t="shared" si="128"/>
        <v>-75026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45314</v>
      </c>
      <c r="B2068" s="5">
        <f>TITRES_STAT!C2071</f>
        <v>0.31</v>
      </c>
      <c r="C2068" s="5">
        <f>TITRES_STAT!D2071</f>
        <v>0.31</v>
      </c>
      <c r="D2068" s="5">
        <f>TITRES_STAT!E2071</f>
        <v>0</v>
      </c>
      <c r="E2068" s="2">
        <f t="shared" si="128"/>
        <v>-75026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45315</v>
      </c>
      <c r="B2069" s="5">
        <f>TITRES_STAT!C2072</f>
        <v>0.3</v>
      </c>
      <c r="C2069" s="5">
        <f>TITRES_STAT!D2072</f>
        <v>0.3</v>
      </c>
      <c r="D2069" s="5">
        <f>TITRES_STAT!E2072</f>
        <v>0</v>
      </c>
      <c r="E2069" s="2">
        <f t="shared" si="128"/>
        <v>-75026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0.3</v>
      </c>
      <c r="C2070" s="5">
        <f>TITRES_STAT!D2073</f>
        <v>0.3</v>
      </c>
      <c r="D2070" s="5">
        <f>TITRES_STAT!E2073</f>
        <v>0</v>
      </c>
      <c r="E2070" s="2">
        <f t="shared" si="128"/>
        <v>-75026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45317</v>
      </c>
      <c r="B2071" s="5">
        <f>TITRES_STAT!C2074</f>
        <v>0.31</v>
      </c>
      <c r="C2071" s="5">
        <f>TITRES_STAT!D2074</f>
        <v>0.31</v>
      </c>
      <c r="D2071" s="5">
        <f>TITRES_STAT!E2074</f>
        <v>100</v>
      </c>
      <c r="E2071" s="2">
        <f t="shared" si="128"/>
        <v>-74926</v>
      </c>
      <c r="F2071" s="5" t="str">
        <f t="shared" si="131"/>
        <v>BULLISH</v>
      </c>
      <c r="G2071" s="5" t="str">
        <f t="shared" si="130"/>
        <v>NEUTRAL</v>
      </c>
      <c r="H2071" s="5" t="str">
        <f t="shared" si="129"/>
        <v>BULLISH DIVERGENCE</v>
      </c>
    </row>
    <row r="2072" spans="1:8" ht="13.5" x14ac:dyDescent="0.25">
      <c r="A2072" s="3">
        <f>TITRES_STAT!B2075</f>
        <v>45320</v>
      </c>
      <c r="B2072" s="5">
        <f>TITRES_STAT!C2075</f>
        <v>0.31</v>
      </c>
      <c r="C2072" s="5">
        <f>TITRES_STAT!D2075</f>
        <v>0.31</v>
      </c>
      <c r="D2072" s="5">
        <f>TITRES_STAT!E2075</f>
        <v>0</v>
      </c>
      <c r="E2072" s="2">
        <f t="shared" si="128"/>
        <v>-74926</v>
      </c>
      <c r="F2072" s="5" t="str">
        <f t="shared" si="131"/>
        <v>BULLISH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45321</v>
      </c>
      <c r="B2073" s="5">
        <f>TITRES_STAT!C2076</f>
        <v>0.31</v>
      </c>
      <c r="C2073" s="5">
        <f>TITRES_STAT!D2076</f>
        <v>0.31</v>
      </c>
      <c r="D2073" s="5">
        <f>TITRES_STAT!E2076</f>
        <v>0</v>
      </c>
      <c r="E2073" s="2">
        <f t="shared" si="128"/>
        <v>-74926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NEUTRAL</v>
      </c>
    </row>
    <row r="2074" spans="1:8" ht="13.5" x14ac:dyDescent="0.25">
      <c r="A2074" s="3">
        <f>TITRES_STAT!B2077</f>
        <v>45322</v>
      </c>
      <c r="B2074" s="5">
        <f>TITRES_STAT!C2077</f>
        <v>0.3</v>
      </c>
      <c r="C2074" s="5">
        <f>TITRES_STAT!D2077</f>
        <v>0.3</v>
      </c>
      <c r="D2074" s="5">
        <f>TITRES_STAT!E2077</f>
        <v>0</v>
      </c>
      <c r="E2074" s="2">
        <f t="shared" si="128"/>
        <v>-74926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NEUTRAL</v>
      </c>
    </row>
    <row r="2075" spans="1:8" ht="13.5" x14ac:dyDescent="0.25">
      <c r="A2075" s="3">
        <f>TITRES_STAT!B2078</f>
        <v>45323</v>
      </c>
      <c r="B2075" s="5">
        <f>TITRES_STAT!C2078</f>
        <v>0.3</v>
      </c>
      <c r="C2075" s="5">
        <f>TITRES_STAT!D2078</f>
        <v>0.3</v>
      </c>
      <c r="D2075" s="5">
        <f>TITRES_STAT!E2078</f>
        <v>0</v>
      </c>
      <c r="E2075" s="2">
        <f t="shared" si="128"/>
        <v>-74926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NEUTRAL</v>
      </c>
    </row>
    <row r="2076" spans="1:8" ht="13.5" x14ac:dyDescent="0.25">
      <c r="A2076" s="3">
        <f>TITRES_STAT!B2079</f>
        <v>45324</v>
      </c>
      <c r="B2076" s="5">
        <f>TITRES_STAT!C2079</f>
        <v>0.3</v>
      </c>
      <c r="C2076" s="5">
        <f>TITRES_STAT!D2079</f>
        <v>0.3</v>
      </c>
      <c r="D2076" s="5">
        <f>TITRES_STAT!E2079</f>
        <v>0</v>
      </c>
      <c r="E2076" s="2">
        <f t="shared" si="128"/>
        <v>-74926</v>
      </c>
      <c r="F2076" s="5" t="str">
        <f t="shared" si="131"/>
        <v>NEUTRAL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0.3</v>
      </c>
      <c r="C2077" s="5">
        <f>TITRES_STAT!D2080</f>
        <v>0.3</v>
      </c>
      <c r="D2077" s="5">
        <f>TITRES_STAT!E2080</f>
        <v>0</v>
      </c>
      <c r="E2077" s="2">
        <f t="shared" si="128"/>
        <v>-74926</v>
      </c>
      <c r="F2077" s="5" t="str">
        <f t="shared" si="131"/>
        <v>NEUTRAL</v>
      </c>
      <c r="G2077" s="5" t="str">
        <f t="shared" si="130"/>
        <v>NEUTRAL</v>
      </c>
      <c r="H2077" s="5" t="str">
        <f t="shared" si="129"/>
        <v>NEUTRAL</v>
      </c>
    </row>
    <row r="2078" spans="1:8" ht="13.5" x14ac:dyDescent="0.25">
      <c r="A2078" s="3">
        <f>TITRES_STAT!B2081</f>
        <v>45328</v>
      </c>
      <c r="B2078" s="5">
        <f>TITRES_STAT!C2081</f>
        <v>0.28999999999999998</v>
      </c>
      <c r="C2078" s="5">
        <f>TITRES_STAT!D2081</f>
        <v>0.28999999999999998</v>
      </c>
      <c r="D2078" s="5">
        <f>TITRES_STAT!E2081</f>
        <v>0</v>
      </c>
      <c r="E2078" s="2">
        <f t="shared" si="128"/>
        <v>-74926</v>
      </c>
      <c r="F2078" s="5" t="str">
        <f t="shared" si="131"/>
        <v>NEUTRAL</v>
      </c>
      <c r="G2078" s="5" t="str">
        <f t="shared" si="130"/>
        <v>NEUTRAL</v>
      </c>
      <c r="H2078" s="5" t="str">
        <f t="shared" si="129"/>
        <v>NEUTRAL</v>
      </c>
    </row>
    <row r="2079" spans="1:8" ht="13.5" x14ac:dyDescent="0.25">
      <c r="A2079" s="3">
        <f>TITRES_STAT!B2082</f>
        <v>45329</v>
      </c>
      <c r="B2079" s="5">
        <f>TITRES_STAT!C2082</f>
        <v>0.28000000000000003</v>
      </c>
      <c r="C2079" s="5">
        <f>TITRES_STAT!D2082</f>
        <v>0.28000000000000003</v>
      </c>
      <c r="D2079" s="5">
        <f>TITRES_STAT!E2082</f>
        <v>0</v>
      </c>
      <c r="E2079" s="2">
        <f t="shared" si="128"/>
        <v>-74926</v>
      </c>
      <c r="F2079" s="5" t="str">
        <f t="shared" si="131"/>
        <v>NEUTRAL</v>
      </c>
      <c r="G2079" s="5" t="str">
        <f t="shared" si="130"/>
        <v>NEUTRAL</v>
      </c>
      <c r="H2079" s="5" t="str">
        <f t="shared" si="129"/>
        <v>NEUTRAL</v>
      </c>
    </row>
    <row r="2080" spans="1:8" ht="13.5" x14ac:dyDescent="0.25">
      <c r="A2080" s="3">
        <f>TITRES_STAT!B2083</f>
        <v>45330</v>
      </c>
      <c r="B2080" s="5">
        <f>TITRES_STAT!C2083</f>
        <v>0.27</v>
      </c>
      <c r="C2080" s="5">
        <f>TITRES_STAT!D2083</f>
        <v>0.27</v>
      </c>
      <c r="D2080" s="5">
        <f>TITRES_STAT!E2083</f>
        <v>0</v>
      </c>
      <c r="E2080" s="2">
        <f t="shared" si="128"/>
        <v>-74926</v>
      </c>
      <c r="F2080" s="5" t="str">
        <f t="shared" si="131"/>
        <v>NEUTRAL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45331</v>
      </c>
      <c r="B2081" s="5">
        <f>TITRES_STAT!C2084</f>
        <v>0.26</v>
      </c>
      <c r="C2081" s="5">
        <f>TITRES_STAT!D2084</f>
        <v>0.26</v>
      </c>
      <c r="D2081" s="5">
        <f>TITRES_STAT!E2084</f>
        <v>0</v>
      </c>
      <c r="E2081" s="2">
        <f t="shared" si="128"/>
        <v>-74926</v>
      </c>
      <c r="F2081" s="5" t="str">
        <f t="shared" si="131"/>
        <v>NEUTRAL</v>
      </c>
      <c r="G2081" s="5" t="str">
        <f t="shared" si="130"/>
        <v>NEUTRAL</v>
      </c>
      <c r="H2081" s="5" t="str">
        <f t="shared" si="129"/>
        <v>NEUTRAL</v>
      </c>
    </row>
    <row r="2082" spans="1:8" ht="13.5" x14ac:dyDescent="0.25">
      <c r="A2082" s="3">
        <f>TITRES_STAT!B2085</f>
        <v>45334</v>
      </c>
      <c r="B2082" s="5">
        <f>TITRES_STAT!C2085</f>
        <v>0.27</v>
      </c>
      <c r="C2082" s="5">
        <f>TITRES_STAT!D2085</f>
        <v>0.27</v>
      </c>
      <c r="D2082" s="5">
        <f>TITRES_STAT!E2085</f>
        <v>35</v>
      </c>
      <c r="E2082" s="2">
        <f t="shared" si="128"/>
        <v>-74891</v>
      </c>
      <c r="F2082" s="5" t="str">
        <f t="shared" si="131"/>
        <v>BULLISH</v>
      </c>
      <c r="G2082" s="5" t="str">
        <f t="shared" si="130"/>
        <v>NEUTRAL</v>
      </c>
      <c r="H2082" s="5" t="str">
        <f t="shared" si="129"/>
        <v>BULLISH DIVERGENCE</v>
      </c>
    </row>
    <row r="2083" spans="1:8" ht="13.5" x14ac:dyDescent="0.25">
      <c r="A2083" s="3">
        <f>TITRES_STAT!B2086</f>
        <v>45335</v>
      </c>
      <c r="B2083" s="5">
        <f>TITRES_STAT!C2086</f>
        <v>0.27</v>
      </c>
      <c r="C2083" s="5">
        <f>TITRES_STAT!D2086</f>
        <v>0.27</v>
      </c>
      <c r="D2083" s="5">
        <f>TITRES_STAT!E2086</f>
        <v>50</v>
      </c>
      <c r="E2083" s="2">
        <f t="shared" si="128"/>
        <v>-74891</v>
      </c>
      <c r="F2083" s="5" t="str">
        <f t="shared" si="131"/>
        <v>BULLISH</v>
      </c>
      <c r="G2083" s="5" t="str">
        <f t="shared" si="130"/>
        <v>NEUTRAL</v>
      </c>
      <c r="H2083" s="5" t="str">
        <f t="shared" si="129"/>
        <v>BULLISH DIVERGENCE</v>
      </c>
    </row>
    <row r="2084" spans="1:8" ht="13.5" x14ac:dyDescent="0.25">
      <c r="A2084" s="3">
        <f>TITRES_STAT!B2087</f>
        <v>45336</v>
      </c>
      <c r="B2084" s="5">
        <f>TITRES_STAT!C2087</f>
        <v>0.27</v>
      </c>
      <c r="C2084" s="5">
        <f>TITRES_STAT!D2087</f>
        <v>0.27</v>
      </c>
      <c r="D2084" s="5">
        <f>TITRES_STAT!E2087</f>
        <v>500</v>
      </c>
      <c r="E2084" s="2">
        <f t="shared" si="128"/>
        <v>-74891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BULLISH DIVERGENCE</v>
      </c>
    </row>
    <row r="2085" spans="1:8" ht="13.5" x14ac:dyDescent="0.25">
      <c r="A2085" s="3">
        <f>TITRES_STAT!B2088</f>
        <v>45337</v>
      </c>
      <c r="B2085" s="5">
        <f>TITRES_STAT!C2088</f>
        <v>0.27</v>
      </c>
      <c r="C2085" s="5">
        <f>TITRES_STAT!D2088</f>
        <v>0.27</v>
      </c>
      <c r="D2085" s="5">
        <f>TITRES_STAT!E2088</f>
        <v>0</v>
      </c>
      <c r="E2085" s="2">
        <f t="shared" si="128"/>
        <v>-74891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45338</v>
      </c>
      <c r="B2086" s="5">
        <f>TITRES_STAT!C2089</f>
        <v>0.26</v>
      </c>
      <c r="C2086" s="5">
        <f>TITRES_STAT!D2089</f>
        <v>0.26</v>
      </c>
      <c r="D2086" s="5">
        <f>TITRES_STAT!E2089</f>
        <v>0</v>
      </c>
      <c r="E2086" s="2">
        <f t="shared" si="128"/>
        <v>-74891</v>
      </c>
      <c r="F2086" s="5" t="str">
        <f t="shared" si="131"/>
        <v>BULLISH</v>
      </c>
      <c r="G2086" s="5" t="str">
        <f t="shared" si="130"/>
        <v>NEUTRAL</v>
      </c>
      <c r="H2086" s="5" t="str">
        <f t="shared" si="129"/>
        <v>NEUTRAL</v>
      </c>
    </row>
    <row r="2087" spans="1:8" ht="13.5" x14ac:dyDescent="0.25">
      <c r="A2087" s="3">
        <f>TITRES_STAT!B2090</f>
        <v>45341</v>
      </c>
      <c r="B2087" s="5">
        <f>TITRES_STAT!C2090</f>
        <v>0.26</v>
      </c>
      <c r="C2087" s="5">
        <f>TITRES_STAT!D2090</f>
        <v>0.26</v>
      </c>
      <c r="D2087" s="5">
        <f>TITRES_STAT!E2090</f>
        <v>100</v>
      </c>
      <c r="E2087" s="2">
        <f t="shared" si="128"/>
        <v>-74891</v>
      </c>
      <c r="F2087" s="5" t="str">
        <f t="shared" si="131"/>
        <v>NEUTRAL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45342</v>
      </c>
      <c r="B2088" s="5">
        <f>TITRES_STAT!C2091</f>
        <v>0.26</v>
      </c>
      <c r="C2088" s="5">
        <f>TITRES_STAT!D2091</f>
        <v>0.26</v>
      </c>
      <c r="D2088" s="5">
        <f>TITRES_STAT!E2091</f>
        <v>0</v>
      </c>
      <c r="E2088" s="2">
        <f t="shared" si="128"/>
        <v>-74891</v>
      </c>
      <c r="F2088" s="5" t="str">
        <f t="shared" si="131"/>
        <v>NEUTRAL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45343</v>
      </c>
      <c r="B2089" s="5">
        <f>TITRES_STAT!C2092</f>
        <v>0.27</v>
      </c>
      <c r="C2089" s="5">
        <f>TITRES_STAT!D2092</f>
        <v>0.27</v>
      </c>
      <c r="D2089" s="5">
        <f>TITRES_STAT!E2092</f>
        <v>0</v>
      </c>
      <c r="E2089" s="2">
        <f t="shared" si="128"/>
        <v>-74891</v>
      </c>
      <c r="F2089" s="5" t="str">
        <f t="shared" si="131"/>
        <v>NEUTRAL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45344</v>
      </c>
      <c r="B2090" s="5">
        <f>TITRES_STAT!C2093</f>
        <v>0.28000000000000003</v>
      </c>
      <c r="C2090" s="5">
        <f>TITRES_STAT!D2093</f>
        <v>0.28000000000000003</v>
      </c>
      <c r="D2090" s="5">
        <f>TITRES_STAT!E2093</f>
        <v>50</v>
      </c>
      <c r="E2090" s="2">
        <f t="shared" si="128"/>
        <v>-74841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CONFIRMED BULLISH</v>
      </c>
    </row>
    <row r="2091" spans="1:8" ht="13.5" x14ac:dyDescent="0.25">
      <c r="A2091" s="3">
        <f>TITRES_STAT!B2094</f>
        <v>45345</v>
      </c>
      <c r="B2091" s="5">
        <f>TITRES_STAT!C2094</f>
        <v>0.28000000000000003</v>
      </c>
      <c r="C2091" s="5">
        <f>TITRES_STAT!D2094</f>
        <v>0.28000000000000003</v>
      </c>
      <c r="D2091" s="5">
        <f>TITRES_STAT!E2094</f>
        <v>0</v>
      </c>
      <c r="E2091" s="2">
        <f t="shared" si="128"/>
        <v>-74841</v>
      </c>
      <c r="F2091" s="5" t="str">
        <f t="shared" si="131"/>
        <v>BULLISH</v>
      </c>
      <c r="G2091" s="5" t="str">
        <f t="shared" si="130"/>
        <v>NEUTRAL</v>
      </c>
      <c r="H2091" s="5" t="str">
        <f t="shared" si="129"/>
        <v>CONFIRMED BULLISH</v>
      </c>
    </row>
    <row r="2092" spans="1:8" ht="13.5" x14ac:dyDescent="0.25">
      <c r="A2092" s="3">
        <f>TITRES_STAT!B2095</f>
        <v>45348</v>
      </c>
      <c r="B2092" s="5">
        <f>TITRES_STAT!C2095</f>
        <v>0.28000000000000003</v>
      </c>
      <c r="C2092" s="5">
        <f>TITRES_STAT!D2095</f>
        <v>0.28000000000000003</v>
      </c>
      <c r="D2092" s="5">
        <f>TITRES_STAT!E2095</f>
        <v>0</v>
      </c>
      <c r="E2092" s="2">
        <f t="shared" si="128"/>
        <v>-74841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0.27</v>
      </c>
      <c r="C2093" s="5">
        <f>TITRES_STAT!D2096</f>
        <v>0.27</v>
      </c>
      <c r="D2093" s="5">
        <f>TITRES_STAT!E2096</f>
        <v>0</v>
      </c>
      <c r="E2093" s="2">
        <f t="shared" si="128"/>
        <v>-74841</v>
      </c>
      <c r="F2093" s="5" t="str">
        <f t="shared" si="131"/>
        <v>BULLISH</v>
      </c>
      <c r="G2093" s="5" t="str">
        <f t="shared" si="130"/>
        <v>NEUTRAL</v>
      </c>
      <c r="H2093" s="5" t="str">
        <f t="shared" si="129"/>
        <v>CONFIRMED BULLISH</v>
      </c>
    </row>
    <row r="2094" spans="1:8" ht="13.5" x14ac:dyDescent="0.25">
      <c r="A2094" s="3">
        <f>TITRES_STAT!B2097</f>
        <v>45350</v>
      </c>
      <c r="B2094" s="5">
        <f>TITRES_STAT!C2097</f>
        <v>0.26</v>
      </c>
      <c r="C2094" s="5">
        <f>TITRES_STAT!D2097</f>
        <v>0.26</v>
      </c>
      <c r="D2094" s="5">
        <f>TITRES_STAT!E2097</f>
        <v>0</v>
      </c>
      <c r="E2094" s="2">
        <f t="shared" si="128"/>
        <v>-74841</v>
      </c>
      <c r="F2094" s="5" t="str">
        <f t="shared" si="131"/>
        <v>BULLISH</v>
      </c>
      <c r="G2094" s="5" t="str">
        <f t="shared" si="130"/>
        <v>NEUTRAL</v>
      </c>
      <c r="H2094" s="5" t="str">
        <f t="shared" si="129"/>
        <v>BULLISH DIVERGENCE</v>
      </c>
    </row>
    <row r="2095" spans="1:8" ht="13.5" x14ac:dyDescent="0.25">
      <c r="A2095" s="3">
        <f>TITRES_STAT!B2098</f>
        <v>45351</v>
      </c>
      <c r="B2095" s="5">
        <f>TITRES_STAT!C2098</f>
        <v>0.26</v>
      </c>
      <c r="C2095" s="5">
        <f>TITRES_STAT!D2098</f>
        <v>0.26</v>
      </c>
      <c r="D2095" s="5">
        <f>TITRES_STAT!E2098</f>
        <v>69</v>
      </c>
      <c r="E2095" s="2">
        <f t="shared" si="128"/>
        <v>-74841</v>
      </c>
      <c r="F2095" s="5" t="str">
        <f t="shared" si="131"/>
        <v>NEUTRAL</v>
      </c>
      <c r="G2095" s="5" t="str">
        <f t="shared" si="130"/>
        <v>NEUTRAL</v>
      </c>
      <c r="H2095" s="5" t="str">
        <f t="shared" si="129"/>
        <v>NEUTRAL</v>
      </c>
    </row>
    <row r="2096" spans="1:8" ht="13.5" x14ac:dyDescent="0.25">
      <c r="A2096" s="3">
        <f>TITRES_STAT!B2099</f>
        <v>45352</v>
      </c>
      <c r="B2096" s="5">
        <f>TITRES_STAT!C2099</f>
        <v>0.27</v>
      </c>
      <c r="C2096" s="5">
        <f>TITRES_STAT!D2099</f>
        <v>0.27</v>
      </c>
      <c r="D2096" s="5">
        <f>TITRES_STAT!E2099</f>
        <v>0</v>
      </c>
      <c r="E2096" s="2">
        <f t="shared" si="128"/>
        <v>-74841</v>
      </c>
      <c r="F2096" s="5" t="str">
        <f t="shared" si="131"/>
        <v>NEUTRAL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45355</v>
      </c>
      <c r="B2097" s="5">
        <f>TITRES_STAT!C2100</f>
        <v>0.28000000000000003</v>
      </c>
      <c r="C2097" s="5">
        <f>TITRES_STAT!D2100</f>
        <v>0.28000000000000003</v>
      </c>
      <c r="D2097" s="5">
        <f>TITRES_STAT!E2100</f>
        <v>0</v>
      </c>
      <c r="E2097" s="2">
        <f t="shared" si="128"/>
        <v>-74841</v>
      </c>
      <c r="F2097" s="5" t="str">
        <f t="shared" si="131"/>
        <v>NEUTRAL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45356</v>
      </c>
      <c r="B2098" s="5">
        <f>TITRES_STAT!C2101</f>
        <v>0.27</v>
      </c>
      <c r="C2098" s="5">
        <f>TITRES_STAT!D2101</f>
        <v>0.27</v>
      </c>
      <c r="D2098" s="5">
        <f>TITRES_STAT!E2101</f>
        <v>0</v>
      </c>
      <c r="E2098" s="2">
        <f t="shared" si="128"/>
        <v>-74841</v>
      </c>
      <c r="F2098" s="5" t="str">
        <f t="shared" si="131"/>
        <v>NEUTRAL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45357</v>
      </c>
      <c r="B2099" s="5">
        <f>TITRES_STAT!C2102</f>
        <v>0.27</v>
      </c>
      <c r="C2099" s="5">
        <f>TITRES_STAT!D2102</f>
        <v>0.27</v>
      </c>
      <c r="D2099" s="5">
        <f>TITRES_STAT!E2102</f>
        <v>489</v>
      </c>
      <c r="E2099" s="2">
        <f t="shared" si="128"/>
        <v>-74841</v>
      </c>
      <c r="F2099" s="5" t="str">
        <f t="shared" si="131"/>
        <v>NEUTRAL</v>
      </c>
      <c r="G2099" s="5" t="str">
        <f t="shared" si="130"/>
        <v>NEUTRAL</v>
      </c>
      <c r="H2099" s="5" t="str">
        <f t="shared" si="129"/>
        <v>NEUTRAL</v>
      </c>
    </row>
    <row r="2100" spans="1:8" ht="13.5" x14ac:dyDescent="0.25">
      <c r="A2100" s="3">
        <f>TITRES_STAT!B2103</f>
        <v>45358</v>
      </c>
      <c r="B2100" s="5">
        <f>TITRES_STAT!C2103</f>
        <v>0.28000000000000003</v>
      </c>
      <c r="C2100" s="5">
        <f>TITRES_STAT!D2103</f>
        <v>0.28000000000000003</v>
      </c>
      <c r="D2100" s="5">
        <f>TITRES_STAT!E2103</f>
        <v>0</v>
      </c>
      <c r="E2100" s="2">
        <f t="shared" si="128"/>
        <v>-74841</v>
      </c>
      <c r="F2100" s="5" t="str">
        <f t="shared" si="131"/>
        <v>NEUTRAL</v>
      </c>
      <c r="G2100" s="5" t="str">
        <f t="shared" si="130"/>
        <v>NEUTRAL</v>
      </c>
      <c r="H2100" s="5" t="str">
        <f t="shared" si="129"/>
        <v>NEUTRAL</v>
      </c>
    </row>
    <row r="2101" spans="1:8" ht="13.5" x14ac:dyDescent="0.25">
      <c r="A2101" s="3">
        <f>TITRES_STAT!B2104</f>
        <v>45359</v>
      </c>
      <c r="B2101" s="5">
        <f>TITRES_STAT!C2104</f>
        <v>0.28999999999999998</v>
      </c>
      <c r="C2101" s="5">
        <f>TITRES_STAT!D2104</f>
        <v>0.28999999999999998</v>
      </c>
      <c r="D2101" s="5">
        <f>TITRES_STAT!E2104</f>
        <v>0</v>
      </c>
      <c r="E2101" s="2">
        <f t="shared" si="128"/>
        <v>-74841</v>
      </c>
      <c r="F2101" s="5" t="str">
        <f t="shared" si="131"/>
        <v>NEUTRAL</v>
      </c>
      <c r="G2101" s="5" t="str">
        <f t="shared" si="130"/>
        <v>NEUTRAL</v>
      </c>
      <c r="H2101" s="5" t="str">
        <f t="shared" si="129"/>
        <v>NEUTRAL</v>
      </c>
    </row>
    <row r="2102" spans="1:8" ht="13.5" x14ac:dyDescent="0.25">
      <c r="A2102" s="3">
        <f>TITRES_STAT!B2105</f>
        <v>45362</v>
      </c>
      <c r="B2102" s="5">
        <f>TITRES_STAT!C2105</f>
        <v>0.3</v>
      </c>
      <c r="C2102" s="5">
        <f>TITRES_STAT!D2105</f>
        <v>0.3</v>
      </c>
      <c r="D2102" s="5">
        <f>TITRES_STAT!E2105</f>
        <v>0</v>
      </c>
      <c r="E2102" s="2">
        <f t="shared" si="128"/>
        <v>-74841</v>
      </c>
      <c r="F2102" s="5" t="str">
        <f t="shared" si="131"/>
        <v>NEUTRAL</v>
      </c>
      <c r="G2102" s="5" t="str">
        <f t="shared" si="130"/>
        <v>NEUTRAL</v>
      </c>
      <c r="H2102" s="5" t="str">
        <f t="shared" si="129"/>
        <v>NEUTRAL</v>
      </c>
    </row>
    <row r="2103" spans="1:8" ht="13.5" x14ac:dyDescent="0.25">
      <c r="A2103" s="3">
        <f>TITRES_STAT!B2106</f>
        <v>45363</v>
      </c>
      <c r="B2103" s="5">
        <f>TITRES_STAT!C2106</f>
        <v>0.31</v>
      </c>
      <c r="C2103" s="5">
        <f>TITRES_STAT!D2106</f>
        <v>0.31</v>
      </c>
      <c r="D2103" s="5">
        <f>TITRES_STAT!E2106</f>
        <v>0</v>
      </c>
      <c r="E2103" s="2">
        <f t="shared" si="128"/>
        <v>-74841</v>
      </c>
      <c r="F2103" s="5" t="str">
        <f t="shared" si="131"/>
        <v>NEUTRAL</v>
      </c>
      <c r="G2103" s="5" t="str">
        <f t="shared" si="130"/>
        <v>NEUTRAL</v>
      </c>
      <c r="H2103" s="5" t="str">
        <f t="shared" si="129"/>
        <v>NEUTRAL</v>
      </c>
    </row>
    <row r="2104" spans="1:8" ht="13.5" x14ac:dyDescent="0.25">
      <c r="A2104" s="3">
        <f>TITRES_STAT!B2107</f>
        <v>45364</v>
      </c>
      <c r="B2104" s="5">
        <f>TITRES_STAT!C2107</f>
        <v>0.32</v>
      </c>
      <c r="C2104" s="5">
        <f>TITRES_STAT!D2107</f>
        <v>0.32</v>
      </c>
      <c r="D2104" s="5">
        <f>TITRES_STAT!E2107</f>
        <v>0</v>
      </c>
      <c r="E2104" s="2">
        <f t="shared" si="128"/>
        <v>-74841</v>
      </c>
      <c r="F2104" s="5" t="str">
        <f t="shared" si="131"/>
        <v>NEUTRAL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45365</v>
      </c>
      <c r="B2105" s="5">
        <f>TITRES_STAT!C2108</f>
        <v>0.32</v>
      </c>
      <c r="C2105" s="5">
        <f>TITRES_STAT!D2108</f>
        <v>0.32</v>
      </c>
      <c r="D2105" s="5">
        <f>TITRES_STAT!E2108</f>
        <v>924</v>
      </c>
      <c r="E2105" s="2">
        <f t="shared" si="128"/>
        <v>-74841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0.33</v>
      </c>
      <c r="C2106" s="5">
        <f>TITRES_STAT!D2109</f>
        <v>0.33</v>
      </c>
      <c r="D2106" s="5">
        <f>TITRES_STAT!E2109</f>
        <v>0</v>
      </c>
      <c r="E2106" s="2">
        <f t="shared" si="128"/>
        <v>-74841</v>
      </c>
      <c r="F2106" s="5" t="str">
        <f t="shared" si="131"/>
        <v>NEUTRAL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45369</v>
      </c>
      <c r="B2107" s="5">
        <f>TITRES_STAT!C2110</f>
        <v>0.34</v>
      </c>
      <c r="C2107" s="5">
        <f>TITRES_STAT!D2110</f>
        <v>0.34</v>
      </c>
      <c r="D2107" s="5">
        <f>TITRES_STAT!E2110</f>
        <v>0</v>
      </c>
      <c r="E2107" s="2">
        <f t="shared" si="128"/>
        <v>-74841</v>
      </c>
      <c r="F2107" s="5" t="str">
        <f t="shared" si="131"/>
        <v>NEUTRAL</v>
      </c>
      <c r="G2107" s="5" t="str">
        <f t="shared" si="130"/>
        <v>NEUTRAL</v>
      </c>
      <c r="H2107" s="5" t="str">
        <f t="shared" si="129"/>
        <v>NEUTRAL</v>
      </c>
    </row>
    <row r="2108" spans="1:8" ht="13.5" x14ac:dyDescent="0.25">
      <c r="A2108" s="3">
        <f>TITRES_STAT!B2111</f>
        <v>45370</v>
      </c>
      <c r="B2108" s="5">
        <f>TITRES_STAT!C2111</f>
        <v>0.35</v>
      </c>
      <c r="C2108" s="5">
        <f>TITRES_STAT!D2111</f>
        <v>0.35</v>
      </c>
      <c r="D2108" s="5">
        <f>TITRES_STAT!E2111</f>
        <v>0</v>
      </c>
      <c r="E2108" s="2">
        <f t="shared" si="128"/>
        <v>-74841</v>
      </c>
      <c r="F2108" s="5" t="str">
        <f t="shared" si="131"/>
        <v>NEUTRAL</v>
      </c>
      <c r="G2108" s="5" t="str">
        <f t="shared" si="130"/>
        <v>NEUTRAL</v>
      </c>
      <c r="H2108" s="5" t="str">
        <f t="shared" si="129"/>
        <v>NEUTRAL</v>
      </c>
    </row>
    <row r="2109" spans="1:8" ht="13.5" x14ac:dyDescent="0.25">
      <c r="A2109" s="3">
        <f>TITRES_STAT!B2112</f>
        <v>45372</v>
      </c>
      <c r="B2109" s="5">
        <f>TITRES_STAT!C2112</f>
        <v>0.36</v>
      </c>
      <c r="C2109" s="5">
        <f>TITRES_STAT!D2112</f>
        <v>0.36</v>
      </c>
      <c r="D2109" s="5">
        <f>TITRES_STAT!E2112</f>
        <v>0</v>
      </c>
      <c r="E2109" s="2">
        <f t="shared" si="128"/>
        <v>-74841</v>
      </c>
      <c r="F2109" s="5" t="str">
        <f t="shared" si="131"/>
        <v>NEUTRAL</v>
      </c>
      <c r="G2109" s="5" t="str">
        <f t="shared" si="130"/>
        <v>NEUTRAL</v>
      </c>
      <c r="H2109" s="5" t="str">
        <f t="shared" si="129"/>
        <v>NEUTRAL</v>
      </c>
    </row>
    <row r="2110" spans="1:8" ht="13.5" x14ac:dyDescent="0.25">
      <c r="A2110" s="3">
        <f>TITRES_STAT!B2113</f>
        <v>45373</v>
      </c>
      <c r="B2110" s="5">
        <f>TITRES_STAT!C2113</f>
        <v>0.37</v>
      </c>
      <c r="C2110" s="5">
        <f>TITRES_STAT!D2113</f>
        <v>0.37</v>
      </c>
      <c r="D2110" s="5">
        <f>TITRES_STAT!E2113</f>
        <v>0</v>
      </c>
      <c r="E2110" s="2">
        <f t="shared" si="128"/>
        <v>-74841</v>
      </c>
      <c r="F2110" s="5" t="str">
        <f t="shared" si="131"/>
        <v>NEUTRAL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45376</v>
      </c>
      <c r="B2111" s="5">
        <f>TITRES_STAT!C2114</f>
        <v>0.38</v>
      </c>
      <c r="C2111" s="5">
        <f>TITRES_STAT!D2114</f>
        <v>0.38</v>
      </c>
      <c r="D2111" s="5">
        <f>TITRES_STAT!E2114</f>
        <v>0</v>
      </c>
      <c r="E2111" s="2">
        <f t="shared" si="128"/>
        <v>-74841</v>
      </c>
      <c r="F2111" s="5" t="str">
        <f t="shared" si="131"/>
        <v>NEUTRAL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0.39</v>
      </c>
      <c r="C2112" s="5">
        <f>TITRES_STAT!D2115</f>
        <v>0.39</v>
      </c>
      <c r="D2112" s="5">
        <f>TITRES_STAT!E2115</f>
        <v>0</v>
      </c>
      <c r="E2112" s="2">
        <f t="shared" si="128"/>
        <v>-74841</v>
      </c>
      <c r="F2112" s="5" t="str">
        <f t="shared" si="131"/>
        <v>NEUTRAL</v>
      </c>
      <c r="G2112" s="5" t="str">
        <f t="shared" si="130"/>
        <v>NEUTRAL</v>
      </c>
      <c r="H2112" s="5" t="str">
        <f t="shared" si="129"/>
        <v>NEUTRAL</v>
      </c>
    </row>
    <row r="2113" spans="1:8" ht="13.5" x14ac:dyDescent="0.25">
      <c r="A2113" s="3">
        <f>TITRES_STAT!B2116</f>
        <v>45378</v>
      </c>
      <c r="B2113" s="5">
        <f>TITRES_STAT!C2116</f>
        <v>0.4</v>
      </c>
      <c r="C2113" s="5">
        <f>TITRES_STAT!D2116</f>
        <v>0.4</v>
      </c>
      <c r="D2113" s="5">
        <f>TITRES_STAT!E2116</f>
        <v>0</v>
      </c>
      <c r="E2113" s="2">
        <f t="shared" si="128"/>
        <v>-74841</v>
      </c>
      <c r="F2113" s="5" t="str">
        <f t="shared" si="131"/>
        <v>NEUTRAL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45379</v>
      </c>
      <c r="B2114" s="5">
        <f>TITRES_STAT!C2117</f>
        <v>0.39</v>
      </c>
      <c r="C2114" s="5">
        <f>TITRES_STAT!D2117</f>
        <v>0.39</v>
      </c>
      <c r="D2114" s="5">
        <f>TITRES_STAT!E2117</f>
        <v>600</v>
      </c>
      <c r="E2114" s="2">
        <f t="shared" si="128"/>
        <v>-75441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BEARISH DIVERGENCE</v>
      </c>
    </row>
    <row r="2115" spans="1:8" ht="13.5" x14ac:dyDescent="0.25">
      <c r="A2115" s="3">
        <f>TITRES_STAT!B2118</f>
        <v>45380</v>
      </c>
      <c r="B2115" s="5">
        <f>TITRES_STAT!C2118</f>
        <v>0.4</v>
      </c>
      <c r="C2115" s="5">
        <f>TITRES_STAT!D2118</f>
        <v>0.4</v>
      </c>
      <c r="D2115" s="5">
        <f>TITRES_STAT!E2118</f>
        <v>0</v>
      </c>
      <c r="E2115" s="2">
        <f t="shared" si="128"/>
        <v>-75441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BEARISH DIVERGENCE</v>
      </c>
    </row>
    <row r="2116" spans="1:8" ht="13.5" x14ac:dyDescent="0.25">
      <c r="A2116" s="3">
        <f>TITRES_STAT!B2119</f>
        <v>45383</v>
      </c>
      <c r="B2116" s="5">
        <f>TITRES_STAT!C2119</f>
        <v>0.4</v>
      </c>
      <c r="C2116" s="5">
        <f>TITRES_STAT!D2119</f>
        <v>0.4</v>
      </c>
      <c r="D2116" s="5">
        <f>TITRES_STAT!E2119</f>
        <v>281</v>
      </c>
      <c r="E2116" s="2">
        <f t="shared" ref="E2116:E2179" si="132">IF(B2116&gt;B2115, E2115+D2116, IF(B2116&lt;B2115, E2115-D2116, E2115))</f>
        <v>-75441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BEARISH DIVERGENCE</v>
      </c>
    </row>
    <row r="2117" spans="1:8" ht="13.5" x14ac:dyDescent="0.25">
      <c r="A2117" s="3">
        <f>TITRES_STAT!B2120</f>
        <v>45384</v>
      </c>
      <c r="B2117" s="5">
        <f>TITRES_STAT!C2120</f>
        <v>0.41</v>
      </c>
      <c r="C2117" s="5">
        <f>TITRES_STAT!D2120</f>
        <v>0.41</v>
      </c>
      <c r="D2117" s="5">
        <f>TITRES_STAT!E2120</f>
        <v>0</v>
      </c>
      <c r="E2117" s="2">
        <f t="shared" si="132"/>
        <v>-75441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BEARISH DIVERGENCE</v>
      </c>
    </row>
    <row r="2118" spans="1:8" ht="13.5" x14ac:dyDescent="0.25">
      <c r="A2118" s="3">
        <f>TITRES_STAT!B2121</f>
        <v>45385</v>
      </c>
      <c r="B2118" s="5">
        <f>TITRES_STAT!C2121</f>
        <v>0.42</v>
      </c>
      <c r="C2118" s="5">
        <f>TITRES_STAT!D2121</f>
        <v>0.42</v>
      </c>
      <c r="D2118" s="5">
        <f>TITRES_STAT!E2121</f>
        <v>0</v>
      </c>
      <c r="E2118" s="2">
        <f t="shared" si="132"/>
        <v>-75441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f>TITRES_STAT!B2122</f>
        <v>45386</v>
      </c>
      <c r="B2119" s="5">
        <f>TITRES_STAT!C2122</f>
        <v>0.42</v>
      </c>
      <c r="C2119" s="5">
        <f>TITRES_STAT!D2122</f>
        <v>0.42</v>
      </c>
      <c r="D2119" s="5">
        <f>TITRES_STAT!E2122</f>
        <v>266</v>
      </c>
      <c r="E2119" s="2">
        <f t="shared" si="132"/>
        <v>-75441</v>
      </c>
      <c r="F2119" s="5" t="str">
        <f t="shared" si="131"/>
        <v>NEUTRAL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NEUTRAL</v>
      </c>
    </row>
    <row r="2120" spans="1:8" ht="13.5" x14ac:dyDescent="0.25">
      <c r="A2120" s="3">
        <f>TITRES_STAT!B2123</f>
        <v>45387</v>
      </c>
      <c r="B2120" s="5">
        <f>TITRES_STAT!C2123</f>
        <v>0.42</v>
      </c>
      <c r="C2120" s="5">
        <f>TITRES_STAT!D2123</f>
        <v>0.42</v>
      </c>
      <c r="D2120" s="5">
        <f>TITRES_STAT!E2123</f>
        <v>0</v>
      </c>
      <c r="E2120" s="2">
        <f t="shared" si="132"/>
        <v>-75441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45390</v>
      </c>
      <c r="B2121" s="5">
        <f>TITRES_STAT!C2124</f>
        <v>0.42</v>
      </c>
      <c r="C2121" s="5">
        <f>TITRES_STAT!D2124</f>
        <v>0.42</v>
      </c>
      <c r="D2121" s="5">
        <f>TITRES_STAT!E2124</f>
        <v>0</v>
      </c>
      <c r="E2121" s="2">
        <f t="shared" si="132"/>
        <v>-75441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45394</v>
      </c>
      <c r="B2122" s="5">
        <f>TITRES_STAT!C2125</f>
        <v>0.42</v>
      </c>
      <c r="C2122" s="5">
        <f>TITRES_STAT!D2125</f>
        <v>0.42</v>
      </c>
      <c r="D2122" s="5">
        <f>TITRES_STAT!E2125</f>
        <v>0</v>
      </c>
      <c r="E2122" s="2">
        <f t="shared" si="132"/>
        <v>-75441</v>
      </c>
      <c r="F2122" s="5" t="str">
        <f t="shared" si="135"/>
        <v>NEUTRAL</v>
      </c>
      <c r="G2122" s="5" t="str">
        <f t="shared" si="134"/>
        <v>NEUTRAL</v>
      </c>
      <c r="H2122" s="5" t="str">
        <f t="shared" si="133"/>
        <v>NEUTRAL</v>
      </c>
    </row>
    <row r="2123" spans="1:8" ht="13.5" x14ac:dyDescent="0.25">
      <c r="A2123" s="3">
        <f>TITRES_STAT!B2126</f>
        <v>45397</v>
      </c>
      <c r="B2123" s="5">
        <f>TITRES_STAT!C2126</f>
        <v>0.42</v>
      </c>
      <c r="C2123" s="5">
        <f>TITRES_STAT!D2126</f>
        <v>0.42</v>
      </c>
      <c r="D2123" s="5">
        <f>TITRES_STAT!E2126</f>
        <v>800</v>
      </c>
      <c r="E2123" s="2">
        <f t="shared" si="132"/>
        <v>-75441</v>
      </c>
      <c r="F2123" s="5" t="str">
        <f t="shared" si="135"/>
        <v>NEUTRAL</v>
      </c>
      <c r="G2123" s="5" t="str">
        <f t="shared" si="134"/>
        <v>NEUTRAL</v>
      </c>
      <c r="H2123" s="5" t="str">
        <f t="shared" si="133"/>
        <v>NEUTRAL</v>
      </c>
    </row>
    <row r="2124" spans="1:8" ht="13.5" x14ac:dyDescent="0.25">
      <c r="A2124" s="3">
        <f>TITRES_STAT!B2127</f>
        <v>45398</v>
      </c>
      <c r="B2124" s="5">
        <f>TITRES_STAT!C2127</f>
        <v>0.42</v>
      </c>
      <c r="C2124" s="5">
        <f>TITRES_STAT!D2127</f>
        <v>0.42</v>
      </c>
      <c r="D2124" s="5">
        <f>TITRES_STAT!E2127</f>
        <v>0</v>
      </c>
      <c r="E2124" s="2">
        <f t="shared" si="132"/>
        <v>-75441</v>
      </c>
      <c r="F2124" s="5" t="str">
        <f t="shared" si="135"/>
        <v>NEUTRAL</v>
      </c>
      <c r="G2124" s="5" t="str">
        <f t="shared" si="134"/>
        <v>NEUTRAL</v>
      </c>
      <c r="H2124" s="5" t="str">
        <f t="shared" si="133"/>
        <v>NEUTRAL</v>
      </c>
    </row>
    <row r="2125" spans="1:8" ht="13.5" x14ac:dyDescent="0.25">
      <c r="A2125" s="3">
        <f>TITRES_STAT!B2128</f>
        <v>45399</v>
      </c>
      <c r="B2125" s="5">
        <f>TITRES_STAT!C2128</f>
        <v>0.42</v>
      </c>
      <c r="C2125" s="5">
        <f>TITRES_STAT!D2128</f>
        <v>0.42</v>
      </c>
      <c r="D2125" s="5">
        <f>TITRES_STAT!E2128</f>
        <v>254</v>
      </c>
      <c r="E2125" s="2">
        <f t="shared" si="132"/>
        <v>-75441</v>
      </c>
      <c r="F2125" s="5" t="str">
        <f t="shared" si="135"/>
        <v>NEUTRAL</v>
      </c>
      <c r="G2125" s="5" t="str">
        <f t="shared" si="134"/>
        <v>NEUTRAL</v>
      </c>
      <c r="H2125" s="5" t="str">
        <f t="shared" si="133"/>
        <v>NEUTRAL</v>
      </c>
    </row>
    <row r="2126" spans="1:8" ht="13.5" x14ac:dyDescent="0.25">
      <c r="A2126" s="3">
        <f>TITRES_STAT!B2129</f>
        <v>45400</v>
      </c>
      <c r="B2126" s="5">
        <f>TITRES_STAT!C2129</f>
        <v>0.42</v>
      </c>
      <c r="C2126" s="5">
        <f>TITRES_STAT!D2129</f>
        <v>0.42</v>
      </c>
      <c r="D2126" s="5">
        <f>TITRES_STAT!E2129</f>
        <v>400</v>
      </c>
      <c r="E2126" s="2">
        <f t="shared" si="132"/>
        <v>-75441</v>
      </c>
      <c r="F2126" s="5" t="str">
        <f t="shared" si="135"/>
        <v>NEUTRAL</v>
      </c>
      <c r="G2126" s="5" t="str">
        <f t="shared" si="134"/>
        <v>NEUTRAL</v>
      </c>
      <c r="H2126" s="5" t="str">
        <f t="shared" si="133"/>
        <v>NEUTRAL</v>
      </c>
    </row>
    <row r="2127" spans="1:8" ht="13.5" x14ac:dyDescent="0.25">
      <c r="A2127" s="3">
        <f>TITRES_STAT!B2130</f>
        <v>45401</v>
      </c>
      <c r="B2127" s="5">
        <f>TITRES_STAT!C2130</f>
        <v>0.42</v>
      </c>
      <c r="C2127" s="5">
        <f>TITRES_STAT!D2130</f>
        <v>0.42</v>
      </c>
      <c r="D2127" s="5">
        <f>TITRES_STAT!E2130</f>
        <v>0</v>
      </c>
      <c r="E2127" s="2">
        <f t="shared" si="132"/>
        <v>-75441</v>
      </c>
      <c r="F2127" s="5" t="str">
        <f t="shared" si="135"/>
        <v>NEUTRAL</v>
      </c>
      <c r="G2127" s="5" t="str">
        <f t="shared" si="134"/>
        <v>NEUTRAL</v>
      </c>
      <c r="H2127" s="5" t="str">
        <f t="shared" si="133"/>
        <v>NEUTRAL</v>
      </c>
    </row>
    <row r="2128" spans="1:8" ht="13.5" x14ac:dyDescent="0.25">
      <c r="A2128" s="3">
        <f>TITRES_STAT!B2131</f>
        <v>45404</v>
      </c>
      <c r="B2128" s="5">
        <f>TITRES_STAT!C2131</f>
        <v>0.41</v>
      </c>
      <c r="C2128" s="5">
        <f>TITRES_STAT!D2131</f>
        <v>0.41</v>
      </c>
      <c r="D2128" s="5">
        <f>TITRES_STAT!E2131</f>
        <v>0</v>
      </c>
      <c r="E2128" s="2">
        <f t="shared" si="132"/>
        <v>-75441</v>
      </c>
      <c r="F2128" s="5" t="str">
        <f t="shared" si="135"/>
        <v>NEUTRAL</v>
      </c>
      <c r="G2128" s="5" t="str">
        <f t="shared" si="134"/>
        <v>NEUTRAL</v>
      </c>
      <c r="H2128" s="5" t="str">
        <f t="shared" si="133"/>
        <v>NEUTRAL</v>
      </c>
    </row>
    <row r="2129" spans="1:8" ht="13.5" x14ac:dyDescent="0.25">
      <c r="A2129" s="3">
        <f>TITRES_STAT!B2132</f>
        <v>45405</v>
      </c>
      <c r="B2129" s="5">
        <f>TITRES_STAT!C2132</f>
        <v>0.4</v>
      </c>
      <c r="C2129" s="5">
        <f>TITRES_STAT!D2132</f>
        <v>0.4</v>
      </c>
      <c r="D2129" s="5">
        <f>TITRES_STAT!E2132</f>
        <v>0</v>
      </c>
      <c r="E2129" s="2">
        <f t="shared" si="132"/>
        <v>-75441</v>
      </c>
      <c r="F2129" s="5" t="str">
        <f t="shared" si="135"/>
        <v>NEUTRAL</v>
      </c>
      <c r="G2129" s="5" t="str">
        <f t="shared" si="134"/>
        <v>NEUTRAL</v>
      </c>
      <c r="H2129" s="5" t="str">
        <f t="shared" si="133"/>
        <v>NEUTRAL</v>
      </c>
    </row>
    <row r="2130" spans="1:8" ht="13.5" x14ac:dyDescent="0.25">
      <c r="A2130" s="3">
        <f>TITRES_STAT!B2133</f>
        <v>45406</v>
      </c>
      <c r="B2130" s="5">
        <f>TITRES_STAT!C2133</f>
        <v>0.39</v>
      </c>
      <c r="C2130" s="5">
        <f>TITRES_STAT!D2133</f>
        <v>0.39</v>
      </c>
      <c r="D2130" s="5">
        <f>TITRES_STAT!E2133</f>
        <v>0</v>
      </c>
      <c r="E2130" s="2">
        <f t="shared" si="132"/>
        <v>-75441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45407</v>
      </c>
      <c r="B2131" s="5">
        <f>TITRES_STAT!C2134</f>
        <v>0.38</v>
      </c>
      <c r="C2131" s="5">
        <f>TITRES_STAT!D2134</f>
        <v>0.38</v>
      </c>
      <c r="D2131" s="5">
        <f>TITRES_STAT!E2134</f>
        <v>0</v>
      </c>
      <c r="E2131" s="2">
        <f t="shared" si="132"/>
        <v>-75441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45408</v>
      </c>
      <c r="B2132" s="5">
        <f>TITRES_STAT!C2135</f>
        <v>0.37</v>
      </c>
      <c r="C2132" s="5">
        <f>TITRES_STAT!D2135</f>
        <v>0.37</v>
      </c>
      <c r="D2132" s="5">
        <f>TITRES_STAT!E2135</f>
        <v>0</v>
      </c>
      <c r="E2132" s="2">
        <f t="shared" si="132"/>
        <v>-75441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45411</v>
      </c>
      <c r="B2133" s="5">
        <f>TITRES_STAT!C2136</f>
        <v>0.36</v>
      </c>
      <c r="C2133" s="5">
        <f>TITRES_STAT!D2136</f>
        <v>0.36</v>
      </c>
      <c r="D2133" s="5">
        <f>TITRES_STAT!E2136</f>
        <v>0</v>
      </c>
      <c r="E2133" s="2">
        <f t="shared" si="132"/>
        <v>-75441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45412</v>
      </c>
      <c r="B2134" s="5">
        <f>TITRES_STAT!C2137</f>
        <v>0.35</v>
      </c>
      <c r="C2134" s="5">
        <f>TITRES_STAT!D2137</f>
        <v>0.35</v>
      </c>
      <c r="D2134" s="5">
        <f>TITRES_STAT!E2137</f>
        <v>2000</v>
      </c>
      <c r="E2134" s="2">
        <f t="shared" si="132"/>
        <v>-77441</v>
      </c>
      <c r="F2134" s="5" t="str">
        <f t="shared" si="135"/>
        <v>BEARISH</v>
      </c>
      <c r="G2134" s="5" t="str">
        <f t="shared" si="134"/>
        <v>STRONG</v>
      </c>
      <c r="H2134" s="5" t="str">
        <f t="shared" si="133"/>
        <v>CONFIRMED BEARISH</v>
      </c>
    </row>
    <row r="2135" spans="1:8" ht="13.5" x14ac:dyDescent="0.25">
      <c r="A2135" s="3">
        <f>TITRES_STAT!B2138</f>
        <v>45414</v>
      </c>
      <c r="B2135" s="5">
        <f>TITRES_STAT!C2138</f>
        <v>0.34</v>
      </c>
      <c r="C2135" s="5">
        <f>TITRES_STAT!D2138</f>
        <v>0.34</v>
      </c>
      <c r="D2135" s="5">
        <f>TITRES_STAT!E2138</f>
        <v>0</v>
      </c>
      <c r="E2135" s="2">
        <f t="shared" si="132"/>
        <v>-77441</v>
      </c>
      <c r="F2135" s="5" t="str">
        <f t="shared" si="135"/>
        <v>BEARISH</v>
      </c>
      <c r="G2135" s="5" t="str">
        <f t="shared" si="134"/>
        <v>STRONG</v>
      </c>
      <c r="H2135" s="5" t="str">
        <f t="shared" si="133"/>
        <v>CONFIRMED BEARISH</v>
      </c>
    </row>
    <row r="2136" spans="1:8" ht="13.5" x14ac:dyDescent="0.25">
      <c r="A2136" s="3">
        <f>TITRES_STAT!B2139</f>
        <v>45415</v>
      </c>
      <c r="B2136" s="5">
        <f>TITRES_STAT!C2139</f>
        <v>0.35</v>
      </c>
      <c r="C2136" s="5">
        <f>TITRES_STAT!D2139</f>
        <v>0.35</v>
      </c>
      <c r="D2136" s="5">
        <f>TITRES_STAT!E2139</f>
        <v>320</v>
      </c>
      <c r="E2136" s="2">
        <f t="shared" si="132"/>
        <v>-77121</v>
      </c>
      <c r="F2136" s="5" t="str">
        <f t="shared" si="135"/>
        <v>BEARISH</v>
      </c>
      <c r="G2136" s="5" t="str">
        <f t="shared" si="134"/>
        <v>STRONG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0.35</v>
      </c>
      <c r="C2137" s="5">
        <f>TITRES_STAT!D2140</f>
        <v>0.35</v>
      </c>
      <c r="D2137" s="5">
        <f>TITRES_STAT!E2140</f>
        <v>0</v>
      </c>
      <c r="E2137" s="2">
        <f t="shared" si="132"/>
        <v>-77121</v>
      </c>
      <c r="F2137" s="5" t="str">
        <f t="shared" si="135"/>
        <v>BEARISH</v>
      </c>
      <c r="G2137" s="5" t="str">
        <f t="shared" si="134"/>
        <v>STRONG</v>
      </c>
      <c r="H2137" s="5" t="str">
        <f t="shared" si="133"/>
        <v>CONFIRMED BEARISH</v>
      </c>
    </row>
    <row r="2138" spans="1:8" ht="13.5" x14ac:dyDescent="0.25">
      <c r="A2138" s="3">
        <f>TITRES_STAT!B2141</f>
        <v>45419</v>
      </c>
      <c r="B2138" s="5">
        <f>TITRES_STAT!C2141</f>
        <v>0.35</v>
      </c>
      <c r="C2138" s="5">
        <f>TITRES_STAT!D2141</f>
        <v>0.35</v>
      </c>
      <c r="D2138" s="5">
        <f>TITRES_STAT!E2141</f>
        <v>0</v>
      </c>
      <c r="E2138" s="2">
        <f t="shared" si="132"/>
        <v>-77121</v>
      </c>
      <c r="F2138" s="5" t="str">
        <f t="shared" si="135"/>
        <v>BEARISH</v>
      </c>
      <c r="G2138" s="5" t="str">
        <f t="shared" si="134"/>
        <v>STRONG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0.35</v>
      </c>
      <c r="C2139" s="5">
        <f>TITRES_STAT!D2142</f>
        <v>0.35</v>
      </c>
      <c r="D2139" s="5">
        <f>TITRES_STAT!E2142</f>
        <v>0</v>
      </c>
      <c r="E2139" s="2">
        <f t="shared" si="132"/>
        <v>-77121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45421</v>
      </c>
      <c r="B2140" s="5">
        <f>TITRES_STAT!C2143</f>
        <v>0.34</v>
      </c>
      <c r="C2140" s="5">
        <f>TITRES_STAT!D2143</f>
        <v>0.34</v>
      </c>
      <c r="D2140" s="5">
        <f>TITRES_STAT!E2143</f>
        <v>0</v>
      </c>
      <c r="E2140" s="2">
        <f t="shared" si="132"/>
        <v>-77121</v>
      </c>
      <c r="F2140" s="5" t="str">
        <f t="shared" si="135"/>
        <v>BULLISH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45422</v>
      </c>
      <c r="B2141" s="5">
        <f>TITRES_STAT!C2144</f>
        <v>0.33</v>
      </c>
      <c r="C2141" s="5">
        <f>TITRES_STAT!D2144</f>
        <v>0.33</v>
      </c>
      <c r="D2141" s="5">
        <f>TITRES_STAT!E2144</f>
        <v>0</v>
      </c>
      <c r="E2141" s="2">
        <f t="shared" si="132"/>
        <v>-77121</v>
      </c>
      <c r="F2141" s="5" t="str">
        <f t="shared" si="135"/>
        <v>NEUTRAL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45425</v>
      </c>
      <c r="B2142" s="5">
        <f>TITRES_STAT!C2145</f>
        <v>0.34</v>
      </c>
      <c r="C2142" s="5">
        <f>TITRES_STAT!D2145</f>
        <v>0.34</v>
      </c>
      <c r="D2142" s="5">
        <f>TITRES_STAT!E2145</f>
        <v>0</v>
      </c>
      <c r="E2142" s="2">
        <f t="shared" si="132"/>
        <v>-77121</v>
      </c>
      <c r="F2142" s="5" t="str">
        <f t="shared" si="135"/>
        <v>NEUTRAL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45426</v>
      </c>
      <c r="B2143" s="5">
        <f>TITRES_STAT!C2146</f>
        <v>0.35</v>
      </c>
      <c r="C2143" s="5">
        <f>TITRES_STAT!D2146</f>
        <v>0.35</v>
      </c>
      <c r="D2143" s="5">
        <f>TITRES_STAT!E2146</f>
        <v>0</v>
      </c>
      <c r="E2143" s="2">
        <f t="shared" si="132"/>
        <v>-77121</v>
      </c>
      <c r="F2143" s="5" t="str">
        <f t="shared" si="135"/>
        <v>NEUTRAL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45427</v>
      </c>
      <c r="B2144" s="5">
        <f>TITRES_STAT!C2147</f>
        <v>0.34</v>
      </c>
      <c r="C2144" s="5">
        <f>TITRES_STAT!D2147</f>
        <v>0.34</v>
      </c>
      <c r="D2144" s="5">
        <f>TITRES_STAT!E2147</f>
        <v>0</v>
      </c>
      <c r="E2144" s="2">
        <f t="shared" si="132"/>
        <v>-77121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45428</v>
      </c>
      <c r="B2145" s="5">
        <f>TITRES_STAT!C2148</f>
        <v>0.33</v>
      </c>
      <c r="C2145" s="5">
        <f>TITRES_STAT!D2148</f>
        <v>0.33</v>
      </c>
      <c r="D2145" s="5">
        <f>TITRES_STAT!E2148</f>
        <v>0</v>
      </c>
      <c r="E2145" s="2">
        <f t="shared" si="132"/>
        <v>-77121</v>
      </c>
      <c r="F2145" s="5" t="str">
        <f t="shared" si="135"/>
        <v>NEUTRAL</v>
      </c>
      <c r="G2145" s="5" t="str">
        <f t="shared" si="134"/>
        <v>NEUTRAL</v>
      </c>
      <c r="H2145" s="5" t="str">
        <f t="shared" si="133"/>
        <v>NEUTRAL</v>
      </c>
    </row>
    <row r="2146" spans="1:8" ht="13.5" x14ac:dyDescent="0.25">
      <c r="A2146" s="3">
        <f>TITRES_STAT!B2149</f>
        <v>45429</v>
      </c>
      <c r="B2146" s="5">
        <f>TITRES_STAT!C2149</f>
        <v>0.32</v>
      </c>
      <c r="C2146" s="5">
        <f>TITRES_STAT!D2149</f>
        <v>0.32</v>
      </c>
      <c r="D2146" s="5">
        <f>TITRES_STAT!E2149</f>
        <v>0</v>
      </c>
      <c r="E2146" s="2">
        <f t="shared" si="132"/>
        <v>-77121</v>
      </c>
      <c r="F2146" s="5" t="str">
        <f t="shared" si="135"/>
        <v>NEUTRAL</v>
      </c>
      <c r="G2146" s="5" t="str">
        <f t="shared" si="134"/>
        <v>NEUTRAL</v>
      </c>
      <c r="H2146" s="5" t="str">
        <f t="shared" si="133"/>
        <v>NEUTRAL</v>
      </c>
    </row>
    <row r="2147" spans="1:8" ht="13.5" x14ac:dyDescent="0.25">
      <c r="A2147" s="3">
        <f>TITRES_STAT!B2150</f>
        <v>45432</v>
      </c>
      <c r="B2147" s="5">
        <f>TITRES_STAT!C2150</f>
        <v>0.31</v>
      </c>
      <c r="C2147" s="5">
        <f>TITRES_STAT!D2150</f>
        <v>0.31</v>
      </c>
      <c r="D2147" s="5">
        <f>TITRES_STAT!E2150</f>
        <v>145</v>
      </c>
      <c r="E2147" s="2">
        <f t="shared" si="132"/>
        <v>-77266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CONFIRMED BEARISH</v>
      </c>
    </row>
    <row r="2148" spans="1:8" ht="13.5" x14ac:dyDescent="0.25">
      <c r="A2148" s="3">
        <f>TITRES_STAT!B2151</f>
        <v>45433</v>
      </c>
      <c r="B2148" s="5">
        <f>TITRES_STAT!C2151</f>
        <v>0.32</v>
      </c>
      <c r="C2148" s="5">
        <f>TITRES_STAT!D2151</f>
        <v>0.32</v>
      </c>
      <c r="D2148" s="5">
        <f>TITRES_STAT!E2151</f>
        <v>0</v>
      </c>
      <c r="E2148" s="2">
        <f t="shared" si="132"/>
        <v>-77266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45434</v>
      </c>
      <c r="B2149" s="5">
        <f>TITRES_STAT!C2152</f>
        <v>0.32</v>
      </c>
      <c r="C2149" s="5">
        <f>TITRES_STAT!D2152</f>
        <v>0.32</v>
      </c>
      <c r="D2149" s="5">
        <f>TITRES_STAT!E2152</f>
        <v>0</v>
      </c>
      <c r="E2149" s="2">
        <f t="shared" si="132"/>
        <v>-77266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0.32</v>
      </c>
      <c r="C2150" s="5">
        <f>TITRES_STAT!D2153</f>
        <v>0.32</v>
      </c>
      <c r="D2150" s="5">
        <f>TITRES_STAT!E2153</f>
        <v>0</v>
      </c>
      <c r="E2150" s="2">
        <f t="shared" si="132"/>
        <v>-77266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CONFIRMED BEARISH</v>
      </c>
    </row>
    <row r="2151" spans="1:8" ht="13.5" x14ac:dyDescent="0.25">
      <c r="A2151" s="3">
        <f>TITRES_STAT!B2154</f>
        <v>45436</v>
      </c>
      <c r="B2151" s="5">
        <f>TITRES_STAT!C2154</f>
        <v>0.32</v>
      </c>
      <c r="C2151" s="5">
        <f>TITRES_STAT!D2154</f>
        <v>0.32</v>
      </c>
      <c r="D2151" s="5">
        <f>TITRES_STAT!E2154</f>
        <v>369</v>
      </c>
      <c r="E2151" s="2">
        <f t="shared" si="132"/>
        <v>-77266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45439</v>
      </c>
      <c r="B2152" s="5">
        <f>TITRES_STAT!C2155</f>
        <v>0.32</v>
      </c>
      <c r="C2152" s="5">
        <f>TITRES_STAT!D2155</f>
        <v>0.32</v>
      </c>
      <c r="D2152" s="5">
        <f>TITRES_STAT!E2155</f>
        <v>0</v>
      </c>
      <c r="E2152" s="2">
        <f t="shared" si="132"/>
        <v>-77266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45440</v>
      </c>
      <c r="B2153" s="5">
        <f>TITRES_STAT!C2156</f>
        <v>0.32</v>
      </c>
      <c r="C2153" s="5">
        <f>TITRES_STAT!D2156</f>
        <v>0.32</v>
      </c>
      <c r="D2153" s="5">
        <f>TITRES_STAT!E2156</f>
        <v>0</v>
      </c>
      <c r="E2153" s="2">
        <f t="shared" si="132"/>
        <v>-77266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45441</v>
      </c>
      <c r="B2154" s="5">
        <f>TITRES_STAT!C2157</f>
        <v>0.32</v>
      </c>
      <c r="C2154" s="5">
        <f>TITRES_STAT!D2157</f>
        <v>0.32</v>
      </c>
      <c r="D2154" s="5">
        <f>TITRES_STAT!E2157</f>
        <v>0</v>
      </c>
      <c r="E2154" s="2">
        <f t="shared" si="132"/>
        <v>-77266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45442</v>
      </c>
      <c r="B2155" s="5">
        <f>TITRES_STAT!C2158</f>
        <v>0.32</v>
      </c>
      <c r="C2155" s="5">
        <f>TITRES_STAT!D2158</f>
        <v>0.32</v>
      </c>
      <c r="D2155" s="5">
        <f>TITRES_STAT!E2158</f>
        <v>0</v>
      </c>
      <c r="E2155" s="2">
        <f t="shared" si="132"/>
        <v>-77266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45443</v>
      </c>
      <c r="B2156" s="5">
        <f>TITRES_STAT!C2159</f>
        <v>0.32</v>
      </c>
      <c r="C2156" s="5">
        <f>TITRES_STAT!D2159</f>
        <v>0.32</v>
      </c>
      <c r="D2156" s="5">
        <f>TITRES_STAT!E2159</f>
        <v>0</v>
      </c>
      <c r="E2156" s="2">
        <f t="shared" si="132"/>
        <v>-77266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45446</v>
      </c>
      <c r="B2157" s="5">
        <f>TITRES_STAT!C2160</f>
        <v>0.32</v>
      </c>
      <c r="C2157" s="5">
        <f>TITRES_STAT!D2160</f>
        <v>0.32</v>
      </c>
      <c r="D2157" s="5">
        <f>TITRES_STAT!E2160</f>
        <v>0</v>
      </c>
      <c r="E2157" s="2">
        <f t="shared" si="132"/>
        <v>-77266</v>
      </c>
      <c r="F2157" s="5" t="str">
        <f t="shared" si="135"/>
        <v>NEUTRAL</v>
      </c>
      <c r="G2157" s="5" t="str">
        <f t="shared" si="134"/>
        <v>NEUTRAL</v>
      </c>
      <c r="H2157" s="5" t="str">
        <f t="shared" si="133"/>
        <v>NEUTRAL</v>
      </c>
    </row>
    <row r="2158" spans="1:8" ht="13.5" x14ac:dyDescent="0.25">
      <c r="A2158" s="3">
        <f>TITRES_STAT!B2161</f>
        <v>45447</v>
      </c>
      <c r="B2158" s="5">
        <f>TITRES_STAT!C2161</f>
        <v>0.32</v>
      </c>
      <c r="C2158" s="5">
        <f>TITRES_STAT!D2161</f>
        <v>0.32</v>
      </c>
      <c r="D2158" s="5">
        <f>TITRES_STAT!E2161</f>
        <v>0</v>
      </c>
      <c r="E2158" s="2">
        <f t="shared" si="132"/>
        <v>-77266</v>
      </c>
      <c r="F2158" s="5" t="str">
        <f t="shared" si="135"/>
        <v>NEUTRAL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45448</v>
      </c>
      <c r="B2159" s="5">
        <f>TITRES_STAT!C2162</f>
        <v>0.32</v>
      </c>
      <c r="C2159" s="5">
        <f>TITRES_STAT!D2162</f>
        <v>0.32</v>
      </c>
      <c r="D2159" s="5">
        <f>TITRES_STAT!E2162</f>
        <v>15</v>
      </c>
      <c r="E2159" s="2">
        <f t="shared" si="132"/>
        <v>-77266</v>
      </c>
      <c r="F2159" s="5" t="str">
        <f t="shared" si="135"/>
        <v>NEUTRAL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45449</v>
      </c>
      <c r="B2160" s="5">
        <f>TITRES_STAT!C2163</f>
        <v>0.32</v>
      </c>
      <c r="C2160" s="5">
        <f>TITRES_STAT!D2163</f>
        <v>0.32</v>
      </c>
      <c r="D2160" s="5">
        <f>TITRES_STAT!E2163</f>
        <v>0</v>
      </c>
      <c r="E2160" s="2">
        <f t="shared" si="132"/>
        <v>-77266</v>
      </c>
      <c r="F2160" s="5" t="str">
        <f t="shared" si="135"/>
        <v>NEUTRAL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45450</v>
      </c>
      <c r="B2161" s="5">
        <f>TITRES_STAT!C2164</f>
        <v>0.32</v>
      </c>
      <c r="C2161" s="5">
        <f>TITRES_STAT!D2164</f>
        <v>0.32</v>
      </c>
      <c r="D2161" s="5">
        <f>TITRES_STAT!E2164</f>
        <v>0</v>
      </c>
      <c r="E2161" s="2">
        <f t="shared" si="132"/>
        <v>-77266</v>
      </c>
      <c r="F2161" s="5" t="str">
        <f t="shared" si="135"/>
        <v>NEUTRAL</v>
      </c>
      <c r="G2161" s="5" t="str">
        <f t="shared" si="134"/>
        <v>NEUTRAL</v>
      </c>
      <c r="H2161" s="5" t="str">
        <f t="shared" si="133"/>
        <v>NEUTRAL</v>
      </c>
    </row>
    <row r="2162" spans="1:8" ht="13.5" x14ac:dyDescent="0.25">
      <c r="A2162" s="3">
        <f>TITRES_STAT!B2165</f>
        <v>45453</v>
      </c>
      <c r="B2162" s="5">
        <f>TITRES_STAT!C2165</f>
        <v>0.32</v>
      </c>
      <c r="C2162" s="5">
        <f>TITRES_STAT!D2165</f>
        <v>0.32</v>
      </c>
      <c r="D2162" s="5">
        <f>TITRES_STAT!E2165</f>
        <v>0</v>
      </c>
      <c r="E2162" s="2">
        <f t="shared" si="132"/>
        <v>-77266</v>
      </c>
      <c r="F2162" s="5" t="str">
        <f t="shared" si="135"/>
        <v>NEUTRAL</v>
      </c>
      <c r="G2162" s="5" t="str">
        <f t="shared" si="134"/>
        <v>NEUTRAL</v>
      </c>
      <c r="H2162" s="5" t="str">
        <f t="shared" si="133"/>
        <v>NEUTRAL</v>
      </c>
    </row>
    <row r="2163" spans="1:8" ht="13.5" x14ac:dyDescent="0.25">
      <c r="A2163" s="3">
        <f>TITRES_STAT!B2166</f>
        <v>45454</v>
      </c>
      <c r="B2163" s="5">
        <f>TITRES_STAT!C2166</f>
        <v>0.32</v>
      </c>
      <c r="C2163" s="5">
        <f>TITRES_STAT!D2166</f>
        <v>0.32</v>
      </c>
      <c r="D2163" s="5">
        <f>TITRES_STAT!E2166</f>
        <v>0</v>
      </c>
      <c r="E2163" s="2">
        <f t="shared" si="132"/>
        <v>-77266</v>
      </c>
      <c r="F2163" s="5" t="str">
        <f t="shared" si="135"/>
        <v>NEUTRAL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45455</v>
      </c>
      <c r="B2164" s="5">
        <f>TITRES_STAT!C2167</f>
        <v>0.32</v>
      </c>
      <c r="C2164" s="5">
        <f>TITRES_STAT!D2167</f>
        <v>0.32</v>
      </c>
      <c r="D2164" s="5">
        <f>TITRES_STAT!E2167</f>
        <v>0</v>
      </c>
      <c r="E2164" s="2">
        <f t="shared" si="132"/>
        <v>-77266</v>
      </c>
      <c r="F2164" s="5" t="str">
        <f t="shared" si="135"/>
        <v>NEUTRAL</v>
      </c>
      <c r="G2164" s="5" t="str">
        <f t="shared" si="134"/>
        <v>NEUTRAL</v>
      </c>
      <c r="H2164" s="5" t="str">
        <f t="shared" si="133"/>
        <v>NEUTRAL</v>
      </c>
    </row>
    <row r="2165" spans="1:8" ht="13.5" x14ac:dyDescent="0.25">
      <c r="A2165" s="3">
        <f>TITRES_STAT!B2168</f>
        <v>45456</v>
      </c>
      <c r="B2165" s="5">
        <f>TITRES_STAT!C2168</f>
        <v>0.32</v>
      </c>
      <c r="C2165" s="5">
        <f>TITRES_STAT!D2168</f>
        <v>0.32</v>
      </c>
      <c r="D2165" s="5">
        <f>TITRES_STAT!E2168</f>
        <v>0</v>
      </c>
      <c r="E2165" s="2">
        <f t="shared" si="132"/>
        <v>-77266</v>
      </c>
      <c r="F2165" s="5" t="str">
        <f t="shared" si="135"/>
        <v>NEUTRAL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45457</v>
      </c>
      <c r="B2166" s="5">
        <f>TITRES_STAT!C2169</f>
        <v>0.31</v>
      </c>
      <c r="C2166" s="5">
        <f>TITRES_STAT!D2169</f>
        <v>0.31</v>
      </c>
      <c r="D2166" s="5">
        <f>TITRES_STAT!E2169</f>
        <v>39</v>
      </c>
      <c r="E2166" s="2">
        <f t="shared" si="132"/>
        <v>-77305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45461</v>
      </c>
      <c r="B2167" s="5">
        <f>TITRES_STAT!C2170</f>
        <v>0.31</v>
      </c>
      <c r="C2167" s="5">
        <f>TITRES_STAT!D2170</f>
        <v>0.31</v>
      </c>
      <c r="D2167" s="5">
        <f>TITRES_STAT!E2170</f>
        <v>0</v>
      </c>
      <c r="E2167" s="2">
        <f t="shared" si="132"/>
        <v>-77305</v>
      </c>
      <c r="F2167" s="5" t="str">
        <f t="shared" si="135"/>
        <v>BEARISH</v>
      </c>
      <c r="G2167" s="5" t="str">
        <f t="shared" si="134"/>
        <v>NEUTRAL</v>
      </c>
      <c r="H2167" s="5" t="str">
        <f t="shared" si="133"/>
        <v>CONFIRMED BEARISH</v>
      </c>
    </row>
    <row r="2168" spans="1:8" ht="13.5" x14ac:dyDescent="0.25">
      <c r="A2168" s="3">
        <f>TITRES_STAT!B2171</f>
        <v>45462</v>
      </c>
      <c r="B2168" s="5">
        <f>TITRES_STAT!C2171</f>
        <v>0.31</v>
      </c>
      <c r="C2168" s="5">
        <f>TITRES_STAT!D2171</f>
        <v>0.31</v>
      </c>
      <c r="D2168" s="5">
        <f>TITRES_STAT!E2171</f>
        <v>0</v>
      </c>
      <c r="E2168" s="2">
        <f t="shared" si="132"/>
        <v>-77305</v>
      </c>
      <c r="F2168" s="5" t="str">
        <f t="shared" si="135"/>
        <v>BEARISH</v>
      </c>
      <c r="G2168" s="5" t="str">
        <f t="shared" si="134"/>
        <v>NEUTRAL</v>
      </c>
      <c r="H2168" s="5" t="str">
        <f t="shared" si="133"/>
        <v>CONFIRMED BEARISH</v>
      </c>
    </row>
    <row r="2169" spans="1:8" ht="13.5" x14ac:dyDescent="0.25">
      <c r="A2169" s="3">
        <f>TITRES_STAT!B2172</f>
        <v>45463</v>
      </c>
      <c r="B2169" s="5">
        <f>TITRES_STAT!C2172</f>
        <v>0.31</v>
      </c>
      <c r="C2169" s="5">
        <f>TITRES_STAT!D2172</f>
        <v>0.31</v>
      </c>
      <c r="D2169" s="5">
        <f>TITRES_STAT!E2172</f>
        <v>0</v>
      </c>
      <c r="E2169" s="2">
        <f t="shared" si="132"/>
        <v>-77305</v>
      </c>
      <c r="F2169" s="5" t="str">
        <f t="shared" si="135"/>
        <v>BEARISH</v>
      </c>
      <c r="G2169" s="5" t="str">
        <f t="shared" si="134"/>
        <v>NEUTRAL</v>
      </c>
      <c r="H2169" s="5" t="str">
        <f t="shared" si="133"/>
        <v>CONFIRMED BEARISH</v>
      </c>
    </row>
    <row r="2170" spans="1:8" ht="13.5" x14ac:dyDescent="0.25">
      <c r="A2170" s="3">
        <f>TITRES_STAT!B2173</f>
        <v>45464</v>
      </c>
      <c r="B2170" s="5">
        <f>TITRES_STAT!C2173</f>
        <v>0.31</v>
      </c>
      <c r="C2170" s="5">
        <f>TITRES_STAT!D2173</f>
        <v>0.31</v>
      </c>
      <c r="D2170" s="5">
        <f>TITRES_STAT!E2173</f>
        <v>0</v>
      </c>
      <c r="E2170" s="2">
        <f t="shared" si="132"/>
        <v>-77305</v>
      </c>
      <c r="F2170" s="5" t="str">
        <f t="shared" si="135"/>
        <v>BEARISH</v>
      </c>
      <c r="G2170" s="5" t="str">
        <f t="shared" si="134"/>
        <v>NEUTRAL</v>
      </c>
      <c r="H2170" s="5" t="str">
        <f t="shared" si="133"/>
        <v>CONFIRMED BEARISH</v>
      </c>
    </row>
    <row r="2171" spans="1:8" ht="13.5" x14ac:dyDescent="0.25">
      <c r="A2171" s="3">
        <f>TITRES_STAT!B2174</f>
        <v>45467</v>
      </c>
      <c r="B2171" s="5">
        <f>TITRES_STAT!C2174</f>
        <v>0.31</v>
      </c>
      <c r="C2171" s="5">
        <f>TITRES_STAT!D2174</f>
        <v>0.31</v>
      </c>
      <c r="D2171" s="5">
        <f>TITRES_STAT!E2174</f>
        <v>0</v>
      </c>
      <c r="E2171" s="2">
        <f t="shared" si="132"/>
        <v>-77305</v>
      </c>
      <c r="F2171" s="5" t="str">
        <f t="shared" si="135"/>
        <v>NEUTRAL</v>
      </c>
      <c r="G2171" s="5" t="str">
        <f t="shared" si="134"/>
        <v>NEUTRAL</v>
      </c>
      <c r="H2171" s="5" t="str">
        <f t="shared" si="133"/>
        <v>NEUTRAL</v>
      </c>
    </row>
    <row r="2172" spans="1:8" ht="13.5" x14ac:dyDescent="0.25">
      <c r="A2172" s="3">
        <f>TITRES_STAT!B2175</f>
        <v>45468</v>
      </c>
      <c r="B2172" s="5">
        <f>TITRES_STAT!C2175</f>
        <v>0.31</v>
      </c>
      <c r="C2172" s="5">
        <f>TITRES_STAT!D2175</f>
        <v>0.31</v>
      </c>
      <c r="D2172" s="5">
        <f>TITRES_STAT!E2175</f>
        <v>0</v>
      </c>
      <c r="E2172" s="2">
        <f t="shared" si="132"/>
        <v>-77305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45469</v>
      </c>
      <c r="B2173" s="5">
        <f>TITRES_STAT!C2176</f>
        <v>0.3</v>
      </c>
      <c r="C2173" s="5">
        <f>TITRES_STAT!D2176</f>
        <v>0.3</v>
      </c>
      <c r="D2173" s="5">
        <f>TITRES_STAT!E2176</f>
        <v>0</v>
      </c>
      <c r="E2173" s="2">
        <f t="shared" si="132"/>
        <v>-77305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45470</v>
      </c>
      <c r="B2174" s="5">
        <f>TITRES_STAT!C2177</f>
        <v>0.3</v>
      </c>
      <c r="C2174" s="5">
        <f>TITRES_STAT!D2177</f>
        <v>0.3</v>
      </c>
      <c r="D2174" s="5">
        <f>TITRES_STAT!E2177</f>
        <v>0</v>
      </c>
      <c r="E2174" s="2">
        <f t="shared" si="132"/>
        <v>-77305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45471</v>
      </c>
      <c r="B2175" s="5">
        <f>TITRES_STAT!C2178</f>
        <v>0.28999999999999998</v>
      </c>
      <c r="C2175" s="5">
        <f>TITRES_STAT!D2178</f>
        <v>0.28999999999999998</v>
      </c>
      <c r="D2175" s="5">
        <f>TITRES_STAT!E2178</f>
        <v>0</v>
      </c>
      <c r="E2175" s="2">
        <f t="shared" si="132"/>
        <v>-77305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45474</v>
      </c>
      <c r="B2176" s="5">
        <f>TITRES_STAT!C2179</f>
        <v>0.28000000000000003</v>
      </c>
      <c r="C2176" s="5">
        <f>TITRES_STAT!D2179</f>
        <v>0.28000000000000003</v>
      </c>
      <c r="D2176" s="5">
        <f>TITRES_STAT!E2179</f>
        <v>0</v>
      </c>
      <c r="E2176" s="2">
        <f t="shared" si="132"/>
        <v>-77305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45475</v>
      </c>
      <c r="B2177" s="5">
        <f>TITRES_STAT!C2180</f>
        <v>0.27</v>
      </c>
      <c r="C2177" s="5">
        <f>TITRES_STAT!D2180</f>
        <v>0.27</v>
      </c>
      <c r="D2177" s="5">
        <f>TITRES_STAT!E2180</f>
        <v>0</v>
      </c>
      <c r="E2177" s="2">
        <f t="shared" si="132"/>
        <v>-77305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0.26</v>
      </c>
      <c r="C2178" s="5">
        <f>TITRES_STAT!D2181</f>
        <v>0.26</v>
      </c>
      <c r="D2178" s="5">
        <f>TITRES_STAT!E2181</f>
        <v>0</v>
      </c>
      <c r="E2178" s="2">
        <f t="shared" si="132"/>
        <v>-77305</v>
      </c>
      <c r="F2178" s="5" t="str">
        <f t="shared" si="135"/>
        <v>NEUTRAL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45477</v>
      </c>
      <c r="B2179" s="5">
        <f>TITRES_STAT!C2182</f>
        <v>0.26</v>
      </c>
      <c r="C2179" s="5">
        <f>TITRES_STAT!D2182</f>
        <v>0.26</v>
      </c>
      <c r="D2179" s="5">
        <f>TITRES_STAT!E2182</f>
        <v>66</v>
      </c>
      <c r="E2179" s="2">
        <f t="shared" si="132"/>
        <v>-77305</v>
      </c>
      <c r="F2179" s="5" t="str">
        <f t="shared" si="135"/>
        <v>NEUTRAL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45478</v>
      </c>
      <c r="B2180" s="5">
        <f>TITRES_STAT!C2183</f>
        <v>0.25</v>
      </c>
      <c r="C2180" s="5">
        <f>TITRES_STAT!D2183</f>
        <v>0.25</v>
      </c>
      <c r="D2180" s="5">
        <f>TITRES_STAT!E2183</f>
        <v>111</v>
      </c>
      <c r="E2180" s="2">
        <f t="shared" ref="E2180:E2243" si="136">IF(B2180&gt;B2179, E2179+D2180, IF(B2180&lt;B2179, E2179-D2180, E2179))</f>
        <v>-77416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CONFIRMED BEARISH</v>
      </c>
    </row>
    <row r="2181" spans="1:8" ht="13.5" x14ac:dyDescent="0.25">
      <c r="A2181" s="3">
        <f>TITRES_STAT!B2184</f>
        <v>45481</v>
      </c>
      <c r="B2181" s="5">
        <f>TITRES_STAT!C2184</f>
        <v>0.25</v>
      </c>
      <c r="C2181" s="5">
        <f>TITRES_STAT!D2184</f>
        <v>0.25</v>
      </c>
      <c r="D2181" s="5">
        <f>TITRES_STAT!E2184</f>
        <v>0</v>
      </c>
      <c r="E2181" s="2">
        <f t="shared" si="136"/>
        <v>-77416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45482</v>
      </c>
      <c r="B2182" s="5">
        <f>TITRES_STAT!C2185</f>
        <v>0.25</v>
      </c>
      <c r="C2182" s="5">
        <f>TITRES_STAT!D2185</f>
        <v>0.25</v>
      </c>
      <c r="D2182" s="5">
        <f>TITRES_STAT!E2185</f>
        <v>0</v>
      </c>
      <c r="E2182" s="2">
        <f t="shared" si="136"/>
        <v>-77416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45483</v>
      </c>
      <c r="B2183" s="5">
        <f>TITRES_STAT!C2186</f>
        <v>0.24</v>
      </c>
      <c r="C2183" s="5">
        <f>TITRES_STAT!D2186</f>
        <v>0.24</v>
      </c>
      <c r="D2183" s="5">
        <f>TITRES_STAT!E2186</f>
        <v>7</v>
      </c>
      <c r="E2183" s="2">
        <f t="shared" si="136"/>
        <v>-77423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45484</v>
      </c>
      <c r="B2184" s="5">
        <f>TITRES_STAT!C2187</f>
        <v>0.24</v>
      </c>
      <c r="C2184" s="5">
        <f>TITRES_STAT!D2187</f>
        <v>0.24</v>
      </c>
      <c r="D2184" s="5">
        <f>TITRES_STAT!E2187</f>
        <v>0</v>
      </c>
      <c r="E2184" s="2">
        <f t="shared" si="136"/>
        <v>-77423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45485</v>
      </c>
      <c r="B2185" s="5">
        <f>TITRES_STAT!C2188</f>
        <v>0.24</v>
      </c>
      <c r="C2185" s="5">
        <f>TITRES_STAT!D2188</f>
        <v>0.24</v>
      </c>
      <c r="D2185" s="5">
        <f>TITRES_STAT!E2188</f>
        <v>10</v>
      </c>
      <c r="E2185" s="2">
        <f t="shared" si="136"/>
        <v>-77423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45488</v>
      </c>
      <c r="B2186" s="5">
        <f>TITRES_STAT!C2189</f>
        <v>0.25</v>
      </c>
      <c r="C2186" s="5">
        <f>TITRES_STAT!D2189</f>
        <v>0.25</v>
      </c>
      <c r="D2186" s="5">
        <f>TITRES_STAT!E2189</f>
        <v>40</v>
      </c>
      <c r="E2186" s="2">
        <f t="shared" si="136"/>
        <v>-77383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0.25</v>
      </c>
      <c r="C2187" s="5">
        <f>TITRES_STAT!D2190</f>
        <v>0.25</v>
      </c>
      <c r="D2187" s="5">
        <f>TITRES_STAT!E2190</f>
        <v>0</v>
      </c>
      <c r="E2187" s="2">
        <f t="shared" si="136"/>
        <v>-77383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45490</v>
      </c>
      <c r="B2188" s="5">
        <f>TITRES_STAT!C2191</f>
        <v>0.25</v>
      </c>
      <c r="C2188" s="5">
        <f>TITRES_STAT!D2191</f>
        <v>0.25</v>
      </c>
      <c r="D2188" s="5">
        <f>TITRES_STAT!E2191</f>
        <v>0</v>
      </c>
      <c r="E2188" s="2">
        <f t="shared" si="136"/>
        <v>-77383</v>
      </c>
      <c r="F2188" s="5" t="str">
        <f t="shared" si="139"/>
        <v>BULLISH</v>
      </c>
      <c r="G2188" s="5" t="str">
        <f t="shared" si="138"/>
        <v>NEUTRAL</v>
      </c>
      <c r="H2188" s="5" t="str">
        <f t="shared" si="137"/>
        <v>CONFIRMED BULLISH</v>
      </c>
    </row>
    <row r="2189" spans="1:8" ht="13.5" x14ac:dyDescent="0.25">
      <c r="A2189" s="3">
        <f>TITRES_STAT!B2192</f>
        <v>45491</v>
      </c>
      <c r="B2189" s="5">
        <f>TITRES_STAT!C2192</f>
        <v>0.25</v>
      </c>
      <c r="C2189" s="5">
        <f>TITRES_STAT!D2192</f>
        <v>0.25</v>
      </c>
      <c r="D2189" s="5">
        <f>TITRES_STAT!E2192</f>
        <v>20</v>
      </c>
      <c r="E2189" s="2">
        <f t="shared" si="136"/>
        <v>-77383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0.24</v>
      </c>
      <c r="C2190" s="5">
        <f>TITRES_STAT!D2193</f>
        <v>0.24</v>
      </c>
      <c r="D2190" s="5">
        <f>TITRES_STAT!E2193</f>
        <v>0</v>
      </c>
      <c r="E2190" s="2">
        <f t="shared" si="136"/>
        <v>-77383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45495</v>
      </c>
      <c r="B2191" s="5">
        <f>TITRES_STAT!C2194</f>
        <v>0.23</v>
      </c>
      <c r="C2191" s="5">
        <f>TITRES_STAT!D2194</f>
        <v>0.23</v>
      </c>
      <c r="D2191" s="5">
        <f>TITRES_STAT!E2194</f>
        <v>320</v>
      </c>
      <c r="E2191" s="2">
        <f t="shared" si="136"/>
        <v>-77703</v>
      </c>
      <c r="F2191" s="5" t="str">
        <f t="shared" si="139"/>
        <v>BEARISH</v>
      </c>
      <c r="G2191" s="5" t="str">
        <f t="shared" si="138"/>
        <v>NEUTRAL</v>
      </c>
      <c r="H2191" s="5" t="str">
        <f t="shared" si="137"/>
        <v>CONFIRMED BEARISH</v>
      </c>
    </row>
    <row r="2192" spans="1:8" ht="13.5" x14ac:dyDescent="0.25">
      <c r="A2192" s="3">
        <f>TITRES_STAT!B2195</f>
        <v>45496</v>
      </c>
      <c r="B2192" s="5">
        <f>TITRES_STAT!C2195</f>
        <v>0.23</v>
      </c>
      <c r="C2192" s="5">
        <f>TITRES_STAT!D2195</f>
        <v>0.23</v>
      </c>
      <c r="D2192" s="5">
        <f>TITRES_STAT!E2195</f>
        <v>0</v>
      </c>
      <c r="E2192" s="2">
        <f t="shared" si="136"/>
        <v>-77703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CONFIRMED BEARISH</v>
      </c>
    </row>
    <row r="2193" spans="1:8" ht="13.5" x14ac:dyDescent="0.25">
      <c r="A2193" s="3">
        <f>TITRES_STAT!B2196</f>
        <v>45497</v>
      </c>
      <c r="B2193" s="5">
        <f>TITRES_STAT!C2196</f>
        <v>0.23</v>
      </c>
      <c r="C2193" s="5">
        <f>TITRES_STAT!D2196</f>
        <v>0.23</v>
      </c>
      <c r="D2193" s="5">
        <f>TITRES_STAT!E2196</f>
        <v>100</v>
      </c>
      <c r="E2193" s="2">
        <f t="shared" si="136"/>
        <v>-77703</v>
      </c>
      <c r="F2193" s="5" t="str">
        <f t="shared" si="139"/>
        <v>BEARISH</v>
      </c>
      <c r="G2193" s="5" t="str">
        <f t="shared" si="138"/>
        <v>NEUTRAL</v>
      </c>
      <c r="H2193" s="5" t="str">
        <f t="shared" si="137"/>
        <v>CONFIRMED BEARISH</v>
      </c>
    </row>
    <row r="2194" spans="1:8" ht="13.5" x14ac:dyDescent="0.25">
      <c r="A2194" s="3">
        <f>TITRES_STAT!B2197</f>
        <v>45499</v>
      </c>
      <c r="B2194" s="5">
        <f>TITRES_STAT!C2197</f>
        <v>0.23</v>
      </c>
      <c r="C2194" s="5">
        <f>TITRES_STAT!D2197</f>
        <v>0.23</v>
      </c>
      <c r="D2194" s="5">
        <f>TITRES_STAT!E2197</f>
        <v>0</v>
      </c>
      <c r="E2194" s="2">
        <f t="shared" si="136"/>
        <v>-77703</v>
      </c>
      <c r="F2194" s="5" t="str">
        <f t="shared" si="139"/>
        <v>BEARISH</v>
      </c>
      <c r="G2194" s="5" t="str">
        <f t="shared" si="138"/>
        <v>NEUTRAL</v>
      </c>
      <c r="H2194" s="5" t="str">
        <f t="shared" si="137"/>
        <v>CONFIRMED BEARISH</v>
      </c>
    </row>
    <row r="2195" spans="1:8" ht="13.5" x14ac:dyDescent="0.25">
      <c r="A2195" s="3">
        <f>TITRES_STAT!B2198</f>
        <v>45502</v>
      </c>
      <c r="B2195" s="5">
        <f>TITRES_STAT!C2198</f>
        <v>0.23</v>
      </c>
      <c r="C2195" s="5">
        <f>TITRES_STAT!D2198</f>
        <v>0.23</v>
      </c>
      <c r="D2195" s="5">
        <f>TITRES_STAT!E2198</f>
        <v>0</v>
      </c>
      <c r="E2195" s="2">
        <f t="shared" si="136"/>
        <v>-77703</v>
      </c>
      <c r="F2195" s="5" t="str">
        <f t="shared" si="139"/>
        <v>BEARISH</v>
      </c>
      <c r="G2195" s="5" t="str">
        <f t="shared" si="138"/>
        <v>NEUTRAL</v>
      </c>
      <c r="H2195" s="5" t="str">
        <f t="shared" si="137"/>
        <v>CONFIRMED BEARISH</v>
      </c>
    </row>
    <row r="2196" spans="1:8" ht="13.5" x14ac:dyDescent="0.25">
      <c r="A2196" s="3">
        <f>TITRES_STAT!B2199</f>
        <v>45503</v>
      </c>
      <c r="B2196" s="5">
        <f>TITRES_STAT!C2199</f>
        <v>0.23</v>
      </c>
      <c r="C2196" s="5">
        <f>TITRES_STAT!D2199</f>
        <v>0.23</v>
      </c>
      <c r="D2196" s="5">
        <f>TITRES_STAT!E2199</f>
        <v>0</v>
      </c>
      <c r="E2196" s="2">
        <f t="shared" si="136"/>
        <v>-77703</v>
      </c>
      <c r="F2196" s="5" t="str">
        <f t="shared" si="139"/>
        <v>NEUTRAL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45504</v>
      </c>
      <c r="B2197" s="5">
        <f>TITRES_STAT!C2200</f>
        <v>0.23</v>
      </c>
      <c r="C2197" s="5">
        <f>TITRES_STAT!D2200</f>
        <v>0.23</v>
      </c>
      <c r="D2197" s="5">
        <f>TITRES_STAT!E2200</f>
        <v>0</v>
      </c>
      <c r="E2197" s="2">
        <f t="shared" si="136"/>
        <v>-77703</v>
      </c>
      <c r="F2197" s="5" t="str">
        <f t="shared" si="139"/>
        <v>NEUTRAL</v>
      </c>
      <c r="G2197" s="5" t="str">
        <f t="shared" si="138"/>
        <v>NEUTRAL</v>
      </c>
      <c r="H2197" s="5" t="str">
        <f t="shared" si="137"/>
        <v>NEUTRAL</v>
      </c>
    </row>
    <row r="2198" spans="1:8" ht="13.5" x14ac:dyDescent="0.25">
      <c r="A2198" s="3">
        <f>TITRES_STAT!B2201</f>
        <v>45505</v>
      </c>
      <c r="B2198" s="5">
        <f>TITRES_STAT!C2201</f>
        <v>0.23</v>
      </c>
      <c r="C2198" s="5">
        <f>TITRES_STAT!D2201</f>
        <v>0.23</v>
      </c>
      <c r="D2198" s="5">
        <f>TITRES_STAT!E2201</f>
        <v>0</v>
      </c>
      <c r="E2198" s="2">
        <f t="shared" si="136"/>
        <v>-77703</v>
      </c>
      <c r="F2198" s="5" t="str">
        <f t="shared" si="139"/>
        <v>NEUTRAL</v>
      </c>
      <c r="G2198" s="5" t="str">
        <f t="shared" si="138"/>
        <v>NEUTRAL</v>
      </c>
      <c r="H2198" s="5" t="str">
        <f t="shared" si="137"/>
        <v>NEUTRAL</v>
      </c>
    </row>
    <row r="2199" spans="1:8" ht="13.5" x14ac:dyDescent="0.25">
      <c r="A2199" s="3">
        <f>TITRES_STAT!B2202</f>
        <v>45506</v>
      </c>
      <c r="B2199" s="5">
        <f>TITRES_STAT!C2202</f>
        <v>0.23</v>
      </c>
      <c r="C2199" s="5">
        <f>TITRES_STAT!D2202</f>
        <v>0.23</v>
      </c>
      <c r="D2199" s="5">
        <f>TITRES_STAT!E2202</f>
        <v>0</v>
      </c>
      <c r="E2199" s="2">
        <f t="shared" si="136"/>
        <v>-77703</v>
      </c>
      <c r="F2199" s="5" t="str">
        <f t="shared" si="139"/>
        <v>NEUTRAL</v>
      </c>
      <c r="G2199" s="5" t="str">
        <f t="shared" si="138"/>
        <v>NEUTRAL</v>
      </c>
      <c r="H2199" s="5" t="str">
        <f t="shared" si="137"/>
        <v>NEUTRAL</v>
      </c>
    </row>
    <row r="2200" spans="1:8" ht="13.5" x14ac:dyDescent="0.25">
      <c r="A2200" s="3">
        <f>TITRES_STAT!B2203</f>
        <v>45509</v>
      </c>
      <c r="B2200" s="5">
        <f>TITRES_STAT!C2203</f>
        <v>0.24</v>
      </c>
      <c r="C2200" s="5">
        <f>TITRES_STAT!D2203</f>
        <v>0.24</v>
      </c>
      <c r="D2200" s="5">
        <f>TITRES_STAT!E2203</f>
        <v>0</v>
      </c>
      <c r="E2200" s="2">
        <f t="shared" si="136"/>
        <v>-77703</v>
      </c>
      <c r="F2200" s="5" t="str">
        <f t="shared" si="139"/>
        <v>NEUTRAL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45510</v>
      </c>
      <c r="B2201" s="5">
        <f>TITRES_STAT!C2204</f>
        <v>0.25</v>
      </c>
      <c r="C2201" s="5">
        <f>TITRES_STAT!D2204</f>
        <v>0.25</v>
      </c>
      <c r="D2201" s="5">
        <f>TITRES_STAT!E2204</f>
        <v>0</v>
      </c>
      <c r="E2201" s="2">
        <f t="shared" si="136"/>
        <v>-77703</v>
      </c>
      <c r="F2201" s="5" t="str">
        <f t="shared" si="139"/>
        <v>NEUTRAL</v>
      </c>
      <c r="G2201" s="5" t="str">
        <f t="shared" si="138"/>
        <v>NEUTRAL</v>
      </c>
      <c r="H2201" s="5" t="str">
        <f t="shared" si="137"/>
        <v>NEUTRAL</v>
      </c>
    </row>
    <row r="2202" spans="1:8" ht="13.5" x14ac:dyDescent="0.25">
      <c r="A2202" s="3">
        <f>TITRES_STAT!B2205</f>
        <v>45511</v>
      </c>
      <c r="B2202" s="5">
        <f>TITRES_STAT!C2205</f>
        <v>0.26</v>
      </c>
      <c r="C2202" s="5">
        <f>TITRES_STAT!D2205</f>
        <v>0.26</v>
      </c>
      <c r="D2202" s="5">
        <f>TITRES_STAT!E2205</f>
        <v>0</v>
      </c>
      <c r="E2202" s="2">
        <f t="shared" si="136"/>
        <v>-77703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45512</v>
      </c>
      <c r="B2203" s="5">
        <f>TITRES_STAT!C2206</f>
        <v>0.27</v>
      </c>
      <c r="C2203" s="5">
        <f>TITRES_STAT!D2206</f>
        <v>0.27</v>
      </c>
      <c r="D2203" s="5">
        <f>TITRES_STAT!E2206</f>
        <v>0</v>
      </c>
      <c r="E2203" s="2">
        <f t="shared" si="136"/>
        <v>-77703</v>
      </c>
      <c r="F2203" s="5" t="str">
        <f t="shared" si="139"/>
        <v>NEUTRAL</v>
      </c>
      <c r="G2203" s="5" t="str">
        <f t="shared" si="138"/>
        <v>NEUTRAL</v>
      </c>
      <c r="H2203" s="5" t="str">
        <f t="shared" si="137"/>
        <v>NEUTRAL</v>
      </c>
    </row>
    <row r="2204" spans="1:8" ht="13.5" x14ac:dyDescent="0.25">
      <c r="A2204" s="3">
        <f>TITRES_STAT!B2207</f>
        <v>45513</v>
      </c>
      <c r="B2204" s="5">
        <f>TITRES_STAT!C2207</f>
        <v>0.28000000000000003</v>
      </c>
      <c r="C2204" s="5">
        <f>TITRES_STAT!D2207</f>
        <v>0.28000000000000003</v>
      </c>
      <c r="D2204" s="5">
        <f>TITRES_STAT!E2207</f>
        <v>0</v>
      </c>
      <c r="E2204" s="2">
        <f t="shared" si="136"/>
        <v>-77703</v>
      </c>
      <c r="F2204" s="5" t="str">
        <f t="shared" si="139"/>
        <v>NEUTRAL</v>
      </c>
      <c r="G2204" s="5" t="str">
        <f t="shared" si="138"/>
        <v>NEUTRAL</v>
      </c>
      <c r="H2204" s="5" t="str">
        <f t="shared" si="137"/>
        <v>NEUTRAL</v>
      </c>
    </row>
    <row r="2205" spans="1:8" ht="13.5" x14ac:dyDescent="0.25">
      <c r="A2205" s="3">
        <f>TITRES_STAT!B2208</f>
        <v>45516</v>
      </c>
      <c r="B2205" s="5">
        <f>TITRES_STAT!C2208</f>
        <v>0.27</v>
      </c>
      <c r="C2205" s="5">
        <f>TITRES_STAT!D2208</f>
        <v>0.27</v>
      </c>
      <c r="D2205" s="5">
        <f>TITRES_STAT!E2208</f>
        <v>0</v>
      </c>
      <c r="E2205" s="2">
        <f t="shared" si="136"/>
        <v>-77703</v>
      </c>
      <c r="F2205" s="5" t="str">
        <f t="shared" si="139"/>
        <v>NEUTRAL</v>
      </c>
      <c r="G2205" s="5" t="str">
        <f t="shared" si="138"/>
        <v>NEUTRAL</v>
      </c>
      <c r="H2205" s="5" t="str">
        <f t="shared" si="137"/>
        <v>NEUTRAL</v>
      </c>
    </row>
    <row r="2206" spans="1:8" ht="13.5" x14ac:dyDescent="0.25">
      <c r="A2206" s="3">
        <f>TITRES_STAT!B2209</f>
        <v>45518</v>
      </c>
      <c r="B2206" s="5">
        <f>TITRES_STAT!C2209</f>
        <v>0.27</v>
      </c>
      <c r="C2206" s="5">
        <f>TITRES_STAT!D2209</f>
        <v>0.27</v>
      </c>
      <c r="D2206" s="5">
        <f>TITRES_STAT!E2209</f>
        <v>0</v>
      </c>
      <c r="E2206" s="2">
        <f t="shared" si="136"/>
        <v>-77703</v>
      </c>
      <c r="F2206" s="5" t="str">
        <f t="shared" si="139"/>
        <v>NEUTRAL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45519</v>
      </c>
      <c r="B2207" s="5">
        <f>TITRES_STAT!C2210</f>
        <v>0.26</v>
      </c>
      <c r="C2207" s="5">
        <f>TITRES_STAT!D2210</f>
        <v>0.26</v>
      </c>
      <c r="D2207" s="5">
        <f>TITRES_STAT!E2210</f>
        <v>0</v>
      </c>
      <c r="E2207" s="2">
        <f t="shared" si="136"/>
        <v>-77703</v>
      </c>
      <c r="F2207" s="5" t="str">
        <f t="shared" si="139"/>
        <v>NEUTRAL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45520</v>
      </c>
      <c r="B2208" s="5">
        <f>TITRES_STAT!C2211</f>
        <v>0.25</v>
      </c>
      <c r="C2208" s="5">
        <f>TITRES_STAT!D2211</f>
        <v>0.25</v>
      </c>
      <c r="D2208" s="5">
        <f>TITRES_STAT!E2211</f>
        <v>0</v>
      </c>
      <c r="E2208" s="2">
        <f t="shared" si="136"/>
        <v>-77703</v>
      </c>
      <c r="F2208" s="5" t="str">
        <f t="shared" si="139"/>
        <v>NEUTRAL</v>
      </c>
      <c r="G2208" s="5" t="str">
        <f t="shared" si="138"/>
        <v>NEUTRAL</v>
      </c>
      <c r="H2208" s="5" t="str">
        <f t="shared" si="137"/>
        <v>NEUTRAL</v>
      </c>
    </row>
    <row r="2209" spans="1:8" ht="13.5" x14ac:dyDescent="0.25">
      <c r="A2209" s="3">
        <f>TITRES_STAT!B2212</f>
        <v>45523</v>
      </c>
      <c r="B2209" s="5">
        <f>TITRES_STAT!C2212</f>
        <v>0.25</v>
      </c>
      <c r="C2209" s="5">
        <f>TITRES_STAT!D2212</f>
        <v>0.25</v>
      </c>
      <c r="D2209" s="5">
        <f>TITRES_STAT!E2212</f>
        <v>0</v>
      </c>
      <c r="E2209" s="2">
        <f t="shared" si="136"/>
        <v>-77703</v>
      </c>
      <c r="F2209" s="5" t="str">
        <f t="shared" si="139"/>
        <v>NEUTRAL</v>
      </c>
      <c r="G2209" s="5" t="str">
        <f t="shared" si="138"/>
        <v>NEUTRAL</v>
      </c>
      <c r="H2209" s="5" t="str">
        <f t="shared" si="137"/>
        <v>NEUTRAL</v>
      </c>
    </row>
    <row r="2210" spans="1:8" ht="13.5" x14ac:dyDescent="0.25">
      <c r="A2210" s="3">
        <f>TITRES_STAT!B2213</f>
        <v>45524</v>
      </c>
      <c r="B2210" s="5">
        <f>TITRES_STAT!C2213</f>
        <v>0.25</v>
      </c>
      <c r="C2210" s="5">
        <f>TITRES_STAT!D2213</f>
        <v>0.25</v>
      </c>
      <c r="D2210" s="5">
        <f>TITRES_STAT!E2213</f>
        <v>0</v>
      </c>
      <c r="E2210" s="2">
        <f t="shared" si="136"/>
        <v>-77703</v>
      </c>
      <c r="F2210" s="5" t="str">
        <f t="shared" si="139"/>
        <v>NEUTRAL</v>
      </c>
      <c r="G2210" s="5" t="str">
        <f t="shared" si="138"/>
        <v>NEUTRAL</v>
      </c>
      <c r="H2210" s="5" t="str">
        <f t="shared" si="137"/>
        <v>NEUTRAL</v>
      </c>
    </row>
    <row r="2211" spans="1:8" ht="13.5" x14ac:dyDescent="0.25">
      <c r="A2211" s="3">
        <f>TITRES_STAT!B2214</f>
        <v>45525</v>
      </c>
      <c r="B2211" s="5">
        <f>TITRES_STAT!C2214</f>
        <v>0.24</v>
      </c>
      <c r="C2211" s="5">
        <f>TITRES_STAT!D2214</f>
        <v>0.24</v>
      </c>
      <c r="D2211" s="5">
        <f>TITRES_STAT!E2214</f>
        <v>0</v>
      </c>
      <c r="E2211" s="2">
        <f t="shared" si="136"/>
        <v>-77703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45526</v>
      </c>
      <c r="B2212" s="5">
        <f>TITRES_STAT!C2215</f>
        <v>0.23</v>
      </c>
      <c r="C2212" s="5">
        <f>TITRES_STAT!D2215</f>
        <v>0.23</v>
      </c>
      <c r="D2212" s="5">
        <f>TITRES_STAT!E2215</f>
        <v>0</v>
      </c>
      <c r="E2212" s="2">
        <f t="shared" si="136"/>
        <v>-77703</v>
      </c>
      <c r="F2212" s="5" t="str">
        <f t="shared" si="139"/>
        <v>NEUTRAL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45527</v>
      </c>
      <c r="B2213" s="5">
        <f>TITRES_STAT!C2216</f>
        <v>0.22</v>
      </c>
      <c r="C2213" s="5">
        <f>TITRES_STAT!D2216</f>
        <v>0.22</v>
      </c>
      <c r="D2213" s="5">
        <f>TITRES_STAT!E2216</f>
        <v>0</v>
      </c>
      <c r="E2213" s="2">
        <f t="shared" si="136"/>
        <v>-77703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45530</v>
      </c>
      <c r="B2214" s="5">
        <f>TITRES_STAT!C2217</f>
        <v>0.21</v>
      </c>
      <c r="C2214" s="5">
        <f>TITRES_STAT!D2217</f>
        <v>0.21</v>
      </c>
      <c r="D2214" s="5">
        <f>TITRES_STAT!E2217</f>
        <v>222</v>
      </c>
      <c r="E2214" s="2">
        <f t="shared" si="136"/>
        <v>-77925</v>
      </c>
      <c r="F2214" s="5" t="str">
        <f t="shared" si="139"/>
        <v>BEARISH</v>
      </c>
      <c r="G2214" s="5" t="str">
        <f t="shared" si="138"/>
        <v>NEUTRAL</v>
      </c>
      <c r="H2214" s="5" t="str">
        <f t="shared" si="137"/>
        <v>CONFIRMED BEARISH</v>
      </c>
    </row>
    <row r="2215" spans="1:8" ht="13.5" x14ac:dyDescent="0.25">
      <c r="A2215" s="3">
        <f>TITRES_STAT!B2218</f>
        <v>45531</v>
      </c>
      <c r="B2215" s="5">
        <f>TITRES_STAT!C2218</f>
        <v>0.21</v>
      </c>
      <c r="C2215" s="5">
        <f>TITRES_STAT!D2218</f>
        <v>0.21</v>
      </c>
      <c r="D2215" s="5">
        <f>TITRES_STAT!E2218</f>
        <v>1779</v>
      </c>
      <c r="E2215" s="2">
        <f t="shared" si="136"/>
        <v>-77925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0.21</v>
      </c>
      <c r="C2216" s="5">
        <f>TITRES_STAT!D2219</f>
        <v>0.21</v>
      </c>
      <c r="D2216" s="5">
        <f>TITRES_STAT!E2219</f>
        <v>0</v>
      </c>
      <c r="E2216" s="2">
        <f t="shared" si="136"/>
        <v>-77925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45533</v>
      </c>
      <c r="B2217" s="5">
        <f>TITRES_STAT!C2220</f>
        <v>0.21</v>
      </c>
      <c r="C2217" s="5">
        <f>TITRES_STAT!D2220</f>
        <v>0.21</v>
      </c>
      <c r="D2217" s="5">
        <f>TITRES_STAT!E2220</f>
        <v>0</v>
      </c>
      <c r="E2217" s="2">
        <f t="shared" si="136"/>
        <v>-77925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CONFIRMED BEARISH</v>
      </c>
    </row>
    <row r="2218" spans="1:8" ht="13.5" x14ac:dyDescent="0.25">
      <c r="A2218" s="3">
        <f>TITRES_STAT!B2221</f>
        <v>45534</v>
      </c>
      <c r="B2218" s="5">
        <f>TITRES_STAT!C2221</f>
        <v>0.21</v>
      </c>
      <c r="C2218" s="5">
        <f>TITRES_STAT!D2221</f>
        <v>0.21</v>
      </c>
      <c r="D2218" s="5">
        <f>TITRES_STAT!E2221</f>
        <v>0</v>
      </c>
      <c r="E2218" s="2">
        <f t="shared" si="136"/>
        <v>-77925</v>
      </c>
      <c r="F2218" s="5" t="str">
        <f t="shared" si="139"/>
        <v>BEARISH</v>
      </c>
      <c r="G2218" s="5" t="str">
        <f t="shared" si="138"/>
        <v>NEUTRAL</v>
      </c>
      <c r="H2218" s="5" t="str">
        <f t="shared" si="137"/>
        <v>CONFIRMED BEARISH</v>
      </c>
    </row>
    <row r="2219" spans="1:8" ht="13.5" x14ac:dyDescent="0.25">
      <c r="A2219" s="3">
        <f>TITRES_STAT!B2222</f>
        <v>45537</v>
      </c>
      <c r="B2219" s="5">
        <f>TITRES_STAT!C2222</f>
        <v>0.21</v>
      </c>
      <c r="C2219" s="5">
        <f>TITRES_STAT!D2222</f>
        <v>0.21</v>
      </c>
      <c r="D2219" s="5">
        <f>TITRES_STAT!E2222</f>
        <v>0</v>
      </c>
      <c r="E2219" s="2">
        <f t="shared" si="136"/>
        <v>-77925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45538</v>
      </c>
      <c r="B2220" s="5">
        <f>TITRES_STAT!C2223</f>
        <v>0.22</v>
      </c>
      <c r="C2220" s="5">
        <f>TITRES_STAT!D2223</f>
        <v>0.22</v>
      </c>
      <c r="D2220" s="5">
        <f>TITRES_STAT!E2223</f>
        <v>0</v>
      </c>
      <c r="E2220" s="2">
        <f t="shared" si="136"/>
        <v>-77925</v>
      </c>
      <c r="F2220" s="5" t="str">
        <f t="shared" si="139"/>
        <v>NEUTRAL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45539</v>
      </c>
      <c r="B2221" s="5">
        <f>TITRES_STAT!C2224</f>
        <v>0.23</v>
      </c>
      <c r="C2221" s="5">
        <f>TITRES_STAT!D2224</f>
        <v>0.23</v>
      </c>
      <c r="D2221" s="5">
        <f>TITRES_STAT!E2224</f>
        <v>0</v>
      </c>
      <c r="E2221" s="2">
        <f t="shared" si="136"/>
        <v>-77925</v>
      </c>
      <c r="F2221" s="5" t="str">
        <f t="shared" si="139"/>
        <v>NEUTRAL</v>
      </c>
      <c r="G2221" s="5" t="str">
        <f t="shared" si="138"/>
        <v>NEUTRAL</v>
      </c>
      <c r="H2221" s="5" t="str">
        <f t="shared" si="137"/>
        <v>NEUTRAL</v>
      </c>
    </row>
    <row r="2222" spans="1:8" ht="13.5" x14ac:dyDescent="0.25">
      <c r="A2222" s="3">
        <f>TITRES_STAT!B2225</f>
        <v>45540</v>
      </c>
      <c r="B2222" s="5">
        <f>TITRES_STAT!C2225</f>
        <v>0.24</v>
      </c>
      <c r="C2222" s="5">
        <f>TITRES_STAT!D2225</f>
        <v>0.24</v>
      </c>
      <c r="D2222" s="5">
        <f>TITRES_STAT!E2225</f>
        <v>0</v>
      </c>
      <c r="E2222" s="2">
        <f t="shared" si="136"/>
        <v>-77925</v>
      </c>
      <c r="F2222" s="5" t="str">
        <f t="shared" si="139"/>
        <v>NEUTRAL</v>
      </c>
      <c r="G2222" s="5" t="str">
        <f t="shared" si="138"/>
        <v>NEUTRAL</v>
      </c>
      <c r="H2222" s="5" t="str">
        <f t="shared" si="137"/>
        <v>NEUTRAL</v>
      </c>
    </row>
    <row r="2223" spans="1:8" ht="13.5" x14ac:dyDescent="0.25">
      <c r="A2223" s="3">
        <f>TITRES_STAT!B2226</f>
        <v>45541</v>
      </c>
      <c r="B2223" s="5">
        <f>TITRES_STAT!C2226</f>
        <v>0.24</v>
      </c>
      <c r="C2223" s="5">
        <f>TITRES_STAT!D2226</f>
        <v>0.24</v>
      </c>
      <c r="D2223" s="5">
        <f>TITRES_STAT!E2226</f>
        <v>2234</v>
      </c>
      <c r="E2223" s="2">
        <f t="shared" si="136"/>
        <v>-77925</v>
      </c>
      <c r="F2223" s="5" t="str">
        <f t="shared" si="139"/>
        <v>NEUTRAL</v>
      </c>
      <c r="G2223" s="5" t="str">
        <f t="shared" si="138"/>
        <v>NEUTRAL</v>
      </c>
      <c r="H2223" s="5" t="str">
        <f t="shared" si="137"/>
        <v>NEUTRAL</v>
      </c>
    </row>
    <row r="2224" spans="1:8" ht="13.5" x14ac:dyDescent="0.25">
      <c r="A2224" s="3">
        <f>TITRES_STAT!B2227</f>
        <v>45544</v>
      </c>
      <c r="B2224" s="5">
        <f>TITRES_STAT!C2227</f>
        <v>0.25</v>
      </c>
      <c r="C2224" s="5">
        <f>TITRES_STAT!D2227</f>
        <v>0.25</v>
      </c>
      <c r="D2224" s="5">
        <f>TITRES_STAT!E2227</f>
        <v>821</v>
      </c>
      <c r="E2224" s="2">
        <f t="shared" si="136"/>
        <v>-77104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CONFIRMED BULLISH</v>
      </c>
    </row>
    <row r="2225" spans="1:8" ht="13.5" x14ac:dyDescent="0.25">
      <c r="A2225" s="3">
        <f>TITRES_STAT!B2228</f>
        <v>45545</v>
      </c>
      <c r="B2225" s="5">
        <f>TITRES_STAT!C2228</f>
        <v>0.25</v>
      </c>
      <c r="C2225" s="5">
        <f>TITRES_STAT!D2228</f>
        <v>0.25</v>
      </c>
      <c r="D2225" s="5">
        <f>TITRES_STAT!E2228</f>
        <v>0</v>
      </c>
      <c r="E2225" s="2">
        <f t="shared" si="136"/>
        <v>-77104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0.25</v>
      </c>
      <c r="C2226" s="5">
        <f>TITRES_STAT!D2229</f>
        <v>0.25</v>
      </c>
      <c r="D2226" s="5">
        <f>TITRES_STAT!E2229</f>
        <v>586</v>
      </c>
      <c r="E2226" s="2">
        <f t="shared" si="136"/>
        <v>-77104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CONFIRMED BULLISH</v>
      </c>
    </row>
    <row r="2227" spans="1:8" ht="13.5" x14ac:dyDescent="0.25">
      <c r="A2227" s="3">
        <f>TITRES_STAT!B2230</f>
        <v>45547</v>
      </c>
      <c r="B2227" s="5">
        <f>TITRES_STAT!C2230</f>
        <v>0.26</v>
      </c>
      <c r="C2227" s="5">
        <f>TITRES_STAT!D2230</f>
        <v>0.26</v>
      </c>
      <c r="D2227" s="5">
        <f>TITRES_STAT!E2230</f>
        <v>0</v>
      </c>
      <c r="E2227" s="2">
        <f t="shared" si="136"/>
        <v>-77104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45548</v>
      </c>
      <c r="B2228" s="5">
        <f>TITRES_STAT!C2231</f>
        <v>0.27</v>
      </c>
      <c r="C2228" s="5">
        <f>TITRES_STAT!D2231</f>
        <v>0.27</v>
      </c>
      <c r="D2228" s="5">
        <f>TITRES_STAT!E2231</f>
        <v>0</v>
      </c>
      <c r="E2228" s="2">
        <f t="shared" si="136"/>
        <v>-77104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45551</v>
      </c>
      <c r="B2229" s="5">
        <f>TITRES_STAT!C2232</f>
        <v>0.27</v>
      </c>
      <c r="C2229" s="5">
        <f>TITRES_STAT!D2232</f>
        <v>0.27</v>
      </c>
      <c r="D2229" s="5">
        <f>TITRES_STAT!E2232</f>
        <v>0</v>
      </c>
      <c r="E2229" s="2">
        <f t="shared" si="136"/>
        <v>-77104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45552</v>
      </c>
      <c r="B2230" s="5">
        <f>TITRES_STAT!C2233</f>
        <v>0.27</v>
      </c>
      <c r="C2230" s="5">
        <f>TITRES_STAT!D2233</f>
        <v>0.27</v>
      </c>
      <c r="D2230" s="5">
        <f>TITRES_STAT!E2233</f>
        <v>0</v>
      </c>
      <c r="E2230" s="2">
        <f t="shared" si="136"/>
        <v>-77104</v>
      </c>
      <c r="F2230" s="5" t="str">
        <f t="shared" si="139"/>
        <v>NEUTRAL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45553</v>
      </c>
      <c r="B2231" s="5">
        <f>TITRES_STAT!C2234</f>
        <v>0.27</v>
      </c>
      <c r="C2231" s="5">
        <f>TITRES_STAT!D2234</f>
        <v>0.27</v>
      </c>
      <c r="D2231" s="5">
        <f>TITRES_STAT!E2234</f>
        <v>0</v>
      </c>
      <c r="E2231" s="2">
        <f t="shared" si="136"/>
        <v>-77104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45554</v>
      </c>
      <c r="B2232" s="5">
        <f>TITRES_STAT!C2235</f>
        <v>0.27</v>
      </c>
      <c r="C2232" s="5">
        <f>TITRES_STAT!D2235</f>
        <v>0.27</v>
      </c>
      <c r="D2232" s="5">
        <f>TITRES_STAT!E2235</f>
        <v>0</v>
      </c>
      <c r="E2232" s="2">
        <f t="shared" si="136"/>
        <v>-77104</v>
      </c>
      <c r="F2232" s="5" t="str">
        <f t="shared" si="139"/>
        <v>NEUTRAL</v>
      </c>
      <c r="G2232" s="5" t="str">
        <f t="shared" si="138"/>
        <v>NEUTRAL</v>
      </c>
      <c r="H2232" s="5" t="str">
        <f t="shared" si="137"/>
        <v>NEUTRAL</v>
      </c>
    </row>
    <row r="2233" spans="1:8" ht="13.5" x14ac:dyDescent="0.25">
      <c r="A2233" s="3">
        <f>TITRES_STAT!B2236</f>
        <v>45555</v>
      </c>
      <c r="B2233" s="5">
        <f>TITRES_STAT!C2236</f>
        <v>0.27</v>
      </c>
      <c r="C2233" s="5">
        <f>TITRES_STAT!D2236</f>
        <v>0.27</v>
      </c>
      <c r="D2233" s="5">
        <f>TITRES_STAT!E2236</f>
        <v>0</v>
      </c>
      <c r="E2233" s="2">
        <f t="shared" si="136"/>
        <v>-77104</v>
      </c>
      <c r="F2233" s="5" t="str">
        <f t="shared" si="139"/>
        <v>NEUTRAL</v>
      </c>
      <c r="G2233" s="5" t="str">
        <f t="shared" si="138"/>
        <v>NEUTRAL</v>
      </c>
      <c r="H2233" s="5" t="str">
        <f t="shared" si="137"/>
        <v>NEUTRAL</v>
      </c>
    </row>
    <row r="2234" spans="1:8" ht="13.5" x14ac:dyDescent="0.25">
      <c r="A2234" s="3">
        <f>TITRES_STAT!B2237</f>
        <v>45558</v>
      </c>
      <c r="B2234" s="5">
        <f>TITRES_STAT!C2237</f>
        <v>0.28000000000000003</v>
      </c>
      <c r="C2234" s="5">
        <f>TITRES_STAT!D2237</f>
        <v>0.28000000000000003</v>
      </c>
      <c r="D2234" s="5">
        <f>TITRES_STAT!E2237</f>
        <v>0</v>
      </c>
      <c r="E2234" s="2">
        <f t="shared" si="136"/>
        <v>-77104</v>
      </c>
      <c r="F2234" s="5" t="str">
        <f t="shared" si="139"/>
        <v>NEUTRAL</v>
      </c>
      <c r="G2234" s="5" t="str">
        <f t="shared" si="138"/>
        <v>NEUTRAL</v>
      </c>
      <c r="H2234" s="5" t="str">
        <f t="shared" si="137"/>
        <v>NEUTRAL</v>
      </c>
    </row>
    <row r="2235" spans="1:8" ht="13.5" x14ac:dyDescent="0.25">
      <c r="A2235" s="3">
        <f>TITRES_STAT!B2238</f>
        <v>45559</v>
      </c>
      <c r="B2235" s="5">
        <f>TITRES_STAT!C2238</f>
        <v>0.28999999999999998</v>
      </c>
      <c r="C2235" s="5">
        <f>TITRES_STAT!D2238</f>
        <v>0.28999999999999998</v>
      </c>
      <c r="D2235" s="5">
        <f>TITRES_STAT!E2238</f>
        <v>268</v>
      </c>
      <c r="E2235" s="2">
        <f t="shared" si="136"/>
        <v>-76836</v>
      </c>
      <c r="F2235" s="5" t="str">
        <f t="shared" si="139"/>
        <v>BULLISH</v>
      </c>
      <c r="G2235" s="5" t="str">
        <f t="shared" si="138"/>
        <v>NEUTRAL</v>
      </c>
      <c r="H2235" s="5" t="str">
        <f t="shared" si="137"/>
        <v>CONFIRMED BULLISH</v>
      </c>
    </row>
    <row r="2236" spans="1:8" ht="13.5" x14ac:dyDescent="0.25">
      <c r="A2236" s="3">
        <f>TITRES_STAT!B2239</f>
        <v>45560</v>
      </c>
      <c r="B2236" s="5">
        <f>TITRES_STAT!C2239</f>
        <v>0.28999999999999998</v>
      </c>
      <c r="C2236" s="5">
        <f>TITRES_STAT!D2239</f>
        <v>0.28999999999999998</v>
      </c>
      <c r="D2236" s="5">
        <f>TITRES_STAT!E2239</f>
        <v>300</v>
      </c>
      <c r="E2236" s="2">
        <f t="shared" si="136"/>
        <v>-76836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CONFIRMED BULLISH</v>
      </c>
    </row>
    <row r="2237" spans="1:8" ht="13.5" x14ac:dyDescent="0.25">
      <c r="A2237" s="3">
        <f>TITRES_STAT!B2240</f>
        <v>45561</v>
      </c>
      <c r="B2237" s="5">
        <f>TITRES_STAT!C2240</f>
        <v>0.28000000000000003</v>
      </c>
      <c r="C2237" s="5">
        <f>TITRES_STAT!D2240</f>
        <v>0.28000000000000003</v>
      </c>
      <c r="D2237" s="5">
        <f>TITRES_STAT!E2240</f>
        <v>61</v>
      </c>
      <c r="E2237" s="2">
        <f t="shared" si="136"/>
        <v>-76897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CONFIRMED BULLISH</v>
      </c>
    </row>
    <row r="2238" spans="1:8" ht="13.5" x14ac:dyDescent="0.25">
      <c r="A2238" s="3">
        <f>TITRES_STAT!B2241</f>
        <v>45562</v>
      </c>
      <c r="B2238" s="5">
        <f>TITRES_STAT!C2241</f>
        <v>0.28000000000000003</v>
      </c>
      <c r="C2238" s="5">
        <f>TITRES_STAT!D2241</f>
        <v>0.28000000000000003</v>
      </c>
      <c r="D2238" s="5">
        <f>TITRES_STAT!E2241</f>
        <v>1314</v>
      </c>
      <c r="E2238" s="2">
        <f t="shared" si="136"/>
        <v>-76897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45565</v>
      </c>
      <c r="B2239" s="5">
        <f>TITRES_STAT!C2242</f>
        <v>0.28000000000000003</v>
      </c>
      <c r="C2239" s="5">
        <f>TITRES_STAT!D2242</f>
        <v>0.28000000000000003</v>
      </c>
      <c r="D2239" s="5">
        <f>TITRES_STAT!E2242</f>
        <v>0</v>
      </c>
      <c r="E2239" s="2">
        <f t="shared" si="136"/>
        <v>-76897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NEUTRAL</v>
      </c>
    </row>
    <row r="2240" spans="1:8" ht="13.5" x14ac:dyDescent="0.25">
      <c r="A2240" s="3">
        <f>TITRES_STAT!B2243</f>
        <v>45566</v>
      </c>
      <c r="B2240" s="5">
        <f>TITRES_STAT!C2243</f>
        <v>0.28000000000000003</v>
      </c>
      <c r="C2240" s="5">
        <f>TITRES_STAT!D2243</f>
        <v>0.28000000000000003</v>
      </c>
      <c r="D2240" s="5">
        <f>TITRES_STAT!E2243</f>
        <v>0</v>
      </c>
      <c r="E2240" s="2">
        <f t="shared" si="136"/>
        <v>-76897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0.27</v>
      </c>
      <c r="C2241" s="5">
        <f>TITRES_STAT!D2244</f>
        <v>0.27</v>
      </c>
      <c r="D2241" s="5">
        <f>TITRES_STAT!E2244</f>
        <v>0</v>
      </c>
      <c r="E2241" s="2">
        <f t="shared" si="136"/>
        <v>-76897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0.26</v>
      </c>
      <c r="C2242" s="5">
        <f>TITRES_STAT!D2245</f>
        <v>0.26</v>
      </c>
      <c r="D2242" s="5">
        <f>TITRES_STAT!E2245</f>
        <v>60</v>
      </c>
      <c r="E2242" s="2">
        <f t="shared" si="136"/>
        <v>-76957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0.27</v>
      </c>
      <c r="C2243" s="5">
        <f>TITRES_STAT!D2246</f>
        <v>0.27</v>
      </c>
      <c r="D2243" s="5">
        <f>TITRES_STAT!E2246</f>
        <v>0</v>
      </c>
      <c r="E2243" s="2">
        <f t="shared" si="136"/>
        <v>-76957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0.26</v>
      </c>
      <c r="C2244" s="5">
        <f>TITRES_STAT!D2247</f>
        <v>0.26</v>
      </c>
      <c r="D2244" s="5">
        <f>TITRES_STAT!E2247</f>
        <v>0</v>
      </c>
      <c r="E2244" s="2">
        <f t="shared" ref="E2244:E2307" si="140">IF(B2244&gt;B2243, E2243+D2244, IF(B2244&lt;B2243, E2243-D2244, E2243))</f>
        <v>-76957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0.26</v>
      </c>
      <c r="C2245" s="5">
        <f>TITRES_STAT!D2248</f>
        <v>0.26</v>
      </c>
      <c r="D2245" s="5">
        <f>TITRES_STAT!E2248</f>
        <v>51</v>
      </c>
      <c r="E2245" s="2">
        <f t="shared" si="140"/>
        <v>-76957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0.26</v>
      </c>
      <c r="C2246" s="5">
        <f>TITRES_STAT!D2249</f>
        <v>0.26</v>
      </c>
      <c r="D2246" s="5">
        <f>TITRES_STAT!E2249</f>
        <v>14</v>
      </c>
      <c r="E2246" s="2">
        <f t="shared" si="140"/>
        <v>-76957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5">
        <f>TITRES_STAT!C2250</f>
        <v>0.27</v>
      </c>
      <c r="C2247" s="5">
        <f>TITRES_STAT!D2250</f>
        <v>0.27</v>
      </c>
      <c r="D2247" s="5">
        <f>TITRES_STAT!E2250</f>
        <v>33</v>
      </c>
      <c r="E2247" s="2">
        <f t="shared" si="140"/>
        <v>-76924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BULLISH</v>
      </c>
    </row>
    <row r="2248" spans="1:8" ht="13.5" x14ac:dyDescent="0.25">
      <c r="A2248" s="3">
        <f>TITRES_STAT!B2251</f>
        <v>45576</v>
      </c>
      <c r="B2248" s="5">
        <f>TITRES_STAT!C2251</f>
        <v>0.27</v>
      </c>
      <c r="C2248" s="5">
        <f>TITRES_STAT!D2251</f>
        <v>0.27</v>
      </c>
      <c r="D2248" s="5">
        <f>TITRES_STAT!E2251</f>
        <v>10</v>
      </c>
      <c r="E2248" s="2">
        <f t="shared" si="140"/>
        <v>-76924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NEUTRAL</v>
      </c>
    </row>
    <row r="2249" spans="1:8" ht="13.5" x14ac:dyDescent="0.25">
      <c r="A2249" s="3">
        <f>TITRES_STAT!B2252</f>
        <v>45579</v>
      </c>
      <c r="B2249" s="5">
        <f>TITRES_STAT!C2252</f>
        <v>0.27</v>
      </c>
      <c r="C2249" s="5">
        <f>TITRES_STAT!D2252</f>
        <v>0.27</v>
      </c>
      <c r="D2249" s="5">
        <f>TITRES_STAT!E2252</f>
        <v>0</v>
      </c>
      <c r="E2249" s="2">
        <f t="shared" si="140"/>
        <v>-76924</v>
      </c>
      <c r="F2249" s="5" t="str">
        <f t="shared" si="143"/>
        <v>BULLISH</v>
      </c>
      <c r="G2249" s="5" t="str">
        <f t="shared" si="142"/>
        <v>NEUTRAL</v>
      </c>
      <c r="H2249" s="5" t="str">
        <f t="shared" si="141"/>
        <v>CONFIRMED BULLISH</v>
      </c>
    </row>
    <row r="2250" spans="1:8" ht="13.5" x14ac:dyDescent="0.25">
      <c r="A2250" s="3">
        <f>TITRES_STAT!B2253</f>
        <v>45581</v>
      </c>
      <c r="B2250" s="5">
        <f>TITRES_STAT!C2253</f>
        <v>0.27</v>
      </c>
      <c r="C2250" s="5">
        <f>TITRES_STAT!D2253</f>
        <v>0.27</v>
      </c>
      <c r="D2250" s="5">
        <f>TITRES_STAT!E2253</f>
        <v>30</v>
      </c>
      <c r="E2250" s="2">
        <f t="shared" si="140"/>
        <v>-76924</v>
      </c>
      <c r="F2250" s="5" t="str">
        <f t="shared" si="143"/>
        <v>BULLISH</v>
      </c>
      <c r="G2250" s="5" t="str">
        <f t="shared" si="142"/>
        <v>NEUTRAL</v>
      </c>
      <c r="H2250" s="5" t="str">
        <f t="shared" si="141"/>
        <v>CONFIRMED BULLISH</v>
      </c>
    </row>
    <row r="2251" spans="1:8" ht="13.5" x14ac:dyDescent="0.25">
      <c r="A2251" s="3">
        <f>TITRES_STAT!B2254</f>
        <v>45582</v>
      </c>
      <c r="B2251" s="5">
        <f>TITRES_STAT!C2254</f>
        <v>0.27</v>
      </c>
      <c r="C2251" s="5">
        <f>TITRES_STAT!D2254</f>
        <v>0.27</v>
      </c>
      <c r="D2251" s="5">
        <f>TITRES_STAT!E2254</f>
        <v>0</v>
      </c>
      <c r="E2251" s="2">
        <f t="shared" si="140"/>
        <v>-76924</v>
      </c>
      <c r="F2251" s="5" t="str">
        <f t="shared" si="143"/>
        <v>BULLISH</v>
      </c>
      <c r="G2251" s="5" t="str">
        <f t="shared" si="142"/>
        <v>NEUTRAL</v>
      </c>
      <c r="H2251" s="5" t="str">
        <f t="shared" si="141"/>
        <v>CONFIRMED BULLISH</v>
      </c>
    </row>
    <row r="2252" spans="1:8" ht="13.5" x14ac:dyDescent="0.25">
      <c r="A2252" s="3">
        <f>TITRES_STAT!B2255</f>
        <v>45583</v>
      </c>
      <c r="B2252" s="5">
        <f>TITRES_STAT!C2255</f>
        <v>0.27</v>
      </c>
      <c r="C2252" s="5">
        <f>TITRES_STAT!D2255</f>
        <v>0.27</v>
      </c>
      <c r="D2252" s="5">
        <f>TITRES_STAT!E2255</f>
        <v>0</v>
      </c>
      <c r="E2252" s="2">
        <f t="shared" si="140"/>
        <v>-76924</v>
      </c>
      <c r="F2252" s="5" t="str">
        <f t="shared" si="143"/>
        <v>NEUTRAL</v>
      </c>
      <c r="G2252" s="5" t="str">
        <f t="shared" si="142"/>
        <v>NEUTRAL</v>
      </c>
      <c r="H2252" s="5" t="str">
        <f t="shared" si="141"/>
        <v>NEUTRAL</v>
      </c>
    </row>
    <row r="2253" spans="1:8" ht="13.5" x14ac:dyDescent="0.25">
      <c r="A2253" s="3">
        <f>TITRES_STAT!B2256</f>
        <v>45586</v>
      </c>
      <c r="B2253" s="5">
        <f>TITRES_STAT!C2256</f>
        <v>0.28000000000000003</v>
      </c>
      <c r="C2253" s="5">
        <f>TITRES_STAT!D2256</f>
        <v>0.28000000000000003</v>
      </c>
      <c r="D2253" s="5">
        <f>TITRES_STAT!E2256</f>
        <v>986</v>
      </c>
      <c r="E2253" s="2">
        <f t="shared" si="140"/>
        <v>-75938</v>
      </c>
      <c r="F2253" s="5" t="str">
        <f t="shared" si="143"/>
        <v>BULLISH</v>
      </c>
      <c r="G2253" s="5" t="str">
        <f t="shared" si="142"/>
        <v>NEUTRAL</v>
      </c>
      <c r="H2253" s="5" t="str">
        <f t="shared" si="141"/>
        <v>CONFIRMED BULLISH</v>
      </c>
    </row>
    <row r="2254" spans="1:8" ht="13.5" x14ac:dyDescent="0.25">
      <c r="A2254" s="3">
        <f>TITRES_STAT!B2257</f>
        <v>45587</v>
      </c>
      <c r="B2254" s="5">
        <f>TITRES_STAT!C2257</f>
        <v>0.28000000000000003</v>
      </c>
      <c r="C2254" s="5">
        <f>TITRES_STAT!D2257</f>
        <v>0.28000000000000003</v>
      </c>
      <c r="D2254" s="5">
        <f>TITRES_STAT!E2257</f>
        <v>0</v>
      </c>
      <c r="E2254" s="2">
        <f t="shared" si="140"/>
        <v>-75938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CONFIRMED BULLISH</v>
      </c>
    </row>
    <row r="2255" spans="1:8" ht="13.5" x14ac:dyDescent="0.25">
      <c r="A2255" s="3">
        <f>TITRES_STAT!B2258</f>
        <v>45588</v>
      </c>
      <c r="B2255" s="5">
        <f>TITRES_STAT!C2258</f>
        <v>0.28999999999999998</v>
      </c>
      <c r="C2255" s="5">
        <f>TITRES_STAT!D2258</f>
        <v>0.28999999999999998</v>
      </c>
      <c r="D2255" s="5">
        <f>TITRES_STAT!E2258</f>
        <v>10</v>
      </c>
      <c r="E2255" s="2">
        <f t="shared" si="140"/>
        <v>-75928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0.28999999999999998</v>
      </c>
      <c r="C2256" s="5">
        <f>TITRES_STAT!D2259</f>
        <v>0.28999999999999998</v>
      </c>
      <c r="D2256" s="5">
        <f>TITRES_STAT!E2259</f>
        <v>0</v>
      </c>
      <c r="E2256" s="2">
        <f t="shared" si="140"/>
        <v>-75928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0.28999999999999998</v>
      </c>
      <c r="C2257" s="5">
        <f>TITRES_STAT!D2260</f>
        <v>0.28999999999999998</v>
      </c>
      <c r="D2257" s="5">
        <f>TITRES_STAT!E2260</f>
        <v>0</v>
      </c>
      <c r="E2257" s="2">
        <f t="shared" si="140"/>
        <v>-75928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0.28999999999999998</v>
      </c>
      <c r="C2258" s="5">
        <f>TITRES_STAT!D2261</f>
        <v>0.28999999999999998</v>
      </c>
      <c r="D2258" s="5">
        <f>TITRES_STAT!E2261</f>
        <v>545</v>
      </c>
      <c r="E2258" s="2">
        <f t="shared" si="140"/>
        <v>-75928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CONFIRMED BULLISH</v>
      </c>
    </row>
    <row r="2259" spans="1:8" ht="13.5" x14ac:dyDescent="0.25">
      <c r="A2259" s="3">
        <f>TITRES_STAT!B2262</f>
        <v>45594</v>
      </c>
      <c r="B2259" s="5">
        <f>TITRES_STAT!C2262</f>
        <v>0.28999999999999998</v>
      </c>
      <c r="C2259" s="5">
        <f>TITRES_STAT!D2262</f>
        <v>0.28999999999999998</v>
      </c>
      <c r="D2259" s="5">
        <f>TITRES_STAT!E2262</f>
        <v>0</v>
      </c>
      <c r="E2259" s="2">
        <f t="shared" si="140"/>
        <v>-75928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0.28999999999999998</v>
      </c>
      <c r="C2260" s="5">
        <f>TITRES_STAT!D2263</f>
        <v>0.28999999999999998</v>
      </c>
      <c r="D2260" s="5">
        <f>TITRES_STAT!E2263</f>
        <v>100</v>
      </c>
      <c r="E2260" s="2">
        <f t="shared" si="140"/>
        <v>-75928</v>
      </c>
      <c r="F2260" s="5" t="str">
        <f t="shared" si="143"/>
        <v>NEUTRAL</v>
      </c>
      <c r="G2260" s="5" t="str">
        <f t="shared" si="142"/>
        <v>NEUTRAL</v>
      </c>
      <c r="H2260" s="5" t="str">
        <f t="shared" si="141"/>
        <v>NEUTRAL</v>
      </c>
    </row>
    <row r="2261" spans="1:8" ht="13.5" x14ac:dyDescent="0.25">
      <c r="A2261" s="3">
        <f>TITRES_STAT!B2264</f>
        <v>45596</v>
      </c>
      <c r="B2261" s="5">
        <f>TITRES_STAT!C2264</f>
        <v>0.28999999999999998</v>
      </c>
      <c r="C2261" s="5">
        <f>TITRES_STAT!D2264</f>
        <v>0.28999999999999998</v>
      </c>
      <c r="D2261" s="5">
        <f>TITRES_STAT!E2264</f>
        <v>345</v>
      </c>
      <c r="E2261" s="2">
        <f t="shared" si="140"/>
        <v>-75928</v>
      </c>
      <c r="F2261" s="5" t="str">
        <f t="shared" si="143"/>
        <v>NEUTRAL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45597</v>
      </c>
      <c r="B2262" s="5">
        <f>TITRES_STAT!C2265</f>
        <v>0.28999999999999998</v>
      </c>
      <c r="C2262" s="5">
        <f>TITRES_STAT!D2265</f>
        <v>0.28999999999999998</v>
      </c>
      <c r="D2262" s="5">
        <f>TITRES_STAT!E2265</f>
        <v>222</v>
      </c>
      <c r="E2262" s="2">
        <f t="shared" si="140"/>
        <v>-75928</v>
      </c>
      <c r="F2262" s="5" t="str">
        <f t="shared" si="143"/>
        <v>NEUTRAL</v>
      </c>
      <c r="G2262" s="5" t="str">
        <f t="shared" si="142"/>
        <v>NEUTRAL</v>
      </c>
      <c r="H2262" s="5" t="str">
        <f t="shared" si="141"/>
        <v>NEUTRAL</v>
      </c>
    </row>
    <row r="2263" spans="1:8" ht="13.5" x14ac:dyDescent="0.25">
      <c r="A2263" s="3">
        <f>TITRES_STAT!B2266</f>
        <v>45600</v>
      </c>
      <c r="B2263" s="5">
        <f>TITRES_STAT!C2266</f>
        <v>0.28999999999999998</v>
      </c>
      <c r="C2263" s="5">
        <f>TITRES_STAT!D2266</f>
        <v>0.28999999999999998</v>
      </c>
      <c r="D2263" s="5">
        <f>TITRES_STAT!E2266</f>
        <v>0</v>
      </c>
      <c r="E2263" s="2">
        <f t="shared" si="140"/>
        <v>-75928</v>
      </c>
      <c r="F2263" s="5" t="str">
        <f t="shared" si="143"/>
        <v>NEUTRAL</v>
      </c>
      <c r="G2263" s="5" t="str">
        <f t="shared" si="142"/>
        <v>NEUTRAL</v>
      </c>
      <c r="H2263" s="5" t="str">
        <f t="shared" si="141"/>
        <v>NEUTRAL</v>
      </c>
    </row>
    <row r="2264" spans="1:8" ht="13.5" x14ac:dyDescent="0.25">
      <c r="A2264" s="3">
        <f>TITRES_STAT!B2267</f>
        <v>45601</v>
      </c>
      <c r="B2264" s="5">
        <f>TITRES_STAT!C2267</f>
        <v>0.28999999999999998</v>
      </c>
      <c r="C2264" s="5">
        <f>TITRES_STAT!D2267</f>
        <v>0.28999999999999998</v>
      </c>
      <c r="D2264" s="5">
        <f>TITRES_STAT!E2267</f>
        <v>0</v>
      </c>
      <c r="E2264" s="2">
        <f t="shared" si="140"/>
        <v>-75928</v>
      </c>
      <c r="F2264" s="5" t="str">
        <f t="shared" si="143"/>
        <v>NEUTRAL</v>
      </c>
      <c r="G2264" s="5" t="str">
        <f t="shared" si="142"/>
        <v>NEUTRAL</v>
      </c>
      <c r="H2264" s="5" t="str">
        <f t="shared" si="141"/>
        <v>NEUTRAL</v>
      </c>
    </row>
    <row r="2265" spans="1:8" ht="13.5" x14ac:dyDescent="0.25">
      <c r="A2265" s="3">
        <f>TITRES_STAT!B2268</f>
        <v>45602</v>
      </c>
      <c r="B2265" s="5">
        <f>TITRES_STAT!C2268</f>
        <v>0.28999999999999998</v>
      </c>
      <c r="C2265" s="5">
        <f>TITRES_STAT!D2268</f>
        <v>0.28999999999999998</v>
      </c>
      <c r="D2265" s="5">
        <f>TITRES_STAT!E2268</f>
        <v>0</v>
      </c>
      <c r="E2265" s="2">
        <f t="shared" si="140"/>
        <v>-75928</v>
      </c>
      <c r="F2265" s="5" t="str">
        <f t="shared" si="143"/>
        <v>NEUTRAL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0.28999999999999998</v>
      </c>
      <c r="C2266" s="5">
        <f>TITRES_STAT!D2269</f>
        <v>0.28999999999999998</v>
      </c>
      <c r="D2266" s="5">
        <f>TITRES_STAT!E2269</f>
        <v>0</v>
      </c>
      <c r="E2266" s="2">
        <f t="shared" si="140"/>
        <v>-75928</v>
      </c>
      <c r="F2266" s="5" t="str">
        <f t="shared" si="143"/>
        <v>NEUTRAL</v>
      </c>
      <c r="G2266" s="5" t="str">
        <f t="shared" si="142"/>
        <v>NEUTRAL</v>
      </c>
      <c r="H2266" s="5" t="str">
        <f t="shared" si="141"/>
        <v>NEUTRAL</v>
      </c>
    </row>
    <row r="2267" spans="1:8" ht="13.5" x14ac:dyDescent="0.25">
      <c r="A2267" s="3">
        <f>TITRES_STAT!B2270</f>
        <v>45604</v>
      </c>
      <c r="B2267" s="5">
        <f>TITRES_STAT!C2270</f>
        <v>0.28999999999999998</v>
      </c>
      <c r="C2267" s="5">
        <f>TITRES_STAT!D2270</f>
        <v>0.28999999999999998</v>
      </c>
      <c r="D2267" s="5">
        <f>TITRES_STAT!E2270</f>
        <v>0</v>
      </c>
      <c r="E2267" s="2">
        <f t="shared" si="140"/>
        <v>-75928</v>
      </c>
      <c r="F2267" s="5" t="str">
        <f t="shared" si="143"/>
        <v>NEUTRAL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0.28999999999999998</v>
      </c>
      <c r="C2268" s="5">
        <f>TITRES_STAT!D2271</f>
        <v>0.28999999999999998</v>
      </c>
      <c r="D2268" s="5">
        <f>TITRES_STAT!E2271</f>
        <v>0</v>
      </c>
      <c r="E2268" s="2">
        <f t="shared" si="140"/>
        <v>-75928</v>
      </c>
      <c r="F2268" s="5" t="str">
        <f t="shared" si="143"/>
        <v>NEUTRAL</v>
      </c>
      <c r="G2268" s="5" t="str">
        <f t="shared" si="142"/>
        <v>NEUTRAL</v>
      </c>
      <c r="H2268" s="5" t="str">
        <f t="shared" si="141"/>
        <v>NEUTRAL</v>
      </c>
    </row>
    <row r="2269" spans="1:8" ht="13.5" x14ac:dyDescent="0.25">
      <c r="A2269" s="3">
        <f>TITRES_STAT!B2272</f>
        <v>45608</v>
      </c>
      <c r="B2269" s="5">
        <f>TITRES_STAT!C2272</f>
        <v>0.28999999999999998</v>
      </c>
      <c r="C2269" s="5">
        <f>TITRES_STAT!D2272</f>
        <v>0.28999999999999998</v>
      </c>
      <c r="D2269" s="5">
        <f>TITRES_STAT!E2272</f>
        <v>0</v>
      </c>
      <c r="E2269" s="2">
        <f t="shared" si="140"/>
        <v>-75928</v>
      </c>
      <c r="F2269" s="5" t="str">
        <f t="shared" si="143"/>
        <v>NEUTRAL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45609</v>
      </c>
      <c r="B2270" s="5">
        <f>TITRES_STAT!C2273</f>
        <v>0.28999999999999998</v>
      </c>
      <c r="C2270" s="5">
        <f>TITRES_STAT!D2273</f>
        <v>0.28999999999999998</v>
      </c>
      <c r="D2270" s="5">
        <f>TITRES_STAT!E2273</f>
        <v>0</v>
      </c>
      <c r="E2270" s="2">
        <f t="shared" si="140"/>
        <v>-75928</v>
      </c>
      <c r="F2270" s="5" t="str">
        <f t="shared" si="143"/>
        <v>NEUTRAL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45610</v>
      </c>
      <c r="B2271" s="5">
        <f>TITRES_STAT!C2274</f>
        <v>0.28999999999999998</v>
      </c>
      <c r="C2271" s="5">
        <f>TITRES_STAT!D2274</f>
        <v>0.28999999999999998</v>
      </c>
      <c r="D2271" s="5">
        <f>TITRES_STAT!E2274</f>
        <v>0</v>
      </c>
      <c r="E2271" s="2">
        <f t="shared" si="140"/>
        <v>-75928</v>
      </c>
      <c r="F2271" s="5" t="str">
        <f t="shared" si="143"/>
        <v>NEUTRAL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45611</v>
      </c>
      <c r="B2272" s="5">
        <f>TITRES_STAT!C2275</f>
        <v>0.28999999999999998</v>
      </c>
      <c r="C2272" s="5">
        <f>TITRES_STAT!D2275</f>
        <v>0.28999999999999998</v>
      </c>
      <c r="D2272" s="5">
        <f>TITRES_STAT!E2275</f>
        <v>0</v>
      </c>
      <c r="E2272" s="2">
        <f t="shared" si="140"/>
        <v>-75928</v>
      </c>
      <c r="F2272" s="5" t="str">
        <f t="shared" si="143"/>
        <v>NEUTRAL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45614</v>
      </c>
      <c r="B2273" s="5">
        <f>TITRES_STAT!C2276</f>
        <v>0.28999999999999998</v>
      </c>
      <c r="C2273" s="5">
        <f>TITRES_STAT!D2276</f>
        <v>0.28999999999999998</v>
      </c>
      <c r="D2273" s="5">
        <f>TITRES_STAT!E2276</f>
        <v>1969</v>
      </c>
      <c r="E2273" s="2">
        <f t="shared" si="140"/>
        <v>-75928</v>
      </c>
      <c r="F2273" s="5" t="str">
        <f t="shared" si="143"/>
        <v>NEUTRAL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45615</v>
      </c>
      <c r="B2274" s="5">
        <f>TITRES_STAT!C2277</f>
        <v>0.28999999999999998</v>
      </c>
      <c r="C2274" s="5">
        <f>TITRES_STAT!D2277</f>
        <v>0.28999999999999998</v>
      </c>
      <c r="D2274" s="5">
        <f>TITRES_STAT!E2277</f>
        <v>0</v>
      </c>
      <c r="E2274" s="2">
        <f t="shared" si="140"/>
        <v>-75928</v>
      </c>
      <c r="F2274" s="5" t="str">
        <f t="shared" si="143"/>
        <v>NEUTRAL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45616</v>
      </c>
      <c r="B2275" s="5">
        <f>TITRES_STAT!C2278</f>
        <v>0.28999999999999998</v>
      </c>
      <c r="C2275" s="5">
        <f>TITRES_STAT!D2278</f>
        <v>0.28999999999999998</v>
      </c>
      <c r="D2275" s="5">
        <f>TITRES_STAT!E2278</f>
        <v>0</v>
      </c>
      <c r="E2275" s="2">
        <f t="shared" si="140"/>
        <v>-75928</v>
      </c>
      <c r="F2275" s="5" t="str">
        <f t="shared" si="143"/>
        <v>NEUTRAL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45617</v>
      </c>
      <c r="B2276" s="5">
        <f>TITRES_STAT!C2279</f>
        <v>0.28999999999999998</v>
      </c>
      <c r="C2276" s="5">
        <f>TITRES_STAT!D2279</f>
        <v>0.28999999999999998</v>
      </c>
      <c r="D2276" s="5">
        <f>TITRES_STAT!E2279</f>
        <v>0</v>
      </c>
      <c r="E2276" s="2">
        <f t="shared" si="140"/>
        <v>-75928</v>
      </c>
      <c r="F2276" s="5" t="str">
        <f t="shared" si="143"/>
        <v>NEUTRAL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45618</v>
      </c>
      <c r="B2277" s="5">
        <f>TITRES_STAT!C2280</f>
        <v>0.28999999999999998</v>
      </c>
      <c r="C2277" s="5">
        <f>TITRES_STAT!D2280</f>
        <v>0.28999999999999998</v>
      </c>
      <c r="D2277" s="5">
        <f>TITRES_STAT!E2280</f>
        <v>0</v>
      </c>
      <c r="E2277" s="2">
        <f t="shared" si="140"/>
        <v>-75928</v>
      </c>
      <c r="F2277" s="5" t="str">
        <f t="shared" si="143"/>
        <v>NEUTRAL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45621</v>
      </c>
      <c r="B2278" s="5">
        <f>TITRES_STAT!C2281</f>
        <v>0.28999999999999998</v>
      </c>
      <c r="C2278" s="5">
        <f>TITRES_STAT!D2281</f>
        <v>0.28999999999999998</v>
      </c>
      <c r="D2278" s="5">
        <f>TITRES_STAT!E2281</f>
        <v>0</v>
      </c>
      <c r="E2278" s="2">
        <f t="shared" si="140"/>
        <v>-75928</v>
      </c>
      <c r="F2278" s="5" t="str">
        <f t="shared" si="143"/>
        <v>NEUTRAL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45622</v>
      </c>
      <c r="B2279" s="5">
        <f>TITRES_STAT!C2282</f>
        <v>0.28999999999999998</v>
      </c>
      <c r="C2279" s="5">
        <f>TITRES_STAT!D2282</f>
        <v>0.28999999999999998</v>
      </c>
      <c r="D2279" s="5">
        <f>TITRES_STAT!E2282</f>
        <v>0</v>
      </c>
      <c r="E2279" s="2">
        <f t="shared" si="140"/>
        <v>-75928</v>
      </c>
      <c r="F2279" s="5" t="str">
        <f t="shared" si="143"/>
        <v>NEUTRAL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45623</v>
      </c>
      <c r="B2280" s="5">
        <f>TITRES_STAT!C2283</f>
        <v>0.28000000000000003</v>
      </c>
      <c r="C2280" s="5">
        <f>TITRES_STAT!D2283</f>
        <v>0.28000000000000003</v>
      </c>
      <c r="D2280" s="5">
        <f>TITRES_STAT!E2283</f>
        <v>0</v>
      </c>
      <c r="E2280" s="2">
        <f t="shared" si="140"/>
        <v>-75928</v>
      </c>
      <c r="F2280" s="5" t="str">
        <f t="shared" si="143"/>
        <v>NEUTRAL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45624</v>
      </c>
      <c r="B2281" s="5">
        <f>TITRES_STAT!C2284</f>
        <v>0.27</v>
      </c>
      <c r="C2281" s="5">
        <f>TITRES_STAT!D2284</f>
        <v>0.27</v>
      </c>
      <c r="D2281" s="5">
        <f>TITRES_STAT!E2284</f>
        <v>0</v>
      </c>
      <c r="E2281" s="2">
        <f t="shared" si="140"/>
        <v>-75928</v>
      </c>
      <c r="F2281" s="5" t="str">
        <f t="shared" si="143"/>
        <v>NEUTRAL</v>
      </c>
      <c r="G2281" s="5" t="str">
        <f t="shared" si="142"/>
        <v>NEUTRAL</v>
      </c>
      <c r="H2281" s="5" t="str">
        <f t="shared" si="141"/>
        <v>NEUTRAL</v>
      </c>
    </row>
    <row r="2282" spans="1:8" ht="13.5" x14ac:dyDescent="0.25">
      <c r="A2282" s="3">
        <f>TITRES_STAT!B2285</f>
        <v>45625</v>
      </c>
      <c r="B2282" s="5">
        <f>TITRES_STAT!C2285</f>
        <v>0.26</v>
      </c>
      <c r="C2282" s="5">
        <f>TITRES_STAT!D2285</f>
        <v>0.26</v>
      </c>
      <c r="D2282" s="5">
        <f>TITRES_STAT!E2285</f>
        <v>0</v>
      </c>
      <c r="E2282" s="2">
        <f t="shared" si="140"/>
        <v>-75928</v>
      </c>
      <c r="F2282" s="5" t="str">
        <f t="shared" si="143"/>
        <v>NEUTRAL</v>
      </c>
      <c r="G2282" s="5" t="str">
        <f t="shared" si="142"/>
        <v>NEUTRAL</v>
      </c>
      <c r="H2282" s="5" t="str">
        <f t="shared" si="141"/>
        <v>NEUTRAL</v>
      </c>
    </row>
    <row r="2283" spans="1:8" ht="13.5" x14ac:dyDescent="0.25">
      <c r="A2283" s="3">
        <f>TITRES_STAT!B2286</f>
        <v>45628</v>
      </c>
      <c r="B2283" s="5">
        <f>TITRES_STAT!C2286</f>
        <v>0.25</v>
      </c>
      <c r="C2283" s="5">
        <f>TITRES_STAT!D2286</f>
        <v>0.25</v>
      </c>
      <c r="D2283" s="5">
        <f>TITRES_STAT!E2286</f>
        <v>0</v>
      </c>
      <c r="E2283" s="2">
        <f t="shared" si="140"/>
        <v>-75928</v>
      </c>
      <c r="F2283" s="5" t="str">
        <f t="shared" si="143"/>
        <v>NEUTRAL</v>
      </c>
      <c r="G2283" s="5" t="str">
        <f t="shared" si="142"/>
        <v>NEUTRAL</v>
      </c>
      <c r="H2283" s="5" t="str">
        <f t="shared" si="141"/>
        <v>NEUTRAL</v>
      </c>
    </row>
    <row r="2284" spans="1:8" ht="13.5" x14ac:dyDescent="0.25">
      <c r="A2284" s="3">
        <f>TITRES_STAT!B2287</f>
        <v>45629</v>
      </c>
      <c r="B2284" s="5">
        <f>TITRES_STAT!C2287</f>
        <v>0.24</v>
      </c>
      <c r="C2284" s="5">
        <f>TITRES_STAT!D2287</f>
        <v>0.24</v>
      </c>
      <c r="D2284" s="5">
        <f>TITRES_STAT!E2287</f>
        <v>0</v>
      </c>
      <c r="E2284" s="2">
        <f t="shared" si="140"/>
        <v>-75928</v>
      </c>
      <c r="F2284" s="5" t="str">
        <f t="shared" si="143"/>
        <v>NEUTRAL</v>
      </c>
      <c r="G2284" s="5" t="str">
        <f t="shared" si="142"/>
        <v>NEUTRAL</v>
      </c>
      <c r="H2284" s="5" t="str">
        <f t="shared" si="141"/>
        <v>NEUTRAL</v>
      </c>
    </row>
    <row r="2285" spans="1:8" ht="13.5" x14ac:dyDescent="0.25">
      <c r="A2285" s="3">
        <f>TITRES_STAT!B2288</f>
        <v>45630</v>
      </c>
      <c r="B2285" s="5">
        <f>TITRES_STAT!C2288</f>
        <v>0.24</v>
      </c>
      <c r="C2285" s="5">
        <f>TITRES_STAT!D2288</f>
        <v>0.24</v>
      </c>
      <c r="D2285" s="5">
        <f>TITRES_STAT!E2288</f>
        <v>1000</v>
      </c>
      <c r="E2285" s="2">
        <f t="shared" si="140"/>
        <v>-75928</v>
      </c>
      <c r="F2285" s="5" t="str">
        <f t="shared" si="143"/>
        <v>NEUTRAL</v>
      </c>
      <c r="G2285" s="5" t="str">
        <f t="shared" si="142"/>
        <v>NEUTRAL</v>
      </c>
      <c r="H2285" s="5" t="str">
        <f t="shared" si="141"/>
        <v>NEUTRAL</v>
      </c>
    </row>
    <row r="2286" spans="1:8" ht="13.5" x14ac:dyDescent="0.25">
      <c r="A2286" s="3">
        <f>TITRES_STAT!B2289</f>
        <v>45631</v>
      </c>
      <c r="B2286" s="5">
        <f>TITRES_STAT!C2289</f>
        <v>0.24</v>
      </c>
      <c r="C2286" s="5">
        <f>TITRES_STAT!D2289</f>
        <v>0.24</v>
      </c>
      <c r="D2286" s="5">
        <f>TITRES_STAT!E2289</f>
        <v>0</v>
      </c>
      <c r="E2286" s="2">
        <f t="shared" si="140"/>
        <v>-75928</v>
      </c>
      <c r="F2286" s="5" t="str">
        <f t="shared" si="143"/>
        <v>NEUTRAL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45632</v>
      </c>
      <c r="B2287" s="5">
        <f>TITRES_STAT!C2290</f>
        <v>0.24</v>
      </c>
      <c r="C2287" s="5">
        <f>TITRES_STAT!D2290</f>
        <v>0.24</v>
      </c>
      <c r="D2287" s="5">
        <f>TITRES_STAT!E2290</f>
        <v>0</v>
      </c>
      <c r="E2287" s="2">
        <f t="shared" si="140"/>
        <v>-75928</v>
      </c>
      <c r="F2287" s="5" t="str">
        <f t="shared" si="143"/>
        <v>NEUTRAL</v>
      </c>
      <c r="G2287" s="5" t="str">
        <f t="shared" si="142"/>
        <v>NEUTRAL</v>
      </c>
      <c r="H2287" s="5" t="str">
        <f t="shared" si="141"/>
        <v>NEUTRAL</v>
      </c>
    </row>
    <row r="2288" spans="1:8" ht="13.5" x14ac:dyDescent="0.25">
      <c r="A2288" s="3">
        <f>TITRES_STAT!B2291</f>
        <v>45635</v>
      </c>
      <c r="B2288" s="5">
        <f>TITRES_STAT!C2291</f>
        <v>0.23</v>
      </c>
      <c r="C2288" s="5">
        <f>TITRES_STAT!D2291</f>
        <v>0.23</v>
      </c>
      <c r="D2288" s="5">
        <f>TITRES_STAT!E2291</f>
        <v>0</v>
      </c>
      <c r="E2288" s="2">
        <f t="shared" si="140"/>
        <v>-75928</v>
      </c>
      <c r="F2288" s="5" t="str">
        <f t="shared" si="143"/>
        <v>NEUTRAL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45636</v>
      </c>
      <c r="B2289" s="5">
        <f>TITRES_STAT!C2292</f>
        <v>0.22</v>
      </c>
      <c r="C2289" s="5">
        <f>TITRES_STAT!D2292</f>
        <v>0.22</v>
      </c>
      <c r="D2289" s="5">
        <f>TITRES_STAT!E2292</f>
        <v>0</v>
      </c>
      <c r="E2289" s="2">
        <f t="shared" si="140"/>
        <v>-75928</v>
      </c>
      <c r="F2289" s="5" t="str">
        <f t="shared" si="143"/>
        <v>NEUTRAL</v>
      </c>
      <c r="G2289" s="5" t="str">
        <f t="shared" si="142"/>
        <v>NEUTRAL</v>
      </c>
      <c r="H2289" s="5" t="str">
        <f t="shared" si="141"/>
        <v>NEUTRAL</v>
      </c>
    </row>
    <row r="2290" spans="1:8" ht="13.5" x14ac:dyDescent="0.25">
      <c r="A2290" s="3">
        <f>TITRES_STAT!B2293</f>
        <v>45637</v>
      </c>
      <c r="B2290" s="5">
        <f>TITRES_STAT!C2293</f>
        <v>0.21</v>
      </c>
      <c r="C2290" s="5">
        <f>TITRES_STAT!D2293</f>
        <v>0.21</v>
      </c>
      <c r="D2290" s="5">
        <f>TITRES_STAT!E2293</f>
        <v>0</v>
      </c>
      <c r="E2290" s="2">
        <f t="shared" si="140"/>
        <v>-75928</v>
      </c>
      <c r="F2290" s="5" t="str">
        <f t="shared" si="143"/>
        <v>NEUTRAL</v>
      </c>
      <c r="G2290" s="5" t="str">
        <f t="shared" si="142"/>
        <v>NEUTRAL</v>
      </c>
      <c r="H2290" s="5" t="str">
        <f t="shared" si="141"/>
        <v>NEUTRAL</v>
      </c>
    </row>
    <row r="2291" spans="1:8" ht="13.5" x14ac:dyDescent="0.25">
      <c r="A2291" s="3">
        <f>TITRES_STAT!B2294</f>
        <v>45638</v>
      </c>
      <c r="B2291" s="5">
        <f>TITRES_STAT!C2294</f>
        <v>0.21</v>
      </c>
      <c r="C2291" s="5">
        <f>TITRES_STAT!D2294</f>
        <v>0.21</v>
      </c>
      <c r="D2291" s="5">
        <f>TITRES_STAT!E2294</f>
        <v>497</v>
      </c>
      <c r="E2291" s="2">
        <f t="shared" si="140"/>
        <v>-75928</v>
      </c>
      <c r="F2291" s="5" t="str">
        <f t="shared" si="143"/>
        <v>NEUTRAL</v>
      </c>
      <c r="G2291" s="5" t="str">
        <f t="shared" si="142"/>
        <v>NEUTRAL</v>
      </c>
      <c r="H2291" s="5" t="str">
        <f t="shared" si="141"/>
        <v>NEUTRAL</v>
      </c>
    </row>
    <row r="2292" spans="1:8" ht="13.5" x14ac:dyDescent="0.25">
      <c r="A2292" s="3">
        <f>TITRES_STAT!B2295</f>
        <v>45639</v>
      </c>
      <c r="B2292" s="5">
        <f>TITRES_STAT!C2295</f>
        <v>0.2</v>
      </c>
      <c r="C2292" s="5">
        <f>TITRES_STAT!D2295</f>
        <v>0.2</v>
      </c>
      <c r="D2292" s="5">
        <f>TITRES_STAT!E2295</f>
        <v>365</v>
      </c>
      <c r="E2292" s="2">
        <f t="shared" si="140"/>
        <v>-76293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45642</v>
      </c>
      <c r="B2293" s="5">
        <f>TITRES_STAT!C2296</f>
        <v>0.2</v>
      </c>
      <c r="C2293" s="5">
        <f>TITRES_STAT!D2296</f>
        <v>0.2</v>
      </c>
      <c r="D2293" s="5">
        <f>TITRES_STAT!E2296</f>
        <v>477</v>
      </c>
      <c r="E2293" s="2">
        <f t="shared" si="140"/>
        <v>-76293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45644</v>
      </c>
      <c r="B2294" s="5">
        <f>TITRES_STAT!C2297</f>
        <v>0.2</v>
      </c>
      <c r="C2294" s="5">
        <f>TITRES_STAT!D2297</f>
        <v>0.2</v>
      </c>
      <c r="D2294" s="5">
        <f>TITRES_STAT!E2297</f>
        <v>0</v>
      </c>
      <c r="E2294" s="2">
        <f t="shared" si="140"/>
        <v>-76293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45645</v>
      </c>
      <c r="B2295" s="5">
        <f>TITRES_STAT!C2298</f>
        <v>0.2</v>
      </c>
      <c r="C2295" s="5">
        <f>TITRES_STAT!D2298</f>
        <v>0.2</v>
      </c>
      <c r="D2295" s="5">
        <f>TITRES_STAT!E2298</f>
        <v>0</v>
      </c>
      <c r="E2295" s="2">
        <f t="shared" si="140"/>
        <v>-76293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45646</v>
      </c>
      <c r="B2296" s="5">
        <f>TITRES_STAT!C2299</f>
        <v>0.2</v>
      </c>
      <c r="C2296" s="5">
        <f>TITRES_STAT!D2299</f>
        <v>0.2</v>
      </c>
      <c r="D2296" s="5">
        <f>TITRES_STAT!E2299</f>
        <v>0</v>
      </c>
      <c r="E2296" s="2">
        <f t="shared" si="140"/>
        <v>-76293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0.2</v>
      </c>
      <c r="C2297" s="5">
        <f>TITRES_STAT!D2300</f>
        <v>0.2</v>
      </c>
      <c r="D2297" s="5">
        <f>TITRES_STAT!E2300</f>
        <v>0</v>
      </c>
      <c r="E2297" s="2">
        <f t="shared" si="140"/>
        <v>-76293</v>
      </c>
      <c r="F2297" s="5" t="str">
        <f t="shared" si="143"/>
        <v>NEUTRAL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45650</v>
      </c>
      <c r="B2298" s="5">
        <f>TITRES_STAT!C2301</f>
        <v>0.2</v>
      </c>
      <c r="C2298" s="5">
        <f>TITRES_STAT!D2301</f>
        <v>0.2</v>
      </c>
      <c r="D2298" s="5">
        <f>TITRES_STAT!E2301</f>
        <v>0</v>
      </c>
      <c r="E2298" s="2">
        <f t="shared" si="140"/>
        <v>-76293</v>
      </c>
      <c r="F2298" s="5" t="str">
        <f t="shared" si="143"/>
        <v>NEUTRAL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45651</v>
      </c>
      <c r="B2299" s="5">
        <f>TITRES_STAT!C2302</f>
        <v>0.2</v>
      </c>
      <c r="C2299" s="5">
        <f>TITRES_STAT!D2302</f>
        <v>0.2</v>
      </c>
      <c r="D2299" s="5">
        <f>TITRES_STAT!E2302</f>
        <v>0</v>
      </c>
      <c r="E2299" s="2">
        <f t="shared" si="140"/>
        <v>-76293</v>
      </c>
      <c r="F2299" s="5" t="str">
        <f t="shared" si="143"/>
        <v>NEUTRAL</v>
      </c>
      <c r="G2299" s="5" t="str">
        <f t="shared" si="142"/>
        <v>NEUTRAL</v>
      </c>
      <c r="H2299" s="5" t="str">
        <f t="shared" si="141"/>
        <v>NEUTRAL</v>
      </c>
    </row>
    <row r="2300" spans="1:8" ht="13.5" x14ac:dyDescent="0.25">
      <c r="A2300" s="3">
        <f>TITRES_STAT!B2303</f>
        <v>45652</v>
      </c>
      <c r="B2300" s="5">
        <f>TITRES_STAT!C2303</f>
        <v>0.2</v>
      </c>
      <c r="C2300" s="5">
        <f>TITRES_STAT!D2303</f>
        <v>0.2</v>
      </c>
      <c r="D2300" s="5">
        <f>TITRES_STAT!E2303</f>
        <v>0</v>
      </c>
      <c r="E2300" s="2">
        <f t="shared" si="140"/>
        <v>-76293</v>
      </c>
      <c r="F2300" s="5" t="str">
        <f t="shared" si="143"/>
        <v>NEUTRAL</v>
      </c>
      <c r="G2300" s="5" t="str">
        <f t="shared" si="142"/>
        <v>NEUTRAL</v>
      </c>
      <c r="H2300" s="5" t="str">
        <f t="shared" si="141"/>
        <v>NEUTRAL</v>
      </c>
    </row>
    <row r="2301" spans="1:8" ht="13.5" x14ac:dyDescent="0.25">
      <c r="A2301" s="3">
        <f>TITRES_STAT!B2304</f>
        <v>45653</v>
      </c>
      <c r="B2301" s="5">
        <f>TITRES_STAT!C2304</f>
        <v>0.2</v>
      </c>
      <c r="C2301" s="5">
        <f>TITRES_STAT!D2304</f>
        <v>0.2</v>
      </c>
      <c r="D2301" s="5">
        <f>TITRES_STAT!E2304</f>
        <v>0</v>
      </c>
      <c r="E2301" s="2">
        <f t="shared" si="140"/>
        <v>-76293</v>
      </c>
      <c r="F2301" s="5" t="str">
        <f t="shared" si="143"/>
        <v>NEUTRAL</v>
      </c>
      <c r="G2301" s="5" t="str">
        <f t="shared" si="142"/>
        <v>NEUTRAL</v>
      </c>
      <c r="H2301" s="5" t="str">
        <f t="shared" si="141"/>
        <v>NEUTRAL</v>
      </c>
    </row>
    <row r="2302" spans="1:8" ht="13.5" x14ac:dyDescent="0.25">
      <c r="A2302" s="3">
        <f>TITRES_STAT!B2305</f>
        <v>45656</v>
      </c>
      <c r="B2302" s="5">
        <f>TITRES_STAT!C2305</f>
        <v>0.2</v>
      </c>
      <c r="C2302" s="5">
        <f>TITRES_STAT!D2305</f>
        <v>0.2</v>
      </c>
      <c r="D2302" s="5">
        <f>TITRES_STAT!E2305</f>
        <v>0</v>
      </c>
      <c r="E2302" s="2">
        <f t="shared" si="140"/>
        <v>-76293</v>
      </c>
      <c r="F2302" s="5" t="str">
        <f t="shared" si="143"/>
        <v>NEUTRAL</v>
      </c>
      <c r="G2302" s="5" t="str">
        <f t="shared" si="142"/>
        <v>NEUTRAL</v>
      </c>
      <c r="H2302" s="5" t="str">
        <f t="shared" si="141"/>
        <v>NEUTRAL</v>
      </c>
    </row>
    <row r="2303" spans="1:8" ht="13.5" x14ac:dyDescent="0.25">
      <c r="A2303" s="3">
        <f>TITRES_STAT!B2306</f>
        <v>45657</v>
      </c>
      <c r="B2303" s="5">
        <f>TITRES_STAT!C2306</f>
        <v>0.19</v>
      </c>
      <c r="C2303" s="5">
        <f>TITRES_STAT!D2306</f>
        <v>0.19</v>
      </c>
      <c r="D2303" s="5">
        <f>TITRES_STAT!E2306</f>
        <v>0</v>
      </c>
      <c r="E2303" s="2">
        <f t="shared" si="140"/>
        <v>-76293</v>
      </c>
      <c r="F2303" s="5" t="str">
        <f t="shared" si="143"/>
        <v>NEUTRAL</v>
      </c>
      <c r="G2303" s="5" t="str">
        <f t="shared" si="142"/>
        <v>NEUTRAL</v>
      </c>
      <c r="H2303" s="5" t="str">
        <f t="shared" si="141"/>
        <v>NEUTRAL</v>
      </c>
    </row>
    <row r="2304" spans="1:8" ht="13.5" x14ac:dyDescent="0.25">
      <c r="A2304" s="3">
        <f>TITRES_STAT!B2307</f>
        <v>45659</v>
      </c>
      <c r="B2304" s="5">
        <f>TITRES_STAT!C2307</f>
        <v>0.19</v>
      </c>
      <c r="C2304" s="5">
        <f>TITRES_STAT!D2307</f>
        <v>0.19</v>
      </c>
      <c r="D2304" s="5">
        <f>TITRES_STAT!E2307</f>
        <v>0</v>
      </c>
      <c r="E2304" s="2">
        <f t="shared" si="140"/>
        <v>-76293</v>
      </c>
      <c r="F2304" s="5" t="str">
        <f t="shared" si="143"/>
        <v>NEUTRAL</v>
      </c>
      <c r="G2304" s="5" t="str">
        <f t="shared" si="142"/>
        <v>NEUTRAL</v>
      </c>
      <c r="H2304" s="5" t="str">
        <f t="shared" si="141"/>
        <v>NEUTRAL</v>
      </c>
    </row>
    <row r="2305" spans="1:8" ht="13.5" x14ac:dyDescent="0.25">
      <c r="A2305" s="3">
        <f>TITRES_STAT!B2308</f>
        <v>45660</v>
      </c>
      <c r="B2305" s="5">
        <f>TITRES_STAT!C2308</f>
        <v>0.19</v>
      </c>
      <c r="C2305" s="5">
        <f>TITRES_STAT!D2308</f>
        <v>0.19</v>
      </c>
      <c r="D2305" s="5">
        <f>TITRES_STAT!E2308</f>
        <v>0</v>
      </c>
      <c r="E2305" s="2">
        <f t="shared" si="140"/>
        <v>-76293</v>
      </c>
      <c r="F2305" s="5" t="str">
        <f t="shared" si="143"/>
        <v>NEUTRAL</v>
      </c>
      <c r="G2305" s="5" t="str">
        <f t="shared" si="142"/>
        <v>NEUTRAL</v>
      </c>
      <c r="H2305" s="5" t="str">
        <f t="shared" si="141"/>
        <v>NEUTRAL</v>
      </c>
    </row>
    <row r="2306" spans="1:8" ht="13.5" x14ac:dyDescent="0.25">
      <c r="A2306" s="3">
        <f>TITRES_STAT!B2309</f>
        <v>45663</v>
      </c>
      <c r="B2306" s="5">
        <f>TITRES_STAT!C2309</f>
        <v>0.19</v>
      </c>
      <c r="C2306" s="5">
        <f>TITRES_STAT!D2309</f>
        <v>0.19</v>
      </c>
      <c r="D2306" s="5">
        <f>TITRES_STAT!E2309</f>
        <v>0</v>
      </c>
      <c r="E2306" s="2">
        <f t="shared" si="140"/>
        <v>-76293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0.19</v>
      </c>
      <c r="C2307" s="5">
        <f>TITRES_STAT!D2310</f>
        <v>0.19</v>
      </c>
      <c r="D2307" s="5">
        <f>TITRES_STAT!E2310</f>
        <v>34</v>
      </c>
      <c r="E2307" s="2">
        <f t="shared" si="140"/>
        <v>-76293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0.18</v>
      </c>
      <c r="C2308" s="5">
        <f>TITRES_STAT!D2311</f>
        <v>0.18</v>
      </c>
      <c r="D2308" s="5">
        <f>TITRES_STAT!E2311</f>
        <v>0</v>
      </c>
      <c r="E2308" s="2">
        <f t="shared" ref="E2308:E2371" si="144">IF(B2308&gt;B2307, E2307+D2308, IF(B2308&lt;B2307, E2307-D2308, E2307))</f>
        <v>-76293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45666</v>
      </c>
      <c r="B2309" s="5">
        <f>TITRES_STAT!C2312</f>
        <v>0.17</v>
      </c>
      <c r="C2309" s="5">
        <f>TITRES_STAT!D2312</f>
        <v>0.17</v>
      </c>
      <c r="D2309" s="5">
        <f>TITRES_STAT!E2312</f>
        <v>0</v>
      </c>
      <c r="E2309" s="2">
        <f t="shared" si="144"/>
        <v>-76293</v>
      </c>
      <c r="F2309" s="5" t="str">
        <f t="shared" si="143"/>
        <v>NEUTRAL</v>
      </c>
      <c r="G2309" s="5" t="str">
        <f t="shared" si="142"/>
        <v>NEUTRAL</v>
      </c>
      <c r="H2309" s="5" t="str">
        <f t="shared" si="141"/>
        <v>NEUTRAL</v>
      </c>
    </row>
    <row r="2310" spans="1:8" ht="13.5" x14ac:dyDescent="0.25">
      <c r="A2310" s="3">
        <f>TITRES_STAT!B2313</f>
        <v>45667</v>
      </c>
      <c r="B2310" s="5">
        <f>TITRES_STAT!C2313</f>
        <v>0.18</v>
      </c>
      <c r="C2310" s="5">
        <f>TITRES_STAT!D2313</f>
        <v>0.18</v>
      </c>
      <c r="D2310" s="5">
        <f>TITRES_STAT!E2313</f>
        <v>19</v>
      </c>
      <c r="E2310" s="2">
        <f t="shared" si="144"/>
        <v>-76274</v>
      </c>
      <c r="F2310" s="5" t="str">
        <f t="shared" si="143"/>
        <v>BULLISH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BULLISH DIVERGENCE</v>
      </c>
    </row>
    <row r="2311" spans="1:8" ht="13.5" x14ac:dyDescent="0.25">
      <c r="A2311" s="3">
        <f>TITRES_STAT!B2314</f>
        <v>45670</v>
      </c>
      <c r="B2311" s="5">
        <f>TITRES_STAT!C2314</f>
        <v>0.18</v>
      </c>
      <c r="C2311" s="5">
        <f>TITRES_STAT!D2314</f>
        <v>0.18</v>
      </c>
      <c r="D2311" s="5">
        <f>TITRES_STAT!E2314</f>
        <v>0</v>
      </c>
      <c r="E2311" s="2">
        <f t="shared" si="144"/>
        <v>-76274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BULLISH DIVERGENCE</v>
      </c>
    </row>
    <row r="2312" spans="1:8" ht="13.5" x14ac:dyDescent="0.25">
      <c r="A2312" s="3">
        <f>TITRES_STAT!B2315</f>
        <v>45671</v>
      </c>
      <c r="B2312" s="5">
        <f>TITRES_STAT!C2315</f>
        <v>0.18</v>
      </c>
      <c r="C2312" s="5">
        <f>TITRES_STAT!D2315</f>
        <v>0.18</v>
      </c>
      <c r="D2312" s="5">
        <f>TITRES_STAT!E2315</f>
        <v>370</v>
      </c>
      <c r="E2312" s="2">
        <f t="shared" si="144"/>
        <v>-76274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NEUTRAL</v>
      </c>
      <c r="H2312" s="5" t="str">
        <f t="shared" si="145"/>
        <v>BULLISH DIVERGENCE</v>
      </c>
    </row>
    <row r="2313" spans="1:8" ht="13.5" x14ac:dyDescent="0.25">
      <c r="A2313" s="3">
        <f>TITRES_STAT!B2316</f>
        <v>45672</v>
      </c>
      <c r="B2313" s="5">
        <f>TITRES_STAT!C2316</f>
        <v>0.18</v>
      </c>
      <c r="C2313" s="5">
        <f>TITRES_STAT!D2316</f>
        <v>0.18</v>
      </c>
      <c r="D2313" s="5">
        <f>TITRES_STAT!E2316</f>
        <v>0</v>
      </c>
      <c r="E2313" s="2">
        <f t="shared" si="144"/>
        <v>-76274</v>
      </c>
      <c r="F2313" s="5" t="str">
        <f t="shared" si="147"/>
        <v>BULLISH</v>
      </c>
      <c r="G2313" s="5" t="str">
        <f t="shared" si="146"/>
        <v>NEUTRAL</v>
      </c>
      <c r="H2313" s="5" t="str">
        <f t="shared" si="145"/>
        <v>NEUTRAL</v>
      </c>
    </row>
    <row r="2314" spans="1:8" ht="13.5" x14ac:dyDescent="0.25">
      <c r="A2314" s="3">
        <f>TITRES_STAT!B2317</f>
        <v>45673</v>
      </c>
      <c r="B2314" s="5">
        <f>TITRES_STAT!C2317</f>
        <v>0.18</v>
      </c>
      <c r="C2314" s="5">
        <f>TITRES_STAT!D2317</f>
        <v>0.18</v>
      </c>
      <c r="D2314" s="5">
        <f>TITRES_STAT!E2317</f>
        <v>0</v>
      </c>
      <c r="E2314" s="2">
        <f t="shared" si="144"/>
        <v>-76274</v>
      </c>
      <c r="F2314" s="5" t="str">
        <f t="shared" si="147"/>
        <v>BULLISH</v>
      </c>
      <c r="G2314" s="5" t="str">
        <f t="shared" si="146"/>
        <v>NEUTRAL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0.18</v>
      </c>
      <c r="C2315" s="5">
        <f>TITRES_STAT!D2318</f>
        <v>0.18</v>
      </c>
      <c r="D2315" s="5">
        <f>TITRES_STAT!E2318</f>
        <v>0</v>
      </c>
      <c r="E2315" s="2">
        <f t="shared" si="144"/>
        <v>-76274</v>
      </c>
      <c r="F2315" s="5" t="str">
        <f t="shared" si="147"/>
        <v>NEUTRAL</v>
      </c>
      <c r="G2315" s="5" t="str">
        <f t="shared" si="146"/>
        <v>NEUTRAL</v>
      </c>
      <c r="H2315" s="5" t="str">
        <f t="shared" si="145"/>
        <v>NEUTRAL</v>
      </c>
    </row>
    <row r="2316" spans="1:8" ht="13.5" x14ac:dyDescent="0.25">
      <c r="A2316" s="3">
        <f>TITRES_STAT!B2319</f>
        <v>45677</v>
      </c>
      <c r="B2316" s="5">
        <f>TITRES_STAT!C2319</f>
        <v>0.18</v>
      </c>
      <c r="C2316" s="5">
        <f>TITRES_STAT!D2319</f>
        <v>0.18</v>
      </c>
      <c r="D2316" s="5">
        <f>TITRES_STAT!E2319</f>
        <v>0</v>
      </c>
      <c r="E2316" s="2">
        <f t="shared" si="144"/>
        <v>-76274</v>
      </c>
      <c r="F2316" s="5" t="str">
        <f t="shared" si="147"/>
        <v>NEUTRAL</v>
      </c>
      <c r="G2316" s="5" t="str">
        <f t="shared" si="146"/>
        <v>NEUTRAL</v>
      </c>
      <c r="H2316" s="5" t="str">
        <f t="shared" si="145"/>
        <v>NEUTRAL</v>
      </c>
    </row>
    <row r="2317" spans="1:8" ht="13.5" x14ac:dyDescent="0.25">
      <c r="A2317" s="3">
        <f>TITRES_STAT!B2320</f>
        <v>45678</v>
      </c>
      <c r="B2317" s="5">
        <f>TITRES_STAT!C2320</f>
        <v>0.19</v>
      </c>
      <c r="C2317" s="5">
        <f>TITRES_STAT!D2320</f>
        <v>0.19</v>
      </c>
      <c r="D2317" s="5">
        <f>TITRES_STAT!E2320</f>
        <v>523</v>
      </c>
      <c r="E2317" s="2">
        <f t="shared" si="144"/>
        <v>-75751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0.19</v>
      </c>
      <c r="C2318" s="5">
        <f>TITRES_STAT!D2321</f>
        <v>0.19</v>
      </c>
      <c r="D2318" s="5">
        <f>TITRES_STAT!E2321</f>
        <v>0</v>
      </c>
      <c r="E2318" s="2">
        <f t="shared" si="144"/>
        <v>-75751</v>
      </c>
      <c r="F2318" s="5" t="str">
        <f t="shared" si="147"/>
        <v>BULLISH</v>
      </c>
      <c r="G2318" s="5" t="str">
        <f t="shared" si="146"/>
        <v>NEUTRAL</v>
      </c>
      <c r="H2318" s="5" t="str">
        <f t="shared" si="145"/>
        <v>CONFIRMED BULLISH</v>
      </c>
    </row>
    <row r="2319" spans="1:8" ht="13.5" x14ac:dyDescent="0.25">
      <c r="A2319" s="3">
        <f>TITRES_STAT!B2322</f>
        <v>45680</v>
      </c>
      <c r="B2319" s="5">
        <f>TITRES_STAT!C2322</f>
        <v>0.19</v>
      </c>
      <c r="C2319" s="5">
        <f>TITRES_STAT!D2322</f>
        <v>0.19</v>
      </c>
      <c r="D2319" s="5">
        <f>TITRES_STAT!E2322</f>
        <v>0</v>
      </c>
      <c r="E2319" s="2">
        <f t="shared" si="144"/>
        <v>-75751</v>
      </c>
      <c r="F2319" s="5" t="str">
        <f t="shared" si="147"/>
        <v>BULLISH</v>
      </c>
      <c r="G2319" s="5" t="str">
        <f t="shared" si="146"/>
        <v>NEUTRAL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0.19</v>
      </c>
      <c r="C2320" s="5">
        <f>TITRES_STAT!D2323</f>
        <v>0.19</v>
      </c>
      <c r="D2320" s="5">
        <f>TITRES_STAT!E2323</f>
        <v>0</v>
      </c>
      <c r="E2320" s="2">
        <f t="shared" si="144"/>
        <v>-75751</v>
      </c>
      <c r="F2320" s="5" t="str">
        <f t="shared" si="147"/>
        <v>BULLISH</v>
      </c>
      <c r="G2320" s="5" t="str">
        <f t="shared" si="146"/>
        <v>NEUTRAL</v>
      </c>
      <c r="H2320" s="5" t="str">
        <f t="shared" si="145"/>
        <v>CONFIRMED BULLISH</v>
      </c>
    </row>
    <row r="2321" spans="1:8" ht="13.5" x14ac:dyDescent="0.25">
      <c r="A2321" s="3">
        <f>TITRES_STAT!B2324</f>
        <v>45684</v>
      </c>
      <c r="B2321" s="5">
        <f>TITRES_STAT!C2324</f>
        <v>0.2</v>
      </c>
      <c r="C2321" s="5">
        <f>TITRES_STAT!D2324</f>
        <v>0.2</v>
      </c>
      <c r="D2321" s="5">
        <f>TITRES_STAT!E2324</f>
        <v>50</v>
      </c>
      <c r="E2321" s="2">
        <f t="shared" si="144"/>
        <v>-75701</v>
      </c>
      <c r="F2321" s="5" t="str">
        <f t="shared" si="147"/>
        <v>BULLISH</v>
      </c>
      <c r="G2321" s="5" t="str">
        <f t="shared" si="146"/>
        <v>NEUTRAL</v>
      </c>
      <c r="H2321" s="5" t="str">
        <f t="shared" si="145"/>
        <v>CONFIRMED BULLISH</v>
      </c>
    </row>
    <row r="2322" spans="1:8" ht="13.5" x14ac:dyDescent="0.25">
      <c r="A2322" s="3">
        <f>TITRES_STAT!B2325</f>
        <v>45685</v>
      </c>
      <c r="B2322" s="5">
        <f>TITRES_STAT!C2325</f>
        <v>0.2</v>
      </c>
      <c r="C2322" s="5">
        <f>TITRES_STAT!D2325</f>
        <v>0.2</v>
      </c>
      <c r="D2322" s="5">
        <f>TITRES_STAT!E2325</f>
        <v>61</v>
      </c>
      <c r="E2322" s="2">
        <f t="shared" si="144"/>
        <v>-75701</v>
      </c>
      <c r="F2322" s="5" t="str">
        <f t="shared" si="147"/>
        <v>BULLISH</v>
      </c>
      <c r="G2322" s="5" t="str">
        <f t="shared" si="146"/>
        <v>NEUTRAL</v>
      </c>
      <c r="H2322" s="5" t="str">
        <f t="shared" si="145"/>
        <v>CONFIRMED BULLISH</v>
      </c>
    </row>
    <row r="2323" spans="1:8" ht="13.5" x14ac:dyDescent="0.25">
      <c r="A2323" s="3">
        <f>TITRES_STAT!B2326</f>
        <v>45686</v>
      </c>
      <c r="B2323" s="5">
        <f>TITRES_STAT!C2326</f>
        <v>0.19</v>
      </c>
      <c r="C2323" s="5">
        <f>TITRES_STAT!D2326</f>
        <v>0.19</v>
      </c>
      <c r="D2323" s="5">
        <f>TITRES_STAT!E2326</f>
        <v>13</v>
      </c>
      <c r="E2323" s="2">
        <f t="shared" si="144"/>
        <v>-75714</v>
      </c>
      <c r="F2323" s="5" t="str">
        <f t="shared" si="147"/>
        <v>BULLISH</v>
      </c>
      <c r="G2323" s="5" t="str">
        <f t="shared" si="146"/>
        <v>NEUTRAL</v>
      </c>
      <c r="H2323" s="5" t="str">
        <f t="shared" si="145"/>
        <v>NEUTRAL</v>
      </c>
    </row>
    <row r="2324" spans="1:8" ht="13.5" x14ac:dyDescent="0.25">
      <c r="A2324" s="3">
        <f>TITRES_STAT!B2327</f>
        <v>45687</v>
      </c>
      <c r="B2324" s="5">
        <f>TITRES_STAT!C2327</f>
        <v>0.19</v>
      </c>
      <c r="C2324" s="5">
        <f>TITRES_STAT!D2327</f>
        <v>0.19</v>
      </c>
      <c r="D2324" s="5">
        <f>TITRES_STAT!E2327</f>
        <v>112</v>
      </c>
      <c r="E2324" s="2">
        <f t="shared" si="144"/>
        <v>-75714</v>
      </c>
      <c r="F2324" s="5" t="str">
        <f t="shared" si="147"/>
        <v>BULLISH</v>
      </c>
      <c r="G2324" s="5" t="str">
        <f t="shared" si="146"/>
        <v>NEUTRAL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0.19</v>
      </c>
      <c r="C2325" s="5">
        <f>TITRES_STAT!D2328</f>
        <v>0.19</v>
      </c>
      <c r="D2325" s="5">
        <f>TITRES_STAT!E2328</f>
        <v>0</v>
      </c>
      <c r="E2325" s="2">
        <f t="shared" si="144"/>
        <v>-75714</v>
      </c>
      <c r="F2325" s="5" t="str">
        <f t="shared" si="147"/>
        <v>BULLISH</v>
      </c>
      <c r="G2325" s="5" t="str">
        <f t="shared" si="146"/>
        <v>NEUTRAL</v>
      </c>
      <c r="H2325" s="5" t="str">
        <f t="shared" si="145"/>
        <v>NEUTRAL</v>
      </c>
    </row>
    <row r="2326" spans="1:8" ht="13.5" x14ac:dyDescent="0.25">
      <c r="A2326" s="3">
        <f>TITRES_STAT!B2329</f>
        <v>45691</v>
      </c>
      <c r="B2326" s="5">
        <f>TITRES_STAT!C2329</f>
        <v>0.19</v>
      </c>
      <c r="C2326" s="5">
        <f>TITRES_STAT!D2329</f>
        <v>0.19</v>
      </c>
      <c r="D2326" s="5">
        <f>TITRES_STAT!E2329</f>
        <v>495</v>
      </c>
      <c r="E2326" s="2">
        <f t="shared" si="144"/>
        <v>-75714</v>
      </c>
      <c r="F2326" s="5" t="str">
        <f t="shared" si="147"/>
        <v>BEARISH</v>
      </c>
      <c r="G2326" s="5" t="str">
        <f t="shared" si="146"/>
        <v>NEUTRAL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0.19</v>
      </c>
      <c r="C2327" s="5">
        <f>TITRES_STAT!D2330</f>
        <v>0.19</v>
      </c>
      <c r="D2327" s="5">
        <f>TITRES_STAT!E2330</f>
        <v>0</v>
      </c>
      <c r="E2327" s="2">
        <f t="shared" si="144"/>
        <v>-75714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0.19</v>
      </c>
      <c r="C2328" s="5">
        <f>TITRES_STAT!D2331</f>
        <v>0.19</v>
      </c>
      <c r="D2328" s="5">
        <f>TITRES_STAT!E2331</f>
        <v>10</v>
      </c>
      <c r="E2328" s="2">
        <f t="shared" si="144"/>
        <v>-75714</v>
      </c>
      <c r="F2328" s="5" t="str">
        <f t="shared" si="147"/>
        <v>NEUTRAL</v>
      </c>
      <c r="G2328" s="5" t="str">
        <f t="shared" si="146"/>
        <v>NEUTRAL</v>
      </c>
      <c r="H2328" s="5" t="str">
        <f t="shared" si="145"/>
        <v>NEUTRAL</v>
      </c>
    </row>
    <row r="2329" spans="1:8" ht="13.5" x14ac:dyDescent="0.25">
      <c r="A2329" s="3">
        <f>TITRES_STAT!B2332</f>
        <v>45694</v>
      </c>
      <c r="B2329" s="5">
        <f>TITRES_STAT!C2332</f>
        <v>0.19</v>
      </c>
      <c r="C2329" s="5">
        <f>TITRES_STAT!D2332</f>
        <v>0.19</v>
      </c>
      <c r="D2329" s="5">
        <f>TITRES_STAT!E2332</f>
        <v>0</v>
      </c>
      <c r="E2329" s="2">
        <f t="shared" si="144"/>
        <v>-75714</v>
      </c>
      <c r="F2329" s="5" t="str">
        <f t="shared" si="147"/>
        <v>NEUTRAL</v>
      </c>
      <c r="G2329" s="5" t="str">
        <f t="shared" si="146"/>
        <v>NEUTRAL</v>
      </c>
      <c r="H2329" s="5" t="str">
        <f t="shared" si="145"/>
        <v>NEUTRAL</v>
      </c>
    </row>
    <row r="2330" spans="1:8" ht="13.5" x14ac:dyDescent="0.25">
      <c r="A2330" s="3">
        <f>TITRES_STAT!B2333</f>
        <v>45695</v>
      </c>
      <c r="B2330" s="5">
        <f>TITRES_STAT!C2333</f>
        <v>0.19</v>
      </c>
      <c r="C2330" s="5">
        <f>TITRES_STAT!D2333</f>
        <v>0.19</v>
      </c>
      <c r="D2330" s="5">
        <f>TITRES_STAT!E2333</f>
        <v>1303</v>
      </c>
      <c r="E2330" s="2">
        <f t="shared" si="144"/>
        <v>-75714</v>
      </c>
      <c r="F2330" s="5" t="str">
        <f t="shared" si="147"/>
        <v>NEUTRAL</v>
      </c>
      <c r="G2330" s="5" t="str">
        <f t="shared" si="146"/>
        <v>NEUTRAL</v>
      </c>
      <c r="H2330" s="5" t="str">
        <f t="shared" si="145"/>
        <v>NEUTRAL</v>
      </c>
    </row>
    <row r="2331" spans="1:8" ht="13.5" x14ac:dyDescent="0.25">
      <c r="A2331" s="3">
        <f>TITRES_STAT!B2334</f>
        <v>45698</v>
      </c>
      <c r="B2331" s="5">
        <f>TITRES_STAT!C2334</f>
        <v>0.19</v>
      </c>
      <c r="C2331" s="5">
        <f>TITRES_STAT!D2334</f>
        <v>0.19</v>
      </c>
      <c r="D2331" s="5">
        <f>TITRES_STAT!E2334</f>
        <v>0</v>
      </c>
      <c r="E2331" s="2">
        <f t="shared" si="144"/>
        <v>-75714</v>
      </c>
      <c r="F2331" s="5" t="str">
        <f t="shared" si="147"/>
        <v>NEUTRAL</v>
      </c>
      <c r="G2331" s="5" t="str">
        <f t="shared" si="146"/>
        <v>NEUTRAL</v>
      </c>
      <c r="H2331" s="5" t="str">
        <f t="shared" si="145"/>
        <v>NEUTRAL</v>
      </c>
    </row>
    <row r="2332" spans="1:8" ht="13.5" x14ac:dyDescent="0.25">
      <c r="A2332" s="3">
        <f>TITRES_STAT!B2335</f>
        <v>45699</v>
      </c>
      <c r="B2332" s="5">
        <f>TITRES_STAT!C2335</f>
        <v>0.19</v>
      </c>
      <c r="C2332" s="5">
        <f>TITRES_STAT!D2335</f>
        <v>0.19</v>
      </c>
      <c r="D2332" s="5">
        <f>TITRES_STAT!E2335</f>
        <v>0</v>
      </c>
      <c r="E2332" s="2">
        <f t="shared" si="144"/>
        <v>-75714</v>
      </c>
      <c r="F2332" s="5" t="str">
        <f t="shared" si="147"/>
        <v>NEUTRAL</v>
      </c>
      <c r="G2332" s="5" t="str">
        <f t="shared" si="146"/>
        <v>NEUTRAL</v>
      </c>
      <c r="H2332" s="5" t="str">
        <f t="shared" si="145"/>
        <v>NEUTRAL</v>
      </c>
    </row>
    <row r="2333" spans="1:8" ht="13.5" x14ac:dyDescent="0.25">
      <c r="A2333" s="3">
        <f>TITRES_STAT!B2336</f>
        <v>45700</v>
      </c>
      <c r="B2333" s="5">
        <f>TITRES_STAT!C2336</f>
        <v>0.2</v>
      </c>
      <c r="C2333" s="5">
        <f>TITRES_STAT!D2336</f>
        <v>0.2</v>
      </c>
      <c r="D2333" s="5">
        <f>TITRES_STAT!E2336</f>
        <v>0</v>
      </c>
      <c r="E2333" s="2">
        <f t="shared" si="144"/>
        <v>-75714</v>
      </c>
      <c r="F2333" s="5" t="str">
        <f t="shared" si="147"/>
        <v>NEUTRAL</v>
      </c>
      <c r="G2333" s="5" t="str">
        <f t="shared" si="146"/>
        <v>NEUTRAL</v>
      </c>
      <c r="H2333" s="5" t="str">
        <f t="shared" si="145"/>
        <v>NEUTRAL</v>
      </c>
    </row>
    <row r="2334" spans="1:8" ht="13.5" x14ac:dyDescent="0.25">
      <c r="A2334" s="3">
        <f>TITRES_STAT!B2337</f>
        <v>45701</v>
      </c>
      <c r="B2334" s="5">
        <f>TITRES_STAT!C2337</f>
        <v>0.21</v>
      </c>
      <c r="C2334" s="5">
        <f>TITRES_STAT!D2337</f>
        <v>0.21</v>
      </c>
      <c r="D2334" s="5">
        <f>TITRES_STAT!E2337</f>
        <v>0</v>
      </c>
      <c r="E2334" s="2">
        <f t="shared" si="144"/>
        <v>-75714</v>
      </c>
      <c r="F2334" s="5" t="str">
        <f t="shared" si="147"/>
        <v>NEUTRAL</v>
      </c>
      <c r="G2334" s="5" t="str">
        <f t="shared" si="146"/>
        <v>NEUTRAL</v>
      </c>
      <c r="H2334" s="5" t="str">
        <f t="shared" si="145"/>
        <v>NEUTRAL</v>
      </c>
    </row>
    <row r="2335" spans="1:8" ht="13.5" x14ac:dyDescent="0.25">
      <c r="A2335" s="3">
        <f>TITRES_STAT!B2338</f>
        <v>45702</v>
      </c>
      <c r="B2335" s="5">
        <f>TITRES_STAT!C2338</f>
        <v>0.22</v>
      </c>
      <c r="C2335" s="5">
        <f>TITRES_STAT!D2338</f>
        <v>0.22</v>
      </c>
      <c r="D2335" s="5">
        <f>TITRES_STAT!E2338</f>
        <v>0</v>
      </c>
      <c r="E2335" s="2">
        <f t="shared" si="144"/>
        <v>-75714</v>
      </c>
      <c r="F2335" s="5" t="str">
        <f t="shared" si="147"/>
        <v>NEUTRAL</v>
      </c>
      <c r="G2335" s="5" t="str">
        <f t="shared" si="146"/>
        <v>NEUTRAL</v>
      </c>
      <c r="H2335" s="5" t="str">
        <f t="shared" si="145"/>
        <v>NEUTRAL</v>
      </c>
    </row>
    <row r="2336" spans="1:8" ht="13.5" x14ac:dyDescent="0.25">
      <c r="A2336" s="3">
        <f>TITRES_STAT!B2339</f>
        <v>45705</v>
      </c>
      <c r="B2336" s="5">
        <f>TITRES_STAT!C2339</f>
        <v>0.23</v>
      </c>
      <c r="C2336" s="5">
        <f>TITRES_STAT!D2339</f>
        <v>0.23</v>
      </c>
      <c r="D2336" s="5">
        <f>TITRES_STAT!E2339</f>
        <v>0</v>
      </c>
      <c r="E2336" s="2">
        <f t="shared" si="144"/>
        <v>-75714</v>
      </c>
      <c r="F2336" s="5" t="str">
        <f t="shared" si="147"/>
        <v>NEUTRAL</v>
      </c>
      <c r="G2336" s="5" t="str">
        <f t="shared" si="146"/>
        <v>NEUTRAL</v>
      </c>
      <c r="H2336" s="5" t="str">
        <f t="shared" si="145"/>
        <v>NEUTRAL</v>
      </c>
    </row>
    <row r="2337" spans="1:8" ht="13.5" x14ac:dyDescent="0.25">
      <c r="A2337" s="3">
        <f>TITRES_STAT!B2340</f>
        <v>45706</v>
      </c>
      <c r="B2337" s="5">
        <f>TITRES_STAT!C2340</f>
        <v>0.23</v>
      </c>
      <c r="C2337" s="5">
        <f>TITRES_STAT!D2340</f>
        <v>0.23</v>
      </c>
      <c r="D2337" s="5">
        <f>TITRES_STAT!E2340</f>
        <v>10</v>
      </c>
      <c r="E2337" s="2">
        <f t="shared" si="144"/>
        <v>-75714</v>
      </c>
      <c r="F2337" s="5" t="str">
        <f t="shared" si="147"/>
        <v>NEUTRAL</v>
      </c>
      <c r="G2337" s="5" t="str">
        <f t="shared" si="146"/>
        <v>NEUTRAL</v>
      </c>
      <c r="H2337" s="5" t="str">
        <f t="shared" si="145"/>
        <v>NEUTRAL</v>
      </c>
    </row>
    <row r="2338" spans="1:8" ht="13.5" x14ac:dyDescent="0.25">
      <c r="A2338" s="3">
        <f>TITRES_STAT!B2341</f>
        <v>45707</v>
      </c>
      <c r="B2338" s="5">
        <f>TITRES_STAT!C2341</f>
        <v>0.23</v>
      </c>
      <c r="C2338" s="5">
        <f>TITRES_STAT!D2341</f>
        <v>0.23</v>
      </c>
      <c r="D2338" s="5">
        <f>TITRES_STAT!E2341</f>
        <v>300</v>
      </c>
      <c r="E2338" s="2">
        <f t="shared" si="144"/>
        <v>-75714</v>
      </c>
      <c r="F2338" s="5" t="str">
        <f t="shared" si="147"/>
        <v>NEUTRAL</v>
      </c>
      <c r="G2338" s="5" t="str">
        <f t="shared" si="146"/>
        <v>NEUTRAL</v>
      </c>
      <c r="H2338" s="5" t="str">
        <f t="shared" si="145"/>
        <v>NEUTRAL</v>
      </c>
    </row>
    <row r="2339" spans="1:8" ht="13.5" x14ac:dyDescent="0.25">
      <c r="A2339" s="3">
        <f>TITRES_STAT!B2342</f>
        <v>45708</v>
      </c>
      <c r="B2339" s="5">
        <f>TITRES_STAT!C2342</f>
        <v>0.24</v>
      </c>
      <c r="C2339" s="5">
        <f>TITRES_STAT!D2342</f>
        <v>0.24</v>
      </c>
      <c r="D2339" s="5">
        <f>TITRES_STAT!E2342</f>
        <v>0</v>
      </c>
      <c r="E2339" s="2">
        <f t="shared" si="144"/>
        <v>-75714</v>
      </c>
      <c r="F2339" s="5" t="str">
        <f t="shared" si="147"/>
        <v>NEUTRAL</v>
      </c>
      <c r="G2339" s="5" t="str">
        <f t="shared" si="146"/>
        <v>NEUTRAL</v>
      </c>
      <c r="H2339" s="5" t="str">
        <f t="shared" si="145"/>
        <v>NEUTRAL</v>
      </c>
    </row>
    <row r="2340" spans="1:8" ht="13.5" x14ac:dyDescent="0.25">
      <c r="A2340" s="3">
        <f>TITRES_STAT!B2343</f>
        <v>45709</v>
      </c>
      <c r="B2340" s="5">
        <f>TITRES_STAT!C2343</f>
        <v>0.25</v>
      </c>
      <c r="C2340" s="5">
        <f>TITRES_STAT!D2343</f>
        <v>0.25</v>
      </c>
      <c r="D2340" s="5">
        <f>TITRES_STAT!E2343</f>
        <v>0</v>
      </c>
      <c r="E2340" s="2">
        <f t="shared" si="144"/>
        <v>-75714</v>
      </c>
      <c r="F2340" s="5" t="str">
        <f t="shared" si="147"/>
        <v>NEUTRAL</v>
      </c>
      <c r="G2340" s="5" t="str">
        <f t="shared" si="146"/>
        <v>NEUTRAL</v>
      </c>
      <c r="H2340" s="5" t="str">
        <f t="shared" si="145"/>
        <v>NEUTRAL</v>
      </c>
    </row>
    <row r="2341" spans="1:8" ht="13.5" x14ac:dyDescent="0.25">
      <c r="A2341" s="3">
        <f>TITRES_STAT!B2344</f>
        <v>45712</v>
      </c>
      <c r="B2341" s="5">
        <f>TITRES_STAT!C2344</f>
        <v>0.24</v>
      </c>
      <c r="C2341" s="5">
        <f>TITRES_STAT!D2344</f>
        <v>0.24</v>
      </c>
      <c r="D2341" s="5">
        <f>TITRES_STAT!E2344</f>
        <v>1978</v>
      </c>
      <c r="E2341" s="2">
        <f t="shared" si="144"/>
        <v>-77692</v>
      </c>
      <c r="F2341" s="5" t="str">
        <f t="shared" si="147"/>
        <v>BEARISH</v>
      </c>
      <c r="G2341" s="5" t="str">
        <f t="shared" si="146"/>
        <v>STRONG</v>
      </c>
      <c r="H2341" s="5" t="str">
        <f t="shared" si="145"/>
        <v>BEARISH DIVERGENCE</v>
      </c>
    </row>
    <row r="2342" spans="1:8" ht="13.5" x14ac:dyDescent="0.25">
      <c r="A2342" s="3">
        <f>TITRES_STAT!B2345</f>
        <v>45713</v>
      </c>
      <c r="B2342" s="5">
        <f>TITRES_STAT!C2345</f>
        <v>0.24</v>
      </c>
      <c r="C2342" s="5">
        <f>TITRES_STAT!D2345</f>
        <v>0.24</v>
      </c>
      <c r="D2342" s="5">
        <f>TITRES_STAT!E2345</f>
        <v>0</v>
      </c>
      <c r="E2342" s="2">
        <f t="shared" si="144"/>
        <v>-77692</v>
      </c>
      <c r="F2342" s="5" t="str">
        <f t="shared" si="147"/>
        <v>BEARISH</v>
      </c>
      <c r="G2342" s="5" t="str">
        <f t="shared" si="146"/>
        <v>STRONG</v>
      </c>
      <c r="H2342" s="5" t="str">
        <f t="shared" si="145"/>
        <v>BEARISH DIVERGENCE</v>
      </c>
    </row>
    <row r="2343" spans="1:8" ht="13.5" x14ac:dyDescent="0.25">
      <c r="A2343" s="3">
        <f>TITRES_STAT!B2346</f>
        <v>45714</v>
      </c>
      <c r="B2343" s="5">
        <f>TITRES_STAT!C2346</f>
        <v>0.24</v>
      </c>
      <c r="C2343" s="5">
        <f>TITRES_STAT!D2346</f>
        <v>0.24</v>
      </c>
      <c r="D2343" s="5">
        <f>TITRES_STAT!E2346</f>
        <v>250</v>
      </c>
      <c r="E2343" s="2">
        <f t="shared" si="144"/>
        <v>-77692</v>
      </c>
      <c r="F2343" s="5" t="str">
        <f t="shared" si="147"/>
        <v>BEARISH</v>
      </c>
      <c r="G2343" s="5" t="str">
        <f t="shared" si="146"/>
        <v>STRONG</v>
      </c>
      <c r="H2343" s="5" t="str">
        <f t="shared" si="145"/>
        <v>BEARISH DIVERGENCE</v>
      </c>
    </row>
    <row r="2344" spans="1:8" ht="13.5" x14ac:dyDescent="0.25">
      <c r="A2344" s="3">
        <f>TITRES_STAT!B2347</f>
        <v>45715</v>
      </c>
      <c r="B2344" s="5">
        <f>TITRES_STAT!C2347</f>
        <v>0.25</v>
      </c>
      <c r="C2344" s="5">
        <f>TITRES_STAT!D2347</f>
        <v>0.25</v>
      </c>
      <c r="D2344" s="5">
        <f>TITRES_STAT!E2347</f>
        <v>0</v>
      </c>
      <c r="E2344" s="2">
        <f t="shared" si="144"/>
        <v>-77692</v>
      </c>
      <c r="F2344" s="5" t="str">
        <f t="shared" si="147"/>
        <v>BEARISH</v>
      </c>
      <c r="G2344" s="5" t="str">
        <f t="shared" si="146"/>
        <v>STRONG</v>
      </c>
      <c r="H2344" s="5" t="str">
        <f t="shared" si="145"/>
        <v>BEARISH DIVERGENCE</v>
      </c>
    </row>
    <row r="2345" spans="1:8" ht="13.5" x14ac:dyDescent="0.25">
      <c r="A2345" s="3">
        <f>TITRES_STAT!B2348</f>
        <v>45716</v>
      </c>
      <c r="B2345" s="5">
        <f>TITRES_STAT!C2348</f>
        <v>0.25</v>
      </c>
      <c r="C2345" s="5">
        <f>TITRES_STAT!D2348</f>
        <v>0.25</v>
      </c>
      <c r="D2345" s="5">
        <f>TITRES_STAT!E2348</f>
        <v>50</v>
      </c>
      <c r="E2345" s="2">
        <f t="shared" si="144"/>
        <v>-77692</v>
      </c>
      <c r="F2345" s="5" t="str">
        <f t="shared" si="147"/>
        <v>BEARISH</v>
      </c>
      <c r="G2345" s="5" t="str">
        <f t="shared" si="146"/>
        <v>STRONG</v>
      </c>
      <c r="H2345" s="5" t="str">
        <f t="shared" si="145"/>
        <v>NEUTRAL</v>
      </c>
    </row>
    <row r="2346" spans="1:8" ht="13.5" x14ac:dyDescent="0.25">
      <c r="A2346" s="3">
        <f>TITRES_STAT!B2349</f>
        <v>45719</v>
      </c>
      <c r="B2346" s="5">
        <f>TITRES_STAT!C2349</f>
        <v>0.25</v>
      </c>
      <c r="C2346" s="5">
        <f>TITRES_STAT!D2349</f>
        <v>0.25</v>
      </c>
      <c r="D2346" s="5">
        <f>TITRES_STAT!E2349</f>
        <v>30</v>
      </c>
      <c r="E2346" s="2">
        <f t="shared" si="144"/>
        <v>-77692</v>
      </c>
      <c r="F2346" s="5" t="str">
        <f t="shared" si="147"/>
        <v>NEUTRAL</v>
      </c>
      <c r="G2346" s="5" t="str">
        <f t="shared" si="146"/>
        <v>NEUTRAL</v>
      </c>
      <c r="H2346" s="5" t="str">
        <f t="shared" si="145"/>
        <v>NEUTRAL</v>
      </c>
    </row>
    <row r="2347" spans="1:8" ht="13.5" x14ac:dyDescent="0.25">
      <c r="A2347" s="3">
        <f>TITRES_STAT!B2350</f>
        <v>45720</v>
      </c>
      <c r="B2347" s="5">
        <f>TITRES_STAT!C2350</f>
        <v>0.26</v>
      </c>
      <c r="C2347" s="5">
        <f>TITRES_STAT!D2350</f>
        <v>0.26</v>
      </c>
      <c r="D2347" s="5">
        <f>TITRES_STAT!E2350</f>
        <v>0</v>
      </c>
      <c r="E2347" s="2">
        <f t="shared" si="144"/>
        <v>-77692</v>
      </c>
      <c r="F2347" s="5" t="str">
        <f t="shared" si="147"/>
        <v>NEUTRAL</v>
      </c>
      <c r="G2347" s="5" t="str">
        <f t="shared" si="146"/>
        <v>NEUTRAL</v>
      </c>
      <c r="H2347" s="5" t="str">
        <f t="shared" si="145"/>
        <v>NEUTRAL</v>
      </c>
    </row>
    <row r="2348" spans="1:8" ht="13.5" x14ac:dyDescent="0.25">
      <c r="A2348" s="3">
        <f>TITRES_STAT!B2351</f>
        <v>45721</v>
      </c>
      <c r="B2348" s="5">
        <f>TITRES_STAT!C2351</f>
        <v>0.26</v>
      </c>
      <c r="C2348" s="5">
        <f>TITRES_STAT!D2351</f>
        <v>0.26</v>
      </c>
      <c r="D2348" s="5">
        <f>TITRES_STAT!E2351</f>
        <v>1235</v>
      </c>
      <c r="E2348" s="2">
        <f t="shared" si="144"/>
        <v>-77692</v>
      </c>
      <c r="F2348" s="5" t="str">
        <f t="shared" si="147"/>
        <v>NEUTRAL</v>
      </c>
      <c r="G2348" s="5" t="str">
        <f t="shared" si="146"/>
        <v>NEUTRAL</v>
      </c>
      <c r="H2348" s="5" t="str">
        <f t="shared" si="145"/>
        <v>NEUTRAL</v>
      </c>
    </row>
    <row r="2349" spans="1:8" ht="13.5" x14ac:dyDescent="0.25">
      <c r="A2349" s="3">
        <f>TITRES_STAT!B2352</f>
        <v>45722</v>
      </c>
      <c r="B2349" s="5">
        <f>TITRES_STAT!C2352</f>
        <v>0.26</v>
      </c>
      <c r="C2349" s="5">
        <f>TITRES_STAT!D2352</f>
        <v>0.26</v>
      </c>
      <c r="D2349" s="5">
        <f>TITRES_STAT!E2352</f>
        <v>195</v>
      </c>
      <c r="E2349" s="2">
        <f t="shared" si="144"/>
        <v>-77692</v>
      </c>
      <c r="F2349" s="5" t="str">
        <f t="shared" si="147"/>
        <v>NEUTRAL</v>
      </c>
      <c r="G2349" s="5" t="str">
        <f t="shared" si="146"/>
        <v>NEUTRAL</v>
      </c>
      <c r="H2349" s="5" t="str">
        <f t="shared" si="145"/>
        <v>NEUTRAL</v>
      </c>
    </row>
    <row r="2350" spans="1:8" ht="13.5" x14ac:dyDescent="0.25">
      <c r="A2350" s="3">
        <f>TITRES_STAT!B2353</f>
        <v>45723</v>
      </c>
      <c r="B2350" s="5">
        <f>TITRES_STAT!C2353</f>
        <v>0.26</v>
      </c>
      <c r="C2350" s="5">
        <f>TITRES_STAT!D2353</f>
        <v>0.26</v>
      </c>
      <c r="D2350" s="5">
        <f>TITRES_STAT!E2353</f>
        <v>0</v>
      </c>
      <c r="E2350" s="2">
        <f t="shared" si="144"/>
        <v>-77692</v>
      </c>
      <c r="F2350" s="5" t="str">
        <f t="shared" si="147"/>
        <v>NEUTRAL</v>
      </c>
      <c r="G2350" s="5" t="str">
        <f t="shared" si="146"/>
        <v>NEUTRAL</v>
      </c>
      <c r="H2350" s="5" t="str">
        <f t="shared" si="145"/>
        <v>NEUTRAL</v>
      </c>
    </row>
    <row r="2351" spans="1:8" ht="13.5" x14ac:dyDescent="0.25">
      <c r="A2351" s="3">
        <f>TITRES_STAT!B2354</f>
        <v>45726</v>
      </c>
      <c r="B2351" s="5">
        <f>TITRES_STAT!C2354</f>
        <v>0.27</v>
      </c>
      <c r="C2351" s="5">
        <f>TITRES_STAT!D2354</f>
        <v>0.27</v>
      </c>
      <c r="D2351" s="5">
        <f>TITRES_STAT!E2354</f>
        <v>3</v>
      </c>
      <c r="E2351" s="2">
        <f t="shared" si="144"/>
        <v>-77689</v>
      </c>
      <c r="F2351" s="5" t="str">
        <f t="shared" si="147"/>
        <v>BULLISH</v>
      </c>
      <c r="G2351" s="5" t="str">
        <f t="shared" si="146"/>
        <v>NEUTRAL</v>
      </c>
      <c r="H2351" s="5" t="str">
        <f t="shared" si="145"/>
        <v>CONFIRMED BULLISH</v>
      </c>
    </row>
    <row r="2352" spans="1:8" ht="13.5" x14ac:dyDescent="0.25">
      <c r="A2352" s="3">
        <f>TITRES_STAT!B2355</f>
        <v>45727</v>
      </c>
      <c r="B2352" s="5">
        <f>TITRES_STAT!C2355</f>
        <v>0.27</v>
      </c>
      <c r="C2352" s="5">
        <f>TITRES_STAT!D2355</f>
        <v>0.27</v>
      </c>
      <c r="D2352" s="5">
        <f>TITRES_STAT!E2355</f>
        <v>0</v>
      </c>
      <c r="E2352" s="2">
        <f t="shared" si="144"/>
        <v>-77689</v>
      </c>
      <c r="F2352" s="5" t="str">
        <f t="shared" si="147"/>
        <v>BULLISH</v>
      </c>
      <c r="G2352" s="5" t="str">
        <f t="shared" si="146"/>
        <v>NEUTRAL</v>
      </c>
      <c r="H2352" s="5" t="str">
        <f t="shared" si="145"/>
        <v>CONFIRMED BULLISH</v>
      </c>
    </row>
    <row r="2353" spans="1:8" ht="13.5" x14ac:dyDescent="0.25">
      <c r="A2353" s="3">
        <f>TITRES_STAT!B2356</f>
        <v>45728</v>
      </c>
      <c r="B2353" s="5">
        <f>TITRES_STAT!C2356</f>
        <v>0.27</v>
      </c>
      <c r="C2353" s="5">
        <f>TITRES_STAT!D2356</f>
        <v>0.27</v>
      </c>
      <c r="D2353" s="5">
        <f>TITRES_STAT!E2356</f>
        <v>1035</v>
      </c>
      <c r="E2353" s="2">
        <f t="shared" si="144"/>
        <v>-77689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0.27</v>
      </c>
      <c r="C2354" s="5">
        <f>TITRES_STAT!D2357</f>
        <v>0.27</v>
      </c>
      <c r="D2354" s="5">
        <f>TITRES_STAT!E2357</f>
        <v>0</v>
      </c>
      <c r="E2354" s="2">
        <f t="shared" si="144"/>
        <v>-77689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0.27</v>
      </c>
      <c r="C2355" s="5">
        <f>TITRES_STAT!D2358</f>
        <v>0.27</v>
      </c>
      <c r="D2355" s="5">
        <f>TITRES_STAT!E2358</f>
        <v>0</v>
      </c>
      <c r="E2355" s="2">
        <f t="shared" si="144"/>
        <v>-77689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0.27</v>
      </c>
      <c r="C2356" s="5">
        <f>TITRES_STAT!D2359</f>
        <v>0.27</v>
      </c>
      <c r="D2356" s="5">
        <f>TITRES_STAT!E2359</f>
        <v>0</v>
      </c>
      <c r="E2356" s="2">
        <f t="shared" si="144"/>
        <v>-77689</v>
      </c>
      <c r="F2356" s="5" t="str">
        <f t="shared" si="147"/>
        <v>NEUTRAL</v>
      </c>
      <c r="G2356" s="5" t="str">
        <f t="shared" si="146"/>
        <v>NEUTRAL</v>
      </c>
      <c r="H2356" s="5" t="str">
        <f t="shared" si="145"/>
        <v>NEUTRAL</v>
      </c>
    </row>
    <row r="2357" spans="1:8" ht="13.5" x14ac:dyDescent="0.25">
      <c r="A2357" s="3">
        <f>TITRES_STAT!B2360</f>
        <v>45734</v>
      </c>
      <c r="B2357" s="5">
        <f>TITRES_STAT!C2360</f>
        <v>0.27</v>
      </c>
      <c r="C2357" s="5">
        <f>TITRES_STAT!D2360</f>
        <v>0.27</v>
      </c>
      <c r="D2357" s="5">
        <f>TITRES_STAT!E2360</f>
        <v>0</v>
      </c>
      <c r="E2357" s="2">
        <f t="shared" si="144"/>
        <v>-77689</v>
      </c>
      <c r="F2357" s="5" t="str">
        <f t="shared" si="147"/>
        <v>NEUTRAL</v>
      </c>
      <c r="G2357" s="5" t="str">
        <f t="shared" si="146"/>
        <v>NEUTRAL</v>
      </c>
      <c r="H2357" s="5" t="str">
        <f t="shared" si="145"/>
        <v>NEUTRAL</v>
      </c>
    </row>
    <row r="2358" spans="1:8" ht="13.5" x14ac:dyDescent="0.25">
      <c r="A2358" s="3">
        <f>TITRES_STAT!B2361</f>
        <v>45735</v>
      </c>
      <c r="B2358" s="5">
        <f>TITRES_STAT!C2361</f>
        <v>0.26</v>
      </c>
      <c r="C2358" s="5">
        <f>TITRES_STAT!D2361</f>
        <v>0.26</v>
      </c>
      <c r="D2358" s="5">
        <f>TITRES_STAT!E2361</f>
        <v>0</v>
      </c>
      <c r="E2358" s="2">
        <f t="shared" si="144"/>
        <v>-77689</v>
      </c>
      <c r="F2358" s="5" t="str">
        <f t="shared" si="147"/>
        <v>NEUTRAL</v>
      </c>
      <c r="G2358" s="5" t="str">
        <f t="shared" si="146"/>
        <v>NEUTRAL</v>
      </c>
      <c r="H2358" s="5" t="str">
        <f t="shared" si="145"/>
        <v>NEUTRAL</v>
      </c>
    </row>
    <row r="2359" spans="1:8" ht="13.5" x14ac:dyDescent="0.25">
      <c r="A2359" s="3">
        <f>TITRES_STAT!B2362</f>
        <v>45737</v>
      </c>
      <c r="B2359" s="5">
        <f>TITRES_STAT!C2362</f>
        <v>0.25</v>
      </c>
      <c r="C2359" s="5">
        <f>TITRES_STAT!D2362</f>
        <v>0.25</v>
      </c>
      <c r="D2359" s="5">
        <f>TITRES_STAT!E2362</f>
        <v>0</v>
      </c>
      <c r="E2359" s="2">
        <f t="shared" si="144"/>
        <v>-77689</v>
      </c>
      <c r="F2359" s="5" t="str">
        <f t="shared" si="147"/>
        <v>NEUTRAL</v>
      </c>
      <c r="G2359" s="5" t="str">
        <f t="shared" si="146"/>
        <v>NEUTRAL</v>
      </c>
      <c r="H2359" s="5" t="str">
        <f t="shared" si="145"/>
        <v>NEUTRAL</v>
      </c>
    </row>
    <row r="2360" spans="1:8" ht="13.5" x14ac:dyDescent="0.25">
      <c r="A2360" s="3">
        <f>TITRES_STAT!B2363</f>
        <v>45740</v>
      </c>
      <c r="B2360" s="5">
        <f>TITRES_STAT!C2363</f>
        <v>0.24</v>
      </c>
      <c r="C2360" s="5">
        <f>TITRES_STAT!D2363</f>
        <v>0.24</v>
      </c>
      <c r="D2360" s="5">
        <f>TITRES_STAT!E2363</f>
        <v>0</v>
      </c>
      <c r="E2360" s="2">
        <f t="shared" si="144"/>
        <v>-77689</v>
      </c>
      <c r="F2360" s="5" t="str">
        <f t="shared" si="147"/>
        <v>NEUTRAL</v>
      </c>
      <c r="G2360" s="5" t="str">
        <f t="shared" si="146"/>
        <v>NEUTRAL</v>
      </c>
      <c r="H2360" s="5" t="str">
        <f t="shared" si="145"/>
        <v>NEUTRAL</v>
      </c>
    </row>
    <row r="2361" spans="1:8" ht="13.5" x14ac:dyDescent="0.25">
      <c r="A2361" s="3">
        <f>TITRES_STAT!B2364</f>
        <v>45741</v>
      </c>
      <c r="B2361" s="5">
        <f>TITRES_STAT!C2364</f>
        <v>0.23</v>
      </c>
      <c r="C2361" s="5">
        <f>TITRES_STAT!D2364</f>
        <v>0.23</v>
      </c>
      <c r="D2361" s="5">
        <f>TITRES_STAT!E2364</f>
        <v>0</v>
      </c>
      <c r="E2361" s="2">
        <f t="shared" si="144"/>
        <v>-77689</v>
      </c>
      <c r="F2361" s="5" t="str">
        <f t="shared" si="147"/>
        <v>NEUTRAL</v>
      </c>
      <c r="G2361" s="5" t="str">
        <f t="shared" si="146"/>
        <v>NEUTRAL</v>
      </c>
      <c r="H2361" s="5" t="str">
        <f t="shared" si="145"/>
        <v>NEUTRAL</v>
      </c>
    </row>
    <row r="2362" spans="1:8" ht="13.5" x14ac:dyDescent="0.25">
      <c r="A2362" s="3">
        <f>TITRES_STAT!B2365</f>
        <v>45742</v>
      </c>
      <c r="B2362" s="5">
        <f>TITRES_STAT!C2365</f>
        <v>0.22</v>
      </c>
      <c r="C2362" s="5">
        <f>TITRES_STAT!D2365</f>
        <v>0.22</v>
      </c>
      <c r="D2362" s="5">
        <f>TITRES_STAT!E2365</f>
        <v>0</v>
      </c>
      <c r="E2362" s="2">
        <f t="shared" si="144"/>
        <v>-77689</v>
      </c>
      <c r="F2362" s="5" t="str">
        <f t="shared" si="147"/>
        <v>NEUTRAL</v>
      </c>
      <c r="G2362" s="5" t="str">
        <f t="shared" si="146"/>
        <v>NEUTRAL</v>
      </c>
      <c r="H2362" s="5" t="str">
        <f t="shared" si="145"/>
        <v>NEUTRAL</v>
      </c>
    </row>
    <row r="2363" spans="1:8" ht="13.5" x14ac:dyDescent="0.25">
      <c r="A2363" s="3">
        <f>TITRES_STAT!B2366</f>
        <v>45743</v>
      </c>
      <c r="B2363" s="5">
        <f>TITRES_STAT!C2366</f>
        <v>0.21</v>
      </c>
      <c r="C2363" s="5">
        <f>TITRES_STAT!D2366</f>
        <v>0.21</v>
      </c>
      <c r="D2363" s="5">
        <f>TITRES_STAT!E2366</f>
        <v>100</v>
      </c>
      <c r="E2363" s="2">
        <f t="shared" si="144"/>
        <v>-77789</v>
      </c>
      <c r="F2363" s="5" t="str">
        <f t="shared" si="147"/>
        <v>BEARISH</v>
      </c>
      <c r="G2363" s="5" t="str">
        <f t="shared" si="146"/>
        <v>NEUTRAL</v>
      </c>
      <c r="H2363" s="5" t="str">
        <f t="shared" si="145"/>
        <v>CONFIRMED BEARISH</v>
      </c>
    </row>
    <row r="2364" spans="1:8" ht="13.5" x14ac:dyDescent="0.25">
      <c r="A2364" s="3">
        <f>TITRES_STAT!B2367</f>
        <v>45744</v>
      </c>
      <c r="B2364" s="5">
        <f>TITRES_STAT!C2367</f>
        <v>0.21</v>
      </c>
      <c r="C2364" s="5">
        <f>TITRES_STAT!D2367</f>
        <v>0.21</v>
      </c>
      <c r="D2364" s="5">
        <f>TITRES_STAT!E2367</f>
        <v>377</v>
      </c>
      <c r="E2364" s="2">
        <f t="shared" si="144"/>
        <v>-77789</v>
      </c>
      <c r="F2364" s="5" t="str">
        <f t="shared" si="147"/>
        <v>BEARISH</v>
      </c>
      <c r="G2364" s="5" t="str">
        <f t="shared" si="146"/>
        <v>NEUTRAL</v>
      </c>
      <c r="H2364" s="5" t="str">
        <f t="shared" si="145"/>
        <v>CONFIRMED BEARISH</v>
      </c>
    </row>
    <row r="2365" spans="1:8" ht="13.5" x14ac:dyDescent="0.25">
      <c r="A2365" s="3">
        <f>TITRES_STAT!B2368</f>
        <v>45749</v>
      </c>
      <c r="B2365" s="5">
        <f>TITRES_STAT!C2368</f>
        <v>0.21</v>
      </c>
      <c r="C2365" s="5">
        <f>TITRES_STAT!D2368</f>
        <v>0.21</v>
      </c>
      <c r="D2365" s="5">
        <f>TITRES_STAT!E2368</f>
        <v>225</v>
      </c>
      <c r="E2365" s="2">
        <f t="shared" si="144"/>
        <v>-77789</v>
      </c>
      <c r="F2365" s="5" t="str">
        <f t="shared" si="147"/>
        <v>BEARISH</v>
      </c>
      <c r="G2365" s="5" t="str">
        <f t="shared" si="146"/>
        <v>NEUTRAL</v>
      </c>
      <c r="H2365" s="5" t="str">
        <f t="shared" si="145"/>
        <v>CONFIRMED BEARISH</v>
      </c>
    </row>
    <row r="2366" spans="1:8" ht="13.5" x14ac:dyDescent="0.25">
      <c r="A2366" s="3">
        <f>TITRES_STAT!B2369</f>
        <v>45750</v>
      </c>
      <c r="B2366" s="5">
        <f>TITRES_STAT!C2369</f>
        <v>0.21</v>
      </c>
      <c r="C2366" s="5">
        <f>TITRES_STAT!D2369</f>
        <v>0.21</v>
      </c>
      <c r="D2366" s="5">
        <f>TITRES_STAT!E2369</f>
        <v>0</v>
      </c>
      <c r="E2366" s="2">
        <f t="shared" si="144"/>
        <v>-77789</v>
      </c>
      <c r="F2366" s="5" t="str">
        <f t="shared" si="147"/>
        <v>BEARISH</v>
      </c>
      <c r="G2366" s="5" t="str">
        <f t="shared" si="146"/>
        <v>NEUTRAL</v>
      </c>
      <c r="H2366" s="5" t="str">
        <f t="shared" si="145"/>
        <v>CONFIRMED BEARISH</v>
      </c>
    </row>
    <row r="2367" spans="1:8" ht="13.5" x14ac:dyDescent="0.25">
      <c r="A2367" s="3">
        <f>TITRES_STAT!B2370</f>
        <v>45751</v>
      </c>
      <c r="B2367" s="5">
        <f>TITRES_STAT!C2370</f>
        <v>0.22</v>
      </c>
      <c r="C2367" s="5">
        <f>TITRES_STAT!D2370</f>
        <v>0.22</v>
      </c>
      <c r="D2367" s="5">
        <f>TITRES_STAT!E2370</f>
        <v>0</v>
      </c>
      <c r="E2367" s="2">
        <f t="shared" si="144"/>
        <v>-77789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NEUTRAL</v>
      </c>
    </row>
    <row r="2368" spans="1:8" ht="13.5" x14ac:dyDescent="0.25">
      <c r="A2368" s="3">
        <f>TITRES_STAT!B2371</f>
        <v>45754</v>
      </c>
      <c r="B2368" s="5">
        <f>TITRES_STAT!C2371</f>
        <v>0.23</v>
      </c>
      <c r="C2368" s="5">
        <f>TITRES_STAT!D2371</f>
        <v>0.23</v>
      </c>
      <c r="D2368" s="5">
        <f>TITRES_STAT!E2371</f>
        <v>40</v>
      </c>
      <c r="E2368" s="2">
        <f t="shared" si="144"/>
        <v>-77749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0.23</v>
      </c>
      <c r="C2369" s="5">
        <f>TITRES_STAT!D2372</f>
        <v>0.23</v>
      </c>
      <c r="D2369" s="5">
        <f>TITRES_STAT!E2372</f>
        <v>371</v>
      </c>
      <c r="E2369" s="2">
        <f t="shared" si="144"/>
        <v>-77749</v>
      </c>
      <c r="F2369" s="5" t="str">
        <f t="shared" si="147"/>
        <v>BULLISH</v>
      </c>
      <c r="G2369" s="5" t="str">
        <f t="shared" si="146"/>
        <v>NEUTRAL</v>
      </c>
      <c r="H2369" s="5" t="str">
        <f t="shared" si="145"/>
        <v>CONFIRMED BULLISH</v>
      </c>
    </row>
    <row r="2370" spans="1:8" ht="13.5" x14ac:dyDescent="0.25">
      <c r="A2370" s="3">
        <f>TITRES_STAT!B2373</f>
        <v>45757</v>
      </c>
      <c r="B2370" s="5">
        <f>TITRES_STAT!C2373</f>
        <v>0.22</v>
      </c>
      <c r="C2370" s="5">
        <f>TITRES_STAT!D2373</f>
        <v>0.22</v>
      </c>
      <c r="D2370" s="5">
        <f>TITRES_STAT!E2373</f>
        <v>1000</v>
      </c>
      <c r="E2370" s="2">
        <f t="shared" si="144"/>
        <v>-78749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BEARISH DIVERGENCE</v>
      </c>
    </row>
    <row r="2371" spans="1:8" ht="13.5" x14ac:dyDescent="0.25">
      <c r="A2371" s="3">
        <f>TITRES_STAT!B2374</f>
        <v>45758</v>
      </c>
      <c r="B2371" s="5">
        <f>TITRES_STAT!C2374</f>
        <v>0.23</v>
      </c>
      <c r="C2371" s="5">
        <f>TITRES_STAT!D2374</f>
        <v>0.23</v>
      </c>
      <c r="D2371" s="5">
        <f>TITRES_STAT!E2374</f>
        <v>0</v>
      </c>
      <c r="E2371" s="2">
        <f t="shared" si="144"/>
        <v>-78749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BEARISH DIVERGENCE</v>
      </c>
    </row>
    <row r="2372" spans="1:8" ht="13.5" x14ac:dyDescent="0.25">
      <c r="A2372" s="3">
        <f>TITRES_STAT!B2375</f>
        <v>45761</v>
      </c>
      <c r="B2372" s="5">
        <f>TITRES_STAT!C2375</f>
        <v>0.24</v>
      </c>
      <c r="C2372" s="5">
        <f>TITRES_STAT!D2375</f>
        <v>0.24</v>
      </c>
      <c r="D2372" s="5">
        <f>TITRES_STAT!E2375</f>
        <v>132</v>
      </c>
      <c r="E2372" s="2">
        <f t="shared" ref="E2372:E2435" si="148">IF(B2372&gt;B2371, E2371+D2372, IF(B2372&lt;B2371, E2371-D2372, E2371))</f>
        <v>-78617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BEARISH DIVERGENCE</v>
      </c>
    </row>
    <row r="2373" spans="1:8" ht="13.5" x14ac:dyDescent="0.25">
      <c r="A2373" s="3">
        <f>TITRES_STAT!B2376</f>
        <v>45762</v>
      </c>
      <c r="B2373" s="5">
        <f>TITRES_STAT!C2376</f>
        <v>0.25</v>
      </c>
      <c r="C2373" s="5">
        <f>TITRES_STAT!D2376</f>
        <v>0.25</v>
      </c>
      <c r="D2373" s="5">
        <f>TITRES_STAT!E2376</f>
        <v>133</v>
      </c>
      <c r="E2373" s="2">
        <f t="shared" si="148"/>
        <v>-78484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BEARISH DIVERGENCE</v>
      </c>
    </row>
    <row r="2374" spans="1:8" ht="13.5" x14ac:dyDescent="0.25">
      <c r="A2374" s="3">
        <f>TITRES_STAT!B2377</f>
        <v>45763</v>
      </c>
      <c r="B2374" s="5">
        <f>TITRES_STAT!C2377</f>
        <v>0.26</v>
      </c>
      <c r="C2374" s="5">
        <f>TITRES_STAT!D2377</f>
        <v>0.26</v>
      </c>
      <c r="D2374" s="5">
        <f>TITRES_STAT!E2377</f>
        <v>287</v>
      </c>
      <c r="E2374" s="2">
        <f t="shared" si="148"/>
        <v>-78197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45764</v>
      </c>
      <c r="B2375" s="5">
        <f>TITRES_STAT!C2378</f>
        <v>0.26</v>
      </c>
      <c r="C2375" s="5">
        <f>TITRES_STAT!D2378</f>
        <v>0.26</v>
      </c>
      <c r="D2375" s="5">
        <f>TITRES_STAT!E2378</f>
        <v>1000</v>
      </c>
      <c r="E2375" s="2">
        <f t="shared" si="148"/>
        <v>-78197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BULLISH</v>
      </c>
    </row>
    <row r="2376" spans="1:8" ht="13.5" x14ac:dyDescent="0.25">
      <c r="A2376" s="3">
        <f>TITRES_STAT!B2379</f>
        <v>45765</v>
      </c>
      <c r="B2376" s="5">
        <f>TITRES_STAT!C2379</f>
        <v>0.26</v>
      </c>
      <c r="C2376" s="5">
        <f>TITRES_STAT!D2379</f>
        <v>0.26</v>
      </c>
      <c r="D2376" s="5">
        <f>TITRES_STAT!E2379</f>
        <v>0</v>
      </c>
      <c r="E2376" s="2">
        <f t="shared" si="148"/>
        <v>-78197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0.26</v>
      </c>
      <c r="C2377" s="5">
        <f>TITRES_STAT!D2380</f>
        <v>0.26</v>
      </c>
      <c r="D2377" s="5">
        <f>TITRES_STAT!E2380</f>
        <v>1000</v>
      </c>
      <c r="E2377" s="2">
        <f t="shared" si="148"/>
        <v>-78197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CONFIRMED BULLISH</v>
      </c>
    </row>
    <row r="2378" spans="1:8" ht="13.5" x14ac:dyDescent="0.25">
      <c r="A2378" s="3">
        <f>TITRES_STAT!B2381</f>
        <v>45769</v>
      </c>
      <c r="B2378" s="5">
        <f>TITRES_STAT!C2381</f>
        <v>0.26</v>
      </c>
      <c r="C2378" s="5">
        <f>TITRES_STAT!D2381</f>
        <v>0.26</v>
      </c>
      <c r="D2378" s="5">
        <f>TITRES_STAT!E2381</f>
        <v>0</v>
      </c>
      <c r="E2378" s="2">
        <f t="shared" si="148"/>
        <v>-78197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CONFIRMED BULLISH</v>
      </c>
    </row>
    <row r="2379" spans="1:8" ht="13.5" x14ac:dyDescent="0.25">
      <c r="A2379" s="3">
        <f>TITRES_STAT!B2382</f>
        <v>45770</v>
      </c>
      <c r="B2379" s="5">
        <f>TITRES_STAT!C2382</f>
        <v>0.27</v>
      </c>
      <c r="C2379" s="5">
        <f>TITRES_STAT!D2382</f>
        <v>0.27</v>
      </c>
      <c r="D2379" s="5">
        <f>TITRES_STAT!E2382</f>
        <v>22</v>
      </c>
      <c r="E2379" s="2">
        <f t="shared" si="148"/>
        <v>-78175</v>
      </c>
      <c r="F2379" s="5" t="str">
        <f t="shared" si="151"/>
        <v>BULLISH</v>
      </c>
      <c r="G2379" s="5" t="str">
        <f t="shared" si="150"/>
        <v>NEUTRAL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0.27</v>
      </c>
      <c r="C2380" s="5">
        <f>TITRES_STAT!D2383</f>
        <v>0.27</v>
      </c>
      <c r="D2380" s="5">
        <f>TITRES_STAT!E2383</f>
        <v>0</v>
      </c>
      <c r="E2380" s="2">
        <f t="shared" si="148"/>
        <v>-78175</v>
      </c>
      <c r="F2380" s="5" t="str">
        <f t="shared" si="151"/>
        <v>BULLISH</v>
      </c>
      <c r="G2380" s="5" t="str">
        <f t="shared" si="150"/>
        <v>NEUTRAL</v>
      </c>
      <c r="H2380" s="5" t="str">
        <f t="shared" si="149"/>
        <v>CONFIRMED BULLISH</v>
      </c>
    </row>
    <row r="2381" spans="1:8" ht="13.5" x14ac:dyDescent="0.25">
      <c r="A2381" s="3">
        <f>TITRES_STAT!B2384</f>
        <v>45772</v>
      </c>
      <c r="B2381" s="5">
        <f>TITRES_STAT!C2384</f>
        <v>0.27</v>
      </c>
      <c r="C2381" s="5">
        <f>TITRES_STAT!D2384</f>
        <v>0.27</v>
      </c>
      <c r="D2381" s="5">
        <f>TITRES_STAT!E2384</f>
        <v>0</v>
      </c>
      <c r="E2381" s="2">
        <f t="shared" si="148"/>
        <v>-78175</v>
      </c>
      <c r="F2381" s="5" t="str">
        <f t="shared" si="151"/>
        <v>BULLISH</v>
      </c>
      <c r="G2381" s="5" t="str">
        <f t="shared" si="150"/>
        <v>NEUTRAL</v>
      </c>
      <c r="H2381" s="5" t="str">
        <f t="shared" si="149"/>
        <v>CONFIRMED BULLISH</v>
      </c>
    </row>
    <row r="2382" spans="1:8" ht="13.5" x14ac:dyDescent="0.25">
      <c r="A2382" s="3">
        <f>TITRES_STAT!B2385</f>
        <v>45775</v>
      </c>
      <c r="B2382" s="5">
        <f>TITRES_STAT!C2385</f>
        <v>0.27</v>
      </c>
      <c r="C2382" s="5">
        <f>TITRES_STAT!D2385</f>
        <v>0.27</v>
      </c>
      <c r="D2382" s="5">
        <f>TITRES_STAT!E2385</f>
        <v>30</v>
      </c>
      <c r="E2382" s="2">
        <f t="shared" si="148"/>
        <v>-78175</v>
      </c>
      <c r="F2382" s="5" t="str">
        <f t="shared" si="151"/>
        <v>BULLISH</v>
      </c>
      <c r="G2382" s="5" t="str">
        <f t="shared" si="150"/>
        <v>NEUTRAL</v>
      </c>
      <c r="H2382" s="5" t="str">
        <f t="shared" si="149"/>
        <v>CONFIRMED BULLISH</v>
      </c>
    </row>
    <row r="2383" spans="1:8" ht="13.5" x14ac:dyDescent="0.25">
      <c r="A2383" s="3">
        <f>TITRES_STAT!B2386</f>
        <v>45776</v>
      </c>
      <c r="B2383" s="5">
        <f>TITRES_STAT!C2386</f>
        <v>0.27</v>
      </c>
      <c r="C2383" s="5">
        <f>TITRES_STAT!D2386</f>
        <v>0.27</v>
      </c>
      <c r="D2383" s="5">
        <f>TITRES_STAT!E2386</f>
        <v>370</v>
      </c>
      <c r="E2383" s="2">
        <f t="shared" si="148"/>
        <v>-78175</v>
      </c>
      <c r="F2383" s="5" t="str">
        <f t="shared" si="151"/>
        <v>BULLISH</v>
      </c>
      <c r="G2383" s="5" t="str">
        <f t="shared" si="150"/>
        <v>NEUTRAL</v>
      </c>
      <c r="H2383" s="5" t="str">
        <f t="shared" si="149"/>
        <v>CONFIRMED BULLISH</v>
      </c>
    </row>
    <row r="2384" spans="1:8" ht="13.5" x14ac:dyDescent="0.25">
      <c r="A2384" s="3">
        <f>TITRES_STAT!B2387</f>
        <v>45777</v>
      </c>
      <c r="B2384" s="5">
        <f>TITRES_STAT!C2387</f>
        <v>0.26</v>
      </c>
      <c r="C2384" s="5">
        <f>TITRES_STAT!D2387</f>
        <v>0.26</v>
      </c>
      <c r="D2384" s="5">
        <f>TITRES_STAT!E2387</f>
        <v>998</v>
      </c>
      <c r="E2384" s="2">
        <f t="shared" si="148"/>
        <v>-79173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0.27</v>
      </c>
      <c r="C2385" s="5">
        <f>TITRES_STAT!D2388</f>
        <v>0.27</v>
      </c>
      <c r="D2385" s="5">
        <f>TITRES_STAT!E2388</f>
        <v>0</v>
      </c>
      <c r="E2385" s="2">
        <f t="shared" si="148"/>
        <v>-79173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45782</v>
      </c>
      <c r="B2386" s="5">
        <f>TITRES_STAT!C2389</f>
        <v>0.27</v>
      </c>
      <c r="C2386" s="5">
        <f>TITRES_STAT!D2389</f>
        <v>0.27</v>
      </c>
      <c r="D2386" s="5">
        <f>TITRES_STAT!E2389</f>
        <v>0</v>
      </c>
      <c r="E2386" s="2">
        <f t="shared" si="148"/>
        <v>-79173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NEUTRAL</v>
      </c>
    </row>
    <row r="2387" spans="1:8" ht="13.5" x14ac:dyDescent="0.25">
      <c r="A2387" s="3">
        <f>TITRES_STAT!B2390</f>
        <v>45783</v>
      </c>
      <c r="B2387" s="5">
        <f>TITRES_STAT!C2390</f>
        <v>0.26</v>
      </c>
      <c r="C2387" s="5">
        <f>TITRES_STAT!D2390</f>
        <v>0.26</v>
      </c>
      <c r="D2387" s="5">
        <f>TITRES_STAT!E2390</f>
        <v>1250</v>
      </c>
      <c r="E2387" s="2">
        <f t="shared" si="148"/>
        <v>-80423</v>
      </c>
      <c r="F2387" s="5" t="str">
        <f t="shared" si="151"/>
        <v>BEARISH</v>
      </c>
      <c r="G2387" s="5" t="str">
        <f t="shared" si="150"/>
        <v>STRONG</v>
      </c>
      <c r="H2387" s="5" t="str">
        <f t="shared" si="149"/>
        <v>CONFIRMED BEARISH</v>
      </c>
    </row>
    <row r="2388" spans="1:8" ht="13.5" x14ac:dyDescent="0.25">
      <c r="A2388" s="3">
        <f>TITRES_STAT!B2391</f>
        <v>45784</v>
      </c>
      <c r="B2388" s="5">
        <f>TITRES_STAT!C2391</f>
        <v>0.27</v>
      </c>
      <c r="C2388" s="5">
        <f>TITRES_STAT!D2391</f>
        <v>0.27</v>
      </c>
      <c r="D2388" s="5">
        <f>TITRES_STAT!E2391</f>
        <v>0</v>
      </c>
      <c r="E2388" s="2">
        <f t="shared" si="148"/>
        <v>-80423</v>
      </c>
      <c r="F2388" s="5" t="str">
        <f t="shared" si="151"/>
        <v>BEARISH</v>
      </c>
      <c r="G2388" s="5" t="str">
        <f t="shared" si="150"/>
        <v>STRONG</v>
      </c>
      <c r="H2388" s="5" t="str">
        <f t="shared" si="149"/>
        <v>NEUTRAL</v>
      </c>
    </row>
    <row r="2389" spans="1:8" ht="13.5" x14ac:dyDescent="0.25">
      <c r="A2389" s="3">
        <f>TITRES_STAT!B2392</f>
        <v>45785</v>
      </c>
      <c r="B2389" s="5">
        <f>TITRES_STAT!C2392</f>
        <v>0.28000000000000003</v>
      </c>
      <c r="C2389" s="5">
        <f>TITRES_STAT!D2392</f>
        <v>0.28000000000000003</v>
      </c>
      <c r="D2389" s="5">
        <f>TITRES_STAT!E2392</f>
        <v>0</v>
      </c>
      <c r="E2389" s="2">
        <f t="shared" si="148"/>
        <v>-80423</v>
      </c>
      <c r="F2389" s="5" t="str">
        <f t="shared" si="151"/>
        <v>BEARISH</v>
      </c>
      <c r="G2389" s="5" t="str">
        <f t="shared" si="150"/>
        <v>NEUTRAL</v>
      </c>
      <c r="H2389" s="5" t="str">
        <f t="shared" si="149"/>
        <v>BEARISH DIVERGENCE</v>
      </c>
    </row>
    <row r="2390" spans="1:8" ht="13.5" x14ac:dyDescent="0.25">
      <c r="A2390" s="3">
        <f>TITRES_STAT!B2393</f>
        <v>45786</v>
      </c>
      <c r="B2390" s="5">
        <f>TITRES_STAT!C2393</f>
        <v>0.28999999999999998</v>
      </c>
      <c r="C2390" s="5">
        <f>TITRES_STAT!D2393</f>
        <v>0.28999999999999998</v>
      </c>
      <c r="D2390" s="5">
        <f>TITRES_STAT!E2393</f>
        <v>100</v>
      </c>
      <c r="E2390" s="2">
        <f t="shared" si="148"/>
        <v>-80323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BEARISH DIVERGENCE</v>
      </c>
    </row>
    <row r="2391" spans="1:8" ht="13.5" x14ac:dyDescent="0.25">
      <c r="A2391" s="3">
        <f>TITRES_STAT!B2394</f>
        <v>45789</v>
      </c>
      <c r="B2391" s="5">
        <f>TITRES_STAT!C2394</f>
        <v>0.3</v>
      </c>
      <c r="C2391" s="5">
        <f>TITRES_STAT!D2394</f>
        <v>0.3</v>
      </c>
      <c r="D2391" s="5">
        <f>TITRES_STAT!E2394</f>
        <v>280</v>
      </c>
      <c r="E2391" s="2">
        <f t="shared" si="148"/>
        <v>-80043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BEARISH DIVERGENCE</v>
      </c>
    </row>
    <row r="2392" spans="1:8" ht="13.5" x14ac:dyDescent="0.25">
      <c r="A2392" s="3">
        <f>TITRES_STAT!B2395</f>
        <v>45790</v>
      </c>
      <c r="B2392" s="5">
        <f>TITRES_STAT!C2395</f>
        <v>0.31</v>
      </c>
      <c r="C2392" s="5">
        <f>TITRES_STAT!D2395</f>
        <v>0.31</v>
      </c>
      <c r="D2392" s="5">
        <f>TITRES_STAT!E2395</f>
        <v>0</v>
      </c>
      <c r="E2392" s="2">
        <f t="shared" si="148"/>
        <v>-80043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45791</v>
      </c>
      <c r="B2393" s="5">
        <f>TITRES_STAT!C2396</f>
        <v>0.32</v>
      </c>
      <c r="C2393" s="5">
        <f>TITRES_STAT!D2396</f>
        <v>0.32</v>
      </c>
      <c r="D2393" s="5">
        <f>TITRES_STAT!E2396</f>
        <v>0</v>
      </c>
      <c r="E2393" s="2">
        <f t="shared" si="148"/>
        <v>-80043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0.33</v>
      </c>
      <c r="C2394" s="5">
        <f>TITRES_STAT!D2397</f>
        <v>0.33</v>
      </c>
      <c r="D2394" s="5">
        <f>TITRES_STAT!E2397</f>
        <v>0</v>
      </c>
      <c r="E2394" s="2">
        <f t="shared" si="148"/>
        <v>-80043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CONFIRMED BULLISH</v>
      </c>
    </row>
    <row r="2395" spans="1:8" ht="13.5" x14ac:dyDescent="0.25">
      <c r="A2395" s="3">
        <f>TITRES_STAT!B2398</f>
        <v>45793</v>
      </c>
      <c r="B2395" s="5">
        <f>TITRES_STAT!C2398</f>
        <v>0.32</v>
      </c>
      <c r="C2395" s="5">
        <f>TITRES_STAT!D2398</f>
        <v>0.32</v>
      </c>
      <c r="D2395" s="5">
        <f>TITRES_STAT!E2398</f>
        <v>0</v>
      </c>
      <c r="E2395" s="2">
        <f t="shared" si="148"/>
        <v>-80043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CONFIRMED BULLISH</v>
      </c>
    </row>
    <row r="2396" spans="1:8" ht="13.5" x14ac:dyDescent="0.25">
      <c r="A2396" s="3">
        <f>TITRES_STAT!B2399</f>
        <v>45796</v>
      </c>
      <c r="B2396" s="5">
        <f>TITRES_STAT!C2399</f>
        <v>0.31</v>
      </c>
      <c r="C2396" s="5">
        <f>TITRES_STAT!D2399</f>
        <v>0.31</v>
      </c>
      <c r="D2396" s="5">
        <f>TITRES_STAT!E2399</f>
        <v>69</v>
      </c>
      <c r="E2396" s="2">
        <f t="shared" si="148"/>
        <v>-80112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BEARISH DIVERGENCE</v>
      </c>
    </row>
    <row r="2397" spans="1:8" ht="13.5" x14ac:dyDescent="0.25">
      <c r="A2397" s="3">
        <f>TITRES_STAT!B2400</f>
        <v>45797</v>
      </c>
      <c r="B2397" s="5">
        <f>TITRES_STAT!C2400</f>
        <v>0.3</v>
      </c>
      <c r="C2397" s="5">
        <f>TITRES_STAT!D2400</f>
        <v>0.3</v>
      </c>
      <c r="D2397" s="5">
        <f>TITRES_STAT!E2400</f>
        <v>4979</v>
      </c>
      <c r="E2397" s="2">
        <f t="shared" si="148"/>
        <v>-85091</v>
      </c>
      <c r="F2397" s="5" t="str">
        <f t="shared" si="151"/>
        <v>BEARISH</v>
      </c>
      <c r="G2397" s="5" t="str">
        <f t="shared" si="150"/>
        <v>STRONG</v>
      </c>
      <c r="H2397" s="5" t="str">
        <f t="shared" si="149"/>
        <v>CONFIRMED BEARISH</v>
      </c>
    </row>
    <row r="2398" spans="1:8" ht="13.5" x14ac:dyDescent="0.25">
      <c r="A2398" s="3">
        <f>TITRES_STAT!B2401</f>
        <v>45798</v>
      </c>
      <c r="B2398" s="5">
        <f>TITRES_STAT!C2401</f>
        <v>0.31</v>
      </c>
      <c r="C2398" s="5">
        <f>TITRES_STAT!D2401</f>
        <v>0.31</v>
      </c>
      <c r="D2398" s="5">
        <f>TITRES_STAT!E2401</f>
        <v>752</v>
      </c>
      <c r="E2398" s="2">
        <f t="shared" si="148"/>
        <v>-84339</v>
      </c>
      <c r="F2398" s="5" t="str">
        <f t="shared" si="151"/>
        <v>BEARISH</v>
      </c>
      <c r="G2398" s="5" t="str">
        <f t="shared" si="150"/>
        <v>STRONG</v>
      </c>
      <c r="H2398" s="5" t="str">
        <f t="shared" si="149"/>
        <v>CONFIRMED BEARISH</v>
      </c>
    </row>
    <row r="2399" spans="1:8" ht="13.5" x14ac:dyDescent="0.25">
      <c r="A2399" s="3">
        <f>TITRES_STAT!B2402</f>
        <v>45799</v>
      </c>
      <c r="B2399" s="5">
        <f>TITRES_STAT!C2402</f>
        <v>0.32</v>
      </c>
      <c r="C2399" s="5">
        <f>TITRES_STAT!D2402</f>
        <v>0.32</v>
      </c>
      <c r="D2399" s="5">
        <f>TITRES_STAT!E2402</f>
        <v>1087</v>
      </c>
      <c r="E2399" s="2">
        <f t="shared" si="148"/>
        <v>-83252</v>
      </c>
      <c r="F2399" s="5" t="str">
        <f t="shared" si="151"/>
        <v>BEARISH</v>
      </c>
      <c r="G2399" s="5" t="str">
        <f t="shared" si="150"/>
        <v>STRONG</v>
      </c>
      <c r="H2399" s="5" t="str">
        <f t="shared" si="149"/>
        <v>CONFIRMED BEARISH</v>
      </c>
    </row>
    <row r="2400" spans="1:8" ht="13.5" x14ac:dyDescent="0.25">
      <c r="A2400" s="3">
        <f>TITRES_STAT!B2403</f>
        <v>45800</v>
      </c>
      <c r="B2400" s="5">
        <f>TITRES_STAT!C2403</f>
        <v>0.32</v>
      </c>
      <c r="C2400" s="5">
        <f>TITRES_STAT!D2403</f>
        <v>0.32</v>
      </c>
      <c r="D2400" s="5">
        <f>TITRES_STAT!E2403</f>
        <v>211</v>
      </c>
      <c r="E2400" s="2">
        <f t="shared" si="148"/>
        <v>-83252</v>
      </c>
      <c r="F2400" s="5" t="str">
        <f t="shared" si="151"/>
        <v>BEARISH</v>
      </c>
      <c r="G2400" s="5" t="str">
        <f t="shared" si="150"/>
        <v>STRONG</v>
      </c>
      <c r="H2400" s="5" t="str">
        <f t="shared" si="149"/>
        <v>NEUTRAL</v>
      </c>
    </row>
    <row r="2401" spans="1:8" ht="13.5" x14ac:dyDescent="0.25">
      <c r="A2401" s="3">
        <f>TITRES_STAT!B2404</f>
        <v>45803</v>
      </c>
      <c r="B2401" s="5">
        <f>TITRES_STAT!C2404</f>
        <v>0.33</v>
      </c>
      <c r="C2401" s="5">
        <f>TITRES_STAT!D2404</f>
        <v>0.33</v>
      </c>
      <c r="D2401" s="5">
        <f>TITRES_STAT!E2404</f>
        <v>111</v>
      </c>
      <c r="E2401" s="2">
        <f t="shared" si="148"/>
        <v>-83141</v>
      </c>
      <c r="F2401" s="5" t="str">
        <f t="shared" si="151"/>
        <v>BEARISH</v>
      </c>
      <c r="G2401" s="5" t="str">
        <f t="shared" si="150"/>
        <v>STRONG</v>
      </c>
      <c r="H2401" s="5" t="str">
        <f t="shared" si="149"/>
        <v>BEARISH DIVERGENCE</v>
      </c>
    </row>
    <row r="2402" spans="1:8" ht="13.5" x14ac:dyDescent="0.25">
      <c r="A2402" s="3">
        <f>TITRES_STAT!B2405</f>
        <v>45804</v>
      </c>
      <c r="B2402" s="5">
        <f>TITRES_STAT!C2405</f>
        <v>0.33</v>
      </c>
      <c r="C2402" s="5">
        <f>TITRES_STAT!D2405</f>
        <v>0.33</v>
      </c>
      <c r="D2402" s="5">
        <f>TITRES_STAT!E2405</f>
        <v>0</v>
      </c>
      <c r="E2402" s="2">
        <f t="shared" si="148"/>
        <v>-83141</v>
      </c>
      <c r="F2402" s="5" t="str">
        <f t="shared" si="151"/>
        <v>BULLISH</v>
      </c>
      <c r="G2402" s="5" t="str">
        <f t="shared" si="150"/>
        <v>WEAK</v>
      </c>
      <c r="H2402" s="5" t="str">
        <f t="shared" si="149"/>
        <v>CONFIRMED BULLISH</v>
      </c>
    </row>
    <row r="2403" spans="1:8" ht="13.5" x14ac:dyDescent="0.25">
      <c r="A2403" s="3">
        <f>TITRES_STAT!B2406</f>
        <v>45805</v>
      </c>
      <c r="B2403" s="5">
        <f>TITRES_STAT!C2406</f>
        <v>0.32</v>
      </c>
      <c r="C2403" s="5">
        <f>TITRES_STAT!D2406</f>
        <v>0.32</v>
      </c>
      <c r="D2403" s="5">
        <f>TITRES_STAT!E2406</f>
        <v>0</v>
      </c>
      <c r="E2403" s="2">
        <f t="shared" si="148"/>
        <v>-83141</v>
      </c>
      <c r="F2403" s="5" t="str">
        <f t="shared" si="151"/>
        <v>BULLISH</v>
      </c>
      <c r="G2403" s="5" t="str">
        <f t="shared" si="150"/>
        <v>NEUTRAL</v>
      </c>
      <c r="H2403" s="5" t="str">
        <f t="shared" si="149"/>
        <v>CONFIRMED BULLISH</v>
      </c>
    </row>
    <row r="2404" spans="1:8" ht="13.5" x14ac:dyDescent="0.25">
      <c r="A2404" s="3">
        <f>TITRES_STAT!B2407</f>
        <v>45806</v>
      </c>
      <c r="B2404" s="5">
        <f>TITRES_STAT!C2407</f>
        <v>0.32</v>
      </c>
      <c r="C2404" s="5">
        <f>TITRES_STAT!D2407</f>
        <v>0.32</v>
      </c>
      <c r="D2404" s="5">
        <f>TITRES_STAT!E2407</f>
        <v>0</v>
      </c>
      <c r="E2404" s="2">
        <f t="shared" si="148"/>
        <v>-83141</v>
      </c>
      <c r="F2404" s="5" t="str">
        <f t="shared" si="151"/>
        <v>BULLISH</v>
      </c>
      <c r="G2404" s="5" t="str">
        <f t="shared" si="150"/>
        <v>NEUTRAL</v>
      </c>
      <c r="H2404" s="5" t="str">
        <f t="shared" si="149"/>
        <v>NEUTRAL</v>
      </c>
    </row>
    <row r="2405" spans="1:8" ht="13.5" x14ac:dyDescent="0.25">
      <c r="A2405" s="3">
        <f>TITRES_STAT!B2408</f>
        <v>45807</v>
      </c>
      <c r="B2405" s="5">
        <f>TITRES_STAT!C2408</f>
        <v>0.32</v>
      </c>
      <c r="C2405" s="5">
        <f>TITRES_STAT!D2408</f>
        <v>0.32</v>
      </c>
      <c r="D2405" s="5">
        <f>TITRES_STAT!E2408</f>
        <v>0</v>
      </c>
      <c r="E2405" s="2">
        <f t="shared" si="148"/>
        <v>-83141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NEUTRAL</v>
      </c>
    </row>
    <row r="2406" spans="1:8" ht="13.5" x14ac:dyDescent="0.25">
      <c r="A2406" s="3">
        <f>TITRES_STAT!B2409</f>
        <v>45810</v>
      </c>
      <c r="B2406" s="5">
        <f>TITRES_STAT!C2409</f>
        <v>0.32</v>
      </c>
      <c r="C2406" s="5">
        <f>TITRES_STAT!D2409</f>
        <v>0.32</v>
      </c>
      <c r="D2406" s="5">
        <f>TITRES_STAT!E2409</f>
        <v>0</v>
      </c>
      <c r="E2406" s="2">
        <f t="shared" si="148"/>
        <v>-83141</v>
      </c>
      <c r="F2406" s="5" t="str">
        <f t="shared" si="151"/>
        <v>NEUTRAL</v>
      </c>
      <c r="G2406" s="5" t="str">
        <f t="shared" si="150"/>
        <v>NEUTRAL</v>
      </c>
      <c r="H2406" s="5" t="str">
        <f t="shared" si="149"/>
        <v>NEUTRAL</v>
      </c>
    </row>
    <row r="2407" spans="1:8" ht="13.5" x14ac:dyDescent="0.25">
      <c r="A2407" s="3">
        <f>TITRES_STAT!B2410</f>
        <v>45811</v>
      </c>
      <c r="B2407" s="5">
        <f>TITRES_STAT!C2410</f>
        <v>0.32</v>
      </c>
      <c r="C2407" s="5">
        <f>TITRES_STAT!D2410</f>
        <v>0.32</v>
      </c>
      <c r="D2407" s="5">
        <f>TITRES_STAT!E2410</f>
        <v>0</v>
      </c>
      <c r="E2407" s="2">
        <f t="shared" si="148"/>
        <v>-83141</v>
      </c>
      <c r="F2407" s="5" t="str">
        <f t="shared" si="151"/>
        <v>NEUTRAL</v>
      </c>
      <c r="G2407" s="5" t="str">
        <f t="shared" si="150"/>
        <v>NEUTRAL</v>
      </c>
      <c r="H2407" s="5" t="str">
        <f t="shared" si="149"/>
        <v>NEUTRAL</v>
      </c>
    </row>
    <row r="2408" spans="1:8" ht="13.5" x14ac:dyDescent="0.25">
      <c r="A2408" s="3">
        <f>TITRES_STAT!B2411</f>
        <v>45812</v>
      </c>
      <c r="B2408" s="5">
        <f>TITRES_STAT!C2411</f>
        <v>0.32</v>
      </c>
      <c r="C2408" s="5">
        <f>TITRES_STAT!D2411</f>
        <v>0.32</v>
      </c>
      <c r="D2408" s="5">
        <f>TITRES_STAT!E2411</f>
        <v>245</v>
      </c>
      <c r="E2408" s="2">
        <f t="shared" si="148"/>
        <v>-83141</v>
      </c>
      <c r="F2408" s="5" t="str">
        <f t="shared" si="151"/>
        <v>NEUTRAL</v>
      </c>
      <c r="G2408" s="5" t="str">
        <f t="shared" si="150"/>
        <v>NEUTRAL</v>
      </c>
      <c r="H2408" s="5" t="str">
        <f t="shared" si="149"/>
        <v>NEUTRAL</v>
      </c>
    </row>
    <row r="2409" spans="1:8" ht="13.5" x14ac:dyDescent="0.25">
      <c r="A2409" s="3">
        <f>TITRES_STAT!B2412</f>
        <v>45813</v>
      </c>
      <c r="B2409" s="5">
        <f>TITRES_STAT!C2412</f>
        <v>0.32</v>
      </c>
      <c r="C2409" s="5">
        <f>TITRES_STAT!D2412</f>
        <v>0.32</v>
      </c>
      <c r="D2409" s="5">
        <f>TITRES_STAT!E2412</f>
        <v>0</v>
      </c>
      <c r="E2409" s="2">
        <f t="shared" si="148"/>
        <v>-83141</v>
      </c>
      <c r="F2409" s="5" t="str">
        <f t="shared" si="151"/>
        <v>NEUTRAL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0.32</v>
      </c>
      <c r="C2410" s="5">
        <f>TITRES_STAT!D2413</f>
        <v>0.32</v>
      </c>
      <c r="D2410" s="5">
        <f>TITRES_STAT!E2413</f>
        <v>0</v>
      </c>
      <c r="E2410" s="2">
        <f t="shared" si="148"/>
        <v>-83141</v>
      </c>
      <c r="F2410" s="5" t="str">
        <f t="shared" si="151"/>
        <v>NEUTRAL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45818</v>
      </c>
      <c r="B2411" s="5">
        <f>TITRES_STAT!C2414</f>
        <v>0.32</v>
      </c>
      <c r="C2411" s="5">
        <f>TITRES_STAT!D2414</f>
        <v>0.32</v>
      </c>
      <c r="D2411" s="5">
        <f>TITRES_STAT!E2414</f>
        <v>0</v>
      </c>
      <c r="E2411" s="2">
        <f t="shared" si="148"/>
        <v>-83141</v>
      </c>
      <c r="F2411" s="5" t="str">
        <f t="shared" si="151"/>
        <v>NEUTRAL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45819</v>
      </c>
      <c r="B2412" s="5">
        <f>TITRES_STAT!C2415</f>
        <v>0.32</v>
      </c>
      <c r="C2412" s="5">
        <f>TITRES_STAT!D2415</f>
        <v>0.32</v>
      </c>
      <c r="D2412" s="5">
        <f>TITRES_STAT!E2415</f>
        <v>0</v>
      </c>
      <c r="E2412" s="2">
        <f t="shared" si="148"/>
        <v>-83141</v>
      </c>
      <c r="F2412" s="5" t="str">
        <f t="shared" si="151"/>
        <v>NEUTRAL</v>
      </c>
      <c r="G2412" s="5" t="str">
        <f t="shared" si="150"/>
        <v>NEUTRAL</v>
      </c>
      <c r="H2412" s="5" t="str">
        <f t="shared" si="149"/>
        <v>NEUTRAL</v>
      </c>
    </row>
    <row r="2413" spans="1:8" ht="13.5" x14ac:dyDescent="0.25">
      <c r="A2413" s="3">
        <f>TITRES_STAT!B2416</f>
        <v>45820</v>
      </c>
      <c r="B2413" s="5">
        <f>TITRES_STAT!C2416</f>
        <v>0.32</v>
      </c>
      <c r="C2413" s="5">
        <f>TITRES_STAT!D2416</f>
        <v>0.32</v>
      </c>
      <c r="D2413" s="5">
        <f>TITRES_STAT!E2416</f>
        <v>0</v>
      </c>
      <c r="E2413" s="2">
        <f t="shared" si="148"/>
        <v>-83141</v>
      </c>
      <c r="F2413" s="5" t="str">
        <f t="shared" si="151"/>
        <v>NEUTRAL</v>
      </c>
      <c r="G2413" s="5" t="str">
        <f t="shared" si="150"/>
        <v>NEUTRAL</v>
      </c>
      <c r="H2413" s="5" t="str">
        <f t="shared" si="149"/>
        <v>NEUTRAL</v>
      </c>
    </row>
    <row r="2414" spans="1:8" ht="13.5" x14ac:dyDescent="0.25">
      <c r="A2414" s="3">
        <f>TITRES_STAT!B2417</f>
        <v>45821</v>
      </c>
      <c r="B2414" s="5">
        <f>TITRES_STAT!C2417</f>
        <v>0.32</v>
      </c>
      <c r="C2414" s="5">
        <f>TITRES_STAT!D2417</f>
        <v>0.32</v>
      </c>
      <c r="D2414" s="5">
        <f>TITRES_STAT!E2417</f>
        <v>0</v>
      </c>
      <c r="E2414" s="2">
        <f t="shared" si="148"/>
        <v>-83141</v>
      </c>
      <c r="F2414" s="5" t="str">
        <f t="shared" si="151"/>
        <v>NEUTRAL</v>
      </c>
      <c r="G2414" s="5" t="str">
        <f t="shared" si="150"/>
        <v>NEUTRAL</v>
      </c>
      <c r="H2414" s="5" t="str">
        <f t="shared" si="149"/>
        <v>NEUTRAL</v>
      </c>
    </row>
    <row r="2415" spans="1:8" ht="13.5" x14ac:dyDescent="0.25">
      <c r="A2415" s="3">
        <f>TITRES_STAT!B2418</f>
        <v>45824</v>
      </c>
      <c r="B2415" s="5">
        <f>TITRES_STAT!C2418</f>
        <v>0.32</v>
      </c>
      <c r="C2415" s="5">
        <f>TITRES_STAT!D2418</f>
        <v>0.32</v>
      </c>
      <c r="D2415" s="5">
        <f>TITRES_STAT!E2418</f>
        <v>0</v>
      </c>
      <c r="E2415" s="2">
        <f t="shared" si="148"/>
        <v>-83141</v>
      </c>
      <c r="F2415" s="5" t="str">
        <f t="shared" si="151"/>
        <v>NEUTRAL</v>
      </c>
      <c r="G2415" s="5" t="str">
        <f t="shared" si="150"/>
        <v>NEUTRAL</v>
      </c>
      <c r="H2415" s="5" t="str">
        <f t="shared" si="149"/>
        <v>NEUTRAL</v>
      </c>
    </row>
    <row r="2416" spans="1:8" ht="13.5" x14ac:dyDescent="0.25">
      <c r="A2416" s="3">
        <f>TITRES_STAT!B2419</f>
        <v>45825</v>
      </c>
      <c r="B2416" s="5">
        <f>TITRES_STAT!C2419</f>
        <v>0.32</v>
      </c>
      <c r="C2416" s="5">
        <f>TITRES_STAT!D2419</f>
        <v>0.32</v>
      </c>
      <c r="D2416" s="5">
        <f>TITRES_STAT!E2419</f>
        <v>0</v>
      </c>
      <c r="E2416" s="2">
        <f t="shared" si="148"/>
        <v>-83141</v>
      </c>
      <c r="F2416" s="5" t="str">
        <f t="shared" si="151"/>
        <v>NEUTRAL</v>
      </c>
      <c r="G2416" s="5" t="str">
        <f t="shared" si="150"/>
        <v>NEUTRAL</v>
      </c>
      <c r="H2416" s="5" t="str">
        <f t="shared" si="149"/>
        <v>NEUTRAL</v>
      </c>
    </row>
    <row r="2417" spans="1:8" ht="13.5" x14ac:dyDescent="0.25">
      <c r="A2417" s="3">
        <f>TITRES_STAT!B2420</f>
        <v>45826</v>
      </c>
      <c r="B2417" s="5">
        <f>TITRES_STAT!C2420</f>
        <v>0.32</v>
      </c>
      <c r="C2417" s="5">
        <f>TITRES_STAT!D2420</f>
        <v>0.32</v>
      </c>
      <c r="D2417" s="5">
        <f>TITRES_STAT!E2420</f>
        <v>0</v>
      </c>
      <c r="E2417" s="2">
        <f t="shared" si="148"/>
        <v>-83141</v>
      </c>
      <c r="F2417" s="5" t="str">
        <f t="shared" si="151"/>
        <v>NEUTRAL</v>
      </c>
      <c r="G2417" s="5" t="str">
        <f t="shared" si="150"/>
        <v>NEUTRAL</v>
      </c>
      <c r="H2417" s="5" t="str">
        <f t="shared" si="149"/>
        <v>NEUTRAL</v>
      </c>
    </row>
    <row r="2418" spans="1:8" ht="13.5" x14ac:dyDescent="0.25">
      <c r="A2418" s="3">
        <f>TITRES_STAT!B2421</f>
        <v>45827</v>
      </c>
      <c r="B2418" s="5">
        <f>TITRES_STAT!C2421</f>
        <v>0.31</v>
      </c>
      <c r="C2418" s="5">
        <f>TITRES_STAT!D2421</f>
        <v>0.31</v>
      </c>
      <c r="D2418" s="5">
        <f>TITRES_STAT!E2421</f>
        <v>0</v>
      </c>
      <c r="E2418" s="2">
        <f t="shared" si="148"/>
        <v>-83141</v>
      </c>
      <c r="F2418" s="5" t="str">
        <f t="shared" si="151"/>
        <v>NEUTRAL</v>
      </c>
      <c r="G2418" s="5" t="str">
        <f t="shared" si="150"/>
        <v>NEUTRAL</v>
      </c>
      <c r="H2418" s="5" t="str">
        <f t="shared" si="149"/>
        <v>NEUTRAL</v>
      </c>
    </row>
    <row r="2419" spans="1:8" ht="13.5" x14ac:dyDescent="0.25">
      <c r="A2419" s="3">
        <f>TITRES_STAT!B2422</f>
        <v>45828</v>
      </c>
      <c r="B2419" s="5">
        <f>TITRES_STAT!C2422</f>
        <v>0.3</v>
      </c>
      <c r="C2419" s="5">
        <f>TITRES_STAT!D2422</f>
        <v>0.3</v>
      </c>
      <c r="D2419" s="5">
        <f>TITRES_STAT!E2422</f>
        <v>0</v>
      </c>
      <c r="E2419" s="2">
        <f t="shared" si="148"/>
        <v>-83141</v>
      </c>
      <c r="F2419" s="5" t="str">
        <f t="shared" si="151"/>
        <v>NEUTRAL</v>
      </c>
      <c r="G2419" s="5" t="str">
        <f t="shared" si="150"/>
        <v>NEUTRAL</v>
      </c>
      <c r="H2419" s="5" t="str">
        <f t="shared" si="149"/>
        <v>NEUTRAL</v>
      </c>
    </row>
    <row r="2420" spans="1:8" ht="13.5" x14ac:dyDescent="0.25">
      <c r="A2420" s="3">
        <f>TITRES_STAT!B2423</f>
        <v>45831</v>
      </c>
      <c r="B2420" s="5">
        <f>TITRES_STAT!C2423</f>
        <v>0.3</v>
      </c>
      <c r="C2420" s="5">
        <f>TITRES_STAT!D2423</f>
        <v>0.3</v>
      </c>
      <c r="D2420" s="5">
        <f>TITRES_STAT!E2423</f>
        <v>0</v>
      </c>
      <c r="E2420" s="2">
        <f t="shared" si="148"/>
        <v>-83141</v>
      </c>
      <c r="F2420" s="5" t="str">
        <f t="shared" si="151"/>
        <v>NEUTRAL</v>
      </c>
      <c r="G2420" s="5" t="str">
        <f t="shared" si="150"/>
        <v>NEUTRAL</v>
      </c>
      <c r="H2420" s="5" t="str">
        <f t="shared" si="149"/>
        <v>NEUTRAL</v>
      </c>
    </row>
    <row r="2421" spans="1:8" ht="13.5" x14ac:dyDescent="0.25">
      <c r="A2421" s="3">
        <f>TITRES_STAT!B2424</f>
        <v>45832</v>
      </c>
      <c r="B2421" s="5">
        <f>TITRES_STAT!C2424</f>
        <v>0.3</v>
      </c>
      <c r="C2421" s="5">
        <f>TITRES_STAT!D2424</f>
        <v>0.3</v>
      </c>
      <c r="D2421" s="5">
        <f>TITRES_STAT!E2424</f>
        <v>0</v>
      </c>
      <c r="E2421" s="2">
        <f t="shared" si="148"/>
        <v>-83141</v>
      </c>
      <c r="F2421" s="5" t="str">
        <f t="shared" si="151"/>
        <v>NEUTRAL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45833</v>
      </c>
      <c r="B2422" s="5">
        <f>TITRES_STAT!C2425</f>
        <v>0.3</v>
      </c>
      <c r="C2422" s="5">
        <f>TITRES_STAT!D2425</f>
        <v>0.3</v>
      </c>
      <c r="D2422" s="5">
        <f>TITRES_STAT!E2425</f>
        <v>0</v>
      </c>
      <c r="E2422" s="2">
        <f t="shared" si="148"/>
        <v>-83141</v>
      </c>
      <c r="F2422" s="5" t="str">
        <f t="shared" si="151"/>
        <v>NEUTRAL</v>
      </c>
      <c r="G2422" s="5" t="str">
        <f t="shared" si="150"/>
        <v>NEUTRAL</v>
      </c>
      <c r="H2422" s="5" t="str">
        <f t="shared" si="149"/>
        <v>NEUTRAL</v>
      </c>
    </row>
    <row r="2423" spans="1:8" ht="13.5" x14ac:dyDescent="0.25">
      <c r="A2423" s="3">
        <f>TITRES_STAT!B2426</f>
        <v>45835</v>
      </c>
      <c r="B2423" s="5">
        <f>TITRES_STAT!C2426</f>
        <v>0.28999999999999998</v>
      </c>
      <c r="C2423" s="5">
        <f>TITRES_STAT!D2426</f>
        <v>0.28999999999999998</v>
      </c>
      <c r="D2423" s="5">
        <f>TITRES_STAT!E2426</f>
        <v>28</v>
      </c>
      <c r="E2423" s="2">
        <f t="shared" si="148"/>
        <v>-83169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CONFIRMED BEARISH</v>
      </c>
    </row>
    <row r="2424" spans="1:8" ht="13.5" x14ac:dyDescent="0.25">
      <c r="A2424" s="3">
        <f>TITRES_STAT!B2427</f>
        <v>45838</v>
      </c>
      <c r="B2424" s="5">
        <f>TITRES_STAT!C2427</f>
        <v>0.28999999999999998</v>
      </c>
      <c r="C2424" s="5">
        <f>TITRES_STAT!D2427</f>
        <v>0.28999999999999998</v>
      </c>
      <c r="D2424" s="5">
        <f>TITRES_STAT!E2427</f>
        <v>0</v>
      </c>
      <c r="E2424" s="2">
        <f t="shared" si="148"/>
        <v>-83169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0.28999999999999998</v>
      </c>
      <c r="C2425" s="5">
        <f>TITRES_STAT!D2428</f>
        <v>0.28999999999999998</v>
      </c>
      <c r="D2425" s="5">
        <f>TITRES_STAT!E2428</f>
        <v>0</v>
      </c>
      <c r="E2425" s="2">
        <f t="shared" si="148"/>
        <v>-83169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0.28999999999999998</v>
      </c>
      <c r="C2426" s="5">
        <f>TITRES_STAT!D2429</f>
        <v>0.28999999999999998</v>
      </c>
      <c r="D2426" s="5">
        <f>TITRES_STAT!E2429</f>
        <v>0</v>
      </c>
      <c r="E2426" s="2">
        <f t="shared" si="148"/>
        <v>-83169</v>
      </c>
      <c r="F2426" s="5" t="str">
        <f t="shared" si="151"/>
        <v>BEARISH</v>
      </c>
      <c r="G2426" s="5" t="str">
        <f t="shared" si="150"/>
        <v>NEUTRAL</v>
      </c>
      <c r="H2426" s="5" t="str">
        <f t="shared" si="149"/>
        <v>CONFIRMED BEARISH</v>
      </c>
    </row>
    <row r="2427" spans="1:8" ht="13.5" x14ac:dyDescent="0.25">
      <c r="A2427" s="3">
        <f>TITRES_STAT!B2430</f>
        <v>45841</v>
      </c>
      <c r="B2427" s="5">
        <f>TITRES_STAT!C2430</f>
        <v>0.28999999999999998</v>
      </c>
      <c r="C2427" s="5">
        <f>TITRES_STAT!D2430</f>
        <v>0.28999999999999998</v>
      </c>
      <c r="D2427" s="5">
        <f>TITRES_STAT!E2430</f>
        <v>0</v>
      </c>
      <c r="E2427" s="2">
        <f t="shared" si="148"/>
        <v>-83169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CONFIRMED BEARISH</v>
      </c>
    </row>
    <row r="2428" spans="1:8" ht="13.5" x14ac:dyDescent="0.25">
      <c r="A2428" s="3">
        <f>TITRES_STAT!B2431</f>
        <v>45842</v>
      </c>
      <c r="B2428" s="5">
        <f>TITRES_STAT!C2431</f>
        <v>0.28999999999999998</v>
      </c>
      <c r="C2428" s="5">
        <f>TITRES_STAT!D2431</f>
        <v>0.28999999999999998</v>
      </c>
      <c r="D2428" s="5">
        <f>TITRES_STAT!E2431</f>
        <v>0</v>
      </c>
      <c r="E2428" s="2">
        <f t="shared" si="148"/>
        <v>-83169</v>
      </c>
      <c r="F2428" s="5" t="str">
        <f t="shared" si="151"/>
        <v>NEUTRAL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45845</v>
      </c>
      <c r="B2429" s="5">
        <f>TITRES_STAT!C2432</f>
        <v>0.28000000000000003</v>
      </c>
      <c r="C2429" s="5">
        <f>TITRES_STAT!D2432</f>
        <v>0.28000000000000003</v>
      </c>
      <c r="D2429" s="5">
        <f>TITRES_STAT!E2432</f>
        <v>106</v>
      </c>
      <c r="E2429" s="2">
        <f t="shared" si="148"/>
        <v>-83275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CONFIRMED BEARISH</v>
      </c>
    </row>
    <row r="2430" spans="1:8" ht="13.5" x14ac:dyDescent="0.25">
      <c r="A2430" s="3">
        <f>TITRES_STAT!B2433</f>
        <v>45846</v>
      </c>
      <c r="B2430" s="5">
        <f>TITRES_STAT!C2433</f>
        <v>0.28000000000000003</v>
      </c>
      <c r="C2430" s="5">
        <f>TITRES_STAT!D2433</f>
        <v>0.28000000000000003</v>
      </c>
      <c r="D2430" s="5">
        <f>TITRES_STAT!E2433</f>
        <v>0</v>
      </c>
      <c r="E2430" s="2">
        <f t="shared" si="148"/>
        <v>-83275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CONFIRMED BEARISH</v>
      </c>
    </row>
    <row r="2431" spans="1:8" ht="13.5" x14ac:dyDescent="0.25">
      <c r="A2431" s="3">
        <f>TITRES_STAT!B2434</f>
        <v>45847</v>
      </c>
      <c r="B2431" s="5">
        <f>TITRES_STAT!C2434</f>
        <v>0.28000000000000003</v>
      </c>
      <c r="C2431" s="5">
        <f>TITRES_STAT!D2434</f>
        <v>0.28000000000000003</v>
      </c>
      <c r="D2431" s="5">
        <f>TITRES_STAT!E2434</f>
        <v>0</v>
      </c>
      <c r="E2431" s="2">
        <f t="shared" si="148"/>
        <v>-83275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CONFIRMED BEARISH</v>
      </c>
    </row>
    <row r="2432" spans="1:8" ht="13.5" x14ac:dyDescent="0.25">
      <c r="A2432" s="3">
        <f>TITRES_STAT!B2435</f>
        <v>45848</v>
      </c>
      <c r="B2432" s="5">
        <f>TITRES_STAT!C2435</f>
        <v>0.28000000000000003</v>
      </c>
      <c r="C2432" s="5">
        <f>TITRES_STAT!D2435</f>
        <v>0.28000000000000003</v>
      </c>
      <c r="D2432" s="5">
        <f>TITRES_STAT!E2435</f>
        <v>0</v>
      </c>
      <c r="E2432" s="2">
        <f t="shared" si="148"/>
        <v>-83275</v>
      </c>
      <c r="F2432" s="5" t="str">
        <f t="shared" si="151"/>
        <v>BEARISH</v>
      </c>
      <c r="G2432" s="5" t="str">
        <f t="shared" si="150"/>
        <v>NEUTRAL</v>
      </c>
      <c r="H2432" s="5" t="str">
        <f t="shared" si="149"/>
        <v>CONFIRMED BEARISH</v>
      </c>
    </row>
    <row r="2433" spans="1:8" ht="13.5" x14ac:dyDescent="0.25">
      <c r="A2433" s="3">
        <f>TITRES_STAT!B2436</f>
        <v>45849</v>
      </c>
      <c r="B2433" s="5">
        <f>TITRES_STAT!C2436</f>
        <v>0.28000000000000003</v>
      </c>
      <c r="C2433" s="5">
        <f>TITRES_STAT!D2436</f>
        <v>0.28000000000000003</v>
      </c>
      <c r="D2433" s="5">
        <f>TITRES_STAT!E2436</f>
        <v>0</v>
      </c>
      <c r="E2433" s="2">
        <f t="shared" si="148"/>
        <v>-83275</v>
      </c>
      <c r="F2433" s="5" t="str">
        <f t="shared" si="151"/>
        <v>BEARISH</v>
      </c>
      <c r="G2433" s="5" t="str">
        <f t="shared" si="150"/>
        <v>NEUTRAL</v>
      </c>
      <c r="H2433" s="5" t="str">
        <f t="shared" si="149"/>
        <v>CONFIRMED BEARISH</v>
      </c>
    </row>
    <row r="2434" spans="1:8" ht="13.5" x14ac:dyDescent="0.25">
      <c r="A2434" s="3">
        <f>TITRES_STAT!B2437</f>
        <v>45852</v>
      </c>
      <c r="B2434" s="5">
        <f>TITRES_STAT!C2437</f>
        <v>0.28000000000000003</v>
      </c>
      <c r="C2434" s="5">
        <f>TITRES_STAT!D2437</f>
        <v>0.28000000000000003</v>
      </c>
      <c r="D2434" s="5">
        <f>TITRES_STAT!E2437</f>
        <v>0</v>
      </c>
      <c r="E2434" s="2">
        <f t="shared" si="148"/>
        <v>-83275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45853</v>
      </c>
      <c r="B2435" s="5">
        <f>TITRES_STAT!C2438</f>
        <v>0.28000000000000003</v>
      </c>
      <c r="C2435" s="5">
        <f>TITRES_STAT!D2438</f>
        <v>0.28000000000000003</v>
      </c>
      <c r="D2435" s="5">
        <f>TITRES_STAT!E2438</f>
        <v>0</v>
      </c>
      <c r="E2435" s="2">
        <f t="shared" si="148"/>
        <v>-83275</v>
      </c>
      <c r="F2435" s="5" t="str">
        <f t="shared" si="151"/>
        <v>NEUTRAL</v>
      </c>
      <c r="G2435" s="5" t="str">
        <f t="shared" si="150"/>
        <v>NEUTRAL</v>
      </c>
      <c r="H2435" s="5" t="str">
        <f t="shared" si="149"/>
        <v>NEUTRAL</v>
      </c>
    </row>
    <row r="2436" spans="1:8" ht="13.5" x14ac:dyDescent="0.25">
      <c r="A2436" s="3">
        <f>TITRES_STAT!B2439</f>
        <v>45854</v>
      </c>
      <c r="B2436" s="5">
        <f>TITRES_STAT!C2439</f>
        <v>0.27</v>
      </c>
      <c r="C2436" s="5">
        <f>TITRES_STAT!D2439</f>
        <v>0.27</v>
      </c>
      <c r="D2436" s="5">
        <f>TITRES_STAT!E2439</f>
        <v>0</v>
      </c>
      <c r="E2436" s="2">
        <f t="shared" ref="E2436:E2499" si="152">IF(B2436&gt;B2435, E2435+D2436, IF(B2436&lt;B2435, E2435-D2436, E2435))</f>
        <v>-83275</v>
      </c>
      <c r="F2436" s="5" t="str">
        <f t="shared" si="151"/>
        <v>NEUTRAL</v>
      </c>
      <c r="G2436" s="5" t="str">
        <f t="shared" si="150"/>
        <v>NEUTRAL</v>
      </c>
      <c r="H2436" s="5" t="str">
        <f t="shared" si="149"/>
        <v>NEUTRAL</v>
      </c>
    </row>
    <row r="2437" spans="1:8" ht="13.5" x14ac:dyDescent="0.25">
      <c r="A2437" s="3">
        <f>TITRES_STAT!B2440</f>
        <v>45855</v>
      </c>
      <c r="B2437" s="5">
        <f>TITRES_STAT!C2440</f>
        <v>0.27</v>
      </c>
      <c r="C2437" s="5">
        <f>TITRES_STAT!D2440</f>
        <v>0.27</v>
      </c>
      <c r="D2437" s="5">
        <f>TITRES_STAT!E2440</f>
        <v>0</v>
      </c>
      <c r="E2437" s="2">
        <f t="shared" si="152"/>
        <v>-83275</v>
      </c>
      <c r="F2437" s="5" t="str">
        <f t="shared" si="151"/>
        <v>NEUTRAL</v>
      </c>
      <c r="G2437" s="5" t="str">
        <f t="shared" si="150"/>
        <v>NEUTRAL</v>
      </c>
      <c r="H2437" s="5" t="str">
        <f t="shared" si="149"/>
        <v>NEUTRAL</v>
      </c>
    </row>
    <row r="2438" spans="1:8" ht="13.5" x14ac:dyDescent="0.25">
      <c r="A2438" s="3">
        <f>TITRES_STAT!B2441</f>
        <v>45856</v>
      </c>
      <c r="B2438" s="5">
        <f>TITRES_STAT!C2441</f>
        <v>0.27</v>
      </c>
      <c r="C2438" s="5">
        <f>TITRES_STAT!D2441</f>
        <v>0.27</v>
      </c>
      <c r="D2438" s="5">
        <f>TITRES_STAT!E2441</f>
        <v>0</v>
      </c>
      <c r="E2438" s="2">
        <f t="shared" si="152"/>
        <v>-83275</v>
      </c>
      <c r="F2438" s="5" t="str">
        <f t="shared" si="151"/>
        <v>NEUTRAL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45859</v>
      </c>
      <c r="B2439" s="5">
        <f>TITRES_STAT!C2442</f>
        <v>0.27</v>
      </c>
      <c r="C2439" s="5">
        <f>TITRES_STAT!D2442</f>
        <v>0.27</v>
      </c>
      <c r="D2439" s="5">
        <f>TITRES_STAT!E2442</f>
        <v>0</v>
      </c>
      <c r="E2439" s="2">
        <f t="shared" si="152"/>
        <v>-83275</v>
      </c>
      <c r="F2439" s="5" t="str">
        <f t="shared" si="151"/>
        <v>NEUTRAL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NEUTRAL</v>
      </c>
    </row>
    <row r="2440" spans="1:8" ht="13.5" x14ac:dyDescent="0.25">
      <c r="A2440" s="3">
        <f>TITRES_STAT!B2443</f>
        <v>45860</v>
      </c>
      <c r="B2440" s="5">
        <f>TITRES_STAT!C2443</f>
        <v>0.27</v>
      </c>
      <c r="C2440" s="5">
        <f>TITRES_STAT!D2443</f>
        <v>0.27</v>
      </c>
      <c r="D2440" s="5">
        <f>TITRES_STAT!E2443</f>
        <v>0</v>
      </c>
      <c r="E2440" s="2">
        <f t="shared" si="152"/>
        <v>-83275</v>
      </c>
      <c r="F2440" s="5" t="str">
        <f t="shared" ref="F2440:F2503" si="155">IF(E2440&gt;E2435,"BULLISH",IF(E2440&lt;E2435,"BEARISH","NEUTRAL"))</f>
        <v>NEUTRAL</v>
      </c>
      <c r="G2440" s="5" t="str">
        <f t="shared" si="154"/>
        <v>NEUTRAL</v>
      </c>
      <c r="H2440" s="5" t="str">
        <f t="shared" si="153"/>
        <v>NEUTRAL</v>
      </c>
    </row>
    <row r="2441" spans="1:8" ht="13.5" x14ac:dyDescent="0.25">
      <c r="A2441" s="3">
        <f>TITRES_STAT!B2444</f>
        <v>45861</v>
      </c>
      <c r="B2441" s="5">
        <f>TITRES_STAT!C2444</f>
        <v>0.27</v>
      </c>
      <c r="C2441" s="5">
        <f>TITRES_STAT!D2444</f>
        <v>0.27</v>
      </c>
      <c r="D2441" s="5">
        <f>TITRES_STAT!E2444</f>
        <v>0</v>
      </c>
      <c r="E2441" s="2">
        <f t="shared" si="152"/>
        <v>-83275</v>
      </c>
      <c r="F2441" s="5" t="str">
        <f t="shared" si="155"/>
        <v>NEUTRAL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45862</v>
      </c>
      <c r="B2442" s="5">
        <f>TITRES_STAT!C2445</f>
        <v>0.27</v>
      </c>
      <c r="C2442" s="5">
        <f>TITRES_STAT!D2445</f>
        <v>0.27</v>
      </c>
      <c r="D2442" s="5">
        <f>TITRES_STAT!E2445</f>
        <v>0</v>
      </c>
      <c r="E2442" s="2">
        <f t="shared" si="152"/>
        <v>-83275</v>
      </c>
      <c r="F2442" s="5" t="str">
        <f t="shared" si="155"/>
        <v>NEUTRAL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45866</v>
      </c>
      <c r="B2443" s="5">
        <f>TITRES_STAT!C2446</f>
        <v>0.27</v>
      </c>
      <c r="C2443" s="5">
        <f>TITRES_STAT!D2446</f>
        <v>0.27</v>
      </c>
      <c r="D2443" s="5">
        <f>TITRES_STAT!E2446</f>
        <v>0</v>
      </c>
      <c r="E2443" s="2">
        <f t="shared" si="152"/>
        <v>-83275</v>
      </c>
      <c r="F2443" s="5" t="str">
        <f t="shared" si="155"/>
        <v>NEUTRAL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45867</v>
      </c>
      <c r="B2444" s="5">
        <f>TITRES_STAT!C2447</f>
        <v>0.27</v>
      </c>
      <c r="C2444" s="5">
        <f>TITRES_STAT!D2447</f>
        <v>0.27</v>
      </c>
      <c r="D2444" s="5">
        <f>TITRES_STAT!E2447</f>
        <v>0</v>
      </c>
      <c r="E2444" s="2">
        <f t="shared" si="152"/>
        <v>-83275</v>
      </c>
      <c r="F2444" s="5" t="str">
        <f t="shared" si="155"/>
        <v>NEUTRAL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45868</v>
      </c>
      <c r="B2445" s="5">
        <f>TITRES_STAT!C2448</f>
        <v>0.27</v>
      </c>
      <c r="C2445" s="5">
        <f>TITRES_STAT!D2448</f>
        <v>0.27</v>
      </c>
      <c r="D2445" s="5">
        <f>TITRES_STAT!E2448</f>
        <v>0</v>
      </c>
      <c r="E2445" s="2">
        <f t="shared" si="152"/>
        <v>-83275</v>
      </c>
      <c r="F2445" s="5" t="str">
        <f t="shared" si="155"/>
        <v>NEUTRAL</v>
      </c>
      <c r="G2445" s="5" t="str">
        <f t="shared" si="154"/>
        <v>NEUTRAL</v>
      </c>
      <c r="H2445" s="5" t="str">
        <f t="shared" si="153"/>
        <v>NEUTRAL</v>
      </c>
    </row>
    <row r="2446" spans="1:8" ht="13.5" x14ac:dyDescent="0.25">
      <c r="A2446" s="3">
        <f>TITRES_STAT!B2449</f>
        <v>45869</v>
      </c>
      <c r="B2446" s="5">
        <f>TITRES_STAT!C2449</f>
        <v>0.27</v>
      </c>
      <c r="C2446" s="5">
        <f>TITRES_STAT!D2449</f>
        <v>0.27</v>
      </c>
      <c r="D2446" s="5">
        <f>TITRES_STAT!E2449</f>
        <v>300</v>
      </c>
      <c r="E2446" s="2">
        <f t="shared" si="152"/>
        <v>-83275</v>
      </c>
      <c r="F2446" s="5" t="str">
        <f t="shared" si="155"/>
        <v>NEUTRAL</v>
      </c>
      <c r="G2446" s="5" t="str">
        <f t="shared" si="154"/>
        <v>NEUTRAL</v>
      </c>
      <c r="H2446" s="5" t="str">
        <f t="shared" si="153"/>
        <v>NEUTRAL</v>
      </c>
    </row>
    <row r="2447" spans="1:8" ht="13.5" x14ac:dyDescent="0.25">
      <c r="A2447" s="3">
        <f>TITRES_STAT!B2450</f>
        <v>45870</v>
      </c>
      <c r="B2447" s="5">
        <f>TITRES_STAT!C2450</f>
        <v>0.28000000000000003</v>
      </c>
      <c r="C2447" s="5">
        <f>TITRES_STAT!D2450</f>
        <v>0.28000000000000003</v>
      </c>
      <c r="D2447" s="5">
        <f>TITRES_STAT!E2450</f>
        <v>0</v>
      </c>
      <c r="E2447" s="2">
        <f t="shared" si="152"/>
        <v>-83275</v>
      </c>
      <c r="F2447" s="5" t="str">
        <f t="shared" si="155"/>
        <v>NEUTRAL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45873</v>
      </c>
      <c r="B2448" s="5">
        <f>TITRES_STAT!C2451</f>
        <v>0.28000000000000003</v>
      </c>
      <c r="C2448" s="5">
        <f>TITRES_STAT!D2451</f>
        <v>0.28000000000000003</v>
      </c>
      <c r="D2448" s="5">
        <f>TITRES_STAT!E2451</f>
        <v>0</v>
      </c>
      <c r="E2448" s="2">
        <f t="shared" si="152"/>
        <v>-83275</v>
      </c>
      <c r="F2448" s="5" t="str">
        <f t="shared" si="155"/>
        <v>NEUTRAL</v>
      </c>
      <c r="G2448" s="5" t="str">
        <f t="shared" si="154"/>
        <v>NEUTRAL</v>
      </c>
      <c r="H2448" s="5" t="str">
        <f t="shared" si="153"/>
        <v>NEUTRAL</v>
      </c>
    </row>
    <row r="2449" spans="1:8" ht="13.5" x14ac:dyDescent="0.25">
      <c r="A2449" s="3">
        <f>TITRES_STAT!B2452</f>
        <v>45874</v>
      </c>
      <c r="B2449" s="5">
        <f>TITRES_STAT!C2452</f>
        <v>0.28000000000000003</v>
      </c>
      <c r="C2449" s="5">
        <f>TITRES_STAT!D2452</f>
        <v>0.28000000000000003</v>
      </c>
      <c r="D2449" s="5">
        <f>TITRES_STAT!E2452</f>
        <v>0</v>
      </c>
      <c r="E2449" s="2">
        <f t="shared" si="152"/>
        <v>-83275</v>
      </c>
      <c r="F2449" s="5" t="str">
        <f t="shared" si="155"/>
        <v>NEUTRAL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45875</v>
      </c>
      <c r="B2450" s="5">
        <f>TITRES_STAT!C2453</f>
        <v>0.28000000000000003</v>
      </c>
      <c r="C2450" s="5">
        <f>TITRES_STAT!D2453</f>
        <v>0.28000000000000003</v>
      </c>
      <c r="D2450" s="5">
        <f>TITRES_STAT!E2453</f>
        <v>0</v>
      </c>
      <c r="E2450" s="2">
        <f t="shared" si="152"/>
        <v>-83275</v>
      </c>
      <c r="F2450" s="5" t="str">
        <f t="shared" si="155"/>
        <v>NEUTRAL</v>
      </c>
      <c r="G2450" s="5" t="str">
        <f t="shared" si="154"/>
        <v>NEUTRAL</v>
      </c>
      <c r="H2450" s="5" t="str">
        <f t="shared" si="153"/>
        <v>NEUTRAL</v>
      </c>
    </row>
    <row r="2451" spans="1:8" ht="13.5" x14ac:dyDescent="0.25">
      <c r="A2451" s="3">
        <f>TITRES_STAT!B2454</f>
        <v>45876</v>
      </c>
      <c r="B2451" s="5">
        <f>TITRES_STAT!C2454</f>
        <v>0.28000000000000003</v>
      </c>
      <c r="C2451" s="5">
        <f>TITRES_STAT!D2454</f>
        <v>0.28000000000000003</v>
      </c>
      <c r="D2451" s="5">
        <f>TITRES_STAT!E2454</f>
        <v>0</v>
      </c>
      <c r="E2451" s="2">
        <f t="shared" si="152"/>
        <v>-83275</v>
      </c>
      <c r="F2451" s="5" t="str">
        <f t="shared" si="155"/>
        <v>NEUTRAL</v>
      </c>
      <c r="G2451" s="5" t="str">
        <f t="shared" si="154"/>
        <v>NEUTRAL</v>
      </c>
      <c r="H2451" s="5" t="str">
        <f t="shared" si="153"/>
        <v>NEUTRAL</v>
      </c>
    </row>
    <row r="2452" spans="1:8" ht="13.5" x14ac:dyDescent="0.25">
      <c r="A2452" s="3">
        <f>TITRES_STAT!B2455</f>
        <v>45877</v>
      </c>
      <c r="B2452" s="5">
        <f>TITRES_STAT!C2455</f>
        <v>0.28000000000000003</v>
      </c>
      <c r="C2452" s="5">
        <f>TITRES_STAT!D2455</f>
        <v>0.28000000000000003</v>
      </c>
      <c r="D2452" s="5">
        <f>TITRES_STAT!E2455</f>
        <v>0</v>
      </c>
      <c r="E2452" s="2">
        <f t="shared" si="152"/>
        <v>-83275</v>
      </c>
      <c r="F2452" s="5" t="str">
        <f t="shared" si="155"/>
        <v>NEUTRAL</v>
      </c>
      <c r="G2452" s="5" t="str">
        <f t="shared" si="154"/>
        <v>NEUTRAL</v>
      </c>
      <c r="H2452" s="5" t="str">
        <f t="shared" si="153"/>
        <v>NEUTRAL</v>
      </c>
    </row>
    <row r="2453" spans="1:8" ht="13.5" x14ac:dyDescent="0.25">
      <c r="A2453" s="3">
        <f>TITRES_STAT!B2456</f>
        <v>45880</v>
      </c>
      <c r="B2453" s="5">
        <f>TITRES_STAT!C2456</f>
        <v>0.28000000000000003</v>
      </c>
      <c r="C2453" s="5">
        <f>TITRES_STAT!D2456</f>
        <v>0.28000000000000003</v>
      </c>
      <c r="D2453" s="5">
        <f>TITRES_STAT!E2456</f>
        <v>0</v>
      </c>
      <c r="E2453" s="2">
        <f t="shared" si="152"/>
        <v>-83275</v>
      </c>
      <c r="F2453" s="5" t="str">
        <f t="shared" si="155"/>
        <v>NEUTRAL</v>
      </c>
      <c r="G2453" s="5" t="str">
        <f t="shared" si="154"/>
        <v>NEUTRAL</v>
      </c>
      <c r="H2453" s="5" t="str">
        <f t="shared" si="153"/>
        <v>NEUTRAL</v>
      </c>
    </row>
    <row r="2454" spans="1:8" ht="13.5" x14ac:dyDescent="0.25">
      <c r="A2454" s="3">
        <f>TITRES_STAT!B2457</f>
        <v>45881</v>
      </c>
      <c r="B2454" s="5">
        <f>TITRES_STAT!C2457</f>
        <v>0.28000000000000003</v>
      </c>
      <c r="C2454" s="5">
        <f>TITRES_STAT!D2457</f>
        <v>0.28000000000000003</v>
      </c>
      <c r="D2454" s="5">
        <f>TITRES_STAT!E2457</f>
        <v>0</v>
      </c>
      <c r="E2454" s="2">
        <f t="shared" si="152"/>
        <v>-83275</v>
      </c>
      <c r="F2454" s="5" t="str">
        <f t="shared" si="155"/>
        <v>NEUTRAL</v>
      </c>
      <c r="G2454" s="5" t="str">
        <f t="shared" si="154"/>
        <v>NEUTRAL</v>
      </c>
      <c r="H2454" s="5" t="str">
        <f t="shared" si="153"/>
        <v>NEUTRAL</v>
      </c>
    </row>
    <row r="2455" spans="1:8" ht="13.5" x14ac:dyDescent="0.25">
      <c r="A2455" s="3">
        <f>TITRES_STAT!B2458</f>
        <v>45883</v>
      </c>
      <c r="B2455" s="5">
        <f>TITRES_STAT!C2458</f>
        <v>0.28000000000000003</v>
      </c>
      <c r="C2455" s="5">
        <f>TITRES_STAT!D2458</f>
        <v>0.28000000000000003</v>
      </c>
      <c r="D2455" s="5">
        <f>TITRES_STAT!E2458</f>
        <v>0</v>
      </c>
      <c r="E2455" s="2">
        <f t="shared" si="152"/>
        <v>-83275</v>
      </c>
      <c r="F2455" s="5" t="str">
        <f t="shared" si="155"/>
        <v>NEUTRAL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0.28000000000000003</v>
      </c>
      <c r="C2456" s="5">
        <f>TITRES_STAT!D2459</f>
        <v>0.28000000000000003</v>
      </c>
      <c r="D2456" s="5">
        <f>TITRES_STAT!E2459</f>
        <v>372</v>
      </c>
      <c r="E2456" s="2">
        <f t="shared" si="152"/>
        <v>-83275</v>
      </c>
      <c r="F2456" s="5" t="str">
        <f t="shared" si="155"/>
        <v>NEUTRAL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45887</v>
      </c>
      <c r="B2457" s="5">
        <f>TITRES_STAT!C2460</f>
        <v>0.28000000000000003</v>
      </c>
      <c r="C2457" s="5">
        <f>TITRES_STAT!D2460</f>
        <v>0.28000000000000003</v>
      </c>
      <c r="D2457" s="5">
        <f>TITRES_STAT!E2460</f>
        <v>0</v>
      </c>
      <c r="E2457" s="2">
        <f t="shared" si="152"/>
        <v>-83275</v>
      </c>
      <c r="F2457" s="5" t="str">
        <f t="shared" si="155"/>
        <v>NEUTRAL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45888</v>
      </c>
      <c r="B2458" s="5">
        <f>TITRES_STAT!C2461</f>
        <v>0.28000000000000003</v>
      </c>
      <c r="C2458" s="5">
        <f>TITRES_STAT!D2461</f>
        <v>0.28000000000000003</v>
      </c>
      <c r="D2458" s="5">
        <f>TITRES_STAT!E2461</f>
        <v>0</v>
      </c>
      <c r="E2458" s="2">
        <f t="shared" si="152"/>
        <v>-83275</v>
      </c>
      <c r="F2458" s="5" t="str">
        <f t="shared" si="155"/>
        <v>NEUTRAL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0.28000000000000003</v>
      </c>
      <c r="C2459" s="5">
        <f>TITRES_STAT!D2462</f>
        <v>0.28000000000000003</v>
      </c>
      <c r="D2459" s="5">
        <f>TITRES_STAT!E2462</f>
        <v>0</v>
      </c>
      <c r="E2459" s="2">
        <f t="shared" si="152"/>
        <v>-83275</v>
      </c>
      <c r="F2459" s="5" t="str">
        <f t="shared" si="155"/>
        <v>NEUTRAL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45890</v>
      </c>
      <c r="B2460" s="5">
        <f>TITRES_STAT!C2463</f>
        <v>0.28000000000000003</v>
      </c>
      <c r="C2460" s="5">
        <f>TITRES_STAT!D2463</f>
        <v>0.28000000000000003</v>
      </c>
      <c r="D2460" s="5">
        <f>TITRES_STAT!E2463</f>
        <v>0</v>
      </c>
      <c r="E2460" s="2">
        <f t="shared" si="152"/>
        <v>-83275</v>
      </c>
      <c r="F2460" s="5" t="str">
        <f t="shared" si="155"/>
        <v>NEUTRAL</v>
      </c>
      <c r="G2460" s="5" t="str">
        <f t="shared" si="154"/>
        <v>NEUTRAL</v>
      </c>
      <c r="H2460" s="5" t="str">
        <f t="shared" si="153"/>
        <v>NEUTRAL</v>
      </c>
    </row>
    <row r="2461" spans="1:8" ht="13.5" x14ac:dyDescent="0.25">
      <c r="A2461" s="3">
        <f>TITRES_STAT!B2464</f>
        <v>45891</v>
      </c>
      <c r="B2461" s="5">
        <f>TITRES_STAT!C2464</f>
        <v>0.28000000000000003</v>
      </c>
      <c r="C2461" s="5">
        <f>TITRES_STAT!D2464</f>
        <v>0.28000000000000003</v>
      </c>
      <c r="D2461" s="5">
        <f>TITRES_STAT!E2464</f>
        <v>0</v>
      </c>
      <c r="E2461" s="2">
        <f t="shared" si="152"/>
        <v>-83275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45894</v>
      </c>
      <c r="B2462" s="5">
        <f>TITRES_STAT!C2465</f>
        <v>0.28999999999999998</v>
      </c>
      <c r="C2462" s="5">
        <f>TITRES_STAT!D2465</f>
        <v>0.28999999999999998</v>
      </c>
      <c r="D2462" s="5">
        <f>TITRES_STAT!E2465</f>
        <v>500</v>
      </c>
      <c r="E2462" s="2">
        <f t="shared" si="152"/>
        <v>-82775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0.28000000000000003</v>
      </c>
      <c r="C2463" s="5">
        <f>TITRES_STAT!D2466</f>
        <v>0.28000000000000003</v>
      </c>
      <c r="D2463" s="5">
        <f>TITRES_STAT!E2466</f>
        <v>0</v>
      </c>
      <c r="E2463" s="2">
        <f t="shared" si="152"/>
        <v>-82775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45896</v>
      </c>
      <c r="B2464" s="5">
        <f>TITRES_STAT!C2467</f>
        <v>0.28000000000000003</v>
      </c>
      <c r="C2464" s="5">
        <f>TITRES_STAT!D2467</f>
        <v>0.28000000000000003</v>
      </c>
      <c r="D2464" s="5">
        <f>TITRES_STAT!E2467</f>
        <v>0</v>
      </c>
      <c r="E2464" s="2">
        <f t="shared" si="152"/>
        <v>-82775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45897</v>
      </c>
      <c r="B2465" s="5">
        <f>TITRES_STAT!C2468</f>
        <v>0.28000000000000003</v>
      </c>
      <c r="C2465" s="5">
        <f>TITRES_STAT!D2468</f>
        <v>0.28000000000000003</v>
      </c>
      <c r="D2465" s="5">
        <f>TITRES_STAT!E2468</f>
        <v>0</v>
      </c>
      <c r="E2465" s="2">
        <f t="shared" si="152"/>
        <v>-82775</v>
      </c>
      <c r="F2465" s="5" t="str">
        <f t="shared" si="155"/>
        <v>BULLISH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45898</v>
      </c>
      <c r="B2466" s="5">
        <f>TITRES_STAT!C2469</f>
        <v>0.28000000000000003</v>
      </c>
      <c r="C2466" s="5">
        <f>TITRES_STAT!D2469</f>
        <v>0.28000000000000003</v>
      </c>
      <c r="D2466" s="5">
        <f>TITRES_STAT!E2469</f>
        <v>0</v>
      </c>
      <c r="E2466" s="2">
        <f t="shared" si="152"/>
        <v>-82775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45901</v>
      </c>
      <c r="B2467" s="5">
        <f>TITRES_STAT!C2470</f>
        <v>0.28999999999999998</v>
      </c>
      <c r="C2467" s="5">
        <f>TITRES_STAT!D2470</f>
        <v>0.28999999999999998</v>
      </c>
      <c r="D2467" s="5">
        <f>TITRES_STAT!E2470</f>
        <v>500</v>
      </c>
      <c r="E2467" s="2">
        <f t="shared" si="152"/>
        <v>-82275</v>
      </c>
      <c r="F2467" s="5" t="str">
        <f t="shared" si="155"/>
        <v>BULLISH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45902</v>
      </c>
      <c r="B2468" s="5">
        <f>TITRES_STAT!C2471</f>
        <v>0.28999999999999998</v>
      </c>
      <c r="C2468" s="5">
        <f>TITRES_STAT!D2471</f>
        <v>0.28999999999999998</v>
      </c>
      <c r="D2468" s="5">
        <f>TITRES_STAT!E2471</f>
        <v>0</v>
      </c>
      <c r="E2468" s="2">
        <f t="shared" si="152"/>
        <v>-82275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0.28000000000000003</v>
      </c>
      <c r="C2469" s="5">
        <f>TITRES_STAT!D2472</f>
        <v>0.28000000000000003</v>
      </c>
      <c r="D2469" s="5">
        <f>TITRES_STAT!E2472</f>
        <v>2</v>
      </c>
      <c r="E2469" s="2">
        <f t="shared" si="152"/>
        <v>-82277</v>
      </c>
      <c r="F2469" s="5" t="str">
        <f t="shared" si="155"/>
        <v>BULLISH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45905</v>
      </c>
      <c r="B2470" s="5">
        <f>TITRES_STAT!C2473</f>
        <v>0.28000000000000003</v>
      </c>
      <c r="C2470" s="5">
        <f>TITRES_STAT!D2473</f>
        <v>0.28000000000000003</v>
      </c>
      <c r="D2470" s="5">
        <f>TITRES_STAT!E2473</f>
        <v>0</v>
      </c>
      <c r="E2470" s="2">
        <f t="shared" si="152"/>
        <v>-82277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45908</v>
      </c>
      <c r="B2471" s="5">
        <f>TITRES_STAT!C2474</f>
        <v>0.27</v>
      </c>
      <c r="C2471" s="5">
        <f>TITRES_STAT!D2474</f>
        <v>0.27</v>
      </c>
      <c r="D2471" s="5">
        <f>TITRES_STAT!E2474</f>
        <v>0</v>
      </c>
      <c r="E2471" s="2">
        <f t="shared" si="152"/>
        <v>-82277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BULLISH DIVERGENCE</v>
      </c>
    </row>
    <row r="2472" spans="1:8" ht="13.5" x14ac:dyDescent="0.25">
      <c r="A2472" s="3">
        <f>TITRES_STAT!B2475</f>
        <v>45909</v>
      </c>
      <c r="B2472" s="5">
        <f>TITRES_STAT!C2475</f>
        <v>0.26</v>
      </c>
      <c r="C2472" s="5">
        <f>TITRES_STAT!D2475</f>
        <v>0.26</v>
      </c>
      <c r="D2472" s="5">
        <f>TITRES_STAT!E2475</f>
        <v>0</v>
      </c>
      <c r="E2472" s="2">
        <f t="shared" si="152"/>
        <v>-82277</v>
      </c>
      <c r="F2472" s="5" t="str">
        <f t="shared" si="155"/>
        <v>BEARISH</v>
      </c>
      <c r="G2472" s="5" t="str">
        <f t="shared" si="154"/>
        <v>NEUTRAL</v>
      </c>
      <c r="H2472" s="5" t="str">
        <f t="shared" si="153"/>
        <v>CONFIRMED BEARISH</v>
      </c>
    </row>
    <row r="2473" spans="1:8" ht="13.5" x14ac:dyDescent="0.25">
      <c r="A2473" s="3">
        <f>TITRES_STAT!B2476</f>
        <v>45910</v>
      </c>
      <c r="B2473" s="5">
        <f>TITRES_STAT!C2476</f>
        <v>0.25</v>
      </c>
      <c r="C2473" s="5">
        <f>TITRES_STAT!D2476</f>
        <v>0.25</v>
      </c>
      <c r="D2473" s="5">
        <f>TITRES_STAT!E2476</f>
        <v>0</v>
      </c>
      <c r="E2473" s="2">
        <f t="shared" si="152"/>
        <v>-82277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CONFIRMED BEARISH</v>
      </c>
    </row>
    <row r="2474" spans="1:8" ht="13.5" x14ac:dyDescent="0.25">
      <c r="A2474" s="3">
        <f>TITRES_STAT!B2477</f>
        <v>45911</v>
      </c>
      <c r="B2474" s="5">
        <f>TITRES_STAT!C2477</f>
        <v>0.24</v>
      </c>
      <c r="C2474" s="5">
        <f>TITRES_STAT!D2477</f>
        <v>0.24</v>
      </c>
      <c r="D2474" s="5">
        <f>TITRES_STAT!E2477</f>
        <v>0</v>
      </c>
      <c r="E2474" s="2">
        <f t="shared" si="152"/>
        <v>-82277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0.23</v>
      </c>
      <c r="C2475" s="5">
        <f>TITRES_STAT!D2478</f>
        <v>0.23</v>
      </c>
      <c r="D2475" s="5">
        <f>TITRES_STAT!E2478</f>
        <v>0</v>
      </c>
      <c r="E2475" s="2">
        <f t="shared" si="152"/>
        <v>-82277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45915</v>
      </c>
      <c r="B2476" s="5">
        <f>TITRES_STAT!C2479</f>
        <v>0.22</v>
      </c>
      <c r="C2476" s="5">
        <f>TITRES_STAT!D2479</f>
        <v>0.22</v>
      </c>
      <c r="D2476" s="5">
        <f>TITRES_STAT!E2479</f>
        <v>0</v>
      </c>
      <c r="E2476" s="2">
        <f t="shared" si="152"/>
        <v>-82277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45916</v>
      </c>
      <c r="B2477" s="5">
        <f>TITRES_STAT!C2480</f>
        <v>0.23</v>
      </c>
      <c r="C2477" s="5">
        <f>TITRES_STAT!D2480</f>
        <v>0.23</v>
      </c>
      <c r="D2477" s="5">
        <f>TITRES_STAT!E2480</f>
        <v>0</v>
      </c>
      <c r="E2477" s="2">
        <f t="shared" si="152"/>
        <v>-82277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45917</v>
      </c>
      <c r="B2478" s="5">
        <f>TITRES_STAT!C2481</f>
        <v>0.22</v>
      </c>
      <c r="C2478" s="5">
        <f>TITRES_STAT!D2481</f>
        <v>0.22</v>
      </c>
      <c r="D2478" s="5">
        <f>TITRES_STAT!E2481</f>
        <v>0</v>
      </c>
      <c r="E2478" s="2">
        <f t="shared" si="152"/>
        <v>-82277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45918</v>
      </c>
      <c r="B2479" s="5">
        <f>TITRES_STAT!C2482</f>
        <v>0.21</v>
      </c>
      <c r="C2479" s="5">
        <f>TITRES_STAT!D2482</f>
        <v>0.21</v>
      </c>
      <c r="D2479" s="5">
        <f>TITRES_STAT!E2482</f>
        <v>0</v>
      </c>
      <c r="E2479" s="2">
        <f t="shared" si="152"/>
        <v>-82277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45919</v>
      </c>
      <c r="B2480" s="5">
        <f>TITRES_STAT!C2483</f>
        <v>0.2</v>
      </c>
      <c r="C2480" s="5">
        <f>TITRES_STAT!D2483</f>
        <v>0.2</v>
      </c>
      <c r="D2480" s="5">
        <f>TITRES_STAT!E2483</f>
        <v>0</v>
      </c>
      <c r="E2480" s="2">
        <f t="shared" si="152"/>
        <v>-82277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45922</v>
      </c>
      <c r="B2481" s="5">
        <f>TITRES_STAT!C2484</f>
        <v>0.19</v>
      </c>
      <c r="C2481" s="5">
        <f>TITRES_STAT!D2484</f>
        <v>0.19</v>
      </c>
      <c r="D2481" s="5">
        <f>TITRES_STAT!E2484</f>
        <v>0</v>
      </c>
      <c r="E2481" s="2">
        <f t="shared" si="152"/>
        <v>-82277</v>
      </c>
      <c r="F2481" s="5" t="str">
        <f t="shared" si="155"/>
        <v>NEUTRAL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45923</v>
      </c>
      <c r="B2482" s="5">
        <f>TITRES_STAT!C2485</f>
        <v>0.19</v>
      </c>
      <c r="C2482" s="5">
        <f>TITRES_STAT!D2485</f>
        <v>0.19</v>
      </c>
      <c r="D2482" s="5">
        <f>TITRES_STAT!E2485</f>
        <v>590</v>
      </c>
      <c r="E2482" s="2">
        <f t="shared" si="152"/>
        <v>-82277</v>
      </c>
      <c r="F2482" s="5" t="str">
        <f t="shared" si="155"/>
        <v>NEUTRAL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45924</v>
      </c>
      <c r="B2483" s="5">
        <f>TITRES_STAT!C2486</f>
        <v>0.2</v>
      </c>
      <c r="C2483" s="5">
        <f>TITRES_STAT!D2486</f>
        <v>0.2</v>
      </c>
      <c r="D2483" s="5">
        <f>TITRES_STAT!E2486</f>
        <v>0</v>
      </c>
      <c r="E2483" s="2">
        <f t="shared" si="152"/>
        <v>-82277</v>
      </c>
      <c r="F2483" s="5" t="str">
        <f t="shared" si="155"/>
        <v>NEUTRAL</v>
      </c>
      <c r="G2483" s="5" t="str">
        <f t="shared" si="154"/>
        <v>NEUTRAL</v>
      </c>
      <c r="H2483" s="5" t="str">
        <f t="shared" si="153"/>
        <v>NEUTRAL</v>
      </c>
    </row>
    <row r="2484" spans="1:8" ht="13.5" x14ac:dyDescent="0.25">
      <c r="A2484" s="3">
        <f>TITRES_STAT!B2487</f>
        <v>45925</v>
      </c>
      <c r="B2484" s="5">
        <f>TITRES_STAT!C2487</f>
        <v>0.2</v>
      </c>
      <c r="C2484" s="5">
        <f>TITRES_STAT!D2487</f>
        <v>0.2</v>
      </c>
      <c r="D2484" s="5">
        <f>TITRES_STAT!E2487</f>
        <v>142</v>
      </c>
      <c r="E2484" s="2">
        <f t="shared" si="152"/>
        <v>-82277</v>
      </c>
      <c r="F2484" s="5" t="str">
        <f t="shared" si="155"/>
        <v>NEUTRAL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45926</v>
      </c>
      <c r="B2485" s="5">
        <f>TITRES_STAT!C2488</f>
        <v>0.2</v>
      </c>
      <c r="C2485" s="5">
        <f>TITRES_STAT!D2488</f>
        <v>0.2</v>
      </c>
      <c r="D2485" s="5">
        <f>TITRES_STAT!E2488</f>
        <v>300</v>
      </c>
      <c r="E2485" s="2">
        <f t="shared" si="152"/>
        <v>-82277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45929</v>
      </c>
      <c r="B2486" s="5">
        <f>TITRES_STAT!C2489</f>
        <v>0.2</v>
      </c>
      <c r="C2486" s="5">
        <f>TITRES_STAT!D2489</f>
        <v>0.2</v>
      </c>
      <c r="D2486" s="5">
        <f>TITRES_STAT!E2489</f>
        <v>0</v>
      </c>
      <c r="E2486" s="2">
        <f t="shared" si="152"/>
        <v>-82277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45930</v>
      </c>
      <c r="B2487" s="5">
        <f>TITRES_STAT!C2490</f>
        <v>0.2</v>
      </c>
      <c r="C2487" s="5">
        <f>TITRES_STAT!D2490</f>
        <v>0.2</v>
      </c>
      <c r="D2487" s="5">
        <f>TITRES_STAT!E2490</f>
        <v>0</v>
      </c>
      <c r="E2487" s="2">
        <f t="shared" si="152"/>
        <v>-82277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45931</v>
      </c>
      <c r="B2488" s="5">
        <f>TITRES_STAT!C2491</f>
        <v>0.21</v>
      </c>
      <c r="C2488" s="5">
        <f>TITRES_STAT!D2491</f>
        <v>0.21</v>
      </c>
      <c r="D2488" s="5">
        <f>TITRES_STAT!E2491</f>
        <v>0</v>
      </c>
      <c r="E2488" s="2">
        <f t="shared" si="152"/>
        <v>-82277</v>
      </c>
      <c r="F2488" s="5" t="str">
        <f t="shared" si="155"/>
        <v>NEUTRAL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45932</v>
      </c>
      <c r="B2489" s="5">
        <f>TITRES_STAT!C2492</f>
        <v>0.21</v>
      </c>
      <c r="C2489" s="5">
        <f>TITRES_STAT!D2492</f>
        <v>0.21</v>
      </c>
      <c r="D2489" s="5">
        <f>TITRES_STAT!E2492</f>
        <v>114</v>
      </c>
      <c r="E2489" s="2">
        <f t="shared" si="152"/>
        <v>-82277</v>
      </c>
      <c r="F2489" s="5" t="str">
        <f t="shared" si="155"/>
        <v>NEUTRAL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45933</v>
      </c>
      <c r="B2490" s="5">
        <f>TITRES_STAT!C2493</f>
        <v>0.21</v>
      </c>
      <c r="C2490" s="5">
        <f>TITRES_STAT!D2493</f>
        <v>0.21</v>
      </c>
      <c r="D2490" s="5">
        <f>TITRES_STAT!E2493</f>
        <v>86</v>
      </c>
      <c r="E2490" s="2">
        <f t="shared" si="152"/>
        <v>-82277</v>
      </c>
      <c r="F2490" s="5" t="str">
        <f t="shared" si="155"/>
        <v>NEUTRAL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45936</v>
      </c>
      <c r="B2491" s="5">
        <f>TITRES_STAT!C2494</f>
        <v>0.21</v>
      </c>
      <c r="C2491" s="5">
        <f>TITRES_STAT!D2494</f>
        <v>0.21</v>
      </c>
      <c r="D2491" s="5">
        <f>TITRES_STAT!E2494</f>
        <v>0</v>
      </c>
      <c r="E2491" s="2">
        <f t="shared" si="152"/>
        <v>-82277</v>
      </c>
      <c r="F2491" s="5" t="str">
        <f t="shared" si="155"/>
        <v>NEUTRAL</v>
      </c>
      <c r="G2491" s="5" t="str">
        <f t="shared" si="154"/>
        <v>NEUTRAL</v>
      </c>
      <c r="H2491" s="5" t="str">
        <f t="shared" si="153"/>
        <v>NEUTRAL</v>
      </c>
    </row>
    <row r="2492" spans="1:8" ht="13.5" x14ac:dyDescent="0.25">
      <c r="A2492" s="3">
        <f>TITRES_STAT!B2495</f>
        <v>45937</v>
      </c>
      <c r="B2492" s="5">
        <f>TITRES_STAT!C2495</f>
        <v>0.22</v>
      </c>
      <c r="C2492" s="5">
        <f>TITRES_STAT!D2495</f>
        <v>0.22</v>
      </c>
      <c r="D2492" s="5">
        <f>TITRES_STAT!E2495</f>
        <v>0</v>
      </c>
      <c r="E2492" s="2">
        <f t="shared" si="152"/>
        <v>-82277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45938</v>
      </c>
      <c r="B2493" s="5">
        <f>TITRES_STAT!C2496</f>
        <v>0.22</v>
      </c>
      <c r="C2493" s="5">
        <f>TITRES_STAT!D2496</f>
        <v>0.22</v>
      </c>
      <c r="D2493" s="5">
        <f>TITRES_STAT!E2496</f>
        <v>2</v>
      </c>
      <c r="E2493" s="2">
        <f t="shared" si="152"/>
        <v>-82277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45939</v>
      </c>
      <c r="B2494" s="5">
        <f>TITRES_STAT!C2497</f>
        <v>0.22</v>
      </c>
      <c r="C2494" s="5">
        <f>TITRES_STAT!D2497</f>
        <v>0.22</v>
      </c>
      <c r="D2494" s="5">
        <f>TITRES_STAT!E2497</f>
        <v>0</v>
      </c>
      <c r="E2494" s="2">
        <f t="shared" si="152"/>
        <v>-82277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45940</v>
      </c>
      <c r="B2495" s="5">
        <f>TITRES_STAT!C2498</f>
        <v>0.22</v>
      </c>
      <c r="C2495" s="5">
        <f>TITRES_STAT!D2498</f>
        <v>0.22</v>
      </c>
      <c r="D2495" s="5">
        <f>TITRES_STAT!E2498</f>
        <v>0</v>
      </c>
      <c r="E2495" s="2">
        <f t="shared" si="152"/>
        <v>-82277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45943</v>
      </c>
      <c r="B2496" s="5">
        <f>TITRES_STAT!C2499</f>
        <v>0.21</v>
      </c>
      <c r="C2496" s="5">
        <f>TITRES_STAT!D2499</f>
        <v>0.21</v>
      </c>
      <c r="D2496" s="5">
        <f>TITRES_STAT!E2499</f>
        <v>0</v>
      </c>
      <c r="E2496" s="2">
        <f t="shared" si="152"/>
        <v>-82277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45944</v>
      </c>
      <c r="B2497" s="5">
        <f>TITRES_STAT!C2500</f>
        <v>0.22</v>
      </c>
      <c r="C2497" s="5">
        <f>TITRES_STAT!D2500</f>
        <v>0.22</v>
      </c>
      <c r="D2497" s="5">
        <f>TITRES_STAT!E2500</f>
        <v>0</v>
      </c>
      <c r="E2497" s="2">
        <f t="shared" si="152"/>
        <v>-82277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45946</v>
      </c>
      <c r="B2498" s="5">
        <f>TITRES_STAT!C2501</f>
        <v>0.22</v>
      </c>
      <c r="C2498" s="5">
        <f>TITRES_STAT!D2501</f>
        <v>0.22</v>
      </c>
      <c r="D2498" s="5">
        <f>TITRES_STAT!E2501</f>
        <v>1539</v>
      </c>
      <c r="E2498" s="2">
        <f t="shared" si="152"/>
        <v>-82277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45947</v>
      </c>
      <c r="B2499" s="5">
        <f>TITRES_STAT!C2502</f>
        <v>0.23</v>
      </c>
      <c r="C2499" s="5">
        <f>TITRES_STAT!D2502</f>
        <v>0.23</v>
      </c>
      <c r="D2499" s="5">
        <f>TITRES_STAT!E2502</f>
        <v>0</v>
      </c>
      <c r="E2499" s="2">
        <f t="shared" si="152"/>
        <v>-82277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45950</v>
      </c>
      <c r="B2500" s="5">
        <f>TITRES_STAT!C2503</f>
        <v>0.23</v>
      </c>
      <c r="C2500" s="5">
        <f>TITRES_STAT!D2503</f>
        <v>0.23</v>
      </c>
      <c r="D2500" s="5">
        <f>TITRES_STAT!E2503</f>
        <v>300</v>
      </c>
      <c r="E2500" s="2">
        <f t="shared" ref="E2500:E2508" si="156">IF(B2500&gt;B2499, E2499+D2500, IF(B2500&lt;B2499, E2499-D2500, E2499))</f>
        <v>-82277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45951</v>
      </c>
      <c r="B2501" s="5">
        <f>TITRES_STAT!C2504</f>
        <v>0.23</v>
      </c>
      <c r="C2501" s="5">
        <f>TITRES_STAT!D2504</f>
        <v>0.23</v>
      </c>
      <c r="D2501" s="5">
        <f>TITRES_STAT!E2504</f>
        <v>0</v>
      </c>
      <c r="E2501" s="2">
        <f t="shared" si="156"/>
        <v>-82277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45952</v>
      </c>
      <c r="B2502" s="5">
        <f>TITRES_STAT!C2505</f>
        <v>0.24</v>
      </c>
      <c r="C2502" s="5">
        <f>TITRES_STAT!D2505</f>
        <v>0.24</v>
      </c>
      <c r="D2502" s="5">
        <f>TITRES_STAT!E2505</f>
        <v>0</v>
      </c>
      <c r="E2502" s="2">
        <f t="shared" si="156"/>
        <v>-82277</v>
      </c>
      <c r="F2502" s="5" t="str">
        <f t="shared" si="155"/>
        <v>NEUTRAL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45953</v>
      </c>
      <c r="B2503" s="5">
        <f>TITRES_STAT!C2506</f>
        <v>0.25</v>
      </c>
      <c r="C2503" s="5">
        <f>TITRES_STAT!D2506</f>
        <v>0.25</v>
      </c>
      <c r="D2503" s="5">
        <f>TITRES_STAT!E2506</f>
        <v>0</v>
      </c>
      <c r="E2503" s="2">
        <f t="shared" si="156"/>
        <v>-82277</v>
      </c>
      <c r="F2503" s="5" t="str">
        <f t="shared" si="155"/>
        <v>NEUTRAL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45954</v>
      </c>
      <c r="B2504" s="5">
        <f>TITRES_STAT!C2507</f>
        <v>0.26</v>
      </c>
      <c r="C2504" s="5">
        <f>TITRES_STAT!D2507</f>
        <v>0.26</v>
      </c>
      <c r="D2504" s="5">
        <f>TITRES_STAT!E2507</f>
        <v>0</v>
      </c>
      <c r="E2504" s="2">
        <f t="shared" si="156"/>
        <v>-82277</v>
      </c>
      <c r="F2504" s="5" t="str">
        <f t="shared" ref="F2504:F2508" si="159">IF(E2504&gt;E2499,"BULLISH",IF(E2504&lt;E2499,"BEARISH","NEUTRAL"))</f>
        <v>NEUTRAL</v>
      </c>
      <c r="G2504" s="5" t="str">
        <f t="shared" si="158"/>
        <v>NEUTRAL</v>
      </c>
      <c r="H2504" s="5" t="str">
        <f t="shared" si="157"/>
        <v>NEUTRAL</v>
      </c>
    </row>
    <row r="2505" spans="1:8" ht="13.5" x14ac:dyDescent="0.25">
      <c r="A2505" s="3">
        <f>TITRES_STAT!B2508</f>
        <v>45957</v>
      </c>
      <c r="B2505" s="5">
        <f>TITRES_STAT!C2508</f>
        <v>0.26</v>
      </c>
      <c r="C2505" s="5">
        <f>TITRES_STAT!D2508</f>
        <v>0.26</v>
      </c>
      <c r="D2505" s="5">
        <f>TITRES_STAT!E2508</f>
        <v>50</v>
      </c>
      <c r="E2505" s="2">
        <f t="shared" si="156"/>
        <v>-82277</v>
      </c>
      <c r="F2505" s="5" t="str">
        <f t="shared" si="159"/>
        <v>NEUTRAL</v>
      </c>
      <c r="G2505" s="5" t="str">
        <f t="shared" si="158"/>
        <v>NEUTRAL</v>
      </c>
      <c r="H2505" s="5" t="str">
        <f t="shared" si="157"/>
        <v>NEUTRAL</v>
      </c>
    </row>
    <row r="2506" spans="1:8" ht="13.5" x14ac:dyDescent="0.25">
      <c r="A2506" s="3">
        <f>TITRES_STAT!B2509</f>
        <v>45958</v>
      </c>
      <c r="B2506" s="5">
        <f>TITRES_STAT!C2509</f>
        <v>0.26</v>
      </c>
      <c r="C2506" s="5">
        <f>TITRES_STAT!D2509</f>
        <v>0.26</v>
      </c>
      <c r="D2506" s="5">
        <f>TITRES_STAT!E2509</f>
        <v>150</v>
      </c>
      <c r="E2506" s="2">
        <f t="shared" si="156"/>
        <v>-82277</v>
      </c>
      <c r="F2506" s="5" t="str">
        <f t="shared" si="159"/>
        <v>NEUTRAL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45959</v>
      </c>
      <c r="B2507" s="5">
        <f>TITRES_STAT!C2510</f>
        <v>0.26</v>
      </c>
      <c r="C2507" s="5">
        <f>TITRES_STAT!D2510</f>
        <v>0.26</v>
      </c>
      <c r="D2507" s="5">
        <f>TITRES_STAT!E2510</f>
        <v>0</v>
      </c>
      <c r="E2507" s="2">
        <f t="shared" si="156"/>
        <v>-82277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45960</v>
      </c>
      <c r="B2508" s="5">
        <f>TITRES_STAT!C2511</f>
        <v>0.26</v>
      </c>
      <c r="C2508" s="5">
        <f>TITRES_STAT!D2511</f>
        <v>0.26</v>
      </c>
      <c r="D2508" s="5">
        <f>TITRES_STAT!E2511</f>
        <v>0</v>
      </c>
      <c r="E2508" s="2">
        <f t="shared" si="156"/>
        <v>-82277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1.44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1.44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1.44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1.44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1.44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1.44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1.44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1.44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1.44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str">
        <f>OBV!G7</f>
        <v>NEUTRAL</v>
      </c>
      <c r="L7" s="5" t="str">
        <f>OBV!H7</f>
        <v>NEUTRAL</v>
      </c>
    </row>
    <row r="8" spans="1:12" ht="13.5" x14ac:dyDescent="0.25">
      <c r="A8" s="3">
        <f>RSI!A8</f>
        <v>42318</v>
      </c>
      <c r="B8" s="2">
        <f>RSI!B8</f>
        <v>1.44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1.44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str">
        <f>OBV!G8</f>
        <v>NEUTRAL</v>
      </c>
      <c r="L8" s="5" t="str">
        <f>OBV!H8</f>
        <v>NEUTRAL</v>
      </c>
    </row>
    <row r="9" spans="1:12" ht="13.5" x14ac:dyDescent="0.25">
      <c r="A9" s="3">
        <f>RSI!A9</f>
        <v>42319</v>
      </c>
      <c r="B9" s="2">
        <f>RSI!B9</f>
        <v>1.44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1.44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str">
        <f>OBV!G9</f>
        <v>NEUTRAL</v>
      </c>
      <c r="L9" s="5" t="str">
        <f>OBV!H9</f>
        <v>NEUTRAL</v>
      </c>
    </row>
    <row r="10" spans="1:12" ht="13.5" x14ac:dyDescent="0.25">
      <c r="A10" s="3">
        <f>RSI!A10</f>
        <v>42320</v>
      </c>
      <c r="B10" s="2">
        <f>RSI!B10</f>
        <v>1.44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1.44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str">
        <f>OBV!G10</f>
        <v>NEUTRAL</v>
      </c>
      <c r="L10" s="5" t="str">
        <f>OBV!H10</f>
        <v>NEUTRAL</v>
      </c>
    </row>
    <row r="11" spans="1:12" ht="13.5" x14ac:dyDescent="0.25">
      <c r="A11" s="3">
        <f>RSI!A11</f>
        <v>42321</v>
      </c>
      <c r="B11" s="2">
        <f>RSI!B11</f>
        <v>1.4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1.4319999999999999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1.43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1.4300000000000002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BULLISH DIVERGENCE</v>
      </c>
    </row>
    <row r="13" spans="1:12" ht="13.5" x14ac:dyDescent="0.25">
      <c r="A13" s="3">
        <f>RSI!A13</f>
        <v>42325</v>
      </c>
      <c r="B13" s="2">
        <f>RSI!B13</f>
        <v>1.44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1.4299999999999997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NEUTRAL</v>
      </c>
    </row>
    <row r="14" spans="1:12" ht="13.5" x14ac:dyDescent="0.25">
      <c r="A14" s="3">
        <f>RSI!A14</f>
        <v>42326</v>
      </c>
      <c r="B14" s="2">
        <f>RSI!B14</f>
        <v>1.38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1.4179999999999997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BULLISH DIVERGENCE</v>
      </c>
    </row>
    <row r="15" spans="1:12" ht="13.5" x14ac:dyDescent="0.25">
      <c r="A15" s="3">
        <f>RSI!A15</f>
        <v>42327</v>
      </c>
      <c r="B15" s="2">
        <f>RSI!B15</f>
        <v>1.39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1.4079999999999999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BULLISH DIVERGENCE</v>
      </c>
    </row>
    <row r="16" spans="1:12" ht="13.5" x14ac:dyDescent="0.25">
      <c r="A16" s="3">
        <f>RSI!A16</f>
        <v>42328</v>
      </c>
      <c r="B16" s="2">
        <f>RSI!B16</f>
        <v>1.39</v>
      </c>
      <c r="C16" s="2">
        <f>RSI!I16</f>
        <v>33.333333333333329</v>
      </c>
      <c r="D16" s="2">
        <f>MACD!E16</f>
        <v>0</v>
      </c>
      <c r="E16" s="2">
        <f>MACD!F16</f>
        <v>0</v>
      </c>
      <c r="F16" s="2">
        <f>'Moving Avg'!D16</f>
        <v>1.4059999999999999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BULLISH DIVERGENCE</v>
      </c>
    </row>
    <row r="17" spans="1:12" ht="13.5" x14ac:dyDescent="0.25">
      <c r="A17" s="3">
        <f>RSI!A17</f>
        <v>42331</v>
      </c>
      <c r="B17" s="2">
        <f>RSI!B17</f>
        <v>1.44</v>
      </c>
      <c r="C17" s="2">
        <f>RSI!I17</f>
        <v>50.943396226415089</v>
      </c>
      <c r="D17" s="2">
        <f>MACD!E17</f>
        <v>0</v>
      </c>
      <c r="E17" s="2">
        <f>MACD!F17</f>
        <v>0</v>
      </c>
      <c r="F17" s="2">
        <f>'Moving Avg'!D17</f>
        <v>1.4079999999999999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1.45</v>
      </c>
      <c r="C18" s="2">
        <f>RSI!I18</f>
        <v>53.584180170282892</v>
      </c>
      <c r="D18" s="2">
        <f>MACD!E18</f>
        <v>0</v>
      </c>
      <c r="E18" s="2">
        <f>MACD!F18</f>
        <v>0</v>
      </c>
      <c r="F18" s="2">
        <f>'Moving Avg'!D18</f>
        <v>1.41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1.45</v>
      </c>
      <c r="C19" s="2">
        <f>RSI!I19</f>
        <v>53.584180170282892</v>
      </c>
      <c r="D19" s="2">
        <f>MACD!E19</f>
        <v>0</v>
      </c>
      <c r="E19" s="2">
        <f>MACD!F19</f>
        <v>0</v>
      </c>
      <c r="F19" s="2">
        <f>'Moving Avg'!D19</f>
        <v>1.4239999999999999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1.45</v>
      </c>
      <c r="C20" s="2">
        <f>RSI!I20</f>
        <v>53.584180170282885</v>
      </c>
      <c r="D20" s="2">
        <f>MACD!E20</f>
        <v>0</v>
      </c>
      <c r="E20" s="2">
        <f>MACD!F20</f>
        <v>0</v>
      </c>
      <c r="F20" s="2">
        <f>'Moving Avg'!D20</f>
        <v>1.4360000000000002</v>
      </c>
      <c r="G20" s="2">
        <f>'Moving Avg'!F20</f>
        <v>1.4305263157894734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1.45</v>
      </c>
      <c r="C21" s="2">
        <f>RSI!I21</f>
        <v>53.584180170282885</v>
      </c>
      <c r="D21" s="2">
        <f>MACD!E21</f>
        <v>0</v>
      </c>
      <c r="E21" s="2">
        <f>MACD!F21</f>
        <v>0</v>
      </c>
      <c r="F21" s="2">
        <f>'Moving Avg'!D21</f>
        <v>1.448</v>
      </c>
      <c r="G21" s="2">
        <f>'Moving Avg'!F21</f>
        <v>1.4314999999999998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1.45</v>
      </c>
      <c r="C22" s="2">
        <f>RSI!I22</f>
        <v>53.584180170282885</v>
      </c>
      <c r="D22" s="2">
        <f>MACD!E22</f>
        <v>0</v>
      </c>
      <c r="E22" s="2">
        <f>MACD!F22</f>
        <v>0</v>
      </c>
      <c r="F22" s="2">
        <f>'Moving Avg'!D22</f>
        <v>1.45</v>
      </c>
      <c r="G22" s="2">
        <f>'Moving Avg'!F22</f>
        <v>1.4319999999999999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1.48</v>
      </c>
      <c r="C23" s="2">
        <f>RSI!I23</f>
        <v>62.383653449763528</v>
      </c>
      <c r="D23" s="2">
        <f>MACD!E23</f>
        <v>0</v>
      </c>
      <c r="E23" s="2">
        <f>MACD!F23</f>
        <v>0</v>
      </c>
      <c r="F23" s="2">
        <f>'Moving Avg'!D23</f>
        <v>1.456</v>
      </c>
      <c r="G23" s="2">
        <f>'Moving Avg'!F23</f>
        <v>1.4339999999999997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1.48</v>
      </c>
      <c r="C24" s="2">
        <f>RSI!I24</f>
        <v>62.383653449763528</v>
      </c>
      <c r="D24" s="2">
        <f>MACD!E24</f>
        <v>0</v>
      </c>
      <c r="E24" s="2">
        <f>MACD!F24</f>
        <v>0</v>
      </c>
      <c r="F24" s="2">
        <f>'Moving Avg'!D24</f>
        <v>1.4620000000000002</v>
      </c>
      <c r="G24" s="2">
        <f>'Moving Avg'!F24</f>
        <v>1.4359999999999999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NEUTRAL</v>
      </c>
      <c r="L24" s="5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1.48</v>
      </c>
      <c r="C25" s="2">
        <f>RSI!I25</f>
        <v>62.383653449763528</v>
      </c>
      <c r="D25" s="2">
        <f>MACD!E25</f>
        <v>0</v>
      </c>
      <c r="E25" s="2">
        <f>MACD!F25</f>
        <v>0</v>
      </c>
      <c r="F25" s="2">
        <f>'Moving Avg'!D25</f>
        <v>1.468</v>
      </c>
      <c r="G25" s="2">
        <f>'Moving Avg'!F25</f>
        <v>1.4379999999999999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NEUTRAL</v>
      </c>
      <c r="L25" s="5" t="str">
        <f>OBV!H25</f>
        <v>CONFIRMED BULLISH</v>
      </c>
    </row>
    <row r="26" spans="1:12" ht="13.5" x14ac:dyDescent="0.25">
      <c r="A26" s="3">
        <f>RSI!A26</f>
        <v>42342</v>
      </c>
      <c r="B26" s="2">
        <f>RSI!B26</f>
        <v>1.48</v>
      </c>
      <c r="C26" s="2">
        <f>RSI!I26</f>
        <v>62.383653449763528</v>
      </c>
      <c r="D26" s="2">
        <f>MACD!E26</f>
        <v>0</v>
      </c>
      <c r="E26" s="2">
        <f>MACD!F26</f>
        <v>0</v>
      </c>
      <c r="F26" s="2">
        <f>'Moving Avg'!D26</f>
        <v>1.4740000000000002</v>
      </c>
      <c r="G26" s="2">
        <f>'Moving Avg'!F26</f>
        <v>1.44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NEUTRAL</v>
      </c>
      <c r="L26" s="5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1.44</v>
      </c>
      <c r="C27" s="2">
        <f>RSI!I27</f>
        <v>46.555258895594477</v>
      </c>
      <c r="D27" s="2">
        <f>MACD!E27</f>
        <v>-2.0936427363745347E-2</v>
      </c>
      <c r="E27" s="2">
        <f>MACD!F27</f>
        <v>0</v>
      </c>
      <c r="F27" s="2">
        <f>'Moving Avg'!D27</f>
        <v>1.472</v>
      </c>
      <c r="G27" s="2">
        <f>'Moving Avg'!F27</f>
        <v>1.44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1.44</v>
      </c>
      <c r="C28" s="2">
        <f>RSI!I28</f>
        <v>46.555258895594477</v>
      </c>
      <c r="D28" s="2">
        <f>MACD!E28</f>
        <v>-1.617697700009213E-2</v>
      </c>
      <c r="E28" s="2">
        <f>MACD!F28</f>
        <v>0</v>
      </c>
      <c r="F28" s="2">
        <f>'Moving Avg'!D28</f>
        <v>1.4639999999999997</v>
      </c>
      <c r="G28" s="2">
        <f>'Moving Avg'!F28</f>
        <v>1.44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1.44</v>
      </c>
      <c r="C29" s="2">
        <f>RSI!I29</f>
        <v>46.555258895594477</v>
      </c>
      <c r="D29" s="2">
        <f>MACD!E29</f>
        <v>-1.2149749769308604E-2</v>
      </c>
      <c r="E29" s="2">
        <f>MACD!F29</f>
        <v>0</v>
      </c>
      <c r="F29" s="2">
        <f>'Moving Avg'!D29</f>
        <v>1.456</v>
      </c>
      <c r="G29" s="2">
        <f>'Moving Avg'!F29</f>
        <v>1.44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1.44</v>
      </c>
      <c r="C30" s="2">
        <f>RSI!I30</f>
        <v>46.555258895594477</v>
      </c>
      <c r="D30" s="2">
        <f>MACD!E30</f>
        <v>-8.7420959586455016E-3</v>
      </c>
      <c r="E30" s="2">
        <f>MACD!F30</f>
        <v>0</v>
      </c>
      <c r="F30" s="2">
        <f>'Moving Avg'!D30</f>
        <v>1.4479999999999997</v>
      </c>
      <c r="G30" s="2">
        <f>'Moving Avg'!F30</f>
        <v>1.4400000000000002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</row>
    <row r="31" spans="1:12" ht="13.5" x14ac:dyDescent="0.25">
      <c r="A31" s="3">
        <f>RSI!A31</f>
        <v>42349</v>
      </c>
      <c r="B31" s="2">
        <f>RSI!B31</f>
        <v>1.44</v>
      </c>
      <c r="C31" s="2">
        <f>RSI!I31</f>
        <v>46.555258895594477</v>
      </c>
      <c r="D31" s="2">
        <f>MACD!E31</f>
        <v>-5.8586965803921753E-3</v>
      </c>
      <c r="E31" s="2">
        <f>MACD!F31</f>
        <v>0</v>
      </c>
      <c r="F31" s="2">
        <f>'Moving Avg'!D31</f>
        <v>1.44</v>
      </c>
      <c r="G31" s="2">
        <f>'Moving Avg'!F31</f>
        <v>1.4420000000000002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1.44</v>
      </c>
      <c r="C32" s="2">
        <f>RSI!I32</f>
        <v>46.555258895594477</v>
      </c>
      <c r="D32" s="2">
        <f>MACD!E32</f>
        <v>-3.4188971064854634E-3</v>
      </c>
      <c r="E32" s="2">
        <f>MACD!F32</f>
        <v>0</v>
      </c>
      <c r="F32" s="2">
        <f>'Moving Avg'!D32</f>
        <v>1.44</v>
      </c>
      <c r="G32" s="2">
        <f>'Moving Avg'!F32</f>
        <v>1.4425000000000003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str">
        <f>OBV!G32</f>
        <v>NEUTRAL</v>
      </c>
      <c r="L32" s="5" t="str">
        <f>OBV!H32</f>
        <v>NEUTRAL</v>
      </c>
    </row>
    <row r="33" spans="1:12" ht="13.5" x14ac:dyDescent="0.25">
      <c r="A33" s="3">
        <f>RSI!A33</f>
        <v>42353</v>
      </c>
      <c r="B33" s="2">
        <f>RSI!B33</f>
        <v>1.44</v>
      </c>
      <c r="C33" s="2">
        <f>RSI!I33</f>
        <v>46.555258895594477</v>
      </c>
      <c r="D33" s="2">
        <f>MACD!E33</f>
        <v>3.2609332175892458E-3</v>
      </c>
      <c r="E33" s="2">
        <f>MACD!F33</f>
        <v>0</v>
      </c>
      <c r="F33" s="2">
        <f>'Moving Avg'!D33</f>
        <v>1.44</v>
      </c>
      <c r="G33" s="2">
        <f>'Moving Avg'!F33</f>
        <v>1.4425000000000003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str">
        <f>OBV!G33</f>
        <v>NEUTRAL</v>
      </c>
      <c r="L33" s="5" t="str">
        <f>OBV!H33</f>
        <v>NEUTRAL</v>
      </c>
    </row>
    <row r="34" spans="1:12" ht="13.5" x14ac:dyDescent="0.25">
      <c r="A34" s="3">
        <f>RSI!A34</f>
        <v>42354</v>
      </c>
      <c r="B34" s="2">
        <f>RSI!B34</f>
        <v>1.44</v>
      </c>
      <c r="C34" s="2">
        <f>RSI!I34</f>
        <v>46.55525889559447</v>
      </c>
      <c r="D34" s="2">
        <f>MACD!E34</f>
        <v>8.9130973379600853E-3</v>
      </c>
      <c r="E34" s="2">
        <f>MACD!F34</f>
        <v>0</v>
      </c>
      <c r="F34" s="2">
        <f>'Moving Avg'!D34</f>
        <v>1.44</v>
      </c>
      <c r="G34" s="2">
        <f>'Moving Avg'!F34</f>
        <v>1.4455000000000005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str">
        <f>OBV!G34</f>
        <v>NEUTRAL</v>
      </c>
      <c r="L34" s="5" t="str">
        <f>OBV!H34</f>
        <v>NEUTRAL</v>
      </c>
    </row>
    <row r="35" spans="1:12" ht="13.5" x14ac:dyDescent="0.25">
      <c r="A35" s="3">
        <f>RSI!A35</f>
        <v>42355</v>
      </c>
      <c r="B35" s="2">
        <f>RSI!B35</f>
        <v>1.4</v>
      </c>
      <c r="C35" s="2">
        <f>RSI!I35</f>
        <v>31.908306174087301</v>
      </c>
      <c r="D35" s="2">
        <f>MACD!E35</f>
        <v>1.6658660710467732E-2</v>
      </c>
      <c r="E35" s="2">
        <f>MACD!F35</f>
        <v>-4.2722391680724619E-3</v>
      </c>
      <c r="F35" s="2">
        <f>'Moving Avg'!D35</f>
        <v>1.4319999999999999</v>
      </c>
      <c r="G35" s="2">
        <f>'Moving Avg'!F35</f>
        <v>1.4460000000000004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NEUTRAL</v>
      </c>
      <c r="L35" s="5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1.37</v>
      </c>
      <c r="C36" s="2">
        <f>RSI!I36</f>
        <v>25.442956056101281</v>
      </c>
      <c r="D36" s="2">
        <f>MACD!E36</f>
        <v>2.5671182888808541E-2</v>
      </c>
      <c r="E36" s="2">
        <f>MACD!F36</f>
        <v>1.7164452433037387E-3</v>
      </c>
      <c r="F36" s="2">
        <f>'Moving Avg'!D36</f>
        <v>1.4180000000000001</v>
      </c>
      <c r="G36" s="2">
        <f>'Moving Avg'!F36</f>
        <v>1.4450000000000005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42359</v>
      </c>
      <c r="B37" s="2">
        <f>RSI!B37</f>
        <v>1.41</v>
      </c>
      <c r="C37" s="2">
        <f>RSI!I37</f>
        <v>42.246174516614083</v>
      </c>
      <c r="D37" s="2">
        <f>MACD!E37</f>
        <v>2.4576478807579516E-2</v>
      </c>
      <c r="E37" s="2">
        <f>MACD!F37</f>
        <v>6.2884519561588947E-3</v>
      </c>
      <c r="F37" s="2">
        <f>'Moving Avg'!D37</f>
        <v>1.4119999999999999</v>
      </c>
      <c r="G37" s="2">
        <f>'Moving Avg'!F37</f>
        <v>1.4435000000000004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NEUTRAL</v>
      </c>
      <c r="L37" s="5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1.36</v>
      </c>
      <c r="C38" s="2">
        <f>RSI!I38</f>
        <v>32.412583565957775</v>
      </c>
      <c r="D38" s="2">
        <f>MACD!E38</f>
        <v>2.7484314882883165E-2</v>
      </c>
      <c r="E38" s="2">
        <f>MACD!F38</f>
        <v>1.0527624541503751E-2</v>
      </c>
      <c r="F38" s="2">
        <f>'Moving Avg'!D38</f>
        <v>1.3960000000000001</v>
      </c>
      <c r="G38" s="2">
        <f>'Moving Avg'!F38</f>
        <v>1.4390000000000003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1.4</v>
      </c>
      <c r="C39" s="2">
        <f>RSI!I39</f>
        <v>43.702452421777998</v>
      </c>
      <c r="D39" s="2">
        <f>MACD!E39</f>
        <v>2.7398040413302072E-2</v>
      </c>
      <c r="E39" s="2">
        <f>MACD!F39</f>
        <v>1.3901707715863416E-2</v>
      </c>
      <c r="F39" s="2">
        <f>'Moving Avg'!D39</f>
        <v>1.3879999999999999</v>
      </c>
      <c r="G39" s="2">
        <f>'Moving Avg'!F39</f>
        <v>1.4365000000000001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1.41</v>
      </c>
      <c r="C40" s="2">
        <f>RSI!I40</f>
        <v>46.125334781679022</v>
      </c>
      <c r="D40" s="2">
        <f>MACD!E40</f>
        <v>2.6733317789974453E-2</v>
      </c>
      <c r="E40" s="2">
        <f>MACD!F40</f>
        <v>1.6468029730685625E-2</v>
      </c>
      <c r="F40" s="2">
        <f>'Moving Avg'!D40</f>
        <v>1.3900000000000001</v>
      </c>
      <c r="G40" s="2">
        <f>'Moving Avg'!F40</f>
        <v>1.4345000000000001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BEARISH DIVERGENCE</v>
      </c>
    </row>
    <row r="41" spans="1:12" ht="13.5" x14ac:dyDescent="0.25">
      <c r="A41" s="3">
        <f>RSI!A41</f>
        <v>42366</v>
      </c>
      <c r="B41" s="2">
        <f>RSI!B41</f>
        <v>1.41</v>
      </c>
      <c r="C41" s="2">
        <f>RSI!I41</f>
        <v>46.12533478167903</v>
      </c>
      <c r="D41" s="2">
        <f>MACD!E41</f>
        <v>2.6249750859561383E-2</v>
      </c>
      <c r="E41" s="2">
        <f>MACD!F41</f>
        <v>1.8424373956460776E-2</v>
      </c>
      <c r="F41" s="2">
        <f>'Moving Avg'!D41</f>
        <v>1.3980000000000001</v>
      </c>
      <c r="G41" s="2">
        <f>'Moving Avg'!F41</f>
        <v>1.4324999999999999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BEARISH DIVERGENCE</v>
      </c>
    </row>
    <row r="42" spans="1:12" ht="13.5" x14ac:dyDescent="0.25">
      <c r="A42" s="3">
        <f>RSI!A42</f>
        <v>42367</v>
      </c>
      <c r="B42" s="2">
        <f>RSI!B42</f>
        <v>1.41</v>
      </c>
      <c r="C42" s="2">
        <f>RSI!I42</f>
        <v>46.12533478167903</v>
      </c>
      <c r="D42" s="2">
        <f>MACD!E42</f>
        <v>2.5913625761835313E-2</v>
      </c>
      <c r="E42" s="2">
        <f>MACD!F42</f>
        <v>1.9922224317535684E-2</v>
      </c>
      <c r="F42" s="2">
        <f>'Moving Avg'!D42</f>
        <v>1.3980000000000001</v>
      </c>
      <c r="G42" s="2">
        <f>'Moving Avg'!F42</f>
        <v>1.4304999999999999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NEUTRAL</v>
      </c>
    </row>
    <row r="43" spans="1:12" ht="13.5" x14ac:dyDescent="0.25">
      <c r="A43" s="3">
        <f>RSI!A43</f>
        <v>42368</v>
      </c>
      <c r="B43" s="2">
        <f>RSI!B43</f>
        <v>1.37</v>
      </c>
      <c r="C43" s="2">
        <f>RSI!I43</f>
        <v>37.96295337459668</v>
      </c>
      <c r="D43" s="2">
        <f>MACD!E43</f>
        <v>2.8659811217897957E-2</v>
      </c>
      <c r="E43" s="2">
        <f>MACD!F43</f>
        <v>2.1669741697608137E-2</v>
      </c>
      <c r="F43" s="2">
        <f>'Moving Avg'!D43</f>
        <v>1.4</v>
      </c>
      <c r="G43" s="2">
        <f>'Moving Avg'!F43</f>
        <v>1.4249999999999998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</row>
    <row r="44" spans="1:12" ht="13.5" x14ac:dyDescent="0.25">
      <c r="A44" s="3">
        <f>RSI!A44</f>
        <v>42369</v>
      </c>
      <c r="B44" s="2">
        <f>RSI!B44</f>
        <v>1.37</v>
      </c>
      <c r="C44" s="2">
        <f>RSI!I44</f>
        <v>37.96295337459668</v>
      </c>
      <c r="D44" s="2">
        <f>MACD!E44</f>
        <v>3.1282494282130369E-2</v>
      </c>
      <c r="E44" s="2">
        <f>MACD!F44</f>
        <v>2.3592292214512586E-2</v>
      </c>
      <c r="F44" s="2">
        <f>'Moving Avg'!D44</f>
        <v>1.3939999999999999</v>
      </c>
      <c r="G44" s="2">
        <f>'Moving Avg'!F44</f>
        <v>1.4194999999999998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BULLISH DIVERGENCE</v>
      </c>
    </row>
    <row r="45" spans="1:12" ht="13.5" x14ac:dyDescent="0.25">
      <c r="A45" s="3">
        <f>RSI!A45</f>
        <v>42373</v>
      </c>
      <c r="B45" s="2">
        <f>RSI!B45</f>
        <v>1.4</v>
      </c>
      <c r="C45" s="2">
        <f>RSI!I45</f>
        <v>46.238213842153854</v>
      </c>
      <c r="D45" s="2">
        <f>MACD!E45</f>
        <v>2.5402459711006076E-2</v>
      </c>
      <c r="E45" s="2">
        <f>MACD!F45</f>
        <v>2.3954325713811286E-2</v>
      </c>
      <c r="F45" s="2">
        <f>'Moving Avg'!D45</f>
        <v>1.3919999999999999</v>
      </c>
      <c r="G45" s="2">
        <f>'Moving Avg'!F45</f>
        <v>1.4154999999999998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BULLISH DIVERGENCE</v>
      </c>
    </row>
    <row r="46" spans="1:12" ht="13.5" x14ac:dyDescent="0.25">
      <c r="A46" s="3">
        <f>RSI!A46</f>
        <v>42374</v>
      </c>
      <c r="B46" s="2">
        <f>RSI!B46</f>
        <v>1.43</v>
      </c>
      <c r="C46" s="2">
        <f>RSI!I46</f>
        <v>52.991180242528145</v>
      </c>
      <c r="D46" s="2">
        <f>MACD!E46</f>
        <v>1.3668501460569749E-2</v>
      </c>
      <c r="E46" s="2">
        <f>MACD!F46</f>
        <v>2.1897160863162981E-2</v>
      </c>
      <c r="F46" s="2">
        <f>'Moving Avg'!D46</f>
        <v>1.3960000000000001</v>
      </c>
      <c r="G46" s="2">
        <f>'Moving Avg'!F46</f>
        <v>1.4129999999999998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1.43</v>
      </c>
      <c r="C47" s="2">
        <f>RSI!I47</f>
        <v>52.991180242528145</v>
      </c>
      <c r="D47" s="2">
        <f>MACD!E47</f>
        <v>9.7895483987113785E-3</v>
      </c>
      <c r="E47" s="2">
        <f>MACD!F47</f>
        <v>1.9475638370272663E-2</v>
      </c>
      <c r="F47" s="2">
        <f>'Moving Avg'!D47</f>
        <v>1.4</v>
      </c>
      <c r="G47" s="2">
        <f>'Moving Avg'!F47</f>
        <v>1.4124999999999999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1.43</v>
      </c>
      <c r="C48" s="2">
        <f>RSI!I48</f>
        <v>52.991180242528145</v>
      </c>
      <c r="D48" s="2">
        <f>MACD!E48</f>
        <v>-1.2813071158350731E-3</v>
      </c>
      <c r="E48" s="2">
        <f>MACD!F48</f>
        <v>1.5324249273051116E-2</v>
      </c>
      <c r="F48" s="2">
        <f>'Moving Avg'!D48</f>
        <v>1.4119999999999999</v>
      </c>
      <c r="G48" s="2">
        <f>'Moving Avg'!F48</f>
        <v>1.4119999999999999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1.43</v>
      </c>
      <c r="C49" s="2">
        <f>RSI!I49</f>
        <v>52.991180242528145</v>
      </c>
      <c r="D49" s="2">
        <f>MACD!E49</f>
        <v>-4.5843271672225683E-3</v>
      </c>
      <c r="E49" s="2">
        <f>MACD!F49</f>
        <v>1.134253398499638E-2</v>
      </c>
      <c r="F49" s="2">
        <f>'Moving Avg'!D49</f>
        <v>1.4239999999999999</v>
      </c>
      <c r="G49" s="2">
        <f>'Moving Avg'!F49</f>
        <v>1.4114999999999998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1.43</v>
      </c>
      <c r="C50" s="2">
        <f>RSI!I50</f>
        <v>52.991180242528145</v>
      </c>
      <c r="D50" s="2">
        <f>MACD!E50</f>
        <v>-5.9233391485975506E-3</v>
      </c>
      <c r="E50" s="2">
        <f>MACD!F50</f>
        <v>7.8893593582775937E-3</v>
      </c>
      <c r="F50" s="2">
        <f>'Moving Avg'!D50</f>
        <v>1.43</v>
      </c>
      <c r="G50" s="2">
        <f>'Moving Avg'!F50</f>
        <v>1.411</v>
      </c>
      <c r="H50" s="2">
        <f>'Moving Avg'!G50</f>
        <v>1.428163265306122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1.37</v>
      </c>
      <c r="C51" s="2">
        <f>RSI!I51</f>
        <v>38.852872149450484</v>
      </c>
      <c r="D51" s="2">
        <f>MACD!E51</f>
        <v>-2.6883959528247736E-3</v>
      </c>
      <c r="E51" s="2">
        <f>MACD!F51</f>
        <v>5.7738082960571207E-3</v>
      </c>
      <c r="F51" s="2">
        <f>'Moving Avg'!D51</f>
        <v>1.4179999999999999</v>
      </c>
      <c r="G51" s="2">
        <f>'Moving Avg'!F51</f>
        <v>1.4075</v>
      </c>
      <c r="H51" s="2">
        <f>'Moving Avg'!G51</f>
        <v>1.4269999999999996</v>
      </c>
      <c r="I51" s="2">
        <f>'Moving Avg'!H51</f>
        <v>0</v>
      </c>
      <c r="J51" s="5" t="str">
        <f>OBV!F51</f>
        <v>NEUTRAL</v>
      </c>
      <c r="K51" s="5" t="str">
        <f>OBV!G51</f>
        <v>NEUTRAL</v>
      </c>
      <c r="L51" s="5" t="str">
        <f>OBV!H51</f>
        <v>NEUTRAL</v>
      </c>
    </row>
    <row r="52" spans="1:12" ht="13.5" x14ac:dyDescent="0.25">
      <c r="A52" s="3">
        <f>RSI!A52</f>
        <v>42382</v>
      </c>
      <c r="B52" s="2">
        <f>RSI!B52</f>
        <v>1.39</v>
      </c>
      <c r="C52" s="2">
        <f>RSI!I52</f>
        <v>44.197426587469224</v>
      </c>
      <c r="D52" s="2">
        <f>MACD!E52</f>
        <v>-1.1489003327425085E-3</v>
      </c>
      <c r="E52" s="2">
        <f>MACD!F52</f>
        <v>4.3892665702971951E-3</v>
      </c>
      <c r="F52" s="2">
        <f>'Moving Avg'!D52</f>
        <v>1.41</v>
      </c>
      <c r="G52" s="2">
        <f>'Moving Avg'!F52</f>
        <v>1.405</v>
      </c>
      <c r="H52" s="2">
        <f>'Moving Avg'!G52</f>
        <v>1.4259999999999997</v>
      </c>
      <c r="I52" s="2">
        <f>'Moving Avg'!H52</f>
        <v>0</v>
      </c>
      <c r="J52" s="5" t="str">
        <f>OBV!F52</f>
        <v>BULLISH</v>
      </c>
      <c r="K52" s="5" t="str">
        <f>OBV!G52</f>
        <v>NEUTRAL</v>
      </c>
      <c r="L52" s="5" t="str">
        <f>OBV!H52</f>
        <v>BULLISH DIVERGENCE</v>
      </c>
    </row>
    <row r="53" spans="1:12" ht="13.5" x14ac:dyDescent="0.25">
      <c r="A53" s="3">
        <f>RSI!A53</f>
        <v>42384</v>
      </c>
      <c r="B53" s="2">
        <f>RSI!B53</f>
        <v>1.37</v>
      </c>
      <c r="C53" s="2">
        <f>RSI!I53</f>
        <v>40.39510482438903</v>
      </c>
      <c r="D53" s="2">
        <f>MACD!E53</f>
        <v>-4.3740943588006509E-3</v>
      </c>
      <c r="E53" s="2">
        <f>MACD!F53</f>
        <v>2.6365943844776263E-3</v>
      </c>
      <c r="F53" s="2">
        <f>'Moving Avg'!D53</f>
        <v>1.3980000000000001</v>
      </c>
      <c r="G53" s="2">
        <f>'Moving Avg'!F53</f>
        <v>1.4015</v>
      </c>
      <c r="H53" s="2">
        <f>'Moving Avg'!G53</f>
        <v>1.4245999999999994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1.37</v>
      </c>
      <c r="C54" s="2">
        <f>RSI!I54</f>
        <v>40.395104824389037</v>
      </c>
      <c r="D54" s="2">
        <f>MACD!E54</f>
        <v>-6.8511085460680743E-3</v>
      </c>
      <c r="E54" s="2">
        <f>MACD!F54</f>
        <v>7.3905379836848627E-4</v>
      </c>
      <c r="F54" s="2">
        <f>'Moving Avg'!D54</f>
        <v>1.3859999999999999</v>
      </c>
      <c r="G54" s="2">
        <f>'Moving Avg'!F54</f>
        <v>1.3980000000000001</v>
      </c>
      <c r="H54" s="2">
        <f>'Moving Avg'!G54</f>
        <v>1.4231999999999996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1.37</v>
      </c>
      <c r="C55" s="2">
        <f>RSI!I55</f>
        <v>40.395104824389037</v>
      </c>
      <c r="D55" s="2">
        <f>MACD!E55</f>
        <v>-4.0983292506671098E-3</v>
      </c>
      <c r="E55" s="2">
        <f>MACD!F55</f>
        <v>-2.2842281143863291E-4</v>
      </c>
      <c r="F55" s="2">
        <f>'Moving Avg'!D55</f>
        <v>1.3740000000000001</v>
      </c>
      <c r="G55" s="2">
        <f>'Moving Avg'!F55</f>
        <v>1.3965000000000003</v>
      </c>
      <c r="H55" s="2">
        <f>'Moving Avg'!G55</f>
        <v>1.4217999999999995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1.39</v>
      </c>
      <c r="C56" s="2">
        <f>RSI!I56</f>
        <v>46.178245819018748</v>
      </c>
      <c r="D56" s="2">
        <f>MACD!E56</f>
        <v>1.5808947471618318E-3</v>
      </c>
      <c r="E56" s="2">
        <f>MACD!F56</f>
        <v>1.3344070028146001E-4</v>
      </c>
      <c r="F56" s="2">
        <f>'Moving Avg'!D56</f>
        <v>1.3779999999999999</v>
      </c>
      <c r="G56" s="2">
        <f>'Moving Avg'!F56</f>
        <v>1.3975000000000004</v>
      </c>
      <c r="H56" s="2">
        <f>'Moving Avg'!G56</f>
        <v>1.4207999999999996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BEARISH DIVERGENCE</v>
      </c>
    </row>
    <row r="57" spans="1:12" ht="13.5" x14ac:dyDescent="0.25">
      <c r="A57" s="3">
        <f>RSI!A57</f>
        <v>42390</v>
      </c>
      <c r="B57" s="2">
        <f>RSI!B57</f>
        <v>1.39</v>
      </c>
      <c r="C57" s="2">
        <f>RSI!I57</f>
        <v>46.178245819018748</v>
      </c>
      <c r="D57" s="2">
        <f>MACD!E57</f>
        <v>6.4682537796811879E-3</v>
      </c>
      <c r="E57" s="2">
        <f>MACD!F57</f>
        <v>1.4004033161614056E-3</v>
      </c>
      <c r="F57" s="2">
        <f>'Moving Avg'!D57</f>
        <v>1.3779999999999999</v>
      </c>
      <c r="G57" s="2">
        <f>'Moving Avg'!F57</f>
        <v>1.3965000000000003</v>
      </c>
      <c r="H57" s="2">
        <f>'Moving Avg'!G57</f>
        <v>1.4197999999999995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NEUTRAL</v>
      </c>
    </row>
    <row r="58" spans="1:12" ht="13.5" x14ac:dyDescent="0.25">
      <c r="A58" s="3">
        <f>RSI!A58</f>
        <v>42391</v>
      </c>
      <c r="B58" s="2">
        <f>RSI!B58</f>
        <v>1.39</v>
      </c>
      <c r="C58" s="2">
        <f>RSI!I58</f>
        <v>46.178245819018748</v>
      </c>
      <c r="D58" s="2">
        <f>MACD!E58</f>
        <v>1.0679509388866526E-2</v>
      </c>
      <c r="E58" s="2">
        <f>MACD!F58</f>
        <v>3.2562245307024302E-3</v>
      </c>
      <c r="F58" s="2">
        <f>'Moving Avg'!D58</f>
        <v>1.3819999999999999</v>
      </c>
      <c r="G58" s="2">
        <f>'Moving Avg'!F58</f>
        <v>1.3980000000000004</v>
      </c>
      <c r="H58" s="2">
        <f>'Moving Avg'!G58</f>
        <v>1.4187999999999996</v>
      </c>
      <c r="I58" s="2">
        <f>'Moving Avg'!H58</f>
        <v>0</v>
      </c>
      <c r="J58" s="5" t="str">
        <f>OBV!F58</f>
        <v>BULLISH</v>
      </c>
      <c r="K58" s="5" t="str">
        <f>OBV!G58</f>
        <v>NEUTRAL</v>
      </c>
      <c r="L58" s="5" t="str">
        <f>OBV!H58</f>
        <v>CONFIRMED BULLISH</v>
      </c>
    </row>
    <row r="59" spans="1:12" ht="13.5" x14ac:dyDescent="0.25">
      <c r="A59" s="3">
        <f>RSI!A59</f>
        <v>42394</v>
      </c>
      <c r="B59" s="2">
        <f>RSI!B59</f>
        <v>1.39</v>
      </c>
      <c r="C59" s="2">
        <f>RSI!I59</f>
        <v>46.178245819018748</v>
      </c>
      <c r="D59" s="2">
        <f>MACD!E59</f>
        <v>1.4313062821830869E-2</v>
      </c>
      <c r="E59" s="2">
        <f>MACD!F59</f>
        <v>5.4675921889281182E-3</v>
      </c>
      <c r="F59" s="2">
        <f>'Moving Avg'!D59</f>
        <v>1.3859999999999997</v>
      </c>
      <c r="G59" s="2">
        <f>'Moving Avg'!F59</f>
        <v>1.3975000000000002</v>
      </c>
      <c r="H59" s="2">
        <f>'Moving Avg'!G59</f>
        <v>1.4177999999999995</v>
      </c>
      <c r="I59" s="2">
        <f>'Moving Avg'!H59</f>
        <v>0</v>
      </c>
      <c r="J59" s="5" t="str">
        <f>OBV!F59</f>
        <v>BULLISH</v>
      </c>
      <c r="K59" s="5" t="str">
        <f>OBV!G59</f>
        <v>NEUTRAL</v>
      </c>
      <c r="L59" s="5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1.39</v>
      </c>
      <c r="C60" s="2">
        <f>RSI!I60</f>
        <v>46.178245819018748</v>
      </c>
      <c r="D60" s="2">
        <f>MACD!E60</f>
        <v>1.7452592573335091E-2</v>
      </c>
      <c r="E60" s="2">
        <f>MACD!F60</f>
        <v>7.8645922658095134E-3</v>
      </c>
      <c r="F60" s="2">
        <f>'Moving Avg'!D60</f>
        <v>1.39</v>
      </c>
      <c r="G60" s="2">
        <f>'Moving Avg'!F60</f>
        <v>1.3965000000000001</v>
      </c>
      <c r="H60" s="2">
        <f>'Moving Avg'!G60</f>
        <v>1.4167999999999992</v>
      </c>
      <c r="I60" s="2">
        <f>'Moving Avg'!H60</f>
        <v>0</v>
      </c>
      <c r="J60" s="5" t="str">
        <f>OBV!F60</f>
        <v>BULLISH</v>
      </c>
      <c r="K60" s="5" t="str">
        <f>OBV!G60</f>
        <v>NEUTRAL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1.39</v>
      </c>
      <c r="C61" s="2">
        <f>RSI!I61</f>
        <v>46.178245819018748</v>
      </c>
      <c r="D61" s="2">
        <f>MACD!E61</f>
        <v>1.0938519386355816E-2</v>
      </c>
      <c r="E61" s="2">
        <f>MACD!F61</f>
        <v>8.4793776899187746E-3</v>
      </c>
      <c r="F61" s="2">
        <f>'Moving Avg'!D61</f>
        <v>1.39</v>
      </c>
      <c r="G61" s="2">
        <f>'Moving Avg'!F61</f>
        <v>1.3955000000000004</v>
      </c>
      <c r="H61" s="2">
        <f>'Moving Avg'!G61</f>
        <v>1.4165999999999994</v>
      </c>
      <c r="I61" s="2">
        <f>'Moving Avg'!H61</f>
        <v>0</v>
      </c>
      <c r="J61" s="5" t="str">
        <f>OBV!F61</f>
        <v>NEUTRAL</v>
      </c>
      <c r="K61" s="5" t="str">
        <f>OBV!G61</f>
        <v>NEUTRAL</v>
      </c>
      <c r="L61" s="5" t="str">
        <f>OBV!H61</f>
        <v>NEUTRAL</v>
      </c>
    </row>
    <row r="62" spans="1:12" ht="13.5" x14ac:dyDescent="0.25">
      <c r="A62" s="3">
        <f>RSI!A62</f>
        <v>42397</v>
      </c>
      <c r="B62" s="2">
        <f>RSI!B62</f>
        <v>1.33</v>
      </c>
      <c r="C62" s="2">
        <f>RSI!I62</f>
        <v>31.758189812876751</v>
      </c>
      <c r="D62" s="2">
        <f>MACD!E62</f>
        <v>1.3003692594433458E-2</v>
      </c>
      <c r="E62" s="2">
        <f>MACD!F62</f>
        <v>9.3842406708217127E-3</v>
      </c>
      <c r="F62" s="2">
        <f>'Moving Avg'!D62</f>
        <v>1.3779999999999999</v>
      </c>
      <c r="G62" s="2">
        <f>'Moving Avg'!F62</f>
        <v>1.3915000000000002</v>
      </c>
      <c r="H62" s="2">
        <f>'Moving Avg'!G62</f>
        <v>1.4145999999999994</v>
      </c>
      <c r="I62" s="2">
        <f>'Moving Avg'!H62</f>
        <v>0</v>
      </c>
      <c r="J62" s="5" t="str">
        <f>OBV!F62</f>
        <v>NEUTRAL</v>
      </c>
      <c r="K62" s="5" t="str">
        <f>OBV!G62</f>
        <v>NEUTRAL</v>
      </c>
      <c r="L62" s="5" t="str">
        <f>OBV!H62</f>
        <v>NEUTRAL</v>
      </c>
    </row>
    <row r="63" spans="1:12" ht="13.5" x14ac:dyDescent="0.25">
      <c r="A63" s="3">
        <f>RSI!A63</f>
        <v>42398</v>
      </c>
      <c r="B63" s="2">
        <f>RSI!B63</f>
        <v>1.33</v>
      </c>
      <c r="C63" s="2">
        <f>RSI!I63</f>
        <v>31.758189812876751</v>
      </c>
      <c r="D63" s="2">
        <f>MACD!E63</f>
        <v>1.2080353169486635E-2</v>
      </c>
      <c r="E63" s="2">
        <f>MACD!F63</f>
        <v>9.9234631705546975E-3</v>
      </c>
      <c r="F63" s="2">
        <f>'Moving Avg'!D63</f>
        <v>1.3660000000000001</v>
      </c>
      <c r="G63" s="2">
        <f>'Moving Avg'!F63</f>
        <v>1.3895000000000004</v>
      </c>
      <c r="H63" s="2">
        <f>'Moving Avg'!G63</f>
        <v>1.4123999999999994</v>
      </c>
      <c r="I63" s="2">
        <f>'Moving Avg'!H63</f>
        <v>0</v>
      </c>
      <c r="J63" s="5" t="str">
        <f>OBV!F63</f>
        <v>NEUTRAL</v>
      </c>
      <c r="K63" s="5" t="str">
        <f>OBV!G63</f>
        <v>NEUTRAL</v>
      </c>
      <c r="L63" s="5" t="str">
        <f>OBV!H63</f>
        <v>NEUTRAL</v>
      </c>
    </row>
    <row r="64" spans="1:12" ht="13.5" x14ac:dyDescent="0.25">
      <c r="A64" s="3">
        <f>RSI!A64</f>
        <v>42401</v>
      </c>
      <c r="B64" s="2">
        <f>RSI!B64</f>
        <v>1.3</v>
      </c>
      <c r="C64" s="2">
        <f>RSI!I64</f>
        <v>26.889124986099802</v>
      </c>
      <c r="D64" s="2">
        <f>MACD!E64</f>
        <v>1.3897333925787736E-2</v>
      </c>
      <c r="E64" s="2">
        <f>MACD!F64</f>
        <v>1.0718237321601307E-2</v>
      </c>
      <c r="F64" s="2">
        <f>'Moving Avg'!D64</f>
        <v>1.3479999999999999</v>
      </c>
      <c r="G64" s="2">
        <f>'Moving Avg'!F64</f>
        <v>1.3860000000000001</v>
      </c>
      <c r="H64" s="2">
        <f>'Moving Avg'!G64</f>
        <v>1.4107999999999996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1.3</v>
      </c>
      <c r="C65" s="2">
        <f>RSI!I65</f>
        <v>26.889124986099802</v>
      </c>
      <c r="D65" s="2">
        <f>MACD!E65</f>
        <v>1.5960240969319361E-2</v>
      </c>
      <c r="E65" s="2">
        <f>MACD!F65</f>
        <v>1.1766638051144918E-2</v>
      </c>
      <c r="F65" s="2">
        <f>'Moving Avg'!D65</f>
        <v>1.3299999999999998</v>
      </c>
      <c r="G65" s="2">
        <f>'Moving Avg'!F65</f>
        <v>1.3810000000000002</v>
      </c>
      <c r="H65" s="2">
        <f>'Moving Avg'!G65</f>
        <v>1.4089999999999996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1.25</v>
      </c>
      <c r="C66" s="2">
        <f>RSI!I66</f>
        <v>20.742147185067353</v>
      </c>
      <c r="D66" s="2">
        <f>MACD!E66</f>
        <v>2.4972943171866158E-2</v>
      </c>
      <c r="E66" s="2">
        <f>MACD!F66</f>
        <v>1.4407899075289167E-2</v>
      </c>
      <c r="F66" s="2">
        <f>'Moving Avg'!D66</f>
        <v>1.302</v>
      </c>
      <c r="G66" s="2">
        <f>'Moving Avg'!F66</f>
        <v>1.3720000000000003</v>
      </c>
      <c r="H66" s="2">
        <f>'Moving Avg'!G66</f>
        <v>1.4061999999999995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1.28</v>
      </c>
      <c r="C67" s="2">
        <f>RSI!I67</f>
        <v>30.94283904134916</v>
      </c>
      <c r="D67" s="2">
        <f>MACD!E67</f>
        <v>3.1122804519481129E-2</v>
      </c>
      <c r="E67" s="2">
        <f>MACD!F67</f>
        <v>1.7750880164127562E-2</v>
      </c>
      <c r="F67" s="2">
        <f>'Moving Avg'!D67</f>
        <v>1.292</v>
      </c>
      <c r="G67" s="2">
        <f>'Moving Avg'!F67</f>
        <v>1.3645000000000003</v>
      </c>
      <c r="H67" s="2">
        <f>'Moving Avg'!G67</f>
        <v>1.4029999999999996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1.25</v>
      </c>
      <c r="C68" s="2">
        <f>RSI!I68</f>
        <v>27.176148691948526</v>
      </c>
      <c r="D68" s="2">
        <f>MACD!E68</f>
        <v>3.9062179597874946E-2</v>
      </c>
      <c r="E68" s="2">
        <f>MACD!F68</f>
        <v>2.2013140050877039E-2</v>
      </c>
      <c r="F68" s="2">
        <f>'Moving Avg'!D68</f>
        <v>1.276</v>
      </c>
      <c r="G68" s="2">
        <f>'Moving Avg'!F68</f>
        <v>1.3555000000000004</v>
      </c>
      <c r="H68" s="2">
        <f>'Moving Avg'!G68</f>
        <v>1.3989999999999996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1.25</v>
      </c>
      <c r="C69" s="2">
        <f>RSI!I69</f>
        <v>27.176148691948526</v>
      </c>
      <c r="D69" s="2">
        <f>MACD!E69</f>
        <v>4.6432776259318853E-2</v>
      </c>
      <c r="E69" s="2">
        <f>MACD!F69</f>
        <v>2.6897067292565403E-2</v>
      </c>
      <c r="F69" s="2">
        <f>'Moving Avg'!D69</f>
        <v>1.266</v>
      </c>
      <c r="G69" s="2">
        <f>'Moving Avg'!F69</f>
        <v>1.3465000000000003</v>
      </c>
      <c r="H69" s="2">
        <f>'Moving Avg'!G69</f>
        <v>1.3949999999999998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1.25</v>
      </c>
      <c r="C70" s="2">
        <f>RSI!I70</f>
        <v>27.176148691948541</v>
      </c>
      <c r="D70" s="2">
        <f>MACD!E70</f>
        <v>5.3273753401369639E-2</v>
      </c>
      <c r="E70" s="2">
        <f>MACD!F70</f>
        <v>3.217240451432625E-2</v>
      </c>
      <c r="F70" s="2">
        <f>'Moving Avg'!D70</f>
        <v>1.256</v>
      </c>
      <c r="G70" s="2">
        <f>'Moving Avg'!F70</f>
        <v>1.3375000000000004</v>
      </c>
      <c r="H70" s="2">
        <f>'Moving Avg'!G70</f>
        <v>1.3909999999999996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1.25</v>
      </c>
      <c r="C71" s="2">
        <f>RSI!I71</f>
        <v>27.176148691948541</v>
      </c>
      <c r="D71" s="2">
        <f>MACD!E71</f>
        <v>5.9621826622048957E-2</v>
      </c>
      <c r="E71" s="2">
        <f>MACD!F71</f>
        <v>3.7662288935870793E-2</v>
      </c>
      <c r="F71" s="2">
        <f>'Moving Avg'!D71</f>
        <v>1.256</v>
      </c>
      <c r="G71" s="2">
        <f>'Moving Avg'!F71</f>
        <v>1.3315000000000001</v>
      </c>
      <c r="H71" s="2">
        <f>'Moving Avg'!G71</f>
        <v>1.3869999999999996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NEUTRAL</v>
      </c>
    </row>
    <row r="72" spans="1:12" ht="13.5" x14ac:dyDescent="0.25">
      <c r="A72" s="3">
        <f>RSI!A72</f>
        <v>42411</v>
      </c>
      <c r="B72" s="2">
        <f>RSI!B72</f>
        <v>1.25</v>
      </c>
      <c r="C72" s="2">
        <f>RSI!I72</f>
        <v>27.176148691948541</v>
      </c>
      <c r="D72" s="2">
        <f>MACD!E72</f>
        <v>5.6280609611218946E-2</v>
      </c>
      <c r="E72" s="2">
        <f>MACD!F72</f>
        <v>4.1385953070940423E-2</v>
      </c>
      <c r="F72" s="2">
        <f>'Moving Avg'!D72</f>
        <v>1.25</v>
      </c>
      <c r="G72" s="2">
        <f>'Moving Avg'!F72</f>
        <v>1.3245</v>
      </c>
      <c r="H72" s="2">
        <f>'Moving Avg'!G72</f>
        <v>1.3829999999999996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1.22</v>
      </c>
      <c r="C73" s="2">
        <f>RSI!I73</f>
        <v>23.102511292343664</v>
      </c>
      <c r="D73" s="2">
        <f>MACD!E73</f>
        <v>5.6155375661295359E-2</v>
      </c>
      <c r="E73" s="2">
        <f>MACD!F73</f>
        <v>4.4339837589011409E-2</v>
      </c>
      <c r="F73" s="2">
        <f>'Moving Avg'!D73</f>
        <v>1.244</v>
      </c>
      <c r="G73" s="2">
        <f>'Moving Avg'!F73</f>
        <v>1.3169999999999999</v>
      </c>
      <c r="H73" s="2">
        <f>'Moving Avg'!G73</f>
        <v>1.3777999999999997</v>
      </c>
      <c r="I73" s="2">
        <f>'Moving Avg'!H73</f>
        <v>0</v>
      </c>
      <c r="J73" s="5" t="str">
        <f>OBV!F73</f>
        <v>NEUTRAL</v>
      </c>
      <c r="K73" s="5" t="str">
        <f>OBV!G73</f>
        <v>NEUTRAL</v>
      </c>
      <c r="L73" s="5" t="str">
        <f>OBV!H73</f>
        <v>NEUTRAL</v>
      </c>
    </row>
    <row r="74" spans="1:12" ht="13.5" x14ac:dyDescent="0.25">
      <c r="A74" s="3">
        <f>RSI!A74</f>
        <v>42415</v>
      </c>
      <c r="B74" s="2">
        <f>RSI!B74</f>
        <v>1.22</v>
      </c>
      <c r="C74" s="2">
        <f>RSI!I74</f>
        <v>23.102511292343664</v>
      </c>
      <c r="D74" s="2">
        <f>MACD!E74</f>
        <v>5.2055487231454256E-2</v>
      </c>
      <c r="E74" s="2">
        <f>MACD!F74</f>
        <v>4.5882967517499984E-2</v>
      </c>
      <c r="F74" s="2">
        <f>'Moving Avg'!D74</f>
        <v>1.238</v>
      </c>
      <c r="G74" s="2">
        <f>'Moving Avg'!F74</f>
        <v>1.3094999999999999</v>
      </c>
      <c r="H74" s="2">
        <f>'Moving Avg'!G74</f>
        <v>1.3725999999999996</v>
      </c>
      <c r="I74" s="2">
        <f>'Moving Avg'!H74</f>
        <v>0</v>
      </c>
      <c r="J74" s="5" t="str">
        <f>OBV!F74</f>
        <v>NEUTRAL</v>
      </c>
      <c r="K74" s="5" t="str">
        <f>OBV!G74</f>
        <v>NEUTRAL</v>
      </c>
      <c r="L74" s="5" t="str">
        <f>OBV!H74</f>
        <v>NEUTRAL</v>
      </c>
    </row>
    <row r="75" spans="1:12" ht="13.5" x14ac:dyDescent="0.25">
      <c r="A75" s="3">
        <f>RSI!A75</f>
        <v>42416</v>
      </c>
      <c r="B75" s="2">
        <f>RSI!B75</f>
        <v>1.19</v>
      </c>
      <c r="C75" s="2">
        <f>RSI!I75</f>
        <v>19.681046916459863</v>
      </c>
      <c r="D75" s="2">
        <f>MACD!E75</f>
        <v>5.1384002139910123E-2</v>
      </c>
      <c r="E75" s="2">
        <f>MACD!F75</f>
        <v>4.6983174441982016E-2</v>
      </c>
      <c r="F75" s="2">
        <f>'Moving Avg'!D75</f>
        <v>1.2259999999999998</v>
      </c>
      <c r="G75" s="2">
        <f>'Moving Avg'!F75</f>
        <v>1.3005</v>
      </c>
      <c r="H75" s="2">
        <f>'Moving Avg'!G75</f>
        <v>1.3667999999999996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1.2</v>
      </c>
      <c r="C76" s="2">
        <f>RSI!I76</f>
        <v>23.735556803550423</v>
      </c>
      <c r="D76" s="2">
        <f>MACD!E76</f>
        <v>4.3092849978273895E-2</v>
      </c>
      <c r="E76" s="2">
        <f>MACD!F76</f>
        <v>4.6205109549240397E-2</v>
      </c>
      <c r="F76" s="2">
        <f>'Moving Avg'!D76</f>
        <v>1.2159999999999997</v>
      </c>
      <c r="G76" s="2">
        <f>'Moving Avg'!F76</f>
        <v>1.2909999999999999</v>
      </c>
      <c r="H76" s="2">
        <f>'Moving Avg'!G76</f>
        <v>1.3611999999999997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1.2</v>
      </c>
      <c r="C77" s="2">
        <f>RSI!I77</f>
        <v>23.735556803550423</v>
      </c>
      <c r="D77" s="2">
        <f>MACD!E77</f>
        <v>4.1291031618265306E-2</v>
      </c>
      <c r="E77" s="2">
        <f>MACD!F77</f>
        <v>4.5222293963045376E-2</v>
      </c>
      <c r="F77" s="2">
        <f>'Moving Avg'!D77</f>
        <v>1.206</v>
      </c>
      <c r="G77" s="2">
        <f>'Moving Avg'!F77</f>
        <v>1.2814999999999999</v>
      </c>
      <c r="H77" s="2">
        <f>'Moving Avg'!G77</f>
        <v>1.3563999999999998</v>
      </c>
      <c r="I77" s="2">
        <f>'Moving Avg'!H77</f>
        <v>0</v>
      </c>
      <c r="J77" s="5" t="str">
        <f>OBV!F77</f>
        <v>BEARISH</v>
      </c>
      <c r="K77" s="5" t="str">
        <f>OBV!G77</f>
        <v>WEAK</v>
      </c>
      <c r="L77" s="5" t="str">
        <f>OBV!H77</f>
        <v>CONFIRMED BEARISH</v>
      </c>
    </row>
    <row r="78" spans="1:12" ht="13.5" x14ac:dyDescent="0.25">
      <c r="A78" s="3">
        <f>RSI!A78</f>
        <v>42419</v>
      </c>
      <c r="B78" s="2">
        <f>RSI!B78</f>
        <v>1.2</v>
      </c>
      <c r="C78" s="2">
        <f>RSI!I78</f>
        <v>23.735556803550423</v>
      </c>
      <c r="D78" s="2">
        <f>MACD!E78</f>
        <v>3.5705093796397858E-2</v>
      </c>
      <c r="E78" s="2">
        <f>MACD!F78</f>
        <v>4.3318853929715878E-2</v>
      </c>
      <c r="F78" s="2">
        <f>'Moving Avg'!D78</f>
        <v>1.2020000000000002</v>
      </c>
      <c r="G78" s="2">
        <f>'Moving Avg'!F78</f>
        <v>1.2719999999999998</v>
      </c>
      <c r="H78" s="2">
        <f>'Moving Avg'!G78</f>
        <v>1.3515999999999997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1.2</v>
      </c>
      <c r="C79" s="2">
        <f>RSI!I79</f>
        <v>23.735556803550423</v>
      </c>
      <c r="D79" s="2">
        <f>MACD!E79</f>
        <v>3.1491551698964448E-2</v>
      </c>
      <c r="E79" s="2">
        <f>MACD!F79</f>
        <v>4.0953393483565595E-2</v>
      </c>
      <c r="F79" s="2">
        <f>'Moving Avg'!D79</f>
        <v>1.198</v>
      </c>
      <c r="G79" s="2">
        <f>'Moving Avg'!F79</f>
        <v>1.2624999999999997</v>
      </c>
      <c r="H79" s="2">
        <f>'Moving Avg'!G79</f>
        <v>1.3467999999999998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1.2</v>
      </c>
      <c r="C80" s="2">
        <f>RSI!I80</f>
        <v>23.735556803550409</v>
      </c>
      <c r="D80" s="2">
        <f>MACD!E80</f>
        <v>2.8401265990730673E-2</v>
      </c>
      <c r="E80" s="2">
        <f>MACD!F80</f>
        <v>3.8442967984998612E-2</v>
      </c>
      <c r="F80" s="2">
        <f>'Moving Avg'!D80</f>
        <v>1.2</v>
      </c>
      <c r="G80" s="2">
        <f>'Moving Avg'!F80</f>
        <v>1.2529999999999997</v>
      </c>
      <c r="H80" s="2">
        <f>'Moving Avg'!G80</f>
        <v>1.3419999999999999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42424</v>
      </c>
      <c r="B81" s="2">
        <f>RSI!B81</f>
        <v>1.2</v>
      </c>
      <c r="C81" s="2">
        <f>RSI!I81</f>
        <v>23.735556803550409</v>
      </c>
      <c r="D81" s="2">
        <f>MACD!E81</f>
        <v>2.6226241393217498E-2</v>
      </c>
      <c r="E81" s="2">
        <f>MACD!F81</f>
        <v>3.5999622666642389E-2</v>
      </c>
      <c r="F81" s="2">
        <f>'Moving Avg'!D81</f>
        <v>1.2</v>
      </c>
      <c r="G81" s="2">
        <f>'Moving Avg'!F81</f>
        <v>1.2434999999999998</v>
      </c>
      <c r="H81" s="2">
        <f>'Moving Avg'!G81</f>
        <v>1.3371999999999999</v>
      </c>
      <c r="I81" s="2">
        <f>'Moving Avg'!H81</f>
        <v>0</v>
      </c>
      <c r="J81" s="5" t="str">
        <f>OBV!F81</f>
        <v>NEUTRAL</v>
      </c>
      <c r="K81" s="5" t="str">
        <f>OBV!G81</f>
        <v>NEUTRAL</v>
      </c>
      <c r="L81" s="5" t="str">
        <f>OBV!H81</f>
        <v>NEUTRAL</v>
      </c>
    </row>
    <row r="82" spans="1:12" ht="13.5" x14ac:dyDescent="0.25">
      <c r="A82" s="3">
        <f>RSI!A82</f>
        <v>42425</v>
      </c>
      <c r="B82" s="2">
        <f>RSI!B82</f>
        <v>1.17</v>
      </c>
      <c r="C82" s="2">
        <f>RSI!I82</f>
        <v>19.199828522474718</v>
      </c>
      <c r="D82" s="2">
        <f>MACD!E82</f>
        <v>2.701531053883266E-2</v>
      </c>
      <c r="E82" s="2">
        <f>MACD!F82</f>
        <v>3.4202760241080446E-2</v>
      </c>
      <c r="F82" s="2">
        <f>'Moving Avg'!D82</f>
        <v>1.194</v>
      </c>
      <c r="G82" s="2">
        <f>'Moving Avg'!F82</f>
        <v>1.2355</v>
      </c>
      <c r="H82" s="2">
        <f>'Moving Avg'!G82</f>
        <v>1.3318000000000001</v>
      </c>
      <c r="I82" s="2">
        <f>'Moving Avg'!H82</f>
        <v>0</v>
      </c>
      <c r="J82" s="5" t="str">
        <f>OBV!F82</f>
        <v>NEUTRAL</v>
      </c>
      <c r="K82" s="5" t="str">
        <f>OBV!G82</f>
        <v>NEUTRAL</v>
      </c>
      <c r="L82" s="5" t="str">
        <f>OBV!H82</f>
        <v>NEUTRAL</v>
      </c>
    </row>
    <row r="83" spans="1:12" ht="13.5" x14ac:dyDescent="0.25">
      <c r="A83" s="3">
        <f>RSI!A83</f>
        <v>42426</v>
      </c>
      <c r="B83" s="2">
        <f>RSI!B83</f>
        <v>1.1200000000000001</v>
      </c>
      <c r="C83" s="2">
        <f>RSI!I83</f>
        <v>14.296333748569339</v>
      </c>
      <c r="D83" s="2">
        <f>MACD!E83</f>
        <v>2.7325660319142742E-2</v>
      </c>
      <c r="E83" s="2">
        <f>MACD!F83</f>
        <v>3.2827340256692907E-2</v>
      </c>
      <c r="F83" s="2">
        <f>'Moving Avg'!D83</f>
        <v>1.1779999999999999</v>
      </c>
      <c r="G83" s="2">
        <f>'Moving Avg'!F83</f>
        <v>1.2249999999999999</v>
      </c>
      <c r="H83" s="2">
        <f>'Moving Avg'!G83</f>
        <v>1.3254000000000001</v>
      </c>
      <c r="I83" s="2">
        <f>'Moving Avg'!H83</f>
        <v>0</v>
      </c>
      <c r="J83" s="5" t="str">
        <f>OBV!F83</f>
        <v>BEARISH</v>
      </c>
      <c r="K83" s="5" t="str">
        <f>OBV!G83</f>
        <v>WEAK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1.07</v>
      </c>
      <c r="C84" s="2">
        <f>RSI!I84</f>
        <v>11.212474664317696</v>
      </c>
      <c r="D84" s="2">
        <f>MACD!E84</f>
        <v>3.2100713163326855E-2</v>
      </c>
      <c r="E84" s="2">
        <f>MACD!F84</f>
        <v>3.2682014838019698E-2</v>
      </c>
      <c r="F84" s="2">
        <f>'Moving Avg'!D84</f>
        <v>1.1519999999999999</v>
      </c>
      <c r="G84" s="2">
        <f>'Moving Avg'!F84</f>
        <v>1.2135</v>
      </c>
      <c r="H84" s="2">
        <f>'Moving Avg'!G84</f>
        <v>1.3180000000000001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1.07</v>
      </c>
      <c r="C85" s="2">
        <f>RSI!I85</f>
        <v>11.212474664317696</v>
      </c>
      <c r="D85" s="2">
        <f>MACD!E85</f>
        <v>3.257004843255018E-2</v>
      </c>
      <c r="E85" s="2">
        <f>MACD!F85</f>
        <v>3.2659621556925797E-2</v>
      </c>
      <c r="F85" s="2">
        <f>'Moving Avg'!D85</f>
        <v>1.1260000000000001</v>
      </c>
      <c r="G85" s="2">
        <f>'Moving Avg'!F85</f>
        <v>1.2020000000000002</v>
      </c>
      <c r="H85" s="2">
        <f>'Moving Avg'!G85</f>
        <v>1.3114000000000001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1.03</v>
      </c>
      <c r="C86" s="2">
        <f>RSI!I86</f>
        <v>9.3426557556084333</v>
      </c>
      <c r="D86" s="2">
        <f>MACD!E86</f>
        <v>3.843553847615766E-2</v>
      </c>
      <c r="E86" s="2">
        <f>MACD!F86</f>
        <v>3.3814804940772172E-2</v>
      </c>
      <c r="F86" s="2">
        <f>'Moving Avg'!D86</f>
        <v>1.0920000000000001</v>
      </c>
      <c r="G86" s="2">
        <f>'Moving Avg'!F86</f>
        <v>1.1909999999999998</v>
      </c>
      <c r="H86" s="2">
        <f>'Moving Avg'!G86</f>
        <v>1.3046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1</v>
      </c>
      <c r="C87" s="2">
        <f>RSI!I87</f>
        <v>8.2336441012802624</v>
      </c>
      <c r="D87" s="2">
        <f>MACD!E87</f>
        <v>4.6752540208600424E-2</v>
      </c>
      <c r="E87" s="2">
        <f>MACD!F87</f>
        <v>3.6402351994337827E-2</v>
      </c>
      <c r="F87" s="2">
        <f>'Moving Avg'!D87</f>
        <v>1.0580000000000003</v>
      </c>
      <c r="G87" s="2">
        <f>'Moving Avg'!F87</f>
        <v>1.1769999999999998</v>
      </c>
      <c r="H87" s="2">
        <f>'Moving Avg'!G87</f>
        <v>1.2964000000000004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0.96</v>
      </c>
      <c r="C88" s="2">
        <f>RSI!I88</f>
        <v>7.0346154881644765</v>
      </c>
      <c r="D88" s="2">
        <f>MACD!E88</f>
        <v>5.7978082418251198E-2</v>
      </c>
      <c r="E88" s="2">
        <f>MACD!F88</f>
        <v>4.0717498079120507E-2</v>
      </c>
      <c r="F88" s="2">
        <f>'Moving Avg'!D88</f>
        <v>1.026</v>
      </c>
      <c r="G88" s="2">
        <f>'Moving Avg'!F88</f>
        <v>1.1624999999999999</v>
      </c>
      <c r="H88" s="2">
        <f>'Moving Avg'!G88</f>
        <v>1.2884000000000002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0.92</v>
      </c>
      <c r="C89" s="2">
        <f>RSI!I89</f>
        <v>6.0809547345261308</v>
      </c>
      <c r="D89" s="2">
        <f>MACD!E89</f>
        <v>7.1810309705946151E-2</v>
      </c>
      <c r="E89" s="2">
        <f>MACD!F89</f>
        <v>4.6936060404485641E-2</v>
      </c>
      <c r="F89" s="2">
        <f>'Moving Avg'!D89</f>
        <v>0.99600000000000011</v>
      </c>
      <c r="G89" s="2">
        <f>'Moving Avg'!F89</f>
        <v>1.1459999999999999</v>
      </c>
      <c r="H89" s="2">
        <f>'Moving Avg'!G89</f>
        <v>1.2788000000000002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0.9</v>
      </c>
      <c r="C90" s="2">
        <f>RSI!I90</f>
        <v>5.6672587763711562</v>
      </c>
      <c r="D90" s="2">
        <f>MACD!E90</f>
        <v>8.6501538381992704E-2</v>
      </c>
      <c r="E90" s="2">
        <f>MACD!F90</f>
        <v>5.4849155999987055E-2</v>
      </c>
      <c r="F90" s="2">
        <f>'Moving Avg'!D90</f>
        <v>0.96200000000000008</v>
      </c>
      <c r="G90" s="2">
        <f>'Moving Avg'!F90</f>
        <v>1.1285000000000001</v>
      </c>
      <c r="H90" s="2">
        <f>'Moving Avg'!G90</f>
        <v>1.2686000000000002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0.9</v>
      </c>
      <c r="C91" s="2">
        <f>RSI!I91</f>
        <v>5.6672587763711562</v>
      </c>
      <c r="D91" s="2">
        <f>MACD!E91</f>
        <v>0.10044479118080973</v>
      </c>
      <c r="E91" s="2">
        <f>MACD!F91</f>
        <v>6.3968283036151596E-2</v>
      </c>
      <c r="F91" s="2">
        <f>'Moving Avg'!D91</f>
        <v>0.93599999999999994</v>
      </c>
      <c r="G91" s="2">
        <f>'Moving Avg'!F91</f>
        <v>1.111</v>
      </c>
      <c r="H91" s="2">
        <f>'Moving Avg'!G91</f>
        <v>1.2584000000000004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0.88</v>
      </c>
      <c r="C92" s="2">
        <f>RSI!I92</f>
        <v>5.2528102614939058</v>
      </c>
      <c r="D92" s="2">
        <f>MACD!E92</f>
        <v>0.11050922239149763</v>
      </c>
      <c r="E92" s="2">
        <f>MACD!F92</f>
        <v>7.3276470907220809E-2</v>
      </c>
      <c r="F92" s="2">
        <f>'Moving Avg'!D92</f>
        <v>0.91199999999999992</v>
      </c>
      <c r="G92" s="2">
        <f>'Moving Avg'!F92</f>
        <v>1.0924999999999998</v>
      </c>
      <c r="H92" s="2">
        <f>'Moving Avg'!G92</f>
        <v>1.2478000000000005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0.91</v>
      </c>
      <c r="C93" s="2">
        <f>RSI!I93</f>
        <v>15.263087844986899</v>
      </c>
      <c r="D93" s="2">
        <f>MACD!E93</f>
        <v>0.1105254095521051</v>
      </c>
      <c r="E93" s="2">
        <f>MACD!F93</f>
        <v>8.0726258636197673E-2</v>
      </c>
      <c r="F93" s="2">
        <f>'Moving Avg'!D93</f>
        <v>0.90199999999999991</v>
      </c>
      <c r="G93" s="2">
        <f>'Moving Avg'!F93</f>
        <v>1.077</v>
      </c>
      <c r="H93" s="2">
        <f>'Moving Avg'!G93</f>
        <v>1.2386000000000004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0.93</v>
      </c>
      <c r="C94" s="2">
        <f>RSI!I94</f>
        <v>21.237468292648288</v>
      </c>
      <c r="D94" s="2">
        <f>MACD!E94</f>
        <v>0.10249791619301285</v>
      </c>
      <c r="E94" s="2">
        <f>MACD!F94</f>
        <v>8.5080590147560711E-2</v>
      </c>
      <c r="F94" s="2">
        <f>'Moving Avg'!D94</f>
        <v>0.90400000000000014</v>
      </c>
      <c r="G94" s="2">
        <f>'Moving Avg'!F94</f>
        <v>1.0624999999999998</v>
      </c>
      <c r="H94" s="2">
        <f>'Moving Avg'!G94</f>
        <v>1.2298000000000002</v>
      </c>
      <c r="I94" s="2">
        <f>'Moving Avg'!H94</f>
        <v>0</v>
      </c>
      <c r="J94" s="5" t="str">
        <f>OBV!F94</f>
        <v>BEARISH</v>
      </c>
      <c r="K94" s="5" t="str">
        <f>OBV!G94</f>
        <v>STRONG</v>
      </c>
      <c r="L94" s="5" t="str">
        <f>OBV!H94</f>
        <v>BEARISH DIVERGENCE</v>
      </c>
    </row>
    <row r="95" spans="1:12" ht="13.5" x14ac:dyDescent="0.25">
      <c r="A95" s="3">
        <f>RSI!A95</f>
        <v>42444</v>
      </c>
      <c r="B95" s="2">
        <f>RSI!B95</f>
        <v>0.97</v>
      </c>
      <c r="C95" s="2">
        <f>RSI!I95</f>
        <v>31.621260953235364</v>
      </c>
      <c r="D95" s="2">
        <f>MACD!E95</f>
        <v>9.3672980755626911E-2</v>
      </c>
      <c r="E95" s="2">
        <f>MACD!F95</f>
        <v>8.6799068269173954E-2</v>
      </c>
      <c r="F95" s="2">
        <f>'Moving Avg'!D95</f>
        <v>0.91799999999999993</v>
      </c>
      <c r="G95" s="2">
        <f>'Moving Avg'!F95</f>
        <v>1.0514999999999999</v>
      </c>
      <c r="H95" s="2">
        <f>'Moving Avg'!G95</f>
        <v>1.2212000000000003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1.01</v>
      </c>
      <c r="C96" s="2">
        <f>RSI!I96</f>
        <v>40.12254207767505</v>
      </c>
      <c r="D96" s="2">
        <f>MACD!E96</f>
        <v>7.7714151216300431E-2</v>
      </c>
      <c r="E96" s="2">
        <f>MACD!F96</f>
        <v>8.4982084858599247E-2</v>
      </c>
      <c r="F96" s="2">
        <f>'Moving Avg'!D96</f>
        <v>0.94000000000000006</v>
      </c>
      <c r="G96" s="2">
        <f>'Moving Avg'!F96</f>
        <v>1.0419999999999998</v>
      </c>
      <c r="H96" s="2">
        <f>'Moving Avg'!G96</f>
        <v>1.2128000000000003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1.07</v>
      </c>
      <c r="C97" s="2">
        <f>RSI!I97</f>
        <v>50.136811635591329</v>
      </c>
      <c r="D97" s="2">
        <f>MACD!E97</f>
        <v>5.5493254554819016E-2</v>
      </c>
      <c r="E97" s="2">
        <f>MACD!F97</f>
        <v>7.9084318797843209E-2</v>
      </c>
      <c r="F97" s="2">
        <f>'Moving Avg'!D97</f>
        <v>0.97800000000000009</v>
      </c>
      <c r="G97" s="2">
        <f>'Moving Avg'!F97</f>
        <v>1.0355000000000001</v>
      </c>
      <c r="H97" s="2">
        <f>'Moving Avg'!G97</f>
        <v>1.2056000000000002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1.1100000000000001</v>
      </c>
      <c r="C98" s="2">
        <f>RSI!I98</f>
        <v>55.482241509557277</v>
      </c>
      <c r="D98" s="2">
        <f>MACD!E98</f>
        <v>2.7536788457591888E-2</v>
      </c>
      <c r="E98" s="2">
        <f>MACD!F98</f>
        <v>6.8774812729792939E-2</v>
      </c>
      <c r="F98" s="2">
        <f>'Moving Avg'!D98</f>
        <v>1.0180000000000002</v>
      </c>
      <c r="G98" s="2">
        <f>'Moving Avg'!F98</f>
        <v>1.0310000000000001</v>
      </c>
      <c r="H98" s="2">
        <f>'Moving Avg'!G98</f>
        <v>1.1992000000000003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1.1499999999999999</v>
      </c>
      <c r="C99" s="2">
        <f>RSI!I99</f>
        <v>60.089803063610816</v>
      </c>
      <c r="D99" s="2">
        <f>MACD!E99</f>
        <v>-5.5064461024303402E-3</v>
      </c>
      <c r="E99" s="2">
        <f>MACD!F99</f>
        <v>5.3918560963348287E-2</v>
      </c>
      <c r="F99" s="2">
        <f>'Moving Avg'!D99</f>
        <v>1.0620000000000001</v>
      </c>
      <c r="G99" s="2">
        <f>'Moving Avg'!F99</f>
        <v>1.0285</v>
      </c>
      <c r="H99" s="2">
        <f>'Moving Avg'!G99</f>
        <v>1.1936000000000002</v>
      </c>
      <c r="I99" s="2">
        <f>'Moving Avg'!H99</f>
        <v>0</v>
      </c>
      <c r="J99" s="5" t="str">
        <f>OBV!F99</f>
        <v>BULLISH</v>
      </c>
      <c r="K99" s="5" t="str">
        <f>OBV!G99</f>
        <v>WEAK</v>
      </c>
      <c r="L99" s="5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1.22</v>
      </c>
      <c r="C100" s="2">
        <f>RSI!I100</f>
        <v>66.603926665960302</v>
      </c>
      <c r="D100" s="2">
        <f>MACD!E100</f>
        <v>-4.2215459548573753E-2</v>
      </c>
      <c r="E100" s="2">
        <f>MACD!F100</f>
        <v>3.4691756860963888E-2</v>
      </c>
      <c r="F100" s="2">
        <f>'Moving Avg'!D100</f>
        <v>1.1119999999999999</v>
      </c>
      <c r="G100" s="2">
        <f>'Moving Avg'!F100</f>
        <v>1.0295000000000001</v>
      </c>
      <c r="H100" s="2">
        <f>'Moving Avg'!G100</f>
        <v>1.1894000000000002</v>
      </c>
      <c r="I100" s="2">
        <f>'Moving Avg'!H100</f>
        <v>0</v>
      </c>
      <c r="J100" s="5" t="str">
        <f>OBV!F100</f>
        <v>BULLISH</v>
      </c>
      <c r="K100" s="5" t="str">
        <f>OBV!G100</f>
        <v>WEAK</v>
      </c>
      <c r="L100" s="5" t="str">
        <f>OBV!H100</f>
        <v>CONFIRMED BULLISH</v>
      </c>
    </row>
    <row r="101" spans="1:12" ht="13.5" x14ac:dyDescent="0.25">
      <c r="A101" s="3">
        <f>RSI!A101</f>
        <v>42452</v>
      </c>
      <c r="B101" s="2">
        <f>RSI!B101</f>
        <v>1.27</v>
      </c>
      <c r="C101" s="2">
        <f>RSI!I101</f>
        <v>70.329199117360517</v>
      </c>
      <c r="D101" s="2">
        <f>MACD!E101</f>
        <v>-7.7845422111238127E-2</v>
      </c>
      <c r="E101" s="2">
        <f>MACD!F101</f>
        <v>1.2184321066523486E-2</v>
      </c>
      <c r="F101" s="2">
        <f>'Moving Avg'!D101</f>
        <v>1.1640000000000001</v>
      </c>
      <c r="G101" s="2">
        <f>'Moving Avg'!F101</f>
        <v>1.0329999999999999</v>
      </c>
      <c r="H101" s="2">
        <f>'Moving Avg'!G101</f>
        <v>1.1874000000000002</v>
      </c>
      <c r="I101" s="2">
        <f>'Moving Avg'!H101</f>
        <v>0</v>
      </c>
      <c r="J101" s="5" t="str">
        <f>OBV!F101</f>
        <v>BULLISH</v>
      </c>
      <c r="K101" s="5" t="str">
        <f>OBV!G101</f>
        <v>WEAK</v>
      </c>
      <c r="L101" s="5" t="str">
        <f>OBV!H101</f>
        <v>CONFIRMED BULLISH</v>
      </c>
    </row>
    <row r="102" spans="1:12" ht="13.5" x14ac:dyDescent="0.25">
      <c r="A102" s="3">
        <f>RSI!A102</f>
        <v>42453</v>
      </c>
      <c r="B102" s="2">
        <f>RSI!B102</f>
        <v>1.32</v>
      </c>
      <c r="C102" s="2">
        <f>RSI!I102</f>
        <v>73.511260875689317</v>
      </c>
      <c r="D102" s="2">
        <f>MACD!E102</f>
        <v>-0.11587065862487855</v>
      </c>
      <c r="E102" s="2">
        <f>MACD!F102</f>
        <v>-1.3426674871756923E-2</v>
      </c>
      <c r="F102" s="2">
        <f>'Moving Avg'!D102</f>
        <v>1.214</v>
      </c>
      <c r="G102" s="2">
        <f>'Moving Avg'!F102</f>
        <v>1.0405</v>
      </c>
      <c r="H102" s="2">
        <f>'Moving Avg'!G102</f>
        <v>1.1860000000000002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CONFIRMED BULLISH</v>
      </c>
    </row>
    <row r="103" spans="1:12" ht="13.5" x14ac:dyDescent="0.25">
      <c r="A103" s="3">
        <f>RSI!A103</f>
        <v>42454</v>
      </c>
      <c r="B103" s="2">
        <f>RSI!B103</f>
        <v>1.37</v>
      </c>
      <c r="C103" s="2">
        <f>RSI!I103</f>
        <v>76.25383004965957</v>
      </c>
      <c r="D103" s="2">
        <f>MACD!E103</f>
        <v>-0.14844461135066656</v>
      </c>
      <c r="E103" s="2">
        <f>MACD!F103</f>
        <v>-4.0430262167538852E-2</v>
      </c>
      <c r="F103" s="2">
        <f>'Moving Avg'!D103</f>
        <v>1.266</v>
      </c>
      <c r="G103" s="2">
        <f>'Moving Avg'!F103</f>
        <v>1.0530000000000002</v>
      </c>
      <c r="H103" s="2">
        <f>'Moving Avg'!G103</f>
        <v>1.1860000000000002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CONFIRMED BULLISH</v>
      </c>
    </row>
    <row r="104" spans="1:12" ht="13.5" x14ac:dyDescent="0.25">
      <c r="A104" s="3">
        <f>RSI!A104</f>
        <v>42457</v>
      </c>
      <c r="B104" s="2">
        <f>RSI!B104</f>
        <v>1.45</v>
      </c>
      <c r="C104" s="2">
        <f>RSI!I104</f>
        <v>79.848846495696762</v>
      </c>
      <c r="D104" s="2">
        <f>MACD!E104</f>
        <v>-0.18036500609194583</v>
      </c>
      <c r="E104" s="2">
        <f>MACD!F104</f>
        <v>-6.841721095242026E-2</v>
      </c>
      <c r="F104" s="2">
        <f>'Moving Avg'!D104</f>
        <v>1.3260000000000001</v>
      </c>
      <c r="G104" s="2">
        <f>'Moving Avg'!F104</f>
        <v>1.0720000000000001</v>
      </c>
      <c r="H104" s="2">
        <f>'Moving Avg'!G104</f>
        <v>1.1876</v>
      </c>
      <c r="I104" s="2">
        <f>'Moving Avg'!H104</f>
        <v>0</v>
      </c>
      <c r="J104" s="5" t="str">
        <f>OBV!F104</f>
        <v>BULLISH</v>
      </c>
      <c r="K104" s="5" t="str">
        <f>OBV!G104</f>
        <v>STRONG</v>
      </c>
      <c r="L104" s="5" t="str">
        <f>OBV!H104</f>
        <v>CONFIRMED BULLISH</v>
      </c>
    </row>
    <row r="105" spans="1:12" ht="13.5" x14ac:dyDescent="0.25">
      <c r="A105" s="3">
        <f>RSI!A105</f>
        <v>42458</v>
      </c>
      <c r="B105" s="2">
        <f>RSI!B105</f>
        <v>1.53</v>
      </c>
      <c r="C105" s="2">
        <f>RSI!I105</f>
        <v>82.673710584371776</v>
      </c>
      <c r="D105" s="2">
        <f>MACD!E105</f>
        <v>-0.20901642640386608</v>
      </c>
      <c r="E105" s="2">
        <f>MACD!F105</f>
        <v>-9.653705404270943E-2</v>
      </c>
      <c r="F105" s="2">
        <f>'Moving Avg'!D105</f>
        <v>1.3880000000000001</v>
      </c>
      <c r="G105" s="2">
        <f>'Moving Avg'!F105</f>
        <v>1.0950000000000002</v>
      </c>
      <c r="H105" s="2">
        <f>'Moving Avg'!G105</f>
        <v>1.1908000000000001</v>
      </c>
      <c r="I105" s="2">
        <f>'Moving Avg'!H105</f>
        <v>0</v>
      </c>
      <c r="J105" s="5" t="str">
        <f>OBV!F105</f>
        <v>BULLISH</v>
      </c>
      <c r="K105" s="5" t="str">
        <f>OBV!G105</f>
        <v>STRONG</v>
      </c>
      <c r="L105" s="5" t="str">
        <f>OBV!H105</f>
        <v>CONFIRMED BULLISH</v>
      </c>
    </row>
    <row r="106" spans="1:12" ht="13.5" x14ac:dyDescent="0.25">
      <c r="A106" s="3">
        <f>RSI!A106</f>
        <v>42459</v>
      </c>
      <c r="B106" s="2">
        <f>RSI!B106</f>
        <v>1.59</v>
      </c>
      <c r="C106" s="2">
        <f>RSI!I106</f>
        <v>84.435954737126366</v>
      </c>
      <c r="D106" s="2">
        <f>MACD!E106</f>
        <v>-0.23375453147555425</v>
      </c>
      <c r="E106" s="2">
        <f>MACD!F106</f>
        <v>-0.12398054952927839</v>
      </c>
      <c r="F106" s="2">
        <f>'Moving Avg'!D106</f>
        <v>1.4520000000000002</v>
      </c>
      <c r="G106" s="2">
        <f>'Moving Avg'!F106</f>
        <v>1.123</v>
      </c>
      <c r="H106" s="2">
        <f>'Moving Avg'!G106</f>
        <v>1.1947999999999999</v>
      </c>
      <c r="I106" s="2">
        <f>'Moving Avg'!H106</f>
        <v>0</v>
      </c>
      <c r="J106" s="5" t="str">
        <f>OBV!F106</f>
        <v>BULLISH</v>
      </c>
      <c r="K106" s="5" t="str">
        <f>OBV!G106</f>
        <v>STRONG</v>
      </c>
      <c r="L106" s="5" t="str">
        <f>OBV!H106</f>
        <v>CONFIRMED BULLISH</v>
      </c>
    </row>
    <row r="107" spans="1:12" ht="13.5" x14ac:dyDescent="0.25">
      <c r="A107" s="3">
        <f>RSI!A107</f>
        <v>42460</v>
      </c>
      <c r="B107" s="2">
        <f>RSI!B107</f>
        <v>1.66</v>
      </c>
      <c r="C107" s="2">
        <f>RSI!I107</f>
        <v>86.19950071096936</v>
      </c>
      <c r="D107" s="2">
        <f>MACD!E107</f>
        <v>-0.25303647098783943</v>
      </c>
      <c r="E107" s="2">
        <f>MACD!F107</f>
        <v>-0.14979173382099059</v>
      </c>
      <c r="F107" s="2">
        <f>'Moving Avg'!D107</f>
        <v>1.52</v>
      </c>
      <c r="G107" s="2">
        <f>'Moving Avg'!F107</f>
        <v>1.1560000000000001</v>
      </c>
      <c r="H107" s="2">
        <f>'Moving Avg'!G107</f>
        <v>1.2001999999999997</v>
      </c>
      <c r="I107" s="2">
        <f>'Moving Avg'!H107</f>
        <v>0</v>
      </c>
      <c r="J107" s="5" t="str">
        <f>OBV!F107</f>
        <v>BULLISH</v>
      </c>
      <c r="K107" s="5" t="str">
        <f>OBV!G107</f>
        <v>STRONG</v>
      </c>
      <c r="L107" s="5" t="str">
        <f>OBV!H107</f>
        <v>CONFIRMED BULLISH</v>
      </c>
    </row>
    <row r="108" spans="1:12" ht="13.5" x14ac:dyDescent="0.25">
      <c r="A108" s="3">
        <f>RSI!A108</f>
        <v>42461</v>
      </c>
      <c r="B108" s="2">
        <f>RSI!B108</f>
        <v>1.73</v>
      </c>
      <c r="C108" s="2">
        <f>RSI!I108</f>
        <v>87.70036433272216</v>
      </c>
      <c r="D108" s="2">
        <f>MACD!E108</f>
        <v>-0.27101478290216141</v>
      </c>
      <c r="E108" s="2">
        <f>MACD!F108</f>
        <v>-0.17403634363722476</v>
      </c>
      <c r="F108" s="2">
        <f>'Moving Avg'!D108</f>
        <v>1.5920000000000001</v>
      </c>
      <c r="G108" s="2">
        <f>'Moving Avg'!F108</f>
        <v>1.1945000000000001</v>
      </c>
      <c r="H108" s="2">
        <f>'Moving Avg'!G108</f>
        <v>1.2069999999999999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</row>
    <row r="109" spans="1:12" ht="13.5" x14ac:dyDescent="0.25">
      <c r="A109" s="3">
        <f>RSI!A109</f>
        <v>42464</v>
      </c>
      <c r="B109" s="2">
        <f>RSI!B109</f>
        <v>1.63</v>
      </c>
      <c r="C109" s="2">
        <f>RSI!I109</f>
        <v>75.130034735455979</v>
      </c>
      <c r="D109" s="2">
        <f>MACD!E109</f>
        <v>-0.27551614086463982</v>
      </c>
      <c r="E109" s="2">
        <f>MACD!F109</f>
        <v>-0.19433230308270777</v>
      </c>
      <c r="F109" s="2">
        <f>'Moving Avg'!D109</f>
        <v>1.6280000000000001</v>
      </c>
      <c r="G109" s="2">
        <f>'Moving Avg'!F109</f>
        <v>1.23</v>
      </c>
      <c r="H109" s="2">
        <f>'Moving Avg'!G109</f>
        <v>1.2117999999999998</v>
      </c>
      <c r="I109" s="2">
        <f>'Moving Avg'!H109</f>
        <v>0</v>
      </c>
      <c r="J109" s="5" t="str">
        <f>OBV!F109</f>
        <v>BULLISH</v>
      </c>
      <c r="K109" s="5" t="str">
        <f>OBV!G109</f>
        <v>NEUTRAL</v>
      </c>
      <c r="L109" s="5" t="str">
        <f>OBV!H109</f>
        <v>CONFIRMED BULLISH</v>
      </c>
    </row>
    <row r="110" spans="1:12" ht="13.5" x14ac:dyDescent="0.25">
      <c r="A110" s="3">
        <f>RSI!A110</f>
        <v>42465</v>
      </c>
      <c r="B110" s="2">
        <f>RSI!B110</f>
        <v>1.67</v>
      </c>
      <c r="C110" s="2">
        <f>RSI!I110</f>
        <v>76.576292107781228</v>
      </c>
      <c r="D110" s="2">
        <f>MACD!E110</f>
        <v>-0.27356687840373661</v>
      </c>
      <c r="E110" s="2">
        <f>MACD!F110</f>
        <v>-0.21017921814691357</v>
      </c>
      <c r="F110" s="2">
        <f>'Moving Avg'!D110</f>
        <v>1.6560000000000001</v>
      </c>
      <c r="G110" s="2">
        <f>'Moving Avg'!F110</f>
        <v>1.2685</v>
      </c>
      <c r="H110" s="2">
        <f>'Moving Avg'!G110</f>
        <v>1.2174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BEARISH DIVERGENCE</v>
      </c>
    </row>
    <row r="111" spans="1:12" ht="13.5" x14ac:dyDescent="0.25">
      <c r="A111" s="3">
        <f>RSI!A111</f>
        <v>42466</v>
      </c>
      <c r="B111" s="2">
        <f>RSI!B111</f>
        <v>1.67</v>
      </c>
      <c r="C111" s="2">
        <f>RSI!I111</f>
        <v>76.576292107781228</v>
      </c>
      <c r="D111" s="2">
        <f>MACD!E111</f>
        <v>-0.26635800464201753</v>
      </c>
      <c r="E111" s="2">
        <f>MACD!F111</f>
        <v>-0.22141497544593436</v>
      </c>
      <c r="F111" s="2">
        <f>'Moving Avg'!D111</f>
        <v>1.6719999999999999</v>
      </c>
      <c r="G111" s="2">
        <f>'Moving Avg'!F111</f>
        <v>1.3069999999999999</v>
      </c>
      <c r="H111" s="2">
        <f>'Moving Avg'!G111</f>
        <v>1.2229999999999999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BEARISH DIVERGENCE</v>
      </c>
    </row>
    <row r="112" spans="1:12" ht="13.5" x14ac:dyDescent="0.25">
      <c r="A112" s="3">
        <f>RSI!A112</f>
        <v>42467</v>
      </c>
      <c r="B112" s="2">
        <f>RSI!B112</f>
        <v>1.61</v>
      </c>
      <c r="C112" s="2">
        <f>RSI!I112</f>
        <v>69.541149606737008</v>
      </c>
      <c r="D112" s="2">
        <f>MACD!E112</f>
        <v>-0.25009626018890985</v>
      </c>
      <c r="E112" s="2">
        <f>MACD!F112</f>
        <v>-0.22715123239452945</v>
      </c>
      <c r="F112" s="2">
        <f>'Moving Avg'!D112</f>
        <v>1.6619999999999997</v>
      </c>
      <c r="G112" s="2">
        <f>'Moving Avg'!F112</f>
        <v>1.3435000000000001</v>
      </c>
      <c r="H112" s="2">
        <f>'Moving Avg'!G112</f>
        <v>1.2286000000000001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1.54</v>
      </c>
      <c r="C113" s="2">
        <f>RSI!I113</f>
        <v>62.344829405779976</v>
      </c>
      <c r="D113" s="2">
        <f>MACD!E113</f>
        <v>-0.22493282780896617</v>
      </c>
      <c r="E113" s="2">
        <f>MACD!F113</f>
        <v>-0.22670755147741681</v>
      </c>
      <c r="F113" s="2">
        <f>'Moving Avg'!D113</f>
        <v>1.6240000000000001</v>
      </c>
      <c r="G113" s="2">
        <f>'Moving Avg'!F113</f>
        <v>1.375</v>
      </c>
      <c r="H113" s="2">
        <f>'Moving Avg'!G113</f>
        <v>1.2328000000000001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1.5</v>
      </c>
      <c r="C114" s="2">
        <f>RSI!I114</f>
        <v>58.612293747466289</v>
      </c>
      <c r="D114" s="2">
        <f>MACD!E114</f>
        <v>-0.18932121750776876</v>
      </c>
      <c r="E114" s="2">
        <f>MACD!F114</f>
        <v>-0.21923028468348721</v>
      </c>
      <c r="F114" s="2">
        <f>'Moving Avg'!D114</f>
        <v>1.5980000000000001</v>
      </c>
      <c r="G114" s="2">
        <f>'Moving Avg'!F114</f>
        <v>1.4035</v>
      </c>
      <c r="H114" s="2">
        <f>'Moving Avg'!G114</f>
        <v>1.2367999999999999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BULLISH DIVERGENCE</v>
      </c>
    </row>
    <row r="115" spans="1:12" ht="13.5" x14ac:dyDescent="0.25">
      <c r="A115" s="3">
        <f>RSI!A115</f>
        <v>42472</v>
      </c>
      <c r="B115" s="2">
        <f>RSI!B115</f>
        <v>1.42</v>
      </c>
      <c r="C115" s="2">
        <f>RSI!I115</f>
        <v>51.917571368868323</v>
      </c>
      <c r="D115" s="2">
        <f>MACD!E115</f>
        <v>-0.14159905881016077</v>
      </c>
      <c r="E115" s="2">
        <f>MACD!F115</f>
        <v>-0.20370403950882193</v>
      </c>
      <c r="F115" s="2">
        <f>'Moving Avg'!D115</f>
        <v>1.548</v>
      </c>
      <c r="G115" s="2">
        <f>'Moving Avg'!F115</f>
        <v>1.4259999999999997</v>
      </c>
      <c r="H115" s="2">
        <f>'Moving Avg'!G115</f>
        <v>1.2392000000000001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1.42</v>
      </c>
      <c r="C116" s="2">
        <f>RSI!I116</f>
        <v>51.917571368868323</v>
      </c>
      <c r="D116" s="2">
        <f>MACD!E116</f>
        <v>-9.2111908163201139E-2</v>
      </c>
      <c r="E116" s="2">
        <f>MACD!F116</f>
        <v>-0.18138561323969779</v>
      </c>
      <c r="F116" s="2">
        <f>'Moving Avg'!D116</f>
        <v>1.498</v>
      </c>
      <c r="G116" s="2">
        <f>'Moving Avg'!F116</f>
        <v>1.4464999999999999</v>
      </c>
      <c r="H116" s="2">
        <f>'Moving Avg'!G116</f>
        <v>1.2426000000000001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1.42</v>
      </c>
      <c r="C117" s="2">
        <f>RSI!I117</f>
        <v>51.917571368868337</v>
      </c>
      <c r="D117" s="2">
        <f>MACD!E117</f>
        <v>-3.9583662976401701E-2</v>
      </c>
      <c r="E117" s="2">
        <f>MACD!F117</f>
        <v>-0.15302522318703857</v>
      </c>
      <c r="F117" s="2">
        <f>'Moving Avg'!D117</f>
        <v>1.46</v>
      </c>
      <c r="G117" s="2">
        <f>'Moving Avg'!F117</f>
        <v>1.4640000000000004</v>
      </c>
      <c r="H117" s="2">
        <f>'Moving Avg'!G117</f>
        <v>1.2454000000000001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1.42</v>
      </c>
      <c r="C118" s="2">
        <f>RSI!I118</f>
        <v>51.917571368868344</v>
      </c>
      <c r="D118" s="2">
        <f>MACD!E118</f>
        <v>1.5526314454582524E-2</v>
      </c>
      <c r="E118" s="2">
        <f>MACD!F118</f>
        <v>-0.11931491565871435</v>
      </c>
      <c r="F118" s="2">
        <f>'Moving Avg'!D118</f>
        <v>1.4359999999999999</v>
      </c>
      <c r="G118" s="2">
        <f>'Moving Avg'!F118</f>
        <v>1.4795000000000005</v>
      </c>
      <c r="H118" s="2">
        <f>'Moving Avg'!G118</f>
        <v>1.2488000000000001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1.46</v>
      </c>
      <c r="C119" s="2">
        <f>RSI!I119</f>
        <v>55.347597460442891</v>
      </c>
      <c r="D119" s="2">
        <f>MACD!E119</f>
        <v>4.371189432837852E-2</v>
      </c>
      <c r="E119" s="2">
        <f>MACD!F119</f>
        <v>-8.6709553661295777E-2</v>
      </c>
      <c r="F119" s="2">
        <f>'Moving Avg'!D119</f>
        <v>1.4279999999999999</v>
      </c>
      <c r="G119" s="2">
        <f>'Moving Avg'!F119</f>
        <v>1.4950000000000003</v>
      </c>
      <c r="H119" s="2">
        <f>'Moving Avg'!G119</f>
        <v>1.2530000000000001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1.42</v>
      </c>
      <c r="C120" s="2">
        <f>RSI!I120</f>
        <v>51.398936513087101</v>
      </c>
      <c r="D120" s="2">
        <f>MACD!E120</f>
        <v>7.6350603410943796E-2</v>
      </c>
      <c r="E120" s="2">
        <f>MACD!F120</f>
        <v>-5.4097522246847857E-2</v>
      </c>
      <c r="F120" s="2">
        <f>'Moving Avg'!D120</f>
        <v>1.4279999999999999</v>
      </c>
      <c r="G120" s="2">
        <f>'Moving Avg'!F120</f>
        <v>1.5050000000000003</v>
      </c>
      <c r="H120" s="2">
        <f>'Moving Avg'!G120</f>
        <v>1.2564000000000002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NEUTRAL</v>
      </c>
    </row>
    <row r="121" spans="1:12" ht="13.5" x14ac:dyDescent="0.25">
      <c r="A121" s="3">
        <f>RSI!A121</f>
        <v>42480</v>
      </c>
      <c r="B121" s="2">
        <f>RSI!B121</f>
        <v>1.46</v>
      </c>
      <c r="C121" s="2">
        <f>RSI!I121</f>
        <v>54.866576716049039</v>
      </c>
      <c r="D121" s="2">
        <f>MACD!E121</f>
        <v>0.10093818912052144</v>
      </c>
      <c r="E121" s="2">
        <f>MACD!F121</f>
        <v>-2.3090379973373997E-2</v>
      </c>
      <c r="F121" s="2">
        <f>'Moving Avg'!D121</f>
        <v>1.4359999999999999</v>
      </c>
      <c r="G121" s="2">
        <f>'Moving Avg'!F121</f>
        <v>1.5145000000000004</v>
      </c>
      <c r="H121" s="2">
        <f>'Moving Avg'!G121</f>
        <v>1.2606000000000002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</row>
    <row r="122" spans="1:12" ht="13.5" x14ac:dyDescent="0.25">
      <c r="A122" s="3">
        <f>RSI!A122</f>
        <v>42481</v>
      </c>
      <c r="B122" s="2">
        <f>RSI!B122</f>
        <v>1.54</v>
      </c>
      <c r="C122" s="2">
        <f>RSI!I122</f>
        <v>60.878560043238792</v>
      </c>
      <c r="D122" s="2">
        <f>MACD!E122</f>
        <v>0.10628814158106747</v>
      </c>
      <c r="E122" s="2">
        <f>MACD!F122</f>
        <v>2.7853243375143E-3</v>
      </c>
      <c r="F122" s="2">
        <f>'Moving Avg'!D122</f>
        <v>1.46</v>
      </c>
      <c r="G122" s="2">
        <f>'Moving Avg'!F122</f>
        <v>1.5255000000000003</v>
      </c>
      <c r="H122" s="2">
        <f>'Moving Avg'!G122</f>
        <v>1.2664000000000002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</row>
    <row r="123" spans="1:12" ht="13.5" x14ac:dyDescent="0.25">
      <c r="A123" s="3">
        <f>RSI!A123</f>
        <v>42482</v>
      </c>
      <c r="B123" s="2">
        <f>RSI!B123</f>
        <v>1.58</v>
      </c>
      <c r="C123" s="2">
        <f>RSI!I123</f>
        <v>63.496775652058254</v>
      </c>
      <c r="D123" s="2">
        <f>MACD!E123</f>
        <v>9.6333965969460422E-2</v>
      </c>
      <c r="E123" s="2">
        <f>MACD!F123</f>
        <v>2.1495052663903527E-2</v>
      </c>
      <c r="F123" s="2">
        <f>'Moving Avg'!D123</f>
        <v>1.492</v>
      </c>
      <c r="G123" s="2">
        <f>'Moving Avg'!F123</f>
        <v>1.5360000000000003</v>
      </c>
      <c r="H123" s="2">
        <f>'Moving Avg'!G123</f>
        <v>1.2736000000000001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1.63</v>
      </c>
      <c r="C124" s="2">
        <f>RSI!I124</f>
        <v>66.513623632340341</v>
      </c>
      <c r="D124" s="2">
        <f>MACD!E124</f>
        <v>7.7123897145899845E-2</v>
      </c>
      <c r="E124" s="2">
        <f>MACD!F124</f>
        <v>3.2620821560302792E-2</v>
      </c>
      <c r="F124" s="2">
        <f>'Moving Avg'!D124</f>
        <v>1.526</v>
      </c>
      <c r="G124" s="2">
        <f>'Moving Avg'!F124</f>
        <v>1.5450000000000002</v>
      </c>
      <c r="H124" s="2">
        <f>'Moving Avg'!G124</f>
        <v>1.2818000000000001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</row>
    <row r="125" spans="1:12" ht="13.5" x14ac:dyDescent="0.25">
      <c r="A125" s="3">
        <f>RSI!A125</f>
        <v>42486</v>
      </c>
      <c r="B125" s="2">
        <f>RSI!B125</f>
        <v>1.63</v>
      </c>
      <c r="C125" s="2">
        <f>RSI!I125</f>
        <v>66.513623632340341</v>
      </c>
      <c r="D125" s="2">
        <f>MACD!E125</f>
        <v>4.7405194823783692E-2</v>
      </c>
      <c r="E125" s="2">
        <f>MACD!F125</f>
        <v>3.5577696212998972E-2</v>
      </c>
      <c r="F125" s="2">
        <f>'Moving Avg'!D125</f>
        <v>1.5680000000000001</v>
      </c>
      <c r="G125" s="2">
        <f>'Moving Avg'!F125</f>
        <v>1.5500000000000003</v>
      </c>
      <c r="H125" s="2">
        <f>'Moving Avg'!G125</f>
        <v>1.2906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CONFIRMED BULLISH</v>
      </c>
    </row>
    <row r="126" spans="1:12" ht="13.5" x14ac:dyDescent="0.25">
      <c r="A126" s="3">
        <f>RSI!A126</f>
        <v>42487</v>
      </c>
      <c r="B126" s="2">
        <f>RSI!B126</f>
        <v>1.63</v>
      </c>
      <c r="C126" s="2">
        <f>RSI!I126</f>
        <v>66.513623632340341</v>
      </c>
      <c r="D126" s="2">
        <f>MACD!E126</f>
        <v>2.1187918704475672E-2</v>
      </c>
      <c r="E126" s="2">
        <f>MACD!F126</f>
        <v>3.2699740711294313E-2</v>
      </c>
      <c r="F126" s="2">
        <f>'Moving Avg'!D126</f>
        <v>1.6019999999999999</v>
      </c>
      <c r="G126" s="2">
        <f>'Moving Avg'!F126</f>
        <v>1.5519999999999998</v>
      </c>
      <c r="H126" s="2">
        <f>'Moving Avg'!G126</f>
        <v>1.2992000000000001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1.56</v>
      </c>
      <c r="C127" s="2">
        <f>RSI!I127</f>
        <v>58.115263462998151</v>
      </c>
      <c r="D127" s="2">
        <f>MACD!E127</f>
        <v>3.1978827853087477E-3</v>
      </c>
      <c r="E127" s="2">
        <f>MACD!F127</f>
        <v>2.6799369126097202E-2</v>
      </c>
      <c r="F127" s="2">
        <f>'Moving Avg'!D127</f>
        <v>1.6059999999999999</v>
      </c>
      <c r="G127" s="2">
        <f>'Moving Avg'!F127</f>
        <v>1.5469999999999995</v>
      </c>
      <c r="H127" s="2">
        <f>'Moving Avg'!G127</f>
        <v>1.3064000000000002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</row>
    <row r="128" spans="1:12" ht="13.5" x14ac:dyDescent="0.25">
      <c r="A128" s="3">
        <f>RSI!A128</f>
        <v>42489</v>
      </c>
      <c r="B128" s="2">
        <f>RSI!B128</f>
        <v>1.49</v>
      </c>
      <c r="C128" s="2">
        <f>RSI!I128</f>
        <v>51.158794205604515</v>
      </c>
      <c r="D128" s="2">
        <f>MACD!E128</f>
        <v>-7.343574220139093E-3</v>
      </c>
      <c r="E128" s="2">
        <f>MACD!F128</f>
        <v>1.9970780456849944E-2</v>
      </c>
      <c r="F128" s="2">
        <f>'Moving Avg'!D128</f>
        <v>1.5879999999999999</v>
      </c>
      <c r="G128" s="2">
        <f>'Moving Avg'!F128</f>
        <v>1.5349999999999997</v>
      </c>
      <c r="H128" s="2">
        <f>'Moving Avg'!G128</f>
        <v>1.3122000000000003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BULLISH DIVERGENCE</v>
      </c>
    </row>
    <row r="129" spans="1:12" ht="13.5" x14ac:dyDescent="0.25">
      <c r="A129" s="3">
        <f>RSI!A129</f>
        <v>42492</v>
      </c>
      <c r="B129" s="2">
        <f>RSI!B129</f>
        <v>1.45</v>
      </c>
      <c r="C129" s="2">
        <f>RSI!I129</f>
        <v>47.648868785470071</v>
      </c>
      <c r="D129" s="2">
        <f>MACD!E129</f>
        <v>-7.1997747318701677E-3</v>
      </c>
      <c r="E129" s="2">
        <f>MACD!F129</f>
        <v>1.4536669419105924E-2</v>
      </c>
      <c r="F129" s="2">
        <f>'Moving Avg'!D129</f>
        <v>1.552</v>
      </c>
      <c r="G129" s="2">
        <f>'Moving Avg'!F129</f>
        <v>1.5259999999999994</v>
      </c>
      <c r="H129" s="2">
        <f>'Moving Avg'!G129</f>
        <v>1.3172000000000006</v>
      </c>
      <c r="I129" s="2">
        <f>'Moving Avg'!H129</f>
        <v>0</v>
      </c>
      <c r="J129" s="5" t="str">
        <f>OBV!F129</f>
        <v>NEUTRAL</v>
      </c>
      <c r="K129" s="5" t="str">
        <f>OBV!G129</f>
        <v>NEUTRAL</v>
      </c>
      <c r="L129" s="5" t="str">
        <f>OBV!H129</f>
        <v>NEUTRAL</v>
      </c>
    </row>
    <row r="130" spans="1:12" ht="13.5" x14ac:dyDescent="0.25">
      <c r="A130" s="3">
        <f>RSI!A130</f>
        <v>42493</v>
      </c>
      <c r="B130" s="2">
        <f>RSI!B130</f>
        <v>1.41</v>
      </c>
      <c r="C130" s="2">
        <f>RSI!I130</f>
        <v>44.370508513514764</v>
      </c>
      <c r="D130" s="2">
        <f>MACD!E130</f>
        <v>-1.0081985677165006E-2</v>
      </c>
      <c r="E130" s="2">
        <f>MACD!F130</f>
        <v>9.6129383998517382E-3</v>
      </c>
      <c r="F130" s="2">
        <f>'Moving Avg'!D130</f>
        <v>1.508</v>
      </c>
      <c r="G130" s="2">
        <f>'Moving Avg'!F130</f>
        <v>1.5129999999999997</v>
      </c>
      <c r="H130" s="2">
        <f>'Moving Avg'!G130</f>
        <v>1.3214000000000004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</row>
    <row r="131" spans="1:12" ht="13.5" x14ac:dyDescent="0.25">
      <c r="A131" s="3">
        <f>RSI!A131</f>
        <v>42494</v>
      </c>
      <c r="B131" s="2">
        <f>RSI!B131</f>
        <v>1.33</v>
      </c>
      <c r="C131" s="2">
        <f>RSI!I131</f>
        <v>38.64387453286497</v>
      </c>
      <c r="D131" s="2">
        <f>MACD!E131</f>
        <v>-3.1501538268807749E-5</v>
      </c>
      <c r="E131" s="2">
        <f>MACD!F131</f>
        <v>7.6840504122276292E-3</v>
      </c>
      <c r="F131" s="2">
        <f>'Moving Avg'!D131</f>
        <v>1.448</v>
      </c>
      <c r="G131" s="2">
        <f>'Moving Avg'!F131</f>
        <v>1.4959999999999998</v>
      </c>
      <c r="H131" s="2">
        <f>'Moving Avg'!G131</f>
        <v>1.3240000000000007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1.41</v>
      </c>
      <c r="C132" s="2">
        <f>RSI!I132</f>
        <v>46.131204427920125</v>
      </c>
      <c r="D132" s="2">
        <f>MACD!E132</f>
        <v>1.5706416251900945E-2</v>
      </c>
      <c r="E132" s="2">
        <f>MACD!F132</f>
        <v>9.2885235801622931E-3</v>
      </c>
      <c r="F132" s="2">
        <f>'Moving Avg'!D132</f>
        <v>1.4179999999999999</v>
      </c>
      <c r="G132" s="2">
        <f>'Moving Avg'!F132</f>
        <v>1.4859999999999998</v>
      </c>
      <c r="H132" s="2">
        <f>'Moving Avg'!G132</f>
        <v>1.3288000000000002</v>
      </c>
      <c r="I132" s="2">
        <f>'Moving Avg'!H132</f>
        <v>0</v>
      </c>
      <c r="J132" s="5" t="str">
        <f>OBV!F132</f>
        <v>BULLISH</v>
      </c>
      <c r="K132" s="5" t="str">
        <f>OBV!G132</f>
        <v>STRONG</v>
      </c>
      <c r="L132" s="5" t="str">
        <f>OBV!H132</f>
        <v>BULLISH DIVERGENCE</v>
      </c>
    </row>
    <row r="133" spans="1:12" ht="13.5" x14ac:dyDescent="0.25">
      <c r="A133" s="3">
        <f>RSI!A133</f>
        <v>42496</v>
      </c>
      <c r="B133" s="2">
        <f>RSI!B133</f>
        <v>1.45</v>
      </c>
      <c r="C133" s="2">
        <f>RSI!I133</f>
        <v>49.45261398656919</v>
      </c>
      <c r="D133" s="2">
        <f>MACD!E133</f>
        <v>3.2530067896598958E-2</v>
      </c>
      <c r="E133" s="2">
        <f>MACD!F133</f>
        <v>1.3936832443449627E-2</v>
      </c>
      <c r="F133" s="2">
        <f>'Moving Avg'!D133</f>
        <v>1.41</v>
      </c>
      <c r="G133" s="2">
        <f>'Moving Avg'!F133</f>
        <v>1.4814999999999998</v>
      </c>
      <c r="H133" s="2">
        <f>'Moving Avg'!G133</f>
        <v>1.3354000000000006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BULLISH DIVERGENCE</v>
      </c>
    </row>
    <row r="134" spans="1:12" ht="13.5" x14ac:dyDescent="0.25">
      <c r="A134" s="3">
        <f>RSI!A134</f>
        <v>42499</v>
      </c>
      <c r="B134" s="2">
        <f>RSI!B134</f>
        <v>1.47</v>
      </c>
      <c r="C134" s="2">
        <f>RSI!I134</f>
        <v>51.076868568812095</v>
      </c>
      <c r="D134" s="2">
        <f>MACD!E134</f>
        <v>5.3032586217697464E-2</v>
      </c>
      <c r="E134" s="2">
        <f>MACD!F134</f>
        <v>2.1755983198299196E-2</v>
      </c>
      <c r="F134" s="2">
        <f>'Moving Avg'!D134</f>
        <v>1.4140000000000001</v>
      </c>
      <c r="G134" s="2">
        <f>'Moving Avg'!F134</f>
        <v>1.4799999999999998</v>
      </c>
      <c r="H134" s="2">
        <f>'Moving Avg'!G134</f>
        <v>1.3434000000000004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1.46</v>
      </c>
      <c r="C135" s="2">
        <f>RSI!I135</f>
        <v>50.208139772300434</v>
      </c>
      <c r="D135" s="2">
        <f>MACD!E135</f>
        <v>7.1055555429752282E-2</v>
      </c>
      <c r="E135" s="2">
        <f>MACD!F135</f>
        <v>3.1615897644589816E-2</v>
      </c>
      <c r="F135" s="2">
        <f>'Moving Avg'!D135</f>
        <v>1.4239999999999999</v>
      </c>
      <c r="G135" s="2">
        <f>'Moving Avg'!F135</f>
        <v>1.4819999999999998</v>
      </c>
      <c r="H135" s="2">
        <f>'Moving Avg'!G135</f>
        <v>1.3512000000000004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</row>
    <row r="136" spans="1:12" ht="13.5" x14ac:dyDescent="0.25">
      <c r="A136" s="3">
        <f>RSI!A136</f>
        <v>42501</v>
      </c>
      <c r="B136" s="2">
        <f>RSI!B136</f>
        <v>1.49</v>
      </c>
      <c r="C136" s="2">
        <f>RSI!I136</f>
        <v>52.801676852620531</v>
      </c>
      <c r="D136" s="2">
        <f>MACD!E136</f>
        <v>8.4081465149399293E-2</v>
      </c>
      <c r="E136" s="2">
        <f>MACD!F136</f>
        <v>4.2109011145551711E-2</v>
      </c>
      <c r="F136" s="2">
        <f>'Moving Avg'!D136</f>
        <v>1.456</v>
      </c>
      <c r="G136" s="2">
        <f>'Moving Avg'!F136</f>
        <v>1.4854999999999996</v>
      </c>
      <c r="H136" s="2">
        <f>'Moving Avg'!G136</f>
        <v>1.3604000000000003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1.45</v>
      </c>
      <c r="C137" s="2">
        <f>RSI!I137</f>
        <v>49.127325744835389</v>
      </c>
      <c r="D137" s="2">
        <f>MACD!E137</f>
        <v>8.7117930426622525E-2</v>
      </c>
      <c r="E137" s="2">
        <f>MACD!F137</f>
        <v>5.111079500176588E-2</v>
      </c>
      <c r="F137" s="2">
        <f>'Moving Avg'!D137</f>
        <v>1.464</v>
      </c>
      <c r="G137" s="2">
        <f>'Moving Avg'!F137</f>
        <v>1.4869999999999997</v>
      </c>
      <c r="H137" s="2">
        <f>'Moving Avg'!G137</f>
        <v>1.3694000000000002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1.47</v>
      </c>
      <c r="C138" s="2">
        <f>RSI!I138</f>
        <v>50.964695254190069</v>
      </c>
      <c r="D138" s="2">
        <f>MACD!E138</f>
        <v>7.7506979513602525E-2</v>
      </c>
      <c r="E138" s="2">
        <f>MACD!F138</f>
        <v>5.6390031904133213E-2</v>
      </c>
      <c r="F138" s="2">
        <f>'Moving Avg'!D138</f>
        <v>1.468</v>
      </c>
      <c r="G138" s="2">
        <f>'Moving Avg'!F138</f>
        <v>1.4894999999999996</v>
      </c>
      <c r="H138" s="2">
        <f>'Moving Avg'!G138</f>
        <v>1.3796000000000002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1.44</v>
      </c>
      <c r="C139" s="2">
        <f>RSI!I139</f>
        <v>48.155183083164765</v>
      </c>
      <c r="D139" s="2">
        <f>MACD!E139</f>
        <v>6.5390058091565617E-2</v>
      </c>
      <c r="E139" s="2">
        <f>MACD!F139</f>
        <v>5.8190037141619695E-2</v>
      </c>
      <c r="F139" s="2">
        <f>'Moving Avg'!D139</f>
        <v>1.4620000000000002</v>
      </c>
      <c r="G139" s="2">
        <f>'Moving Avg'!F139</f>
        <v>1.4884999999999999</v>
      </c>
      <c r="H139" s="2">
        <f>'Moving Avg'!G139</f>
        <v>1.3900000000000003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BULLISH DIVERGENCE</v>
      </c>
    </row>
    <row r="140" spans="1:12" ht="13.5" x14ac:dyDescent="0.25">
      <c r="A140" s="3">
        <f>RSI!A140</f>
        <v>42507</v>
      </c>
      <c r="B140" s="2">
        <f>RSI!B140</f>
        <v>1.4</v>
      </c>
      <c r="C140" s="2">
        <f>RSI!I140</f>
        <v>44.622996499776512</v>
      </c>
      <c r="D140" s="2">
        <f>MACD!E140</f>
        <v>5.2074634663000552E-2</v>
      </c>
      <c r="E140" s="2">
        <f>MACD!F140</f>
        <v>5.6966956645895871E-2</v>
      </c>
      <c r="F140" s="2">
        <f>'Moving Avg'!D140</f>
        <v>1.45</v>
      </c>
      <c r="G140" s="2">
        <f>'Moving Avg'!F140</f>
        <v>1.4874999999999998</v>
      </c>
      <c r="H140" s="2">
        <f>'Moving Avg'!G140</f>
        <v>1.4000000000000004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BULLISH DIVERGENCE</v>
      </c>
    </row>
    <row r="141" spans="1:12" ht="13.5" x14ac:dyDescent="0.25">
      <c r="A141" s="3">
        <f>RSI!A141</f>
        <v>42508</v>
      </c>
      <c r="B141" s="2">
        <f>RSI!B141</f>
        <v>1.34</v>
      </c>
      <c r="C141" s="2">
        <f>RSI!I141</f>
        <v>39.89579938381943</v>
      </c>
      <c r="D141" s="2">
        <f>MACD!E141</f>
        <v>3.3299591980642917E-2</v>
      </c>
      <c r="E141" s="2">
        <f>MACD!F141</f>
        <v>5.223348371284528E-2</v>
      </c>
      <c r="F141" s="2">
        <f>'Moving Avg'!D141</f>
        <v>1.42</v>
      </c>
      <c r="G141" s="2">
        <f>'Moving Avg'!F141</f>
        <v>1.4814999999999998</v>
      </c>
      <c r="H141" s="2">
        <f>'Moving Avg'!G141</f>
        <v>1.4088000000000005</v>
      </c>
      <c r="I141" s="2">
        <f>'Moving Avg'!H141</f>
        <v>0</v>
      </c>
      <c r="J141" s="5" t="str">
        <f>OBV!F141</f>
        <v>BEARISH</v>
      </c>
      <c r="K141" s="5" t="str">
        <f>OBV!G141</f>
        <v>NEUTRAL</v>
      </c>
      <c r="L141" s="5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1.28</v>
      </c>
      <c r="C142" s="2">
        <f>RSI!I142</f>
        <v>35.810363540305303</v>
      </c>
      <c r="D142" s="2">
        <f>MACD!E142</f>
        <v>3.4848494813774167E-2</v>
      </c>
      <c r="E142" s="2">
        <f>MACD!F142</f>
        <v>4.8756485933031057E-2</v>
      </c>
      <c r="F142" s="2">
        <f>'Moving Avg'!D142</f>
        <v>1.3860000000000001</v>
      </c>
      <c r="G142" s="2">
        <f>'Moving Avg'!F142</f>
        <v>1.4684999999999999</v>
      </c>
      <c r="H142" s="2">
        <f>'Moving Avg'!G142</f>
        <v>1.4168000000000007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1.27</v>
      </c>
      <c r="C143" s="2">
        <f>RSI!I143</f>
        <v>35.1640495749336</v>
      </c>
      <c r="D143" s="2">
        <f>MACD!E143</f>
        <v>4.4040957206526565E-2</v>
      </c>
      <c r="E143" s="2">
        <f>MACD!F143</f>
        <v>4.781338018773016E-2</v>
      </c>
      <c r="F143" s="2">
        <f>'Moving Avg'!D143</f>
        <v>1.3460000000000001</v>
      </c>
      <c r="G143" s="2">
        <f>'Moving Avg'!F143</f>
        <v>1.4529999999999998</v>
      </c>
      <c r="H143" s="2">
        <f>'Moving Avg'!G143</f>
        <v>1.4240000000000006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1.22</v>
      </c>
      <c r="C144" s="2">
        <f>RSI!I144</f>
        <v>32.049398630326138</v>
      </c>
      <c r="D144" s="2">
        <f>MACD!E144</f>
        <v>5.9573046463451851E-2</v>
      </c>
      <c r="E144" s="2">
        <f>MACD!F144</f>
        <v>5.0165313442874504E-2</v>
      </c>
      <c r="F144" s="2">
        <f>'Moving Avg'!D144</f>
        <v>1.302</v>
      </c>
      <c r="G144" s="2">
        <f>'Moving Avg'!F144</f>
        <v>1.4324999999999997</v>
      </c>
      <c r="H144" s="2">
        <f>'Moving Avg'!G144</f>
        <v>1.4298000000000004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1.19</v>
      </c>
      <c r="C145" s="2">
        <f>RSI!I145</f>
        <v>30.314414081317238</v>
      </c>
      <c r="D145" s="2">
        <f>MACD!E145</f>
        <v>7.4595930679408173E-2</v>
      </c>
      <c r="E145" s="2">
        <f>MACD!F145</f>
        <v>5.5051436890181236E-2</v>
      </c>
      <c r="F145" s="2">
        <f>'Moving Avg'!D145</f>
        <v>1.2600000000000002</v>
      </c>
      <c r="G145" s="2">
        <f>'Moving Avg'!F145</f>
        <v>1.4104999999999999</v>
      </c>
      <c r="H145" s="2">
        <f>'Moving Avg'!G145</f>
        <v>1.4342000000000004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1.19</v>
      </c>
      <c r="C146" s="2">
        <f>RSI!I146</f>
        <v>30.314414081317238</v>
      </c>
      <c r="D146" s="2">
        <f>MACD!E146</f>
        <v>9.3208208276759796E-2</v>
      </c>
      <c r="E146" s="2">
        <f>MACD!F146</f>
        <v>6.2682791167496948E-2</v>
      </c>
      <c r="F146" s="2">
        <f>'Moving Avg'!D146</f>
        <v>1.2299999999999998</v>
      </c>
      <c r="G146" s="2">
        <f>'Moving Avg'!F146</f>
        <v>1.3885000000000001</v>
      </c>
      <c r="H146" s="2">
        <f>'Moving Avg'!G146</f>
        <v>1.4378000000000002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1.19</v>
      </c>
      <c r="C147" s="2">
        <f>RSI!I147</f>
        <v>30.314414081317238</v>
      </c>
      <c r="D147" s="2">
        <f>MACD!E147</f>
        <v>0.10399323251084702</v>
      </c>
      <c r="E147" s="2">
        <f>MACD!F147</f>
        <v>7.0944879436166966E-2</v>
      </c>
      <c r="F147" s="2">
        <f>'Moving Avg'!D147</f>
        <v>1.2120000000000002</v>
      </c>
      <c r="G147" s="2">
        <f>'Moving Avg'!F147</f>
        <v>1.37</v>
      </c>
      <c r="H147" s="2">
        <f>'Moving Avg'!G147</f>
        <v>1.4402000000000001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1.19</v>
      </c>
      <c r="C148" s="2">
        <f>RSI!I148</f>
        <v>30.314414081317238</v>
      </c>
      <c r="D148" s="2">
        <f>MACD!E148</f>
        <v>0.11729781579953813</v>
      </c>
      <c r="E148" s="2">
        <f>MACD!F148</f>
        <v>8.0215466708841207E-2</v>
      </c>
      <c r="F148" s="2">
        <f>'Moving Avg'!D148</f>
        <v>1.1960000000000002</v>
      </c>
      <c r="G148" s="2">
        <f>'Moving Avg'!F148</f>
        <v>1.3550000000000002</v>
      </c>
      <c r="H148" s="2">
        <f>'Moving Avg'!G148</f>
        <v>1.4418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1.19</v>
      </c>
      <c r="C149" s="2">
        <f>RSI!I149</f>
        <v>30.314414081317238</v>
      </c>
      <c r="D149" s="2">
        <f>MACD!E149</f>
        <v>0.12496040594538393</v>
      </c>
      <c r="E149" s="2">
        <f>MACD!F149</f>
        <v>8.9164454556149769E-2</v>
      </c>
      <c r="F149" s="2">
        <f>'Moving Avg'!D149</f>
        <v>1.19</v>
      </c>
      <c r="G149" s="2">
        <f>'Moving Avg'!F149</f>
        <v>1.3420000000000003</v>
      </c>
      <c r="H149" s="2">
        <f>'Moving Avg'!G149</f>
        <v>1.4426000000000001</v>
      </c>
      <c r="I149" s="2">
        <f>'Moving Avg'!H149</f>
        <v>0</v>
      </c>
      <c r="J149" s="5" t="str">
        <f>OBV!F149</f>
        <v>BEARISH</v>
      </c>
      <c r="K149" s="5" t="str">
        <f>OBV!G149</f>
        <v>NEUTRAL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1.19</v>
      </c>
      <c r="C150" s="2">
        <f>RSI!I150</f>
        <v>30.314414081317238</v>
      </c>
      <c r="D150" s="2">
        <f>MACD!E150</f>
        <v>0.12623496624830732</v>
      </c>
      <c r="E150" s="2">
        <f>MACD!F150</f>
        <v>9.657855689458128E-2</v>
      </c>
      <c r="F150" s="2">
        <f>'Moving Avg'!D150</f>
        <v>1.19</v>
      </c>
      <c r="G150" s="2">
        <f>'Moving Avg'!F150</f>
        <v>1.3310000000000002</v>
      </c>
      <c r="H150" s="2">
        <f>'Moving Avg'!G150</f>
        <v>1.4420000000000002</v>
      </c>
      <c r="I150" s="2">
        <f>'Moving Avg'!H150</f>
        <v>0</v>
      </c>
      <c r="J150" s="5" t="str">
        <f>OBV!F150</f>
        <v>NEUTRAL</v>
      </c>
      <c r="K150" s="5" t="str">
        <f>OBV!G150</f>
        <v>NEUTRAL</v>
      </c>
      <c r="L150" s="5" t="str">
        <f>OBV!H150</f>
        <v>NEUTRAL</v>
      </c>
    </row>
    <row r="151" spans="1:12" ht="13.5" x14ac:dyDescent="0.25">
      <c r="A151" s="3">
        <f>RSI!A151</f>
        <v>42522</v>
      </c>
      <c r="B151" s="2">
        <f>RSI!B151</f>
        <v>1.1599999999999999</v>
      </c>
      <c r="C151" s="2">
        <f>RSI!I151</f>
        <v>27.953801568611212</v>
      </c>
      <c r="D151" s="2">
        <f>MACD!E151</f>
        <v>0.1211795936509017</v>
      </c>
      <c r="E151" s="2">
        <f>MACD!F151</f>
        <v>0.10149876424584538</v>
      </c>
      <c r="F151" s="2">
        <f>'Moving Avg'!D151</f>
        <v>1.1839999999999999</v>
      </c>
      <c r="G151" s="2">
        <f>'Moving Avg'!F151</f>
        <v>1.3225000000000002</v>
      </c>
      <c r="H151" s="2">
        <f>'Moving Avg'!G151</f>
        <v>1.4398000000000002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1.1599999999999999</v>
      </c>
      <c r="C152" s="2">
        <f>RSI!I152</f>
        <v>27.953801568611212</v>
      </c>
      <c r="D152" s="2">
        <f>MACD!E152</f>
        <v>0.10865838043469056</v>
      </c>
      <c r="E152" s="2">
        <f>MACD!F152</f>
        <v>0.10293068748361442</v>
      </c>
      <c r="F152" s="2">
        <f>'Moving Avg'!D152</f>
        <v>1.1779999999999999</v>
      </c>
      <c r="G152" s="2">
        <f>'Moving Avg'!F152</f>
        <v>1.3100000000000003</v>
      </c>
      <c r="H152" s="2">
        <f>'Moving Avg'!G152</f>
        <v>1.4365999999999999</v>
      </c>
      <c r="I152" s="2">
        <f>'Moving Avg'!H152</f>
        <v>0</v>
      </c>
      <c r="J152" s="5" t="str">
        <f>OBV!F152</f>
        <v>BEARISH</v>
      </c>
      <c r="K152" s="5" t="str">
        <f>OBV!G152</f>
        <v>NEUTRAL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1.1499999999999999</v>
      </c>
      <c r="C153" s="2">
        <f>RSI!I153</f>
        <v>27.136874175090128</v>
      </c>
      <c r="D153" s="2">
        <f>MACD!E153</f>
        <v>9.8179841528146961E-2</v>
      </c>
      <c r="E153" s="2">
        <f>MACD!F153</f>
        <v>0.10198051829252094</v>
      </c>
      <c r="F153" s="2">
        <f>'Moving Avg'!D153</f>
        <v>1.17</v>
      </c>
      <c r="G153" s="2">
        <f>'Moving Avg'!F153</f>
        <v>1.2950000000000004</v>
      </c>
      <c r="H153" s="2">
        <f>'Moving Avg'!G153</f>
        <v>1.4322000000000004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1.18</v>
      </c>
      <c r="C154" s="2">
        <f>RSI!I154</f>
        <v>33.422863398110678</v>
      </c>
      <c r="D154" s="2">
        <f>MACD!E154</f>
        <v>8.0304292908739194E-2</v>
      </c>
      <c r="E154" s="2">
        <f>MACD!F154</f>
        <v>9.7645273215764605E-2</v>
      </c>
      <c r="F154" s="2">
        <f>'Moving Avg'!D154</f>
        <v>1.1679999999999999</v>
      </c>
      <c r="G154" s="2">
        <f>'Moving Avg'!F154</f>
        <v>1.2805000000000002</v>
      </c>
      <c r="H154" s="2">
        <f>'Moving Avg'!G154</f>
        <v>1.4268000000000001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1.17</v>
      </c>
      <c r="C155" s="2">
        <f>RSI!I155</f>
        <v>32.418878345753328</v>
      </c>
      <c r="D155" s="2">
        <f>MACD!E155</f>
        <v>6.1965281393149274E-2</v>
      </c>
      <c r="E155" s="2">
        <f>MACD!F155</f>
        <v>9.050927485124155E-2</v>
      </c>
      <c r="F155" s="2">
        <f>'Moving Avg'!D155</f>
        <v>1.1639999999999999</v>
      </c>
      <c r="G155" s="2">
        <f>'Moving Avg'!F155</f>
        <v>1.266</v>
      </c>
      <c r="H155" s="2">
        <f>'Moving Avg'!G155</f>
        <v>1.4196000000000004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1.17</v>
      </c>
      <c r="C156" s="2">
        <f>RSI!I156</f>
        <v>32.418878345753313</v>
      </c>
      <c r="D156" s="2">
        <f>MACD!E156</f>
        <v>4.711887315280805E-2</v>
      </c>
      <c r="E156" s="2">
        <f>MACD!F156</f>
        <v>8.183119451155485E-2</v>
      </c>
      <c r="F156" s="2">
        <f>'Moving Avg'!D156</f>
        <v>1.1659999999999999</v>
      </c>
      <c r="G156" s="2">
        <f>'Moving Avg'!F156</f>
        <v>1.25</v>
      </c>
      <c r="H156" s="2">
        <f>'Moving Avg'!G156</f>
        <v>1.4112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BEARISH DIVERGENCE</v>
      </c>
    </row>
    <row r="157" spans="1:12" ht="13.5" x14ac:dyDescent="0.25">
      <c r="A157" s="3">
        <f>RSI!A157</f>
        <v>42530</v>
      </c>
      <c r="B157" s="2">
        <f>RSI!B157</f>
        <v>1.1599999999999999</v>
      </c>
      <c r="C157" s="2">
        <f>RSI!I157</f>
        <v>31.327491826549732</v>
      </c>
      <c r="D157" s="2">
        <f>MACD!E157</f>
        <v>3.5918765578149658E-2</v>
      </c>
      <c r="E157" s="2">
        <f>MACD!F157</f>
        <v>7.264870872487382E-2</v>
      </c>
      <c r="F157" s="2">
        <f>'Moving Avg'!D157</f>
        <v>1.1659999999999999</v>
      </c>
      <c r="G157" s="2">
        <f>'Moving Avg'!F157</f>
        <v>1.2354999999999998</v>
      </c>
      <c r="H157" s="2">
        <f>'Moving Avg'!G157</f>
        <v>1.4011999999999998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NEUTRAL</v>
      </c>
    </row>
    <row r="158" spans="1:12" ht="13.5" x14ac:dyDescent="0.25">
      <c r="A158" s="3">
        <f>RSI!A158</f>
        <v>42531</v>
      </c>
      <c r="B158" s="2">
        <f>RSI!B158</f>
        <v>1.17</v>
      </c>
      <c r="C158" s="2">
        <f>RSI!I158</f>
        <v>33.730092786548937</v>
      </c>
      <c r="D158" s="2">
        <f>MACD!E158</f>
        <v>2.6335561460361534E-2</v>
      </c>
      <c r="E158" s="2">
        <f>MACD!F158</f>
        <v>6.338607927197136E-2</v>
      </c>
      <c r="F158" s="2">
        <f>'Moving Avg'!D158</f>
        <v>1.17</v>
      </c>
      <c r="G158" s="2">
        <f>'Moving Avg'!F158</f>
        <v>1.2204999999999999</v>
      </c>
      <c r="H158" s="2">
        <f>'Moving Avg'!G158</f>
        <v>1.3899999999999995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CONFIRMED BULLISH</v>
      </c>
    </row>
    <row r="159" spans="1:12" ht="13.5" x14ac:dyDescent="0.25">
      <c r="A159" s="3">
        <f>RSI!A159</f>
        <v>42534</v>
      </c>
      <c r="B159" s="2">
        <f>RSI!B159</f>
        <v>1.1200000000000001</v>
      </c>
      <c r="C159" s="2">
        <f>RSI!I159</f>
        <v>28.383062150325927</v>
      </c>
      <c r="D159" s="2">
        <f>MACD!E159</f>
        <v>2.2458856679070438E-2</v>
      </c>
      <c r="E159" s="2">
        <f>MACD!F159</f>
        <v>5.5200634753391181E-2</v>
      </c>
      <c r="F159" s="2">
        <f>'Moving Avg'!D159</f>
        <v>1.1579999999999999</v>
      </c>
      <c r="G159" s="2">
        <f>'Moving Avg'!F159</f>
        <v>1.2044999999999999</v>
      </c>
      <c r="H159" s="2">
        <f>'Moving Avg'!G159</f>
        <v>1.3797999999999997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1.1000000000000001</v>
      </c>
      <c r="C160" s="2">
        <f>RSI!I160</f>
        <v>26.568754205613729</v>
      </c>
      <c r="D160" s="2">
        <f>MACD!E160</f>
        <v>2.1444813255790285E-2</v>
      </c>
      <c r="E160" s="2">
        <f>MACD!F160</f>
        <v>4.8449470453871005E-2</v>
      </c>
      <c r="F160" s="2">
        <f>'Moving Avg'!D160</f>
        <v>1.1440000000000001</v>
      </c>
      <c r="G160" s="2">
        <f>'Moving Avg'!F160</f>
        <v>1.1895000000000002</v>
      </c>
      <c r="H160" s="2">
        <f>'Moving Avg'!G160</f>
        <v>1.3683999999999998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1.1399999999999999</v>
      </c>
      <c r="C161" s="2">
        <f>RSI!I161</f>
        <v>35.455192742462216</v>
      </c>
      <c r="D161" s="2">
        <f>MACD!E161</f>
        <v>1.3853242901302298E-2</v>
      </c>
      <c r="E161" s="2">
        <f>MACD!F161</f>
        <v>4.1530224943357265E-2</v>
      </c>
      <c r="F161" s="2">
        <f>'Moving Avg'!D161</f>
        <v>1.1380000000000001</v>
      </c>
      <c r="G161" s="2">
        <f>'Moving Avg'!F161</f>
        <v>1.1795</v>
      </c>
      <c r="H161" s="2">
        <f>'Moving Avg'!G161</f>
        <v>1.3577999999999995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BULLISH DIVERGENCE</v>
      </c>
    </row>
    <row r="162" spans="1:12" ht="13.5" x14ac:dyDescent="0.25">
      <c r="A162" s="3">
        <f>RSI!A162</f>
        <v>42537</v>
      </c>
      <c r="B162" s="2">
        <f>RSI!B162</f>
        <v>1.1399999999999999</v>
      </c>
      <c r="C162" s="2">
        <f>RSI!I162</f>
        <v>35.455192742462216</v>
      </c>
      <c r="D162" s="2">
        <f>MACD!E162</f>
        <v>7.975479883953529E-3</v>
      </c>
      <c r="E162" s="2">
        <f>MACD!F162</f>
        <v>3.4819275931476525E-2</v>
      </c>
      <c r="F162" s="2">
        <f>'Moving Avg'!D162</f>
        <v>1.1339999999999999</v>
      </c>
      <c r="G162" s="2">
        <f>'Moving Avg'!F162</f>
        <v>1.1724999999999999</v>
      </c>
      <c r="H162" s="2">
        <f>'Moving Avg'!G162</f>
        <v>1.3483999999999994</v>
      </c>
      <c r="I162" s="2">
        <f>'Moving Avg'!H162</f>
        <v>0</v>
      </c>
      <c r="J162" s="5" t="str">
        <f>OBV!F162</f>
        <v>BULLISH</v>
      </c>
      <c r="K162" s="5" t="str">
        <f>OBV!G162</f>
        <v>NEUTRAL</v>
      </c>
      <c r="L162" s="5" t="str">
        <f>OBV!H162</f>
        <v>BULLISH DIVERGENCE</v>
      </c>
    </row>
    <row r="163" spans="1:12" ht="13.5" x14ac:dyDescent="0.25">
      <c r="A163" s="3">
        <f>RSI!A163</f>
        <v>42538</v>
      </c>
      <c r="B163" s="2">
        <f>RSI!B163</f>
        <v>1.1599999999999999</v>
      </c>
      <c r="C163" s="2">
        <f>RSI!I163</f>
        <v>39.68764896035124</v>
      </c>
      <c r="D163" s="2">
        <f>MACD!E163</f>
        <v>4.8748344718241299E-4</v>
      </c>
      <c r="E163" s="2">
        <f>MACD!F163</f>
        <v>2.7952917434617704E-2</v>
      </c>
      <c r="F163" s="2">
        <f>'Moving Avg'!D163</f>
        <v>1.1320000000000001</v>
      </c>
      <c r="G163" s="2">
        <f>'Moving Avg'!F163</f>
        <v>1.1670000000000003</v>
      </c>
      <c r="H163" s="2">
        <f>'Moving Avg'!G163</f>
        <v>1.3407999999999995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BULLISH DIVERGENCE</v>
      </c>
    </row>
    <row r="164" spans="1:12" ht="13.5" x14ac:dyDescent="0.25">
      <c r="A164" s="3">
        <f>RSI!A164</f>
        <v>42541</v>
      </c>
      <c r="B164" s="2">
        <f>RSI!B164</f>
        <v>1.1299999999999999</v>
      </c>
      <c r="C164" s="2">
        <f>RSI!I164</f>
        <v>35.886315412801437</v>
      </c>
      <c r="D164" s="2">
        <f>MACD!E164</f>
        <v>1.3389109289463352E-3</v>
      </c>
      <c r="E164" s="2">
        <f>MACD!F164</f>
        <v>2.2630116133483431E-2</v>
      </c>
      <c r="F164" s="2">
        <f>'Moving Avg'!D164</f>
        <v>1.1339999999999999</v>
      </c>
      <c r="G164" s="2">
        <f>'Moving Avg'!F164</f>
        <v>1.1625000000000001</v>
      </c>
      <c r="H164" s="2">
        <f>'Moving Avg'!G164</f>
        <v>1.3333999999999995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1.1000000000000001</v>
      </c>
      <c r="C165" s="2">
        <f>RSI!I165</f>
        <v>32.530794433945914</v>
      </c>
      <c r="D165" s="2">
        <f>MACD!E165</f>
        <v>3.2442867516508933E-3</v>
      </c>
      <c r="E165" s="2">
        <f>MACD!F165</f>
        <v>1.8752950257116922E-2</v>
      </c>
      <c r="F165" s="2">
        <f>'Moving Avg'!D165</f>
        <v>1.1339999999999999</v>
      </c>
      <c r="G165" s="2">
        <f>'Moving Avg'!F165</f>
        <v>1.1580000000000001</v>
      </c>
      <c r="H165" s="2">
        <f>'Moving Avg'!G165</f>
        <v>1.3269999999999993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NEUTRAL</v>
      </c>
    </row>
    <row r="166" spans="1:12" ht="13.5" x14ac:dyDescent="0.25">
      <c r="A166" s="3">
        <f>RSI!A166</f>
        <v>42543</v>
      </c>
      <c r="B166" s="2">
        <f>RSI!B166</f>
        <v>1.06</v>
      </c>
      <c r="C166" s="2">
        <f>RSI!I166</f>
        <v>28.680130388465273</v>
      </c>
      <c r="D166" s="2">
        <f>MACD!E166</f>
        <v>8.4608143990503315E-3</v>
      </c>
      <c r="E166" s="2">
        <f>MACD!F166</f>
        <v>1.6694523085503604E-2</v>
      </c>
      <c r="F166" s="2">
        <f>'Moving Avg'!D166</f>
        <v>1.1179999999999999</v>
      </c>
      <c r="G166" s="2">
        <f>'Moving Avg'!F166</f>
        <v>1.1515</v>
      </c>
      <c r="H166" s="2">
        <f>'Moving Avg'!G166</f>
        <v>1.3197999999999994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1.02</v>
      </c>
      <c r="C167" s="2">
        <f>RSI!I167</f>
        <v>25.437482635637409</v>
      </c>
      <c r="D167" s="2">
        <f>MACD!E167</f>
        <v>1.5129480625371228E-2</v>
      </c>
      <c r="E167" s="2">
        <f>MACD!F167</f>
        <v>1.6381514593477128E-2</v>
      </c>
      <c r="F167" s="2">
        <f>'Moving Avg'!D167</f>
        <v>1.0940000000000001</v>
      </c>
      <c r="G167" s="2">
        <f>'Moving Avg'!F167</f>
        <v>1.1429999999999998</v>
      </c>
      <c r="H167" s="2">
        <f>'Moving Avg'!G167</f>
        <v>1.3117999999999994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</row>
    <row r="168" spans="1:12" ht="13.5" x14ac:dyDescent="0.25">
      <c r="A168" s="3">
        <f>RSI!A168</f>
        <v>42545</v>
      </c>
      <c r="B168" s="2">
        <f>RSI!B168</f>
        <v>1.03</v>
      </c>
      <c r="C168" s="2">
        <f>RSI!I168</f>
        <v>27.640111044712839</v>
      </c>
      <c r="D168" s="2">
        <f>MACD!E168</f>
        <v>2.2574965781316347E-2</v>
      </c>
      <c r="E168" s="2">
        <f>MACD!F168</f>
        <v>1.7620204831044973E-2</v>
      </c>
      <c r="F168" s="2">
        <f>'Moving Avg'!D168</f>
        <v>1.0680000000000001</v>
      </c>
      <c r="G168" s="2">
        <f>'Moving Avg'!F168</f>
        <v>1.135</v>
      </c>
      <c r="H168" s="2">
        <f>'Moving Avg'!G168</f>
        <v>1.3039999999999998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BULLISH DIVERGENCE</v>
      </c>
    </row>
    <row r="169" spans="1:12" ht="13.5" x14ac:dyDescent="0.25">
      <c r="A169" s="3">
        <f>RSI!A169</f>
        <v>42548</v>
      </c>
      <c r="B169" s="2">
        <f>RSI!B169</f>
        <v>1.0900000000000001</v>
      </c>
      <c r="C169" s="2">
        <f>RSI!I169</f>
        <v>39.238218017500579</v>
      </c>
      <c r="D169" s="2">
        <f>MACD!E169</f>
        <v>1.7609747988608815E-2</v>
      </c>
      <c r="E169" s="2">
        <f>MACD!F169</f>
        <v>1.7618113462557743E-2</v>
      </c>
      <c r="F169" s="2">
        <f>'Moving Avg'!D169</f>
        <v>1.06</v>
      </c>
      <c r="G169" s="2">
        <f>'Moving Avg'!F169</f>
        <v>1.1299999999999999</v>
      </c>
      <c r="H169" s="2">
        <f>'Moving Avg'!G169</f>
        <v>1.2965999999999998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BULLISH DIVERGENCE</v>
      </c>
    </row>
    <row r="170" spans="1:12" ht="13.5" x14ac:dyDescent="0.25">
      <c r="A170" s="3">
        <f>RSI!A170</f>
        <v>42549</v>
      </c>
      <c r="B170" s="2">
        <f>RSI!B170</f>
        <v>1.1200000000000001</v>
      </c>
      <c r="C170" s="2">
        <f>RSI!I170</f>
        <v>44.065714856655696</v>
      </c>
      <c r="D170" s="2">
        <f>MACD!E170</f>
        <v>8.5616742423153536E-3</v>
      </c>
      <c r="E170" s="2">
        <f>MACD!F170</f>
        <v>1.5806825618509265E-2</v>
      </c>
      <c r="F170" s="2">
        <f>'Moving Avg'!D170</f>
        <v>1.0640000000000001</v>
      </c>
      <c r="G170" s="2">
        <f>'Moving Avg'!F170</f>
        <v>1.1265000000000001</v>
      </c>
      <c r="H170" s="2">
        <f>'Moving Avg'!G170</f>
        <v>1.2905999999999997</v>
      </c>
      <c r="I170" s="2">
        <f>'Moving Avg'!H170</f>
        <v>0</v>
      </c>
      <c r="J170" s="5" t="str">
        <f>OBV!F170</f>
        <v>BULLISH</v>
      </c>
      <c r="K170" s="5" t="str">
        <f>OBV!G170</f>
        <v>STRONG</v>
      </c>
      <c r="L170" s="5" t="str">
        <f>OBV!H170</f>
        <v>CONFIRMED BULLISH</v>
      </c>
    </row>
    <row r="171" spans="1:12" ht="13.5" x14ac:dyDescent="0.25">
      <c r="A171" s="3">
        <f>RSI!A171</f>
        <v>42550</v>
      </c>
      <c r="B171" s="2">
        <f>RSI!B171</f>
        <v>1.1200000000000001</v>
      </c>
      <c r="C171" s="2">
        <f>RSI!I171</f>
        <v>44.065714856655696</v>
      </c>
      <c r="D171" s="2">
        <f>MACD!E171</f>
        <v>7.3010845636829469E-3</v>
      </c>
      <c r="E171" s="2">
        <f>MACD!F171</f>
        <v>1.4105677407544003E-2</v>
      </c>
      <c r="F171" s="2">
        <f>'Moving Avg'!D171</f>
        <v>1.0760000000000001</v>
      </c>
      <c r="G171" s="2">
        <f>'Moving Avg'!F171</f>
        <v>1.1245000000000003</v>
      </c>
      <c r="H171" s="2">
        <f>'Moving Avg'!G171</f>
        <v>1.2837999999999996</v>
      </c>
      <c r="I171" s="2">
        <f>'Moving Avg'!H171</f>
        <v>0</v>
      </c>
      <c r="J171" s="5" t="str">
        <f>OBV!F171</f>
        <v>BULLISH</v>
      </c>
      <c r="K171" s="5" t="str">
        <f>OBV!G171</f>
        <v>STRONG</v>
      </c>
      <c r="L171" s="5" t="str">
        <f>OBV!H171</f>
        <v>CONFIRMED BULLISH</v>
      </c>
    </row>
    <row r="172" spans="1:12" ht="13.5" x14ac:dyDescent="0.25">
      <c r="A172" s="3">
        <f>RSI!A172</f>
        <v>42551</v>
      </c>
      <c r="B172" s="2">
        <f>RSI!B172</f>
        <v>1.07</v>
      </c>
      <c r="C172" s="2">
        <f>RSI!I172</f>
        <v>38.199390806484168</v>
      </c>
      <c r="D172" s="2">
        <f>MACD!E172</f>
        <v>1.0161863766307677E-2</v>
      </c>
      <c r="E172" s="2">
        <f>MACD!F172</f>
        <v>1.3316914679296738E-2</v>
      </c>
      <c r="F172" s="2">
        <f>'Moving Avg'!D172</f>
        <v>1.0860000000000001</v>
      </c>
      <c r="G172" s="2">
        <f>'Moving Avg'!F172</f>
        <v>1.1200000000000003</v>
      </c>
      <c r="H172" s="2">
        <f>'Moving Avg'!G172</f>
        <v>1.2743999999999998</v>
      </c>
      <c r="I172" s="2">
        <f>'Moving Avg'!H172</f>
        <v>0</v>
      </c>
      <c r="J172" s="5" t="str">
        <f>OBV!F172</f>
        <v>BULLISH</v>
      </c>
      <c r="K172" s="5" t="str">
        <f>OBV!G172</f>
        <v>STRONG</v>
      </c>
      <c r="L172" s="5" t="str">
        <f>OBV!H172</f>
        <v>CONFIRMED BULLISH</v>
      </c>
    </row>
    <row r="173" spans="1:12" ht="13.5" x14ac:dyDescent="0.25">
      <c r="A173" s="3">
        <f>RSI!A173</f>
        <v>42552</v>
      </c>
      <c r="B173" s="2">
        <f>RSI!B173</f>
        <v>1.04</v>
      </c>
      <c r="C173" s="2">
        <f>RSI!I173</f>
        <v>35.173734175018481</v>
      </c>
      <c r="D173" s="2">
        <f>MACD!E173</f>
        <v>1.838427637501594E-2</v>
      </c>
      <c r="E173" s="2">
        <f>MACD!F173</f>
        <v>1.4330387018440579E-2</v>
      </c>
      <c r="F173" s="2">
        <f>'Moving Avg'!D173</f>
        <v>1.0880000000000001</v>
      </c>
      <c r="G173" s="2">
        <f>'Moving Avg'!F173</f>
        <v>1.1145</v>
      </c>
      <c r="H173" s="2">
        <f>'Moving Avg'!G173</f>
        <v>1.2635999999999996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CONFIRMED BULLISH</v>
      </c>
    </row>
    <row r="174" spans="1:12" ht="13.5" x14ac:dyDescent="0.25">
      <c r="A174" s="3">
        <f>RSI!A174</f>
        <v>42555</v>
      </c>
      <c r="B174" s="2">
        <f>RSI!B174</f>
        <v>1.01</v>
      </c>
      <c r="C174" s="2">
        <f>RSI!I174</f>
        <v>32.409233815553094</v>
      </c>
      <c r="D174" s="2">
        <f>MACD!E174</f>
        <v>2.3591189086966668E-2</v>
      </c>
      <c r="E174" s="2">
        <f>MACD!F174</f>
        <v>1.6182547432145797E-2</v>
      </c>
      <c r="F174" s="2">
        <f>'Moving Avg'!D174</f>
        <v>1.0720000000000001</v>
      </c>
      <c r="G174" s="2">
        <f>'Moving Avg'!F174</f>
        <v>1.1060000000000003</v>
      </c>
      <c r="H174" s="2">
        <f>'Moving Avg'!G174</f>
        <v>1.2511999999999999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1.02</v>
      </c>
      <c r="C175" s="2">
        <f>RSI!I175</f>
        <v>34.263899099786315</v>
      </c>
      <c r="D175" s="2">
        <f>MACD!E175</f>
        <v>2.3413229655167678E-2</v>
      </c>
      <c r="E175" s="2">
        <f>MACD!F175</f>
        <v>1.7628683876750172E-2</v>
      </c>
      <c r="F175" s="2">
        <f>'Moving Avg'!D175</f>
        <v>1.052</v>
      </c>
      <c r="G175" s="2">
        <f>'Moving Avg'!F175</f>
        <v>1.0985</v>
      </c>
      <c r="H175" s="2">
        <f>'Moving Avg'!G175</f>
        <v>1.2389999999999999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0.99</v>
      </c>
      <c r="C176" s="2">
        <f>RSI!I176</f>
        <v>31.473719367762257</v>
      </c>
      <c r="D176" s="2">
        <f>MACD!E176</f>
        <v>1.9987042298001523E-2</v>
      </c>
      <c r="E176" s="2">
        <f>MACD!F176</f>
        <v>1.8100355561000443E-2</v>
      </c>
      <c r="F176" s="2">
        <f>'Moving Avg'!D176</f>
        <v>1.0260000000000002</v>
      </c>
      <c r="G176" s="2">
        <f>'Moving Avg'!F176</f>
        <v>1.0894999999999999</v>
      </c>
      <c r="H176" s="2">
        <f>'Moving Avg'!G176</f>
        <v>1.2262000000000002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1.01</v>
      </c>
      <c r="C177" s="2">
        <f>RSI!I177</f>
        <v>35.258754143681585</v>
      </c>
      <c r="D177" s="2">
        <f>MACD!E177</f>
        <v>1.0237328074603314E-2</v>
      </c>
      <c r="E177" s="2">
        <f>MACD!F177</f>
        <v>1.6527750063721015E-2</v>
      </c>
      <c r="F177" s="2">
        <f>'Moving Avg'!D177</f>
        <v>1.0139999999999998</v>
      </c>
      <c r="G177" s="2">
        <f>'Moving Avg'!F177</f>
        <v>1.0820000000000001</v>
      </c>
      <c r="H177" s="2">
        <f>'Moving Avg'!G177</f>
        <v>1.2152000000000001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1.01</v>
      </c>
      <c r="C178" s="2">
        <f>RSI!I178</f>
        <v>35.258754143681585</v>
      </c>
      <c r="D178" s="2">
        <f>MACD!E178</f>
        <v>4.1344200297803724E-3</v>
      </c>
      <c r="E178" s="2">
        <f>MACD!F178</f>
        <v>1.4049084056932887E-2</v>
      </c>
      <c r="F178" s="2">
        <f>'Moving Avg'!D178</f>
        <v>1.008</v>
      </c>
      <c r="G178" s="2">
        <f>'Moving Avg'!F178</f>
        <v>1.0740000000000003</v>
      </c>
      <c r="H178" s="2">
        <f>'Moving Avg'!G178</f>
        <v>1.2056000000000002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1</v>
      </c>
      <c r="C179" s="2">
        <f>RSI!I179</f>
        <v>34.164478139419359</v>
      </c>
      <c r="D179" s="2">
        <f>MACD!E179</f>
        <v>9.5052536695370282E-3</v>
      </c>
      <c r="E179" s="2">
        <f>MACD!F179</f>
        <v>1.3140317979453715E-2</v>
      </c>
      <c r="F179" s="2">
        <f>'Moving Avg'!D179</f>
        <v>1.0059999999999998</v>
      </c>
      <c r="G179" s="2">
        <f>'Moving Avg'!F179</f>
        <v>1.0680000000000001</v>
      </c>
      <c r="H179" s="2">
        <f>'Moving Avg'!G179</f>
        <v>1.1966000000000003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BULLISH DIVERGENCE</v>
      </c>
    </row>
    <row r="180" spans="1:12" ht="13.5" x14ac:dyDescent="0.25">
      <c r="A180" s="3">
        <f>RSI!A180</f>
        <v>42566</v>
      </c>
      <c r="B180" s="2">
        <f>RSI!B180</f>
        <v>1</v>
      </c>
      <c r="C180" s="2">
        <f>RSI!I180</f>
        <v>34.164478139419359</v>
      </c>
      <c r="D180" s="2">
        <f>MACD!E180</f>
        <v>1.9245875425249137E-2</v>
      </c>
      <c r="E180" s="2">
        <f>MACD!F180</f>
        <v>1.43614294686128E-2</v>
      </c>
      <c r="F180" s="2">
        <f>'Moving Avg'!D180</f>
        <v>1.002</v>
      </c>
      <c r="G180" s="2">
        <f>'Moving Avg'!F180</f>
        <v>1.0630000000000002</v>
      </c>
      <c r="H180" s="2">
        <f>'Moving Avg'!G180</f>
        <v>1.1884000000000001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BULLISH DIVERGENCE</v>
      </c>
    </row>
    <row r="181" spans="1:12" ht="13.5" x14ac:dyDescent="0.25">
      <c r="A181" s="3">
        <f>RSI!A181</f>
        <v>42569</v>
      </c>
      <c r="B181" s="2">
        <f>RSI!B181</f>
        <v>1</v>
      </c>
      <c r="C181" s="2">
        <f>RSI!I181</f>
        <v>34.164478139419359</v>
      </c>
      <c r="D181" s="2">
        <f>MACD!E181</f>
        <v>2.8025611838695896E-2</v>
      </c>
      <c r="E181" s="2">
        <f>MACD!F181</f>
        <v>1.709426594262942E-2</v>
      </c>
      <c r="F181" s="2">
        <f>'Moving Avg'!D181</f>
        <v>1.004</v>
      </c>
      <c r="G181" s="2">
        <f>'Moving Avg'!F181</f>
        <v>1.0560000000000003</v>
      </c>
      <c r="H181" s="2">
        <f>'Moving Avg'!G181</f>
        <v>1.1818000000000002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CONFIRMED BULLISH</v>
      </c>
    </row>
    <row r="182" spans="1:12" ht="13.5" x14ac:dyDescent="0.25">
      <c r="A182" s="3">
        <f>RSI!A182</f>
        <v>42570</v>
      </c>
      <c r="B182" s="2">
        <f>RSI!B182</f>
        <v>1.02</v>
      </c>
      <c r="C182" s="2">
        <f>RSI!I182</f>
        <v>38.90118740814686</v>
      </c>
      <c r="D182" s="2">
        <f>MACD!E182</f>
        <v>2.6778674705770333E-2</v>
      </c>
      <c r="E182" s="2">
        <f>MACD!F182</f>
        <v>1.9031147695257603E-2</v>
      </c>
      <c r="F182" s="2">
        <f>'Moving Avg'!D182</f>
        <v>1.0059999999999998</v>
      </c>
      <c r="G182" s="2">
        <f>'Moving Avg'!F182</f>
        <v>1.05</v>
      </c>
      <c r="H182" s="2">
        <f>'Moving Avg'!G182</f>
        <v>1.1740000000000002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</row>
    <row r="183" spans="1:12" ht="13.5" x14ac:dyDescent="0.25">
      <c r="A183" s="3">
        <f>RSI!A183</f>
        <v>42571</v>
      </c>
      <c r="B183" s="2">
        <f>RSI!B183</f>
        <v>1.02</v>
      </c>
      <c r="C183" s="2">
        <f>RSI!I183</f>
        <v>38.90118740814686</v>
      </c>
      <c r="D183" s="2">
        <f>MACD!E183</f>
        <v>2.1450975530905136E-2</v>
      </c>
      <c r="E183" s="2">
        <f>MACD!F183</f>
        <v>1.9515113262387113E-2</v>
      </c>
      <c r="F183" s="2">
        <f>'Moving Avg'!D183</f>
        <v>1.0079999999999998</v>
      </c>
      <c r="G183" s="2">
        <f>'Moving Avg'!F183</f>
        <v>1.0429999999999999</v>
      </c>
      <c r="H183" s="2">
        <f>'Moving Avg'!G183</f>
        <v>1.1654000000000004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CONFIRMED BULLISH</v>
      </c>
    </row>
    <row r="184" spans="1:12" ht="13.5" x14ac:dyDescent="0.25">
      <c r="A184" s="3">
        <f>RSI!A184</f>
        <v>42572</v>
      </c>
      <c r="B184" s="2">
        <f>RSI!B184</f>
        <v>1.02</v>
      </c>
      <c r="C184" s="2">
        <f>RSI!I184</f>
        <v>38.90118740814686</v>
      </c>
      <c r="D184" s="2">
        <f>MACD!E184</f>
        <v>1.2644932296684175E-2</v>
      </c>
      <c r="E184" s="2">
        <f>MACD!F184</f>
        <v>1.8141077069246527E-2</v>
      </c>
      <c r="F184" s="2">
        <f>'Moving Avg'!D184</f>
        <v>1.012</v>
      </c>
      <c r="G184" s="2">
        <f>'Moving Avg'!F184</f>
        <v>1.0374999999999999</v>
      </c>
      <c r="H184" s="2">
        <f>'Moving Avg'!G184</f>
        <v>1.1564000000000003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CONFIRMED BULLISH</v>
      </c>
    </row>
    <row r="185" spans="1:12" ht="13.5" x14ac:dyDescent="0.25">
      <c r="A185" s="3">
        <f>RSI!A185</f>
        <v>42573</v>
      </c>
      <c r="B185" s="2">
        <f>RSI!B185</f>
        <v>1.02</v>
      </c>
      <c r="C185" s="2">
        <f>RSI!I185</f>
        <v>38.90118740814686</v>
      </c>
      <c r="D185" s="2">
        <f>MACD!E185</f>
        <v>7.02601030637795E-3</v>
      </c>
      <c r="E185" s="2">
        <f>MACD!F185</f>
        <v>1.5918063716672815E-2</v>
      </c>
      <c r="F185" s="2">
        <f>'Moving Avg'!D185</f>
        <v>1.016</v>
      </c>
      <c r="G185" s="2">
        <f>'Moving Avg'!F185</f>
        <v>1.0334999999999999</v>
      </c>
      <c r="H185" s="2">
        <f>'Moving Avg'!G185</f>
        <v>1.1476000000000004</v>
      </c>
      <c r="I185" s="2">
        <f>'Moving Avg'!H185</f>
        <v>0</v>
      </c>
      <c r="J185" s="5" t="str">
        <f>OBV!F185</f>
        <v>BULLISH</v>
      </c>
      <c r="K185" s="5" t="str">
        <f>OBV!G185</f>
        <v>NEUTRAL</v>
      </c>
      <c r="L185" s="5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1.02</v>
      </c>
      <c r="C186" s="2">
        <f>RSI!I186</f>
        <v>38.90118740814686</v>
      </c>
      <c r="D186" s="2">
        <f>MACD!E186</f>
        <v>-2.0717321111711762E-3</v>
      </c>
      <c r="E186" s="2">
        <f>MACD!F186</f>
        <v>1.2320104551104017E-2</v>
      </c>
      <c r="F186" s="2">
        <f>'Moving Avg'!D186</f>
        <v>1.02</v>
      </c>
      <c r="G186" s="2">
        <f>'Moving Avg'!F186</f>
        <v>1.0314999999999999</v>
      </c>
      <c r="H186" s="2">
        <f>'Moving Avg'!G186</f>
        <v>1.1382000000000005</v>
      </c>
      <c r="I186" s="2">
        <f>'Moving Avg'!H186</f>
        <v>0</v>
      </c>
      <c r="J186" s="5" t="str">
        <f>OBV!F186</f>
        <v>BULLISH</v>
      </c>
      <c r="K186" s="5" t="str">
        <f>OBV!G186</f>
        <v>NEUTRAL</v>
      </c>
      <c r="L186" s="5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1.02</v>
      </c>
      <c r="C187" s="2">
        <f>RSI!I187</f>
        <v>38.90118740814686</v>
      </c>
      <c r="D187" s="2">
        <f>MACD!E187</f>
        <v>-6.4409407618302161E-3</v>
      </c>
      <c r="E187" s="2">
        <f>MACD!F187</f>
        <v>8.5678954885171701E-3</v>
      </c>
      <c r="F187" s="2">
        <f>'Moving Avg'!D187</f>
        <v>1.02</v>
      </c>
      <c r="G187" s="2">
        <f>'Moving Avg'!F187</f>
        <v>1.0314999999999999</v>
      </c>
      <c r="H187" s="2">
        <f>'Moving Avg'!G187</f>
        <v>1.1296000000000006</v>
      </c>
      <c r="I187" s="2">
        <f>'Moving Avg'!H187</f>
        <v>0</v>
      </c>
      <c r="J187" s="5" t="str">
        <f>OBV!F187</f>
        <v>NEUTRAL</v>
      </c>
      <c r="K187" s="5" t="str">
        <f>OBV!G187</f>
        <v>NEUTRAL</v>
      </c>
      <c r="L187" s="5" t="str">
        <f>OBV!H187</f>
        <v>NEUTRAL</v>
      </c>
    </row>
    <row r="188" spans="1:12" ht="13.5" x14ac:dyDescent="0.25">
      <c r="A188" s="3">
        <f>RSI!A188</f>
        <v>42579</v>
      </c>
      <c r="B188" s="2">
        <f>RSI!B188</f>
        <v>1.02</v>
      </c>
      <c r="C188" s="2">
        <f>RSI!I188</f>
        <v>38.90118740814686</v>
      </c>
      <c r="D188" s="2">
        <f>MACD!E188</f>
        <v>-9.9046690122117642E-3</v>
      </c>
      <c r="E188" s="2">
        <f>MACD!F188</f>
        <v>4.8733825883713836E-3</v>
      </c>
      <c r="F188" s="2">
        <f>'Moving Avg'!D188</f>
        <v>1.02</v>
      </c>
      <c r="G188" s="2">
        <f>'Moving Avg'!F188</f>
        <v>1.0309999999999999</v>
      </c>
      <c r="H188" s="2">
        <f>'Moving Avg'!G188</f>
        <v>1.1206000000000005</v>
      </c>
      <c r="I188" s="2">
        <f>'Moving Avg'!H188</f>
        <v>0</v>
      </c>
      <c r="J188" s="5" t="str">
        <f>OBV!F188</f>
        <v>NEUTRAL</v>
      </c>
      <c r="K188" s="5" t="str">
        <f>OBV!G188</f>
        <v>NEUTRAL</v>
      </c>
      <c r="L188" s="5" t="str">
        <f>OBV!H188</f>
        <v>NEUTRAL</v>
      </c>
    </row>
    <row r="189" spans="1:12" ht="13.5" x14ac:dyDescent="0.25">
      <c r="A189" s="3">
        <f>RSI!A189</f>
        <v>42580</v>
      </c>
      <c r="B189" s="2">
        <f>RSI!B189</f>
        <v>1.02</v>
      </c>
      <c r="C189" s="2">
        <f>RSI!I189</f>
        <v>38.90118740814686</v>
      </c>
      <c r="D189" s="2">
        <f>MACD!E189</f>
        <v>-1.4157964148411306E-2</v>
      </c>
      <c r="E189" s="2">
        <f>MACD!F189</f>
        <v>1.0671132410148458E-3</v>
      </c>
      <c r="F189" s="2">
        <f>'Moving Avg'!D189</f>
        <v>1.02</v>
      </c>
      <c r="G189" s="2">
        <f>'Moving Avg'!F189</f>
        <v>1.0274999999999999</v>
      </c>
      <c r="H189" s="2">
        <f>'Moving Avg'!G189</f>
        <v>1.1122000000000005</v>
      </c>
      <c r="I189" s="2">
        <f>'Moving Avg'!H189</f>
        <v>0</v>
      </c>
      <c r="J189" s="5" t="str">
        <f>OBV!F189</f>
        <v>NEUTRAL</v>
      </c>
      <c r="K189" s="5" t="str">
        <f>OBV!G189</f>
        <v>NEUTRAL</v>
      </c>
      <c r="L189" s="5" t="str">
        <f>OBV!H189</f>
        <v>NEUTRAL</v>
      </c>
    </row>
    <row r="190" spans="1:12" ht="13.5" x14ac:dyDescent="0.25">
      <c r="A190" s="3">
        <f>RSI!A190</f>
        <v>42583</v>
      </c>
      <c r="B190" s="2">
        <f>RSI!B190</f>
        <v>1.02</v>
      </c>
      <c r="C190" s="2">
        <f>RSI!I190</f>
        <v>38.90118740814686</v>
      </c>
      <c r="D190" s="2">
        <f>MACD!E190</f>
        <v>-1.7556893794739459E-2</v>
      </c>
      <c r="E190" s="2">
        <f>MACD!F190</f>
        <v>-2.6576881661360152E-3</v>
      </c>
      <c r="F190" s="2">
        <f>'Moving Avg'!D190</f>
        <v>1.02</v>
      </c>
      <c r="G190" s="2">
        <f>'Moving Avg'!F190</f>
        <v>1.0224999999999997</v>
      </c>
      <c r="H190" s="2">
        <f>'Moving Avg'!G190</f>
        <v>1.1046000000000005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1.02</v>
      </c>
      <c r="C191" s="2">
        <f>RSI!I191</f>
        <v>38.90118740814686</v>
      </c>
      <c r="D191" s="2">
        <f>MACD!E191</f>
        <v>-2.0247714528532468E-2</v>
      </c>
      <c r="E191" s="2">
        <f>MACD!F191</f>
        <v>-6.1756934386153067E-3</v>
      </c>
      <c r="F191" s="2">
        <f>'Moving Avg'!D191</f>
        <v>1.02</v>
      </c>
      <c r="G191" s="2">
        <f>'Moving Avg'!F191</f>
        <v>1.0174999999999998</v>
      </c>
      <c r="H191" s="2">
        <f>'Moving Avg'!G191</f>
        <v>1.0982000000000005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42585</v>
      </c>
      <c r="B192" s="2">
        <f>RSI!B192</f>
        <v>1.02</v>
      </c>
      <c r="C192" s="2">
        <f>RSI!I192</f>
        <v>38.90118740814686</v>
      </c>
      <c r="D192" s="2">
        <f>MACD!E192</f>
        <v>-1.9276161376620582E-2</v>
      </c>
      <c r="E192" s="2">
        <f>MACD!F192</f>
        <v>-8.7957870262163618E-3</v>
      </c>
      <c r="F192" s="2">
        <f>'Moving Avg'!D192</f>
        <v>1.02</v>
      </c>
      <c r="G192" s="2">
        <f>'Moving Avg'!F192</f>
        <v>1.0149999999999997</v>
      </c>
      <c r="H192" s="2">
        <f>'Moving Avg'!G192</f>
        <v>1.0930000000000006</v>
      </c>
      <c r="I192" s="2">
        <f>'Moving Avg'!H192</f>
        <v>0</v>
      </c>
      <c r="J192" s="5" t="str">
        <f>OBV!F192</f>
        <v>NEUTRAL</v>
      </c>
      <c r="K192" s="5" t="str">
        <f>OBV!G192</f>
        <v>NEUTRAL</v>
      </c>
      <c r="L192" s="5" t="str">
        <f>OBV!H192</f>
        <v>NEUTRAL</v>
      </c>
    </row>
    <row r="193" spans="1:12" ht="13.5" x14ac:dyDescent="0.25">
      <c r="A193" s="3">
        <f>RSI!A193</f>
        <v>42586</v>
      </c>
      <c r="B193" s="2">
        <f>RSI!B193</f>
        <v>1</v>
      </c>
      <c r="C193" s="2">
        <f>RSI!I193</f>
        <v>33.46129070637366</v>
      </c>
      <c r="D193" s="2">
        <f>MACD!E193</f>
        <v>-1.6813820173537497E-2</v>
      </c>
      <c r="E193" s="2">
        <f>MACD!F193</f>
        <v>-1.039939365568059E-2</v>
      </c>
      <c r="F193" s="2">
        <f>'Moving Avg'!D193</f>
        <v>1.016</v>
      </c>
      <c r="G193" s="2">
        <f>'Moving Avg'!F193</f>
        <v>1.0129999999999997</v>
      </c>
      <c r="H193" s="2">
        <f>'Moving Avg'!G193</f>
        <v>1.0876000000000008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1</v>
      </c>
      <c r="C194" s="2">
        <f>RSI!I194</f>
        <v>33.46129070637366</v>
      </c>
      <c r="D194" s="2">
        <f>MACD!E194</f>
        <v>-1.4465104756038683E-2</v>
      </c>
      <c r="E194" s="2">
        <f>MACD!F194</f>
        <v>-1.121253587575221E-2</v>
      </c>
      <c r="F194" s="2">
        <f>'Moving Avg'!D194</f>
        <v>1.012</v>
      </c>
      <c r="G194" s="2">
        <f>'Moving Avg'!F194</f>
        <v>1.0124999999999997</v>
      </c>
      <c r="H194" s="2">
        <f>'Moving Avg'!G194</f>
        <v>1.0832000000000008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0.97</v>
      </c>
      <c r="C195" s="2">
        <f>RSI!I195</f>
        <v>26.913938830126952</v>
      </c>
      <c r="D195" s="2">
        <f>MACD!E195</f>
        <v>-1.0009956155365485E-2</v>
      </c>
      <c r="E195" s="2">
        <f>MACD!F195</f>
        <v>-1.0972019931674865E-2</v>
      </c>
      <c r="F195" s="2">
        <f>'Moving Avg'!D195</f>
        <v>1.002</v>
      </c>
      <c r="G195" s="2">
        <f>'Moving Avg'!F195</f>
        <v>1.0099999999999998</v>
      </c>
      <c r="H195" s="2">
        <f>'Moving Avg'!G195</f>
        <v>1.0788000000000009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CONFIRMED BEARISH</v>
      </c>
    </row>
    <row r="196" spans="1:12" ht="13.5" x14ac:dyDescent="0.25">
      <c r="A196" s="3">
        <f>RSI!A196</f>
        <v>42591</v>
      </c>
      <c r="B196" s="2">
        <f>RSI!B196</f>
        <v>0.93</v>
      </c>
      <c r="C196" s="2">
        <f>RSI!I196</f>
        <v>21.010736283992202</v>
      </c>
      <c r="D196" s="2">
        <f>MACD!E196</f>
        <v>-2.8726180077685015E-3</v>
      </c>
      <c r="E196" s="2">
        <f>MACD!F196</f>
        <v>-9.3521395468935918E-3</v>
      </c>
      <c r="F196" s="2">
        <f>'Moving Avg'!D196</f>
        <v>0.98399999999999999</v>
      </c>
      <c r="G196" s="2">
        <f>'Moving Avg'!F196</f>
        <v>1.0069999999999997</v>
      </c>
      <c r="H196" s="2">
        <f>'Moving Avg'!G196</f>
        <v>1.0736000000000008</v>
      </c>
      <c r="I196" s="2">
        <f>'Moving Avg'!H196</f>
        <v>0</v>
      </c>
      <c r="J196" s="5" t="str">
        <f>OBV!F196</f>
        <v>BEARISH</v>
      </c>
      <c r="K196" s="5" t="str">
        <f>OBV!G196</f>
        <v>NEUTRAL</v>
      </c>
      <c r="L196" s="5" t="str">
        <f>OBV!H196</f>
        <v>CONFIRMED BEARISH</v>
      </c>
    </row>
    <row r="197" spans="1:12" ht="13.5" x14ac:dyDescent="0.25">
      <c r="A197" s="3">
        <f>RSI!A197</f>
        <v>42592</v>
      </c>
      <c r="B197" s="2">
        <f>RSI!B197</f>
        <v>0.93</v>
      </c>
      <c r="C197" s="2">
        <f>RSI!I197</f>
        <v>21.010736283992202</v>
      </c>
      <c r="D197" s="2">
        <f>MACD!E197</f>
        <v>3.7776910025457688E-3</v>
      </c>
      <c r="E197" s="2">
        <f>MACD!F197</f>
        <v>-6.72617343700572E-3</v>
      </c>
      <c r="F197" s="2">
        <f>'Moving Avg'!D197</f>
        <v>0.96599999999999997</v>
      </c>
      <c r="G197" s="2">
        <f>'Moving Avg'!F197</f>
        <v>1.0029999999999997</v>
      </c>
      <c r="H197" s="2">
        <f>'Moving Avg'!G197</f>
        <v>1.0684000000000007</v>
      </c>
      <c r="I197" s="2">
        <f>'Moving Avg'!H197</f>
        <v>0</v>
      </c>
      <c r="J197" s="5" t="str">
        <f>OBV!F197</f>
        <v>BEARISH</v>
      </c>
      <c r="K197" s="5" t="str">
        <f>OBV!G197</f>
        <v>NEUTRAL</v>
      </c>
      <c r="L197" s="5" t="str">
        <f>OBV!H197</f>
        <v>CONFIRMED BEARISH</v>
      </c>
    </row>
    <row r="198" spans="1:12" ht="13.5" x14ac:dyDescent="0.25">
      <c r="A198" s="3">
        <f>RSI!A198</f>
        <v>42593</v>
      </c>
      <c r="B198" s="2">
        <f>RSI!B198</f>
        <v>0.93</v>
      </c>
      <c r="C198" s="2">
        <f>RSI!I198</f>
        <v>21.010736283992202</v>
      </c>
      <c r="D198" s="2">
        <f>MACD!E198</f>
        <v>9.9706374806829423E-3</v>
      </c>
      <c r="E198" s="2">
        <f>MACD!F198</f>
        <v>-3.3868112534679879E-3</v>
      </c>
      <c r="F198" s="2">
        <f>'Moving Avg'!D198</f>
        <v>0.95199999999999996</v>
      </c>
      <c r="G198" s="2">
        <f>'Moving Avg'!F198</f>
        <v>0.99899999999999967</v>
      </c>
      <c r="H198" s="2">
        <f>'Moving Avg'!G198</f>
        <v>1.0632000000000006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0.92</v>
      </c>
      <c r="C199" s="2">
        <f>RSI!I199</f>
        <v>19.664018031730606</v>
      </c>
      <c r="D199" s="2">
        <f>MACD!E199</f>
        <v>1.6475417342691978E-2</v>
      </c>
      <c r="E199" s="2">
        <f>MACD!F199</f>
        <v>5.856344657640053E-4</v>
      </c>
      <c r="F199" s="2">
        <f>'Moving Avg'!D199</f>
        <v>0.93600000000000017</v>
      </c>
      <c r="G199" s="2">
        <f>'Moving Avg'!F199</f>
        <v>0.99499999999999988</v>
      </c>
      <c r="H199" s="2">
        <f>'Moving Avg'!G199</f>
        <v>1.0578000000000007</v>
      </c>
      <c r="I199" s="2">
        <f>'Moving Avg'!H199</f>
        <v>0</v>
      </c>
      <c r="J199" s="5" t="str">
        <f>OBV!F199</f>
        <v>BEARISH</v>
      </c>
      <c r="K199" s="5" t="str">
        <f>OBV!G199</f>
        <v>NEUTRAL</v>
      </c>
      <c r="L199" s="5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0.93</v>
      </c>
      <c r="C200" s="2">
        <f>RSI!I200</f>
        <v>24.851319821918963</v>
      </c>
      <c r="D200" s="2">
        <f>MACD!E200</f>
        <v>2.1782861196485981E-2</v>
      </c>
      <c r="E200" s="2">
        <f>MACD!F200</f>
        <v>4.8250798119084002E-3</v>
      </c>
      <c r="F200" s="2">
        <f>'Moving Avg'!D200</f>
        <v>0.92799999999999994</v>
      </c>
      <c r="G200" s="2">
        <f>'Moving Avg'!F200</f>
        <v>0.99149999999999994</v>
      </c>
      <c r="H200" s="2">
        <f>'Moving Avg'!G200</f>
        <v>1.0526000000000009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0.95</v>
      </c>
      <c r="C201" s="2">
        <f>RSI!I201</f>
        <v>34.02651875308122</v>
      </c>
      <c r="D201" s="2">
        <f>MACD!E201</f>
        <v>2.5237036737817409E-2</v>
      </c>
      <c r="E201" s="2">
        <f>MACD!F201</f>
        <v>8.9074711970902019E-3</v>
      </c>
      <c r="F201" s="2">
        <f>'Moving Avg'!D201</f>
        <v>0.93200000000000005</v>
      </c>
      <c r="G201" s="2">
        <f>'Moving Avg'!F201</f>
        <v>0.98899999999999988</v>
      </c>
      <c r="H201" s="2">
        <f>'Moving Avg'!G201</f>
        <v>1.0484000000000009</v>
      </c>
      <c r="I201" s="2">
        <f>'Moving Avg'!H201</f>
        <v>1.2756499999999997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0.98</v>
      </c>
      <c r="C202" s="2">
        <f>RSI!I202</f>
        <v>44.89483738448191</v>
      </c>
      <c r="D202" s="2">
        <f>MACD!E202</f>
        <v>2.6231196643557886E-2</v>
      </c>
      <c r="E202" s="2">
        <f>MACD!F202</f>
        <v>1.237221628638374E-2</v>
      </c>
      <c r="F202" s="2">
        <f>'Moving Avg'!D202</f>
        <v>0.94200000000000017</v>
      </c>
      <c r="G202" s="2">
        <f>'Moving Avg'!F202</f>
        <v>0.98699999999999988</v>
      </c>
      <c r="H202" s="2">
        <f>'Moving Avg'!G202</f>
        <v>1.0448000000000008</v>
      </c>
      <c r="I202" s="2">
        <f>'Moving Avg'!H202</f>
        <v>1.2733499999999998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0.98</v>
      </c>
      <c r="C203" s="2">
        <f>RSI!I203</f>
        <v>44.89483738448191</v>
      </c>
      <c r="D203" s="2">
        <f>MACD!E203</f>
        <v>2.4090083217644498E-2</v>
      </c>
      <c r="E203" s="2">
        <f>MACD!F203</f>
        <v>1.4715789672635893E-2</v>
      </c>
      <c r="F203" s="2">
        <f>'Moving Avg'!D203</f>
        <v>0.95199999999999996</v>
      </c>
      <c r="G203" s="2">
        <f>'Moving Avg'!F203</f>
        <v>0.98499999999999999</v>
      </c>
      <c r="H203" s="2">
        <f>'Moving Avg'!G203</f>
        <v>1.0414000000000005</v>
      </c>
      <c r="I203" s="2">
        <f>'Moving Avg'!H203</f>
        <v>1.2710499999999996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0.98</v>
      </c>
      <c r="C204" s="2">
        <f>RSI!I204</f>
        <v>44.894837384481917</v>
      </c>
      <c r="D204" s="2">
        <f>MACD!E204</f>
        <v>2.2365962063807587E-2</v>
      </c>
      <c r="E204" s="2">
        <f>MACD!F204</f>
        <v>1.6245824150870232E-2</v>
      </c>
      <c r="F204" s="2">
        <f>'Moving Avg'!D204</f>
        <v>0.96400000000000008</v>
      </c>
      <c r="G204" s="2">
        <f>'Moving Avg'!F204</f>
        <v>0.98299999999999998</v>
      </c>
      <c r="H204" s="2">
        <f>'Moving Avg'!G204</f>
        <v>1.0374000000000005</v>
      </c>
      <c r="I204" s="2">
        <f>'Moving Avg'!H204</f>
        <v>1.2687499999999994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0.98</v>
      </c>
      <c r="C205" s="2">
        <f>RSI!I205</f>
        <v>44.89483738448191</v>
      </c>
      <c r="D205" s="2">
        <f>MACD!E205</f>
        <v>1.6372807745971607E-2</v>
      </c>
      <c r="E205" s="2">
        <f>MACD!F205</f>
        <v>1.6271220869890506E-2</v>
      </c>
      <c r="F205" s="2">
        <f>'Moving Avg'!D205</f>
        <v>0.97399999999999998</v>
      </c>
      <c r="G205" s="2">
        <f>'Moving Avg'!F205</f>
        <v>0.98099999999999987</v>
      </c>
      <c r="H205" s="2">
        <f>'Moving Avg'!G205</f>
        <v>1.0336000000000003</v>
      </c>
      <c r="I205" s="2">
        <f>'Moving Avg'!H205</f>
        <v>1.2664499999999994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1.02</v>
      </c>
      <c r="C206" s="2">
        <f>RSI!I206</f>
        <v>57.462229260127899</v>
      </c>
      <c r="D206" s="2">
        <f>MACD!E206</f>
        <v>2.2599625368867615E-3</v>
      </c>
      <c r="E206" s="2">
        <f>MACD!F206</f>
        <v>1.3468969203289757E-2</v>
      </c>
      <c r="F206" s="2">
        <f>'Moving Avg'!D206</f>
        <v>0.98799999999999988</v>
      </c>
      <c r="G206" s="2">
        <f>'Moving Avg'!F206</f>
        <v>0.98099999999999987</v>
      </c>
      <c r="H206" s="2">
        <f>'Moving Avg'!G206</f>
        <v>1.0306000000000002</v>
      </c>
      <c r="I206" s="2">
        <f>'Moving Avg'!H206</f>
        <v>1.2643499999999994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</row>
    <row r="207" spans="1:12" ht="13.5" x14ac:dyDescent="0.25">
      <c r="A207" s="3">
        <f>RSI!A207</f>
        <v>42606</v>
      </c>
      <c r="B207" s="2">
        <f>RSI!B207</f>
        <v>1.02</v>
      </c>
      <c r="C207" s="2">
        <f>RSI!I207</f>
        <v>57.462229260127891</v>
      </c>
      <c r="D207" s="2">
        <f>MACD!E207</f>
        <v>-9.8485055048392889E-3</v>
      </c>
      <c r="E207" s="2">
        <f>MACD!F207</f>
        <v>8.8054742616639481E-3</v>
      </c>
      <c r="F207" s="2">
        <f>'Moving Avg'!D207</f>
        <v>0.99600000000000011</v>
      </c>
      <c r="G207" s="2">
        <f>'Moving Avg'!F207</f>
        <v>0.98099999999999987</v>
      </c>
      <c r="H207" s="2">
        <f>'Moving Avg'!G207</f>
        <v>1.0278</v>
      </c>
      <c r="I207" s="2">
        <f>'Moving Avg'!H207</f>
        <v>1.2622499999999994</v>
      </c>
      <c r="J207" s="5" t="str">
        <f>OBV!F207</f>
        <v>BULLISH</v>
      </c>
      <c r="K207" s="5" t="str">
        <f>OBV!G207</f>
        <v>NEUTRAL</v>
      </c>
      <c r="L207" s="5" t="str">
        <f>OBV!H207</f>
        <v>CONFIRMED BULLISH</v>
      </c>
    </row>
    <row r="208" spans="1:12" ht="13.5" x14ac:dyDescent="0.25">
      <c r="A208" s="3">
        <f>RSI!A208</f>
        <v>42607</v>
      </c>
      <c r="B208" s="2">
        <f>RSI!B208</f>
        <v>1.02</v>
      </c>
      <c r="C208" s="2">
        <f>RSI!I208</f>
        <v>57.462229260127891</v>
      </c>
      <c r="D208" s="2">
        <f>MACD!E208</f>
        <v>-2.0248604335196374E-2</v>
      </c>
      <c r="E208" s="2">
        <f>MACD!F208</f>
        <v>2.994658542291884E-3</v>
      </c>
      <c r="F208" s="2">
        <f>'Moving Avg'!D208</f>
        <v>1.004</v>
      </c>
      <c r="G208" s="2">
        <f>'Moving Avg'!F208</f>
        <v>0.98099999999999987</v>
      </c>
      <c r="H208" s="2">
        <f>'Moving Avg'!G208</f>
        <v>1.0248000000000002</v>
      </c>
      <c r="I208" s="2">
        <f>'Moving Avg'!H208</f>
        <v>1.2601499999999997</v>
      </c>
      <c r="J208" s="5" t="str">
        <f>OBV!F208</f>
        <v>BULLISH</v>
      </c>
      <c r="K208" s="5" t="str">
        <f>OBV!G208</f>
        <v>NEUTRAL</v>
      </c>
      <c r="L208" s="5" t="str">
        <f>OBV!H208</f>
        <v>CONFIRMED BULLISH</v>
      </c>
    </row>
    <row r="209" spans="1:12" ht="13.5" x14ac:dyDescent="0.25">
      <c r="A209" s="3">
        <f>RSI!A209</f>
        <v>42608</v>
      </c>
      <c r="B209" s="2">
        <f>RSI!B209</f>
        <v>1.02</v>
      </c>
      <c r="C209" s="2">
        <f>RSI!I209</f>
        <v>57.462229260127891</v>
      </c>
      <c r="D209" s="2">
        <f>MACD!E209</f>
        <v>-3.0730179152881232E-2</v>
      </c>
      <c r="E209" s="2">
        <f>MACD!F209</f>
        <v>-3.7503089967427395E-3</v>
      </c>
      <c r="F209" s="2">
        <f>'Moving Avg'!D209</f>
        <v>1.012</v>
      </c>
      <c r="G209" s="2">
        <f>'Moving Avg'!F209</f>
        <v>0.98100000000000009</v>
      </c>
      <c r="H209" s="2">
        <f>'Moving Avg'!G209</f>
        <v>1.0228000000000002</v>
      </c>
      <c r="I209" s="2">
        <f>'Moving Avg'!H209</f>
        <v>1.2580499999999997</v>
      </c>
      <c r="J209" s="5" t="str">
        <f>OBV!F209</f>
        <v>BULLISH</v>
      </c>
      <c r="K209" s="5" t="str">
        <f>OBV!G209</f>
        <v>NEUTRAL</v>
      </c>
      <c r="L209" s="5" t="str">
        <f>OBV!H209</f>
        <v>CONFIRMED BULLISH</v>
      </c>
    </row>
    <row r="210" spans="1:12" ht="13.5" x14ac:dyDescent="0.25">
      <c r="A210" s="3">
        <f>RSI!A210</f>
        <v>42611</v>
      </c>
      <c r="B210" s="2">
        <f>RSI!B210</f>
        <v>1.05</v>
      </c>
      <c r="C210" s="2">
        <f>RSI!I210</f>
        <v>65.418308474012406</v>
      </c>
      <c r="D210" s="2">
        <f>MACD!E210</f>
        <v>-4.0415399546760988E-2</v>
      </c>
      <c r="E210" s="2">
        <f>MACD!F210</f>
        <v>-1.108332710674639E-2</v>
      </c>
      <c r="F210" s="2">
        <f>'Moving Avg'!D210</f>
        <v>1.026</v>
      </c>
      <c r="G210" s="2">
        <f>'Moving Avg'!F210</f>
        <v>0.98249999999999993</v>
      </c>
      <c r="H210" s="2">
        <f>'Moving Avg'!G210</f>
        <v>1.0218</v>
      </c>
      <c r="I210" s="2">
        <f>'Moving Avg'!H210</f>
        <v>1.2560999999999998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1.08</v>
      </c>
      <c r="C211" s="2">
        <f>RSI!I211</f>
        <v>71.216056637955873</v>
      </c>
      <c r="D211" s="2">
        <f>MACD!E211</f>
        <v>-4.8055781342002946E-2</v>
      </c>
      <c r="E211" s="2">
        <f>MACD!F211</f>
        <v>-1.8477817953797701E-2</v>
      </c>
      <c r="F211" s="2">
        <f>'Moving Avg'!D211</f>
        <v>1.038</v>
      </c>
      <c r="G211" s="2">
        <f>'Moving Avg'!F211</f>
        <v>0.98550000000000004</v>
      </c>
      <c r="H211" s="2">
        <f>'Moving Avg'!G211</f>
        <v>1.0206</v>
      </c>
      <c r="I211" s="2">
        <f>'Moving Avg'!H211</f>
        <v>1.2544999999999999</v>
      </c>
      <c r="J211" s="5" t="str">
        <f>OBV!F211</f>
        <v>BULLISH</v>
      </c>
      <c r="K211" s="5" t="str">
        <f>OBV!G211</f>
        <v>NEUTRAL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1.1100000000000001</v>
      </c>
      <c r="C212" s="2">
        <f>RSI!I212</f>
        <v>75.618194681252973</v>
      </c>
      <c r="D212" s="2">
        <f>MACD!E212</f>
        <v>-5.2582510311585562E-2</v>
      </c>
      <c r="E212" s="2">
        <f>MACD!F212</f>
        <v>-2.5298756425355277E-2</v>
      </c>
      <c r="F212" s="2">
        <f>'Moving Avg'!D212</f>
        <v>1.056</v>
      </c>
      <c r="G212" s="2">
        <f>'Moving Avg'!F212</f>
        <v>0.98999999999999988</v>
      </c>
      <c r="H212" s="2">
        <f>'Moving Avg'!G212</f>
        <v>1.0199999999999998</v>
      </c>
      <c r="I212" s="2">
        <f>'Moving Avg'!H212</f>
        <v>1.2528999999999999</v>
      </c>
      <c r="J212" s="5" t="str">
        <f>OBV!F212</f>
        <v>BULLISH</v>
      </c>
      <c r="K212" s="5" t="str">
        <f>OBV!G212</f>
        <v>NEUTRAL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1.1100000000000001</v>
      </c>
      <c r="C213" s="2">
        <f>RSI!I213</f>
        <v>75.618194681252973</v>
      </c>
      <c r="D213" s="2">
        <f>MACD!E213</f>
        <v>-5.7011343432351813E-2</v>
      </c>
      <c r="E213" s="2">
        <f>MACD!F213</f>
        <v>-3.1641273826754586E-2</v>
      </c>
      <c r="F213" s="2">
        <f>'Moving Avg'!D213</f>
        <v>1.0740000000000003</v>
      </c>
      <c r="G213" s="2">
        <f>'Moving Avg'!F213</f>
        <v>0.99549999999999983</v>
      </c>
      <c r="H213" s="2">
        <f>'Moving Avg'!G213</f>
        <v>1.0189999999999997</v>
      </c>
      <c r="I213" s="2">
        <f>'Moving Avg'!H213</f>
        <v>1.2512500000000002</v>
      </c>
      <c r="J213" s="5" t="str">
        <f>OBV!F213</f>
        <v>BULLISH</v>
      </c>
      <c r="K213" s="5" t="str">
        <f>OBV!G213</f>
        <v>NEUTRAL</v>
      </c>
      <c r="L213" s="5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1.08</v>
      </c>
      <c r="C214" s="2">
        <f>RSI!I214</f>
        <v>64.226307246107552</v>
      </c>
      <c r="D214" s="2">
        <f>MACD!E214</f>
        <v>-5.9090784271329855E-2</v>
      </c>
      <c r="E214" s="2">
        <f>MACD!F214</f>
        <v>-3.713117591566964E-2</v>
      </c>
      <c r="F214" s="2">
        <f>'Moving Avg'!D214</f>
        <v>1.0860000000000001</v>
      </c>
      <c r="G214" s="2">
        <f>'Moving Avg'!F214</f>
        <v>0.99950000000000006</v>
      </c>
      <c r="H214" s="2">
        <f>'Moving Avg'!G214</f>
        <v>1.0179999999999998</v>
      </c>
      <c r="I214" s="2">
        <f>'Moving Avg'!H214</f>
        <v>1.2497500000000001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1.08</v>
      </c>
      <c r="C215" s="2">
        <f>RSI!I215</f>
        <v>64.226307246107552</v>
      </c>
      <c r="D215" s="2">
        <f>MACD!E215</f>
        <v>-6.1186177700485511E-2</v>
      </c>
      <c r="E215" s="2">
        <f>MACD!F215</f>
        <v>-4.1942176272632817E-2</v>
      </c>
      <c r="F215" s="2">
        <f>'Moving Avg'!D215</f>
        <v>1.0920000000000001</v>
      </c>
      <c r="G215" s="2">
        <f>'Moving Avg'!F215</f>
        <v>1.0050000000000001</v>
      </c>
      <c r="H215" s="2">
        <f>'Moving Avg'!G215</f>
        <v>1.0175999999999998</v>
      </c>
      <c r="I215" s="2">
        <f>'Moving Avg'!H215</f>
        <v>1.2482000000000002</v>
      </c>
      <c r="J215" s="5" t="str">
        <f>OBV!F215</f>
        <v>BEARISH</v>
      </c>
      <c r="K215" s="5" t="str">
        <f>OBV!G215</f>
        <v>NEUTRAL</v>
      </c>
      <c r="L215" s="5" t="str">
        <f>OBV!H215</f>
        <v>BEARISH DIVERGENCE</v>
      </c>
    </row>
    <row r="216" spans="1:12" ht="13.5" x14ac:dyDescent="0.25">
      <c r="A216" s="3">
        <f>RSI!A216</f>
        <v>42619</v>
      </c>
      <c r="B216" s="2">
        <f>RSI!B216</f>
        <v>1.1000000000000001</v>
      </c>
      <c r="C216" s="2">
        <f>RSI!I216</f>
        <v>67.958471225560203</v>
      </c>
      <c r="D216" s="2">
        <f>MACD!E216</f>
        <v>-5.8597825797966685E-2</v>
      </c>
      <c r="E216" s="2">
        <f>MACD!F216</f>
        <v>-4.5273306177699597E-2</v>
      </c>
      <c r="F216" s="2">
        <f>'Moving Avg'!D216</f>
        <v>1.0960000000000001</v>
      </c>
      <c r="G216" s="2">
        <f>'Moving Avg'!F216</f>
        <v>1.0135000000000001</v>
      </c>
      <c r="H216" s="2">
        <f>'Moving Avg'!G216</f>
        <v>1.0184</v>
      </c>
      <c r="I216" s="2">
        <f>'Moving Avg'!H216</f>
        <v>1.2467500000000002</v>
      </c>
      <c r="J216" s="5" t="str">
        <f>OBV!F216</f>
        <v>BEARISH</v>
      </c>
      <c r="K216" s="5" t="str">
        <f>OBV!G216</f>
        <v>NEUTRAL</v>
      </c>
      <c r="L216" s="5" t="str">
        <f>OBV!H216</f>
        <v>BEARISH DIVERGENCE</v>
      </c>
    </row>
    <row r="217" spans="1:12" ht="13.5" x14ac:dyDescent="0.25">
      <c r="A217" s="3">
        <f>RSI!A217</f>
        <v>42620</v>
      </c>
      <c r="B217" s="2">
        <f>RSI!B217</f>
        <v>1.1000000000000001</v>
      </c>
      <c r="C217" s="2">
        <f>RSI!I217</f>
        <v>67.958471225560203</v>
      </c>
      <c r="D217" s="2">
        <f>MACD!E217</f>
        <v>-5.6813814184335398E-2</v>
      </c>
      <c r="E217" s="2">
        <f>MACD!F217</f>
        <v>-4.7581407779026759E-2</v>
      </c>
      <c r="F217" s="2">
        <f>'Moving Avg'!D217</f>
        <v>1.0940000000000001</v>
      </c>
      <c r="G217" s="2">
        <f>'Moving Avg'!F217</f>
        <v>1.0220000000000002</v>
      </c>
      <c r="H217" s="2">
        <f>'Moving Avg'!G217</f>
        <v>1.0199999999999998</v>
      </c>
      <c r="I217" s="2">
        <f>'Moving Avg'!H217</f>
        <v>1.2450500000000002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1.07</v>
      </c>
      <c r="C218" s="2">
        <f>RSI!I218</f>
        <v>57.519195403106146</v>
      </c>
      <c r="D218" s="2">
        <f>MACD!E218</f>
        <v>-5.3458092103178867E-2</v>
      </c>
      <c r="E218" s="2">
        <f>MACD!F218</f>
        <v>-4.8756744643857187E-2</v>
      </c>
      <c r="F218" s="2">
        <f>'Moving Avg'!D218</f>
        <v>1.0860000000000001</v>
      </c>
      <c r="G218" s="2">
        <f>'Moving Avg'!F218</f>
        <v>1.0289999999999999</v>
      </c>
      <c r="H218" s="2">
        <f>'Moving Avg'!G218</f>
        <v>1.0207999999999999</v>
      </c>
      <c r="I218" s="2">
        <f>'Moving Avg'!H218</f>
        <v>1.2431500000000002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</row>
    <row r="219" spans="1:12" ht="13.5" x14ac:dyDescent="0.25">
      <c r="A219" s="3">
        <f>RSI!A219</f>
        <v>42622</v>
      </c>
      <c r="B219" s="2">
        <f>RSI!B219</f>
        <v>1.07</v>
      </c>
      <c r="C219" s="2">
        <f>RSI!I219</f>
        <v>57.519195403106146</v>
      </c>
      <c r="D219" s="2">
        <f>MACD!E219</f>
        <v>-5.0789556659501467E-2</v>
      </c>
      <c r="E219" s="2">
        <f>MACD!F219</f>
        <v>-4.9163307046986043E-2</v>
      </c>
      <c r="F219" s="2">
        <f>'Moving Avg'!D219</f>
        <v>1.0840000000000001</v>
      </c>
      <c r="G219" s="2">
        <f>'Moving Avg'!F219</f>
        <v>1.0365000000000002</v>
      </c>
      <c r="H219" s="2">
        <f>'Moving Avg'!G219</f>
        <v>1.0203999999999998</v>
      </c>
      <c r="I219" s="2">
        <f>'Moving Avg'!H219</f>
        <v>1.2412500000000002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1.07</v>
      </c>
      <c r="C220" s="2">
        <f>RSI!I220</f>
        <v>57.519195403106146</v>
      </c>
      <c r="D220" s="2">
        <f>MACD!E220</f>
        <v>-4.4074441349959415E-2</v>
      </c>
      <c r="E220" s="2">
        <f>MACD!F220</f>
        <v>-4.8145533907580723E-2</v>
      </c>
      <c r="F220" s="2">
        <f>'Moving Avg'!D220</f>
        <v>1.0820000000000003</v>
      </c>
      <c r="G220" s="2">
        <f>'Moving Avg'!F220</f>
        <v>1.0435000000000001</v>
      </c>
      <c r="H220" s="2">
        <f>'Moving Avg'!G220</f>
        <v>1.0193999999999999</v>
      </c>
      <c r="I220" s="2">
        <f>'Moving Avg'!H220</f>
        <v>1.2393500000000004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</row>
    <row r="221" spans="1:12" ht="13.5" x14ac:dyDescent="0.25">
      <c r="A221" s="3">
        <f>RSI!A221</f>
        <v>42628</v>
      </c>
      <c r="B221" s="2">
        <f>RSI!B221</f>
        <v>1.07</v>
      </c>
      <c r="C221" s="2">
        <f>RSI!I221</f>
        <v>57.519195403106146</v>
      </c>
      <c r="D221" s="2">
        <f>MACD!E221</f>
        <v>-3.3923573898324344E-2</v>
      </c>
      <c r="E221" s="2">
        <f>MACD!F221</f>
        <v>-4.5301141905729453E-2</v>
      </c>
      <c r="F221" s="2">
        <f>'Moving Avg'!D221</f>
        <v>1.0760000000000001</v>
      </c>
      <c r="G221" s="2">
        <f>'Moving Avg'!F221</f>
        <v>1.0494999999999999</v>
      </c>
      <c r="H221" s="2">
        <f>'Moving Avg'!G221</f>
        <v>1.0184</v>
      </c>
      <c r="I221" s="2">
        <f>'Moving Avg'!H221</f>
        <v>1.2374500000000004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1.07</v>
      </c>
      <c r="C222" s="2">
        <f>RSI!I222</f>
        <v>57.519195403106146</v>
      </c>
      <c r="D222" s="2">
        <f>MACD!E222</f>
        <v>-2.085467690461229E-2</v>
      </c>
      <c r="E222" s="2">
        <f>MACD!F222</f>
        <v>-4.0411848905506025E-2</v>
      </c>
      <c r="F222" s="2">
        <f>'Moving Avg'!D222</f>
        <v>1.07</v>
      </c>
      <c r="G222" s="2">
        <f>'Moving Avg'!F222</f>
        <v>1.0539999999999998</v>
      </c>
      <c r="H222" s="2">
        <f>'Moving Avg'!G222</f>
        <v>1.0184</v>
      </c>
      <c r="I222" s="2">
        <f>'Moving Avg'!H222</f>
        <v>1.2355500000000004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1.07</v>
      </c>
      <c r="C223" s="2">
        <f>RSI!I223</f>
        <v>57.519195403106146</v>
      </c>
      <c r="D223" s="2">
        <f>MACD!E223</f>
        <v>-9.9220120017937674E-3</v>
      </c>
      <c r="E223" s="2">
        <f>MACD!F223</f>
        <v>-3.4313881524763577E-2</v>
      </c>
      <c r="F223" s="2">
        <f>'Moving Avg'!D223</f>
        <v>1.07</v>
      </c>
      <c r="G223" s="2">
        <f>'Moving Avg'!F223</f>
        <v>1.0585</v>
      </c>
      <c r="H223" s="2">
        <f>'Moving Avg'!G223</f>
        <v>1.0190000000000001</v>
      </c>
      <c r="I223" s="2">
        <f>'Moving Avg'!H223</f>
        <v>1.2335000000000003</v>
      </c>
      <c r="J223" s="5" t="str">
        <f>OBV!F223</f>
        <v>NEUTRAL</v>
      </c>
      <c r="K223" s="5" t="str">
        <f>OBV!G223</f>
        <v>NEUTRAL</v>
      </c>
      <c r="L223" s="5" t="str">
        <f>OBV!H223</f>
        <v>NEUTRAL</v>
      </c>
    </row>
    <row r="224" spans="1:12" ht="13.5" x14ac:dyDescent="0.25">
      <c r="A224" s="3">
        <f>RSI!A224</f>
        <v>42633</v>
      </c>
      <c r="B224" s="2">
        <f>RSI!B224</f>
        <v>1.07</v>
      </c>
      <c r="C224" s="2">
        <f>RSI!I224</f>
        <v>57.519195403106146</v>
      </c>
      <c r="D224" s="2">
        <f>MACD!E224</f>
        <v>-5.40300659928028E-3</v>
      </c>
      <c r="E224" s="2">
        <f>MACD!F224</f>
        <v>-2.8531706539666919E-2</v>
      </c>
      <c r="F224" s="2">
        <f>'Moving Avg'!D224</f>
        <v>1.07</v>
      </c>
      <c r="G224" s="2">
        <f>'Moving Avg'!F224</f>
        <v>1.0630000000000002</v>
      </c>
      <c r="H224" s="2">
        <f>'Moving Avg'!G224</f>
        <v>1.0202</v>
      </c>
      <c r="I224" s="2">
        <f>'Moving Avg'!H224</f>
        <v>1.2314500000000002</v>
      </c>
      <c r="J224" s="5" t="str">
        <f>OBV!F224</f>
        <v>NEUTRAL</v>
      </c>
      <c r="K224" s="5" t="str">
        <f>OBV!G224</f>
        <v>NEUTRAL</v>
      </c>
      <c r="L224" s="5" t="str">
        <f>OBV!H224</f>
        <v>NEUTRAL</v>
      </c>
    </row>
    <row r="225" spans="1:12" ht="13.5" x14ac:dyDescent="0.25">
      <c r="A225" s="3">
        <f>RSI!A225</f>
        <v>42634</v>
      </c>
      <c r="B225" s="2">
        <f>RSI!B225</f>
        <v>1.07</v>
      </c>
      <c r="C225" s="2">
        <f>RSI!I225</f>
        <v>57.519195403106146</v>
      </c>
      <c r="D225" s="2">
        <f>MACD!E225</f>
        <v>-1.6869424622765194E-3</v>
      </c>
      <c r="E225" s="2">
        <f>MACD!F225</f>
        <v>-2.3162753724188839E-2</v>
      </c>
      <c r="F225" s="2">
        <f>'Moving Avg'!D225</f>
        <v>1.07</v>
      </c>
      <c r="G225" s="2">
        <f>'Moving Avg'!F225</f>
        <v>1.0675000000000001</v>
      </c>
      <c r="H225" s="2">
        <f>'Moving Avg'!G225</f>
        <v>1.0211999999999999</v>
      </c>
      <c r="I225" s="2">
        <f>'Moving Avg'!H225</f>
        <v>1.2294000000000003</v>
      </c>
      <c r="J225" s="5" t="str">
        <f>OBV!F225</f>
        <v>NEUTRAL</v>
      </c>
      <c r="K225" s="5" t="str">
        <f>OBV!G225</f>
        <v>NEUTRAL</v>
      </c>
      <c r="L225" s="5" t="str">
        <f>OBV!H225</f>
        <v>NEUTRAL</v>
      </c>
    </row>
    <row r="226" spans="1:12" ht="13.5" x14ac:dyDescent="0.25">
      <c r="A226" s="3">
        <f>RSI!A226</f>
        <v>42635</v>
      </c>
      <c r="B226" s="2">
        <f>RSI!B226</f>
        <v>1.07</v>
      </c>
      <c r="C226" s="2">
        <f>RSI!I226</f>
        <v>57.519195403106146</v>
      </c>
      <c r="D226" s="2">
        <f>MACD!E226</f>
        <v>4.4346114053164243E-3</v>
      </c>
      <c r="E226" s="2">
        <f>MACD!F226</f>
        <v>-1.7643280698287786E-2</v>
      </c>
      <c r="F226" s="2">
        <f>'Moving Avg'!D226</f>
        <v>1.07</v>
      </c>
      <c r="G226" s="2">
        <f>'Moving Avg'!F226</f>
        <v>1.07</v>
      </c>
      <c r="H226" s="2">
        <f>'Moving Avg'!G226</f>
        <v>1.0227999999999999</v>
      </c>
      <c r="I226" s="2">
        <f>'Moving Avg'!H226</f>
        <v>1.2273500000000004</v>
      </c>
      <c r="J226" s="5" t="str">
        <f>OBV!F226</f>
        <v>NEUTRAL</v>
      </c>
      <c r="K226" s="5" t="str">
        <f>OBV!G226</f>
        <v>NEUTRAL</v>
      </c>
      <c r="L226" s="5" t="str">
        <f>OBV!H226</f>
        <v>NEUTRAL</v>
      </c>
    </row>
    <row r="227" spans="1:12" ht="13.5" x14ac:dyDescent="0.25">
      <c r="A227" s="3">
        <f>RSI!A227</f>
        <v>42636</v>
      </c>
      <c r="B227" s="2">
        <f>RSI!B227</f>
        <v>1.07</v>
      </c>
      <c r="C227" s="2">
        <f>RSI!I227</f>
        <v>57.519195403106146</v>
      </c>
      <c r="D227" s="2">
        <f>MACD!E227</f>
        <v>9.5220440775865001E-3</v>
      </c>
      <c r="E227" s="2">
        <f>MACD!F227</f>
        <v>-1.2210215743112929E-2</v>
      </c>
      <c r="F227" s="2">
        <f>'Moving Avg'!D227</f>
        <v>1.07</v>
      </c>
      <c r="G227" s="2">
        <f>'Moving Avg'!F227</f>
        <v>1.0725000000000002</v>
      </c>
      <c r="H227" s="2">
        <f>'Moving Avg'!G227</f>
        <v>1.024</v>
      </c>
      <c r="I227" s="2">
        <f>'Moving Avg'!H227</f>
        <v>1.2255000000000003</v>
      </c>
      <c r="J227" s="5" t="str">
        <f>OBV!F227</f>
        <v>NEUTRAL</v>
      </c>
      <c r="K227" s="5" t="str">
        <f>OBV!G227</f>
        <v>NEUTRAL</v>
      </c>
      <c r="L227" s="5" t="str">
        <f>OBV!H227</f>
        <v>NEUTRAL</v>
      </c>
    </row>
    <row r="228" spans="1:12" ht="13.5" x14ac:dyDescent="0.25">
      <c r="A228" s="3">
        <f>RSI!A228</f>
        <v>42639</v>
      </c>
      <c r="B228" s="2">
        <f>RSI!B228</f>
        <v>1.07</v>
      </c>
      <c r="C228" s="2">
        <f>RSI!I228</f>
        <v>57.519195403106146</v>
      </c>
      <c r="D228" s="2">
        <f>MACD!E228</f>
        <v>9.1259067800479876E-3</v>
      </c>
      <c r="E228" s="2">
        <f>MACD!F228</f>
        <v>-7.9429912384807472E-3</v>
      </c>
      <c r="F228" s="2">
        <f>'Moving Avg'!D228</f>
        <v>1.07</v>
      </c>
      <c r="G228" s="2">
        <f>'Moving Avg'!F228</f>
        <v>1.0750000000000002</v>
      </c>
      <c r="H228" s="2">
        <f>'Moving Avg'!G228</f>
        <v>1.0251999999999999</v>
      </c>
      <c r="I228" s="2">
        <f>'Moving Avg'!H228</f>
        <v>1.2236500000000001</v>
      </c>
      <c r="J228" s="5" t="str">
        <f>OBV!F228</f>
        <v>NEUTRAL</v>
      </c>
      <c r="K228" s="5" t="str">
        <f>OBV!G228</f>
        <v>NEUTRAL</v>
      </c>
      <c r="L228" s="5" t="str">
        <f>OBV!H228</f>
        <v>NEUTRAL</v>
      </c>
    </row>
    <row r="229" spans="1:12" ht="13.5" x14ac:dyDescent="0.25">
      <c r="A229" s="3">
        <f>RSI!A229</f>
        <v>42640</v>
      </c>
      <c r="B229" s="2">
        <f>RSI!B229</f>
        <v>1.07</v>
      </c>
      <c r="C229" s="2">
        <f>RSI!I229</f>
        <v>57.519195403106146</v>
      </c>
      <c r="D229" s="2">
        <f>MACD!E229</f>
        <v>8.711543862830684E-3</v>
      </c>
      <c r="E229" s="2">
        <f>MACD!F229</f>
        <v>-4.6120842182184613E-3</v>
      </c>
      <c r="F229" s="2">
        <f>'Moving Avg'!D229</f>
        <v>1.07</v>
      </c>
      <c r="G229" s="2">
        <f>'Moving Avg'!F229</f>
        <v>1.0775000000000001</v>
      </c>
      <c r="H229" s="2">
        <f>'Moving Avg'!G229</f>
        <v>1.0266</v>
      </c>
      <c r="I229" s="2">
        <f>'Moving Avg'!H229</f>
        <v>1.2218</v>
      </c>
      <c r="J229" s="5" t="str">
        <f>OBV!F229</f>
        <v>NEUTRAL</v>
      </c>
      <c r="K229" s="5" t="str">
        <f>OBV!G229</f>
        <v>NEUTRAL</v>
      </c>
      <c r="L229" s="5" t="str">
        <f>OBV!H229</f>
        <v>NEUTRAL</v>
      </c>
    </row>
    <row r="230" spans="1:12" ht="13.5" x14ac:dyDescent="0.25">
      <c r="A230" s="3">
        <f>RSI!A230</f>
        <v>42641</v>
      </c>
      <c r="B230" s="2">
        <f>RSI!B230</f>
        <v>1.04</v>
      </c>
      <c r="C230" s="2">
        <f>RSI!I230</f>
        <v>41.868585641974171</v>
      </c>
      <c r="D230" s="2">
        <f>MACD!E230</f>
        <v>1.0509845920704919E-2</v>
      </c>
      <c r="E230" s="2">
        <f>MACD!F230</f>
        <v>-1.5876981904337857E-3</v>
      </c>
      <c r="F230" s="2">
        <f>'Moving Avg'!D230</f>
        <v>1.0640000000000001</v>
      </c>
      <c r="G230" s="2">
        <f>'Moving Avg'!F230</f>
        <v>1.0770000000000002</v>
      </c>
      <c r="H230" s="2">
        <f>'Moving Avg'!G230</f>
        <v>1.0273999999999999</v>
      </c>
      <c r="I230" s="2">
        <f>'Moving Avg'!H230</f>
        <v>1.2198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1.04</v>
      </c>
      <c r="C231" s="2">
        <f>RSI!I231</f>
        <v>41.868585641974171</v>
      </c>
      <c r="D231" s="2">
        <f>MACD!E231</f>
        <v>1.2140882052421809E-2</v>
      </c>
      <c r="E231" s="2">
        <f>MACD!F231</f>
        <v>1.1580178581373332E-3</v>
      </c>
      <c r="F231" s="2">
        <f>'Moving Avg'!D231</f>
        <v>1.0580000000000001</v>
      </c>
      <c r="G231" s="2">
        <f>'Moving Avg'!F231</f>
        <v>1.075</v>
      </c>
      <c r="H231" s="2">
        <f>'Moving Avg'!G231</f>
        <v>1.0282</v>
      </c>
      <c r="I231" s="2">
        <f>'Moving Avg'!H231</f>
        <v>1.2178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1.04</v>
      </c>
      <c r="C232" s="2">
        <f>RSI!I232</f>
        <v>41.868585641974178</v>
      </c>
      <c r="D232" s="2">
        <f>MACD!E232</f>
        <v>1.3622282075249181E-2</v>
      </c>
      <c r="E232" s="2">
        <f>MACD!F232</f>
        <v>3.6508707015597032E-3</v>
      </c>
      <c r="F232" s="2">
        <f>'Moving Avg'!D232</f>
        <v>1.052</v>
      </c>
      <c r="G232" s="2">
        <f>'Moving Avg'!F232</f>
        <v>1.0714999999999999</v>
      </c>
      <c r="H232" s="2">
        <f>'Moving Avg'!G232</f>
        <v>1.0286</v>
      </c>
      <c r="I232" s="2">
        <f>'Moving Avg'!H232</f>
        <v>1.2158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1.05</v>
      </c>
      <c r="C233" s="2">
        <f>RSI!I233</f>
        <v>47.783629106402159</v>
      </c>
      <c r="D233" s="2">
        <f>MACD!E233</f>
        <v>1.4228823038145322E-2</v>
      </c>
      <c r="E233" s="2">
        <f>MACD!F233</f>
        <v>5.7664611688768271E-3</v>
      </c>
      <c r="F233" s="2">
        <f>'Moving Avg'!D233</f>
        <v>1.048</v>
      </c>
      <c r="G233" s="2">
        <f>'Moving Avg'!F233</f>
        <v>1.0685</v>
      </c>
      <c r="H233" s="2">
        <f>'Moving Avg'!G233</f>
        <v>1.0291999999999999</v>
      </c>
      <c r="I233" s="2">
        <f>'Moving Avg'!H233</f>
        <v>1.2138500000000001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1.02</v>
      </c>
      <c r="C234" s="2">
        <f>RSI!I234</f>
        <v>35.961600604361905</v>
      </c>
      <c r="D234" s="2">
        <f>MACD!E234</f>
        <v>1.6992023814908386E-2</v>
      </c>
      <c r="E234" s="2">
        <f>MACD!F234</f>
        <v>8.0115736980831392E-3</v>
      </c>
      <c r="F234" s="2">
        <f>'Moving Avg'!D234</f>
        <v>1.0379999999999998</v>
      </c>
      <c r="G234" s="2">
        <f>'Moving Avg'!F234</f>
        <v>1.0654999999999999</v>
      </c>
      <c r="H234" s="2">
        <f>'Moving Avg'!G234</f>
        <v>1.0292000000000001</v>
      </c>
      <c r="I234" s="2">
        <f>'Moving Avg'!H234</f>
        <v>1.2117500000000001</v>
      </c>
      <c r="J234" s="5" t="str">
        <f>OBV!F234</f>
        <v>BEARISH</v>
      </c>
      <c r="K234" s="5" t="str">
        <f>OBV!G234</f>
        <v>WEAK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1.02</v>
      </c>
      <c r="C235" s="2">
        <f>RSI!I235</f>
        <v>35.961600604361891</v>
      </c>
      <c r="D235" s="2">
        <f>MACD!E235</f>
        <v>1.9533083981148502E-2</v>
      </c>
      <c r="E235" s="2">
        <f>MACD!F235</f>
        <v>1.0315875754696214E-2</v>
      </c>
      <c r="F235" s="2">
        <f>'Moving Avg'!D235</f>
        <v>1.034</v>
      </c>
      <c r="G235" s="2">
        <f>'Moving Avg'!F235</f>
        <v>1.0625</v>
      </c>
      <c r="H235" s="2">
        <f>'Moving Avg'!G235</f>
        <v>1.0292000000000001</v>
      </c>
      <c r="I235" s="2">
        <f>'Moving Avg'!H235</f>
        <v>1.2098500000000001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</row>
    <row r="236" spans="1:12" ht="13.5" x14ac:dyDescent="0.25">
      <c r="A236" s="3">
        <f>RSI!A236</f>
        <v>42650</v>
      </c>
      <c r="B236" s="2">
        <f>RSI!B236</f>
        <v>1.02</v>
      </c>
      <c r="C236" s="2">
        <f>RSI!I236</f>
        <v>35.961600604361891</v>
      </c>
      <c r="D236" s="2">
        <f>MACD!E236</f>
        <v>2.1871144407904497E-2</v>
      </c>
      <c r="E236" s="2">
        <f>MACD!F236</f>
        <v>1.2626929485337871E-2</v>
      </c>
      <c r="F236" s="2">
        <f>'Moving Avg'!D236</f>
        <v>1.03</v>
      </c>
      <c r="G236" s="2">
        <f>'Moving Avg'!F236</f>
        <v>1.0585</v>
      </c>
      <c r="H236" s="2">
        <f>'Moving Avg'!G236</f>
        <v>1.0292000000000001</v>
      </c>
      <c r="I236" s="2">
        <f>'Moving Avg'!H236</f>
        <v>1.2081000000000002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</row>
    <row r="237" spans="1:12" ht="13.5" x14ac:dyDescent="0.25">
      <c r="A237" s="3">
        <f>RSI!A237</f>
        <v>42653</v>
      </c>
      <c r="B237" s="2">
        <f>RSI!B237</f>
        <v>1.02</v>
      </c>
      <c r="C237" s="2">
        <f>RSI!I237</f>
        <v>35.961600604361891</v>
      </c>
      <c r="D237" s="2">
        <f>MACD!E237</f>
        <v>2.4023514891455156E-2</v>
      </c>
      <c r="E237" s="2">
        <f>MACD!F237</f>
        <v>1.4906246566561331E-2</v>
      </c>
      <c r="F237" s="2">
        <f>'Moving Avg'!D237</f>
        <v>1.0260000000000002</v>
      </c>
      <c r="G237" s="2">
        <f>'Moving Avg'!F237</f>
        <v>1.0545</v>
      </c>
      <c r="H237" s="2">
        <f>'Moving Avg'!G237</f>
        <v>1.0292000000000001</v>
      </c>
      <c r="I237" s="2">
        <f>'Moving Avg'!H237</f>
        <v>1.2061500000000003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</row>
    <row r="238" spans="1:12" ht="13.5" x14ac:dyDescent="0.25">
      <c r="A238" s="3">
        <f>RSI!A238</f>
        <v>42654</v>
      </c>
      <c r="B238" s="2">
        <f>RSI!B238</f>
        <v>1.04</v>
      </c>
      <c r="C238" s="2">
        <f>RSI!I238</f>
        <v>47.589004410543119</v>
      </c>
      <c r="D238" s="2">
        <f>MACD!E238</f>
        <v>2.4524391881229013E-2</v>
      </c>
      <c r="E238" s="2">
        <f>MACD!F238</f>
        <v>1.6829875629494867E-2</v>
      </c>
      <c r="F238" s="2">
        <f>'Moving Avg'!D238</f>
        <v>1.024</v>
      </c>
      <c r="G238" s="2">
        <f>'Moving Avg'!F238</f>
        <v>1.0529999999999999</v>
      </c>
      <c r="H238" s="2">
        <f>'Moving Avg'!G238</f>
        <v>1.0296000000000001</v>
      </c>
      <c r="I238" s="2">
        <f>'Moving Avg'!H238</f>
        <v>1.2045500000000002</v>
      </c>
      <c r="J238" s="5" t="str">
        <f>OBV!F238</f>
        <v>BEARISH</v>
      </c>
      <c r="K238" s="5" t="str">
        <f>OBV!G238</f>
        <v>NEUTRAL</v>
      </c>
      <c r="L238" s="5" t="str">
        <f>OBV!H238</f>
        <v>CONFIRMED BEARISH</v>
      </c>
    </row>
    <row r="239" spans="1:12" ht="13.5" x14ac:dyDescent="0.25">
      <c r="A239" s="3">
        <f>RSI!A239</f>
        <v>42655</v>
      </c>
      <c r="B239" s="2">
        <f>RSI!B239</f>
        <v>1.04</v>
      </c>
      <c r="C239" s="2">
        <f>RSI!I239</f>
        <v>47.589004410543119</v>
      </c>
      <c r="D239" s="2">
        <f>MACD!E239</f>
        <v>2.4979216965738793E-2</v>
      </c>
      <c r="E239" s="2">
        <f>MACD!F239</f>
        <v>1.8459743896743652E-2</v>
      </c>
      <c r="F239" s="2">
        <f>'Moving Avg'!D239</f>
        <v>1.028</v>
      </c>
      <c r="G239" s="2">
        <f>'Moving Avg'!F239</f>
        <v>1.0514999999999999</v>
      </c>
      <c r="H239" s="2">
        <f>'Moving Avg'!G239</f>
        <v>1.0300000000000002</v>
      </c>
      <c r="I239" s="2">
        <f>'Moving Avg'!H239</f>
        <v>1.2027500000000002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1.04</v>
      </c>
      <c r="C240" s="2">
        <f>RSI!I240</f>
        <v>47.589004410543119</v>
      </c>
      <c r="D240" s="2">
        <f>MACD!E240</f>
        <v>2.0777393690460277E-2</v>
      </c>
      <c r="E240" s="2">
        <f>MACD!F240</f>
        <v>1.8923273855486977E-2</v>
      </c>
      <c r="F240" s="2">
        <f>'Moving Avg'!D240</f>
        <v>1.032</v>
      </c>
      <c r="G240" s="2">
        <f>'Moving Avg'!F240</f>
        <v>1.0499999999999998</v>
      </c>
      <c r="H240" s="2">
        <f>'Moving Avg'!G240</f>
        <v>1.0304</v>
      </c>
      <c r="I240" s="2">
        <f>'Moving Avg'!H240</f>
        <v>1.2009000000000001</v>
      </c>
      <c r="J240" s="5" t="str">
        <f>OBV!F240</f>
        <v>BULLISH</v>
      </c>
      <c r="K240" s="5" t="str">
        <f>OBV!G240</f>
        <v>NEUTRAL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1.06</v>
      </c>
      <c r="C241" s="2">
        <f>RSI!I241</f>
        <v>57.277439072430589</v>
      </c>
      <c r="D241" s="2">
        <f>MACD!E241</f>
        <v>1.5767106011077336E-2</v>
      </c>
      <c r="E241" s="2">
        <f>MACD!F241</f>
        <v>1.8292040286605051E-2</v>
      </c>
      <c r="F241" s="2">
        <f>'Moving Avg'!D241</f>
        <v>1.0400000000000003</v>
      </c>
      <c r="G241" s="2">
        <f>'Moving Avg'!F241</f>
        <v>1.0494999999999997</v>
      </c>
      <c r="H241" s="2">
        <f>'Moving Avg'!G241</f>
        <v>1.0312000000000001</v>
      </c>
      <c r="I241" s="2">
        <f>'Moving Avg'!H241</f>
        <v>1.1991500000000002</v>
      </c>
      <c r="J241" s="5" t="str">
        <f>OBV!F241</f>
        <v>BULLISH</v>
      </c>
      <c r="K241" s="5" t="str">
        <f>OBV!G241</f>
        <v>NEUTRAL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1.06</v>
      </c>
      <c r="C242" s="2">
        <f>RSI!I242</f>
        <v>57.277439072430589</v>
      </c>
      <c r="D242" s="2">
        <f>MACD!E242</f>
        <v>1.1434064598329075E-2</v>
      </c>
      <c r="E242" s="2">
        <f>MACD!F242</f>
        <v>1.6920445148949859E-2</v>
      </c>
      <c r="F242" s="2">
        <f>'Moving Avg'!D242</f>
        <v>1.048</v>
      </c>
      <c r="G242" s="2">
        <f>'Moving Avg'!F242</f>
        <v>1.0489999999999997</v>
      </c>
      <c r="H242" s="2">
        <f>'Moving Avg'!G242</f>
        <v>1.0320000000000003</v>
      </c>
      <c r="I242" s="2">
        <f>'Moving Avg'!H242</f>
        <v>1.1974000000000002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1.07</v>
      </c>
      <c r="C243" s="2">
        <f>RSI!I243</f>
        <v>61.413663745052702</v>
      </c>
      <c r="D243" s="2">
        <f>MACD!E243</f>
        <v>8.4787294219783593E-3</v>
      </c>
      <c r="E243" s="2">
        <f>MACD!F243</f>
        <v>1.5232102003555559E-2</v>
      </c>
      <c r="F243" s="2">
        <f>'Moving Avg'!D243</f>
        <v>1.054</v>
      </c>
      <c r="G243" s="2">
        <f>'Moving Avg'!F243</f>
        <v>1.0489999999999997</v>
      </c>
      <c r="H243" s="2">
        <f>'Moving Avg'!G243</f>
        <v>1.0334000000000001</v>
      </c>
      <c r="I243" s="2">
        <f>'Moving Avg'!H243</f>
        <v>1.1959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1.07</v>
      </c>
      <c r="C244" s="2">
        <f>RSI!I244</f>
        <v>61.413663745052702</v>
      </c>
      <c r="D244" s="2">
        <f>MACD!E244</f>
        <v>1.2233673388317712E-3</v>
      </c>
      <c r="E244" s="2">
        <f>MACD!F244</f>
        <v>1.2430355070610802E-2</v>
      </c>
      <c r="F244" s="2">
        <f>'Moving Avg'!D244</f>
        <v>1.06</v>
      </c>
      <c r="G244" s="2">
        <f>'Moving Avg'!F244</f>
        <v>1.0489999999999999</v>
      </c>
      <c r="H244" s="2">
        <f>'Moving Avg'!G244</f>
        <v>1.0348000000000004</v>
      </c>
      <c r="I244" s="2">
        <f>'Moving Avg'!H244</f>
        <v>1.1943999999999999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1.03</v>
      </c>
      <c r="C245" s="2">
        <f>RSI!I245</f>
        <v>42.37955357559332</v>
      </c>
      <c r="D245" s="2">
        <f>MACD!E245</f>
        <v>-2.0818122686343532E-3</v>
      </c>
      <c r="E245" s="2">
        <f>MACD!F245</f>
        <v>9.5279216027617727E-3</v>
      </c>
      <c r="F245" s="2">
        <f>'Moving Avg'!D245</f>
        <v>1.0580000000000003</v>
      </c>
      <c r="G245" s="2">
        <f>'Moving Avg'!F245</f>
        <v>1.0469999999999999</v>
      </c>
      <c r="H245" s="2">
        <f>'Moving Avg'!G245</f>
        <v>1.0360000000000005</v>
      </c>
      <c r="I245" s="2">
        <f>'Moving Avg'!H245</f>
        <v>1.19255</v>
      </c>
      <c r="J245" s="5" t="str">
        <f>OBV!F245</f>
        <v>BULLISH</v>
      </c>
      <c r="K245" s="5" t="str">
        <f>OBV!G245</f>
        <v>STRONG</v>
      </c>
      <c r="L245" s="5" t="str">
        <f>OBV!H245</f>
        <v>BULLISH DIVERGENCE</v>
      </c>
    </row>
    <row r="246" spans="1:12" ht="13.5" x14ac:dyDescent="0.25">
      <c r="A246" s="3">
        <f>RSI!A246</f>
        <v>42664</v>
      </c>
      <c r="B246" s="2">
        <f>RSI!B246</f>
        <v>0.99</v>
      </c>
      <c r="C246" s="2">
        <f>RSI!I246</f>
        <v>31.774168363965742</v>
      </c>
      <c r="D246" s="2">
        <f>MACD!E246</f>
        <v>-1.7986132457812332E-3</v>
      </c>
      <c r="E246" s="2">
        <f>MACD!F246</f>
        <v>7.2626146330531721E-3</v>
      </c>
      <c r="F246" s="2">
        <f>'Moving Avg'!D246</f>
        <v>1.044</v>
      </c>
      <c r="G246" s="2">
        <f>'Moving Avg'!F246</f>
        <v>1.0429999999999999</v>
      </c>
      <c r="H246" s="2">
        <f>'Moving Avg'!G246</f>
        <v>1.0372000000000003</v>
      </c>
      <c r="I246" s="2">
        <f>'Moving Avg'!H246</f>
        <v>1.19035</v>
      </c>
      <c r="J246" s="5" t="str">
        <f>OBV!F246</f>
        <v>BULLISH</v>
      </c>
      <c r="K246" s="5" t="str">
        <f>OBV!G246</f>
        <v>STRONG</v>
      </c>
      <c r="L246" s="5" t="str">
        <f>OBV!H246</f>
        <v>BULLISH DIVERGENCE</v>
      </c>
    </row>
    <row r="247" spans="1:12" ht="13.5" x14ac:dyDescent="0.25">
      <c r="A247" s="3">
        <f>RSI!A247</f>
        <v>42667</v>
      </c>
      <c r="B247" s="2">
        <f>RSI!B247</f>
        <v>1</v>
      </c>
      <c r="C247" s="2">
        <f>RSI!I247</f>
        <v>36.080691922200884</v>
      </c>
      <c r="D247" s="2">
        <f>MACD!E247</f>
        <v>-1.9550970512864918E-3</v>
      </c>
      <c r="E247" s="2">
        <f>MACD!F247</f>
        <v>5.41907229618524E-3</v>
      </c>
      <c r="F247" s="2">
        <f>'Moving Avg'!D247</f>
        <v>1.032</v>
      </c>
      <c r="G247" s="2">
        <f>'Moving Avg'!F247</f>
        <v>1.0394999999999999</v>
      </c>
      <c r="H247" s="2">
        <f>'Moving Avg'!G247</f>
        <v>1.0386000000000004</v>
      </c>
      <c r="I247" s="2">
        <f>'Moving Avg'!H247</f>
        <v>1.1882000000000001</v>
      </c>
      <c r="J247" s="5" t="str">
        <f>OBV!F247</f>
        <v>BULLISH</v>
      </c>
      <c r="K247" s="5" t="str">
        <f>OBV!G247</f>
        <v>STRONG</v>
      </c>
      <c r="L247" s="5" t="str">
        <f>OBV!H247</f>
        <v>BULLISH DIVERGENCE</v>
      </c>
    </row>
    <row r="248" spans="1:12" ht="13.5" x14ac:dyDescent="0.25">
      <c r="A248" s="3">
        <f>RSI!A248</f>
        <v>42668</v>
      </c>
      <c r="B248" s="2">
        <f>RSI!B248</f>
        <v>0.96</v>
      </c>
      <c r="C248" s="2">
        <f>RSI!I248</f>
        <v>28.367366094314917</v>
      </c>
      <c r="D248" s="2">
        <f>MACD!E248</f>
        <v>4.2123882526772238E-3</v>
      </c>
      <c r="E248" s="2">
        <f>MACD!F248</f>
        <v>5.1777354874836378E-3</v>
      </c>
      <c r="F248" s="2">
        <f>'Moving Avg'!D248</f>
        <v>1.01</v>
      </c>
      <c r="G248" s="2">
        <f>'Moving Avg'!F248</f>
        <v>1.034</v>
      </c>
      <c r="H248" s="2">
        <f>'Moving Avg'!G248</f>
        <v>1.0392000000000003</v>
      </c>
      <c r="I248" s="2">
        <f>'Moving Avg'!H248</f>
        <v>1.1858500000000003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1</v>
      </c>
      <c r="C249" s="2">
        <f>RSI!I249</f>
        <v>41.77271303514916</v>
      </c>
      <c r="D249" s="2">
        <f>MACD!E249</f>
        <v>6.9451771574613463E-3</v>
      </c>
      <c r="E249" s="2">
        <f>MACD!F249</f>
        <v>5.5312238214791799E-3</v>
      </c>
      <c r="F249" s="2">
        <f>'Moving Avg'!D249</f>
        <v>0.99600000000000011</v>
      </c>
      <c r="G249" s="2">
        <f>'Moving Avg'!F249</f>
        <v>1.0305</v>
      </c>
      <c r="H249" s="2">
        <f>'Moving Avg'!G249</f>
        <v>1.0408000000000004</v>
      </c>
      <c r="I249" s="2">
        <f>'Moving Avg'!H249</f>
        <v>1.1837000000000002</v>
      </c>
      <c r="J249" s="5" t="str">
        <f>OBV!F249</f>
        <v>BULLISH</v>
      </c>
      <c r="K249" s="5" t="str">
        <f>OBV!G249</f>
        <v>STRONG</v>
      </c>
      <c r="L249" s="5" t="str">
        <f>OBV!H249</f>
        <v>BULLISH DIVERGENCE</v>
      </c>
    </row>
    <row r="250" spans="1:12" ht="13.5" x14ac:dyDescent="0.25">
      <c r="A250" s="3">
        <f>RSI!A250</f>
        <v>42670</v>
      </c>
      <c r="B250" s="2">
        <f>RSI!B250</f>
        <v>1</v>
      </c>
      <c r="C250" s="2">
        <f>RSI!I250</f>
        <v>41.77271303514916</v>
      </c>
      <c r="D250" s="2">
        <f>MACD!E250</f>
        <v>9.4629442235178995E-3</v>
      </c>
      <c r="E250" s="2">
        <f>MACD!F250</f>
        <v>6.3175679018869241E-3</v>
      </c>
      <c r="F250" s="2">
        <f>'Moving Avg'!D250</f>
        <v>0.99</v>
      </c>
      <c r="G250" s="2">
        <f>'Moving Avg'!F250</f>
        <v>1.0285</v>
      </c>
      <c r="H250" s="2">
        <f>'Moving Avg'!G250</f>
        <v>1.0422000000000005</v>
      </c>
      <c r="I250" s="2">
        <f>'Moving Avg'!H250</f>
        <v>1.1815500000000001</v>
      </c>
      <c r="J250" s="5" t="str">
        <f>OBV!F250</f>
        <v>BULLISH</v>
      </c>
      <c r="K250" s="5" t="str">
        <f>OBV!G250</f>
        <v>STRONG</v>
      </c>
      <c r="L250" s="5" t="str">
        <f>OBV!H250</f>
        <v>BULLISH DIVERGENCE</v>
      </c>
    </row>
    <row r="251" spans="1:12" ht="13.5" x14ac:dyDescent="0.25">
      <c r="A251" s="3">
        <f>RSI!A251</f>
        <v>42671</v>
      </c>
      <c r="B251" s="2">
        <f>RSI!B251</f>
        <v>1.03</v>
      </c>
      <c r="C251" s="2">
        <f>RSI!I251</f>
        <v>49.92401963228626</v>
      </c>
      <c r="D251" s="2">
        <f>MACD!E251</f>
        <v>1.2638255238536455E-2</v>
      </c>
      <c r="E251" s="2">
        <f>MACD!F251</f>
        <v>7.5817053692168318E-3</v>
      </c>
      <c r="F251" s="2">
        <f>'Moving Avg'!D251</f>
        <v>0.998</v>
      </c>
      <c r="G251" s="2">
        <f>'Moving Avg'!F251</f>
        <v>1.028</v>
      </c>
      <c r="H251" s="2">
        <f>'Moving Avg'!G251</f>
        <v>1.0438000000000003</v>
      </c>
      <c r="I251" s="2">
        <f>'Moving Avg'!H251</f>
        <v>1.1798500000000001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1.03</v>
      </c>
      <c r="C252" s="2">
        <f>RSI!I252</f>
        <v>49.92401963228626</v>
      </c>
      <c r="D252" s="2">
        <f>MACD!E252</f>
        <v>1.5323889164963633E-2</v>
      </c>
      <c r="E252" s="2">
        <f>MACD!F252</f>
        <v>9.1301421283661918E-3</v>
      </c>
      <c r="F252" s="2">
        <f>'Moving Avg'!D252</f>
        <v>1.004</v>
      </c>
      <c r="G252" s="2">
        <f>'Moving Avg'!F252</f>
        <v>1.0275000000000003</v>
      </c>
      <c r="H252" s="2">
        <f>'Moving Avg'!G252</f>
        <v>1.0448000000000004</v>
      </c>
      <c r="I252" s="2">
        <f>'Moving Avg'!H252</f>
        <v>1.17805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1.03</v>
      </c>
      <c r="C253" s="2">
        <f>RSI!I253</f>
        <v>49.92401963228626</v>
      </c>
      <c r="D253" s="2">
        <f>MACD!E253</f>
        <v>1.9133728974387143E-2</v>
      </c>
      <c r="E253" s="2">
        <f>MACD!F253</f>
        <v>1.1130859497570382E-2</v>
      </c>
      <c r="F253" s="2">
        <f>'Moving Avg'!D253</f>
        <v>1.0180000000000002</v>
      </c>
      <c r="G253" s="2">
        <f>'Moving Avg'!F253</f>
        <v>1.0265000000000002</v>
      </c>
      <c r="H253" s="2">
        <f>'Moving Avg'!G253</f>
        <v>1.0458000000000005</v>
      </c>
      <c r="I253" s="2">
        <f>'Moving Avg'!H253</f>
        <v>1.1763500000000002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1</v>
      </c>
      <c r="C254" s="2">
        <f>RSI!I254</f>
        <v>42.494111021627241</v>
      </c>
      <c r="D254" s="2">
        <f>MACD!E254</f>
        <v>2.4578660688614917E-2</v>
      </c>
      <c r="E254" s="2">
        <f>MACD!F254</f>
        <v>1.3820419735779289E-2</v>
      </c>
      <c r="F254" s="2">
        <f>'Moving Avg'!D254</f>
        <v>1.0180000000000002</v>
      </c>
      <c r="G254" s="2">
        <f>'Moving Avg'!F254</f>
        <v>1.0255000000000003</v>
      </c>
      <c r="H254" s="2">
        <f>'Moving Avg'!G254</f>
        <v>1.0462000000000002</v>
      </c>
      <c r="I254" s="2">
        <f>'Moving Avg'!H254</f>
        <v>1.1745000000000001</v>
      </c>
      <c r="J254" s="5" t="str">
        <f>OBV!F254</f>
        <v>BEARISH</v>
      </c>
      <c r="K254" s="5" t="str">
        <f>OBV!G254</f>
        <v>NEUTRAL</v>
      </c>
      <c r="L254" s="5" t="str">
        <f>OBV!H254</f>
        <v>NEUTRAL</v>
      </c>
    </row>
    <row r="255" spans="1:12" ht="13.5" x14ac:dyDescent="0.25">
      <c r="A255" s="3">
        <f>RSI!A255</f>
        <v>42677</v>
      </c>
      <c r="B255" s="2">
        <f>RSI!B255</f>
        <v>0.98</v>
      </c>
      <c r="C255" s="2">
        <f>RSI!I255</f>
        <v>38.391994217030756</v>
      </c>
      <c r="D255" s="2">
        <f>MACD!E255</f>
        <v>2.4689890257441283E-2</v>
      </c>
      <c r="E255" s="2">
        <f>MACD!F255</f>
        <v>1.5994313840111688E-2</v>
      </c>
      <c r="F255" s="2">
        <f>'Moving Avg'!D255</f>
        <v>1.014</v>
      </c>
      <c r="G255" s="2">
        <f>'Moving Avg'!F255</f>
        <v>1.0235000000000003</v>
      </c>
      <c r="H255" s="2">
        <f>'Moving Avg'!G255</f>
        <v>1.0462000000000002</v>
      </c>
      <c r="I255" s="2">
        <f>'Moving Avg'!H255</f>
        <v>1.17255</v>
      </c>
      <c r="J255" s="5" t="str">
        <f>OBV!F255</f>
        <v>BEARISH</v>
      </c>
      <c r="K255" s="5" t="str">
        <f>OBV!G255</f>
        <v>NEUTRAL</v>
      </c>
      <c r="L255" s="5" t="str">
        <f>OBV!H255</f>
        <v>CONFIRMED BEARISH</v>
      </c>
    </row>
    <row r="256" spans="1:12" ht="13.5" x14ac:dyDescent="0.25">
      <c r="A256" s="3">
        <f>RSI!A256</f>
        <v>42678</v>
      </c>
      <c r="B256" s="2">
        <f>RSI!B256</f>
        <v>0.96</v>
      </c>
      <c r="C256" s="2">
        <f>RSI!I256</f>
        <v>34.776634546774332</v>
      </c>
      <c r="D256" s="2">
        <f>MACD!E256</f>
        <v>2.0393105557719116E-2</v>
      </c>
      <c r="E256" s="2">
        <f>MACD!F256</f>
        <v>1.6874072183633175E-2</v>
      </c>
      <c r="F256" s="2">
        <f>'Moving Avg'!D256</f>
        <v>1</v>
      </c>
      <c r="G256" s="2">
        <f>'Moving Avg'!F256</f>
        <v>1.0205000000000002</v>
      </c>
      <c r="H256" s="2">
        <f>'Moving Avg'!G256</f>
        <v>1.0450000000000002</v>
      </c>
      <c r="I256" s="2">
        <f>'Moving Avg'!H256</f>
        <v>1.1704000000000001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</row>
    <row r="257" spans="1:12" ht="13.5" x14ac:dyDescent="0.25">
      <c r="A257" s="3">
        <f>RSI!A257</f>
        <v>42681</v>
      </c>
      <c r="B257" s="2">
        <f>RSI!B257</f>
        <v>0.96</v>
      </c>
      <c r="C257" s="2">
        <f>RSI!I257</f>
        <v>34.776634546774318</v>
      </c>
      <c r="D257" s="2">
        <f>MACD!E257</f>
        <v>1.867462061568359E-2</v>
      </c>
      <c r="E257" s="2">
        <f>MACD!F257</f>
        <v>1.7234181870043261E-2</v>
      </c>
      <c r="F257" s="2">
        <f>'Moving Avg'!D257</f>
        <v>0.98599999999999999</v>
      </c>
      <c r="G257" s="2">
        <f>'Moving Avg'!F257</f>
        <v>1.0175000000000001</v>
      </c>
      <c r="H257" s="2">
        <f>'Moving Avg'!G257</f>
        <v>1.0438000000000003</v>
      </c>
      <c r="I257" s="2">
        <f>'Moving Avg'!H257</f>
        <v>1.1682500000000002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</row>
    <row r="258" spans="1:12" ht="13.5" x14ac:dyDescent="0.25">
      <c r="A258" s="3">
        <f>RSI!A258</f>
        <v>42682</v>
      </c>
      <c r="B258" s="2">
        <f>RSI!B258</f>
        <v>0.96</v>
      </c>
      <c r="C258" s="2">
        <f>RSI!I258</f>
        <v>34.776634546774318</v>
      </c>
      <c r="D258" s="2">
        <f>MACD!E258</f>
        <v>1.1417407391972834E-2</v>
      </c>
      <c r="E258" s="2">
        <f>MACD!F258</f>
        <v>1.6070826974429176E-2</v>
      </c>
      <c r="F258" s="2">
        <f>'Moving Avg'!D258</f>
        <v>0.97199999999999986</v>
      </c>
      <c r="G258" s="2">
        <f>'Moving Avg'!F258</f>
        <v>1.0135000000000001</v>
      </c>
      <c r="H258" s="2">
        <f>'Moving Avg'!G258</f>
        <v>1.0426000000000002</v>
      </c>
      <c r="I258" s="2">
        <f>'Moving Avg'!H258</f>
        <v>1.1661000000000004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0.98</v>
      </c>
      <c r="C259" s="2">
        <f>RSI!I259</f>
        <v>41.640608724145174</v>
      </c>
      <c r="D259" s="2">
        <f>MACD!E259</f>
        <v>1.027380834328806E-2</v>
      </c>
      <c r="E259" s="2">
        <f>MACD!F259</f>
        <v>1.4911423248200955E-2</v>
      </c>
      <c r="F259" s="2">
        <f>'Moving Avg'!D259</f>
        <v>0.96799999999999997</v>
      </c>
      <c r="G259" s="2">
        <f>'Moving Avg'!F259</f>
        <v>1.0105</v>
      </c>
      <c r="H259" s="2">
        <f>'Moving Avg'!G259</f>
        <v>1.0418000000000003</v>
      </c>
      <c r="I259" s="2">
        <f>'Moving Avg'!H259</f>
        <v>1.1640500000000003</v>
      </c>
      <c r="J259" s="5" t="str">
        <f>OBV!F259</f>
        <v>BULLISH</v>
      </c>
      <c r="K259" s="5" t="str">
        <f>OBV!G259</f>
        <v>NEUTRAL</v>
      </c>
      <c r="L259" s="5" t="str">
        <f>OBV!H259</f>
        <v>BULLISH DIVERGENCE</v>
      </c>
    </row>
    <row r="260" spans="1:12" ht="13.5" x14ac:dyDescent="0.25">
      <c r="A260" s="3">
        <f>RSI!A260</f>
        <v>42684</v>
      </c>
      <c r="B260" s="2">
        <f>RSI!B260</f>
        <v>0.96</v>
      </c>
      <c r="C260" s="2">
        <f>RSI!I260</f>
        <v>37.401749115534351</v>
      </c>
      <c r="D260" s="2">
        <f>MACD!E260</f>
        <v>1.0970147455078738E-2</v>
      </c>
      <c r="E260" s="2">
        <f>MACD!F260</f>
        <v>1.4123168089576511E-2</v>
      </c>
      <c r="F260" s="2">
        <f>'Moving Avg'!D260</f>
        <v>0.96400000000000008</v>
      </c>
      <c r="G260" s="2">
        <f>'Moving Avg'!F260</f>
        <v>1.0065000000000002</v>
      </c>
      <c r="H260" s="2">
        <f>'Moving Avg'!G260</f>
        <v>1.04</v>
      </c>
      <c r="I260" s="2">
        <f>'Moving Avg'!H260</f>
        <v>1.1619000000000002</v>
      </c>
      <c r="J260" s="5" t="str">
        <f>OBV!F260</f>
        <v>BULLISH</v>
      </c>
      <c r="K260" s="5" t="str">
        <f>OBV!G260</f>
        <v>NEUTRAL</v>
      </c>
      <c r="L260" s="5" t="str">
        <f>OBV!H260</f>
        <v>BULLISH DIVERGENCE</v>
      </c>
    </row>
    <row r="261" spans="1:12" ht="13.5" x14ac:dyDescent="0.25">
      <c r="A261" s="3">
        <f>RSI!A261</f>
        <v>42685</v>
      </c>
      <c r="B261" s="2">
        <f>RSI!B261</f>
        <v>0.96</v>
      </c>
      <c r="C261" s="2">
        <f>RSI!I261</f>
        <v>37.401749115534351</v>
      </c>
      <c r="D261" s="2">
        <f>MACD!E261</f>
        <v>1.646192143206493E-2</v>
      </c>
      <c r="E261" s="2">
        <f>MACD!F261</f>
        <v>1.4590918758074195E-2</v>
      </c>
      <c r="F261" s="2">
        <f>'Moving Avg'!D261</f>
        <v>0.96400000000000008</v>
      </c>
      <c r="G261" s="2">
        <f>'Moving Avg'!F261</f>
        <v>1.0015000000000001</v>
      </c>
      <c r="H261" s="2">
        <f>'Moving Avg'!G261</f>
        <v>1.0376000000000001</v>
      </c>
      <c r="I261" s="2">
        <f>'Moving Avg'!H261</f>
        <v>1.1597500000000003</v>
      </c>
      <c r="J261" s="5" t="str">
        <f>OBV!F261</f>
        <v>BULLISH</v>
      </c>
      <c r="K261" s="5" t="str">
        <f>OBV!G261</f>
        <v>NEUTRAL</v>
      </c>
      <c r="L261" s="5" t="str">
        <f>OBV!H261</f>
        <v>NEUTRAL</v>
      </c>
    </row>
    <row r="262" spans="1:12" ht="13.5" x14ac:dyDescent="0.25">
      <c r="A262" s="3">
        <f>RSI!A262</f>
        <v>42688</v>
      </c>
      <c r="B262" s="2">
        <f>RSI!B262</f>
        <v>0.94</v>
      </c>
      <c r="C262" s="2">
        <f>RSI!I262</f>
        <v>33.45237490914775</v>
      </c>
      <c r="D262" s="2">
        <f>MACD!E262</f>
        <v>2.2856195386318334E-2</v>
      </c>
      <c r="E262" s="2">
        <f>MACD!F262</f>
        <v>1.6243974083723023E-2</v>
      </c>
      <c r="F262" s="2">
        <f>'Moving Avg'!D262</f>
        <v>0.96</v>
      </c>
      <c r="G262" s="2">
        <f>'Moving Avg'!F262</f>
        <v>0.99550000000000016</v>
      </c>
      <c r="H262" s="2">
        <f>'Moving Avg'!G262</f>
        <v>1.0341999999999998</v>
      </c>
      <c r="I262" s="2">
        <f>'Moving Avg'!H262</f>
        <v>1.1578000000000004</v>
      </c>
      <c r="J262" s="5" t="str">
        <f>OBV!F262</f>
        <v>BEARISH</v>
      </c>
      <c r="K262" s="5" t="str">
        <f>OBV!G262</f>
        <v>NEUTRAL</v>
      </c>
      <c r="L262" s="5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0.94</v>
      </c>
      <c r="C263" s="2">
        <f>RSI!I263</f>
        <v>33.45237490914775</v>
      </c>
      <c r="D263" s="2">
        <f>MACD!E263</f>
        <v>2.8631125744934871E-2</v>
      </c>
      <c r="E263" s="2">
        <f>MACD!F263</f>
        <v>1.8721404415965395E-2</v>
      </c>
      <c r="F263" s="2">
        <f>'Moving Avg'!D263</f>
        <v>0.95599999999999985</v>
      </c>
      <c r="G263" s="2">
        <f>'Moving Avg'!F263</f>
        <v>0.98900000000000021</v>
      </c>
      <c r="H263" s="2">
        <f>'Moving Avg'!G263</f>
        <v>1.0307999999999999</v>
      </c>
      <c r="I263" s="2">
        <f>'Moving Avg'!H263</f>
        <v>1.1558500000000005</v>
      </c>
      <c r="J263" s="5" t="str">
        <f>OBV!F263</f>
        <v>BEARISH</v>
      </c>
      <c r="K263" s="5" t="str">
        <f>OBV!G263</f>
        <v>NEUTRAL</v>
      </c>
      <c r="L263" s="5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0.94</v>
      </c>
      <c r="C264" s="2">
        <f>RSI!I264</f>
        <v>33.45237490914775</v>
      </c>
      <c r="D264" s="2">
        <f>MACD!E264</f>
        <v>2.9239619607156597E-2</v>
      </c>
      <c r="E264" s="2">
        <f>MACD!F264</f>
        <v>2.0825047454203636E-2</v>
      </c>
      <c r="F264" s="2">
        <f>'Moving Avg'!D264</f>
        <v>0.94800000000000006</v>
      </c>
      <c r="G264" s="2">
        <f>'Moving Avg'!F264</f>
        <v>0.98250000000000048</v>
      </c>
      <c r="H264" s="2">
        <f>'Moving Avg'!G264</f>
        <v>1.0279999999999998</v>
      </c>
      <c r="I264" s="2">
        <f>'Moving Avg'!H264</f>
        <v>1.1540500000000005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</row>
    <row r="265" spans="1:12" ht="13.5" x14ac:dyDescent="0.25">
      <c r="A265" s="3">
        <f>RSI!A265</f>
        <v>42691</v>
      </c>
      <c r="B265" s="2">
        <f>RSI!B265</f>
        <v>0.94</v>
      </c>
      <c r="C265" s="2">
        <f>RSI!I265</f>
        <v>33.45237490914775</v>
      </c>
      <c r="D265" s="2">
        <f>MACD!E265</f>
        <v>2.6989982381180111E-2</v>
      </c>
      <c r="E265" s="2">
        <f>MACD!F265</f>
        <v>2.2058034439598931E-2</v>
      </c>
      <c r="F265" s="2">
        <f>'Moving Avg'!D265</f>
        <v>0.94399999999999995</v>
      </c>
      <c r="G265" s="2">
        <f>'Moving Avg'!F265</f>
        <v>0.97800000000000042</v>
      </c>
      <c r="H265" s="2">
        <f>'Moving Avg'!G265</f>
        <v>1.0251999999999999</v>
      </c>
      <c r="I265" s="2">
        <f>'Moving Avg'!H265</f>
        <v>1.1522500000000004</v>
      </c>
      <c r="J265" s="5" t="str">
        <f>OBV!F265</f>
        <v>BEARISH</v>
      </c>
      <c r="K265" s="5" t="str">
        <f>OBV!G265</f>
        <v>NEUTRAL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0.94</v>
      </c>
      <c r="C266" s="2">
        <f>RSI!I266</f>
        <v>33.45237490914775</v>
      </c>
      <c r="D266" s="2">
        <f>MACD!E266</f>
        <v>2.2298785325145287E-2</v>
      </c>
      <c r="E266" s="2">
        <f>MACD!F266</f>
        <v>2.2106184616708203E-2</v>
      </c>
      <c r="F266" s="2">
        <f>'Moving Avg'!D266</f>
        <v>0.93999999999999984</v>
      </c>
      <c r="G266" s="2">
        <f>'Moving Avg'!F266</f>
        <v>0.97550000000000048</v>
      </c>
      <c r="H266" s="2">
        <f>'Moving Avg'!G266</f>
        <v>1.0219999999999998</v>
      </c>
      <c r="I266" s="2">
        <f>'Moving Avg'!H266</f>
        <v>1.1507000000000003</v>
      </c>
      <c r="J266" s="5" t="str">
        <f>OBV!F266</f>
        <v>BEARISH</v>
      </c>
      <c r="K266" s="5" t="str">
        <f>OBV!G266</f>
        <v>NEUTRAL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0.96</v>
      </c>
      <c r="C267" s="2">
        <f>RSI!I267</f>
        <v>42.280744571390294</v>
      </c>
      <c r="D267" s="2">
        <f>MACD!E267</f>
        <v>1.7115667570985371E-2</v>
      </c>
      <c r="E267" s="2">
        <f>MACD!F267</f>
        <v>2.1108081207563637E-2</v>
      </c>
      <c r="F267" s="2">
        <f>'Moving Avg'!D267</f>
        <v>0.94399999999999995</v>
      </c>
      <c r="G267" s="2">
        <f>'Moving Avg'!F267</f>
        <v>0.97350000000000048</v>
      </c>
      <c r="H267" s="2">
        <f>'Moving Avg'!G267</f>
        <v>1.0191999999999997</v>
      </c>
      <c r="I267" s="2">
        <f>'Moving Avg'!H267</f>
        <v>1.1491000000000005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0.96</v>
      </c>
      <c r="C268" s="2">
        <f>RSI!I268</f>
        <v>42.280744571390294</v>
      </c>
      <c r="D268" s="2">
        <f>MACD!E268</f>
        <v>1.2859769985008374E-2</v>
      </c>
      <c r="E268" s="2">
        <f>MACD!F268</f>
        <v>1.9458418963052584E-2</v>
      </c>
      <c r="F268" s="2">
        <f>'Moving Avg'!D268</f>
        <v>0.94800000000000006</v>
      </c>
      <c r="G268" s="2">
        <f>'Moving Avg'!F268</f>
        <v>0.97350000000000025</v>
      </c>
      <c r="H268" s="2">
        <f>'Moving Avg'!G268</f>
        <v>1.0169999999999997</v>
      </c>
      <c r="I268" s="2">
        <f>'Moving Avg'!H268</f>
        <v>1.1476500000000005</v>
      </c>
      <c r="J268" s="5" t="str">
        <f>OBV!F268</f>
        <v>BULLISH</v>
      </c>
      <c r="K268" s="5" t="str">
        <f>OBV!G268</f>
        <v>NEUTRAL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0.96</v>
      </c>
      <c r="C269" s="2">
        <f>RSI!I269</f>
        <v>42.280744571390287</v>
      </c>
      <c r="D269" s="2">
        <f>MACD!E269</f>
        <v>1.2455750281066158E-2</v>
      </c>
      <c r="E269" s="2">
        <f>MACD!F269</f>
        <v>1.8057885226655301E-2</v>
      </c>
      <c r="F269" s="2">
        <f>'Moving Avg'!D269</f>
        <v>0.95199999999999996</v>
      </c>
      <c r="G269" s="2">
        <f>'Moving Avg'!F269</f>
        <v>0.97150000000000014</v>
      </c>
      <c r="H269" s="2">
        <f>'Moving Avg'!G269</f>
        <v>1.0147999999999997</v>
      </c>
      <c r="I269" s="2">
        <f>'Moving Avg'!H269</f>
        <v>1.1462000000000006</v>
      </c>
      <c r="J269" s="5" t="str">
        <f>OBV!F269</f>
        <v>BULLISH</v>
      </c>
      <c r="K269" s="5" t="str">
        <f>OBV!G269</f>
        <v>NEUTRAL</v>
      </c>
      <c r="L269" s="5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0.96</v>
      </c>
      <c r="C270" s="2">
        <f>RSI!I270</f>
        <v>42.280744571390287</v>
      </c>
      <c r="D270" s="2">
        <f>MACD!E270</f>
        <v>9.1482619058286252E-3</v>
      </c>
      <c r="E270" s="2">
        <f>MACD!F270</f>
        <v>1.6275960562489967E-2</v>
      </c>
      <c r="F270" s="2">
        <f>'Moving Avg'!D270</f>
        <v>0.95599999999999985</v>
      </c>
      <c r="G270" s="2">
        <f>'Moving Avg'!F270</f>
        <v>0.96950000000000003</v>
      </c>
      <c r="H270" s="2">
        <f>'Moving Avg'!G270</f>
        <v>1.0125999999999997</v>
      </c>
      <c r="I270" s="2">
        <f>'Moving Avg'!H270</f>
        <v>1.1447500000000006</v>
      </c>
      <c r="J270" s="5" t="str">
        <f>OBV!F270</f>
        <v>BULLISH</v>
      </c>
      <c r="K270" s="5" t="str">
        <f>OBV!G270</f>
        <v>NEUTRAL</v>
      </c>
      <c r="L270" s="5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0.96</v>
      </c>
      <c r="C271" s="2">
        <f>RSI!I271</f>
        <v>42.280744571390294</v>
      </c>
      <c r="D271" s="2">
        <f>MACD!E271</f>
        <v>6.4526711627698186E-3</v>
      </c>
      <c r="E271" s="2">
        <f>MACD!F271</f>
        <v>1.4311302682545938E-2</v>
      </c>
      <c r="F271" s="2">
        <f>'Moving Avg'!D271</f>
        <v>0.96</v>
      </c>
      <c r="G271" s="2">
        <f>'Moving Avg'!F271</f>
        <v>0.96599999999999997</v>
      </c>
      <c r="H271" s="2">
        <f>'Moving Avg'!G271</f>
        <v>1.0103999999999997</v>
      </c>
      <c r="I271" s="2">
        <f>'Moving Avg'!H271</f>
        <v>1.1433000000000006</v>
      </c>
      <c r="J271" s="5" t="str">
        <f>OBV!F271</f>
        <v>BULLISH</v>
      </c>
      <c r="K271" s="5" t="str">
        <f>OBV!G271</f>
        <v>NEUTRAL</v>
      </c>
      <c r="L271" s="5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0.96</v>
      </c>
      <c r="C272" s="2">
        <f>RSI!I272</f>
        <v>42.280744571390294</v>
      </c>
      <c r="D272" s="2">
        <f>MACD!E272</f>
        <v>1.1902833023930137E-3</v>
      </c>
      <c r="E272" s="2">
        <f>MACD!F272</f>
        <v>1.1687098806515354E-2</v>
      </c>
      <c r="F272" s="2">
        <f>'Moving Avg'!D272</f>
        <v>0.96</v>
      </c>
      <c r="G272" s="2">
        <f>'Moving Avg'!F272</f>
        <v>0.96250000000000002</v>
      </c>
      <c r="H272" s="2">
        <f>'Moving Avg'!G272</f>
        <v>1.0081999999999998</v>
      </c>
      <c r="I272" s="2">
        <f>'Moving Avg'!H272</f>
        <v>1.1418500000000007</v>
      </c>
      <c r="J272" s="5" t="str">
        <f>OBV!F272</f>
        <v>NEUTRAL</v>
      </c>
      <c r="K272" s="5" t="str">
        <f>OBV!G272</f>
        <v>NEUTRAL</v>
      </c>
      <c r="L272" s="5" t="str">
        <f>OBV!H272</f>
        <v>NEUTRAL</v>
      </c>
    </row>
    <row r="273" spans="1:12" ht="13.5" x14ac:dyDescent="0.25">
      <c r="A273" s="3">
        <f>RSI!A273</f>
        <v>42703</v>
      </c>
      <c r="B273" s="2">
        <f>RSI!B273</f>
        <v>0.94</v>
      </c>
      <c r="C273" s="2">
        <f>RSI!I273</f>
        <v>35.03119531502</v>
      </c>
      <c r="D273" s="2">
        <f>MACD!E273</f>
        <v>-1.6926733779863978E-3</v>
      </c>
      <c r="E273" s="2">
        <f>MACD!F273</f>
        <v>9.011144369615004E-3</v>
      </c>
      <c r="F273" s="2">
        <f>'Moving Avg'!D273</f>
        <v>0.95599999999999985</v>
      </c>
      <c r="G273" s="2">
        <f>'Moving Avg'!F273</f>
        <v>0.95800000000000018</v>
      </c>
      <c r="H273" s="2">
        <f>'Moving Avg'!G273</f>
        <v>1.0055999999999998</v>
      </c>
      <c r="I273" s="2">
        <f>'Moving Avg'!H273</f>
        <v>1.1404500000000006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0.96</v>
      </c>
      <c r="C274" s="2">
        <f>RSI!I274</f>
        <v>45.157880173424708</v>
      </c>
      <c r="D274" s="2">
        <f>MACD!E274</f>
        <v>-5.4135918782496351E-3</v>
      </c>
      <c r="E274" s="2">
        <f>MACD!F274</f>
        <v>6.1261971200420769E-3</v>
      </c>
      <c r="F274" s="2">
        <f>'Moving Avg'!D274</f>
        <v>0.95599999999999985</v>
      </c>
      <c r="G274" s="2">
        <f>'Moving Avg'!F274</f>
        <v>0.95600000000000018</v>
      </c>
      <c r="H274" s="2">
        <f>'Moving Avg'!G274</f>
        <v>1.0033999999999998</v>
      </c>
      <c r="I274" s="2">
        <f>'Moving Avg'!H274</f>
        <v>1.1391500000000006</v>
      </c>
      <c r="J274" s="5" t="str">
        <f>OBV!F274</f>
        <v>BEARISH</v>
      </c>
      <c r="K274" s="5" t="str">
        <f>OBV!G274</f>
        <v>NEUTRAL</v>
      </c>
      <c r="L274" s="5" t="str">
        <f>OBV!H274</f>
        <v>NEUTRAL</v>
      </c>
    </row>
    <row r="275" spans="1:12" ht="13.5" x14ac:dyDescent="0.25">
      <c r="A275" s="3">
        <f>RSI!A275</f>
        <v>42705</v>
      </c>
      <c r="B275" s="2">
        <f>RSI!B275</f>
        <v>0.96</v>
      </c>
      <c r="C275" s="2">
        <f>RSI!I275</f>
        <v>45.157880173424708</v>
      </c>
      <c r="D275" s="2">
        <f>MACD!E275</f>
        <v>-8.4950682886753004E-3</v>
      </c>
      <c r="E275" s="2">
        <f>MACD!F275</f>
        <v>3.2019440382986021E-3</v>
      </c>
      <c r="F275" s="2">
        <f>'Moving Avg'!D275</f>
        <v>0.95599999999999985</v>
      </c>
      <c r="G275" s="2">
        <f>'Moving Avg'!F275</f>
        <v>0.95500000000000029</v>
      </c>
      <c r="H275" s="2">
        <f>'Moving Avg'!G275</f>
        <v>1.0011999999999999</v>
      </c>
      <c r="I275" s="2">
        <f>'Moving Avg'!H275</f>
        <v>1.1380000000000008</v>
      </c>
      <c r="J275" s="5" t="str">
        <f>OBV!F275</f>
        <v>BEARISH</v>
      </c>
      <c r="K275" s="5" t="str">
        <f>OBV!G275</f>
        <v>NEUTRAL</v>
      </c>
      <c r="L275" s="5" t="str">
        <f>OBV!H275</f>
        <v>NEUTRAL</v>
      </c>
    </row>
    <row r="276" spans="1:12" ht="13.5" x14ac:dyDescent="0.25">
      <c r="A276" s="3">
        <f>RSI!A276</f>
        <v>42706</v>
      </c>
      <c r="B276" s="2">
        <f>RSI!B276</f>
        <v>0.96</v>
      </c>
      <c r="C276" s="2">
        <f>RSI!I276</f>
        <v>45.157880173424715</v>
      </c>
      <c r="D276" s="2">
        <f>MACD!E276</f>
        <v>-1.1040440766488246E-2</v>
      </c>
      <c r="E276" s="2">
        <f>MACD!F276</f>
        <v>3.5346707734123248E-4</v>
      </c>
      <c r="F276" s="2">
        <f>'Moving Avg'!D276</f>
        <v>0.95599999999999985</v>
      </c>
      <c r="G276" s="2">
        <f>'Moving Avg'!F276</f>
        <v>0.95500000000000029</v>
      </c>
      <c r="H276" s="2">
        <f>'Moving Avg'!G276</f>
        <v>0.99899999999999989</v>
      </c>
      <c r="I276" s="2">
        <f>'Moving Avg'!H276</f>
        <v>1.1368000000000009</v>
      </c>
      <c r="J276" s="5" t="str">
        <f>OBV!F276</f>
        <v>BEARISH</v>
      </c>
      <c r="K276" s="5" t="str">
        <f>OBV!G276</f>
        <v>NEUTRAL</v>
      </c>
      <c r="L276" s="5" t="str">
        <f>OBV!H276</f>
        <v>NEUTRAL</v>
      </c>
    </row>
    <row r="277" spans="1:12" ht="13.5" x14ac:dyDescent="0.25">
      <c r="A277" s="3">
        <f>RSI!A277</f>
        <v>42709</v>
      </c>
      <c r="B277" s="2">
        <f>RSI!B277</f>
        <v>0.94</v>
      </c>
      <c r="C277" s="2">
        <f>RSI!I277</f>
        <v>37.79921206906775</v>
      </c>
      <c r="D277" s="2">
        <f>MACD!E277</f>
        <v>-8.5783771435042899E-3</v>
      </c>
      <c r="E277" s="2">
        <f>MACD!F277</f>
        <v>-1.4329017668278721E-3</v>
      </c>
      <c r="F277" s="2">
        <f>'Moving Avg'!D277</f>
        <v>0.95199999999999996</v>
      </c>
      <c r="G277" s="2">
        <f>'Moving Avg'!F277</f>
        <v>0.95400000000000029</v>
      </c>
      <c r="H277" s="2">
        <f>'Moving Avg'!G277</f>
        <v>0.99639999999999995</v>
      </c>
      <c r="I277" s="2">
        <f>'Moving Avg'!H277</f>
        <v>1.1355000000000008</v>
      </c>
      <c r="J277" s="5" t="str">
        <f>OBV!F277</f>
        <v>BEARISH</v>
      </c>
      <c r="K277" s="5" t="str">
        <f>OBV!G277</f>
        <v>NEUTRAL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0.96</v>
      </c>
      <c r="C278" s="2">
        <f>RSI!I278</f>
        <v>47.085189016418461</v>
      </c>
      <c r="D278" s="2">
        <f>MACD!E278</f>
        <v>-7.8052118873942478E-3</v>
      </c>
      <c r="E278" s="2">
        <f>MACD!F278</f>
        <v>-2.7073637909411476E-3</v>
      </c>
      <c r="F278" s="2">
        <f>'Moving Avg'!D278</f>
        <v>0.95599999999999985</v>
      </c>
      <c r="G278" s="2">
        <f>'Moving Avg'!F278</f>
        <v>0.95400000000000029</v>
      </c>
      <c r="H278" s="2">
        <f>'Moving Avg'!G278</f>
        <v>0.99419999999999997</v>
      </c>
      <c r="I278" s="2">
        <f>'Moving Avg'!H278</f>
        <v>1.134300000000001</v>
      </c>
      <c r="J278" s="5" t="str">
        <f>OBV!F278</f>
        <v>BULLISH</v>
      </c>
      <c r="K278" s="5" t="str">
        <f>OBV!G278</f>
        <v>NEUTRAL</v>
      </c>
      <c r="L278" s="5" t="str">
        <f>OBV!H278</f>
        <v>CONFIRMED BULLISH</v>
      </c>
    </row>
    <row r="279" spans="1:12" ht="13.5" x14ac:dyDescent="0.25">
      <c r="A279" s="3">
        <f>RSI!A279</f>
        <v>42711</v>
      </c>
      <c r="B279" s="2">
        <f>RSI!B279</f>
        <v>0.95</v>
      </c>
      <c r="C279" s="2">
        <f>RSI!I279</f>
        <v>43.581776091652863</v>
      </c>
      <c r="D279" s="2">
        <f>MACD!E279</f>
        <v>-6.3697666082492832E-3</v>
      </c>
      <c r="E279" s="2">
        <f>MACD!F279</f>
        <v>-3.4398443544027745E-3</v>
      </c>
      <c r="F279" s="2">
        <f>'Moving Avg'!D279</f>
        <v>0.95399999999999996</v>
      </c>
      <c r="G279" s="2">
        <f>'Moving Avg'!F279</f>
        <v>0.95250000000000024</v>
      </c>
      <c r="H279" s="2">
        <f>'Moving Avg'!G279</f>
        <v>0.99180000000000001</v>
      </c>
      <c r="I279" s="2">
        <f>'Moving Avg'!H279</f>
        <v>1.133050000000001</v>
      </c>
      <c r="J279" s="5" t="str">
        <f>OBV!F279</f>
        <v>BULLISH</v>
      </c>
      <c r="K279" s="5" t="str">
        <f>OBV!G279</f>
        <v>NEUTRAL</v>
      </c>
      <c r="L279" s="5" t="str">
        <f>OBV!H279</f>
        <v>BULLISH DIVERGENCE</v>
      </c>
    </row>
    <row r="280" spans="1:12" ht="13.5" x14ac:dyDescent="0.25">
      <c r="A280" s="3">
        <f>RSI!A280</f>
        <v>42712</v>
      </c>
      <c r="B280" s="2">
        <f>RSI!B280</f>
        <v>0.95</v>
      </c>
      <c r="C280" s="2">
        <f>RSI!I280</f>
        <v>43.581776091652856</v>
      </c>
      <c r="D280" s="2">
        <f>MACD!E280</f>
        <v>-5.0585799467169901E-3</v>
      </c>
      <c r="E280" s="2">
        <f>MACD!F280</f>
        <v>-3.7635914728656175E-3</v>
      </c>
      <c r="F280" s="2">
        <f>'Moving Avg'!D280</f>
        <v>0.95199999999999996</v>
      </c>
      <c r="G280" s="2">
        <f>'Moving Avg'!F280</f>
        <v>0.95200000000000018</v>
      </c>
      <c r="H280" s="2">
        <f>'Moving Avg'!G280</f>
        <v>0.9900000000000001</v>
      </c>
      <c r="I280" s="2">
        <f>'Moving Avg'!H280</f>
        <v>1.1318000000000008</v>
      </c>
      <c r="J280" s="5" t="str">
        <f>OBV!F280</f>
        <v>BULLISH</v>
      </c>
      <c r="K280" s="5" t="str">
        <f>OBV!G280</f>
        <v>NEUTRAL</v>
      </c>
      <c r="L280" s="5" t="str">
        <f>OBV!H280</f>
        <v>BULLISH DIVERGENCE</v>
      </c>
    </row>
    <row r="281" spans="1:12" ht="13.5" x14ac:dyDescent="0.25">
      <c r="A281" s="3">
        <f>RSI!A281</f>
        <v>42713</v>
      </c>
      <c r="B281" s="2">
        <f>RSI!B281</f>
        <v>0.95</v>
      </c>
      <c r="C281" s="2">
        <f>RSI!I281</f>
        <v>43.581776091652856</v>
      </c>
      <c r="D281" s="2">
        <f>MACD!E281</f>
        <v>-3.8596892011095729E-3</v>
      </c>
      <c r="E281" s="2">
        <f>MACD!F281</f>
        <v>-3.7828110185144088E-3</v>
      </c>
      <c r="F281" s="2">
        <f>'Moving Avg'!D281</f>
        <v>0.95</v>
      </c>
      <c r="G281" s="2">
        <f>'Moving Avg'!F281</f>
        <v>0.9514999999999999</v>
      </c>
      <c r="H281" s="2">
        <f>'Moving Avg'!G281</f>
        <v>0.98820000000000041</v>
      </c>
      <c r="I281" s="2">
        <f>'Moving Avg'!H281</f>
        <v>1.1305500000000008</v>
      </c>
      <c r="J281" s="5" t="str">
        <f>OBV!F281</f>
        <v>BULLISH</v>
      </c>
      <c r="K281" s="5" t="str">
        <f>OBV!G281</f>
        <v>NEUTRAL</v>
      </c>
      <c r="L281" s="5" t="str">
        <f>OBV!H281</f>
        <v>BULLISH DIVERGENCE</v>
      </c>
    </row>
    <row r="282" spans="1:12" ht="13.5" x14ac:dyDescent="0.25">
      <c r="A282" s="3">
        <f>RSI!A282</f>
        <v>42717</v>
      </c>
      <c r="B282" s="2">
        <f>RSI!B282</f>
        <v>0.95</v>
      </c>
      <c r="C282" s="2">
        <f>RSI!I282</f>
        <v>43.581776091652848</v>
      </c>
      <c r="D282" s="2">
        <f>MACD!E282</f>
        <v>-2.7624421588118286E-3</v>
      </c>
      <c r="E282" s="2">
        <f>MACD!F282</f>
        <v>-3.5787372465738931E-3</v>
      </c>
      <c r="F282" s="2">
        <f>'Moving Avg'!D282</f>
        <v>0.95199999999999996</v>
      </c>
      <c r="G282" s="2">
        <f>'Moving Avg'!F282</f>
        <v>0.95199999999999974</v>
      </c>
      <c r="H282" s="2">
        <f>'Moving Avg'!G282</f>
        <v>0.98640000000000039</v>
      </c>
      <c r="I282" s="2">
        <f>'Moving Avg'!H282</f>
        <v>1.1294500000000005</v>
      </c>
      <c r="J282" s="5" t="str">
        <f>OBV!F282</f>
        <v>BULLISH</v>
      </c>
      <c r="K282" s="5" t="str">
        <f>OBV!G282</f>
        <v>NEUTRAL</v>
      </c>
      <c r="L282" s="5" t="str">
        <f>OBV!H282</f>
        <v>CONFIRMED BULLISH</v>
      </c>
    </row>
    <row r="283" spans="1:12" ht="13.5" x14ac:dyDescent="0.25">
      <c r="A283" s="3">
        <f>RSI!A283</f>
        <v>42718</v>
      </c>
      <c r="B283" s="2">
        <f>RSI!B283</f>
        <v>0.95</v>
      </c>
      <c r="C283" s="2">
        <f>RSI!I283</f>
        <v>43.581776091652856</v>
      </c>
      <c r="D283" s="2">
        <f>MACD!E283</f>
        <v>-4.8342578133213632E-3</v>
      </c>
      <c r="E283" s="2">
        <f>MACD!F283</f>
        <v>-3.8298413599233872E-3</v>
      </c>
      <c r="F283" s="2">
        <f>'Moving Avg'!D283</f>
        <v>0.95</v>
      </c>
      <c r="G283" s="2">
        <f>'Moving Avg'!F283</f>
        <v>0.9524999999999999</v>
      </c>
      <c r="H283" s="2">
        <f>'Moving Avg'!G283</f>
        <v>0.9844000000000005</v>
      </c>
      <c r="I283" s="2">
        <f>'Moving Avg'!H283</f>
        <v>1.1286000000000005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0.94</v>
      </c>
      <c r="C284" s="2">
        <f>RSI!I284</f>
        <v>39.341612761490182</v>
      </c>
      <c r="D284" s="2">
        <f>MACD!E284</f>
        <v>-2.6986802456201442E-3</v>
      </c>
      <c r="E284" s="2">
        <f>MACD!F284</f>
        <v>-3.603609137062739E-3</v>
      </c>
      <c r="F284" s="2">
        <f>'Moving Avg'!D284</f>
        <v>0.94800000000000006</v>
      </c>
      <c r="G284" s="2">
        <f>'Moving Avg'!F284</f>
        <v>0.9524999999999999</v>
      </c>
      <c r="H284" s="2">
        <f>'Moving Avg'!G284</f>
        <v>0.98280000000000056</v>
      </c>
      <c r="I284" s="2">
        <f>'Moving Avg'!H284</f>
        <v>1.1279500000000002</v>
      </c>
      <c r="J284" s="5" t="str">
        <f>OBV!F284</f>
        <v>BEARISH</v>
      </c>
      <c r="K284" s="5" t="str">
        <f>OBV!G284</f>
        <v>WEAK</v>
      </c>
      <c r="L284" s="5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0.94</v>
      </c>
      <c r="C285" s="2">
        <f>RSI!I285</f>
        <v>39.341612761490182</v>
      </c>
      <c r="D285" s="2">
        <f>MACD!E285</f>
        <v>-7.6683251883857828E-4</v>
      </c>
      <c r="E285" s="2">
        <f>MACD!F285</f>
        <v>-3.0362538134179073E-3</v>
      </c>
      <c r="F285" s="2">
        <f>'Moving Avg'!D285</f>
        <v>0.94599999999999995</v>
      </c>
      <c r="G285" s="2">
        <f>'Moving Avg'!F285</f>
        <v>0.9524999999999999</v>
      </c>
      <c r="H285" s="2">
        <f>'Moving Avg'!G285</f>
        <v>0.98120000000000063</v>
      </c>
      <c r="I285" s="2">
        <f>'Moving Avg'!H285</f>
        <v>1.1273000000000002</v>
      </c>
      <c r="J285" s="5" t="str">
        <f>OBV!F285</f>
        <v>BEARISH</v>
      </c>
      <c r="K285" s="5" t="str">
        <f>OBV!G285</f>
        <v>WEAK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0.95</v>
      </c>
      <c r="C286" s="2">
        <f>RSI!I286</f>
        <v>45.49206126505743</v>
      </c>
      <c r="D286" s="2">
        <f>MACD!E286</f>
        <v>2.4264171176047178E-4</v>
      </c>
      <c r="E286" s="2">
        <f>MACD!F286</f>
        <v>-2.3804747083822314E-3</v>
      </c>
      <c r="F286" s="2">
        <f>'Moving Avg'!D286</f>
        <v>0.94599999999999995</v>
      </c>
      <c r="G286" s="2">
        <f>'Moving Avg'!F286</f>
        <v>0.95299999999999974</v>
      </c>
      <c r="H286" s="2">
        <f>'Moving Avg'!G286</f>
        <v>0.97980000000000056</v>
      </c>
      <c r="I286" s="2">
        <f>'Moving Avg'!H286</f>
        <v>1.1269</v>
      </c>
      <c r="J286" s="5" t="str">
        <f>OBV!F286</f>
        <v>BEARISH</v>
      </c>
      <c r="K286" s="5" t="str">
        <f>OBV!G286</f>
        <v>WEAK</v>
      </c>
      <c r="L286" s="5" t="str">
        <f>OBV!H286</f>
        <v>NEUTRAL</v>
      </c>
    </row>
    <row r="287" spans="1:12" ht="13.5" x14ac:dyDescent="0.25">
      <c r="A287" s="3">
        <f>RSI!A287</f>
        <v>42724</v>
      </c>
      <c r="B287" s="2">
        <f>RSI!B287</f>
        <v>0.95</v>
      </c>
      <c r="C287" s="2">
        <f>RSI!I287</f>
        <v>45.49206126505743</v>
      </c>
      <c r="D287" s="2">
        <f>MACD!E287</f>
        <v>-1.9321877851976588E-3</v>
      </c>
      <c r="E287" s="2">
        <f>MACD!F287</f>
        <v>-2.2908173237453167E-3</v>
      </c>
      <c r="F287" s="2">
        <f>'Moving Avg'!D287</f>
        <v>0.94600000000000006</v>
      </c>
      <c r="G287" s="2">
        <f>'Moving Avg'!F287</f>
        <v>0.9524999999999999</v>
      </c>
      <c r="H287" s="2">
        <f>'Moving Avg'!G287</f>
        <v>0.9784000000000006</v>
      </c>
      <c r="I287" s="2">
        <f>'Moving Avg'!H287</f>
        <v>1.1266500000000002</v>
      </c>
      <c r="J287" s="5" t="str">
        <f>OBV!F287</f>
        <v>BEARISH</v>
      </c>
      <c r="K287" s="5" t="str">
        <f>OBV!G287</f>
        <v>WEAK</v>
      </c>
      <c r="L287" s="5" t="str">
        <f>OBV!H287</f>
        <v>NEUTRAL</v>
      </c>
    </row>
    <row r="288" spans="1:12" ht="13.5" x14ac:dyDescent="0.25">
      <c r="A288" s="3">
        <f>RSI!A288</f>
        <v>42725</v>
      </c>
      <c r="B288" s="2">
        <f>RSI!B288</f>
        <v>0.91</v>
      </c>
      <c r="C288" s="2">
        <f>RSI!I288</f>
        <v>30.939063806243681</v>
      </c>
      <c r="D288" s="2">
        <f>MACD!E288</f>
        <v>2.3118311306922212E-3</v>
      </c>
      <c r="E288" s="2">
        <f>MACD!F288</f>
        <v>-1.3702876328578093E-3</v>
      </c>
      <c r="F288" s="2">
        <f>'Moving Avg'!D288</f>
        <v>0.93800000000000006</v>
      </c>
      <c r="G288" s="2">
        <f>'Moving Avg'!F288</f>
        <v>0.94999999999999962</v>
      </c>
      <c r="H288" s="2">
        <f>'Moving Avg'!G288</f>
        <v>0.97580000000000044</v>
      </c>
      <c r="I288" s="2">
        <f>'Moving Avg'!H288</f>
        <v>1.1263999999999998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0.88</v>
      </c>
      <c r="C289" s="2">
        <f>RSI!I289</f>
        <v>24.586378431074181</v>
      </c>
      <c r="D289" s="2">
        <f>MACD!E289</f>
        <v>6.8641327755553094E-3</v>
      </c>
      <c r="E289" s="2">
        <f>MACD!F289</f>
        <v>2.7659644882481438E-4</v>
      </c>
      <c r="F289" s="2">
        <f>'Moving Avg'!D289</f>
        <v>0.92599999999999993</v>
      </c>
      <c r="G289" s="2">
        <f>'Moving Avg'!F289</f>
        <v>0.94599999999999951</v>
      </c>
      <c r="H289" s="2">
        <f>'Moving Avg'!G289</f>
        <v>0.97260000000000046</v>
      </c>
      <c r="I289" s="2">
        <f>'Moving Avg'!H289</f>
        <v>1.1261999999999999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0.9</v>
      </c>
      <c r="C290" s="2">
        <f>RSI!I290</f>
        <v>34.275237299047802</v>
      </c>
      <c r="D290" s="2">
        <f>MACD!E290</f>
        <v>9.6687664542878249E-3</v>
      </c>
      <c r="E290" s="2">
        <f>MACD!F290</f>
        <v>2.1550304499174167E-3</v>
      </c>
      <c r="F290" s="2">
        <f>'Moving Avg'!D290</f>
        <v>0.91799999999999993</v>
      </c>
      <c r="G290" s="2">
        <f>'Moving Avg'!F290</f>
        <v>0.94299999999999962</v>
      </c>
      <c r="H290" s="2">
        <f>'Moving Avg'!G290</f>
        <v>0.96980000000000066</v>
      </c>
      <c r="I290" s="2">
        <f>'Moving Avg'!H290</f>
        <v>1.1261999999999999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0.9</v>
      </c>
      <c r="C291" s="2">
        <f>RSI!I291</f>
        <v>34.275237299047802</v>
      </c>
      <c r="D291" s="2">
        <f>MACD!E291</f>
        <v>1.2325744220197499E-2</v>
      </c>
      <c r="E291" s="2">
        <f>MACD!F291</f>
        <v>4.1891732039734337E-3</v>
      </c>
      <c r="F291" s="2">
        <f>'Moving Avg'!D291</f>
        <v>0.90800000000000003</v>
      </c>
      <c r="G291" s="2">
        <f>'Moving Avg'!F291</f>
        <v>0.9399999999999995</v>
      </c>
      <c r="H291" s="2">
        <f>'Moving Avg'!G291</f>
        <v>0.96660000000000057</v>
      </c>
      <c r="I291" s="2">
        <f>'Moving Avg'!H291</f>
        <v>1.1261999999999999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0.89</v>
      </c>
      <c r="C292" s="2">
        <f>RSI!I292</f>
        <v>31.898748110912138</v>
      </c>
      <c r="D292" s="2">
        <f>MACD!E292</f>
        <v>1.5577498945964829E-2</v>
      </c>
      <c r="E292" s="2">
        <f>MACD!F292</f>
        <v>6.4668383523717133E-3</v>
      </c>
      <c r="F292" s="2">
        <f>'Moving Avg'!D292</f>
        <v>0.89599999999999991</v>
      </c>
      <c r="G292" s="2">
        <f>'Moving Avg'!F292</f>
        <v>0.93649999999999967</v>
      </c>
      <c r="H292" s="2">
        <f>'Moving Avg'!G292</f>
        <v>0.9632000000000005</v>
      </c>
      <c r="I292" s="2">
        <f>'Moving Avg'!H292</f>
        <v>1.1262499999999998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0.9</v>
      </c>
      <c r="C293" s="2">
        <f>RSI!I293</f>
        <v>36.630483497097487</v>
      </c>
      <c r="D293" s="2">
        <f>MACD!E293</f>
        <v>1.7890668614916949E-2</v>
      </c>
      <c r="E293" s="2">
        <f>MACD!F293</f>
        <v>8.7516044048807605E-3</v>
      </c>
      <c r="F293" s="2">
        <f>'Moving Avg'!D293</f>
        <v>0.89400000000000013</v>
      </c>
      <c r="G293" s="2">
        <f>'Moving Avg'!F293</f>
        <v>0.93449999999999989</v>
      </c>
      <c r="H293" s="2">
        <f>'Moving Avg'!G293</f>
        <v>0.95980000000000043</v>
      </c>
      <c r="I293" s="2">
        <f>'Moving Avg'!H293</f>
        <v>1.1261999999999999</v>
      </c>
      <c r="J293" s="5" t="str">
        <f>OBV!F293</f>
        <v>BEARISH</v>
      </c>
      <c r="K293" s="5" t="str">
        <f>OBV!G293</f>
        <v>WEAK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0.9</v>
      </c>
      <c r="C294" s="2">
        <f>RSI!I294</f>
        <v>36.630483497097487</v>
      </c>
      <c r="D294" s="2">
        <f>MACD!E294</f>
        <v>1.853043780153274E-2</v>
      </c>
      <c r="E294" s="2">
        <f>MACD!F294</f>
        <v>1.0707371084211156E-2</v>
      </c>
      <c r="F294" s="2">
        <f>'Moving Avg'!D294</f>
        <v>0.89800000000000002</v>
      </c>
      <c r="G294" s="2">
        <f>'Moving Avg'!F294</f>
        <v>0.93149999999999977</v>
      </c>
      <c r="H294" s="2">
        <f>'Moving Avg'!G294</f>
        <v>0.95640000000000058</v>
      </c>
      <c r="I294" s="2">
        <f>'Moving Avg'!H294</f>
        <v>1.12605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0.9</v>
      </c>
      <c r="C295" s="2">
        <f>RSI!I295</f>
        <v>36.63048349709748</v>
      </c>
      <c r="D295" s="2">
        <f>MACD!E295</f>
        <v>1.9276348841741342E-2</v>
      </c>
      <c r="E295" s="2">
        <f>MACD!F295</f>
        <v>1.2421166635717193E-2</v>
      </c>
      <c r="F295" s="2">
        <f>'Moving Avg'!D295</f>
        <v>0.89800000000000002</v>
      </c>
      <c r="G295" s="2">
        <f>'Moving Avg'!F295</f>
        <v>0.92849999999999988</v>
      </c>
      <c r="H295" s="2">
        <f>'Moving Avg'!G295</f>
        <v>0.95380000000000054</v>
      </c>
      <c r="I295" s="2">
        <f>'Moving Avg'!H295</f>
        <v>1.1256999999999999</v>
      </c>
      <c r="J295" s="5" t="str">
        <f>OBV!F295</f>
        <v>BEARISH</v>
      </c>
      <c r="K295" s="5" t="str">
        <f>OBV!G295</f>
        <v>NEUTRAL</v>
      </c>
      <c r="L295" s="5" t="str">
        <f>OBV!H295</f>
        <v>NEUTRAL</v>
      </c>
    </row>
    <row r="296" spans="1:12" ht="13.5" x14ac:dyDescent="0.25">
      <c r="A296" s="3">
        <f>RSI!A296</f>
        <v>42737</v>
      </c>
      <c r="B296" s="2">
        <f>RSI!B296</f>
        <v>0.92</v>
      </c>
      <c r="C296" s="2">
        <f>RSI!I296</f>
        <v>46.002316269555074</v>
      </c>
      <c r="D296" s="2">
        <f>MACD!E296</f>
        <v>2.0153899100118555E-2</v>
      </c>
      <c r="E296" s="2">
        <f>MACD!F296</f>
        <v>1.3967713128597466E-2</v>
      </c>
      <c r="F296" s="2">
        <f>'Moving Avg'!D296</f>
        <v>0.90199999999999991</v>
      </c>
      <c r="G296" s="2">
        <f>'Moving Avg'!F296</f>
        <v>0.9265000000000001</v>
      </c>
      <c r="H296" s="2">
        <f>'Moving Avg'!G296</f>
        <v>0.95240000000000047</v>
      </c>
      <c r="I296" s="2">
        <f>'Moving Avg'!H296</f>
        <v>1.1252499999999999</v>
      </c>
      <c r="J296" s="5" t="str">
        <f>OBV!F296</f>
        <v>BEARISH</v>
      </c>
      <c r="K296" s="5" t="str">
        <f>OBV!G296</f>
        <v>NEUTRAL</v>
      </c>
      <c r="L296" s="5" t="str">
        <f>OBV!H296</f>
        <v>BEARISH DIVERGENCE</v>
      </c>
    </row>
    <row r="297" spans="1:12" ht="13.5" x14ac:dyDescent="0.25">
      <c r="A297" s="3">
        <f>RSI!A297</f>
        <v>42738</v>
      </c>
      <c r="B297" s="2">
        <f>RSI!B297</f>
        <v>0.91</v>
      </c>
      <c r="C297" s="2">
        <f>RSI!I297</f>
        <v>42.609174936029348</v>
      </c>
      <c r="D297" s="2">
        <f>MACD!E297</f>
        <v>2.1694385495142132E-2</v>
      </c>
      <c r="E297" s="2">
        <f>MACD!F297</f>
        <v>1.5513047601906398E-2</v>
      </c>
      <c r="F297" s="2">
        <f>'Moving Avg'!D297</f>
        <v>0.90600000000000003</v>
      </c>
      <c r="G297" s="2">
        <f>'Moving Avg'!F297</f>
        <v>0.92500000000000016</v>
      </c>
      <c r="H297" s="2">
        <f>'Moving Avg'!G297</f>
        <v>0.95060000000000033</v>
      </c>
      <c r="I297" s="2">
        <f>'Moving Avg'!H297</f>
        <v>1.1244499999999997</v>
      </c>
      <c r="J297" s="5" t="str">
        <f>OBV!F297</f>
        <v>BEARISH</v>
      </c>
      <c r="K297" s="5" t="str">
        <f>OBV!G297</f>
        <v>NEUTRAL</v>
      </c>
      <c r="L297" s="5" t="str">
        <f>OBV!H297</f>
        <v>BEARISH DIVERGENCE</v>
      </c>
    </row>
    <row r="298" spans="1:12" ht="13.5" x14ac:dyDescent="0.25">
      <c r="A298" s="3">
        <f>RSI!A298</f>
        <v>42739</v>
      </c>
      <c r="B298" s="2">
        <f>RSI!B298</f>
        <v>0.9</v>
      </c>
      <c r="C298" s="2">
        <f>RSI!I298</f>
        <v>39.473623509557179</v>
      </c>
      <c r="D298" s="2">
        <f>MACD!E298</f>
        <v>1.7696824858819959E-2</v>
      </c>
      <c r="E298" s="2">
        <f>MACD!F298</f>
        <v>1.5949803053289111E-2</v>
      </c>
      <c r="F298" s="2">
        <f>'Moving Avg'!D298</f>
        <v>0.90600000000000003</v>
      </c>
      <c r="G298" s="2">
        <f>'Moving Avg'!F298</f>
        <v>0.92200000000000004</v>
      </c>
      <c r="H298" s="2">
        <f>'Moving Avg'!G298</f>
        <v>0.94940000000000013</v>
      </c>
      <c r="I298" s="2">
        <f>'Moving Avg'!H298</f>
        <v>1.1234</v>
      </c>
      <c r="J298" s="5" t="str">
        <f>OBV!F298</f>
        <v>BEARISH</v>
      </c>
      <c r="K298" s="5" t="str">
        <f>OBV!G298</f>
        <v>NEUTRAL</v>
      </c>
      <c r="L298" s="5" t="str">
        <f>OBV!H298</f>
        <v>NEUTRAL</v>
      </c>
    </row>
    <row r="299" spans="1:12" ht="13.5" x14ac:dyDescent="0.25">
      <c r="A299" s="3">
        <f>RSI!A299</f>
        <v>42740</v>
      </c>
      <c r="B299" s="2">
        <f>RSI!B299</f>
        <v>0.92</v>
      </c>
      <c r="C299" s="2">
        <f>RSI!I299</f>
        <v>47.754468151556139</v>
      </c>
      <c r="D299" s="2">
        <f>MACD!E299</f>
        <v>8.3802537066151039E-3</v>
      </c>
      <c r="E299" s="2">
        <f>MACD!F299</f>
        <v>1.443589318395431E-2</v>
      </c>
      <c r="F299" s="2">
        <f>'Moving Avg'!D299</f>
        <v>0.90999999999999992</v>
      </c>
      <c r="G299" s="2">
        <f>'Moving Avg'!F299</f>
        <v>0.92050000000000021</v>
      </c>
      <c r="H299" s="2">
        <f>'Moving Avg'!G299</f>
        <v>0.94779999999999998</v>
      </c>
      <c r="I299" s="2">
        <f>'Moving Avg'!H299</f>
        <v>1.1222500000000002</v>
      </c>
      <c r="J299" s="5" t="str">
        <f>OBV!F299</f>
        <v>BULLISH</v>
      </c>
      <c r="K299" s="5" t="str">
        <f>OBV!G299</f>
        <v>NEUTRAL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0.92</v>
      </c>
      <c r="C300" s="2">
        <f>RSI!I300</f>
        <v>47.754468151556132</v>
      </c>
      <c r="D300" s="2">
        <f>MACD!E300</f>
        <v>3.6065269781740961E-3</v>
      </c>
      <c r="E300" s="2">
        <f>MACD!F300</f>
        <v>1.2270019942798267E-2</v>
      </c>
      <c r="F300" s="2">
        <f>'Moving Avg'!D300</f>
        <v>0.91400000000000003</v>
      </c>
      <c r="G300" s="2">
        <f>'Moving Avg'!F300</f>
        <v>0.91900000000000026</v>
      </c>
      <c r="H300" s="2">
        <f>'Moving Avg'!G300</f>
        <v>0.94620000000000004</v>
      </c>
      <c r="I300" s="2">
        <f>'Moving Avg'!H300</f>
        <v>1.1207500000000001</v>
      </c>
      <c r="J300" s="5" t="str">
        <f>OBV!F300</f>
        <v>BULLISH</v>
      </c>
      <c r="K300" s="5" t="str">
        <f>OBV!G300</f>
        <v>NEUTRAL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0.92</v>
      </c>
      <c r="C301" s="2">
        <f>RSI!I301</f>
        <v>47.754468151556132</v>
      </c>
      <c r="D301" s="2">
        <f>MACD!E301</f>
        <v>-4.025925609540959E-4</v>
      </c>
      <c r="E301" s="2">
        <f>MACD!F301</f>
        <v>9.7354974420477951E-3</v>
      </c>
      <c r="F301" s="2">
        <f>'Moving Avg'!D301</f>
        <v>0.91400000000000003</v>
      </c>
      <c r="G301" s="2">
        <f>'Moving Avg'!F301</f>
        <v>0.9175000000000002</v>
      </c>
      <c r="H301" s="2">
        <f>'Moving Avg'!G301</f>
        <v>0.94400000000000006</v>
      </c>
      <c r="I301" s="2">
        <f>'Moving Avg'!H301</f>
        <v>1.119</v>
      </c>
      <c r="J301" s="5" t="str">
        <f>OBV!F301</f>
        <v>BULLISH</v>
      </c>
      <c r="K301" s="5" t="str">
        <f>OBV!G301</f>
        <v>NEUTRAL</v>
      </c>
      <c r="L301" s="5" t="str">
        <f>OBV!H301</f>
        <v>NEUTRAL</v>
      </c>
    </row>
    <row r="302" spans="1:12" ht="13.5" x14ac:dyDescent="0.25">
      <c r="A302" s="3">
        <f>RSI!A302</f>
        <v>42745</v>
      </c>
      <c r="B302" s="2">
        <f>RSI!B302</f>
        <v>0.92</v>
      </c>
      <c r="C302" s="2">
        <f>RSI!I302</f>
        <v>47.754468151556139</v>
      </c>
      <c r="D302" s="2">
        <f>MACD!E302</f>
        <v>-5.3054344498897343E-3</v>
      </c>
      <c r="E302" s="2">
        <f>MACD!F302</f>
        <v>6.7273110636602903E-3</v>
      </c>
      <c r="F302" s="2">
        <f>'Moving Avg'!D302</f>
        <v>0.91600000000000004</v>
      </c>
      <c r="G302" s="2">
        <f>'Moving Avg'!F302</f>
        <v>0.91600000000000037</v>
      </c>
      <c r="H302" s="2">
        <f>'Moving Avg'!G302</f>
        <v>0.94180000000000008</v>
      </c>
      <c r="I302" s="2">
        <f>'Moving Avg'!H302</f>
        <v>1.117</v>
      </c>
      <c r="J302" s="5" t="str">
        <f>OBV!F302</f>
        <v>BULLISH</v>
      </c>
      <c r="K302" s="5" t="str">
        <f>OBV!G302</f>
        <v>NEUTRAL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0.91</v>
      </c>
      <c r="C303" s="2">
        <f>RSI!I303</f>
        <v>43.730766346830173</v>
      </c>
      <c r="D303" s="2">
        <f>MACD!E303</f>
        <v>-7.1489096113077633E-3</v>
      </c>
      <c r="E303" s="2">
        <f>MACD!F303</f>
        <v>3.9520669286666798E-3</v>
      </c>
      <c r="F303" s="2">
        <f>'Moving Avg'!D303</f>
        <v>0.91799999999999993</v>
      </c>
      <c r="G303" s="2">
        <f>'Moving Avg'!F303</f>
        <v>0.91400000000000026</v>
      </c>
      <c r="H303" s="2">
        <f>'Moving Avg'!G303</f>
        <v>0.93940000000000001</v>
      </c>
      <c r="I303" s="2">
        <f>'Moving Avg'!H303</f>
        <v>1.1146999999999998</v>
      </c>
      <c r="J303" s="5" t="str">
        <f>OBV!F303</f>
        <v>BULLISH</v>
      </c>
      <c r="K303" s="5" t="str">
        <f>OBV!G303</f>
        <v>NEUTRAL</v>
      </c>
      <c r="L303" s="5" t="str">
        <f>OBV!H303</f>
        <v>CONFIRMED BULLISH</v>
      </c>
    </row>
    <row r="304" spans="1:12" ht="13.5" x14ac:dyDescent="0.25">
      <c r="A304" s="3">
        <f>RSI!A304</f>
        <v>42747</v>
      </c>
      <c r="B304" s="2">
        <f>RSI!B304</f>
        <v>0.91</v>
      </c>
      <c r="C304" s="2">
        <f>RSI!I304</f>
        <v>43.730766346830166</v>
      </c>
      <c r="D304" s="2">
        <f>MACD!E304</f>
        <v>-8.6257188162783827E-3</v>
      </c>
      <c r="E304" s="2">
        <f>MACD!F304</f>
        <v>1.4365097796776674E-3</v>
      </c>
      <c r="F304" s="2">
        <f>'Moving Avg'!D304</f>
        <v>0.91600000000000004</v>
      </c>
      <c r="G304" s="2">
        <f>'Moving Avg'!F304</f>
        <v>0.9125000000000002</v>
      </c>
      <c r="H304" s="2">
        <f>'Moving Avg'!G304</f>
        <v>0.93759999999999988</v>
      </c>
      <c r="I304" s="2">
        <f>'Moving Avg'!H304</f>
        <v>1.1119999999999997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0.91</v>
      </c>
      <c r="C305" s="2">
        <f>RSI!I305</f>
        <v>43.730766346830158</v>
      </c>
      <c r="D305" s="2">
        <f>MACD!E305</f>
        <v>-9.7984243892181855E-3</v>
      </c>
      <c r="E305" s="2">
        <f>MACD!F305</f>
        <v>-8.1047705410150343E-4</v>
      </c>
      <c r="F305" s="2">
        <f>'Moving Avg'!D305</f>
        <v>0.91400000000000003</v>
      </c>
      <c r="G305" s="2">
        <f>'Moving Avg'!F305</f>
        <v>0.91099999999999992</v>
      </c>
      <c r="H305" s="2">
        <f>'Moving Avg'!G305</f>
        <v>0.93619999999999992</v>
      </c>
      <c r="I305" s="2">
        <f>'Moving Avg'!H305</f>
        <v>1.1088999999999996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0.91</v>
      </c>
      <c r="C306" s="2">
        <f>RSI!I306</f>
        <v>43.730766346830166</v>
      </c>
      <c r="D306" s="2">
        <f>MACD!E306</f>
        <v>-7.6425848877980096E-3</v>
      </c>
      <c r="E306" s="2">
        <f>MACD!F306</f>
        <v>-2.176898620840805E-3</v>
      </c>
      <c r="F306" s="2">
        <f>'Moving Avg'!D306</f>
        <v>0.91200000000000014</v>
      </c>
      <c r="G306" s="2">
        <f>'Moving Avg'!F306</f>
        <v>0.90900000000000003</v>
      </c>
      <c r="H306" s="2">
        <f>'Moving Avg'!G306</f>
        <v>0.93519999999999981</v>
      </c>
      <c r="I306" s="2">
        <f>'Moving Avg'!H306</f>
        <v>1.1054999999999995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</row>
    <row r="307" spans="1:12" ht="13.5" x14ac:dyDescent="0.25">
      <c r="A307" s="3">
        <f>RSI!A307</f>
        <v>42752</v>
      </c>
      <c r="B307" s="2">
        <f>RSI!B307</f>
        <v>0.91</v>
      </c>
      <c r="C307" s="2">
        <f>RSI!I307</f>
        <v>43.730766346830166</v>
      </c>
      <c r="D307" s="2">
        <f>MACD!E307</f>
        <v>-7.2909432853999201E-3</v>
      </c>
      <c r="E307" s="2">
        <f>MACD!F307</f>
        <v>-3.1997075537526284E-3</v>
      </c>
      <c r="F307" s="2">
        <f>'Moving Avg'!D307</f>
        <v>0.90999999999999992</v>
      </c>
      <c r="G307" s="2">
        <f>'Moving Avg'!F307</f>
        <v>0.90700000000000003</v>
      </c>
      <c r="H307" s="2">
        <f>'Moving Avg'!G307</f>
        <v>0.9341999999999997</v>
      </c>
      <c r="I307" s="2">
        <f>'Moving Avg'!H307</f>
        <v>1.1017499999999993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</row>
    <row r="308" spans="1:12" ht="13.5" x14ac:dyDescent="0.25">
      <c r="A308" s="3">
        <f>RSI!A308</f>
        <v>42753</v>
      </c>
      <c r="B308" s="2">
        <f>RSI!B308</f>
        <v>0.89</v>
      </c>
      <c r="C308" s="2">
        <f>RSI!I308</f>
        <v>35.150564705797024</v>
      </c>
      <c r="D308" s="2">
        <f>MACD!E308</f>
        <v>-6.9893329896704159E-3</v>
      </c>
      <c r="E308" s="2">
        <f>MACD!F308</f>
        <v>-3.9576326409361861E-3</v>
      </c>
      <c r="F308" s="2">
        <f>'Moving Avg'!D308</f>
        <v>0.90600000000000003</v>
      </c>
      <c r="G308" s="2">
        <f>'Moving Avg'!F308</f>
        <v>0.90600000000000003</v>
      </c>
      <c r="H308" s="2">
        <f>'Moving Avg'!G308</f>
        <v>0.93279999999999963</v>
      </c>
      <c r="I308" s="2">
        <f>'Moving Avg'!H308</f>
        <v>1.0975499999999989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</row>
    <row r="309" spans="1:12" ht="13.5" x14ac:dyDescent="0.25">
      <c r="A309" s="3">
        <f>RSI!A309</f>
        <v>42754</v>
      </c>
      <c r="B309" s="2">
        <f>RSI!B309</f>
        <v>0.9</v>
      </c>
      <c r="C309" s="2">
        <f>RSI!I309</f>
        <v>41.347172991091355</v>
      </c>
      <c r="D309" s="2">
        <f>MACD!E309</f>
        <v>-4.2232356583762343E-3</v>
      </c>
      <c r="E309" s="2">
        <f>MACD!F309</f>
        <v>-4.0107532444241959E-3</v>
      </c>
      <c r="F309" s="2">
        <f>'Moving Avg'!D309</f>
        <v>0.90400000000000014</v>
      </c>
      <c r="G309" s="2">
        <f>'Moving Avg'!F309</f>
        <v>0.90700000000000003</v>
      </c>
      <c r="H309" s="2">
        <f>'Moving Avg'!G309</f>
        <v>0.93119999999999958</v>
      </c>
      <c r="I309" s="2">
        <f>'Moving Avg'!H309</f>
        <v>1.093899999999999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0.9</v>
      </c>
      <c r="C310" s="2">
        <f>RSI!I310</f>
        <v>41.347172991091355</v>
      </c>
      <c r="D310" s="2">
        <f>MACD!E310</f>
        <v>-1.7800171149588984E-3</v>
      </c>
      <c r="E310" s="2">
        <f>MACD!F310</f>
        <v>-3.5646060185311368E-3</v>
      </c>
      <c r="F310" s="2">
        <f>'Moving Avg'!D310</f>
        <v>0.90199999999999991</v>
      </c>
      <c r="G310" s="2">
        <f>'Moving Avg'!F310</f>
        <v>0.90699999999999981</v>
      </c>
      <c r="H310" s="2">
        <f>'Moving Avg'!G310</f>
        <v>0.9299999999999996</v>
      </c>
      <c r="I310" s="2">
        <f>'Moving Avg'!H310</f>
        <v>1.0900499999999991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0.9</v>
      </c>
      <c r="C311" s="2">
        <f>RSI!I311</f>
        <v>41.347172991091355</v>
      </c>
      <c r="D311" s="2">
        <f>MACD!E311</f>
        <v>3.8239077079493811E-4</v>
      </c>
      <c r="E311" s="2">
        <f>MACD!F311</f>
        <v>-2.7752066606659218E-3</v>
      </c>
      <c r="F311" s="2">
        <f>'Moving Avg'!D311</f>
        <v>0.9</v>
      </c>
      <c r="G311" s="2">
        <f>'Moving Avg'!F311</f>
        <v>0.90699999999999981</v>
      </c>
      <c r="H311" s="2">
        <f>'Moving Avg'!G311</f>
        <v>0.9287999999999994</v>
      </c>
      <c r="I311" s="2">
        <f>'Moving Avg'!H311</f>
        <v>1.0861999999999989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0.89</v>
      </c>
      <c r="C312" s="2">
        <f>RSI!I312</f>
        <v>36.938742463292336</v>
      </c>
      <c r="D312" s="2">
        <f>MACD!E312</f>
        <v>3.0408882223593725E-3</v>
      </c>
      <c r="E312" s="2">
        <f>MACD!F312</f>
        <v>-1.6119876840608631E-3</v>
      </c>
      <c r="F312" s="2">
        <f>'Moving Avg'!D312</f>
        <v>0.89599999999999991</v>
      </c>
      <c r="G312" s="2">
        <f>'Moving Avg'!F312</f>
        <v>0.90700000000000003</v>
      </c>
      <c r="H312" s="2">
        <f>'Moving Avg'!G312</f>
        <v>0.9277999999999994</v>
      </c>
      <c r="I312" s="2">
        <f>'Moving Avg'!H312</f>
        <v>1.0825999999999991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0.88</v>
      </c>
      <c r="C313" s="2">
        <f>RSI!I313</f>
        <v>33.134224225777118</v>
      </c>
      <c r="D313" s="2">
        <f>MACD!E313</f>
        <v>4.6332621434156396E-3</v>
      </c>
      <c r="E313" s="2">
        <f>MACD!F313</f>
        <v>-3.6293771856556265E-4</v>
      </c>
      <c r="F313" s="2">
        <f>'Moving Avg'!D313</f>
        <v>0.89400000000000013</v>
      </c>
      <c r="G313" s="2">
        <f>'Moving Avg'!F313</f>
        <v>0.90600000000000003</v>
      </c>
      <c r="H313" s="2">
        <f>'Moving Avg'!G313</f>
        <v>0.92659999999999965</v>
      </c>
      <c r="I313" s="2">
        <f>'Moving Avg'!H313</f>
        <v>1.079299999999999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0.89</v>
      </c>
      <c r="C314" s="2">
        <f>RSI!I314</f>
        <v>39.810343847303145</v>
      </c>
      <c r="D314" s="2">
        <f>MACD!E314</f>
        <v>5.4291874417541353E-3</v>
      </c>
      <c r="E314" s="2">
        <f>MACD!F314</f>
        <v>7.9548731349837688E-4</v>
      </c>
      <c r="F314" s="2">
        <f>'Moving Avg'!D314</f>
        <v>0.89200000000000002</v>
      </c>
      <c r="G314" s="2">
        <f>'Moving Avg'!F314</f>
        <v>0.90549999999999997</v>
      </c>
      <c r="H314" s="2">
        <f>'Moving Avg'!G314</f>
        <v>0.92559999999999965</v>
      </c>
      <c r="I314" s="2">
        <f>'Moving Avg'!H314</f>
        <v>1.076249999999999</v>
      </c>
      <c r="J314" s="5" t="str">
        <f>OBV!F314</f>
        <v>BULLISH</v>
      </c>
      <c r="K314" s="5" t="str">
        <f>OBV!G314</f>
        <v>NEUTRAL</v>
      </c>
      <c r="L314" s="5" t="str">
        <f>OBV!H314</f>
        <v>BULLISH DIVERGENCE</v>
      </c>
    </row>
    <row r="315" spans="1:12" ht="13.5" x14ac:dyDescent="0.25">
      <c r="A315" s="3">
        <f>RSI!A315</f>
        <v>42762</v>
      </c>
      <c r="B315" s="2">
        <f>RSI!B315</f>
        <v>0.89</v>
      </c>
      <c r="C315" s="2">
        <f>RSI!I315</f>
        <v>39.810343847303137</v>
      </c>
      <c r="D315" s="2">
        <f>MACD!E315</f>
        <v>6.2188247844210398E-3</v>
      </c>
      <c r="E315" s="2">
        <f>MACD!F315</f>
        <v>1.8801548076829095E-3</v>
      </c>
      <c r="F315" s="2">
        <f>'Moving Avg'!D315</f>
        <v>0.89</v>
      </c>
      <c r="G315" s="2">
        <f>'Moving Avg'!F315</f>
        <v>0.90500000000000025</v>
      </c>
      <c r="H315" s="2">
        <f>'Moving Avg'!G315</f>
        <v>0.92459999999999953</v>
      </c>
      <c r="I315" s="2">
        <f>'Moving Avg'!H315</f>
        <v>1.0735999999999988</v>
      </c>
      <c r="J315" s="5" t="str">
        <f>OBV!F315</f>
        <v>BULLISH</v>
      </c>
      <c r="K315" s="5" t="str">
        <f>OBV!G315</f>
        <v>NEUTRAL</v>
      </c>
      <c r="L315" s="5" t="str">
        <f>OBV!H315</f>
        <v>BULLISH DIVERGENCE</v>
      </c>
    </row>
    <row r="316" spans="1:12" ht="13.5" x14ac:dyDescent="0.25">
      <c r="A316" s="3">
        <f>RSI!A316</f>
        <v>42765</v>
      </c>
      <c r="B316" s="2">
        <f>RSI!B316</f>
        <v>0.88</v>
      </c>
      <c r="C316" s="2">
        <f>RSI!I316</f>
        <v>35.678906899339182</v>
      </c>
      <c r="D316" s="2">
        <f>MACD!E316</f>
        <v>7.7352776906766119E-3</v>
      </c>
      <c r="E316" s="2">
        <f>MACD!F316</f>
        <v>3.0511793842816501E-3</v>
      </c>
      <c r="F316" s="2">
        <f>'Moving Avg'!D316</f>
        <v>0.88600000000000012</v>
      </c>
      <c r="G316" s="2">
        <f>'Moving Avg'!F316</f>
        <v>0.90300000000000014</v>
      </c>
      <c r="H316" s="2">
        <f>'Moving Avg'!G316</f>
        <v>0.92339999999999955</v>
      </c>
      <c r="I316" s="2">
        <f>'Moving Avg'!H316</f>
        <v>1.0708999999999989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0.88</v>
      </c>
      <c r="C317" s="2">
        <f>RSI!I317</f>
        <v>35.678906899339182</v>
      </c>
      <c r="D317" s="2">
        <f>MACD!E317</f>
        <v>9.1771108486754516E-3</v>
      </c>
      <c r="E317" s="2">
        <f>MACD!F317</f>
        <v>4.2763656771604101E-3</v>
      </c>
      <c r="F317" s="2">
        <f>'Moving Avg'!D317</f>
        <v>0.88400000000000001</v>
      </c>
      <c r="G317" s="2">
        <f>'Moving Avg'!F317</f>
        <v>0.90150000000000008</v>
      </c>
      <c r="H317" s="2">
        <f>'Moving Avg'!G317</f>
        <v>0.92179999999999962</v>
      </c>
      <c r="I317" s="2">
        <f>'Moving Avg'!H317</f>
        <v>1.0681999999999989</v>
      </c>
      <c r="J317" s="5" t="str">
        <f>OBV!F317</f>
        <v>BULLISH</v>
      </c>
      <c r="K317" s="5" t="str">
        <f>OBV!G317</f>
        <v>NEUTRAL</v>
      </c>
      <c r="L317" s="5" t="str">
        <f>OBV!H317</f>
        <v>BULLISH DIVERGENCE</v>
      </c>
    </row>
    <row r="318" spans="1:12" ht="13.5" x14ac:dyDescent="0.25">
      <c r="A318" s="3">
        <f>RSI!A318</f>
        <v>42767</v>
      </c>
      <c r="B318" s="2">
        <f>RSI!B318</f>
        <v>0.88</v>
      </c>
      <c r="C318" s="2">
        <f>RSI!I318</f>
        <v>35.678906899339182</v>
      </c>
      <c r="D318" s="2">
        <f>MACD!E318</f>
        <v>7.4671270169232029E-3</v>
      </c>
      <c r="E318" s="2">
        <f>MACD!F318</f>
        <v>4.914517945112969E-3</v>
      </c>
      <c r="F318" s="2">
        <f>'Moving Avg'!D318</f>
        <v>0.88400000000000001</v>
      </c>
      <c r="G318" s="2">
        <f>'Moving Avg'!F318</f>
        <v>0.90050000000000008</v>
      </c>
      <c r="H318" s="2">
        <f>'Moving Avg'!G318</f>
        <v>0.92019999999999968</v>
      </c>
      <c r="I318" s="2">
        <f>'Moving Avg'!H318</f>
        <v>1.065499999999999</v>
      </c>
      <c r="J318" s="5" t="str">
        <f>OBV!F318</f>
        <v>BULLISH</v>
      </c>
      <c r="K318" s="5" t="str">
        <f>OBV!G318</f>
        <v>NEUTRAL</v>
      </c>
      <c r="L318" s="5" t="str">
        <f>OBV!H318</f>
        <v>NEUTRAL</v>
      </c>
    </row>
    <row r="319" spans="1:12" ht="13.5" x14ac:dyDescent="0.25">
      <c r="A319" s="3">
        <f>RSI!A319</f>
        <v>42768</v>
      </c>
      <c r="B319" s="2">
        <f>RSI!B319</f>
        <v>0.87</v>
      </c>
      <c r="C319" s="2">
        <f>RSI!I319</f>
        <v>31.584981893109287</v>
      </c>
      <c r="D319" s="2">
        <f>MACD!E319</f>
        <v>8.4354630231922023E-3</v>
      </c>
      <c r="E319" s="2">
        <f>MACD!F319</f>
        <v>5.6187069607288153E-3</v>
      </c>
      <c r="F319" s="2">
        <f>'Moving Avg'!D319</f>
        <v>0.87999999999999989</v>
      </c>
      <c r="G319" s="2">
        <f>'Moving Avg'!F319</f>
        <v>0.89800000000000024</v>
      </c>
      <c r="H319" s="2">
        <f>'Moving Avg'!G319</f>
        <v>0.91839999999999977</v>
      </c>
      <c r="I319" s="2">
        <f>'Moving Avg'!H319</f>
        <v>1.062549999999999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0.9</v>
      </c>
      <c r="C320" s="2">
        <f>RSI!I320</f>
        <v>50.087896788497076</v>
      </c>
      <c r="D320" s="2">
        <f>MACD!E320</f>
        <v>7.2176583212868461E-3</v>
      </c>
      <c r="E320" s="2">
        <f>MACD!F320</f>
        <v>5.9384972328404215E-3</v>
      </c>
      <c r="F320" s="2">
        <f>'Moving Avg'!D320</f>
        <v>0.88200000000000001</v>
      </c>
      <c r="G320" s="2">
        <f>'Moving Avg'!F320</f>
        <v>0.89700000000000024</v>
      </c>
      <c r="H320" s="2">
        <f>'Moving Avg'!G320</f>
        <v>0.91719999999999979</v>
      </c>
      <c r="I320" s="2">
        <f>'Moving Avg'!H320</f>
        <v>1.0599499999999991</v>
      </c>
      <c r="J320" s="5" t="str">
        <f>OBV!F320</f>
        <v>BULLISH</v>
      </c>
      <c r="K320" s="5" t="str">
        <f>OBV!G320</f>
        <v>STRONG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0.9</v>
      </c>
      <c r="C321" s="2">
        <f>RSI!I321</f>
        <v>50.087896788497076</v>
      </c>
      <c r="D321" s="2">
        <f>MACD!E321</f>
        <v>6.1812853118592415E-3</v>
      </c>
      <c r="E321" s="2">
        <f>MACD!F321</f>
        <v>5.9870548486441856E-3</v>
      </c>
      <c r="F321" s="2">
        <f>'Moving Avg'!D321</f>
        <v>0.8859999999999999</v>
      </c>
      <c r="G321" s="2">
        <f>'Moving Avg'!F321</f>
        <v>0.89600000000000013</v>
      </c>
      <c r="H321" s="2">
        <f>'Moving Avg'!G321</f>
        <v>0.91599999999999981</v>
      </c>
      <c r="I321" s="2">
        <f>'Moving Avg'!H321</f>
        <v>1.0571499999999991</v>
      </c>
      <c r="J321" s="5" t="str">
        <f>OBV!F321</f>
        <v>BULLISH</v>
      </c>
      <c r="K321" s="5" t="str">
        <f>OBV!G321</f>
        <v>STRONG</v>
      </c>
      <c r="L321" s="5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0.88</v>
      </c>
      <c r="C322" s="2">
        <f>RSI!I322</f>
        <v>41.425557759490289</v>
      </c>
      <c r="D322" s="2">
        <f>MACD!E322</f>
        <v>5.2418901014886776E-3</v>
      </c>
      <c r="E322" s="2">
        <f>MACD!F322</f>
        <v>5.8380218992130847E-3</v>
      </c>
      <c r="F322" s="2">
        <f>'Moving Avg'!D322</f>
        <v>0.8859999999999999</v>
      </c>
      <c r="G322" s="2">
        <f>'Moving Avg'!F322</f>
        <v>0.89400000000000013</v>
      </c>
      <c r="H322" s="2">
        <f>'Moving Avg'!G322</f>
        <v>0.91439999999999999</v>
      </c>
      <c r="I322" s="2">
        <f>'Moving Avg'!H322</f>
        <v>1.0538499999999988</v>
      </c>
      <c r="J322" s="5" t="str">
        <f>OBV!F322</f>
        <v>BULLISH</v>
      </c>
      <c r="K322" s="5" t="str">
        <f>OBV!G322</f>
        <v>NEUTRAL</v>
      </c>
      <c r="L322" s="5" t="str">
        <f>OBV!H322</f>
        <v>NEUTRAL</v>
      </c>
    </row>
    <row r="323" spans="1:12" ht="13.5" x14ac:dyDescent="0.25">
      <c r="A323" s="3">
        <f>RSI!A323</f>
        <v>42774</v>
      </c>
      <c r="B323" s="2">
        <f>RSI!B323</f>
        <v>0.9</v>
      </c>
      <c r="C323" s="2">
        <f>RSI!I323</f>
        <v>50.622012719979132</v>
      </c>
      <c r="D323" s="2">
        <f>MACD!E323</f>
        <v>1.540177157734135E-3</v>
      </c>
      <c r="E323" s="2">
        <f>MACD!F323</f>
        <v>4.978452950917295E-3</v>
      </c>
      <c r="F323" s="2">
        <f>'Moving Avg'!D323</f>
        <v>0.89</v>
      </c>
      <c r="G323" s="2">
        <f>'Moving Avg'!F323</f>
        <v>0.89350000000000007</v>
      </c>
      <c r="H323" s="2">
        <f>'Moving Avg'!G323</f>
        <v>0.91360000000000019</v>
      </c>
      <c r="I323" s="2">
        <f>'Moving Avg'!H323</f>
        <v>1.0504499999999988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42775</v>
      </c>
      <c r="B324" s="2">
        <f>RSI!B324</f>
        <v>0.9</v>
      </c>
      <c r="C324" s="2">
        <f>RSI!I324</f>
        <v>50.622012719979132</v>
      </c>
      <c r="D324" s="2">
        <f>MACD!E324</f>
        <v>-6.7035856976538355E-5</v>
      </c>
      <c r="E324" s="2">
        <f>MACD!F324</f>
        <v>3.9693551893385283E-3</v>
      </c>
      <c r="F324" s="2">
        <f>'Moving Avg'!D324</f>
        <v>0.89600000000000013</v>
      </c>
      <c r="G324" s="2">
        <f>'Moving Avg'!F324</f>
        <v>0.89300000000000013</v>
      </c>
      <c r="H324" s="2">
        <f>'Moving Avg'!G324</f>
        <v>0.9124000000000001</v>
      </c>
      <c r="I324" s="2">
        <f>'Moving Avg'!H324</f>
        <v>1.0467999999999988</v>
      </c>
      <c r="J324" s="5" t="str">
        <f>OBV!F324</f>
        <v>BULLISH</v>
      </c>
      <c r="K324" s="5" t="str">
        <f>OBV!G324</f>
        <v>STRONG</v>
      </c>
      <c r="L324" s="5" t="str">
        <f>OBV!H324</f>
        <v>CONFIRMED BULLISH</v>
      </c>
    </row>
    <row r="325" spans="1:12" ht="13.5" x14ac:dyDescent="0.25">
      <c r="A325" s="3">
        <f>RSI!A325</f>
        <v>42776</v>
      </c>
      <c r="B325" s="2">
        <f>RSI!B325</f>
        <v>0.9</v>
      </c>
      <c r="C325" s="2">
        <f>RSI!I325</f>
        <v>50.622012719979132</v>
      </c>
      <c r="D325" s="2">
        <f>MACD!E325</f>
        <v>-1.4394445054595195E-3</v>
      </c>
      <c r="E325" s="2">
        <f>MACD!F325</f>
        <v>2.8875952503789192E-3</v>
      </c>
      <c r="F325" s="2">
        <f>'Moving Avg'!D325</f>
        <v>0.89600000000000013</v>
      </c>
      <c r="G325" s="2">
        <f>'Moving Avg'!F325</f>
        <v>0.89250000000000007</v>
      </c>
      <c r="H325" s="2">
        <f>'Moving Avg'!G325</f>
        <v>0.91120000000000023</v>
      </c>
      <c r="I325" s="2">
        <f>'Moving Avg'!H325</f>
        <v>1.0431499999999989</v>
      </c>
      <c r="J325" s="5" t="str">
        <f>OBV!F325</f>
        <v>BEARISH</v>
      </c>
      <c r="K325" s="5" t="str">
        <f>OBV!G325</f>
        <v>NEUTRAL</v>
      </c>
      <c r="L325" s="5" t="str">
        <f>OBV!H325</f>
        <v>NEUTRAL</v>
      </c>
    </row>
    <row r="326" spans="1:12" ht="13.5" x14ac:dyDescent="0.25">
      <c r="A326" s="3">
        <f>RSI!A326</f>
        <v>42779</v>
      </c>
      <c r="B326" s="2">
        <f>RSI!B326</f>
        <v>0.9</v>
      </c>
      <c r="C326" s="2">
        <f>RSI!I326</f>
        <v>50.622012719979132</v>
      </c>
      <c r="D326" s="2">
        <f>MACD!E326</f>
        <v>-4.1507111730120227E-3</v>
      </c>
      <c r="E326" s="2">
        <f>MACD!F326</f>
        <v>1.4799339657007309E-3</v>
      </c>
      <c r="F326" s="2">
        <f>'Moving Avg'!D326</f>
        <v>0.89600000000000013</v>
      </c>
      <c r="G326" s="2">
        <f>'Moving Avg'!F326</f>
        <v>0.89200000000000002</v>
      </c>
      <c r="H326" s="2">
        <f>'Moving Avg'!G326</f>
        <v>0.91000000000000014</v>
      </c>
      <c r="I326" s="2">
        <f>'Moving Avg'!H326</f>
        <v>1.0394999999999992</v>
      </c>
      <c r="J326" s="5" t="str">
        <f>OBV!F326</f>
        <v>BEARISH</v>
      </c>
      <c r="K326" s="5" t="str">
        <f>OBV!G326</f>
        <v>NEUTRAL</v>
      </c>
      <c r="L326" s="5" t="str">
        <f>OBV!H326</f>
        <v>NEUTRAL</v>
      </c>
    </row>
    <row r="327" spans="1:12" ht="13.5" x14ac:dyDescent="0.25">
      <c r="A327" s="3">
        <f>RSI!A327</f>
        <v>42780</v>
      </c>
      <c r="B327" s="2">
        <f>RSI!B327</f>
        <v>0.9</v>
      </c>
      <c r="C327" s="2">
        <f>RSI!I327</f>
        <v>50.622012719979132</v>
      </c>
      <c r="D327" s="2">
        <f>MACD!E327</f>
        <v>-6.4555416256756315E-3</v>
      </c>
      <c r="E327" s="2">
        <f>MACD!F327</f>
        <v>-1.0716115257454147E-4</v>
      </c>
      <c r="F327" s="2">
        <f>'Moving Avg'!D327</f>
        <v>0.9</v>
      </c>
      <c r="G327" s="2">
        <f>'Moving Avg'!F327</f>
        <v>0.89149999999999996</v>
      </c>
      <c r="H327" s="2">
        <f>'Moving Avg'!G327</f>
        <v>0.90920000000000012</v>
      </c>
      <c r="I327" s="2">
        <f>'Moving Avg'!H327</f>
        <v>1.0361999999999991</v>
      </c>
      <c r="J327" s="5" t="str">
        <f>OBV!F327</f>
        <v>BULLISH</v>
      </c>
      <c r="K327" s="5" t="str">
        <f>OBV!G327</f>
        <v>NEUTRAL</v>
      </c>
      <c r="L327" s="5" t="str">
        <f>OBV!H327</f>
        <v>CONFIRMED BULLISH</v>
      </c>
    </row>
    <row r="328" spans="1:12" ht="13.5" x14ac:dyDescent="0.25">
      <c r="A328" s="3">
        <f>RSI!A328</f>
        <v>42781</v>
      </c>
      <c r="B328" s="2">
        <f>RSI!B328</f>
        <v>0.89</v>
      </c>
      <c r="C328" s="2">
        <f>RSI!I328</f>
        <v>45.453420406391594</v>
      </c>
      <c r="D328" s="2">
        <f>MACD!E328</f>
        <v>-7.6749325316010086E-3</v>
      </c>
      <c r="E328" s="2">
        <f>MACD!F328</f>
        <v>-1.6207154283798351E-3</v>
      </c>
      <c r="F328" s="2">
        <f>'Moving Avg'!D328</f>
        <v>0.89800000000000002</v>
      </c>
      <c r="G328" s="2">
        <f>'Moving Avg'!F328</f>
        <v>0.89150000000000007</v>
      </c>
      <c r="H328" s="2">
        <f>'Moving Avg'!G328</f>
        <v>0.90780000000000016</v>
      </c>
      <c r="I328" s="2">
        <f>'Moving Avg'!H328</f>
        <v>1.0331999999999992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0.85</v>
      </c>
      <c r="C329" s="2">
        <f>RSI!I329</f>
        <v>31.568764335681621</v>
      </c>
      <c r="D329" s="2">
        <f>MACD!E329</f>
        <v>-7.2322908478490433E-3</v>
      </c>
      <c r="E329" s="2">
        <f>MACD!F329</f>
        <v>-2.7430305122736771E-3</v>
      </c>
      <c r="F329" s="2">
        <f>'Moving Avg'!D329</f>
        <v>0.88800000000000012</v>
      </c>
      <c r="G329" s="2">
        <f>'Moving Avg'!F329</f>
        <v>0.88900000000000023</v>
      </c>
      <c r="H329" s="2">
        <f>'Moving Avg'!G329</f>
        <v>0.90580000000000016</v>
      </c>
      <c r="I329" s="2">
        <f>'Moving Avg'!H329</f>
        <v>1.0301999999999991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0.88</v>
      </c>
      <c r="C330" s="2">
        <f>RSI!I330</f>
        <v>45.111236482307667</v>
      </c>
      <c r="D330" s="2">
        <f>MACD!E330</f>
        <v>-4.181989917868556E-3</v>
      </c>
      <c r="E330" s="2">
        <f>MACD!F330</f>
        <v>-3.0308223933926529E-3</v>
      </c>
      <c r="F330" s="2">
        <f>'Moving Avg'!D330</f>
        <v>0.88400000000000001</v>
      </c>
      <c r="G330" s="2">
        <f>'Moving Avg'!F330</f>
        <v>0.88800000000000012</v>
      </c>
      <c r="H330" s="2">
        <f>'Moving Avg'!G330</f>
        <v>0.90440000000000009</v>
      </c>
      <c r="I330" s="2">
        <f>'Moving Avg'!H330</f>
        <v>1.0275499999999991</v>
      </c>
      <c r="J330" s="5" t="str">
        <f>OBV!F330</f>
        <v>BULLISH</v>
      </c>
      <c r="K330" s="5" t="str">
        <f>OBV!G330</f>
        <v>NEUTRAL</v>
      </c>
      <c r="L330" s="5" t="str">
        <f>OBV!H330</f>
        <v>BULLISH DIVERGENCE</v>
      </c>
    </row>
    <row r="331" spans="1:12" ht="13.5" x14ac:dyDescent="0.25">
      <c r="A331" s="3">
        <f>RSI!A331</f>
        <v>42786</v>
      </c>
      <c r="B331" s="2">
        <f>RSI!B331</f>
        <v>0.88</v>
      </c>
      <c r="C331" s="2">
        <f>RSI!I331</f>
        <v>45.111236482307675</v>
      </c>
      <c r="D331" s="2">
        <f>MACD!E331</f>
        <v>-1.5165747742329483E-3</v>
      </c>
      <c r="E331" s="2">
        <f>MACD!F331</f>
        <v>-2.727972869560712E-3</v>
      </c>
      <c r="F331" s="2">
        <f>'Moving Avg'!D331</f>
        <v>0.88000000000000012</v>
      </c>
      <c r="G331" s="2">
        <f>'Moving Avg'!F331</f>
        <v>0.88700000000000012</v>
      </c>
      <c r="H331" s="2">
        <f>'Moving Avg'!G331</f>
        <v>0.90300000000000014</v>
      </c>
      <c r="I331" s="2">
        <f>'Moving Avg'!H331</f>
        <v>1.0252999999999992</v>
      </c>
      <c r="J331" s="5" t="str">
        <f>OBV!F331</f>
        <v>BULLISH</v>
      </c>
      <c r="K331" s="5" t="str">
        <f>OBV!G331</f>
        <v>NEUTRAL</v>
      </c>
      <c r="L331" s="5" t="str">
        <f>OBV!H331</f>
        <v>BULLISH DIVERGENCE</v>
      </c>
    </row>
    <row r="332" spans="1:12" ht="13.5" x14ac:dyDescent="0.25">
      <c r="A332" s="3">
        <f>RSI!A332</f>
        <v>42787</v>
      </c>
      <c r="B332" s="2">
        <f>RSI!B332</f>
        <v>0.9</v>
      </c>
      <c r="C332" s="2">
        <f>RSI!I332</f>
        <v>52.395267779453114</v>
      </c>
      <c r="D332" s="2">
        <f>MACD!E332</f>
        <v>-3.7414879833590486E-3</v>
      </c>
      <c r="E332" s="2">
        <f>MACD!F332</f>
        <v>-2.9306758923203797E-3</v>
      </c>
      <c r="F332" s="2">
        <f>'Moving Avg'!D332</f>
        <v>0.88000000000000012</v>
      </c>
      <c r="G332" s="2">
        <f>'Moving Avg'!F332</f>
        <v>0.88750000000000018</v>
      </c>
      <c r="H332" s="2">
        <f>'Moving Avg'!G332</f>
        <v>0.90200000000000002</v>
      </c>
      <c r="I332" s="2">
        <f>'Moving Avg'!H332</f>
        <v>1.0227499999999992</v>
      </c>
      <c r="J332" s="5" t="str">
        <f>OBV!F332</f>
        <v>BULLISH</v>
      </c>
      <c r="K332" s="5" t="str">
        <f>OBV!G332</f>
        <v>NEUTRAL</v>
      </c>
      <c r="L332" s="5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0.88</v>
      </c>
      <c r="C333" s="2">
        <f>RSI!I333</f>
        <v>45.84360150046416</v>
      </c>
      <c r="D333" s="2">
        <f>MACD!E333</f>
        <v>-1.1115312328640048E-3</v>
      </c>
      <c r="E333" s="2">
        <f>MACD!F333</f>
        <v>-2.566846960429105E-3</v>
      </c>
      <c r="F333" s="2">
        <f>'Moving Avg'!D333</f>
        <v>0.87799999999999989</v>
      </c>
      <c r="G333" s="2">
        <f>'Moving Avg'!F333</f>
        <v>0.88750000000000018</v>
      </c>
      <c r="H333" s="2">
        <f>'Moving Avg'!G333</f>
        <v>0.90060000000000007</v>
      </c>
      <c r="I333" s="2">
        <f>'Moving Avg'!H333</f>
        <v>1.0198999999999991</v>
      </c>
      <c r="J333" s="5" t="str">
        <f>OBV!F333</f>
        <v>BULLISH</v>
      </c>
      <c r="K333" s="5" t="str">
        <f>OBV!G333</f>
        <v>NEUTRAL</v>
      </c>
      <c r="L333" s="5" t="str">
        <f>OBV!H333</f>
        <v>BULLISH DIVERGENCE</v>
      </c>
    </row>
    <row r="334" spans="1:12" ht="13.5" x14ac:dyDescent="0.25">
      <c r="A334" s="3">
        <f>RSI!A334</f>
        <v>42789</v>
      </c>
      <c r="B334" s="2">
        <f>RSI!B334</f>
        <v>0.89</v>
      </c>
      <c r="C334" s="2">
        <f>RSI!I334</f>
        <v>49.259972962939067</v>
      </c>
      <c r="D334" s="2">
        <f>MACD!E334</f>
        <v>4.4882270251389578E-4</v>
      </c>
      <c r="E334" s="2">
        <f>MACD!F334</f>
        <v>-1.9637130278405048E-3</v>
      </c>
      <c r="F334" s="2">
        <f>'Moving Avg'!D334</f>
        <v>0.8859999999999999</v>
      </c>
      <c r="G334" s="2">
        <f>'Moving Avg'!F334</f>
        <v>0.88750000000000018</v>
      </c>
      <c r="H334" s="2">
        <f>'Moving Avg'!G334</f>
        <v>0.89960000000000007</v>
      </c>
      <c r="I334" s="2">
        <f>'Moving Avg'!H334</f>
        <v>1.0169999999999992</v>
      </c>
      <c r="J334" s="5" t="str">
        <f>OBV!F334</f>
        <v>BULLISH</v>
      </c>
      <c r="K334" s="5" t="str">
        <f>OBV!G334</f>
        <v>NEUTRAL</v>
      </c>
      <c r="L334" s="5" t="str">
        <f>OBV!H334</f>
        <v>CONFIRMED BULLISH</v>
      </c>
    </row>
    <row r="335" spans="1:12" ht="13.5" x14ac:dyDescent="0.25">
      <c r="A335" s="3">
        <f>RSI!A335</f>
        <v>42790</v>
      </c>
      <c r="B335" s="2">
        <f>RSI!B335</f>
        <v>0.9</v>
      </c>
      <c r="C335" s="2">
        <f>RSI!I335</f>
        <v>52.487764360239964</v>
      </c>
      <c r="D335" s="2">
        <f>MACD!E335</f>
        <v>1.0394268091201697E-3</v>
      </c>
      <c r="E335" s="2">
        <f>MACD!F335</f>
        <v>-1.36308506044837E-3</v>
      </c>
      <c r="F335" s="2">
        <f>'Moving Avg'!D335</f>
        <v>0.89</v>
      </c>
      <c r="G335" s="2">
        <f>'Moving Avg'!F335</f>
        <v>0.88800000000000012</v>
      </c>
      <c r="H335" s="2">
        <f>'Moving Avg'!G335</f>
        <v>0.89879999999999993</v>
      </c>
      <c r="I335" s="2">
        <f>'Moving Avg'!H335</f>
        <v>1.0141999999999993</v>
      </c>
      <c r="J335" s="5" t="str">
        <f>OBV!F335</f>
        <v>BEARISH</v>
      </c>
      <c r="K335" s="5" t="str">
        <f>OBV!G335</f>
        <v>NEUTRAL</v>
      </c>
      <c r="L335" s="5" t="str">
        <f>OBV!H335</f>
        <v>BEARISH DIVERGENCE</v>
      </c>
    </row>
    <row r="336" spans="1:12" ht="13.5" x14ac:dyDescent="0.25">
      <c r="A336" s="3">
        <f>RSI!A336</f>
        <v>42793</v>
      </c>
      <c r="B336" s="2">
        <f>RSI!B336</f>
        <v>0.89</v>
      </c>
      <c r="C336" s="2">
        <f>RSI!I336</f>
        <v>49.122494749411686</v>
      </c>
      <c r="D336" s="2">
        <f>MACD!E336</f>
        <v>2.231046245246282E-3</v>
      </c>
      <c r="E336" s="2">
        <f>MACD!F336</f>
        <v>-6.4425879930943958E-4</v>
      </c>
      <c r="F336" s="2">
        <f>'Moving Avg'!D336</f>
        <v>0.89200000000000002</v>
      </c>
      <c r="G336" s="2">
        <f>'Moving Avg'!F336</f>
        <v>0.88850000000000018</v>
      </c>
      <c r="H336" s="2">
        <f>'Moving Avg'!G336</f>
        <v>0.89759999999999995</v>
      </c>
      <c r="I336" s="2">
        <f>'Moving Avg'!H336</f>
        <v>1.0111999999999992</v>
      </c>
      <c r="J336" s="5" t="str">
        <f>OBV!F336</f>
        <v>BEARISH</v>
      </c>
      <c r="K336" s="5" t="str">
        <f>OBV!G336</f>
        <v>WEAK</v>
      </c>
      <c r="L336" s="5" t="str">
        <f>OBV!H336</f>
        <v>BEARISH DIVERGENCE</v>
      </c>
    </row>
    <row r="337" spans="1:12" ht="13.5" x14ac:dyDescent="0.25">
      <c r="A337" s="3">
        <f>RSI!A337</f>
        <v>42794</v>
      </c>
      <c r="B337" s="2">
        <f>RSI!B337</f>
        <v>0.89</v>
      </c>
      <c r="C337" s="2">
        <f>RSI!I337</f>
        <v>49.122494749411686</v>
      </c>
      <c r="D337" s="2">
        <f>MACD!E337</f>
        <v>3.2531863020944796E-3</v>
      </c>
      <c r="E337" s="2">
        <f>MACD!F337</f>
        <v>1.3523022097134427E-4</v>
      </c>
      <c r="F337" s="2">
        <f>'Moving Avg'!D337</f>
        <v>0.89</v>
      </c>
      <c r="G337" s="2">
        <f>'Moving Avg'!F337</f>
        <v>0.88900000000000023</v>
      </c>
      <c r="H337" s="2">
        <f>'Moving Avg'!G337</f>
        <v>0.89639999999999986</v>
      </c>
      <c r="I337" s="2">
        <f>'Moving Avg'!H337</f>
        <v>1.0083999999999991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0.88</v>
      </c>
      <c r="C338" s="2">
        <f>RSI!I338</f>
        <v>45.722624766651613</v>
      </c>
      <c r="D338" s="2">
        <f>MACD!E338</f>
        <v>3.3331742520228413E-3</v>
      </c>
      <c r="E338" s="2">
        <f>MACD!F338</f>
        <v>7.748190271816437E-4</v>
      </c>
      <c r="F338" s="2">
        <f>'Moving Avg'!D338</f>
        <v>0.89</v>
      </c>
      <c r="G338" s="2">
        <f>'Moving Avg'!F338</f>
        <v>0.88900000000000023</v>
      </c>
      <c r="H338" s="2">
        <f>'Moving Avg'!G338</f>
        <v>0.89579999999999993</v>
      </c>
      <c r="I338" s="2">
        <f>'Moving Avg'!H338</f>
        <v>1.0054499999999988</v>
      </c>
      <c r="J338" s="5" t="str">
        <f>OBV!F338</f>
        <v>BEARISH</v>
      </c>
      <c r="K338" s="5" t="str">
        <f>OBV!G338</f>
        <v>WEAK</v>
      </c>
      <c r="L338" s="5" t="str">
        <f>OBV!H338</f>
        <v>NEUTRAL</v>
      </c>
    </row>
    <row r="339" spans="1:12" ht="13.5" x14ac:dyDescent="0.25">
      <c r="A339" s="3">
        <f>RSI!A339</f>
        <v>42796</v>
      </c>
      <c r="B339" s="2">
        <f>RSI!B339</f>
        <v>0.88</v>
      </c>
      <c r="C339" s="2">
        <f>RSI!I339</f>
        <v>45.722624766651613</v>
      </c>
      <c r="D339" s="2">
        <f>MACD!E339</f>
        <v>-2.6820280578854216E-3</v>
      </c>
      <c r="E339" s="2">
        <f>MACD!F339</f>
        <v>8.34496101682307E-5</v>
      </c>
      <c r="F339" s="2">
        <f>'Moving Avg'!D339</f>
        <v>0.88800000000000012</v>
      </c>
      <c r="G339" s="2">
        <f>'Moving Avg'!F339</f>
        <v>0.88950000000000018</v>
      </c>
      <c r="H339" s="2">
        <f>'Moving Avg'!G339</f>
        <v>0.89579999999999993</v>
      </c>
      <c r="I339" s="2">
        <f>'Moving Avg'!H339</f>
        <v>1.0026499999999989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0.88</v>
      </c>
      <c r="C340" s="2">
        <f>RSI!I340</f>
        <v>45.722624766651606</v>
      </c>
      <c r="D340" s="2">
        <f>MACD!E340</f>
        <v>-3.0907247045899311E-3</v>
      </c>
      <c r="E340" s="2">
        <f>MACD!F340</f>
        <v>-5.5138525278340168E-4</v>
      </c>
      <c r="F340" s="2">
        <f>'Moving Avg'!D340</f>
        <v>0.88400000000000001</v>
      </c>
      <c r="G340" s="2">
        <f>'Moving Avg'!F340</f>
        <v>0.88850000000000018</v>
      </c>
      <c r="H340" s="2">
        <f>'Moving Avg'!G340</f>
        <v>0.89540000000000008</v>
      </c>
      <c r="I340" s="2">
        <f>'Moving Avg'!H340</f>
        <v>1.0000499999999988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0.88</v>
      </c>
      <c r="C341" s="2">
        <f>RSI!I341</f>
        <v>45.722624766651599</v>
      </c>
      <c r="D341" s="2">
        <f>MACD!E341</f>
        <v>-3.3757066961150883E-3</v>
      </c>
      <c r="E341" s="2">
        <f>MACD!F341</f>
        <v>-1.1162495414497391E-3</v>
      </c>
      <c r="F341" s="2">
        <f>'Moving Avg'!D341</f>
        <v>0.88200000000000001</v>
      </c>
      <c r="G341" s="2">
        <f>'Moving Avg'!F341</f>
        <v>0.88750000000000018</v>
      </c>
      <c r="H341" s="2">
        <f>'Moving Avg'!G341</f>
        <v>0.89500000000000013</v>
      </c>
      <c r="I341" s="2">
        <f>'Moving Avg'!H341</f>
        <v>0.99774999999999858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</row>
    <row r="342" spans="1:12" ht="13.5" x14ac:dyDescent="0.25">
      <c r="A342" s="3">
        <f>RSI!A342</f>
        <v>42801</v>
      </c>
      <c r="B342" s="2">
        <f>RSI!B342</f>
        <v>0.88</v>
      </c>
      <c r="C342" s="2">
        <f>RSI!I342</f>
        <v>45.722624766651599</v>
      </c>
      <c r="D342" s="2">
        <f>MACD!E342</f>
        <v>-4.8359051630009198E-4</v>
      </c>
      <c r="E342" s="2">
        <f>MACD!F342</f>
        <v>-9.8971773641980967E-4</v>
      </c>
      <c r="F342" s="2">
        <f>'Moving Avg'!D342</f>
        <v>0.88000000000000012</v>
      </c>
      <c r="G342" s="2">
        <f>'Moving Avg'!F342</f>
        <v>0.88750000000000018</v>
      </c>
      <c r="H342" s="2">
        <f>'Moving Avg'!G342</f>
        <v>0.89480000000000015</v>
      </c>
      <c r="I342" s="2">
        <f>'Moving Avg'!H342</f>
        <v>0.99574999999999858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0.88</v>
      </c>
      <c r="C343" s="2">
        <f>RSI!I343</f>
        <v>45.722624766651599</v>
      </c>
      <c r="D343" s="2">
        <f>MACD!E343</f>
        <v>-1.0611793723847018E-3</v>
      </c>
      <c r="E343" s="2">
        <f>MACD!F343</f>
        <v>-1.0040100636127883E-3</v>
      </c>
      <c r="F343" s="2">
        <f>'Moving Avg'!D343</f>
        <v>0.88000000000000012</v>
      </c>
      <c r="G343" s="2">
        <f>'Moving Avg'!F343</f>
        <v>0.88650000000000018</v>
      </c>
      <c r="H343" s="2">
        <f>'Moving Avg'!G343</f>
        <v>0.89440000000000031</v>
      </c>
      <c r="I343" s="2">
        <f>'Moving Avg'!H343</f>
        <v>0.99379999999999857</v>
      </c>
      <c r="J343" s="5" t="str">
        <f>OBV!F343</f>
        <v>NEUTRAL</v>
      </c>
      <c r="K343" s="5" t="str">
        <f>OBV!G343</f>
        <v>NEUTRAL</v>
      </c>
      <c r="L343" s="5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0.88</v>
      </c>
      <c r="C344" s="2">
        <f>RSI!I344</f>
        <v>45.722624766651599</v>
      </c>
      <c r="D344" s="2">
        <f>MACD!E344</f>
        <v>3.6848496750008231E-5</v>
      </c>
      <c r="E344" s="2">
        <f>MACD!F344</f>
        <v>-7.9583835154022899E-4</v>
      </c>
      <c r="F344" s="2">
        <f>'Moving Avg'!D344</f>
        <v>0.88000000000000012</v>
      </c>
      <c r="G344" s="2">
        <f>'Moving Avg'!F344</f>
        <v>0.88550000000000018</v>
      </c>
      <c r="H344" s="2">
        <f>'Moving Avg'!G344</f>
        <v>0.89400000000000024</v>
      </c>
      <c r="I344" s="2">
        <f>'Moving Avg'!H344</f>
        <v>0.99209999999999843</v>
      </c>
      <c r="J344" s="5" t="str">
        <f>OBV!F344</f>
        <v>NEUTRAL</v>
      </c>
      <c r="K344" s="5" t="str">
        <f>OBV!G344</f>
        <v>NEUTRAL</v>
      </c>
      <c r="L344" s="5" t="str">
        <f>OBV!H344</f>
        <v>NEUTRAL</v>
      </c>
    </row>
    <row r="345" spans="1:12" ht="13.5" x14ac:dyDescent="0.25">
      <c r="A345" s="3">
        <f>RSI!A345</f>
        <v>42804</v>
      </c>
      <c r="B345" s="2">
        <f>RSI!B345</f>
        <v>0.88</v>
      </c>
      <c r="C345" s="2">
        <f>RSI!I345</f>
        <v>45.722624766651599</v>
      </c>
      <c r="D345" s="2">
        <f>MACD!E345</f>
        <v>2.5491284683314408E-3</v>
      </c>
      <c r="E345" s="2">
        <f>MACD!F345</f>
        <v>-1.2684498756589514E-4</v>
      </c>
      <c r="F345" s="2">
        <f>'Moving Avg'!D345</f>
        <v>0.88000000000000012</v>
      </c>
      <c r="G345" s="2">
        <f>'Moving Avg'!F345</f>
        <v>0.88450000000000029</v>
      </c>
      <c r="H345" s="2">
        <f>'Moving Avg'!G345</f>
        <v>0.89360000000000028</v>
      </c>
      <c r="I345" s="2">
        <f>'Moving Avg'!H345</f>
        <v>0.99054999999999838</v>
      </c>
      <c r="J345" s="5" t="str">
        <f>OBV!F345</f>
        <v>NEUTRAL</v>
      </c>
      <c r="K345" s="5" t="str">
        <f>OBV!G345</f>
        <v>NEUTRAL</v>
      </c>
      <c r="L345" s="5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0.88</v>
      </c>
      <c r="C346" s="2">
        <f>RSI!I346</f>
        <v>45.722624766651599</v>
      </c>
      <c r="D346" s="2">
        <f>MACD!E346</f>
        <v>3.1778477797602678E-3</v>
      </c>
      <c r="E346" s="2">
        <f>MACD!F346</f>
        <v>5.3409356589933751E-4</v>
      </c>
      <c r="F346" s="2">
        <f>'Moving Avg'!D346</f>
        <v>0.88000000000000012</v>
      </c>
      <c r="G346" s="2">
        <f>'Moving Avg'!F346</f>
        <v>0.88350000000000029</v>
      </c>
      <c r="H346" s="2">
        <f>'Moving Avg'!G346</f>
        <v>0.89280000000000026</v>
      </c>
      <c r="I346" s="2">
        <f>'Moving Avg'!H346</f>
        <v>0.98899999999999821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0.87</v>
      </c>
      <c r="C347" s="2">
        <f>RSI!I347</f>
        <v>40.28965163951559</v>
      </c>
      <c r="D347" s="2">
        <f>MACD!E347</f>
        <v>4.4889202000563122E-3</v>
      </c>
      <c r="E347" s="2">
        <f>MACD!F347</f>
        <v>1.3250588927307325E-3</v>
      </c>
      <c r="F347" s="2">
        <f>'Moving Avg'!D347</f>
        <v>0.87799999999999989</v>
      </c>
      <c r="G347" s="2">
        <f>'Moving Avg'!F347</f>
        <v>0.88200000000000034</v>
      </c>
      <c r="H347" s="2">
        <f>'Moving Avg'!G347</f>
        <v>0.89200000000000013</v>
      </c>
      <c r="I347" s="2">
        <f>'Moving Avg'!H347</f>
        <v>0.98739999999999806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0.85</v>
      </c>
      <c r="C348" s="2">
        <f>RSI!I348</f>
        <v>32.079537714978542</v>
      </c>
      <c r="D348" s="2">
        <f>MACD!E348</f>
        <v>5.6358980769257716E-3</v>
      </c>
      <c r="E348" s="2">
        <f>MACD!F348</f>
        <v>2.1872267295697401E-3</v>
      </c>
      <c r="F348" s="2">
        <f>'Moving Avg'!D348</f>
        <v>0.87200000000000011</v>
      </c>
      <c r="G348" s="2">
        <f>'Moving Avg'!F348</f>
        <v>0.88000000000000045</v>
      </c>
      <c r="H348" s="2">
        <f>'Moving Avg'!G348</f>
        <v>0.89100000000000024</v>
      </c>
      <c r="I348" s="2">
        <f>'Moving Avg'!H348</f>
        <v>0.98569999999999813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0.84</v>
      </c>
      <c r="C349" s="2">
        <f>RSI!I349</f>
        <v>28.907614842963667</v>
      </c>
      <c r="D349" s="2">
        <f>MACD!E349</f>
        <v>7.5529217915452085E-3</v>
      </c>
      <c r="E349" s="2">
        <f>MACD!F349</f>
        <v>3.2603657419648341E-3</v>
      </c>
      <c r="F349" s="2">
        <f>'Moving Avg'!D349</f>
        <v>0.8640000000000001</v>
      </c>
      <c r="G349" s="2">
        <f>'Moving Avg'!F349</f>
        <v>0.87950000000000017</v>
      </c>
      <c r="H349" s="2">
        <f>'Moving Avg'!G349</f>
        <v>0.88940000000000041</v>
      </c>
      <c r="I349" s="2">
        <f>'Moving Avg'!H349</f>
        <v>0.9839499999999981</v>
      </c>
      <c r="J349" s="5" t="str">
        <f>OBV!F349</f>
        <v>BEARISH</v>
      </c>
      <c r="K349" s="5" t="str">
        <f>OBV!G349</f>
        <v>WEAK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0.85</v>
      </c>
      <c r="C350" s="2">
        <f>RSI!I350</f>
        <v>35.749214283374968</v>
      </c>
      <c r="D350" s="2">
        <f>MACD!E350</f>
        <v>8.6838899805883329E-3</v>
      </c>
      <c r="E350" s="2">
        <f>MACD!F350</f>
        <v>4.3450705896895345E-3</v>
      </c>
      <c r="F350" s="2">
        <f>'Moving Avg'!D350</f>
        <v>0.85799999999999998</v>
      </c>
      <c r="G350" s="2">
        <f>'Moving Avg'!F350</f>
        <v>0.87800000000000034</v>
      </c>
      <c r="H350" s="2">
        <f>'Moving Avg'!G350</f>
        <v>0.88800000000000034</v>
      </c>
      <c r="I350" s="2">
        <f>'Moving Avg'!H350</f>
        <v>0.98224999999999796</v>
      </c>
      <c r="J350" s="5" t="str">
        <f>OBV!F350</f>
        <v>BEARISH</v>
      </c>
      <c r="K350" s="5" t="str">
        <f>OBV!G350</f>
        <v>WEAK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0.85</v>
      </c>
      <c r="C351" s="2">
        <f>RSI!I351</f>
        <v>35.749214283374968</v>
      </c>
      <c r="D351" s="2">
        <f>MACD!E351</f>
        <v>9.8128948012848882E-3</v>
      </c>
      <c r="E351" s="2">
        <f>MACD!F351</f>
        <v>5.4386354320086049E-3</v>
      </c>
      <c r="F351" s="2">
        <f>'Moving Avg'!D351</f>
        <v>0.85199999999999998</v>
      </c>
      <c r="G351" s="2">
        <f>'Moving Avg'!F351</f>
        <v>0.87650000000000028</v>
      </c>
      <c r="H351" s="2">
        <f>'Moving Avg'!G351</f>
        <v>0.88660000000000039</v>
      </c>
      <c r="I351" s="2">
        <f>'Moving Avg'!H351</f>
        <v>0.98069999999999791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0.85</v>
      </c>
      <c r="C352" s="2">
        <f>RSI!I352</f>
        <v>35.749214283374968</v>
      </c>
      <c r="D352" s="2">
        <f>MACD!E352</f>
        <v>1.0927495218625016E-2</v>
      </c>
      <c r="E352" s="2">
        <f>MACD!F352</f>
        <v>6.5364073893318872E-3</v>
      </c>
      <c r="F352" s="2">
        <f>'Moving Avg'!D352</f>
        <v>0.84800000000000009</v>
      </c>
      <c r="G352" s="2">
        <f>'Moving Avg'!F352</f>
        <v>0.87400000000000022</v>
      </c>
      <c r="H352" s="2">
        <f>'Moving Avg'!G352</f>
        <v>0.88520000000000043</v>
      </c>
      <c r="I352" s="2">
        <f>'Moving Avg'!H352</f>
        <v>0.97914999999999797</v>
      </c>
      <c r="J352" s="5" t="str">
        <f>OBV!F352</f>
        <v>BEARISH</v>
      </c>
      <c r="K352" s="5" t="str">
        <f>OBV!G352</f>
        <v>WEAK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0.85</v>
      </c>
      <c r="C353" s="2">
        <f>RSI!I353</f>
        <v>35.749214283374968</v>
      </c>
      <c r="D353" s="2">
        <f>MACD!E353</f>
        <v>1.2018108135702144E-2</v>
      </c>
      <c r="E353" s="2">
        <f>MACD!F353</f>
        <v>7.632747538605939E-3</v>
      </c>
      <c r="F353" s="2">
        <f>'Moving Avg'!D353</f>
        <v>0.84800000000000009</v>
      </c>
      <c r="G353" s="2">
        <f>'Moving Avg'!F353</f>
        <v>0.87250000000000016</v>
      </c>
      <c r="H353" s="2">
        <f>'Moving Avg'!G353</f>
        <v>0.88400000000000034</v>
      </c>
      <c r="I353" s="2">
        <f>'Moving Avg'!H353</f>
        <v>0.97764999999999769</v>
      </c>
      <c r="J353" s="5" t="str">
        <f>OBV!F353</f>
        <v>BEARISH</v>
      </c>
      <c r="K353" s="5" t="str">
        <f>OBV!G353</f>
        <v>NEUTRAL</v>
      </c>
      <c r="L353" s="5" t="str">
        <f>OBV!H353</f>
        <v>NEUTRAL</v>
      </c>
    </row>
    <row r="354" spans="1:12" ht="13.5" x14ac:dyDescent="0.25">
      <c r="A354" s="3">
        <f>RSI!A354</f>
        <v>42818</v>
      </c>
      <c r="B354" s="2">
        <f>RSI!B354</f>
        <v>0.85</v>
      </c>
      <c r="C354" s="2">
        <f>RSI!I354</f>
        <v>35.749214283374968</v>
      </c>
      <c r="D354" s="2">
        <f>MACD!E354</f>
        <v>1.3077498789985431E-2</v>
      </c>
      <c r="E354" s="2">
        <f>MACD!F354</f>
        <v>8.7216977888818388E-3</v>
      </c>
      <c r="F354" s="2">
        <f>'Moving Avg'!D354</f>
        <v>0.85</v>
      </c>
      <c r="G354" s="2">
        <f>'Moving Avg'!F354</f>
        <v>0.87050000000000005</v>
      </c>
      <c r="H354" s="2">
        <f>'Moving Avg'!G354</f>
        <v>0.88280000000000047</v>
      </c>
      <c r="I354" s="2">
        <f>'Moving Avg'!H354</f>
        <v>0.97599999999999765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</row>
    <row r="355" spans="1:12" ht="13.5" x14ac:dyDescent="0.25">
      <c r="A355" s="3">
        <f>RSI!A355</f>
        <v>42821</v>
      </c>
      <c r="B355" s="2">
        <f>RSI!B355</f>
        <v>0.85</v>
      </c>
      <c r="C355" s="2">
        <f>RSI!I355</f>
        <v>35.749214283374968</v>
      </c>
      <c r="D355" s="2">
        <f>MACD!E355</f>
        <v>1.4100354729495113E-2</v>
      </c>
      <c r="E355" s="2">
        <f>MACD!F355</f>
        <v>9.7974291770044943E-3</v>
      </c>
      <c r="F355" s="2">
        <f>'Moving Avg'!D355</f>
        <v>0.85</v>
      </c>
      <c r="G355" s="2">
        <f>'Moving Avg'!F355</f>
        <v>0.86799999999999999</v>
      </c>
      <c r="H355" s="2">
        <f>'Moving Avg'!G355</f>
        <v>0.88160000000000038</v>
      </c>
      <c r="I355" s="2">
        <f>'Moving Avg'!H355</f>
        <v>0.97439999999999782</v>
      </c>
      <c r="J355" s="5" t="str">
        <f>OBV!F355</f>
        <v>NEUTRAL</v>
      </c>
      <c r="K355" s="5" t="str">
        <f>OBV!G355</f>
        <v>NEUTRAL</v>
      </c>
      <c r="L355" s="5" t="str">
        <f>OBV!H355</f>
        <v>NEUTRAL</v>
      </c>
    </row>
    <row r="356" spans="1:12" ht="13.5" x14ac:dyDescent="0.25">
      <c r="A356" s="3">
        <f>RSI!A356</f>
        <v>42822</v>
      </c>
      <c r="B356" s="2">
        <f>RSI!B356</f>
        <v>0.84</v>
      </c>
      <c r="C356" s="2">
        <f>RSI!I356</f>
        <v>31.08299151286019</v>
      </c>
      <c r="D356" s="2">
        <f>MACD!E356</f>
        <v>1.5823670867521455E-2</v>
      </c>
      <c r="E356" s="2">
        <f>MACD!F356</f>
        <v>1.1002677515107888E-2</v>
      </c>
      <c r="F356" s="2">
        <f>'Moving Avg'!D356</f>
        <v>0.84800000000000009</v>
      </c>
      <c r="G356" s="2">
        <f>'Moving Avg'!F356</f>
        <v>0.86549999999999994</v>
      </c>
      <c r="H356" s="2">
        <f>'Moving Avg'!G356</f>
        <v>0.8802000000000002</v>
      </c>
      <c r="I356" s="2">
        <f>'Moving Avg'!H356</f>
        <v>0.97274999999999789</v>
      </c>
      <c r="J356" s="5" t="str">
        <f>OBV!F356</f>
        <v>BEARISH</v>
      </c>
      <c r="K356" s="5" t="str">
        <f>OBV!G356</f>
        <v>NEUTRAL</v>
      </c>
      <c r="L356" s="5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0.84</v>
      </c>
      <c r="C357" s="2">
        <f>RSI!I357</f>
        <v>31.08299151286019</v>
      </c>
      <c r="D357" s="2">
        <f>MACD!E357</f>
        <v>1.5910899512784016E-2</v>
      </c>
      <c r="E357" s="2">
        <f>MACD!F357</f>
        <v>1.1984321914643114E-2</v>
      </c>
      <c r="F357" s="2">
        <f>'Moving Avg'!D357</f>
        <v>0.84599999999999986</v>
      </c>
      <c r="G357" s="2">
        <f>'Moving Avg'!F357</f>
        <v>0.86299999999999988</v>
      </c>
      <c r="H357" s="2">
        <f>'Moving Avg'!G357</f>
        <v>0.87880000000000025</v>
      </c>
      <c r="I357" s="2">
        <f>'Moving Avg'!H357</f>
        <v>0.97114999999999796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0.84</v>
      </c>
      <c r="C358" s="2">
        <f>RSI!I358</f>
        <v>31.08299151286019</v>
      </c>
      <c r="D358" s="2">
        <f>MACD!E358</f>
        <v>1.3062877516761384E-2</v>
      </c>
      <c r="E358" s="2">
        <f>MACD!F358</f>
        <v>1.220003303506677E-2</v>
      </c>
      <c r="F358" s="2">
        <f>'Moving Avg'!D358</f>
        <v>0.84399999999999997</v>
      </c>
      <c r="G358" s="2">
        <f>'Moving Avg'!F358</f>
        <v>0.86099999999999999</v>
      </c>
      <c r="H358" s="2">
        <f>'Moving Avg'!G358</f>
        <v>0.87780000000000025</v>
      </c>
      <c r="I358" s="2">
        <f>'Moving Avg'!H358</f>
        <v>0.96949999999999814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0.84</v>
      </c>
      <c r="C359" s="2">
        <f>RSI!I359</f>
        <v>31.08299151286019</v>
      </c>
      <c r="D359" s="2">
        <f>MACD!E359</f>
        <v>9.2581551265241702E-3</v>
      </c>
      <c r="E359" s="2">
        <f>MACD!F359</f>
        <v>1.1611657453358251E-2</v>
      </c>
      <c r="F359" s="2">
        <f>'Moving Avg'!D359</f>
        <v>0.84199999999999997</v>
      </c>
      <c r="G359" s="2">
        <f>'Moving Avg'!F359</f>
        <v>0.85899999999999999</v>
      </c>
      <c r="H359" s="2">
        <f>'Moving Avg'!G359</f>
        <v>0.87660000000000038</v>
      </c>
      <c r="I359" s="2">
        <f>'Moving Avg'!H359</f>
        <v>0.96809999999999818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0.84</v>
      </c>
      <c r="C360" s="2">
        <f>RSI!I360</f>
        <v>31.08299151286019</v>
      </c>
      <c r="D360" s="2">
        <f>MACD!E360</f>
        <v>7.7102027680587826E-3</v>
      </c>
      <c r="E360" s="2">
        <f>MACD!F360</f>
        <v>1.0831366516298358E-2</v>
      </c>
      <c r="F360" s="2">
        <f>'Moving Avg'!D360</f>
        <v>0.84000000000000008</v>
      </c>
      <c r="G360" s="2">
        <f>'Moving Avg'!F360</f>
        <v>0.85699999999999987</v>
      </c>
      <c r="H360" s="2">
        <f>'Moving Avg'!G360</f>
        <v>0.8754000000000004</v>
      </c>
      <c r="I360" s="2">
        <f>'Moving Avg'!H360</f>
        <v>0.96679999999999822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0.83</v>
      </c>
      <c r="C361" s="2">
        <f>RSI!I361</f>
        <v>26.140592430694284</v>
      </c>
      <c r="D361" s="2">
        <f>MACD!E361</f>
        <v>7.2642548773174109E-3</v>
      </c>
      <c r="E361" s="2">
        <f>MACD!F361</f>
        <v>1.0117944188502171E-2</v>
      </c>
      <c r="F361" s="2">
        <f>'Moving Avg'!D361</f>
        <v>0.83799999999999986</v>
      </c>
      <c r="G361" s="2">
        <f>'Moving Avg'!F361</f>
        <v>0.85449999999999982</v>
      </c>
      <c r="H361" s="2">
        <f>'Moving Avg'!G361</f>
        <v>0.87400000000000033</v>
      </c>
      <c r="I361" s="2">
        <f>'Moving Avg'!H361</f>
        <v>0.9652499999999985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0.81</v>
      </c>
      <c r="C362" s="2">
        <f>RSI!I362</f>
        <v>19.471930626177894</v>
      </c>
      <c r="D362" s="2">
        <f>MACD!E362</f>
        <v>8.5414836822657048E-3</v>
      </c>
      <c r="E362" s="2">
        <f>MACD!F362</f>
        <v>9.8026520872548789E-3</v>
      </c>
      <c r="F362" s="2">
        <f>'Moving Avg'!D362</f>
        <v>0.83200000000000007</v>
      </c>
      <c r="G362" s="2">
        <f>'Moving Avg'!F362</f>
        <v>0.85099999999999976</v>
      </c>
      <c r="H362" s="2">
        <f>'Moving Avg'!G362</f>
        <v>0.87240000000000051</v>
      </c>
      <c r="I362" s="2">
        <f>'Moving Avg'!H362</f>
        <v>0.96359999999999846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0.82</v>
      </c>
      <c r="C363" s="2">
        <f>RSI!I363</f>
        <v>29.197726657084175</v>
      </c>
      <c r="D363" s="2">
        <f>MACD!E363</f>
        <v>9.159922390618136E-3</v>
      </c>
      <c r="E363" s="2">
        <f>MACD!F363</f>
        <v>9.6741061479275314E-3</v>
      </c>
      <c r="F363" s="2">
        <f>'Moving Avg'!D363</f>
        <v>0.82799999999999996</v>
      </c>
      <c r="G363" s="2">
        <f>'Moving Avg'!F363</f>
        <v>0.84799999999999986</v>
      </c>
      <c r="H363" s="2">
        <f>'Moving Avg'!G363</f>
        <v>0.87120000000000042</v>
      </c>
      <c r="I363" s="2">
        <f>'Moving Avg'!H363</f>
        <v>0.96189999999999842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0.82</v>
      </c>
      <c r="C364" s="2">
        <f>RSI!I364</f>
        <v>29.197726657084175</v>
      </c>
      <c r="D364" s="2">
        <f>MACD!E364</f>
        <v>9.8819479041065694E-3</v>
      </c>
      <c r="E364" s="2">
        <f>MACD!F364</f>
        <v>9.7156744991633397E-3</v>
      </c>
      <c r="F364" s="2">
        <f>'Moving Avg'!D364</f>
        <v>0.82400000000000007</v>
      </c>
      <c r="G364" s="2">
        <f>'Moving Avg'!F364</f>
        <v>0.84499999999999997</v>
      </c>
      <c r="H364" s="2">
        <f>'Moving Avg'!G364</f>
        <v>0.86980000000000046</v>
      </c>
      <c r="I364" s="2">
        <f>'Moving Avg'!H364</f>
        <v>0.96034999999999859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0.84</v>
      </c>
      <c r="C365" s="2">
        <f>RSI!I365</f>
        <v>44.691832042369711</v>
      </c>
      <c r="D365" s="2">
        <f>MACD!E365</f>
        <v>9.1954214784453203E-3</v>
      </c>
      <c r="E365" s="2">
        <f>MACD!F365</f>
        <v>9.6116238950197368E-3</v>
      </c>
      <c r="F365" s="2">
        <f>'Moving Avg'!D365</f>
        <v>0.82400000000000007</v>
      </c>
      <c r="G365" s="2">
        <f>'Moving Avg'!F365</f>
        <v>0.84299999999999997</v>
      </c>
      <c r="H365" s="2">
        <f>'Moving Avg'!G365</f>
        <v>0.86880000000000057</v>
      </c>
      <c r="I365" s="2">
        <f>'Moving Avg'!H365</f>
        <v>0.95904999999999863</v>
      </c>
      <c r="J365" s="5" t="str">
        <f>OBV!F365</f>
        <v>BULLISH</v>
      </c>
      <c r="K365" s="5" t="str">
        <f>OBV!G365</f>
        <v>STRONG</v>
      </c>
      <c r="L365" s="5" t="str">
        <f>OBV!H365</f>
        <v>NEUTRAL</v>
      </c>
    </row>
    <row r="366" spans="1:12" ht="13.5" x14ac:dyDescent="0.25">
      <c r="A366" s="3">
        <f>RSI!A366</f>
        <v>42836</v>
      </c>
      <c r="B366" s="2">
        <f>RSI!B366</f>
        <v>0.84</v>
      </c>
      <c r="C366" s="2">
        <f>RSI!I366</f>
        <v>44.691832042369711</v>
      </c>
      <c r="D366" s="2">
        <f>MACD!E366</f>
        <v>7.1282520967627105E-3</v>
      </c>
      <c r="E366" s="2">
        <f>MACD!F366</f>
        <v>9.1149495353683319E-3</v>
      </c>
      <c r="F366" s="2">
        <f>'Moving Avg'!D366</f>
        <v>0.82599999999999996</v>
      </c>
      <c r="G366" s="2">
        <f>'Moving Avg'!F366</f>
        <v>0.84099999999999997</v>
      </c>
      <c r="H366" s="2">
        <f>'Moving Avg'!G366</f>
        <v>0.86800000000000055</v>
      </c>
      <c r="I366" s="2">
        <f>'Moving Avg'!H366</f>
        <v>0.95794999999999864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</row>
    <row r="367" spans="1:12" ht="13.5" x14ac:dyDescent="0.25">
      <c r="A367" s="3">
        <f>RSI!A367</f>
        <v>42837</v>
      </c>
      <c r="B367" s="2">
        <f>RSI!B367</f>
        <v>0.84</v>
      </c>
      <c r="C367" s="2">
        <f>RSI!I367</f>
        <v>44.691832042369704</v>
      </c>
      <c r="D367" s="2">
        <f>MACD!E367</f>
        <v>5.4274413037433966E-3</v>
      </c>
      <c r="E367" s="2">
        <f>MACD!F367</f>
        <v>8.3774478890433456E-3</v>
      </c>
      <c r="F367" s="2">
        <f>'Moving Avg'!D367</f>
        <v>0.83200000000000007</v>
      </c>
      <c r="G367" s="2">
        <f>'Moving Avg'!F367</f>
        <v>0.83949999999999991</v>
      </c>
      <c r="H367" s="2">
        <f>'Moving Avg'!G367</f>
        <v>0.86720000000000075</v>
      </c>
      <c r="I367" s="2">
        <f>'Moving Avg'!H367</f>
        <v>0.95704999999999851</v>
      </c>
      <c r="J367" s="5" t="str">
        <f>OBV!F367</f>
        <v>BULLISH</v>
      </c>
      <c r="K367" s="5" t="str">
        <f>OBV!G367</f>
        <v>STRONG</v>
      </c>
      <c r="L367" s="5" t="str">
        <f>OBV!H367</f>
        <v>CONFIRMED BULLISH</v>
      </c>
    </row>
    <row r="368" spans="1:12" ht="13.5" x14ac:dyDescent="0.25">
      <c r="A368" s="3">
        <f>RSI!A368</f>
        <v>42838</v>
      </c>
      <c r="B368" s="2">
        <f>RSI!B368</f>
        <v>0.84</v>
      </c>
      <c r="C368" s="2">
        <f>RSI!I368</f>
        <v>44.691832042369704</v>
      </c>
      <c r="D368" s="2">
        <f>MACD!E368</f>
        <v>4.0330460521900147E-3</v>
      </c>
      <c r="E368" s="2">
        <f>MACD!F368</f>
        <v>7.5085675216726797E-3</v>
      </c>
      <c r="F368" s="2">
        <f>'Moving Avg'!D368</f>
        <v>0.83599999999999997</v>
      </c>
      <c r="G368" s="2">
        <f>'Moving Avg'!F368</f>
        <v>0.83900000000000008</v>
      </c>
      <c r="H368" s="2">
        <f>'Moving Avg'!G368</f>
        <v>0.86640000000000073</v>
      </c>
      <c r="I368" s="2">
        <f>'Moving Avg'!H368</f>
        <v>0.95609999999999873</v>
      </c>
      <c r="J368" s="5" t="str">
        <f>OBV!F368</f>
        <v>BULLISH</v>
      </c>
      <c r="K368" s="5" t="str">
        <f>OBV!G368</f>
        <v>STRONG</v>
      </c>
      <c r="L368" s="5" t="str">
        <f>OBV!H368</f>
        <v>CONFIRMED BULLISH</v>
      </c>
    </row>
    <row r="369" spans="1:12" ht="13.5" x14ac:dyDescent="0.25">
      <c r="A369" s="3">
        <f>RSI!A369</f>
        <v>42839</v>
      </c>
      <c r="B369" s="2">
        <f>RSI!B369</f>
        <v>0.81</v>
      </c>
      <c r="C369" s="2">
        <f>RSI!I369</f>
        <v>31.003292532525776</v>
      </c>
      <c r="D369" s="2">
        <f>MACD!E369</f>
        <v>5.1168327234550892E-3</v>
      </c>
      <c r="E369" s="2">
        <f>MACD!F369</f>
        <v>7.0302205620291613E-3</v>
      </c>
      <c r="F369" s="2">
        <f>'Moving Avg'!D369</f>
        <v>0.83399999999999996</v>
      </c>
      <c r="G369" s="2">
        <f>'Moving Avg'!F369</f>
        <v>0.83750000000000002</v>
      </c>
      <c r="H369" s="2">
        <f>'Moving Avg'!G369</f>
        <v>0.86520000000000086</v>
      </c>
      <c r="I369" s="2">
        <f>'Moving Avg'!H369</f>
        <v>0.95469999999999855</v>
      </c>
      <c r="J369" s="5" t="str">
        <f>OBV!F369</f>
        <v>BULLISH</v>
      </c>
      <c r="K369" s="5" t="str">
        <f>OBV!G369</f>
        <v>STRONG</v>
      </c>
      <c r="L369" s="5" t="str">
        <f>OBV!H369</f>
        <v>BULLISH DIVERGENCE</v>
      </c>
    </row>
    <row r="370" spans="1:12" ht="13.5" x14ac:dyDescent="0.25">
      <c r="A370" s="3">
        <f>RSI!A370</f>
        <v>42842</v>
      </c>
      <c r="B370" s="2">
        <f>RSI!B370</f>
        <v>0.83</v>
      </c>
      <c r="C370" s="2">
        <f>RSI!I370</f>
        <v>43.44061885190159</v>
      </c>
      <c r="D370" s="2">
        <f>MACD!E370</f>
        <v>4.7680407112159484E-3</v>
      </c>
      <c r="E370" s="2">
        <f>MACD!F370</f>
        <v>6.5777845918665191E-3</v>
      </c>
      <c r="F370" s="2">
        <f>'Moving Avg'!D370</f>
        <v>0.83200000000000007</v>
      </c>
      <c r="G370" s="2">
        <f>'Moving Avg'!F370</f>
        <v>0.83650000000000002</v>
      </c>
      <c r="H370" s="2">
        <f>'Moving Avg'!G370</f>
        <v>0.86380000000000068</v>
      </c>
      <c r="I370" s="2">
        <f>'Moving Avg'!H370</f>
        <v>0.95324999999999871</v>
      </c>
      <c r="J370" s="5" t="str">
        <f>OBV!F370</f>
        <v>BULLISH</v>
      </c>
      <c r="K370" s="5" t="str">
        <f>OBV!G370</f>
        <v>NEUTRAL</v>
      </c>
      <c r="L370" s="5" t="str">
        <f>OBV!H370</f>
        <v>BULLISH DIVERGENCE</v>
      </c>
    </row>
    <row r="371" spans="1:12" ht="13.5" x14ac:dyDescent="0.25">
      <c r="A371" s="3">
        <f>RSI!A371</f>
        <v>42843</v>
      </c>
      <c r="B371" s="2">
        <f>RSI!B371</f>
        <v>0.83</v>
      </c>
      <c r="C371" s="2">
        <f>RSI!I371</f>
        <v>43.44061885190159</v>
      </c>
      <c r="D371" s="2">
        <f>MACD!E371</f>
        <v>3.0159325453736896E-3</v>
      </c>
      <c r="E371" s="2">
        <f>MACD!F371</f>
        <v>5.8654141825679532E-3</v>
      </c>
      <c r="F371" s="2">
        <f>'Moving Avg'!D371</f>
        <v>0.83000000000000007</v>
      </c>
      <c r="G371" s="2">
        <f>'Moving Avg'!F371</f>
        <v>0.83550000000000002</v>
      </c>
      <c r="H371" s="2">
        <f>'Moving Avg'!G371</f>
        <v>0.86240000000000061</v>
      </c>
      <c r="I371" s="2">
        <f>'Moving Avg'!H371</f>
        <v>0.95179999999999898</v>
      </c>
      <c r="J371" s="5" t="str">
        <f>OBV!F371</f>
        <v>BULLISH</v>
      </c>
      <c r="K371" s="5" t="str">
        <f>OBV!G371</f>
        <v>NEUTRAL</v>
      </c>
      <c r="L371" s="5" t="str">
        <f>OBV!H371</f>
        <v>BULLISH DIVERGENCE</v>
      </c>
    </row>
    <row r="372" spans="1:12" ht="13.5" x14ac:dyDescent="0.25">
      <c r="A372" s="3">
        <f>RSI!A372</f>
        <v>42844</v>
      </c>
      <c r="B372" s="2">
        <f>RSI!B372</f>
        <v>0.83</v>
      </c>
      <c r="C372" s="2">
        <f>RSI!I372</f>
        <v>43.44061885190159</v>
      </c>
      <c r="D372" s="2">
        <f>MACD!E372</f>
        <v>-1.4680944511737959E-3</v>
      </c>
      <c r="E372" s="2">
        <f>MACD!F372</f>
        <v>4.3987124558196042E-3</v>
      </c>
      <c r="F372" s="2">
        <f>'Moving Avg'!D372</f>
        <v>0.82799999999999996</v>
      </c>
      <c r="G372" s="2">
        <f>'Moving Avg'!F372</f>
        <v>0.83449999999999991</v>
      </c>
      <c r="H372" s="2">
        <f>'Moving Avg'!G372</f>
        <v>0.86140000000000061</v>
      </c>
      <c r="I372" s="2">
        <f>'Moving Avg'!H372</f>
        <v>0.95059999999999922</v>
      </c>
      <c r="J372" s="5" t="str">
        <f>OBV!F372</f>
        <v>BULLISH</v>
      </c>
      <c r="K372" s="5" t="str">
        <f>OBV!G372</f>
        <v>NEUTRAL</v>
      </c>
      <c r="L372" s="5" t="str">
        <f>OBV!H372</f>
        <v>BULLISH DIVERGENCE</v>
      </c>
    </row>
    <row r="373" spans="1:12" ht="13.5" x14ac:dyDescent="0.25">
      <c r="A373" s="3">
        <f>RSI!A373</f>
        <v>42845</v>
      </c>
      <c r="B373" s="2">
        <f>RSI!B373</f>
        <v>0.83</v>
      </c>
      <c r="C373" s="2">
        <f>RSI!I373</f>
        <v>43.44061885190159</v>
      </c>
      <c r="D373" s="2">
        <f>MACD!E373</f>
        <v>-3.6539492837829313E-3</v>
      </c>
      <c r="E373" s="2">
        <f>MACD!F373</f>
        <v>2.7881801078990976E-3</v>
      </c>
      <c r="F373" s="2">
        <f>'Moving Avg'!D373</f>
        <v>0.82599999999999996</v>
      </c>
      <c r="G373" s="2">
        <f>'Moving Avg'!F373</f>
        <v>0.83349999999999991</v>
      </c>
      <c r="H373" s="2">
        <f>'Moving Avg'!G373</f>
        <v>0.86000000000000043</v>
      </c>
      <c r="I373" s="2">
        <f>'Moving Avg'!H373</f>
        <v>0.94954999999999923</v>
      </c>
      <c r="J373" s="5" t="str">
        <f>OBV!F373</f>
        <v>BULLISH</v>
      </c>
      <c r="K373" s="5" t="str">
        <f>OBV!G373</f>
        <v>NEUTRAL</v>
      </c>
      <c r="L373" s="5" t="str">
        <f>OBV!H373</f>
        <v>BULLISH DIVERGENCE</v>
      </c>
    </row>
    <row r="374" spans="1:12" ht="13.5" x14ac:dyDescent="0.25">
      <c r="A374" s="3">
        <f>RSI!A374</f>
        <v>42846</v>
      </c>
      <c r="B374" s="2">
        <f>RSI!B374</f>
        <v>0.83</v>
      </c>
      <c r="C374" s="2">
        <f>RSI!I374</f>
        <v>43.44061885190159</v>
      </c>
      <c r="D374" s="2">
        <f>MACD!E374</f>
        <v>-5.4388332776074133E-3</v>
      </c>
      <c r="E374" s="2">
        <f>MACD!F374</f>
        <v>1.1427774307977954E-3</v>
      </c>
      <c r="F374" s="2">
        <f>'Moving Avg'!D374</f>
        <v>0.82999999999999985</v>
      </c>
      <c r="G374" s="2">
        <f>'Moving Avg'!F374</f>
        <v>0.83249999999999991</v>
      </c>
      <c r="H374" s="2">
        <f>'Moving Avg'!G374</f>
        <v>0.85860000000000047</v>
      </c>
      <c r="I374" s="2">
        <f>'Moving Avg'!H374</f>
        <v>0.94864999999999933</v>
      </c>
      <c r="J374" s="5" t="str">
        <f>OBV!F374</f>
        <v>BULLISH</v>
      </c>
      <c r="K374" s="5" t="str">
        <f>OBV!G374</f>
        <v>NEUTRAL</v>
      </c>
      <c r="L374" s="5" t="str">
        <f>OBV!H374</f>
        <v>CONFIRMED BULLISH</v>
      </c>
    </row>
    <row r="375" spans="1:12" ht="13.5" x14ac:dyDescent="0.25">
      <c r="A375" s="3">
        <f>RSI!A375</f>
        <v>42849</v>
      </c>
      <c r="B375" s="2">
        <f>RSI!B375</f>
        <v>0.83</v>
      </c>
      <c r="C375" s="2">
        <f>RSI!I375</f>
        <v>43.44061885190159</v>
      </c>
      <c r="D375" s="2">
        <f>MACD!E375</f>
        <v>-3.8123026941068172E-3</v>
      </c>
      <c r="E375" s="2">
        <f>MACD!F375</f>
        <v>1.5176140581687288E-4</v>
      </c>
      <c r="F375" s="2">
        <f>'Moving Avg'!D375</f>
        <v>0.82999999999999985</v>
      </c>
      <c r="G375" s="2">
        <f>'Moving Avg'!F375</f>
        <v>0.83149999999999991</v>
      </c>
      <c r="H375" s="2">
        <f>'Moving Avg'!G375</f>
        <v>0.85720000000000041</v>
      </c>
      <c r="I375" s="2">
        <f>'Moving Avg'!H375</f>
        <v>0.94769999999999954</v>
      </c>
      <c r="J375" s="5" t="str">
        <f>OBV!F375</f>
        <v>NEUTRAL</v>
      </c>
      <c r="K375" s="5" t="str">
        <f>OBV!G375</f>
        <v>NEUTRAL</v>
      </c>
      <c r="L375" s="5" t="str">
        <f>OBV!H375</f>
        <v>NEUTRAL</v>
      </c>
    </row>
    <row r="376" spans="1:12" ht="13.5" x14ac:dyDescent="0.25">
      <c r="A376" s="3">
        <f>RSI!A376</f>
        <v>42850</v>
      </c>
      <c r="B376" s="2">
        <f>RSI!B376</f>
        <v>0.8</v>
      </c>
      <c r="C376" s="2">
        <f>RSI!I376</f>
        <v>30.553434149742657</v>
      </c>
      <c r="D376" s="2">
        <f>MACD!E376</f>
        <v>-1.5832798972192919E-4</v>
      </c>
      <c r="E376" s="2">
        <f>MACD!F376</f>
        <v>8.9743526709112453E-5</v>
      </c>
      <c r="F376" s="2">
        <f>'Moving Avg'!D376</f>
        <v>0.82400000000000007</v>
      </c>
      <c r="G376" s="2">
        <f>'Moving Avg'!F376</f>
        <v>0.82950000000000002</v>
      </c>
      <c r="H376" s="2">
        <f>'Moving Avg'!G376</f>
        <v>0.85520000000000029</v>
      </c>
      <c r="I376" s="2">
        <f>'Moving Avg'!H376</f>
        <v>0.94674999999999954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0.83</v>
      </c>
      <c r="C377" s="2">
        <f>RSI!I377</f>
        <v>47.368321240636419</v>
      </c>
      <c r="D377" s="2">
        <f>MACD!E377</f>
        <v>9.3989524579007888E-4</v>
      </c>
      <c r="E377" s="2">
        <f>MACD!F377</f>
        <v>2.5977387052530574E-4</v>
      </c>
      <c r="F377" s="2">
        <f>'Moving Avg'!D377</f>
        <v>0.82400000000000007</v>
      </c>
      <c r="G377" s="2">
        <f>'Moving Avg'!F377</f>
        <v>0.82900000000000007</v>
      </c>
      <c r="H377" s="2">
        <f>'Moving Avg'!G377</f>
        <v>0.85380000000000023</v>
      </c>
      <c r="I377" s="2">
        <f>'Moving Avg'!H377</f>
        <v>0.94584999999999952</v>
      </c>
      <c r="J377" s="5" t="str">
        <f>OBV!F377</f>
        <v>BULLISH</v>
      </c>
      <c r="K377" s="5" t="str">
        <f>OBV!G377</f>
        <v>NEUTRAL</v>
      </c>
      <c r="L377" s="5" t="str">
        <f>OBV!H377</f>
        <v>NEUTRAL</v>
      </c>
    </row>
    <row r="378" spans="1:12" ht="13.5" x14ac:dyDescent="0.25">
      <c r="A378" s="3">
        <f>RSI!A378</f>
        <v>42852</v>
      </c>
      <c r="B378" s="2">
        <f>RSI!B378</f>
        <v>0.83</v>
      </c>
      <c r="C378" s="2">
        <f>RSI!I378</f>
        <v>47.368321240636412</v>
      </c>
      <c r="D378" s="2">
        <f>MACD!E378</f>
        <v>1.9035756126922765E-3</v>
      </c>
      <c r="E378" s="2">
        <f>MACD!F378</f>
        <v>5.8853421895869984E-4</v>
      </c>
      <c r="F378" s="2">
        <f>'Moving Avg'!D378</f>
        <v>0.82400000000000007</v>
      </c>
      <c r="G378" s="2">
        <f>'Moving Avg'!F378</f>
        <v>0.82850000000000001</v>
      </c>
      <c r="H378" s="2">
        <f>'Moving Avg'!G378</f>
        <v>0.85260000000000025</v>
      </c>
      <c r="I378" s="2">
        <f>'Moving Avg'!H378</f>
        <v>0.94494999999999962</v>
      </c>
      <c r="J378" s="5" t="str">
        <f>OBV!F378</f>
        <v>BULLISH</v>
      </c>
      <c r="K378" s="5" t="str">
        <f>OBV!G378</f>
        <v>NEUTRAL</v>
      </c>
      <c r="L378" s="5" t="str">
        <f>OBV!H378</f>
        <v>NEUTRAL</v>
      </c>
    </row>
    <row r="379" spans="1:12" ht="13.5" x14ac:dyDescent="0.25">
      <c r="A379" s="3">
        <f>RSI!A379</f>
        <v>42853</v>
      </c>
      <c r="B379" s="2">
        <f>RSI!B379</f>
        <v>0.83</v>
      </c>
      <c r="C379" s="2">
        <f>RSI!I379</f>
        <v>47.368321240636412</v>
      </c>
      <c r="D379" s="2">
        <f>MACD!E379</f>
        <v>-1.8645218276288622E-3</v>
      </c>
      <c r="E379" s="2">
        <f>MACD!F379</f>
        <v>9.7923009641187402E-5</v>
      </c>
      <c r="F379" s="2">
        <f>'Moving Avg'!D379</f>
        <v>0.82400000000000007</v>
      </c>
      <c r="G379" s="2">
        <f>'Moving Avg'!F379</f>
        <v>0.82799999999999996</v>
      </c>
      <c r="H379" s="2">
        <f>'Moving Avg'!G379</f>
        <v>0.85219999999999996</v>
      </c>
      <c r="I379" s="2">
        <f>'Moving Avg'!H379</f>
        <v>0.94409999999999972</v>
      </c>
      <c r="J379" s="5" t="str">
        <f>OBV!F379</f>
        <v>BULLISH</v>
      </c>
      <c r="K379" s="5" t="str">
        <f>OBV!G379</f>
        <v>NEUTRAL</v>
      </c>
      <c r="L379" s="5" t="str">
        <f>OBV!H379</f>
        <v>NEUTRAL</v>
      </c>
    </row>
    <row r="380" spans="1:12" ht="13.5" x14ac:dyDescent="0.25">
      <c r="A380" s="3">
        <f>RSI!A380</f>
        <v>42857</v>
      </c>
      <c r="B380" s="2">
        <f>RSI!B380</f>
        <v>0.83</v>
      </c>
      <c r="C380" s="2">
        <f>RSI!I380</f>
        <v>47.368321240636412</v>
      </c>
      <c r="D380" s="2">
        <f>MACD!E380</f>
        <v>-1.9464839608989148E-3</v>
      </c>
      <c r="E380" s="2">
        <f>MACD!F380</f>
        <v>-3.1095838446683306E-4</v>
      </c>
      <c r="F380" s="2">
        <f>'Moving Avg'!D380</f>
        <v>0.82400000000000007</v>
      </c>
      <c r="G380" s="2">
        <f>'Moving Avg'!F380</f>
        <v>0.82750000000000001</v>
      </c>
      <c r="H380" s="2">
        <f>'Moving Avg'!G380</f>
        <v>0.85119999999999996</v>
      </c>
      <c r="I380" s="2">
        <f>'Moving Avg'!H380</f>
        <v>0.9432499999999997</v>
      </c>
      <c r="J380" s="5" t="str">
        <f>OBV!F380</f>
        <v>BULLISH</v>
      </c>
      <c r="K380" s="5" t="str">
        <f>OBV!G380</f>
        <v>NEUTRAL</v>
      </c>
      <c r="L380" s="5" t="str">
        <f>OBV!H380</f>
        <v>NEUTRAL</v>
      </c>
    </row>
    <row r="381" spans="1:12" ht="13.5" x14ac:dyDescent="0.25">
      <c r="A381" s="3">
        <f>RSI!A381</f>
        <v>42858</v>
      </c>
      <c r="B381" s="2">
        <f>RSI!B381</f>
        <v>0.82</v>
      </c>
      <c r="C381" s="2">
        <f>RSI!I381</f>
        <v>42.729684671391048</v>
      </c>
      <c r="D381" s="2">
        <f>MACD!E381</f>
        <v>-1.2477764133367319E-3</v>
      </c>
      <c r="E381" s="2">
        <f>MACD!F381</f>
        <v>-4.9832199024081288E-4</v>
      </c>
      <c r="F381" s="2">
        <f>'Moving Avg'!D381</f>
        <v>0.82799999999999996</v>
      </c>
      <c r="G381" s="2">
        <f>'Moving Avg'!F381</f>
        <v>0.82699999999999996</v>
      </c>
      <c r="H381" s="2">
        <f>'Moving Avg'!G381</f>
        <v>0.84999999999999976</v>
      </c>
      <c r="I381" s="2">
        <f>'Moving Avg'!H381</f>
        <v>0.94234999999999969</v>
      </c>
      <c r="J381" s="5" t="str">
        <f>OBV!F381</f>
        <v>BULLISH</v>
      </c>
      <c r="K381" s="5" t="str">
        <f>OBV!G381</f>
        <v>NEUTRAL</v>
      </c>
      <c r="L381" s="5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0.82</v>
      </c>
      <c r="C382" s="2">
        <f>RSI!I382</f>
        <v>42.729684671391048</v>
      </c>
      <c r="D382" s="2">
        <f>MACD!E382</f>
        <v>-5.7217618190386066E-4</v>
      </c>
      <c r="E382" s="2">
        <f>MACD!F382</f>
        <v>-5.1309282857342248E-4</v>
      </c>
      <c r="F382" s="2">
        <f>'Moving Avg'!D382</f>
        <v>0.82599999999999996</v>
      </c>
      <c r="G382" s="2">
        <f>'Moving Avg'!F382</f>
        <v>0.82750000000000001</v>
      </c>
      <c r="H382" s="2">
        <f>'Moving Avg'!G382</f>
        <v>0.84839999999999971</v>
      </c>
      <c r="I382" s="2">
        <f>'Moving Avg'!H382</f>
        <v>0.9413499999999998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0.82</v>
      </c>
      <c r="C383" s="2">
        <f>RSI!I383</f>
        <v>42.729684671391048</v>
      </c>
      <c r="D383" s="2">
        <f>MACD!E383</f>
        <v>7.7620878984108188E-5</v>
      </c>
      <c r="E383" s="2">
        <f>MACD!F383</f>
        <v>-3.9495008706191636E-4</v>
      </c>
      <c r="F383" s="2">
        <f>'Moving Avg'!D383</f>
        <v>0.82400000000000007</v>
      </c>
      <c r="G383" s="2">
        <f>'Moving Avg'!F383</f>
        <v>0.82750000000000001</v>
      </c>
      <c r="H383" s="2">
        <f>'Moving Avg'!G383</f>
        <v>0.84719999999999973</v>
      </c>
      <c r="I383" s="2">
        <f>'Moving Avg'!H383</f>
        <v>0.9403499999999998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0.82</v>
      </c>
      <c r="C384" s="2">
        <f>RSI!I384</f>
        <v>42.729684671391048</v>
      </c>
      <c r="D384" s="2">
        <f>MACD!E384</f>
        <v>6.9979668590214317E-4</v>
      </c>
      <c r="E384" s="2">
        <f>MACD!F384</f>
        <v>-1.7600073246910446E-4</v>
      </c>
      <c r="F384" s="2">
        <f>'Moving Avg'!D384</f>
        <v>0.82199999999999984</v>
      </c>
      <c r="G384" s="2">
        <f>'Moving Avg'!F384</f>
        <v>0.82750000000000001</v>
      </c>
      <c r="H384" s="2">
        <f>'Moving Avg'!G384</f>
        <v>0.84579999999999955</v>
      </c>
      <c r="I384" s="2">
        <f>'Moving Avg'!H384</f>
        <v>0.93934999999999991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0.83</v>
      </c>
      <c r="C385" s="2">
        <f>RSI!I385</f>
        <v>49.395187372508737</v>
      </c>
      <c r="D385" s="2">
        <f>MACD!E385</f>
        <v>5.5250084589886228E-4</v>
      </c>
      <c r="E385" s="2">
        <f>MACD!F385</f>
        <v>-3.0300416795511114E-5</v>
      </c>
      <c r="F385" s="2">
        <f>'Moving Avg'!D385</f>
        <v>0.82199999999999984</v>
      </c>
      <c r="G385" s="2">
        <f>'Moving Avg'!F385</f>
        <v>0.82700000000000018</v>
      </c>
      <c r="H385" s="2">
        <f>'Moving Avg'!G385</f>
        <v>0.8443999999999996</v>
      </c>
      <c r="I385" s="2">
        <f>'Moving Avg'!H385</f>
        <v>0.93840000000000001</v>
      </c>
      <c r="J385" s="5" t="str">
        <f>OBV!F385</f>
        <v>BULLISH</v>
      </c>
      <c r="K385" s="5" t="str">
        <f>OBV!G385</f>
        <v>NEUTRAL</v>
      </c>
      <c r="L385" s="5" t="str">
        <f>OBV!H385</f>
        <v>NEUTRAL</v>
      </c>
    </row>
    <row r="386" spans="1:12" ht="13.5" x14ac:dyDescent="0.25">
      <c r="A386" s="3">
        <f>RSI!A386</f>
        <v>42865</v>
      </c>
      <c r="B386" s="2">
        <f>RSI!B386</f>
        <v>0.83</v>
      </c>
      <c r="C386" s="2">
        <f>RSI!I386</f>
        <v>49.395187372508737</v>
      </c>
      <c r="D386" s="2">
        <f>MACD!E386</f>
        <v>-4.1845827990711904E-3</v>
      </c>
      <c r="E386" s="2">
        <f>MACD!F386</f>
        <v>-8.6115689325064703E-4</v>
      </c>
      <c r="F386" s="2">
        <f>'Moving Avg'!D386</f>
        <v>0.82400000000000007</v>
      </c>
      <c r="G386" s="2">
        <f>'Moving Avg'!F386</f>
        <v>0.82650000000000001</v>
      </c>
      <c r="H386" s="2">
        <f>'Moving Avg'!G386</f>
        <v>0.84319999999999951</v>
      </c>
      <c r="I386" s="2">
        <f>'Moving Avg'!H386</f>
        <v>0.93745000000000001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</row>
    <row r="387" spans="1:12" ht="13.5" x14ac:dyDescent="0.25">
      <c r="A387" s="3">
        <f>RSI!A387</f>
        <v>42866</v>
      </c>
      <c r="B387" s="2">
        <f>RSI!B387</f>
        <v>0.83</v>
      </c>
      <c r="C387" s="2">
        <f>RSI!I387</f>
        <v>49.39518737250873</v>
      </c>
      <c r="D387" s="2">
        <f>MACD!E387</f>
        <v>-3.5747812924343814E-3</v>
      </c>
      <c r="E387" s="2">
        <f>MACD!F387</f>
        <v>-1.4038817730873941E-3</v>
      </c>
      <c r="F387" s="2">
        <f>'Moving Avg'!D387</f>
        <v>0.82599999999999996</v>
      </c>
      <c r="G387" s="2">
        <f>'Moving Avg'!F387</f>
        <v>0.82599999999999996</v>
      </c>
      <c r="H387" s="2">
        <f>'Moving Avg'!G387</f>
        <v>0.84199999999999942</v>
      </c>
      <c r="I387" s="2">
        <f>'Moving Avg'!H387</f>
        <v>0.93650000000000022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0.81</v>
      </c>
      <c r="C388" s="2">
        <f>RSI!I388</f>
        <v>38.269235704894847</v>
      </c>
      <c r="D388" s="2">
        <f>MACD!E388</f>
        <v>-1.574796849428961E-3</v>
      </c>
      <c r="E388" s="2">
        <f>MACD!F388</f>
        <v>-1.4380647883557075E-3</v>
      </c>
      <c r="F388" s="2">
        <f>'Moving Avg'!D388</f>
        <v>0.82400000000000007</v>
      </c>
      <c r="G388" s="2">
        <f>'Moving Avg'!F388</f>
        <v>0.82450000000000012</v>
      </c>
      <c r="H388" s="2">
        <f>'Moving Avg'!G388</f>
        <v>0.84059999999999946</v>
      </c>
      <c r="I388" s="2">
        <f>'Moving Avg'!H388</f>
        <v>0.93545000000000011</v>
      </c>
      <c r="J388" s="5" t="str">
        <f>OBV!F388</f>
        <v>BULLISH</v>
      </c>
      <c r="K388" s="5" t="str">
        <f>OBV!G388</f>
        <v>NEUTRAL</v>
      </c>
      <c r="L388" s="5" t="str">
        <f>OBV!H388</f>
        <v>BULLISH DIVERGENCE</v>
      </c>
    </row>
    <row r="389" spans="1:12" ht="13.5" x14ac:dyDescent="0.25">
      <c r="A389" s="3">
        <f>RSI!A389</f>
        <v>42870</v>
      </c>
      <c r="B389" s="2">
        <f>RSI!B389</f>
        <v>0.82</v>
      </c>
      <c r="C389" s="2">
        <f>RSI!I389</f>
        <v>44.946412069038679</v>
      </c>
      <c r="D389" s="2">
        <f>MACD!E389</f>
        <v>-5.0273158098401716E-4</v>
      </c>
      <c r="E389" s="2">
        <f>MACD!F389</f>
        <v>-1.2509981468813696E-3</v>
      </c>
      <c r="F389" s="2">
        <f>'Moving Avg'!D389</f>
        <v>0.82400000000000007</v>
      </c>
      <c r="G389" s="2">
        <f>'Moving Avg'!F389</f>
        <v>0.82499999999999996</v>
      </c>
      <c r="H389" s="2">
        <f>'Moving Avg'!G389</f>
        <v>0.83939999999999959</v>
      </c>
      <c r="I389" s="2">
        <f>'Moving Avg'!H389</f>
        <v>0.93445000000000011</v>
      </c>
      <c r="J389" s="5" t="str">
        <f>OBV!F389</f>
        <v>BULLISH</v>
      </c>
      <c r="K389" s="5" t="str">
        <f>OBV!G389</f>
        <v>STRONG</v>
      </c>
      <c r="L389" s="5" t="str">
        <f>OBV!H389</f>
        <v>NEUTRAL</v>
      </c>
    </row>
    <row r="390" spans="1:12" ht="13.5" x14ac:dyDescent="0.25">
      <c r="A390" s="3">
        <f>RSI!A390</f>
        <v>42871</v>
      </c>
      <c r="B390" s="2">
        <f>RSI!B390</f>
        <v>0.82</v>
      </c>
      <c r="C390" s="2">
        <f>RSI!I390</f>
        <v>44.946412069038679</v>
      </c>
      <c r="D390" s="2">
        <f>MACD!E390</f>
        <v>4.5689484393418578E-4</v>
      </c>
      <c r="E390" s="2">
        <f>MACD!F390</f>
        <v>-9.0941954871825851E-4</v>
      </c>
      <c r="F390" s="2">
        <f>'Moving Avg'!D390</f>
        <v>0.82199999999999984</v>
      </c>
      <c r="G390" s="2">
        <f>'Moving Avg'!F390</f>
        <v>0.82450000000000012</v>
      </c>
      <c r="H390" s="2">
        <f>'Moving Avg'!G390</f>
        <v>0.8381999999999995</v>
      </c>
      <c r="I390" s="2">
        <f>'Moving Avg'!H390</f>
        <v>0.93345000000000011</v>
      </c>
      <c r="J390" s="5" t="str">
        <f>OBV!F390</f>
        <v>BULLISH</v>
      </c>
      <c r="K390" s="5" t="str">
        <f>OBV!G390</f>
        <v>NEUTRAL</v>
      </c>
      <c r="L390" s="5" t="str">
        <f>OBV!H390</f>
        <v>BULLISH DIVERGENCE</v>
      </c>
    </row>
    <row r="391" spans="1:12" ht="13.5" x14ac:dyDescent="0.25">
      <c r="A391" s="3">
        <f>RSI!A391</f>
        <v>42872</v>
      </c>
      <c r="B391" s="2">
        <f>RSI!B391</f>
        <v>0.8</v>
      </c>
      <c r="C391" s="2">
        <f>RSI!I391</f>
        <v>35.931426844912238</v>
      </c>
      <c r="D391" s="2">
        <f>MACD!E391</f>
        <v>1.2605121871729352E-3</v>
      </c>
      <c r="E391" s="2">
        <f>MACD!F391</f>
        <v>-4.7543320154001974E-4</v>
      </c>
      <c r="F391" s="2">
        <f>'Moving Avg'!D391</f>
        <v>0.81600000000000006</v>
      </c>
      <c r="G391" s="2">
        <f>'Moving Avg'!F391</f>
        <v>0.82300000000000006</v>
      </c>
      <c r="H391" s="2">
        <f>'Moving Avg'!G391</f>
        <v>0.83659999999999957</v>
      </c>
      <c r="I391" s="2">
        <f>'Moving Avg'!H391</f>
        <v>0.93235000000000012</v>
      </c>
      <c r="J391" s="5" t="str">
        <f>OBV!F391</f>
        <v>BULLISH</v>
      </c>
      <c r="K391" s="5" t="str">
        <f>OBV!G391</f>
        <v>NEUTRAL</v>
      </c>
      <c r="L391" s="5" t="str">
        <f>OBV!H391</f>
        <v>BULLISH DIVERGENCE</v>
      </c>
    </row>
    <row r="392" spans="1:12" ht="13.5" x14ac:dyDescent="0.25">
      <c r="A392" s="3">
        <f>RSI!A392</f>
        <v>42873</v>
      </c>
      <c r="B392" s="2">
        <f>RSI!B392</f>
        <v>0.8</v>
      </c>
      <c r="C392" s="2">
        <f>RSI!I392</f>
        <v>35.931426844912224</v>
      </c>
      <c r="D392" s="2">
        <f>MACD!E392</f>
        <v>2.1036823314520836E-3</v>
      </c>
      <c r="E392" s="2">
        <f>MACD!F392</f>
        <v>4.0389905058400941E-5</v>
      </c>
      <c r="F392" s="2">
        <f>'Moving Avg'!D392</f>
        <v>0.80999999999999994</v>
      </c>
      <c r="G392" s="2">
        <f>'Moving Avg'!F392</f>
        <v>0.82150000000000012</v>
      </c>
      <c r="H392" s="2">
        <f>'Moving Avg'!G392</f>
        <v>0.83499999999999941</v>
      </c>
      <c r="I392" s="2">
        <f>'Moving Avg'!H392</f>
        <v>0.93125000000000013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</row>
    <row r="393" spans="1:12" ht="13.5" x14ac:dyDescent="0.25">
      <c r="A393" s="3">
        <f>RSI!A393</f>
        <v>42874</v>
      </c>
      <c r="B393" s="2">
        <f>RSI!B393</f>
        <v>0.8</v>
      </c>
      <c r="C393" s="2">
        <f>RSI!I393</f>
        <v>35.931426844912224</v>
      </c>
      <c r="D393" s="2">
        <f>MACD!E393</f>
        <v>2.9682323609419026E-3</v>
      </c>
      <c r="E393" s="2">
        <f>MACD!F393</f>
        <v>6.259583962351014E-4</v>
      </c>
      <c r="F393" s="2">
        <f>'Moving Avg'!D393</f>
        <v>0.80800000000000005</v>
      </c>
      <c r="G393" s="2">
        <f>'Moving Avg'!F393</f>
        <v>0.82000000000000006</v>
      </c>
      <c r="H393" s="2">
        <f>'Moving Avg'!G393</f>
        <v>0.83339999999999936</v>
      </c>
      <c r="I393" s="2">
        <f>'Moving Avg'!H393</f>
        <v>0.93025000000000024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</row>
    <row r="394" spans="1:12" ht="13.5" x14ac:dyDescent="0.25">
      <c r="A394" s="3">
        <f>RSI!A394</f>
        <v>42877</v>
      </c>
      <c r="B394" s="2">
        <f>RSI!B394</f>
        <v>0.8</v>
      </c>
      <c r="C394" s="2">
        <f>RSI!I394</f>
        <v>35.931426844912224</v>
      </c>
      <c r="D394" s="2">
        <f>MACD!E394</f>
        <v>3.8396805907594533E-3</v>
      </c>
      <c r="E394" s="2">
        <f>MACD!F394</f>
        <v>1.268702835139972E-3</v>
      </c>
      <c r="F394" s="2">
        <f>'Moving Avg'!D394</f>
        <v>0.80399999999999994</v>
      </c>
      <c r="G394" s="2">
        <f>'Moving Avg'!F394</f>
        <v>0.81850000000000023</v>
      </c>
      <c r="H394" s="2">
        <f>'Moving Avg'!G394</f>
        <v>0.83179999999999932</v>
      </c>
      <c r="I394" s="2">
        <f>'Moving Avg'!H394</f>
        <v>0.92925000000000035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0.8</v>
      </c>
      <c r="C395" s="2">
        <f>RSI!I395</f>
        <v>35.931426844912224</v>
      </c>
      <c r="D395" s="2">
        <f>MACD!E395</f>
        <v>6.2450638979866246E-3</v>
      </c>
      <c r="E395" s="2">
        <f>MACD!F395</f>
        <v>2.2639750477093023E-3</v>
      </c>
      <c r="F395" s="2">
        <f>'Moving Avg'!D395</f>
        <v>0.8</v>
      </c>
      <c r="G395" s="2">
        <f>'Moving Avg'!F395</f>
        <v>0.81700000000000017</v>
      </c>
      <c r="H395" s="2">
        <f>'Moving Avg'!G395</f>
        <v>0.83019999999999927</v>
      </c>
      <c r="I395" s="2">
        <f>'Moving Avg'!H395</f>
        <v>0.92840000000000045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0.8</v>
      </c>
      <c r="C396" s="2">
        <f>RSI!I396</f>
        <v>35.931426844912224</v>
      </c>
      <c r="D396" s="2">
        <f>MACD!E396</f>
        <v>8.4003349917061154E-3</v>
      </c>
      <c r="E396" s="2">
        <f>MACD!F396</f>
        <v>3.4912470365086653E-3</v>
      </c>
      <c r="F396" s="2">
        <f>'Moving Avg'!D396</f>
        <v>0.8</v>
      </c>
      <c r="G396" s="2">
        <f>'Moving Avg'!F396</f>
        <v>0.81700000000000017</v>
      </c>
      <c r="H396" s="2">
        <f>'Moving Avg'!G396</f>
        <v>0.82859999999999934</v>
      </c>
      <c r="I396" s="2">
        <f>'Moving Avg'!H396</f>
        <v>0.92775000000000063</v>
      </c>
      <c r="J396" s="5" t="str">
        <f>OBV!F396</f>
        <v>NEUTRAL</v>
      </c>
      <c r="K396" s="5" t="str">
        <f>OBV!G396</f>
        <v>NEUTRAL</v>
      </c>
      <c r="L396" s="5" t="str">
        <f>OBV!H396</f>
        <v>NEUTRAL</v>
      </c>
    </row>
    <row r="397" spans="1:12" ht="13.5" x14ac:dyDescent="0.25">
      <c r="A397" s="3">
        <f>RSI!A397</f>
        <v>42880</v>
      </c>
      <c r="B397" s="2">
        <f>RSI!B397</f>
        <v>0.78</v>
      </c>
      <c r="C397" s="2">
        <f>RSI!I397</f>
        <v>27.368397094626701</v>
      </c>
      <c r="D397" s="2">
        <f>MACD!E397</f>
        <v>1.1816569210526651E-2</v>
      </c>
      <c r="E397" s="2">
        <f>MACD!F397</f>
        <v>5.1563114713122629E-3</v>
      </c>
      <c r="F397" s="2">
        <f>'Moving Avg'!D397</f>
        <v>0.79600000000000004</v>
      </c>
      <c r="G397" s="2">
        <f>'Moving Avg'!F397</f>
        <v>0.81450000000000033</v>
      </c>
      <c r="H397" s="2">
        <f>'Moving Avg'!G397</f>
        <v>0.82679999999999931</v>
      </c>
      <c r="I397" s="2">
        <f>'Moving Avg'!H397</f>
        <v>0.9270000000000006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0.8</v>
      </c>
      <c r="C398" s="2">
        <f>RSI!I398</f>
        <v>42.202104226078355</v>
      </c>
      <c r="D398" s="2">
        <f>MACD!E398</f>
        <v>1.0369840245665007E-2</v>
      </c>
      <c r="E398" s="2">
        <f>MACD!F398</f>
        <v>6.1990172261828114E-3</v>
      </c>
      <c r="F398" s="2">
        <f>'Moving Avg'!D398</f>
        <v>0.79600000000000004</v>
      </c>
      <c r="G398" s="2">
        <f>'Moving Avg'!F398</f>
        <v>0.81300000000000028</v>
      </c>
      <c r="H398" s="2">
        <f>'Moving Avg'!G398</f>
        <v>0.82579999999999931</v>
      </c>
      <c r="I398" s="2">
        <f>'Moving Avg'!H398</f>
        <v>0.92635000000000078</v>
      </c>
      <c r="J398" s="5" t="str">
        <f>OBV!F398</f>
        <v>BEARISH</v>
      </c>
      <c r="K398" s="5" t="str">
        <f>OBV!G398</f>
        <v>NEUTRAL</v>
      </c>
      <c r="L398" s="5" t="str">
        <f>OBV!H398</f>
        <v>NEUTRAL</v>
      </c>
    </row>
    <row r="399" spans="1:12" ht="13.5" x14ac:dyDescent="0.25">
      <c r="A399" s="3">
        <f>RSI!A399</f>
        <v>42884</v>
      </c>
      <c r="B399" s="2">
        <f>RSI!B399</f>
        <v>0.81</v>
      </c>
      <c r="C399" s="2">
        <f>RSI!I399</f>
        <v>47.928470149396986</v>
      </c>
      <c r="D399" s="2">
        <f>MACD!E399</f>
        <v>1.0029869230509525E-2</v>
      </c>
      <c r="E399" s="2">
        <f>MACD!F399</f>
        <v>6.9651876270481541E-3</v>
      </c>
      <c r="F399" s="2">
        <f>'Moving Avg'!D399</f>
        <v>0.79799999999999993</v>
      </c>
      <c r="G399" s="2">
        <f>'Moving Avg'!F399</f>
        <v>0.81200000000000028</v>
      </c>
      <c r="H399" s="2">
        <f>'Moving Avg'!G399</f>
        <v>0.82519999999999927</v>
      </c>
      <c r="I399" s="2">
        <f>'Moving Avg'!H399</f>
        <v>0.92580000000000084</v>
      </c>
      <c r="J399" s="5" t="str">
        <f>OBV!F399</f>
        <v>BEARISH</v>
      </c>
      <c r="K399" s="5" t="str">
        <f>OBV!G399</f>
        <v>NEUTRAL</v>
      </c>
      <c r="L399" s="5" t="str">
        <f>OBV!H399</f>
        <v>BEARISH DIVERGENCE</v>
      </c>
    </row>
    <row r="400" spans="1:12" ht="13.5" x14ac:dyDescent="0.25">
      <c r="A400" s="3">
        <f>RSI!A400</f>
        <v>42885</v>
      </c>
      <c r="B400" s="2">
        <f>RSI!B400</f>
        <v>0.81</v>
      </c>
      <c r="C400" s="2">
        <f>RSI!I400</f>
        <v>47.928470149396986</v>
      </c>
      <c r="D400" s="2">
        <f>MACD!E400</f>
        <v>9.7631697829602127E-3</v>
      </c>
      <c r="E400" s="2">
        <f>MACD!F400</f>
        <v>7.5247840582305658E-3</v>
      </c>
      <c r="F400" s="2">
        <f>'Moving Avg'!D400</f>
        <v>0.8</v>
      </c>
      <c r="G400" s="2">
        <f>'Moving Avg'!F400</f>
        <v>0.81100000000000028</v>
      </c>
      <c r="H400" s="2">
        <f>'Moving Avg'!G400</f>
        <v>0.82439999999999924</v>
      </c>
      <c r="I400" s="2">
        <f>'Moving Avg'!H400</f>
        <v>0.92520000000000069</v>
      </c>
      <c r="J400" s="5" t="str">
        <f>OBV!F400</f>
        <v>BEARISH</v>
      </c>
      <c r="K400" s="5" t="str">
        <f>OBV!G400</f>
        <v>NEUTRAL</v>
      </c>
      <c r="L400" s="5" t="str">
        <f>OBV!H400</f>
        <v>BEARISH DIVERGENCE</v>
      </c>
    </row>
    <row r="401" spans="1:12" ht="13.5" x14ac:dyDescent="0.25">
      <c r="A401" s="3">
        <f>RSI!A401</f>
        <v>42886</v>
      </c>
      <c r="B401" s="2">
        <f>RSI!B401</f>
        <v>0.81</v>
      </c>
      <c r="C401" s="2">
        <f>RSI!I401</f>
        <v>47.928470149396986</v>
      </c>
      <c r="D401" s="2">
        <f>MACD!E401</f>
        <v>6.4799930672682082E-3</v>
      </c>
      <c r="E401" s="2">
        <f>MACD!F401</f>
        <v>7.3158258600380943E-3</v>
      </c>
      <c r="F401" s="2">
        <f>'Moving Avg'!D401</f>
        <v>0.80199999999999994</v>
      </c>
      <c r="G401" s="2">
        <f>'Moving Avg'!F401</f>
        <v>0.81050000000000022</v>
      </c>
      <c r="H401" s="2">
        <f>'Moving Avg'!G401</f>
        <v>0.82359999999999944</v>
      </c>
      <c r="I401" s="2">
        <f>'Moving Avg'!H401</f>
        <v>0.92450000000000077</v>
      </c>
      <c r="J401" s="5" t="str">
        <f>OBV!F401</f>
        <v>BEARISH</v>
      </c>
      <c r="K401" s="5" t="str">
        <f>OBV!G401</f>
        <v>NEUTRAL</v>
      </c>
      <c r="L401" s="5" t="str">
        <f>OBV!H401</f>
        <v>BEARISH DIVERGENCE</v>
      </c>
    </row>
    <row r="402" spans="1:12" ht="13.5" x14ac:dyDescent="0.25">
      <c r="A402" s="3">
        <f>RSI!A402</f>
        <v>42887</v>
      </c>
      <c r="B402" s="2">
        <f>RSI!B402</f>
        <v>0.83</v>
      </c>
      <c r="C402" s="2">
        <f>RSI!I402</f>
        <v>58.258835394352133</v>
      </c>
      <c r="D402" s="2">
        <f>MACD!E402</f>
        <v>2.2384159473697318E-3</v>
      </c>
      <c r="E402" s="2">
        <f>MACD!F402</f>
        <v>6.3003438775044215E-3</v>
      </c>
      <c r="F402" s="2">
        <f>'Moving Avg'!D402</f>
        <v>0.81199999999999994</v>
      </c>
      <c r="G402" s="2">
        <f>'Moving Avg'!F402</f>
        <v>0.81100000000000017</v>
      </c>
      <c r="H402" s="2">
        <f>'Moving Avg'!G402</f>
        <v>0.82319999999999938</v>
      </c>
      <c r="I402" s="2">
        <f>'Moving Avg'!H402</f>
        <v>0.92375000000000085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0.83</v>
      </c>
      <c r="C403" s="2">
        <f>RSI!I403</f>
        <v>58.258835394352126</v>
      </c>
      <c r="D403" s="2">
        <f>MACD!E403</f>
        <v>-1.4521463653413003E-3</v>
      </c>
      <c r="E403" s="2">
        <f>MACD!F403</f>
        <v>4.749845828935278E-3</v>
      </c>
      <c r="F403" s="2">
        <f>'Moving Avg'!D403</f>
        <v>0.81799999999999995</v>
      </c>
      <c r="G403" s="2">
        <f>'Moving Avg'!F403</f>
        <v>0.81150000000000022</v>
      </c>
      <c r="H403" s="2">
        <f>'Moving Avg'!G403</f>
        <v>0.82279999999999942</v>
      </c>
      <c r="I403" s="2">
        <f>'Moving Avg'!H403</f>
        <v>0.92300000000000093</v>
      </c>
      <c r="J403" s="5" t="str">
        <f>OBV!F403</f>
        <v>BULLISH</v>
      </c>
      <c r="K403" s="5" t="str">
        <f>OBV!G403</f>
        <v>NEUTRAL</v>
      </c>
      <c r="L403" s="5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0.83</v>
      </c>
      <c r="C404" s="2">
        <f>RSI!I404</f>
        <v>58.258835394352126</v>
      </c>
      <c r="D404" s="2">
        <f>MACD!E404</f>
        <v>-4.668944230110994E-3</v>
      </c>
      <c r="E404" s="2">
        <f>MACD!F404</f>
        <v>2.8660878171260238E-3</v>
      </c>
      <c r="F404" s="2">
        <f>'Moving Avg'!D404</f>
        <v>0.82200000000000006</v>
      </c>
      <c r="G404" s="2">
        <f>'Moving Avg'!F404</f>
        <v>0.81200000000000006</v>
      </c>
      <c r="H404" s="2">
        <f>'Moving Avg'!G404</f>
        <v>0.82239999999999958</v>
      </c>
      <c r="I404" s="2">
        <f>'Moving Avg'!H404</f>
        <v>0.92225000000000112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</row>
    <row r="405" spans="1:12" ht="13.5" x14ac:dyDescent="0.25">
      <c r="A405" s="3">
        <f>RSI!A405</f>
        <v>42892</v>
      </c>
      <c r="B405" s="2">
        <f>RSI!B405</f>
        <v>0.84</v>
      </c>
      <c r="C405" s="2">
        <f>RSI!I405</f>
        <v>62.860127479861973</v>
      </c>
      <c r="D405" s="2">
        <f>MACD!E405</f>
        <v>-8.2186411984620511E-3</v>
      </c>
      <c r="E405" s="2">
        <f>MACD!F405</f>
        <v>6.4914201400840892E-4</v>
      </c>
      <c r="F405" s="2">
        <f>'Moving Avg'!D405</f>
        <v>0.82800000000000007</v>
      </c>
      <c r="G405" s="2">
        <f>'Moving Avg'!F405</f>
        <v>0.81250000000000022</v>
      </c>
      <c r="H405" s="2">
        <f>'Moving Avg'!G405</f>
        <v>0.82219999999999971</v>
      </c>
      <c r="I405" s="2">
        <f>'Moving Avg'!H405</f>
        <v>0.9215500000000012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0.84</v>
      </c>
      <c r="C406" s="2">
        <f>RSI!I406</f>
        <v>62.860127479861973</v>
      </c>
      <c r="D406" s="2">
        <f>MACD!E406</f>
        <v>-1.1361923538925511E-2</v>
      </c>
      <c r="E406" s="2">
        <f>MACD!F406</f>
        <v>-1.7530710965783752E-3</v>
      </c>
      <c r="F406" s="2">
        <f>'Moving Avg'!D406</f>
        <v>0.83399999999999996</v>
      </c>
      <c r="G406" s="2">
        <f>'Moving Avg'!F406</f>
        <v>0.81300000000000006</v>
      </c>
      <c r="H406" s="2">
        <f>'Moving Avg'!G406</f>
        <v>0.82219999999999982</v>
      </c>
      <c r="I406" s="2">
        <f>'Moving Avg'!H406</f>
        <v>0.9206500000000013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0.84</v>
      </c>
      <c r="C407" s="2">
        <f>RSI!I407</f>
        <v>62.860127479861966</v>
      </c>
      <c r="D407" s="2">
        <f>MACD!E407</f>
        <v>-1.7227892055939109E-2</v>
      </c>
      <c r="E407" s="2">
        <f>MACD!F407</f>
        <v>-4.8480352884505227E-3</v>
      </c>
      <c r="F407" s="2">
        <f>'Moving Avg'!D407</f>
        <v>0.83599999999999997</v>
      </c>
      <c r="G407" s="2">
        <f>'Moving Avg'!F407</f>
        <v>0.81350000000000011</v>
      </c>
      <c r="H407" s="2">
        <f>'Moving Avg'!G407</f>
        <v>0.82220000000000015</v>
      </c>
      <c r="I407" s="2">
        <f>'Moving Avg'!H407</f>
        <v>0.9197500000000014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0.8</v>
      </c>
      <c r="C408" s="2">
        <f>RSI!I408</f>
        <v>40.536143211737127</v>
      </c>
      <c r="D408" s="2">
        <f>MACD!E408</f>
        <v>-1.6271281725326436E-2</v>
      </c>
      <c r="E408" s="2">
        <f>MACD!F408</f>
        <v>-7.1326845758257059E-3</v>
      </c>
      <c r="F408" s="2">
        <f>'Moving Avg'!D408</f>
        <v>0.82999999999999985</v>
      </c>
      <c r="G408" s="2">
        <f>'Moving Avg'!F408</f>
        <v>0.81300000000000006</v>
      </c>
      <c r="H408" s="2">
        <f>'Moving Avg'!G408</f>
        <v>0.82140000000000002</v>
      </c>
      <c r="I408" s="2">
        <f>'Moving Avg'!H408</f>
        <v>0.91865000000000141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0.82</v>
      </c>
      <c r="C409" s="2">
        <f>RSI!I409</f>
        <v>50.081878223665711</v>
      </c>
      <c r="D409" s="2">
        <f>MACD!E409</f>
        <v>-1.5279392928119084E-2</v>
      </c>
      <c r="E409" s="2">
        <f>MACD!F409</f>
        <v>-8.7620262462843827E-3</v>
      </c>
      <c r="F409" s="2">
        <f>'Moving Avg'!D409</f>
        <v>0.82800000000000007</v>
      </c>
      <c r="G409" s="2">
        <f>'Moving Avg'!F409</f>
        <v>0.81300000000000006</v>
      </c>
      <c r="H409" s="2">
        <f>'Moving Avg'!G409</f>
        <v>0.82100000000000006</v>
      </c>
      <c r="I409" s="2">
        <f>'Moving Avg'!H409</f>
        <v>0.91765000000000141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0.82</v>
      </c>
      <c r="C410" s="2">
        <f>RSI!I410</f>
        <v>50.081878223665711</v>
      </c>
      <c r="D410" s="2">
        <f>MACD!E410</f>
        <v>-1.4442108053633551E-2</v>
      </c>
      <c r="E410" s="2">
        <f>MACD!F410</f>
        <v>-9.8980426077542177E-3</v>
      </c>
      <c r="F410" s="2">
        <f>'Moving Avg'!D410</f>
        <v>0.82400000000000007</v>
      </c>
      <c r="G410" s="2">
        <f>'Moving Avg'!F410</f>
        <v>0.81300000000000006</v>
      </c>
      <c r="H410" s="2">
        <f>'Moving Avg'!G410</f>
        <v>0.82060000000000022</v>
      </c>
      <c r="I410" s="2">
        <f>'Moving Avg'!H410</f>
        <v>0.91650000000000131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0.82</v>
      </c>
      <c r="C411" s="2">
        <f>RSI!I411</f>
        <v>50.081878223665711</v>
      </c>
      <c r="D411" s="2">
        <f>MACD!E411</f>
        <v>-1.3735493316601954E-2</v>
      </c>
      <c r="E411" s="2">
        <f>MACD!F411</f>
        <v>-1.0665532749523766E-2</v>
      </c>
      <c r="F411" s="2">
        <f>'Moving Avg'!D411</f>
        <v>0.82</v>
      </c>
      <c r="G411" s="2">
        <f>'Moving Avg'!F411</f>
        <v>0.81400000000000006</v>
      </c>
      <c r="H411" s="2">
        <f>'Moving Avg'!G411</f>
        <v>0.82040000000000002</v>
      </c>
      <c r="I411" s="2">
        <f>'Moving Avg'!H411</f>
        <v>0.91520000000000135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0.82</v>
      </c>
      <c r="C412" s="2">
        <f>RSI!I412</f>
        <v>50.081878223665711</v>
      </c>
      <c r="D412" s="2">
        <f>MACD!E412</f>
        <v>-1.0062384980561778E-2</v>
      </c>
      <c r="E412" s="2">
        <f>MACD!F412</f>
        <v>-1.054490319573137E-2</v>
      </c>
      <c r="F412" s="2">
        <f>'Moving Avg'!D412</f>
        <v>0.81600000000000006</v>
      </c>
      <c r="G412" s="2">
        <f>'Moving Avg'!F412</f>
        <v>0.81500000000000006</v>
      </c>
      <c r="H412" s="2">
        <f>'Moving Avg'!G412</f>
        <v>0.8206</v>
      </c>
      <c r="I412" s="2">
        <f>'Moving Avg'!H412</f>
        <v>0.91375000000000128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0.82</v>
      </c>
      <c r="C413" s="2">
        <f>RSI!I413</f>
        <v>50.081878223665711</v>
      </c>
      <c r="D413" s="2">
        <f>MACD!E413</f>
        <v>-6.9559623813216787E-3</v>
      </c>
      <c r="E413" s="2">
        <f>MACD!F413</f>
        <v>-9.8271150328494324E-3</v>
      </c>
      <c r="F413" s="2">
        <f>'Moving Avg'!D413</f>
        <v>0.82</v>
      </c>
      <c r="G413" s="2">
        <f>'Moving Avg'!F413</f>
        <v>0.81600000000000017</v>
      </c>
      <c r="H413" s="2">
        <f>'Moving Avg'!G413</f>
        <v>0.8206</v>
      </c>
      <c r="I413" s="2">
        <f>'Moving Avg'!H413</f>
        <v>0.91230000000000133</v>
      </c>
      <c r="J413" s="5" t="str">
        <f>OBV!F413</f>
        <v>BULLISH</v>
      </c>
      <c r="K413" s="5" t="str">
        <f>OBV!G413</f>
        <v>NEUTRAL</v>
      </c>
      <c r="L413" s="5" t="str">
        <f>OBV!H413</f>
        <v>CONFIRMED BULLISH</v>
      </c>
    </row>
    <row r="414" spans="1:12" ht="13.5" x14ac:dyDescent="0.25">
      <c r="A414" s="3">
        <f>RSI!A414</f>
        <v>42905</v>
      </c>
      <c r="B414" s="2">
        <f>RSI!B414</f>
        <v>0.82</v>
      </c>
      <c r="C414" s="2">
        <f>RSI!I414</f>
        <v>50.081878223665711</v>
      </c>
      <c r="D414" s="2">
        <f>MACD!E414</f>
        <v>-4.3289251610472146E-3</v>
      </c>
      <c r="E414" s="2">
        <f>MACD!F414</f>
        <v>-8.7274770584889888E-3</v>
      </c>
      <c r="F414" s="2">
        <f>'Moving Avg'!D414</f>
        <v>0.82</v>
      </c>
      <c r="G414" s="2">
        <f>'Moving Avg'!F414</f>
        <v>0.81699999999999995</v>
      </c>
      <c r="H414" s="2">
        <f>'Moving Avg'!G414</f>
        <v>0.8206</v>
      </c>
      <c r="I414" s="2">
        <f>'Moving Avg'!H414</f>
        <v>0.91100000000000125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</row>
    <row r="415" spans="1:12" ht="13.5" x14ac:dyDescent="0.25">
      <c r="A415" s="3">
        <f>RSI!A415</f>
        <v>42906</v>
      </c>
      <c r="B415" s="2">
        <f>RSI!B415</f>
        <v>0.82</v>
      </c>
      <c r="C415" s="2">
        <f>RSI!I415</f>
        <v>50.081878223665711</v>
      </c>
      <c r="D415" s="2">
        <f>MACD!E415</f>
        <v>-5.6895098378317854E-4</v>
      </c>
      <c r="E415" s="2">
        <f>MACD!F415</f>
        <v>-7.0957718435478278E-3</v>
      </c>
      <c r="F415" s="2">
        <f>'Moving Avg'!D415</f>
        <v>0.82</v>
      </c>
      <c r="G415" s="2">
        <f>'Moving Avg'!F415</f>
        <v>0.81800000000000017</v>
      </c>
      <c r="H415" s="2">
        <f>'Moving Avg'!G415</f>
        <v>0.82020000000000015</v>
      </c>
      <c r="I415" s="2">
        <f>'Moving Avg'!H415</f>
        <v>0.90970000000000129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</row>
    <row r="416" spans="1:12" ht="13.5" x14ac:dyDescent="0.25">
      <c r="A416" s="3">
        <f>RSI!A416</f>
        <v>42907</v>
      </c>
      <c r="B416" s="2">
        <f>RSI!B416</f>
        <v>0.82</v>
      </c>
      <c r="C416" s="2">
        <f>RSI!I416</f>
        <v>50.081878223665711</v>
      </c>
      <c r="D416" s="2">
        <f>MACD!E416</f>
        <v>2.6113017304126851E-3</v>
      </c>
      <c r="E416" s="2">
        <f>MACD!F416</f>
        <v>-5.1543571287557257E-3</v>
      </c>
      <c r="F416" s="2">
        <f>'Moving Avg'!D416</f>
        <v>0.82</v>
      </c>
      <c r="G416" s="2">
        <f>'Moving Avg'!F416</f>
        <v>0.81900000000000017</v>
      </c>
      <c r="H416" s="2">
        <f>'Moving Avg'!G416</f>
        <v>0.81980000000000008</v>
      </c>
      <c r="I416" s="2">
        <f>'Moving Avg'!H416</f>
        <v>0.90830000000000122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</row>
    <row r="417" spans="1:12" ht="13.5" x14ac:dyDescent="0.25">
      <c r="A417" s="3">
        <f>RSI!A417</f>
        <v>42908</v>
      </c>
      <c r="B417" s="2">
        <f>RSI!B417</f>
        <v>0.82</v>
      </c>
      <c r="C417" s="2">
        <f>RSI!I417</f>
        <v>50.081878223665711</v>
      </c>
      <c r="D417" s="2">
        <f>MACD!E417</f>
        <v>5.3011145209602706E-3</v>
      </c>
      <c r="E417" s="2">
        <f>MACD!F417</f>
        <v>-3.0632627988125263E-3</v>
      </c>
      <c r="F417" s="2">
        <f>'Moving Avg'!D417</f>
        <v>0.82</v>
      </c>
      <c r="G417" s="2">
        <f>'Moving Avg'!F417</f>
        <v>0.82100000000000006</v>
      </c>
      <c r="H417" s="2">
        <f>'Moving Avg'!G417</f>
        <v>0.81940000000000002</v>
      </c>
      <c r="I417" s="2">
        <f>'Moving Avg'!H417</f>
        <v>0.90690000000000126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</row>
    <row r="418" spans="1:12" ht="13.5" x14ac:dyDescent="0.25">
      <c r="A418" s="3">
        <f>RSI!A418</f>
        <v>42909</v>
      </c>
      <c r="B418" s="2">
        <f>RSI!B418</f>
        <v>0.8</v>
      </c>
      <c r="C418" s="2">
        <f>RSI!I418</f>
        <v>38.149912503535404</v>
      </c>
      <c r="D418" s="2">
        <f>MACD!E418</f>
        <v>2.9036616985008701E-3</v>
      </c>
      <c r="E418" s="2">
        <f>MACD!F418</f>
        <v>-1.8698778993498472E-3</v>
      </c>
      <c r="F418" s="2">
        <f>'Moving Avg'!D418</f>
        <v>0.81600000000000006</v>
      </c>
      <c r="G418" s="2">
        <f>'Moving Avg'!F418</f>
        <v>0.82100000000000006</v>
      </c>
      <c r="H418" s="2">
        <f>'Moving Avg'!G418</f>
        <v>0.81859999999999999</v>
      </c>
      <c r="I418" s="2">
        <f>'Moving Avg'!H418</f>
        <v>0.90555000000000119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0.82</v>
      </c>
      <c r="C419" s="2">
        <f>RSI!I419</f>
        <v>50.778873487955238</v>
      </c>
      <c r="D419" s="2">
        <f>MACD!E419</f>
        <v>2.5876669037135924E-3</v>
      </c>
      <c r="E419" s="2">
        <f>MACD!F419</f>
        <v>-9.7836893873715926E-4</v>
      </c>
      <c r="F419" s="2">
        <f>'Moving Avg'!D419</f>
        <v>0.81600000000000006</v>
      </c>
      <c r="G419" s="2">
        <f>'Moving Avg'!F419</f>
        <v>0.82150000000000012</v>
      </c>
      <c r="H419" s="2">
        <f>'Moving Avg'!G419</f>
        <v>0.81879999999999997</v>
      </c>
      <c r="I419" s="2">
        <f>'Moving Avg'!H419</f>
        <v>0.90430000000000121</v>
      </c>
      <c r="J419" s="5" t="str">
        <f>OBV!F419</f>
        <v>BEARISH</v>
      </c>
      <c r="K419" s="5" t="str">
        <f>OBV!G419</f>
        <v>NEUTRAL</v>
      </c>
      <c r="L419" s="5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0.82</v>
      </c>
      <c r="C420" s="2">
        <f>RSI!I420</f>
        <v>50.778873487955238</v>
      </c>
      <c r="D420" s="2">
        <f>MACD!E420</f>
        <v>2.3106035527694635E-3</v>
      </c>
      <c r="E420" s="2">
        <f>MACD!F420</f>
        <v>-3.2057444043583473E-4</v>
      </c>
      <c r="F420" s="2">
        <f>'Moving Avg'!D420</f>
        <v>0.81600000000000006</v>
      </c>
      <c r="G420" s="2">
        <f>'Moving Avg'!F420</f>
        <v>0.82200000000000006</v>
      </c>
      <c r="H420" s="2">
        <f>'Moving Avg'!G420</f>
        <v>0.81859999999999999</v>
      </c>
      <c r="I420" s="2">
        <f>'Moving Avg'!H420</f>
        <v>0.90305000000000124</v>
      </c>
      <c r="J420" s="5" t="str">
        <f>OBV!F420</f>
        <v>BEARISH</v>
      </c>
      <c r="K420" s="5" t="str">
        <f>OBV!G420</f>
        <v>NEUTRAL</v>
      </c>
      <c r="L420" s="5" t="str">
        <f>OBV!H420</f>
        <v>NEUTRAL</v>
      </c>
    </row>
    <row r="421" spans="1:12" ht="13.5" x14ac:dyDescent="0.25">
      <c r="A421" s="3">
        <f>RSI!A421</f>
        <v>42916</v>
      </c>
      <c r="B421" s="2">
        <f>RSI!B421</f>
        <v>0.82</v>
      </c>
      <c r="C421" s="2">
        <f>RSI!I421</f>
        <v>50.778873487955238</v>
      </c>
      <c r="D421" s="2">
        <f>MACD!E421</f>
        <v>2.0671994623970846E-3</v>
      </c>
      <c r="E421" s="2">
        <f>MACD!F421</f>
        <v>1.5698034013074917E-4</v>
      </c>
      <c r="F421" s="2">
        <f>'Moving Avg'!D421</f>
        <v>0.81600000000000006</v>
      </c>
      <c r="G421" s="2">
        <f>'Moving Avg'!F421</f>
        <v>0.82250000000000012</v>
      </c>
      <c r="H421" s="2">
        <f>'Moving Avg'!G421</f>
        <v>0.81839999999999991</v>
      </c>
      <c r="I421" s="2">
        <f>'Moving Avg'!H421</f>
        <v>0.90180000000000105</v>
      </c>
      <c r="J421" s="5" t="str">
        <f>OBV!F421</f>
        <v>BEARISH</v>
      </c>
      <c r="K421" s="5" t="str">
        <f>OBV!G421</f>
        <v>NEUTRAL</v>
      </c>
      <c r="L421" s="5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0.82</v>
      </c>
      <c r="C422" s="2">
        <f>RSI!I422</f>
        <v>50.778873487955238</v>
      </c>
      <c r="D422" s="2">
        <f>MACD!E422</f>
        <v>1.8529404233600388E-3</v>
      </c>
      <c r="E422" s="2">
        <f>MACD!F422</f>
        <v>4.9617235677660708E-4</v>
      </c>
      <c r="F422" s="2">
        <f>'Moving Avg'!D422</f>
        <v>0.81600000000000006</v>
      </c>
      <c r="G422" s="2">
        <f>'Moving Avg'!F422</f>
        <v>0.82200000000000006</v>
      </c>
      <c r="H422" s="2">
        <f>'Moving Avg'!G422</f>
        <v>0.81819999999999993</v>
      </c>
      <c r="I422" s="2">
        <f>'Moving Avg'!H422</f>
        <v>0.90055000000000107</v>
      </c>
      <c r="J422" s="5" t="str">
        <f>OBV!F422</f>
        <v>BEARISH</v>
      </c>
      <c r="K422" s="5" t="str">
        <f>OBV!G422</f>
        <v>NEUTRAL</v>
      </c>
      <c r="L422" s="5" t="str">
        <f>OBV!H422</f>
        <v>NEUTRAL</v>
      </c>
    </row>
    <row r="423" spans="1:12" ht="13.5" x14ac:dyDescent="0.25">
      <c r="A423" s="3">
        <f>RSI!A423</f>
        <v>42920</v>
      </c>
      <c r="B423" s="2">
        <f>RSI!B423</f>
        <v>0.82</v>
      </c>
      <c r="C423" s="2">
        <f>RSI!I423</f>
        <v>50.778873487955238</v>
      </c>
      <c r="D423" s="2">
        <f>MACD!E423</f>
        <v>1.6639575247030525E-3</v>
      </c>
      <c r="E423" s="2">
        <f>MACD!F423</f>
        <v>7.2972939036189616E-4</v>
      </c>
      <c r="F423" s="2">
        <f>'Moving Avg'!D423</f>
        <v>0.82</v>
      </c>
      <c r="G423" s="2">
        <f>'Moving Avg'!F423</f>
        <v>0.82150000000000012</v>
      </c>
      <c r="H423" s="2">
        <f>'Moving Avg'!G423</f>
        <v>0.81799999999999995</v>
      </c>
      <c r="I423" s="2">
        <f>'Moving Avg'!H423</f>
        <v>0.8993000000000011</v>
      </c>
      <c r="J423" s="5" t="str">
        <f>OBV!F423</f>
        <v>BULLISH</v>
      </c>
      <c r="K423" s="5" t="str">
        <f>OBV!G423</f>
        <v>NEUTRAL</v>
      </c>
      <c r="L423" s="5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0.82</v>
      </c>
      <c r="C424" s="2">
        <f>RSI!I424</f>
        <v>50.778873487955238</v>
      </c>
      <c r="D424" s="2">
        <f>MACD!E424</f>
        <v>1.4969315212002288E-3</v>
      </c>
      <c r="E424" s="2">
        <f>MACD!F424</f>
        <v>8.8316981652956277E-4</v>
      </c>
      <c r="F424" s="2">
        <f>'Moving Avg'!D424</f>
        <v>0.82</v>
      </c>
      <c r="G424" s="2">
        <f>'Moving Avg'!F424</f>
        <v>0.82100000000000029</v>
      </c>
      <c r="H424" s="2">
        <f>'Moving Avg'!G424</f>
        <v>0.81779999999999997</v>
      </c>
      <c r="I424" s="2">
        <f>'Moving Avg'!H424</f>
        <v>0.8980500000000009</v>
      </c>
      <c r="J424" s="5" t="str">
        <f>OBV!F424</f>
        <v>NEUTRAL</v>
      </c>
      <c r="K424" s="5" t="str">
        <f>OBV!G424</f>
        <v>NEUTRAL</v>
      </c>
      <c r="L424" s="5" t="str">
        <f>OBV!H424</f>
        <v>NEUTRAL</v>
      </c>
    </row>
    <row r="425" spans="1:12" ht="13.5" x14ac:dyDescent="0.25">
      <c r="A425" s="3">
        <f>RSI!A425</f>
        <v>42922</v>
      </c>
      <c r="B425" s="2">
        <f>RSI!B425</f>
        <v>0.82</v>
      </c>
      <c r="C425" s="2">
        <f>RSI!I425</f>
        <v>50.778873487955238</v>
      </c>
      <c r="D425" s="2">
        <f>MACD!E425</f>
        <v>1.3490116435702637E-3</v>
      </c>
      <c r="E425" s="2">
        <f>MACD!F425</f>
        <v>9.7633818193770296E-4</v>
      </c>
      <c r="F425" s="2">
        <f>'Moving Avg'!D425</f>
        <v>0.82</v>
      </c>
      <c r="G425" s="2">
        <f>'Moving Avg'!F425</f>
        <v>0.82000000000000006</v>
      </c>
      <c r="H425" s="2">
        <f>'Moving Avg'!G425</f>
        <v>0.81759999999999988</v>
      </c>
      <c r="I425" s="2">
        <f>'Moving Avg'!H425</f>
        <v>0.89680000000000104</v>
      </c>
      <c r="J425" s="5" t="str">
        <f>OBV!F425</f>
        <v>NEUTRAL</v>
      </c>
      <c r="K425" s="5" t="str">
        <f>OBV!G425</f>
        <v>NEUTRAL</v>
      </c>
      <c r="L425" s="5" t="str">
        <f>OBV!H425</f>
        <v>NEUTRAL</v>
      </c>
    </row>
    <row r="426" spans="1:12" ht="13.5" x14ac:dyDescent="0.25">
      <c r="A426" s="3">
        <f>RSI!A426</f>
        <v>42923</v>
      </c>
      <c r="B426" s="2">
        <f>RSI!B426</f>
        <v>0.84</v>
      </c>
      <c r="C426" s="2">
        <f>RSI!I426</f>
        <v>63.35042824085459</v>
      </c>
      <c r="D426" s="2">
        <f>MACD!E426</f>
        <v>-2.6373483199237935E-4</v>
      </c>
      <c r="E426" s="2">
        <f>MACD!F426</f>
        <v>7.2832357915168647E-4</v>
      </c>
      <c r="F426" s="2">
        <f>'Moving Avg'!D426</f>
        <v>0.82400000000000007</v>
      </c>
      <c r="G426" s="2">
        <f>'Moving Avg'!F426</f>
        <v>0.82000000000000028</v>
      </c>
      <c r="H426" s="2">
        <f>'Moving Avg'!G426</f>
        <v>0.81840000000000002</v>
      </c>
      <c r="I426" s="2">
        <f>'Moving Avg'!H426</f>
        <v>0.89565000000000095</v>
      </c>
      <c r="J426" s="5" t="str">
        <f>OBV!F426</f>
        <v>BULLISH</v>
      </c>
      <c r="K426" s="5" t="str">
        <f>OBV!G426</f>
        <v>NEUTRAL</v>
      </c>
      <c r="L426" s="5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0.84</v>
      </c>
      <c r="C427" s="2">
        <f>RSI!I427</f>
        <v>63.35042824085459</v>
      </c>
      <c r="D427" s="2">
        <f>MACD!E427</f>
        <v>-1.7521973432508275E-3</v>
      </c>
      <c r="E427" s="2">
        <f>MACD!F427</f>
        <v>2.3221939467118368E-4</v>
      </c>
      <c r="F427" s="2">
        <f>'Moving Avg'!D427</f>
        <v>0.82799999999999996</v>
      </c>
      <c r="G427" s="2">
        <f>'Moving Avg'!F427</f>
        <v>0.82000000000000028</v>
      </c>
      <c r="H427" s="2">
        <f>'Moving Avg'!G427</f>
        <v>0.81860000000000011</v>
      </c>
      <c r="I427" s="2">
        <f>'Moving Avg'!H427</f>
        <v>0.89450000000000085</v>
      </c>
      <c r="J427" s="5" t="str">
        <f>OBV!F427</f>
        <v>BULLISH</v>
      </c>
      <c r="K427" s="5" t="str">
        <f>OBV!G427</f>
        <v>NEUTRAL</v>
      </c>
      <c r="L427" s="5" t="str">
        <f>OBV!H427</f>
        <v>CONFIRMED BULLISH</v>
      </c>
    </row>
    <row r="428" spans="1:12" ht="13.5" x14ac:dyDescent="0.25">
      <c r="A428" s="3">
        <f>RSI!A428</f>
        <v>42927</v>
      </c>
      <c r="B428" s="2">
        <f>RSI!B428</f>
        <v>0.84</v>
      </c>
      <c r="C428" s="2">
        <f>RSI!I428</f>
        <v>63.35042824085459</v>
      </c>
      <c r="D428" s="2">
        <f>MACD!E428</f>
        <v>-6.2032469193850082E-3</v>
      </c>
      <c r="E428" s="2">
        <f>MACD!F428</f>
        <v>-1.0548738681400546E-3</v>
      </c>
      <c r="F428" s="2">
        <f>'Moving Avg'!D428</f>
        <v>0.83200000000000007</v>
      </c>
      <c r="G428" s="2">
        <f>'Moving Avg'!F428</f>
        <v>0.82200000000000029</v>
      </c>
      <c r="H428" s="2">
        <f>'Moving Avg'!G428</f>
        <v>0.81880000000000019</v>
      </c>
      <c r="I428" s="2">
        <f>'Moving Avg'!H428</f>
        <v>0.89335000000000098</v>
      </c>
      <c r="J428" s="5" t="str">
        <f>OBV!F428</f>
        <v>BULLISH</v>
      </c>
      <c r="K428" s="5" t="str">
        <f>OBV!G428</f>
        <v>NEUTRAL</v>
      </c>
      <c r="L428" s="5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0.84</v>
      </c>
      <c r="C429" s="2">
        <f>RSI!I429</f>
        <v>63.35042824085459</v>
      </c>
      <c r="D429" s="2">
        <f>MACD!E429</f>
        <v>-6.9987615796680558E-3</v>
      </c>
      <c r="E429" s="2">
        <f>MACD!F429</f>
        <v>-2.243651410445655E-3</v>
      </c>
      <c r="F429" s="2">
        <f>'Moving Avg'!D429</f>
        <v>0.83599999999999997</v>
      </c>
      <c r="G429" s="2">
        <f>'Moving Avg'!F429</f>
        <v>0.82300000000000006</v>
      </c>
      <c r="H429" s="2">
        <f>'Moving Avg'!G429</f>
        <v>0.81900000000000039</v>
      </c>
      <c r="I429" s="2">
        <f>'Moving Avg'!H429</f>
        <v>0.89220000000000088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</row>
    <row r="430" spans="1:12" ht="13.5" x14ac:dyDescent="0.25">
      <c r="A430" s="3">
        <f>RSI!A430</f>
        <v>42929</v>
      </c>
      <c r="B430" s="2">
        <f>RSI!B430</f>
        <v>0.84</v>
      </c>
      <c r="C430" s="2">
        <f>RSI!I430</f>
        <v>63.35042824085459</v>
      </c>
      <c r="D430" s="2">
        <f>MACD!E430</f>
        <v>-7.7701903126001781E-3</v>
      </c>
      <c r="E430" s="2">
        <f>MACD!F430</f>
        <v>-3.3489591908765597E-3</v>
      </c>
      <c r="F430" s="2">
        <f>'Moving Avg'!D430</f>
        <v>0.84000000000000008</v>
      </c>
      <c r="G430" s="2">
        <f>'Moving Avg'!F430</f>
        <v>0.82400000000000007</v>
      </c>
      <c r="H430" s="2">
        <f>'Moving Avg'!G430</f>
        <v>0.81920000000000048</v>
      </c>
      <c r="I430" s="2">
        <f>'Moving Avg'!H430</f>
        <v>0.89120000000000088</v>
      </c>
      <c r="J430" s="5" t="str">
        <f>OBV!F430</f>
        <v>BULLISH</v>
      </c>
      <c r="K430" s="5" t="str">
        <f>OBV!G430</f>
        <v>NEUTRAL</v>
      </c>
      <c r="L430" s="5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0.84</v>
      </c>
      <c r="C431" s="2">
        <f>RSI!I431</f>
        <v>63.350428240854583</v>
      </c>
      <c r="D431" s="2">
        <f>MACD!E431</f>
        <v>-8.5139570940985232E-3</v>
      </c>
      <c r="E431" s="2">
        <f>MACD!F431</f>
        <v>-4.3819587715209531E-3</v>
      </c>
      <c r="F431" s="2">
        <f>'Moving Avg'!D431</f>
        <v>0.84000000000000008</v>
      </c>
      <c r="G431" s="2">
        <f>'Moving Avg'!F431</f>
        <v>0.82499999999999996</v>
      </c>
      <c r="H431" s="2">
        <f>'Moving Avg'!G431</f>
        <v>0.81960000000000055</v>
      </c>
      <c r="I431" s="2">
        <f>'Moving Avg'!H431</f>
        <v>0.89020000000000099</v>
      </c>
      <c r="J431" s="5" t="str">
        <f>OBV!F431</f>
        <v>NEUTRAL</v>
      </c>
      <c r="K431" s="5" t="str">
        <f>OBV!G431</f>
        <v>NEUTRAL</v>
      </c>
      <c r="L431" s="5" t="str">
        <f>OBV!H431</f>
        <v>NEUTRAL</v>
      </c>
    </row>
    <row r="432" spans="1:12" ht="13.5" x14ac:dyDescent="0.25">
      <c r="A432" s="3">
        <f>RSI!A432</f>
        <v>42933</v>
      </c>
      <c r="B432" s="2">
        <f>RSI!B432</f>
        <v>0.84</v>
      </c>
      <c r="C432" s="2">
        <f>RSI!I432</f>
        <v>63.350428240854583</v>
      </c>
      <c r="D432" s="2">
        <f>MACD!E432</f>
        <v>-9.2275754318069669E-3</v>
      </c>
      <c r="E432" s="2">
        <f>MACD!F432</f>
        <v>-5.3510821035781565E-3</v>
      </c>
      <c r="F432" s="2">
        <f>'Moving Avg'!D432</f>
        <v>0.84000000000000008</v>
      </c>
      <c r="G432" s="2">
        <f>'Moving Avg'!F432</f>
        <v>0.82599999999999996</v>
      </c>
      <c r="H432" s="2">
        <f>'Moving Avg'!G432</f>
        <v>0.82000000000000062</v>
      </c>
      <c r="I432" s="2">
        <f>'Moving Avg'!H432</f>
        <v>0.88920000000000077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</row>
    <row r="433" spans="1:12" ht="13.5" x14ac:dyDescent="0.25">
      <c r="A433" s="3">
        <f>RSI!A433</f>
        <v>42934</v>
      </c>
      <c r="B433" s="2">
        <f>RSI!B433</f>
        <v>0.81</v>
      </c>
      <c r="C433" s="2">
        <f>RSI!I433</f>
        <v>38.543512396909428</v>
      </c>
      <c r="D433" s="2">
        <f>MACD!E433</f>
        <v>-7.6872185689653705E-3</v>
      </c>
      <c r="E433" s="2">
        <f>MACD!F433</f>
        <v>-5.8183093966555997E-3</v>
      </c>
      <c r="F433" s="2">
        <f>'Moving Avg'!D433</f>
        <v>0.83399999999999996</v>
      </c>
      <c r="G433" s="2">
        <f>'Moving Avg'!F433</f>
        <v>0.82550000000000012</v>
      </c>
      <c r="H433" s="2">
        <f>'Moving Avg'!G433</f>
        <v>0.81980000000000064</v>
      </c>
      <c r="I433" s="2">
        <f>'Moving Avg'!H433</f>
        <v>0.88800000000000068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</row>
    <row r="434" spans="1:12" ht="13.5" x14ac:dyDescent="0.25">
      <c r="A434" s="3">
        <f>RSI!A434</f>
        <v>42935</v>
      </c>
      <c r="B434" s="2">
        <f>RSI!B434</f>
        <v>0.81</v>
      </c>
      <c r="C434" s="2">
        <f>RSI!I434</f>
        <v>38.543512396909428</v>
      </c>
      <c r="D434" s="2">
        <f>MACD!E434</f>
        <v>-6.2788225246425133E-3</v>
      </c>
      <c r="E434" s="2">
        <f>MACD!F434</f>
        <v>-5.9104120222529827E-3</v>
      </c>
      <c r="F434" s="2">
        <f>'Moving Avg'!D434</f>
        <v>0.82800000000000007</v>
      </c>
      <c r="G434" s="2">
        <f>'Moving Avg'!F434</f>
        <v>0.82499999999999996</v>
      </c>
      <c r="H434" s="2">
        <f>'Moving Avg'!G434</f>
        <v>0.81960000000000066</v>
      </c>
      <c r="I434" s="2">
        <f>'Moving Avg'!H434</f>
        <v>0.88695000000000068</v>
      </c>
      <c r="J434" s="5" t="str">
        <f>OBV!F434</f>
        <v>BEARISH</v>
      </c>
      <c r="K434" s="5" t="str">
        <f>OBV!G434</f>
        <v>NEUTRAL</v>
      </c>
      <c r="L434" s="5" t="str">
        <f>OBV!H434</f>
        <v>CONFIRMED BEARISH</v>
      </c>
    </row>
    <row r="435" spans="1:12" ht="13.5" x14ac:dyDescent="0.25">
      <c r="A435" s="3">
        <f>RSI!A435</f>
        <v>42936</v>
      </c>
      <c r="B435" s="2">
        <f>RSI!B435</f>
        <v>0.81</v>
      </c>
      <c r="C435" s="2">
        <f>RSI!I435</f>
        <v>38.543512396909428</v>
      </c>
      <c r="D435" s="2">
        <f>MACD!E435</f>
        <v>-4.9898646833680393E-3</v>
      </c>
      <c r="E435" s="2">
        <f>MACD!F435</f>
        <v>-5.7263025544759946E-3</v>
      </c>
      <c r="F435" s="2">
        <f>'Moving Avg'!D435</f>
        <v>0.82200000000000006</v>
      </c>
      <c r="G435" s="2">
        <f>'Moving Avg'!F435</f>
        <v>0.82450000000000012</v>
      </c>
      <c r="H435" s="2">
        <f>'Moving Avg'!G435</f>
        <v>0.81920000000000071</v>
      </c>
      <c r="I435" s="2">
        <f>'Moving Avg'!H435</f>
        <v>0.88590000000000058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</row>
    <row r="436" spans="1:12" ht="13.5" x14ac:dyDescent="0.25">
      <c r="A436" s="3">
        <f>RSI!A436</f>
        <v>42937</v>
      </c>
      <c r="B436" s="2">
        <f>RSI!B436</f>
        <v>0.78</v>
      </c>
      <c r="C436" s="2">
        <f>RSI!I436</f>
        <v>25.884162844215325</v>
      </c>
      <c r="D436" s="2">
        <f>MACD!E436</f>
        <v>1.4899725390933316E-3</v>
      </c>
      <c r="E436" s="2">
        <f>MACD!F436</f>
        <v>-4.283047535762129E-3</v>
      </c>
      <c r="F436" s="2">
        <f>'Moving Avg'!D436</f>
        <v>0.80999999999999994</v>
      </c>
      <c r="G436" s="2">
        <f>'Moving Avg'!F436</f>
        <v>0.82250000000000012</v>
      </c>
      <c r="H436" s="2">
        <f>'Moving Avg'!G436</f>
        <v>0.81820000000000082</v>
      </c>
      <c r="I436" s="2">
        <f>'Moving Avg'!H436</f>
        <v>0.8847000000000006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0.8</v>
      </c>
      <c r="C437" s="2">
        <f>RSI!I437</f>
        <v>40.026282230852374</v>
      </c>
      <c r="D437" s="2">
        <f>MACD!E437</f>
        <v>5.7520675420007494E-3</v>
      </c>
      <c r="E437" s="2">
        <f>MACD!F437</f>
        <v>-2.2760245202095536E-3</v>
      </c>
      <c r="F437" s="2">
        <f>'Moving Avg'!D437</f>
        <v>0.80199999999999994</v>
      </c>
      <c r="G437" s="2">
        <f>'Moving Avg'!F437</f>
        <v>0.82150000000000001</v>
      </c>
      <c r="H437" s="2">
        <f>'Moving Avg'!G437</f>
        <v>0.81760000000000066</v>
      </c>
      <c r="I437" s="2">
        <f>'Moving Avg'!H437</f>
        <v>0.88360000000000061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</row>
    <row r="438" spans="1:12" ht="13.5" x14ac:dyDescent="0.25">
      <c r="A438" s="3">
        <f>RSI!A438</f>
        <v>42942</v>
      </c>
      <c r="B438" s="2">
        <f>RSI!B438</f>
        <v>0.82</v>
      </c>
      <c r="C438" s="2">
        <f>RSI!I438</f>
        <v>50.24946098444547</v>
      </c>
      <c r="D438" s="2">
        <f>MACD!E438</f>
        <v>8.0001241107515719E-3</v>
      </c>
      <c r="E438" s="2">
        <f>MACD!F438</f>
        <v>-2.2079479401732852E-4</v>
      </c>
      <c r="F438" s="2">
        <f>'Moving Avg'!D438</f>
        <v>0.80400000000000005</v>
      </c>
      <c r="G438" s="2">
        <f>'Moving Avg'!F438</f>
        <v>0.82250000000000001</v>
      </c>
      <c r="H438" s="2">
        <f>'Moving Avg'!G438</f>
        <v>0.81780000000000053</v>
      </c>
      <c r="I438" s="2">
        <f>'Moving Avg'!H438</f>
        <v>0.8825000000000004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0.82</v>
      </c>
      <c r="C439" s="2">
        <f>RSI!I439</f>
        <v>50.24946098444547</v>
      </c>
      <c r="D439" s="2">
        <f>MACD!E439</f>
        <v>9.8981727146361109E-3</v>
      </c>
      <c r="E439" s="2">
        <f>MACD!F439</f>
        <v>1.8029987077133596E-3</v>
      </c>
      <c r="F439" s="2">
        <f>'Moving Avg'!D439</f>
        <v>0.80600000000000005</v>
      </c>
      <c r="G439" s="2">
        <f>'Moving Avg'!F439</f>
        <v>0.82250000000000001</v>
      </c>
      <c r="H439" s="2">
        <f>'Moving Avg'!G439</f>
        <v>0.81780000000000042</v>
      </c>
      <c r="I439" s="2">
        <f>'Moving Avg'!H439</f>
        <v>0.88140000000000029</v>
      </c>
      <c r="J439" s="5" t="str">
        <f>OBV!F439</f>
        <v>BULLISH</v>
      </c>
      <c r="K439" s="5" t="str">
        <f>OBV!G439</f>
        <v>STRONG</v>
      </c>
      <c r="L439" s="5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0.82</v>
      </c>
      <c r="C440" s="2">
        <f>RSI!I440</f>
        <v>50.24946098444547</v>
      </c>
      <c r="D440" s="2">
        <f>MACD!E440</f>
        <v>1.1500368370504166E-2</v>
      </c>
      <c r="E440" s="2">
        <f>MACD!F440</f>
        <v>3.7424726402715213E-3</v>
      </c>
      <c r="F440" s="2">
        <f>'Moving Avg'!D440</f>
        <v>0.80800000000000005</v>
      </c>
      <c r="G440" s="2">
        <f>'Moving Avg'!F440</f>
        <v>0.82250000000000001</v>
      </c>
      <c r="H440" s="2">
        <f>'Moving Avg'!G440</f>
        <v>0.81780000000000042</v>
      </c>
      <c r="I440" s="2">
        <f>'Moving Avg'!H440</f>
        <v>0.8803000000000003</v>
      </c>
      <c r="J440" s="5" t="str">
        <f>OBV!F440</f>
        <v>BULLISH</v>
      </c>
      <c r="K440" s="5" t="str">
        <f>OBV!G440</f>
        <v>STRONG</v>
      </c>
      <c r="L440" s="5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0.83</v>
      </c>
      <c r="C441" s="2">
        <f>RSI!I441</f>
        <v>55.035924031024621</v>
      </c>
      <c r="D441" s="2">
        <f>MACD!E441</f>
        <v>1.2111771025437923E-2</v>
      </c>
      <c r="E441" s="2">
        <f>MACD!F441</f>
        <v>5.4163323173048016E-3</v>
      </c>
      <c r="F441" s="2">
        <f>'Moving Avg'!D441</f>
        <v>0.81799999999999995</v>
      </c>
      <c r="G441" s="2">
        <f>'Moving Avg'!F441</f>
        <v>0.82300000000000006</v>
      </c>
      <c r="H441" s="2">
        <f>'Moving Avg'!G441</f>
        <v>0.81840000000000035</v>
      </c>
      <c r="I441" s="2">
        <f>'Moving Avg'!H441</f>
        <v>0.87915000000000032</v>
      </c>
      <c r="J441" s="5" t="str">
        <f>OBV!F441</f>
        <v>BULLISH</v>
      </c>
      <c r="K441" s="5" t="str">
        <f>OBV!G441</f>
        <v>STRONG</v>
      </c>
      <c r="L441" s="5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0.81</v>
      </c>
      <c r="C442" s="2">
        <f>RSI!I442</f>
        <v>45.588977620165537</v>
      </c>
      <c r="D442" s="2">
        <f>MACD!E442</f>
        <v>1.4048205914340972E-2</v>
      </c>
      <c r="E442" s="2">
        <f>MACD!F442</f>
        <v>7.1427070367120361E-3</v>
      </c>
      <c r="F442" s="2">
        <f>'Moving Avg'!D442</f>
        <v>0.82</v>
      </c>
      <c r="G442" s="2">
        <f>'Moving Avg'!F442</f>
        <v>0.82250000000000012</v>
      </c>
      <c r="H442" s="2">
        <f>'Moving Avg'!G442</f>
        <v>0.81860000000000033</v>
      </c>
      <c r="I442" s="2">
        <f>'Moving Avg'!H442</f>
        <v>0.87790000000000024</v>
      </c>
      <c r="J442" s="5" t="str">
        <f>OBV!F442</f>
        <v>BEARISH</v>
      </c>
      <c r="K442" s="5" t="str">
        <f>OBV!G442</f>
        <v>NEUTRAL</v>
      </c>
      <c r="L442" s="5" t="str">
        <f>OBV!H442</f>
        <v>BEARISH DIVERGENCE</v>
      </c>
    </row>
    <row r="443" spans="1:12" ht="13.5" x14ac:dyDescent="0.25">
      <c r="A443" s="3">
        <f>RSI!A443</f>
        <v>42949</v>
      </c>
      <c r="B443" s="2">
        <f>RSI!B443</f>
        <v>0.81</v>
      </c>
      <c r="C443" s="2">
        <f>RSI!I443</f>
        <v>45.588977620165537</v>
      </c>
      <c r="D443" s="2">
        <f>MACD!E443</f>
        <v>1.1131757967876466E-2</v>
      </c>
      <c r="E443" s="2">
        <f>MACD!F443</f>
        <v>7.9405172229449223E-3</v>
      </c>
      <c r="F443" s="2">
        <f>'Moving Avg'!D443</f>
        <v>0.81799999999999995</v>
      </c>
      <c r="G443" s="2">
        <f>'Moving Avg'!F443</f>
        <v>0.82200000000000006</v>
      </c>
      <c r="H443" s="2">
        <f>'Moving Avg'!G443</f>
        <v>0.81880000000000042</v>
      </c>
      <c r="I443" s="2">
        <f>'Moving Avg'!H443</f>
        <v>0.87660000000000016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0.83</v>
      </c>
      <c r="C444" s="2">
        <f>RSI!I444</f>
        <v>54.622465247540369</v>
      </c>
      <c r="D444" s="2">
        <f>MACD!E444</f>
        <v>7.23845250591304E-3</v>
      </c>
      <c r="E444" s="2">
        <f>MACD!F444</f>
        <v>7.8001042795385464E-3</v>
      </c>
      <c r="F444" s="2">
        <f>'Moving Avg'!D444</f>
        <v>0.82</v>
      </c>
      <c r="G444" s="2">
        <f>'Moving Avg'!F444</f>
        <v>0.82250000000000012</v>
      </c>
      <c r="H444" s="2">
        <f>'Moving Avg'!G444</f>
        <v>0.81940000000000013</v>
      </c>
      <c r="I444" s="2">
        <f>'Moving Avg'!H444</f>
        <v>0.87540000000000007</v>
      </c>
      <c r="J444" s="5" t="str">
        <f>OBV!F444</f>
        <v>BEARISH</v>
      </c>
      <c r="K444" s="5" t="str">
        <f>OBV!G444</f>
        <v>NEUTRAL</v>
      </c>
      <c r="L444" s="5" t="str">
        <f>OBV!H444</f>
        <v>BEARISH DIVERGENCE</v>
      </c>
    </row>
    <row r="445" spans="1:12" ht="13.5" x14ac:dyDescent="0.25">
      <c r="A445" s="3">
        <f>RSI!A445</f>
        <v>42951</v>
      </c>
      <c r="B445" s="2">
        <f>RSI!B445</f>
        <v>0.83</v>
      </c>
      <c r="C445" s="2">
        <f>RSI!I445</f>
        <v>54.622465247540369</v>
      </c>
      <c r="D445" s="2">
        <f>MACD!E445</f>
        <v>3.8777322436235329E-3</v>
      </c>
      <c r="E445" s="2">
        <f>MACD!F445</f>
        <v>7.0156298723555444E-3</v>
      </c>
      <c r="F445" s="2">
        <f>'Moving Avg'!D445</f>
        <v>0.82200000000000006</v>
      </c>
      <c r="G445" s="2">
        <f>'Moving Avg'!F445</f>
        <v>0.82300000000000006</v>
      </c>
      <c r="H445" s="2">
        <f>'Moving Avg'!G445</f>
        <v>0.82000000000000017</v>
      </c>
      <c r="I445" s="2">
        <f>'Moving Avg'!H445</f>
        <v>0.87440000000000007</v>
      </c>
      <c r="J445" s="5" t="str">
        <f>OBV!F445</f>
        <v>BEARISH</v>
      </c>
      <c r="K445" s="5" t="str">
        <f>OBV!G445</f>
        <v>NEUTRAL</v>
      </c>
      <c r="L445" s="5" t="str">
        <f>OBV!H445</f>
        <v>BEARISH DIVERGENCE</v>
      </c>
    </row>
    <row r="446" spans="1:12" ht="13.5" x14ac:dyDescent="0.25">
      <c r="A446" s="3">
        <f>RSI!A446</f>
        <v>42954</v>
      </c>
      <c r="B446" s="2">
        <f>RSI!B446</f>
        <v>0.81</v>
      </c>
      <c r="C446" s="2">
        <f>RSI!I446</f>
        <v>45.803177002898487</v>
      </c>
      <c r="D446" s="2">
        <f>MACD!E446</f>
        <v>-2.1613247395790847E-3</v>
      </c>
      <c r="E446" s="2">
        <f>MACD!F446</f>
        <v>5.1802389499686187E-3</v>
      </c>
      <c r="F446" s="2">
        <f>'Moving Avg'!D446</f>
        <v>0.81799999999999995</v>
      </c>
      <c r="G446" s="2">
        <f>'Moving Avg'!F446</f>
        <v>0.82150000000000012</v>
      </c>
      <c r="H446" s="2">
        <f>'Moving Avg'!G446</f>
        <v>0.82020000000000015</v>
      </c>
      <c r="I446" s="2">
        <f>'Moving Avg'!H446</f>
        <v>0.87350000000000028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0.83</v>
      </c>
      <c r="C447" s="2">
        <f>RSI!I447</f>
        <v>53.830993750666579</v>
      </c>
      <c r="D447" s="2">
        <f>MACD!E447</f>
        <v>-5.6145879060247594E-3</v>
      </c>
      <c r="E447" s="2">
        <f>MACD!F447</f>
        <v>3.0212735787699435E-3</v>
      </c>
      <c r="F447" s="2">
        <f>'Moving Avg'!D447</f>
        <v>0.82200000000000006</v>
      </c>
      <c r="G447" s="2">
        <f>'Moving Avg'!F447</f>
        <v>0.82100000000000006</v>
      </c>
      <c r="H447" s="2">
        <f>'Moving Avg'!G447</f>
        <v>0.82119999999999993</v>
      </c>
      <c r="I447" s="2">
        <f>'Moving Avg'!H447</f>
        <v>0.87265000000000015</v>
      </c>
      <c r="J447" s="5" t="str">
        <f>OBV!F447</f>
        <v>BEARISH</v>
      </c>
      <c r="K447" s="5" t="str">
        <f>OBV!G447</f>
        <v>NEUTRAL</v>
      </c>
      <c r="L447" s="5" t="str">
        <f>OBV!H447</f>
        <v>BEARISH DIVERGENCE</v>
      </c>
    </row>
    <row r="448" spans="1:12" ht="13.5" x14ac:dyDescent="0.25">
      <c r="A448" s="3">
        <f>RSI!A448</f>
        <v>42956</v>
      </c>
      <c r="B448" s="2">
        <f>RSI!B448</f>
        <v>0.83</v>
      </c>
      <c r="C448" s="2">
        <f>RSI!I448</f>
        <v>53.830993750666579</v>
      </c>
      <c r="D448" s="2">
        <f>MACD!E448</f>
        <v>-5.5211093281000156E-3</v>
      </c>
      <c r="E448" s="2">
        <f>MACD!F448</f>
        <v>1.3127969973959518E-3</v>
      </c>
      <c r="F448" s="2">
        <f>'Moving Avg'!D448</f>
        <v>0.82599999999999996</v>
      </c>
      <c r="G448" s="2">
        <f>'Moving Avg'!F448</f>
        <v>0.82050000000000023</v>
      </c>
      <c r="H448" s="2">
        <f>'Moving Avg'!G448</f>
        <v>0.82179999999999997</v>
      </c>
      <c r="I448" s="2">
        <f>'Moving Avg'!H448</f>
        <v>0.87200000000000022</v>
      </c>
      <c r="J448" s="5" t="str">
        <f>OBV!F448</f>
        <v>BEARISH</v>
      </c>
      <c r="K448" s="5" t="str">
        <f>OBV!G448</f>
        <v>NEUTRAL</v>
      </c>
      <c r="L448" s="5" t="str">
        <f>OBV!H448</f>
        <v>BEARISH DIVERGENCE</v>
      </c>
    </row>
    <row r="449" spans="1:12" ht="13.5" x14ac:dyDescent="0.25">
      <c r="A449" s="3">
        <f>RSI!A449</f>
        <v>42957</v>
      </c>
      <c r="B449" s="2">
        <f>RSI!B449</f>
        <v>0.83</v>
      </c>
      <c r="C449" s="2">
        <f>RSI!I449</f>
        <v>53.830993750666579</v>
      </c>
      <c r="D449" s="2">
        <f>MACD!E449</f>
        <v>-5.4989126151607781E-3</v>
      </c>
      <c r="E449" s="2">
        <f>MACD!F449</f>
        <v>-4.954492511539412E-5</v>
      </c>
      <c r="F449" s="2">
        <f>'Moving Avg'!D449</f>
        <v>0.82599999999999996</v>
      </c>
      <c r="G449" s="2">
        <f>'Moving Avg'!F449</f>
        <v>0.82000000000000006</v>
      </c>
      <c r="H449" s="2">
        <f>'Moving Avg'!G449</f>
        <v>0.82220000000000004</v>
      </c>
      <c r="I449" s="2">
        <f>'Moving Avg'!H449</f>
        <v>0.87115000000000009</v>
      </c>
      <c r="J449" s="5" t="str">
        <f>OBV!F449</f>
        <v>BEARISH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0.83</v>
      </c>
      <c r="C450" s="2">
        <f>RSI!I450</f>
        <v>53.830993750666579</v>
      </c>
      <c r="D450" s="2">
        <f>MACD!E450</f>
        <v>-5.5328164712321604E-3</v>
      </c>
      <c r="E450" s="2">
        <f>MACD!F450</f>
        <v>-1.1461992343387475E-3</v>
      </c>
      <c r="F450" s="2">
        <f>'Moving Avg'!D450</f>
        <v>0.82599999999999996</v>
      </c>
      <c r="G450" s="2">
        <f>'Moving Avg'!F450</f>
        <v>0.81950000000000001</v>
      </c>
      <c r="H450" s="2">
        <f>'Moving Avg'!G450</f>
        <v>0.82259999999999989</v>
      </c>
      <c r="I450" s="2">
        <f>'Moving Avg'!H450</f>
        <v>0.87030000000000018</v>
      </c>
      <c r="J450" s="5" t="str">
        <f>OBV!F450</f>
        <v>BEARISH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0.83</v>
      </c>
      <c r="C451" s="2">
        <f>RSI!I451</f>
        <v>53.830993750666579</v>
      </c>
      <c r="D451" s="2">
        <f>MACD!E451</f>
        <v>-4.0718258573709809E-3</v>
      </c>
      <c r="E451" s="2">
        <f>MACD!F451</f>
        <v>-1.7313245589451942E-3</v>
      </c>
      <c r="F451" s="2">
        <f>'Moving Avg'!D451</f>
        <v>0.82999999999999985</v>
      </c>
      <c r="G451" s="2">
        <f>'Moving Avg'!F451</f>
        <v>0.81900000000000017</v>
      </c>
      <c r="H451" s="2">
        <f>'Moving Avg'!G451</f>
        <v>0.82299999999999984</v>
      </c>
      <c r="I451" s="2">
        <f>'Moving Avg'!H451</f>
        <v>0.86930000000000007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</row>
    <row r="452" spans="1:12" ht="13.5" x14ac:dyDescent="0.25">
      <c r="A452" s="3">
        <f>RSI!A452</f>
        <v>42962</v>
      </c>
      <c r="B452" s="2">
        <f>RSI!B452</f>
        <v>0.83</v>
      </c>
      <c r="C452" s="2">
        <f>RSI!I452</f>
        <v>53.830993750666572</v>
      </c>
      <c r="D452" s="2">
        <f>MACD!E452</f>
        <v>-5.957695594575152E-3</v>
      </c>
      <c r="E452" s="2">
        <f>MACD!F452</f>
        <v>-2.5765987660711859E-3</v>
      </c>
      <c r="F452" s="2">
        <f>'Moving Avg'!D452</f>
        <v>0.82999999999999985</v>
      </c>
      <c r="G452" s="2">
        <f>'Moving Avg'!F452</f>
        <v>0.81850000000000001</v>
      </c>
      <c r="H452" s="2">
        <f>'Moving Avg'!G452</f>
        <v>0.82299999999999984</v>
      </c>
      <c r="I452" s="2">
        <f>'Moving Avg'!H452</f>
        <v>0.86829999999999996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0.83</v>
      </c>
      <c r="C453" s="2">
        <f>RSI!I453</f>
        <v>53.830993750666579</v>
      </c>
      <c r="D453" s="2">
        <f>MACD!E453</f>
        <v>-7.5952551254950817E-3</v>
      </c>
      <c r="E453" s="2">
        <f>MACD!F453</f>
        <v>-3.5803300379559653E-3</v>
      </c>
      <c r="F453" s="2">
        <f>'Moving Avg'!D453</f>
        <v>0.82999999999999985</v>
      </c>
      <c r="G453" s="2">
        <f>'Moving Avg'!F453</f>
        <v>0.81950000000000001</v>
      </c>
      <c r="H453" s="2">
        <f>'Moving Avg'!G453</f>
        <v>0.82299999999999984</v>
      </c>
      <c r="I453" s="2">
        <f>'Moving Avg'!H453</f>
        <v>0.86730000000000007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</row>
    <row r="454" spans="1:12" ht="13.5" x14ac:dyDescent="0.25">
      <c r="A454" s="3">
        <f>RSI!A454</f>
        <v>42964</v>
      </c>
      <c r="B454" s="2">
        <f>RSI!B454</f>
        <v>0.81</v>
      </c>
      <c r="C454" s="2">
        <f>RSI!I454</f>
        <v>43.104871163796425</v>
      </c>
      <c r="D454" s="2">
        <f>MACD!E454</f>
        <v>-4.4612034175207649E-3</v>
      </c>
      <c r="E454" s="2">
        <f>MACD!F454</f>
        <v>-3.7565047138689253E-3</v>
      </c>
      <c r="F454" s="2">
        <f>'Moving Avg'!D454</f>
        <v>0.82599999999999996</v>
      </c>
      <c r="G454" s="2">
        <f>'Moving Avg'!F454</f>
        <v>0.81950000000000001</v>
      </c>
      <c r="H454" s="2">
        <f>'Moving Avg'!G454</f>
        <v>0.82259999999999978</v>
      </c>
      <c r="I454" s="2">
        <f>'Moving Avg'!H454</f>
        <v>0.86634999999999995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0.81</v>
      </c>
      <c r="C455" s="2">
        <f>RSI!I455</f>
        <v>43.104871163796425</v>
      </c>
      <c r="D455" s="2">
        <f>MACD!E455</f>
        <v>-1.7269896472557056E-3</v>
      </c>
      <c r="E455" s="2">
        <f>MACD!F455</f>
        <v>-3.3506017005462815E-3</v>
      </c>
      <c r="F455" s="2">
        <f>'Moving Avg'!D455</f>
        <v>0.82199999999999984</v>
      </c>
      <c r="G455" s="2">
        <f>'Moving Avg'!F455</f>
        <v>0.81950000000000001</v>
      </c>
      <c r="H455" s="2">
        <f>'Moving Avg'!G455</f>
        <v>0.82199999999999973</v>
      </c>
      <c r="I455" s="2">
        <f>'Moving Avg'!H455</f>
        <v>0.86549999999999994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0.83</v>
      </c>
      <c r="C456" s="2">
        <f>RSI!I456</f>
        <v>53.78472416629036</v>
      </c>
      <c r="D456" s="2">
        <f>MACD!E456</f>
        <v>-3.8956029081904653E-3</v>
      </c>
      <c r="E456" s="2">
        <f>MACD!F456</f>
        <v>-3.4596019420751185E-3</v>
      </c>
      <c r="F456" s="2">
        <f>'Moving Avg'!D456</f>
        <v>0.82199999999999984</v>
      </c>
      <c r="G456" s="2">
        <f>'Moving Avg'!F456</f>
        <v>0.82200000000000006</v>
      </c>
      <c r="H456" s="2">
        <f>'Moving Avg'!G456</f>
        <v>0.82179999999999975</v>
      </c>
      <c r="I456" s="2">
        <f>'Moving Avg'!H456</f>
        <v>0.86485000000000001</v>
      </c>
      <c r="J456" s="5" t="str">
        <f>OBV!F456</f>
        <v>BEARISH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0.83</v>
      </c>
      <c r="C457" s="2">
        <f>RSI!I457</f>
        <v>53.784724166290367</v>
      </c>
      <c r="D457" s="2">
        <f>MACD!E457</f>
        <v>-2.7012616977183379E-3</v>
      </c>
      <c r="E457" s="2">
        <f>MACD!F457</f>
        <v>-3.3079338932037626E-3</v>
      </c>
      <c r="F457" s="2">
        <f>'Moving Avg'!D457</f>
        <v>0.82200000000000006</v>
      </c>
      <c r="G457" s="2">
        <f>'Moving Avg'!F457</f>
        <v>0.82350000000000012</v>
      </c>
      <c r="H457" s="2">
        <f>'Moving Avg'!G457</f>
        <v>0.82159999999999966</v>
      </c>
      <c r="I457" s="2">
        <f>'Moving Avg'!H457</f>
        <v>0.86419999999999986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0.81</v>
      </c>
      <c r="C458" s="2">
        <f>RSI!I458</f>
        <v>44.169088609807254</v>
      </c>
      <c r="D458" s="2">
        <f>MACD!E458</f>
        <v>-2.5325919153396104E-4</v>
      </c>
      <c r="E458" s="2">
        <f>MACD!F458</f>
        <v>-2.6969989528698025E-3</v>
      </c>
      <c r="F458" s="2">
        <f>'Moving Avg'!D458</f>
        <v>0.81799999999999995</v>
      </c>
      <c r="G458" s="2">
        <f>'Moving Avg'!F458</f>
        <v>0.82300000000000006</v>
      </c>
      <c r="H458" s="2">
        <f>'Moving Avg'!G458</f>
        <v>0.82179999999999975</v>
      </c>
      <c r="I458" s="2">
        <f>'Moving Avg'!H458</f>
        <v>0.86344999999999972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0.81</v>
      </c>
      <c r="C459" s="2">
        <f>RSI!I459</f>
        <v>44.169088609807247</v>
      </c>
      <c r="D459" s="2">
        <f>MACD!E459</f>
        <v>1.8954978625025376E-3</v>
      </c>
      <c r="E459" s="2">
        <f>MACD!F459</f>
        <v>-1.7784995897953348E-3</v>
      </c>
      <c r="F459" s="2">
        <f>'Moving Avg'!D459</f>
        <v>0.81799999999999995</v>
      </c>
      <c r="G459" s="2">
        <f>'Moving Avg'!F459</f>
        <v>0.82250000000000012</v>
      </c>
      <c r="H459" s="2">
        <f>'Moving Avg'!G459</f>
        <v>0.82159999999999966</v>
      </c>
      <c r="I459" s="2">
        <f>'Moving Avg'!H459</f>
        <v>0.86259999999999981</v>
      </c>
      <c r="J459" s="5" t="str">
        <f>OBV!F459</f>
        <v>BEARISH</v>
      </c>
      <c r="K459" s="5" t="str">
        <f>OBV!G459</f>
        <v>NEUTRAL</v>
      </c>
      <c r="L459" s="5" t="str">
        <f>OBV!H459</f>
        <v>NEUTRAL</v>
      </c>
    </row>
    <row r="460" spans="1:12" ht="13.5" x14ac:dyDescent="0.25">
      <c r="A460" s="3">
        <f>RSI!A460</f>
        <v>42972</v>
      </c>
      <c r="B460" s="2">
        <f>RSI!B460</f>
        <v>0.81</v>
      </c>
      <c r="C460" s="2">
        <f>RSI!I460</f>
        <v>44.169088609807247</v>
      </c>
      <c r="D460" s="2">
        <f>MACD!E460</f>
        <v>3.7853160915910511E-3</v>
      </c>
      <c r="E460" s="2">
        <f>MACD!F460</f>
        <v>-6.6573645351805752E-4</v>
      </c>
      <c r="F460" s="2">
        <f>'Moving Avg'!D460</f>
        <v>0.81799999999999995</v>
      </c>
      <c r="G460" s="2">
        <f>'Moving Avg'!F460</f>
        <v>0.82200000000000006</v>
      </c>
      <c r="H460" s="2">
        <f>'Moving Avg'!G460</f>
        <v>0.82139999999999969</v>
      </c>
      <c r="I460" s="2">
        <f>'Moving Avg'!H460</f>
        <v>0.86184999999999978</v>
      </c>
      <c r="J460" s="5" t="str">
        <f>OBV!F460</f>
        <v>BEARISH</v>
      </c>
      <c r="K460" s="5" t="str">
        <f>OBV!G460</f>
        <v>NEUTRAL</v>
      </c>
      <c r="L460" s="5" t="str">
        <f>OBV!H460</f>
        <v>NEUTRAL</v>
      </c>
    </row>
    <row r="461" spans="1:12" ht="13.5" x14ac:dyDescent="0.25">
      <c r="A461" s="3">
        <f>RSI!A461</f>
        <v>42975</v>
      </c>
      <c r="B461" s="2">
        <f>RSI!B461</f>
        <v>0.81</v>
      </c>
      <c r="C461" s="2">
        <f>RSI!I461</f>
        <v>44.169088609807247</v>
      </c>
      <c r="D461" s="2">
        <f>MACD!E461</f>
        <v>5.4507256318557795E-3</v>
      </c>
      <c r="E461" s="2">
        <f>MACD!F461</f>
        <v>5.5755596355670995E-4</v>
      </c>
      <c r="F461" s="2">
        <f>'Moving Avg'!D461</f>
        <v>0.81400000000000006</v>
      </c>
      <c r="G461" s="2">
        <f>'Moving Avg'!F461</f>
        <v>0.82100000000000006</v>
      </c>
      <c r="H461" s="2">
        <f>'Moving Avg'!G461</f>
        <v>0.82119999999999971</v>
      </c>
      <c r="I461" s="2">
        <f>'Moving Avg'!H461</f>
        <v>0.86109999999999987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0.8</v>
      </c>
      <c r="C462" s="2">
        <f>RSI!I462</f>
        <v>39.428443743166909</v>
      </c>
      <c r="D462" s="2">
        <f>MACD!E462</f>
        <v>7.6620781134667526E-3</v>
      </c>
      <c r="E462" s="2">
        <f>MACD!F462</f>
        <v>1.9784603935387186E-3</v>
      </c>
      <c r="F462" s="2">
        <f>'Moving Avg'!D462</f>
        <v>0.80800000000000005</v>
      </c>
      <c r="G462" s="2">
        <f>'Moving Avg'!F462</f>
        <v>0.82050000000000023</v>
      </c>
      <c r="H462" s="2">
        <f>'Moving Avg'!G462</f>
        <v>0.82079999999999975</v>
      </c>
      <c r="I462" s="2">
        <f>'Moving Avg'!H462</f>
        <v>0.86039999999999994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0.8</v>
      </c>
      <c r="C463" s="2">
        <f>RSI!I463</f>
        <v>39.428443743166909</v>
      </c>
      <c r="D463" s="2">
        <f>MACD!E463</f>
        <v>9.6491824439201013E-3</v>
      </c>
      <c r="E463" s="2">
        <f>MACD!F463</f>
        <v>3.5126048036149952E-3</v>
      </c>
      <c r="F463" s="2">
        <f>'Moving Avg'!D463</f>
        <v>0.80600000000000005</v>
      </c>
      <c r="G463" s="2">
        <f>'Moving Avg'!F463</f>
        <v>0.82000000000000006</v>
      </c>
      <c r="H463" s="2">
        <f>'Moving Avg'!G463</f>
        <v>0.8203999999999998</v>
      </c>
      <c r="I463" s="2">
        <f>'Moving Avg'!H463</f>
        <v>0.85970000000000002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0.82</v>
      </c>
      <c r="C464" s="2">
        <f>RSI!I464</f>
        <v>51.502155055762778</v>
      </c>
      <c r="D464" s="2">
        <f>MACD!E464</f>
        <v>6.8795441564527549E-3</v>
      </c>
      <c r="E464" s="2">
        <f>MACD!F464</f>
        <v>4.1859926741825478E-3</v>
      </c>
      <c r="F464" s="2">
        <f>'Moving Avg'!D464</f>
        <v>0.80800000000000005</v>
      </c>
      <c r="G464" s="2">
        <f>'Moving Avg'!F464</f>
        <v>0.81950000000000023</v>
      </c>
      <c r="H464" s="2">
        <f>'Moving Avg'!G464</f>
        <v>0.8203999999999998</v>
      </c>
      <c r="I464" s="2">
        <f>'Moving Avg'!H464</f>
        <v>0.85909999999999997</v>
      </c>
      <c r="J464" s="5" t="str">
        <f>OBV!F464</f>
        <v>BULLISH</v>
      </c>
      <c r="K464" s="5" t="str">
        <f>OBV!G464</f>
        <v>STRONG</v>
      </c>
      <c r="L464" s="5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0.82</v>
      </c>
      <c r="C465" s="2">
        <f>RSI!I465</f>
        <v>51.502155055762778</v>
      </c>
      <c r="D465" s="2">
        <f>MACD!E465</f>
        <v>4.5172401516683225E-3</v>
      </c>
      <c r="E465" s="2">
        <f>MACD!F465</f>
        <v>4.2522421696797033E-3</v>
      </c>
      <c r="F465" s="2">
        <f>'Moving Avg'!D465</f>
        <v>0.80999999999999994</v>
      </c>
      <c r="G465" s="2">
        <f>'Moving Avg'!F465</f>
        <v>0.81900000000000017</v>
      </c>
      <c r="H465" s="2">
        <f>'Moving Avg'!G465</f>
        <v>0.8203999999999998</v>
      </c>
      <c r="I465" s="2">
        <f>'Moving Avg'!H465</f>
        <v>0.85849999999999982</v>
      </c>
      <c r="J465" s="5" t="str">
        <f>OBV!F465</f>
        <v>BULLISH</v>
      </c>
      <c r="K465" s="5" t="str">
        <f>OBV!G465</f>
        <v>STRONG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0.82</v>
      </c>
      <c r="C466" s="2">
        <f>RSI!I466</f>
        <v>51.502155055762778</v>
      </c>
      <c r="D466" s="2">
        <f>MACD!E466</f>
        <v>5.5779166134278801E-3</v>
      </c>
      <c r="E466" s="2">
        <f>MACD!F466</f>
        <v>4.517377058429339E-3</v>
      </c>
      <c r="F466" s="2">
        <f>'Moving Avg'!D466</f>
        <v>0.81199999999999994</v>
      </c>
      <c r="G466" s="2">
        <f>'Moving Avg'!F466</f>
        <v>0.81950000000000023</v>
      </c>
      <c r="H466" s="2">
        <f>'Moving Avg'!G466</f>
        <v>0.82039999999999969</v>
      </c>
      <c r="I466" s="2">
        <f>'Moving Avg'!H466</f>
        <v>0.85789999999999977</v>
      </c>
      <c r="J466" s="5" t="str">
        <f>OBV!F466</f>
        <v>BULLISH</v>
      </c>
      <c r="K466" s="5" t="str">
        <f>OBV!G466</f>
        <v>STRONG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0.8</v>
      </c>
      <c r="C467" s="2">
        <f>RSI!I467</f>
        <v>41.236098094903447</v>
      </c>
      <c r="D467" s="2">
        <f>MACD!E467</f>
        <v>7.9408065294682695E-3</v>
      </c>
      <c r="E467" s="2">
        <f>MACD!F467</f>
        <v>5.2020629526371258E-3</v>
      </c>
      <c r="F467" s="2">
        <f>'Moving Avg'!D467</f>
        <v>0.81199999999999994</v>
      </c>
      <c r="G467" s="2">
        <f>'Moving Avg'!F467</f>
        <v>0.81800000000000017</v>
      </c>
      <c r="H467" s="2">
        <f>'Moving Avg'!G467</f>
        <v>0.81999999999999962</v>
      </c>
      <c r="I467" s="2">
        <f>'Moving Avg'!H467</f>
        <v>0.85709999999999997</v>
      </c>
      <c r="J467" s="5" t="str">
        <f>OBV!F467</f>
        <v>BULLISH</v>
      </c>
      <c r="K467" s="5" t="str">
        <f>OBV!G467</f>
        <v>STRONG</v>
      </c>
      <c r="L467" s="5" t="str">
        <f>OBV!H467</f>
        <v>NEUTRAL</v>
      </c>
    </row>
    <row r="468" spans="1:12" ht="13.5" x14ac:dyDescent="0.25">
      <c r="A468" s="3">
        <f>RSI!A468</f>
        <v>42985</v>
      </c>
      <c r="B468" s="2">
        <f>RSI!B468</f>
        <v>0.8</v>
      </c>
      <c r="C468" s="2">
        <f>RSI!I468</f>
        <v>41.236098094903447</v>
      </c>
      <c r="D468" s="2">
        <f>MACD!E468</f>
        <v>6.9665373009589748E-3</v>
      </c>
      <c r="E468" s="2">
        <f>MACD!F468</f>
        <v>5.5549578223014961E-3</v>
      </c>
      <c r="F468" s="2">
        <f>'Moving Avg'!D468</f>
        <v>0.81199999999999994</v>
      </c>
      <c r="G468" s="2">
        <f>'Moving Avg'!F468</f>
        <v>0.81650000000000023</v>
      </c>
      <c r="H468" s="2">
        <f>'Moving Avg'!G468</f>
        <v>0.8199999999999994</v>
      </c>
      <c r="I468" s="2">
        <f>'Moving Avg'!H468</f>
        <v>0.85629999999999995</v>
      </c>
      <c r="J468" s="5" t="str">
        <f>OBV!F468</f>
        <v>BULLISH</v>
      </c>
      <c r="K468" s="5" t="str">
        <f>OBV!G468</f>
        <v>STRONG</v>
      </c>
      <c r="L468" s="5" t="str">
        <f>OBV!H468</f>
        <v>NEUTRAL</v>
      </c>
    </row>
    <row r="469" spans="1:12" ht="13.5" x14ac:dyDescent="0.25">
      <c r="A469" s="3">
        <f>RSI!A469</f>
        <v>42986</v>
      </c>
      <c r="B469" s="2">
        <f>RSI!B469</f>
        <v>0.8</v>
      </c>
      <c r="C469" s="2">
        <f>RSI!I469</f>
        <v>41.236098094903447</v>
      </c>
      <c r="D469" s="2">
        <f>MACD!E469</f>
        <v>6.2377903293241443E-3</v>
      </c>
      <c r="E469" s="2">
        <f>MACD!F469</f>
        <v>5.6915243237060254E-3</v>
      </c>
      <c r="F469" s="2">
        <f>'Moving Avg'!D469</f>
        <v>0.80800000000000005</v>
      </c>
      <c r="G469" s="2">
        <f>'Moving Avg'!F469</f>
        <v>0.81500000000000017</v>
      </c>
      <c r="H469" s="2">
        <f>'Moving Avg'!G469</f>
        <v>0.81959999999999933</v>
      </c>
      <c r="I469" s="2">
        <f>'Moving Avg'!H469</f>
        <v>0.85550000000000015</v>
      </c>
      <c r="J469" s="5" t="str">
        <f>OBV!F469</f>
        <v>BEARISH</v>
      </c>
      <c r="K469" s="5" t="str">
        <f>OBV!G469</f>
        <v>NEUTRAL</v>
      </c>
      <c r="L469" s="5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0.8</v>
      </c>
      <c r="C470" s="2">
        <f>RSI!I470</f>
        <v>41.236098094903447</v>
      </c>
      <c r="D470" s="2">
        <f>MACD!E470</f>
        <v>5.7097089090479836E-3</v>
      </c>
      <c r="E470" s="2">
        <f>MACD!F470</f>
        <v>5.6951612407744176E-3</v>
      </c>
      <c r="F470" s="2">
        <f>'Moving Avg'!D470</f>
        <v>0.80399999999999994</v>
      </c>
      <c r="G470" s="2">
        <f>'Moving Avg'!F470</f>
        <v>0.81350000000000033</v>
      </c>
      <c r="H470" s="2">
        <f>'Moving Avg'!G470</f>
        <v>0.81919999999999915</v>
      </c>
      <c r="I470" s="2">
        <f>'Moving Avg'!H470</f>
        <v>0.85470000000000013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0.82</v>
      </c>
      <c r="C471" s="2">
        <f>RSI!I471</f>
        <v>53.66033876702253</v>
      </c>
      <c r="D471" s="2">
        <f>MACD!E471</f>
        <v>3.8633806292412975E-3</v>
      </c>
      <c r="E471" s="2">
        <f>MACD!F471</f>
        <v>5.3288051184677936E-3</v>
      </c>
      <c r="F471" s="2">
        <f>'Moving Avg'!D471</f>
        <v>0.80400000000000005</v>
      </c>
      <c r="G471" s="2">
        <f>'Moving Avg'!F471</f>
        <v>0.81300000000000028</v>
      </c>
      <c r="H471" s="2">
        <f>'Moving Avg'!G471</f>
        <v>0.81919999999999915</v>
      </c>
      <c r="I471" s="2">
        <f>'Moving Avg'!H471</f>
        <v>0.8540000000000002</v>
      </c>
      <c r="J471" s="5" t="str">
        <f>OBV!F471</f>
        <v>BEARISH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42991</v>
      </c>
      <c r="B472" s="2">
        <f>RSI!B472</f>
        <v>0.82</v>
      </c>
      <c r="C472" s="2">
        <f>RSI!I472</f>
        <v>53.66033876702253</v>
      </c>
      <c r="D472" s="2">
        <f>MACD!E472</f>
        <v>7.2037835156668617E-4</v>
      </c>
      <c r="E472" s="2">
        <f>MACD!F472</f>
        <v>4.4071197650875724E-3</v>
      </c>
      <c r="F472" s="2">
        <f>'Moving Avg'!D472</f>
        <v>0.80800000000000005</v>
      </c>
      <c r="G472" s="2">
        <f>'Moving Avg'!F472</f>
        <v>0.81250000000000033</v>
      </c>
      <c r="H472" s="2">
        <f>'Moving Avg'!G472</f>
        <v>0.81919999999999915</v>
      </c>
      <c r="I472" s="2">
        <f>'Moving Avg'!H472</f>
        <v>0.85330000000000017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</row>
    <row r="473" spans="1:12" ht="13.5" x14ac:dyDescent="0.25">
      <c r="A473" s="3">
        <f>RSI!A473</f>
        <v>42992</v>
      </c>
      <c r="B473" s="2">
        <f>RSI!B473</f>
        <v>0.82</v>
      </c>
      <c r="C473" s="2">
        <f>RSI!I473</f>
        <v>53.66033876702253</v>
      </c>
      <c r="D473" s="2">
        <f>MACD!E473</f>
        <v>-1.9782174882247983E-3</v>
      </c>
      <c r="E473" s="2">
        <f>MACD!F473</f>
        <v>3.1300523144250983E-3</v>
      </c>
      <c r="F473" s="2">
        <f>'Moving Avg'!D473</f>
        <v>0.81199999999999994</v>
      </c>
      <c r="G473" s="2">
        <f>'Moving Avg'!F473</f>
        <v>0.81200000000000028</v>
      </c>
      <c r="H473" s="2">
        <f>'Moving Avg'!G473</f>
        <v>0.81919999999999915</v>
      </c>
      <c r="I473" s="2">
        <f>'Moving Avg'!H473</f>
        <v>0.85270000000000024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</row>
    <row r="474" spans="1:12" ht="13.5" x14ac:dyDescent="0.25">
      <c r="A474" s="3">
        <f>RSI!A474</f>
        <v>42993</v>
      </c>
      <c r="B474" s="2">
        <f>RSI!B474</f>
        <v>0.82</v>
      </c>
      <c r="C474" s="2">
        <f>RSI!I474</f>
        <v>53.66033876702253</v>
      </c>
      <c r="D474" s="2">
        <f>MACD!E474</f>
        <v>-1.2209553400474027E-3</v>
      </c>
      <c r="E474" s="2">
        <f>MACD!F474</f>
        <v>2.2598507835305984E-3</v>
      </c>
      <c r="F474" s="2">
        <f>'Moving Avg'!D474</f>
        <v>0.81600000000000006</v>
      </c>
      <c r="G474" s="2">
        <f>'Moving Avg'!F474</f>
        <v>0.81250000000000022</v>
      </c>
      <c r="H474" s="2">
        <f>'Moving Avg'!G474</f>
        <v>0.81919999999999926</v>
      </c>
      <c r="I474" s="2">
        <f>'Moving Avg'!H474</f>
        <v>0.8520000000000002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</row>
    <row r="475" spans="1:12" ht="13.5" x14ac:dyDescent="0.25">
      <c r="A475" s="3">
        <f>RSI!A475</f>
        <v>42996</v>
      </c>
      <c r="B475" s="2">
        <f>RSI!B475</f>
        <v>0.82</v>
      </c>
      <c r="C475" s="2">
        <f>RSI!I475</f>
        <v>53.66033876702253</v>
      </c>
      <c r="D475" s="2">
        <f>MACD!E475</f>
        <v>-6.1374476423836644E-4</v>
      </c>
      <c r="E475" s="2">
        <f>MACD!F475</f>
        <v>1.6851316739768054E-3</v>
      </c>
      <c r="F475" s="2">
        <f>'Moving Avg'!D475</f>
        <v>0.82</v>
      </c>
      <c r="G475" s="2">
        <f>'Moving Avg'!F475</f>
        <v>0.81300000000000028</v>
      </c>
      <c r="H475" s="2">
        <f>'Moving Avg'!G475</f>
        <v>0.81919999999999926</v>
      </c>
      <c r="I475" s="2">
        <f>'Moving Avg'!H475</f>
        <v>0.85130000000000028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</row>
    <row r="476" spans="1:12" ht="13.5" x14ac:dyDescent="0.25">
      <c r="A476" s="3">
        <f>RSI!A476</f>
        <v>42997</v>
      </c>
      <c r="B476" s="2">
        <f>RSI!B476</f>
        <v>0.82</v>
      </c>
      <c r="C476" s="2">
        <f>RSI!I476</f>
        <v>53.66033876702253</v>
      </c>
      <c r="D476" s="2">
        <f>MACD!E476</f>
        <v>-1.3101574029406038E-4</v>
      </c>
      <c r="E476" s="2">
        <f>MACD!F476</f>
        <v>1.3219021911226325E-3</v>
      </c>
      <c r="F476" s="2">
        <f>'Moving Avg'!D476</f>
        <v>0.82</v>
      </c>
      <c r="G476" s="2">
        <f>'Moving Avg'!F476</f>
        <v>0.81250000000000022</v>
      </c>
      <c r="H476" s="2">
        <f>'Moving Avg'!G476</f>
        <v>0.81879999999999942</v>
      </c>
      <c r="I476" s="2">
        <f>'Moving Avg'!H476</f>
        <v>0.85060000000000013</v>
      </c>
      <c r="J476" s="5" t="str">
        <f>OBV!F476</f>
        <v>NEUTRAL</v>
      </c>
      <c r="K476" s="5" t="str">
        <f>OBV!G476</f>
        <v>NEUTRAL</v>
      </c>
      <c r="L476" s="5" t="str">
        <f>OBV!H476</f>
        <v>NEUTRAL</v>
      </c>
    </row>
    <row r="477" spans="1:12" ht="13.5" x14ac:dyDescent="0.25">
      <c r="A477" s="3">
        <f>RSI!A477</f>
        <v>42998</v>
      </c>
      <c r="B477" s="2">
        <f>RSI!B477</f>
        <v>0.82</v>
      </c>
      <c r="C477" s="2">
        <f>RSI!I477</f>
        <v>53.66033876702253</v>
      </c>
      <c r="D477" s="2">
        <f>MACD!E477</f>
        <v>-2.8282392601064466E-3</v>
      </c>
      <c r="E477" s="2">
        <f>MACD!F477</f>
        <v>4.9187390087681681E-4</v>
      </c>
      <c r="F477" s="2">
        <f>'Moving Avg'!D477</f>
        <v>0.82</v>
      </c>
      <c r="G477" s="2">
        <f>'Moving Avg'!F477</f>
        <v>0.81200000000000028</v>
      </c>
      <c r="H477" s="2">
        <f>'Moving Avg'!G477</f>
        <v>0.81839999999999946</v>
      </c>
      <c r="I477" s="2">
        <f>'Moving Avg'!H477</f>
        <v>0.85000000000000009</v>
      </c>
      <c r="J477" s="5" t="str">
        <f>OBV!F477</f>
        <v>NEUTRAL</v>
      </c>
      <c r="K477" s="5" t="str">
        <f>OBV!G477</f>
        <v>NEUTRAL</v>
      </c>
      <c r="L477" s="5" t="str">
        <f>OBV!H477</f>
        <v>NEUTRAL</v>
      </c>
    </row>
    <row r="478" spans="1:12" ht="13.5" x14ac:dyDescent="0.25">
      <c r="A478" s="3">
        <f>RSI!A478</f>
        <v>43000</v>
      </c>
      <c r="B478" s="2">
        <f>RSI!B478</f>
        <v>0.84</v>
      </c>
      <c r="C478" s="2">
        <f>RSI!I478</f>
        <v>65.805602915540149</v>
      </c>
      <c r="D478" s="2">
        <f>MACD!E478</f>
        <v>-6.6186196330636493E-3</v>
      </c>
      <c r="E478" s="2">
        <f>MACD!F478</f>
        <v>-9.3022480591127641E-4</v>
      </c>
      <c r="F478" s="2">
        <f>'Moving Avg'!D478</f>
        <v>0.82400000000000007</v>
      </c>
      <c r="G478" s="2">
        <f>'Moving Avg'!F478</f>
        <v>0.81350000000000033</v>
      </c>
      <c r="H478" s="2">
        <f>'Moving Avg'!G478</f>
        <v>0.81839999999999979</v>
      </c>
      <c r="I478" s="2">
        <f>'Moving Avg'!H478</f>
        <v>0.84940000000000015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0.84</v>
      </c>
      <c r="C479" s="2">
        <f>RSI!I479</f>
        <v>65.805602915540149</v>
      </c>
      <c r="D479" s="2">
        <f>MACD!E479</f>
        <v>-9.9687054565137379E-3</v>
      </c>
      <c r="E479" s="2">
        <f>MACD!F479</f>
        <v>-2.737920936031769E-3</v>
      </c>
      <c r="F479" s="2">
        <f>'Moving Avg'!D479</f>
        <v>0.82799999999999996</v>
      </c>
      <c r="G479" s="2">
        <f>'Moving Avg'!F479</f>
        <v>0.81500000000000017</v>
      </c>
      <c r="H479" s="2">
        <f>'Moving Avg'!G479</f>
        <v>0.81839999999999991</v>
      </c>
      <c r="I479" s="2">
        <f>'Moving Avg'!H479</f>
        <v>0.84885000000000022</v>
      </c>
      <c r="J479" s="5" t="str">
        <f>OBV!F479</f>
        <v>BULLISH</v>
      </c>
      <c r="K479" s="5" t="str">
        <f>OBV!G479</f>
        <v>NEUTRAL</v>
      </c>
      <c r="L479" s="5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0.81</v>
      </c>
      <c r="C480" s="2">
        <f>RSI!I480</f>
        <v>45.197788925797909</v>
      </c>
      <c r="D480" s="2">
        <f>MACD!E480</f>
        <v>-1.0713431324384848E-2</v>
      </c>
      <c r="E480" s="2">
        <f>MACD!F480</f>
        <v>-4.3330230137023848E-3</v>
      </c>
      <c r="F480" s="2">
        <f>'Moving Avg'!D480</f>
        <v>0.82599999999999996</v>
      </c>
      <c r="G480" s="2">
        <f>'Moving Avg'!F480</f>
        <v>0.81500000000000006</v>
      </c>
      <c r="H480" s="2">
        <f>'Moving Avg'!G480</f>
        <v>0.81779999999999997</v>
      </c>
      <c r="I480" s="2">
        <f>'Moving Avg'!H480</f>
        <v>0.84815000000000029</v>
      </c>
      <c r="J480" s="5" t="str">
        <f>OBV!F480</f>
        <v>BULLISH</v>
      </c>
      <c r="K480" s="5" t="str">
        <f>OBV!G480</f>
        <v>NEUTRAL</v>
      </c>
      <c r="L480" s="5" t="str">
        <f>OBV!H480</f>
        <v>BULLISH DIVERGENCE</v>
      </c>
    </row>
    <row r="481" spans="1:12" ht="13.5" x14ac:dyDescent="0.25">
      <c r="A481" s="3">
        <f>RSI!A481</f>
        <v>43005</v>
      </c>
      <c r="B481" s="2">
        <f>RSI!B481</f>
        <v>0.8</v>
      </c>
      <c r="C481" s="2">
        <f>RSI!I481</f>
        <v>40.63025265514468</v>
      </c>
      <c r="D481" s="2">
        <f>MACD!E481</f>
        <v>-7.4711119180229657E-3</v>
      </c>
      <c r="E481" s="2">
        <f>MACD!F481</f>
        <v>-4.9606407945665017E-3</v>
      </c>
      <c r="F481" s="2">
        <f>'Moving Avg'!D481</f>
        <v>0.82200000000000006</v>
      </c>
      <c r="G481" s="2">
        <f>'Moving Avg'!F481</f>
        <v>0.8145</v>
      </c>
      <c r="H481" s="2">
        <f>'Moving Avg'!G481</f>
        <v>0.81700000000000006</v>
      </c>
      <c r="I481" s="2">
        <f>'Moving Avg'!H481</f>
        <v>0.84740000000000038</v>
      </c>
      <c r="J481" s="5" t="str">
        <f>OBV!F481</f>
        <v>BULLISH</v>
      </c>
      <c r="K481" s="5" t="str">
        <f>OBV!G481</f>
        <v>NEUTRAL</v>
      </c>
      <c r="L481" s="5" t="str">
        <f>OBV!H481</f>
        <v>BULLISH DIVERGENCE</v>
      </c>
    </row>
    <row r="482" spans="1:12" ht="13.5" x14ac:dyDescent="0.25">
      <c r="A482" s="3">
        <f>RSI!A482</f>
        <v>43006</v>
      </c>
      <c r="B482" s="2">
        <f>RSI!B482</f>
        <v>0.8</v>
      </c>
      <c r="C482" s="2">
        <f>RSI!I482</f>
        <v>40.63025265514468</v>
      </c>
      <c r="D482" s="2">
        <f>MACD!E482</f>
        <v>-4.6177720763659336E-3</v>
      </c>
      <c r="E482" s="2">
        <f>MACD!F482</f>
        <v>-4.892067050926388E-3</v>
      </c>
      <c r="F482" s="2">
        <f>'Moving Avg'!D482</f>
        <v>0.81799999999999995</v>
      </c>
      <c r="G482" s="2">
        <f>'Moving Avg'!F482</f>
        <v>0.81450000000000011</v>
      </c>
      <c r="H482" s="2">
        <f>'Moving Avg'!G482</f>
        <v>0.81619999999999993</v>
      </c>
      <c r="I482" s="2">
        <f>'Moving Avg'!H482</f>
        <v>0.84665000000000035</v>
      </c>
      <c r="J482" s="5" t="str">
        <f>OBV!F482</f>
        <v>BULLISH</v>
      </c>
      <c r="K482" s="5" t="str">
        <f>OBV!G482</f>
        <v>NEUTRAL</v>
      </c>
      <c r="L482" s="5" t="str">
        <f>OBV!H482</f>
        <v>BULLISH DIVERGENCE</v>
      </c>
    </row>
    <row r="483" spans="1:12" ht="13.5" x14ac:dyDescent="0.25">
      <c r="A483" s="3">
        <f>RSI!A483</f>
        <v>43007</v>
      </c>
      <c r="B483" s="2">
        <f>RSI!B483</f>
        <v>0.8</v>
      </c>
      <c r="C483" s="2">
        <f>RSI!I483</f>
        <v>40.63025265514468</v>
      </c>
      <c r="D483" s="2">
        <f>MACD!E483</f>
        <v>-2.1017049972743562E-3</v>
      </c>
      <c r="E483" s="2">
        <f>MACD!F483</f>
        <v>-4.333994640195982E-3</v>
      </c>
      <c r="F483" s="2">
        <f>'Moving Avg'!D483</f>
        <v>0.80999999999999994</v>
      </c>
      <c r="G483" s="2">
        <f>'Moving Avg'!F483</f>
        <v>0.81450000000000011</v>
      </c>
      <c r="H483" s="2">
        <f>'Moving Avg'!G483</f>
        <v>0.81599999999999995</v>
      </c>
      <c r="I483" s="2">
        <f>'Moving Avg'!H483</f>
        <v>0.84590000000000043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0.8</v>
      </c>
      <c r="C484" s="2">
        <f>RSI!I484</f>
        <v>40.63025265514468</v>
      </c>
      <c r="D484" s="2">
        <f>MACD!E484</f>
        <v>1.214439108147003E-4</v>
      </c>
      <c r="E484" s="2">
        <f>MACD!F484</f>
        <v>-3.4429069299938457E-3</v>
      </c>
      <c r="F484" s="2">
        <f>'Moving Avg'!D484</f>
        <v>0.80199999999999994</v>
      </c>
      <c r="G484" s="2">
        <f>'Moving Avg'!F484</f>
        <v>0.81350000000000011</v>
      </c>
      <c r="H484" s="2">
        <f>'Moving Avg'!G484</f>
        <v>0.81579999999999986</v>
      </c>
      <c r="I484" s="2">
        <f>'Moving Avg'!H484</f>
        <v>0.84520000000000051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0.8</v>
      </c>
      <c r="C485" s="2">
        <f>RSI!I485</f>
        <v>40.63025265514468</v>
      </c>
      <c r="D485" s="2">
        <f>MACD!E485</f>
        <v>2.0897634950918231E-3</v>
      </c>
      <c r="E485" s="2">
        <f>MACD!F485</f>
        <v>-2.3363728449767121E-3</v>
      </c>
      <c r="F485" s="2">
        <f>'Moving Avg'!D485</f>
        <v>0.8</v>
      </c>
      <c r="G485" s="2">
        <f>'Moving Avg'!F485</f>
        <v>0.81250000000000022</v>
      </c>
      <c r="H485" s="2">
        <f>'Moving Avg'!G485</f>
        <v>0.81559999999999988</v>
      </c>
      <c r="I485" s="2">
        <f>'Moving Avg'!H485</f>
        <v>0.84450000000000058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0.78</v>
      </c>
      <c r="C486" s="2">
        <f>RSI!I486</f>
        <v>31.428969934616916</v>
      </c>
      <c r="D486" s="2">
        <f>MACD!E486</f>
        <v>5.3174809643107279E-3</v>
      </c>
      <c r="E486" s="2">
        <f>MACD!F486</f>
        <v>-8.0560208311922406E-4</v>
      </c>
      <c r="F486" s="2">
        <f>'Moving Avg'!D486</f>
        <v>0.79600000000000004</v>
      </c>
      <c r="G486" s="2">
        <f>'Moving Avg'!F486</f>
        <v>0.81050000000000022</v>
      </c>
      <c r="H486" s="2">
        <f>'Moving Avg'!G486</f>
        <v>0.81559999999999988</v>
      </c>
      <c r="I486" s="2">
        <f>'Moving Avg'!H486</f>
        <v>0.84365000000000057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0.78</v>
      </c>
      <c r="C487" s="2">
        <f>RSI!I487</f>
        <v>31.428969934616916</v>
      </c>
      <c r="D487" s="2">
        <f>MACD!E487</f>
        <v>8.241561819518517E-3</v>
      </c>
      <c r="E487" s="2">
        <f>MACD!F487</f>
        <v>1.0038306974083241E-3</v>
      </c>
      <c r="F487" s="2">
        <f>'Moving Avg'!D487</f>
        <v>0.79200000000000015</v>
      </c>
      <c r="G487" s="2">
        <f>'Moving Avg'!F487</f>
        <v>0.80950000000000022</v>
      </c>
      <c r="H487" s="2">
        <f>'Moving Avg'!G487</f>
        <v>0.81519999999999992</v>
      </c>
      <c r="I487" s="2">
        <f>'Moving Avg'!H487</f>
        <v>0.84280000000000055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0.75</v>
      </c>
      <c r="C488" s="2">
        <f>RSI!I488</f>
        <v>22.546428609228286</v>
      </c>
      <c r="D488" s="2">
        <f>MACD!E488</f>
        <v>1.619357318106851E-2</v>
      </c>
      <c r="E488" s="2">
        <f>MACD!F488</f>
        <v>4.0417791941403615E-3</v>
      </c>
      <c r="F488" s="2">
        <f>'Moving Avg'!D488</f>
        <v>0.78200000000000003</v>
      </c>
      <c r="G488" s="2">
        <f>'Moving Avg'!F488</f>
        <v>0.80700000000000016</v>
      </c>
      <c r="H488" s="2">
        <f>'Moving Avg'!G488</f>
        <v>0.81379999999999997</v>
      </c>
      <c r="I488" s="2">
        <f>'Moving Avg'!H488</f>
        <v>0.84200000000000064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0.76</v>
      </c>
      <c r="C489" s="2">
        <f>RSI!I489</f>
        <v>29.680631851956548</v>
      </c>
      <c r="D489" s="2">
        <f>MACD!E489</f>
        <v>2.2524139653154029E-2</v>
      </c>
      <c r="E489" s="2">
        <f>MACD!F489</f>
        <v>7.7382512859430954E-3</v>
      </c>
      <c r="F489" s="2">
        <f>'Moving Avg'!D489</f>
        <v>0.77400000000000002</v>
      </c>
      <c r="G489" s="2">
        <f>'Moving Avg'!F489</f>
        <v>0.80500000000000027</v>
      </c>
      <c r="H489" s="2">
        <f>'Moving Avg'!G489</f>
        <v>0.81259999999999988</v>
      </c>
      <c r="I489" s="2">
        <f>'Moving Avg'!H489</f>
        <v>0.84140000000000059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</row>
    <row r="490" spans="1:12" ht="13.5" x14ac:dyDescent="0.25">
      <c r="A490" s="3">
        <f>RSI!A490</f>
        <v>43018</v>
      </c>
      <c r="B490" s="2">
        <f>RSI!B490</f>
        <v>0.76</v>
      </c>
      <c r="C490" s="2">
        <f>RSI!I490</f>
        <v>29.680631851956548</v>
      </c>
      <c r="D490" s="2">
        <f>MACD!E490</f>
        <v>2.3523596123840362E-2</v>
      </c>
      <c r="E490" s="2">
        <f>MACD!F490</f>
        <v>1.089532025352255E-2</v>
      </c>
      <c r="F490" s="2">
        <f>'Moving Avg'!D490</f>
        <v>0.76600000000000001</v>
      </c>
      <c r="G490" s="2">
        <f>'Moving Avg'!F490</f>
        <v>0.80300000000000016</v>
      </c>
      <c r="H490" s="2">
        <f>'Moving Avg'!G490</f>
        <v>0.8113999999999999</v>
      </c>
      <c r="I490" s="2">
        <f>'Moving Avg'!H490</f>
        <v>0.84070000000000045</v>
      </c>
      <c r="J490" s="5" t="str">
        <f>OBV!F490</f>
        <v>BULLISH</v>
      </c>
      <c r="K490" s="5" t="str">
        <f>OBV!G490</f>
        <v>NEUTRAL</v>
      </c>
      <c r="L490" s="5" t="str">
        <f>OBV!H490</f>
        <v>BULLISH DIVERGENCE</v>
      </c>
    </row>
    <row r="491" spans="1:12" ht="13.5" x14ac:dyDescent="0.25">
      <c r="A491" s="3">
        <f>RSI!A491</f>
        <v>43019</v>
      </c>
      <c r="B491" s="2">
        <f>RSI!B491</f>
        <v>0.76</v>
      </c>
      <c r="C491" s="2">
        <f>RSI!I491</f>
        <v>29.680631851956548</v>
      </c>
      <c r="D491" s="2">
        <f>MACD!E491</f>
        <v>2.3069909927097787E-2</v>
      </c>
      <c r="E491" s="2">
        <f>MACD!F491</f>
        <v>1.3330238188237597E-2</v>
      </c>
      <c r="F491" s="2">
        <f>'Moving Avg'!D491</f>
        <v>0.7619999999999999</v>
      </c>
      <c r="G491" s="2">
        <f>'Moving Avg'!F491</f>
        <v>0.80000000000000016</v>
      </c>
      <c r="H491" s="2">
        <f>'Moving Avg'!G491</f>
        <v>0.80999999999999983</v>
      </c>
      <c r="I491" s="2">
        <f>'Moving Avg'!H491</f>
        <v>0.84000000000000041</v>
      </c>
      <c r="J491" s="5" t="str">
        <f>OBV!F491</f>
        <v>BULLISH</v>
      </c>
      <c r="K491" s="5" t="str">
        <f>OBV!G491</f>
        <v>NEUTRAL</v>
      </c>
      <c r="L491" s="5" t="str">
        <f>OBV!H491</f>
        <v>BULLISH DIVERGENCE</v>
      </c>
    </row>
    <row r="492" spans="1:12" ht="13.5" x14ac:dyDescent="0.25">
      <c r="A492" s="3">
        <f>RSI!A492</f>
        <v>43020</v>
      </c>
      <c r="B492" s="2">
        <f>RSI!B492</f>
        <v>0.76</v>
      </c>
      <c r="C492" s="2">
        <f>RSI!I492</f>
        <v>29.680631851956548</v>
      </c>
      <c r="D492" s="2">
        <f>MACD!E492</f>
        <v>2.2907393278059129E-2</v>
      </c>
      <c r="E492" s="2">
        <f>MACD!F492</f>
        <v>1.5245669206201903E-2</v>
      </c>
      <c r="F492" s="2">
        <f>'Moving Avg'!D492</f>
        <v>0.75800000000000001</v>
      </c>
      <c r="G492" s="2">
        <f>'Moving Avg'!F492</f>
        <v>0.79699999999999993</v>
      </c>
      <c r="H492" s="2">
        <f>'Moving Avg'!G492</f>
        <v>0.80899999999999994</v>
      </c>
      <c r="I492" s="2">
        <f>'Moving Avg'!H492</f>
        <v>0.83935000000000026</v>
      </c>
      <c r="J492" s="5" t="str">
        <f>OBV!F492</f>
        <v>BULLISH</v>
      </c>
      <c r="K492" s="5" t="str">
        <f>OBV!G492</f>
        <v>NEUTRAL</v>
      </c>
      <c r="L492" s="5" t="str">
        <f>OBV!H492</f>
        <v>BULLISH DIVERGENCE</v>
      </c>
    </row>
    <row r="493" spans="1:12" ht="13.5" x14ac:dyDescent="0.25">
      <c r="A493" s="3">
        <f>RSI!A493</f>
        <v>43021</v>
      </c>
      <c r="B493" s="2">
        <f>RSI!B493</f>
        <v>0.74</v>
      </c>
      <c r="C493" s="2">
        <f>RSI!I493</f>
        <v>23.786679943999914</v>
      </c>
      <c r="D493" s="2">
        <f>MACD!E493</f>
        <v>2.4456334441598004E-2</v>
      </c>
      <c r="E493" s="2">
        <f>MACD!F493</f>
        <v>1.7087802253281124E-2</v>
      </c>
      <c r="F493" s="2">
        <f>'Moving Avg'!D493</f>
        <v>0.75600000000000001</v>
      </c>
      <c r="G493" s="2">
        <f>'Moving Avg'!F493</f>
        <v>0.79299999999999993</v>
      </c>
      <c r="H493" s="2">
        <f>'Moving Avg'!G493</f>
        <v>0.80759999999999987</v>
      </c>
      <c r="I493" s="2">
        <f>'Moving Avg'!H493</f>
        <v>0.83855000000000035</v>
      </c>
      <c r="J493" s="5" t="str">
        <f>OBV!F493</f>
        <v>BEARISH</v>
      </c>
      <c r="K493" s="5" t="str">
        <f>OBV!G493</f>
        <v>NEUTRAL</v>
      </c>
      <c r="L493" s="5" t="str">
        <f>OBV!H493</f>
        <v>CONFIRMED BEARISH</v>
      </c>
    </row>
    <row r="494" spans="1:12" ht="13.5" x14ac:dyDescent="0.25">
      <c r="A494" s="3">
        <f>RSI!A494</f>
        <v>43024</v>
      </c>
      <c r="B494" s="2">
        <f>RSI!B494</f>
        <v>0.74</v>
      </c>
      <c r="C494" s="2">
        <f>RSI!I494</f>
        <v>23.786679943999914</v>
      </c>
      <c r="D494" s="2">
        <f>MACD!E494</f>
        <v>2.6074948351018978E-2</v>
      </c>
      <c r="E494" s="2">
        <f>MACD!F494</f>
        <v>1.8885231472828695E-2</v>
      </c>
      <c r="F494" s="2">
        <f>'Moving Avg'!D494</f>
        <v>0.75200000000000011</v>
      </c>
      <c r="G494" s="2">
        <f>'Moving Avg'!F494</f>
        <v>0.78899999999999992</v>
      </c>
      <c r="H494" s="2">
        <f>'Moving Avg'!G494</f>
        <v>0.80580000000000007</v>
      </c>
      <c r="I494" s="2">
        <f>'Moving Avg'!H494</f>
        <v>0.83775000000000033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</row>
    <row r="495" spans="1:12" ht="13.5" x14ac:dyDescent="0.25">
      <c r="A495" s="3">
        <f>RSI!A495</f>
        <v>43025</v>
      </c>
      <c r="B495" s="2">
        <f>RSI!B495</f>
        <v>0.72</v>
      </c>
      <c r="C495" s="2">
        <f>RSI!I495</f>
        <v>19.33397460514351</v>
      </c>
      <c r="D495" s="2">
        <f>MACD!E495</f>
        <v>2.9211184908530918E-2</v>
      </c>
      <c r="E495" s="2">
        <f>MACD!F495</f>
        <v>2.0950422159969138E-2</v>
      </c>
      <c r="F495" s="2">
        <f>'Moving Avg'!D495</f>
        <v>0.74399999999999999</v>
      </c>
      <c r="G495" s="2">
        <f>'Moving Avg'!F495</f>
        <v>0.78399999999999992</v>
      </c>
      <c r="H495" s="2">
        <f>'Moving Avg'!G495</f>
        <v>0.80360000000000009</v>
      </c>
      <c r="I495" s="2">
        <f>'Moving Avg'!H495</f>
        <v>0.83685000000000032</v>
      </c>
      <c r="J495" s="5" t="str">
        <f>OBV!F495</f>
        <v>BEARISH</v>
      </c>
      <c r="K495" s="5" t="str">
        <f>OBV!G495</f>
        <v>WEAK</v>
      </c>
      <c r="L495" s="5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0.7</v>
      </c>
      <c r="C496" s="2">
        <f>RSI!I496</f>
        <v>16.090289610913814</v>
      </c>
      <c r="D496" s="2">
        <f>MACD!E496</f>
        <v>3.0651698622723766E-2</v>
      </c>
      <c r="E496" s="2">
        <f>MACD!F496</f>
        <v>2.2890677452520065E-2</v>
      </c>
      <c r="F496" s="2">
        <f>'Moving Avg'!D496</f>
        <v>0.73199999999999998</v>
      </c>
      <c r="G496" s="2">
        <f>'Moving Avg'!F496</f>
        <v>0.77799999999999991</v>
      </c>
      <c r="H496" s="2">
        <f>'Moving Avg'!G496</f>
        <v>0.80140000000000011</v>
      </c>
      <c r="I496" s="2">
        <f>'Moving Avg'!H496</f>
        <v>0.83575000000000021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0.7</v>
      </c>
      <c r="C497" s="2">
        <f>RSI!I497</f>
        <v>16.090289610913814</v>
      </c>
      <c r="D497" s="2">
        <f>MACD!E497</f>
        <v>3.2342680038427885E-2</v>
      </c>
      <c r="E497" s="2">
        <f>MACD!F497</f>
        <v>2.478107796970163E-2</v>
      </c>
      <c r="F497" s="2">
        <f>'Moving Avg'!D497</f>
        <v>0.72000000000000008</v>
      </c>
      <c r="G497" s="2">
        <f>'Moving Avg'!F497</f>
        <v>0.77199999999999991</v>
      </c>
      <c r="H497" s="2">
        <f>'Moving Avg'!G497</f>
        <v>0.79880000000000029</v>
      </c>
      <c r="I497" s="2">
        <f>'Moving Avg'!H497</f>
        <v>0.8347</v>
      </c>
      <c r="J497" s="5" t="str">
        <f>OBV!F497</f>
        <v>BEARISH</v>
      </c>
      <c r="K497" s="5" t="str">
        <f>OBV!G497</f>
        <v>WEAK</v>
      </c>
      <c r="L497" s="5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0.7</v>
      </c>
      <c r="C498" s="2">
        <f>RSI!I498</f>
        <v>16.090289610913814</v>
      </c>
      <c r="D498" s="2">
        <f>MACD!E498</f>
        <v>2.9595241773940573E-2</v>
      </c>
      <c r="E498" s="2">
        <f>MACD!F498</f>
        <v>2.5743910730549421E-2</v>
      </c>
      <c r="F498" s="2">
        <f>'Moving Avg'!D498</f>
        <v>0.71200000000000008</v>
      </c>
      <c r="G498" s="2">
        <f>'Moving Avg'!F498</f>
        <v>0.7649999999999999</v>
      </c>
      <c r="H498" s="2">
        <f>'Moving Avg'!G498</f>
        <v>0.79620000000000035</v>
      </c>
      <c r="I498" s="2">
        <f>'Moving Avg'!H498</f>
        <v>0.83369999999999989</v>
      </c>
      <c r="J498" s="5" t="str">
        <f>OBV!F498</f>
        <v>BEARISH</v>
      </c>
      <c r="K498" s="5" t="str">
        <f>OBV!G498</f>
        <v>WEAK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0.7</v>
      </c>
      <c r="C499" s="2">
        <f>RSI!I499</f>
        <v>16.090289610913814</v>
      </c>
      <c r="D499" s="2">
        <f>MACD!E499</f>
        <v>2.9213684822858466E-2</v>
      </c>
      <c r="E499" s="2">
        <f>MACD!F499</f>
        <v>2.6437865549011234E-2</v>
      </c>
      <c r="F499" s="2">
        <f>'Moving Avg'!D499</f>
        <v>0.70400000000000007</v>
      </c>
      <c r="G499" s="2">
        <f>'Moving Avg'!F499</f>
        <v>0.7579999999999999</v>
      </c>
      <c r="H499" s="2">
        <f>'Moving Avg'!G499</f>
        <v>0.79360000000000042</v>
      </c>
      <c r="I499" s="2">
        <f>'Moving Avg'!H499</f>
        <v>0.83259999999999978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0.7</v>
      </c>
      <c r="C500" s="2">
        <f>RSI!I500</f>
        <v>16.0902896109138</v>
      </c>
      <c r="D500" s="2">
        <f>MACD!E500</f>
        <v>2.9265585390268689E-2</v>
      </c>
      <c r="E500" s="2">
        <f>MACD!F500</f>
        <v>2.7003409517262728E-2</v>
      </c>
      <c r="F500" s="2">
        <f>'Moving Avg'!D500</f>
        <v>0.7</v>
      </c>
      <c r="G500" s="2">
        <f>'Moving Avg'!F500</f>
        <v>0.75249999999999984</v>
      </c>
      <c r="H500" s="2">
        <f>'Moving Avg'!G500</f>
        <v>0.79100000000000048</v>
      </c>
      <c r="I500" s="2">
        <f>'Moving Avg'!H500</f>
        <v>0.83149999999999968</v>
      </c>
      <c r="J500" s="5" t="str">
        <f>OBV!F500</f>
        <v>BEARISH</v>
      </c>
      <c r="K500" s="5" t="str">
        <f>OBV!G500</f>
        <v>WEAK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0.69</v>
      </c>
      <c r="C501" s="2">
        <f>RSI!I501</f>
        <v>14.346991032766752</v>
      </c>
      <c r="D501" s="2">
        <f>MACD!E501</f>
        <v>3.0397238707866148E-2</v>
      </c>
      <c r="E501" s="2">
        <f>MACD!F501</f>
        <v>2.7682175355383414E-2</v>
      </c>
      <c r="F501" s="2">
        <f>'Moving Avg'!D501</f>
        <v>0.69799999999999995</v>
      </c>
      <c r="G501" s="2">
        <f>'Moving Avg'!F501</f>
        <v>0.74699999999999989</v>
      </c>
      <c r="H501" s="2">
        <f>'Moving Avg'!G501</f>
        <v>0.78820000000000046</v>
      </c>
      <c r="I501" s="2">
        <f>'Moving Avg'!H501</f>
        <v>0.83034999999999959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0.7</v>
      </c>
      <c r="C502" s="2">
        <f>RSI!I502</f>
        <v>23.296658189040301</v>
      </c>
      <c r="D502" s="2">
        <f>MACD!E502</f>
        <v>3.0994434455751785E-2</v>
      </c>
      <c r="E502" s="2">
        <f>MACD!F502</f>
        <v>2.8344627175457091E-2</v>
      </c>
      <c r="F502" s="2">
        <f>'Moving Avg'!D502</f>
        <v>0.69799999999999984</v>
      </c>
      <c r="G502" s="2">
        <f>'Moving Avg'!F502</f>
        <v>0.74199999999999977</v>
      </c>
      <c r="H502" s="2">
        <f>'Moving Avg'!G502</f>
        <v>0.78560000000000074</v>
      </c>
      <c r="I502" s="2">
        <f>'Moving Avg'!H502</f>
        <v>0.82924999999999938</v>
      </c>
      <c r="J502" s="5" t="str">
        <f>OBV!F502</f>
        <v>BEARISH</v>
      </c>
      <c r="K502" s="5" t="str">
        <f>OBV!G502</f>
        <v>NEUTRAL</v>
      </c>
      <c r="L502" s="5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0.7</v>
      </c>
      <c r="C503" s="2">
        <f>RSI!I503</f>
        <v>23.296658189040301</v>
      </c>
      <c r="D503" s="2">
        <f>MACD!E503</f>
        <v>2.8715947540781883E-2</v>
      </c>
      <c r="E503" s="2">
        <f>MACD!F503</f>
        <v>2.8418891248522052E-2</v>
      </c>
      <c r="F503" s="2">
        <f>'Moving Avg'!D503</f>
        <v>0.69800000000000006</v>
      </c>
      <c r="G503" s="2">
        <f>'Moving Avg'!F503</f>
        <v>0.73699999999999977</v>
      </c>
      <c r="H503" s="2">
        <f>'Moving Avg'!G503</f>
        <v>0.7830000000000007</v>
      </c>
      <c r="I503" s="2">
        <f>'Moving Avg'!H503</f>
        <v>0.82819999999999938</v>
      </c>
      <c r="J503" s="5" t="str">
        <f>OBV!F503</f>
        <v>BEARISH</v>
      </c>
      <c r="K503" s="5" t="str">
        <f>OBV!G503</f>
        <v>NEUTRAL</v>
      </c>
      <c r="L503" s="5" t="str">
        <f>OBV!H503</f>
        <v>NEUTRAL</v>
      </c>
    </row>
    <row r="504" spans="1:12" ht="13.5" x14ac:dyDescent="0.25">
      <c r="A504" s="3">
        <f>RSI!A504</f>
        <v>43038</v>
      </c>
      <c r="B504" s="2">
        <f>RSI!B504</f>
        <v>0.68</v>
      </c>
      <c r="C504" s="2">
        <f>RSI!I504</f>
        <v>18.751915838947141</v>
      </c>
      <c r="D504" s="2">
        <f>MACD!E504</f>
        <v>2.8540882891836428E-2</v>
      </c>
      <c r="E504" s="2">
        <f>MACD!F504</f>
        <v>2.8443289577184928E-2</v>
      </c>
      <c r="F504" s="2">
        <f>'Moving Avg'!D504</f>
        <v>0.69400000000000006</v>
      </c>
      <c r="G504" s="2">
        <f>'Moving Avg'!F504</f>
        <v>0.73099999999999965</v>
      </c>
      <c r="H504" s="2">
        <f>'Moving Avg'!G504</f>
        <v>0.78040000000000065</v>
      </c>
      <c r="I504" s="2">
        <f>'Moving Avg'!H504</f>
        <v>0.8270499999999994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0.65</v>
      </c>
      <c r="C505" s="2">
        <f>RSI!I505</f>
        <v>14.258588032336533</v>
      </c>
      <c r="D505" s="2">
        <f>MACD!E505</f>
        <v>2.790753158121706E-2</v>
      </c>
      <c r="E505" s="2">
        <f>MACD!F505</f>
        <v>2.8336137977991359E-2</v>
      </c>
      <c r="F505" s="2">
        <f>'Moving Avg'!D505</f>
        <v>0.68399999999999994</v>
      </c>
      <c r="G505" s="2">
        <f>'Moving Avg'!F505</f>
        <v>0.72349999999999981</v>
      </c>
      <c r="H505" s="2">
        <f>'Moving Avg'!G505</f>
        <v>0.77720000000000056</v>
      </c>
      <c r="I505" s="2">
        <f>'Moving Avg'!H505</f>
        <v>0.82574999999999932</v>
      </c>
      <c r="J505" s="5" t="str">
        <f>OBV!F505</f>
        <v>BEARISH</v>
      </c>
      <c r="K505" s="5" t="str">
        <f>OBV!G505</f>
        <v>WEAK</v>
      </c>
      <c r="L505" s="5" t="str">
        <f>OBV!H505</f>
        <v>CONFIRMED BEARISH</v>
      </c>
    </row>
    <row r="506" spans="1:12" ht="13.5" x14ac:dyDescent="0.25">
      <c r="A506" s="3">
        <f>RSI!A506</f>
        <v>43040</v>
      </c>
      <c r="B506" s="2">
        <f>RSI!B506</f>
        <v>0.65</v>
      </c>
      <c r="C506" s="2">
        <f>RSI!I506</f>
        <v>14.258588032336533</v>
      </c>
      <c r="D506" s="2">
        <f>MACD!E506</f>
        <v>2.4814079339777861E-2</v>
      </c>
      <c r="E506" s="2">
        <f>MACD!F506</f>
        <v>2.7631726250348661E-2</v>
      </c>
      <c r="F506" s="2">
        <f>'Moving Avg'!D506</f>
        <v>0.67599999999999993</v>
      </c>
      <c r="G506" s="2">
        <f>'Moving Avg'!F506</f>
        <v>0.71699999999999986</v>
      </c>
      <c r="H506" s="2">
        <f>'Moving Avg'!G506</f>
        <v>0.7736000000000004</v>
      </c>
      <c r="I506" s="2">
        <f>'Moving Avg'!H506</f>
        <v>0.82444999999999924</v>
      </c>
      <c r="J506" s="5" t="str">
        <f>OBV!F506</f>
        <v>BEARISH</v>
      </c>
      <c r="K506" s="5" t="str">
        <f>OBV!G506</f>
        <v>WEAK</v>
      </c>
      <c r="L506" s="5" t="str">
        <f>OBV!H506</f>
        <v>CONFIRMED BEARISH</v>
      </c>
    </row>
    <row r="507" spans="1:12" ht="13.5" x14ac:dyDescent="0.25">
      <c r="A507" s="3">
        <f>RSI!A507</f>
        <v>43041</v>
      </c>
      <c r="B507" s="2">
        <f>RSI!B507</f>
        <v>0.64</v>
      </c>
      <c r="C507" s="2">
        <f>RSI!I507</f>
        <v>13.049738162712217</v>
      </c>
      <c r="D507" s="2">
        <f>MACD!E507</f>
        <v>2.3418194200874876E-2</v>
      </c>
      <c r="E507" s="2">
        <f>MACD!F507</f>
        <v>2.6789019840453905E-2</v>
      </c>
      <c r="F507" s="2">
        <f>'Moving Avg'!D507</f>
        <v>0.66399999999999992</v>
      </c>
      <c r="G507" s="2">
        <f>'Moving Avg'!F507</f>
        <v>0.70999999999999985</v>
      </c>
      <c r="H507" s="2">
        <f>'Moving Avg'!G507</f>
        <v>0.76980000000000037</v>
      </c>
      <c r="I507" s="2">
        <f>'Moving Avg'!H507</f>
        <v>0.82309999999999917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</row>
    <row r="508" spans="1:12" ht="13.5" x14ac:dyDescent="0.25">
      <c r="A508" s="3">
        <f>RSI!A508</f>
        <v>43042</v>
      </c>
      <c r="B508" s="2">
        <f>RSI!B508</f>
        <v>0.64</v>
      </c>
      <c r="C508" s="2">
        <f>RSI!I508</f>
        <v>13.049738162712217</v>
      </c>
      <c r="D508" s="2">
        <f>MACD!E508</f>
        <v>2.2741438673804404E-2</v>
      </c>
      <c r="E508" s="2">
        <f>MACD!F508</f>
        <v>2.5979503607124008E-2</v>
      </c>
      <c r="F508" s="2">
        <f>'Moving Avg'!D508</f>
        <v>0.65200000000000002</v>
      </c>
      <c r="G508" s="2">
        <f>'Moving Avg'!F508</f>
        <v>0.70450000000000002</v>
      </c>
      <c r="H508" s="2">
        <f>'Moving Avg'!G508</f>
        <v>0.7664000000000003</v>
      </c>
      <c r="I508" s="2">
        <f>'Moving Avg'!H508</f>
        <v>0.82184999999999919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0.63</v>
      </c>
      <c r="C509" s="2">
        <f>RSI!I509</f>
        <v>11.881487517591992</v>
      </c>
      <c r="D509" s="2">
        <f>MACD!E509</f>
        <v>2.3376556837224283E-2</v>
      </c>
      <c r="E509" s="2">
        <f>MACD!F509</f>
        <v>2.5458914253144064E-2</v>
      </c>
      <c r="F509" s="2">
        <f>'Moving Avg'!D509</f>
        <v>0.64200000000000002</v>
      </c>
      <c r="G509" s="2">
        <f>'Moving Avg'!F509</f>
        <v>0.69800000000000018</v>
      </c>
      <c r="H509" s="2">
        <f>'Moving Avg'!G509</f>
        <v>0.76280000000000026</v>
      </c>
      <c r="I509" s="2">
        <f>'Moving Avg'!H509</f>
        <v>0.82049999999999912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</row>
    <row r="510" spans="1:12" ht="13.5" x14ac:dyDescent="0.25">
      <c r="A510" s="3">
        <f>RSI!A510</f>
        <v>43046</v>
      </c>
      <c r="B510" s="2">
        <f>RSI!B510</f>
        <v>0.63</v>
      </c>
      <c r="C510" s="2">
        <f>RSI!I510</f>
        <v>11.881487517591992</v>
      </c>
      <c r="D510" s="2">
        <f>MACD!E510</f>
        <v>2.4405477827513677E-2</v>
      </c>
      <c r="E510" s="2">
        <f>MACD!F510</f>
        <v>2.5248226968017991E-2</v>
      </c>
      <c r="F510" s="2">
        <f>'Moving Avg'!D510</f>
        <v>0.63800000000000001</v>
      </c>
      <c r="G510" s="2">
        <f>'Moving Avg'!F510</f>
        <v>0.69150000000000011</v>
      </c>
      <c r="H510" s="2">
        <f>'Moving Avg'!G510</f>
        <v>0.75920000000000032</v>
      </c>
      <c r="I510" s="2">
        <f>'Moving Avg'!H510</f>
        <v>0.81914999999999905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0.63</v>
      </c>
      <c r="C511" s="2">
        <f>RSI!I511</f>
        <v>11.881487517591992</v>
      </c>
      <c r="D511" s="2">
        <f>MACD!E511</f>
        <v>2.419274666232718E-2</v>
      </c>
      <c r="E511" s="2">
        <f>MACD!F511</f>
        <v>2.5037130906879833E-2</v>
      </c>
      <c r="F511" s="2">
        <f>'Moving Avg'!D511</f>
        <v>0.63400000000000001</v>
      </c>
      <c r="G511" s="2">
        <f>'Moving Avg'!F511</f>
        <v>0.68500000000000028</v>
      </c>
      <c r="H511" s="2">
        <f>'Moving Avg'!G511</f>
        <v>0.75560000000000016</v>
      </c>
      <c r="I511" s="2">
        <f>'Moving Avg'!H511</f>
        <v>0.81779999999999897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0.62</v>
      </c>
      <c r="C512" s="2">
        <f>RSI!I512</f>
        <v>10.686597991733564</v>
      </c>
      <c r="D512" s="2">
        <f>MACD!E512</f>
        <v>2.6713339092311217E-2</v>
      </c>
      <c r="E512" s="2">
        <f>MACD!F512</f>
        <v>2.5372372543966112E-2</v>
      </c>
      <c r="F512" s="2">
        <f>'Moving Avg'!D512</f>
        <v>0.63</v>
      </c>
      <c r="G512" s="2">
        <f>'Moving Avg'!F512</f>
        <v>0.67800000000000016</v>
      </c>
      <c r="H512" s="2">
        <f>'Moving Avg'!G512</f>
        <v>0.75200000000000022</v>
      </c>
      <c r="I512" s="2">
        <f>'Moving Avg'!H512</f>
        <v>0.81644999999999912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0.6</v>
      </c>
      <c r="C513" s="2">
        <f>RSI!I513</f>
        <v>8.7839391063989467</v>
      </c>
      <c r="D513" s="2">
        <f>MACD!E513</f>
        <v>3.0776899097657018E-2</v>
      </c>
      <c r="E513" s="2">
        <f>MACD!F513</f>
        <v>2.6453277854704294E-2</v>
      </c>
      <c r="F513" s="2">
        <f>'Moving Avg'!D513</f>
        <v>0.62200000000000011</v>
      </c>
      <c r="G513" s="2">
        <f>'Moving Avg'!F513</f>
        <v>0.67100000000000015</v>
      </c>
      <c r="H513" s="2">
        <f>'Moving Avg'!G513</f>
        <v>0.74800000000000022</v>
      </c>
      <c r="I513" s="2">
        <f>'Moving Avg'!H513</f>
        <v>0.81504999999999905</v>
      </c>
      <c r="J513" s="5" t="str">
        <f>OBV!F513</f>
        <v>BEARISH</v>
      </c>
      <c r="K513" s="5" t="str">
        <f>OBV!G513</f>
        <v>WEAK</v>
      </c>
      <c r="L513" s="5" t="str">
        <f>OBV!H513</f>
        <v>CONFIRMED BEARISH</v>
      </c>
    </row>
    <row r="514" spans="1:12" ht="13.5" x14ac:dyDescent="0.25">
      <c r="A514" s="3">
        <f>RSI!A514</f>
        <v>43052</v>
      </c>
      <c r="B514" s="2">
        <f>RSI!B514</f>
        <v>0.59</v>
      </c>
      <c r="C514" s="2">
        <f>RSI!I514</f>
        <v>8.0155043448430661</v>
      </c>
      <c r="D514" s="2">
        <f>MACD!E514</f>
        <v>3.2413284867114256E-2</v>
      </c>
      <c r="E514" s="2">
        <f>MACD!F514</f>
        <v>2.7645279257186288E-2</v>
      </c>
      <c r="F514" s="2">
        <f>'Moving Avg'!D514</f>
        <v>0.61399999999999999</v>
      </c>
      <c r="G514" s="2">
        <f>'Moving Avg'!F514</f>
        <v>0.6635000000000002</v>
      </c>
      <c r="H514" s="2">
        <f>'Moving Avg'!G514</f>
        <v>0.74340000000000028</v>
      </c>
      <c r="I514" s="2">
        <f>'Moving Avg'!H514</f>
        <v>0.81354999999999889</v>
      </c>
      <c r="J514" s="5" t="str">
        <f>OBV!F514</f>
        <v>BEARISH</v>
      </c>
      <c r="K514" s="5" t="str">
        <f>OBV!G514</f>
        <v>WEAK</v>
      </c>
      <c r="L514" s="5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0.56999999999999995</v>
      </c>
      <c r="C515" s="2">
        <f>RSI!I515</f>
        <v>6.7446598366784372</v>
      </c>
      <c r="D515" s="2">
        <f>MACD!E515</f>
        <v>3.1217709217918221E-2</v>
      </c>
      <c r="E515" s="2">
        <f>MACD!F515</f>
        <v>2.8359765249332678E-2</v>
      </c>
      <c r="F515" s="2">
        <f>'Moving Avg'!D515</f>
        <v>0.60199999999999998</v>
      </c>
      <c r="G515" s="2">
        <f>'Moving Avg'!F515</f>
        <v>0.65600000000000014</v>
      </c>
      <c r="H515" s="2">
        <f>'Moving Avg'!G515</f>
        <v>0.73840000000000017</v>
      </c>
      <c r="I515" s="2">
        <f>'Moving Avg'!H515</f>
        <v>0.81194999999999895</v>
      </c>
      <c r="J515" s="5" t="str">
        <f>OBV!F515</f>
        <v>BEARISH</v>
      </c>
      <c r="K515" s="5" t="str">
        <f>OBV!G515</f>
        <v>WEAK</v>
      </c>
      <c r="L515" s="5" t="str">
        <f>OBV!H515</f>
        <v>CONFIRMED BEARISH</v>
      </c>
    </row>
    <row r="516" spans="1:12" ht="13.5" x14ac:dyDescent="0.25">
      <c r="A516" s="3">
        <f>RSI!A516</f>
        <v>43054</v>
      </c>
      <c r="B516" s="2">
        <f>RSI!B516</f>
        <v>0.57999999999999996</v>
      </c>
      <c r="C516" s="2">
        <f>RSI!I516</f>
        <v>14.079848437283104</v>
      </c>
      <c r="D516" s="2">
        <f>MACD!E516</f>
        <v>3.0096187450395329E-2</v>
      </c>
      <c r="E516" s="2">
        <f>MACD!F516</f>
        <v>2.8707049689545211E-2</v>
      </c>
      <c r="F516" s="2">
        <f>'Moving Avg'!D516</f>
        <v>0.59199999999999997</v>
      </c>
      <c r="G516" s="2">
        <f>'Moving Avg'!F516</f>
        <v>0.65000000000000013</v>
      </c>
      <c r="H516" s="2">
        <f>'Moving Avg'!G516</f>
        <v>0.73360000000000014</v>
      </c>
      <c r="I516" s="2">
        <f>'Moving Avg'!H516</f>
        <v>0.81044999999999889</v>
      </c>
      <c r="J516" s="5" t="str">
        <f>OBV!F516</f>
        <v>BULLISH</v>
      </c>
      <c r="K516" s="5" t="str">
        <f>OBV!G516</f>
        <v>STRONG</v>
      </c>
      <c r="L516" s="5" t="str">
        <f>OBV!H516</f>
        <v>BULLISH DIVERGENCE</v>
      </c>
    </row>
    <row r="517" spans="1:12" ht="13.5" x14ac:dyDescent="0.25">
      <c r="A517" s="3">
        <f>RSI!A517</f>
        <v>43055</v>
      </c>
      <c r="B517" s="2">
        <f>RSI!B517</f>
        <v>0.57999999999999996</v>
      </c>
      <c r="C517" s="2">
        <f>RSI!I517</f>
        <v>14.079848437283104</v>
      </c>
      <c r="D517" s="2">
        <f>MACD!E517</f>
        <v>2.8133785068998329E-2</v>
      </c>
      <c r="E517" s="2">
        <f>MACD!F517</f>
        <v>2.8592396765435835E-2</v>
      </c>
      <c r="F517" s="2">
        <f>'Moving Avg'!D517</f>
        <v>0.58399999999999996</v>
      </c>
      <c r="G517" s="2">
        <f>'Moving Avg'!F517</f>
        <v>0.64400000000000002</v>
      </c>
      <c r="H517" s="2">
        <f>'Moving Avg'!G517</f>
        <v>0.72920000000000007</v>
      </c>
      <c r="I517" s="2">
        <f>'Moving Avg'!H517</f>
        <v>0.80894999999999895</v>
      </c>
      <c r="J517" s="5" t="str">
        <f>OBV!F517</f>
        <v>BULLISH</v>
      </c>
      <c r="K517" s="5" t="str">
        <f>OBV!G517</f>
        <v>STRONG</v>
      </c>
      <c r="L517" s="5" t="str">
        <f>OBV!H517</f>
        <v>BULLISH DIVERGENCE</v>
      </c>
    </row>
    <row r="518" spans="1:12" ht="13.5" x14ac:dyDescent="0.25">
      <c r="A518" s="3">
        <f>RSI!A518</f>
        <v>43056</v>
      </c>
      <c r="B518" s="2">
        <f>RSI!B518</f>
        <v>0.56000000000000005</v>
      </c>
      <c r="C518" s="2">
        <f>RSI!I518</f>
        <v>11.907381376657696</v>
      </c>
      <c r="D518" s="2">
        <f>MACD!E518</f>
        <v>2.8440919555721478E-2</v>
      </c>
      <c r="E518" s="2">
        <f>MACD!F518</f>
        <v>2.8562101323492965E-2</v>
      </c>
      <c r="F518" s="2">
        <f>'Moving Avg'!D518</f>
        <v>0.57599999999999996</v>
      </c>
      <c r="G518" s="2">
        <f>'Moving Avg'!F518</f>
        <v>0.63700000000000001</v>
      </c>
      <c r="H518" s="2">
        <f>'Moving Avg'!G518</f>
        <v>0.72439999999999993</v>
      </c>
      <c r="I518" s="2">
        <f>'Moving Avg'!H518</f>
        <v>0.80734999999999901</v>
      </c>
      <c r="J518" s="5" t="str">
        <f>OBV!F518</f>
        <v>BULLISH</v>
      </c>
      <c r="K518" s="5" t="str">
        <f>OBV!G518</f>
        <v>STRONG</v>
      </c>
      <c r="L518" s="5" t="str">
        <f>OBV!H518</f>
        <v>BULLISH DIVERGENCE</v>
      </c>
    </row>
    <row r="519" spans="1:12" ht="13.5" x14ac:dyDescent="0.25">
      <c r="A519" s="3">
        <f>RSI!A519</f>
        <v>43059</v>
      </c>
      <c r="B519" s="2">
        <f>RSI!B519</f>
        <v>0.54</v>
      </c>
      <c r="C519" s="2">
        <f>RSI!I519</f>
        <v>10.210716323828493</v>
      </c>
      <c r="D519" s="2">
        <f>MACD!E519</f>
        <v>2.9212139799669967E-2</v>
      </c>
      <c r="E519" s="2">
        <f>MACD!F519</f>
        <v>2.8692109018728366E-2</v>
      </c>
      <c r="F519" s="2">
        <f>'Moving Avg'!D519</f>
        <v>0.56600000000000006</v>
      </c>
      <c r="G519" s="2">
        <f>'Moving Avg'!F519</f>
        <v>0.62899999999999989</v>
      </c>
      <c r="H519" s="2">
        <f>'Moving Avg'!G519</f>
        <v>0.71920000000000006</v>
      </c>
      <c r="I519" s="2">
        <f>'Moving Avg'!H519</f>
        <v>0.80569999999999897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0.53</v>
      </c>
      <c r="C520" s="2">
        <f>RSI!I520</f>
        <v>9.4831273307696904</v>
      </c>
      <c r="D520" s="2">
        <f>MACD!E520</f>
        <v>3.1249852072852913E-2</v>
      </c>
      <c r="E520" s="2">
        <f>MACD!F520</f>
        <v>2.9203657629553278E-2</v>
      </c>
      <c r="F520" s="2">
        <f>'Moving Avg'!D520</f>
        <v>0.55800000000000005</v>
      </c>
      <c r="G520" s="2">
        <f>'Moving Avg'!F520</f>
        <v>0.62049999999999994</v>
      </c>
      <c r="H520" s="2">
        <f>'Moving Avg'!G520</f>
        <v>0.71379999999999999</v>
      </c>
      <c r="I520" s="2">
        <f>'Moving Avg'!H520</f>
        <v>0.80384999999999895</v>
      </c>
      <c r="J520" s="5" t="str">
        <f>OBV!F520</f>
        <v>BEARISH</v>
      </c>
      <c r="K520" s="5" t="str">
        <f>OBV!G520</f>
        <v>WEAK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0.52</v>
      </c>
      <c r="C521" s="2">
        <f>RSI!I521</f>
        <v>8.8072687356057173</v>
      </c>
      <c r="D521" s="2">
        <f>MACD!E521</f>
        <v>3.4370568502579024E-2</v>
      </c>
      <c r="E521" s="2">
        <f>MACD!F521</f>
        <v>3.0237039804158431E-2</v>
      </c>
      <c r="F521" s="2">
        <f>'Moving Avg'!D521</f>
        <v>0.54600000000000004</v>
      </c>
      <c r="G521" s="2">
        <f>'Moving Avg'!F521</f>
        <v>0.61199999999999999</v>
      </c>
      <c r="H521" s="2">
        <f>'Moving Avg'!G521</f>
        <v>0.70779999999999987</v>
      </c>
      <c r="I521" s="2">
        <f>'Moving Avg'!H521</f>
        <v>0.80194999999999894</v>
      </c>
      <c r="J521" s="5" t="str">
        <f>OBV!F521</f>
        <v>BEARISH</v>
      </c>
      <c r="K521" s="5" t="str">
        <f>OBV!G521</f>
        <v>WEAK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0.51</v>
      </c>
      <c r="C522" s="2">
        <f>RSI!I522</f>
        <v>8.1794784982058673</v>
      </c>
      <c r="D522" s="2">
        <f>MACD!E522</f>
        <v>3.6879727317862043E-2</v>
      </c>
      <c r="E522" s="2">
        <f>MACD!F522</f>
        <v>3.1565577306899156E-2</v>
      </c>
      <c r="F522" s="2">
        <f>'Moving Avg'!D522</f>
        <v>0.53200000000000003</v>
      </c>
      <c r="G522" s="2">
        <f>'Moving Avg'!F522</f>
        <v>0.60249999999999981</v>
      </c>
      <c r="H522" s="2">
        <f>'Moving Avg'!G522</f>
        <v>0.70159999999999978</v>
      </c>
      <c r="I522" s="2">
        <f>'Moving Avg'!H522</f>
        <v>0.80009999999999892</v>
      </c>
      <c r="J522" s="5" t="str">
        <f>OBV!F522</f>
        <v>BEARISH</v>
      </c>
      <c r="K522" s="5" t="str">
        <f>OBV!G522</f>
        <v>WEAK</v>
      </c>
      <c r="L522" s="5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0.51</v>
      </c>
      <c r="C523" s="2">
        <f>RSI!I523</f>
        <v>8.1794784982058673</v>
      </c>
      <c r="D523" s="2">
        <f>MACD!E523</f>
        <v>3.6601948870373158E-2</v>
      </c>
      <c r="E523" s="2">
        <f>MACD!F523</f>
        <v>3.2572851619593959E-2</v>
      </c>
      <c r="F523" s="2">
        <f>'Moving Avg'!D523</f>
        <v>0.52200000000000002</v>
      </c>
      <c r="G523" s="2">
        <f>'Moving Avg'!F523</f>
        <v>0.59299999999999986</v>
      </c>
      <c r="H523" s="2">
        <f>'Moving Avg'!G523</f>
        <v>0.6953999999999998</v>
      </c>
      <c r="I523" s="2">
        <f>'Moving Avg'!H523</f>
        <v>0.7981499999999988</v>
      </c>
      <c r="J523" s="5" t="str">
        <f>OBV!F523</f>
        <v>BEARISH</v>
      </c>
      <c r="K523" s="5" t="str">
        <f>OBV!G523</f>
        <v>WEAK</v>
      </c>
      <c r="L523" s="5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0.5</v>
      </c>
      <c r="C524" s="2">
        <f>RSI!I524</f>
        <v>7.5549207647626417</v>
      </c>
      <c r="D524" s="2">
        <f>MACD!E524</f>
        <v>3.6195120185071428E-2</v>
      </c>
      <c r="E524" s="2">
        <f>MACD!F524</f>
        <v>3.3297305332689452E-2</v>
      </c>
      <c r="F524" s="2">
        <f>'Moving Avg'!D524</f>
        <v>0.51400000000000001</v>
      </c>
      <c r="G524" s="2">
        <f>'Moving Avg'!F524</f>
        <v>0.58399999999999985</v>
      </c>
      <c r="H524" s="2">
        <f>'Moving Avg'!G524</f>
        <v>0.68899999999999961</v>
      </c>
      <c r="I524" s="2">
        <f>'Moving Avg'!H524</f>
        <v>0.7961499999999988</v>
      </c>
      <c r="J524" s="5" t="str">
        <f>OBV!F524</f>
        <v>BEARISH</v>
      </c>
      <c r="K524" s="5" t="str">
        <f>OBV!G524</f>
        <v>WEAK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0.5</v>
      </c>
      <c r="C525" s="2">
        <f>RSI!I525</f>
        <v>7.5549207647626417</v>
      </c>
      <c r="D525" s="2">
        <f>MACD!E525</f>
        <v>3.3412617708723058E-2</v>
      </c>
      <c r="E525" s="2">
        <f>MACD!F525</f>
        <v>3.3320367807896177E-2</v>
      </c>
      <c r="F525" s="2">
        <f>'Moving Avg'!D525</f>
        <v>0.50800000000000001</v>
      </c>
      <c r="G525" s="2">
        <f>'Moving Avg'!F525</f>
        <v>0.57650000000000001</v>
      </c>
      <c r="H525" s="2">
        <f>'Moving Avg'!G525</f>
        <v>0.68259999999999976</v>
      </c>
      <c r="I525" s="2">
        <f>'Moving Avg'!H525</f>
        <v>0.7941499999999988</v>
      </c>
      <c r="J525" s="5" t="str">
        <f>OBV!F525</f>
        <v>BEARISH</v>
      </c>
      <c r="K525" s="5" t="str">
        <f>OBV!G525</f>
        <v>WEAK</v>
      </c>
      <c r="L525" s="5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0.49</v>
      </c>
      <c r="C526" s="2">
        <f>RSI!I526</f>
        <v>6.9403164369518464</v>
      </c>
      <c r="D526" s="2">
        <f>MACD!E526</f>
        <v>3.3928746905786622E-2</v>
      </c>
      <c r="E526" s="2">
        <f>MACD!F526</f>
        <v>3.3442043627474272E-2</v>
      </c>
      <c r="F526" s="2">
        <f>'Moving Avg'!D526</f>
        <v>0.502</v>
      </c>
      <c r="G526" s="2">
        <f>'Moving Avg'!F526</f>
        <v>0.56850000000000001</v>
      </c>
      <c r="H526" s="2">
        <f>'Moving Avg'!G526</f>
        <v>0.67599999999999982</v>
      </c>
      <c r="I526" s="2">
        <f>'Moving Avg'!H526</f>
        <v>0.79209999999999881</v>
      </c>
      <c r="J526" s="5" t="str">
        <f>OBV!F526</f>
        <v>BEARISH</v>
      </c>
      <c r="K526" s="5" t="str">
        <f>OBV!G526</f>
        <v>WEAK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0.49</v>
      </c>
      <c r="C527" s="2">
        <f>RSI!I527</f>
        <v>6.9403164369518464</v>
      </c>
      <c r="D527" s="2">
        <f>MACD!E527</f>
        <v>3.4972110272080914E-2</v>
      </c>
      <c r="E527" s="2">
        <f>MACD!F527</f>
        <v>3.37480569563956E-2</v>
      </c>
      <c r="F527" s="2">
        <f>'Moving Avg'!D527</f>
        <v>0.49800000000000005</v>
      </c>
      <c r="G527" s="2">
        <f>'Moving Avg'!F527</f>
        <v>0.56100000000000005</v>
      </c>
      <c r="H527" s="2">
        <f>'Moving Avg'!G527</f>
        <v>0.6694</v>
      </c>
      <c r="I527" s="2">
        <f>'Moving Avg'!H527</f>
        <v>0.79004999999999881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0.49</v>
      </c>
      <c r="C528" s="2">
        <f>RSI!I528</f>
        <v>6.9403164369518464</v>
      </c>
      <c r="D528" s="2">
        <f>MACD!E528</f>
        <v>3.3339735584453134E-2</v>
      </c>
      <c r="E528" s="2">
        <f>MACD!F528</f>
        <v>3.3666392682007107E-2</v>
      </c>
      <c r="F528" s="2">
        <f>'Moving Avg'!D528</f>
        <v>0.49399999999999994</v>
      </c>
      <c r="G528" s="2">
        <f>'Moving Avg'!F528</f>
        <v>0.55349999999999999</v>
      </c>
      <c r="H528" s="2">
        <f>'Moving Avg'!G528</f>
        <v>0.66239999999999999</v>
      </c>
      <c r="I528" s="2">
        <f>'Moving Avg'!H528</f>
        <v>0.78804999999999881</v>
      </c>
      <c r="J528" s="5" t="str">
        <f>OBV!F528</f>
        <v>BEARISH</v>
      </c>
      <c r="K528" s="5" t="str">
        <f>OBV!G528</f>
        <v>WEAK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0.51</v>
      </c>
      <c r="C529" s="2">
        <f>RSI!I529</f>
        <v>22.657296271517097</v>
      </c>
      <c r="D529" s="2">
        <f>MACD!E529</f>
        <v>2.7920185779793605E-2</v>
      </c>
      <c r="E529" s="2">
        <f>MACD!F529</f>
        <v>3.2517151301564406E-2</v>
      </c>
      <c r="F529" s="2">
        <f>'Moving Avg'!D529</f>
        <v>0.496</v>
      </c>
      <c r="G529" s="2">
        <f>'Moving Avg'!F529</f>
        <v>0.54749999999999999</v>
      </c>
      <c r="H529" s="2">
        <f>'Moving Avg'!G529</f>
        <v>0.65579999999999972</v>
      </c>
      <c r="I529" s="2">
        <f>'Moving Avg'!H529</f>
        <v>0.78634999999999866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0.51</v>
      </c>
      <c r="C530" s="2">
        <f>RSI!I530</f>
        <v>22.657296271517097</v>
      </c>
      <c r="D530" s="2">
        <f>MACD!E530</f>
        <v>2.2159339798595523E-2</v>
      </c>
      <c r="E530" s="2">
        <f>MACD!F530</f>
        <v>3.0445589000970632E-2</v>
      </c>
      <c r="F530" s="2">
        <f>'Moving Avg'!D530</f>
        <v>0.49800000000000005</v>
      </c>
      <c r="G530" s="2">
        <f>'Moving Avg'!F530</f>
        <v>0.54149999999999998</v>
      </c>
      <c r="H530" s="2">
        <f>'Moving Avg'!G530</f>
        <v>0.64979999999999971</v>
      </c>
      <c r="I530" s="2">
        <f>'Moving Avg'!H530</f>
        <v>0.78449999999999842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0.51</v>
      </c>
      <c r="C531" s="2">
        <f>RSI!I531</f>
        <v>22.657296271517097</v>
      </c>
      <c r="D531" s="2">
        <f>MACD!E531</f>
        <v>1.6082787080578864E-2</v>
      </c>
      <c r="E531" s="2">
        <f>MACD!F531</f>
        <v>2.757302861689228E-2</v>
      </c>
      <c r="F531" s="2">
        <f>'Moving Avg'!D531</f>
        <v>0.502</v>
      </c>
      <c r="G531" s="2">
        <f>'Moving Avg'!F531</f>
        <v>0.53549999999999998</v>
      </c>
      <c r="H531" s="2">
        <f>'Moving Avg'!G531</f>
        <v>0.64399999999999979</v>
      </c>
      <c r="I531" s="2">
        <f>'Moving Avg'!H531</f>
        <v>0.78264999999999829</v>
      </c>
      <c r="J531" s="5" t="str">
        <f>OBV!F531</f>
        <v>BULLISH</v>
      </c>
      <c r="K531" s="5" t="str">
        <f>OBV!G531</f>
        <v>STRONG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0.5</v>
      </c>
      <c r="C532" s="2">
        <f>RSI!I532</f>
        <v>20.495611066901759</v>
      </c>
      <c r="D532" s="2">
        <f>MACD!E532</f>
        <v>1.0454914870388299E-2</v>
      </c>
      <c r="E532" s="2">
        <f>MACD!F532</f>
        <v>2.4149405867591487E-2</v>
      </c>
      <c r="F532" s="2">
        <f>'Moving Avg'!D532</f>
        <v>0.504</v>
      </c>
      <c r="G532" s="2">
        <f>'Moving Avg'!F532</f>
        <v>0.52949999999999997</v>
      </c>
      <c r="H532" s="2">
        <f>'Moving Avg'!G532</f>
        <v>0.63799999999999979</v>
      </c>
      <c r="I532" s="2">
        <f>'Moving Avg'!H532</f>
        <v>0.78064999999999829</v>
      </c>
      <c r="J532" s="5" t="str">
        <f>OBV!F532</f>
        <v>BULLISH</v>
      </c>
      <c r="K532" s="5" t="str">
        <f>OBV!G532</f>
        <v>NEUTRAL</v>
      </c>
      <c r="L532" s="5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0.5</v>
      </c>
      <c r="C533" s="2">
        <f>RSI!I533</f>
        <v>20.495611066901759</v>
      </c>
      <c r="D533" s="2">
        <f>MACD!E533</f>
        <v>6.0404290661606463E-3</v>
      </c>
      <c r="E533" s="2">
        <f>MACD!F533</f>
        <v>2.0527610507305321E-2</v>
      </c>
      <c r="F533" s="2">
        <f>'Moving Avg'!D533</f>
        <v>0.50600000000000001</v>
      </c>
      <c r="G533" s="2">
        <f>'Moving Avg'!F533</f>
        <v>0.52449999999999997</v>
      </c>
      <c r="H533" s="2">
        <f>'Moving Avg'!G533</f>
        <v>0.63199999999999978</v>
      </c>
      <c r="I533" s="2">
        <f>'Moving Avg'!H533</f>
        <v>0.77874999999999828</v>
      </c>
      <c r="J533" s="5" t="str">
        <f>OBV!F533</f>
        <v>BULLISH</v>
      </c>
      <c r="K533" s="5" t="str">
        <f>OBV!G533</f>
        <v>NEUTRAL</v>
      </c>
      <c r="L533" s="5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0.48</v>
      </c>
      <c r="C534" s="2">
        <f>RSI!I534</f>
        <v>16.781782748596697</v>
      </c>
      <c r="D534" s="2">
        <f>MACD!E534</f>
        <v>2.5699296005557981E-3</v>
      </c>
      <c r="E534" s="2">
        <f>MACD!F534</f>
        <v>1.6936074325955418E-2</v>
      </c>
      <c r="F534" s="2">
        <f>'Moving Avg'!D534</f>
        <v>0.5</v>
      </c>
      <c r="G534" s="2">
        <f>'Moving Avg'!F534</f>
        <v>0.51900000000000002</v>
      </c>
      <c r="H534" s="2">
        <f>'Moving Avg'!G534</f>
        <v>0.62559999999999993</v>
      </c>
      <c r="I534" s="2">
        <f>'Moving Avg'!H534</f>
        <v>0.7766999999999985</v>
      </c>
      <c r="J534" s="5" t="str">
        <f>OBV!F534</f>
        <v>BEARISH</v>
      </c>
      <c r="K534" s="5" t="str">
        <f>OBV!G534</f>
        <v>WEAK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0.47</v>
      </c>
      <c r="C535" s="2">
        <f>RSI!I535</f>
        <v>15.289945090370054</v>
      </c>
      <c r="D535" s="2">
        <f>MACD!E535</f>
        <v>7.9025133433485717E-4</v>
      </c>
      <c r="E535" s="2">
        <f>MACD!F535</f>
        <v>1.3706909727631306E-2</v>
      </c>
      <c r="F535" s="2">
        <f>'Moving Avg'!D535</f>
        <v>0.49199999999999999</v>
      </c>
      <c r="G535" s="2">
        <f>'Moving Avg'!F535</f>
        <v>0.51400000000000001</v>
      </c>
      <c r="H535" s="2">
        <f>'Moving Avg'!G535</f>
        <v>0.61899999999999988</v>
      </c>
      <c r="I535" s="2">
        <f>'Moving Avg'!H535</f>
        <v>0.77454999999999852</v>
      </c>
      <c r="J535" s="5" t="str">
        <f>OBV!F535</f>
        <v>BEARISH</v>
      </c>
      <c r="K535" s="5" t="str">
        <f>OBV!G535</f>
        <v>WEAK</v>
      </c>
      <c r="L535" s="5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0.46</v>
      </c>
      <c r="C536" s="2">
        <f>RSI!I536</f>
        <v>13.954061016627477</v>
      </c>
      <c r="D536" s="2">
        <f>MACD!E536</f>
        <v>-1.0689296586797736E-3</v>
      </c>
      <c r="E536" s="2">
        <f>MACD!F536</f>
        <v>1.075174185036909E-2</v>
      </c>
      <c r="F536" s="2">
        <f>'Moving Avg'!D536</f>
        <v>0.48200000000000004</v>
      </c>
      <c r="G536" s="2">
        <f>'Moving Avg'!F536</f>
        <v>0.50800000000000012</v>
      </c>
      <c r="H536" s="2">
        <f>'Moving Avg'!G536</f>
        <v>0.61259999999999992</v>
      </c>
      <c r="I536" s="2">
        <f>'Moving Avg'!H536</f>
        <v>0.77239999999999864</v>
      </c>
      <c r="J536" s="5" t="str">
        <f>OBV!F536</f>
        <v>BEARISH</v>
      </c>
      <c r="K536" s="5" t="str">
        <f>OBV!G536</f>
        <v>WEAK</v>
      </c>
      <c r="L536" s="5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0.46</v>
      </c>
      <c r="C537" s="2">
        <f>RSI!I537</f>
        <v>13.954061016627477</v>
      </c>
      <c r="D537" s="2">
        <f>MACD!E537</f>
        <v>-2.1714910673530374E-3</v>
      </c>
      <c r="E537" s="2">
        <f>MACD!F537</f>
        <v>8.1670952668246657E-3</v>
      </c>
      <c r="F537" s="2">
        <f>'Moving Avg'!D537</f>
        <v>0.47400000000000003</v>
      </c>
      <c r="G537" s="2">
        <f>'Moving Avg'!F537</f>
        <v>0.50200000000000011</v>
      </c>
      <c r="H537" s="2">
        <f>'Moving Avg'!G537</f>
        <v>0.60619999999999996</v>
      </c>
      <c r="I537" s="2">
        <f>'Moving Avg'!H537</f>
        <v>0.77024999999999877</v>
      </c>
      <c r="J537" s="5" t="str">
        <f>OBV!F537</f>
        <v>BEARISH</v>
      </c>
      <c r="K537" s="5" t="str">
        <f>OBV!G537</f>
        <v>WEAK</v>
      </c>
      <c r="L537" s="5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0.46</v>
      </c>
      <c r="C538" s="2">
        <f>RSI!I538</f>
        <v>13.954061016627477</v>
      </c>
      <c r="D538" s="2">
        <f>MACD!E538</f>
        <v>-2.6686945520131289E-3</v>
      </c>
      <c r="E538" s="2">
        <f>MACD!F538</f>
        <v>5.9999373030571075E-3</v>
      </c>
      <c r="F538" s="2">
        <f>'Moving Avg'!D538</f>
        <v>0.46600000000000003</v>
      </c>
      <c r="G538" s="2">
        <f>'Moving Avg'!F538</f>
        <v>0.49700000000000016</v>
      </c>
      <c r="H538" s="2">
        <f>'Moving Avg'!G538</f>
        <v>0.60040000000000004</v>
      </c>
      <c r="I538" s="2">
        <f>'Moving Avg'!H538</f>
        <v>0.76814999999999867</v>
      </c>
      <c r="J538" s="5" t="str">
        <f>OBV!F538</f>
        <v>BEARISH</v>
      </c>
      <c r="K538" s="5" t="str">
        <f>OBV!G538</f>
        <v>WEAK</v>
      </c>
      <c r="L538" s="5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0.45</v>
      </c>
      <c r="C539" s="2">
        <f>RSI!I539</f>
        <v>12.581164687143925</v>
      </c>
      <c r="D539" s="2">
        <f>MACD!E539</f>
        <v>1.131715191367233E-3</v>
      </c>
      <c r="E539" s="2">
        <f>MACD!F539</f>
        <v>5.026292880719133E-3</v>
      </c>
      <c r="F539" s="2">
        <f>'Moving Avg'!D539</f>
        <v>0.45999999999999996</v>
      </c>
      <c r="G539" s="2">
        <f>'Moving Avg'!F539</f>
        <v>0.49250000000000016</v>
      </c>
      <c r="H539" s="2">
        <f>'Moving Avg'!G539</f>
        <v>0.59420000000000006</v>
      </c>
      <c r="I539" s="2">
        <f>'Moving Avg'!H539</f>
        <v>0.76599999999999879</v>
      </c>
      <c r="J539" s="5" t="str">
        <f>OBV!F539</f>
        <v>BEARISH</v>
      </c>
      <c r="K539" s="5" t="str">
        <f>OBV!G539</f>
        <v>WEAK</v>
      </c>
      <c r="L539" s="5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0.45</v>
      </c>
      <c r="C540" s="2">
        <f>RSI!I540</f>
        <v>12.581164687143925</v>
      </c>
      <c r="D540" s="2">
        <f>MACD!E540</f>
        <v>4.7801078371340067E-3</v>
      </c>
      <c r="E540" s="2">
        <f>MACD!F540</f>
        <v>4.9770558720021079E-3</v>
      </c>
      <c r="F540" s="2">
        <f>'Moving Avg'!D540</f>
        <v>0.45600000000000007</v>
      </c>
      <c r="G540" s="2">
        <f>'Moving Avg'!F540</f>
        <v>0.48849999999999999</v>
      </c>
      <c r="H540" s="2">
        <f>'Moving Avg'!G540</f>
        <v>0.58800000000000008</v>
      </c>
      <c r="I540" s="2">
        <f>'Moving Avg'!H540</f>
        <v>0.76384999999999881</v>
      </c>
      <c r="J540" s="5" t="str">
        <f>OBV!F540</f>
        <v>BEARISH</v>
      </c>
      <c r="K540" s="5" t="str">
        <f>OBV!G540</f>
        <v>WEAK</v>
      </c>
      <c r="L540" s="5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0.45</v>
      </c>
      <c r="C541" s="2">
        <f>RSI!I541</f>
        <v>12.581164687143925</v>
      </c>
      <c r="D541" s="2">
        <f>MACD!E541</f>
        <v>8.2678216440780217E-3</v>
      </c>
      <c r="E541" s="2">
        <f>MACD!F541</f>
        <v>5.6352090264172915E-3</v>
      </c>
      <c r="F541" s="2">
        <f>'Moving Avg'!D541</f>
        <v>0.45400000000000001</v>
      </c>
      <c r="G541" s="2">
        <f>'Moving Avg'!F541</f>
        <v>0.48499999999999988</v>
      </c>
      <c r="H541" s="2">
        <f>'Moving Avg'!G541</f>
        <v>0.58179999999999998</v>
      </c>
      <c r="I541" s="2">
        <f>'Moving Avg'!H541</f>
        <v>0.76169999999999893</v>
      </c>
      <c r="J541" s="5" t="str">
        <f>OBV!F541</f>
        <v>BEARISH</v>
      </c>
      <c r="K541" s="5" t="str">
        <f>OBV!G541</f>
        <v>WEAK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0.44</v>
      </c>
      <c r="C542" s="2">
        <f>RSI!I542</f>
        <v>11.204343356833107</v>
      </c>
      <c r="D542" s="2">
        <f>MACD!E542</f>
        <v>1.079218064787657E-2</v>
      </c>
      <c r="E542" s="2">
        <f>MACD!F542</f>
        <v>6.6666033507091476E-3</v>
      </c>
      <c r="F542" s="2">
        <f>'Moving Avg'!D542</f>
        <v>0.45</v>
      </c>
      <c r="G542" s="2">
        <f>'Moving Avg'!F542</f>
        <v>0.48149999999999987</v>
      </c>
      <c r="H542" s="2">
        <f>'Moving Avg'!G542</f>
        <v>0.57540000000000013</v>
      </c>
      <c r="I542" s="2">
        <f>'Moving Avg'!H542</f>
        <v>0.75949999999999884</v>
      </c>
      <c r="J542" s="5" t="str">
        <f>OBV!F542</f>
        <v>BEARISH</v>
      </c>
      <c r="K542" s="5" t="str">
        <f>OBV!G542</f>
        <v>WEAK</v>
      </c>
      <c r="L542" s="5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0.44</v>
      </c>
      <c r="C543" s="2">
        <f>RSI!I543</f>
        <v>11.204343356833078</v>
      </c>
      <c r="D543" s="2">
        <f>MACD!E543</f>
        <v>1.3330727666261422E-2</v>
      </c>
      <c r="E543" s="2">
        <f>MACD!F543</f>
        <v>7.9994282138196038E-3</v>
      </c>
      <c r="F543" s="2">
        <f>'Moving Avg'!D543</f>
        <v>0.44600000000000001</v>
      </c>
      <c r="G543" s="2">
        <f>'Moving Avg'!F543</f>
        <v>0.47799999999999987</v>
      </c>
      <c r="H543" s="2">
        <f>'Moving Avg'!G543</f>
        <v>0.56940000000000024</v>
      </c>
      <c r="I543" s="2">
        <f>'Moving Avg'!H543</f>
        <v>0.75729999999999908</v>
      </c>
      <c r="J543" s="5" t="str">
        <f>OBV!F543</f>
        <v>BEARISH</v>
      </c>
      <c r="K543" s="5" t="str">
        <f>OBV!G543</f>
        <v>WEAK</v>
      </c>
      <c r="L543" s="5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0.44</v>
      </c>
      <c r="C544" s="2">
        <f>RSI!I544</f>
        <v>11.204343356833078</v>
      </c>
      <c r="D544" s="2">
        <f>MACD!E544</f>
        <v>1.2774538262816382E-2</v>
      </c>
      <c r="E544" s="2">
        <f>MACD!F544</f>
        <v>8.9544502236189594E-3</v>
      </c>
      <c r="F544" s="2">
        <f>'Moving Avg'!D544</f>
        <v>0.44400000000000006</v>
      </c>
      <c r="G544" s="2">
        <f>'Moving Avg'!F544</f>
        <v>0.47499999999999992</v>
      </c>
      <c r="H544" s="2">
        <f>'Moving Avg'!G544</f>
        <v>0.56340000000000023</v>
      </c>
      <c r="I544" s="2">
        <f>'Moving Avg'!H544</f>
        <v>0.75509999999999922</v>
      </c>
      <c r="J544" s="5" t="str">
        <f>OBV!F544</f>
        <v>BEARISH</v>
      </c>
      <c r="K544" s="5" t="str">
        <f>OBV!G544</f>
        <v>WEAK</v>
      </c>
      <c r="L544" s="5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0.45</v>
      </c>
      <c r="C545" s="2">
        <f>RSI!I545</f>
        <v>21.881696170299122</v>
      </c>
      <c r="D545" s="2">
        <f>MACD!E545</f>
        <v>1.0369836727207704E-2</v>
      </c>
      <c r="E545" s="2">
        <f>MACD!F545</f>
        <v>9.2375275243367083E-3</v>
      </c>
      <c r="F545" s="2">
        <f>'Moving Avg'!D545</f>
        <v>0.44400000000000006</v>
      </c>
      <c r="G545" s="2">
        <f>'Moving Avg'!F545</f>
        <v>0.47249999999999998</v>
      </c>
      <c r="H545" s="2">
        <f>'Moving Avg'!G545</f>
        <v>0.55800000000000016</v>
      </c>
      <c r="I545" s="2">
        <f>'Moving Avg'!H545</f>
        <v>0.75294999999999912</v>
      </c>
      <c r="J545" s="5" t="str">
        <f>OBV!F545</f>
        <v>BEARISH</v>
      </c>
      <c r="K545" s="5" t="str">
        <f>OBV!G545</f>
        <v>WEAK</v>
      </c>
      <c r="L545" s="5" t="str">
        <f>OBV!H545</f>
        <v>NEUTRAL</v>
      </c>
    </row>
    <row r="546" spans="1:12" ht="13.5" x14ac:dyDescent="0.25">
      <c r="A546" s="3">
        <f>RSI!A546</f>
        <v>43097</v>
      </c>
      <c r="B546" s="2">
        <f>RSI!B546</f>
        <v>0.47</v>
      </c>
      <c r="C546" s="2">
        <f>RSI!I546</f>
        <v>37.951713408023963</v>
      </c>
      <c r="D546" s="2">
        <f>MACD!E546</f>
        <v>5.5756137380304494E-3</v>
      </c>
      <c r="E546" s="2">
        <f>MACD!F546</f>
        <v>8.5051447670754562E-3</v>
      </c>
      <c r="F546" s="2">
        <f>'Moving Avg'!D546</f>
        <v>0.44800000000000006</v>
      </c>
      <c r="G546" s="2">
        <f>'Moving Avg'!F546</f>
        <v>0.47149999999999997</v>
      </c>
      <c r="H546" s="2">
        <f>'Moving Avg'!G546</f>
        <v>0.55340000000000011</v>
      </c>
      <c r="I546" s="2">
        <f>'Moving Avg'!H546</f>
        <v>0.75089999999999923</v>
      </c>
      <c r="J546" s="5" t="str">
        <f>OBV!F546</f>
        <v>BEARISH</v>
      </c>
      <c r="K546" s="5" t="str">
        <f>OBV!G546</f>
        <v>WEAK</v>
      </c>
      <c r="L546" s="5" t="str">
        <f>OBV!H546</f>
        <v>BEARISH DIVERGENCE</v>
      </c>
    </row>
    <row r="547" spans="1:12" ht="13.5" x14ac:dyDescent="0.25">
      <c r="A547" s="3">
        <f>RSI!A547</f>
        <v>43098</v>
      </c>
      <c r="B547" s="2">
        <f>RSI!B547</f>
        <v>0.49</v>
      </c>
      <c r="C547" s="2">
        <f>RSI!I547</f>
        <v>49.204783771242127</v>
      </c>
      <c r="D547" s="2">
        <f>MACD!E547</f>
        <v>1.604747722872002E-4</v>
      </c>
      <c r="E547" s="2">
        <f>MACD!F547</f>
        <v>6.8362107681178052E-3</v>
      </c>
      <c r="F547" s="2">
        <f>'Moving Avg'!D547</f>
        <v>0.45800000000000002</v>
      </c>
      <c r="G547" s="2">
        <f>'Moving Avg'!F547</f>
        <v>0.47150000000000009</v>
      </c>
      <c r="H547" s="2">
        <f>'Moving Avg'!G547</f>
        <v>0.54920000000000002</v>
      </c>
      <c r="I547" s="2">
        <f>'Moving Avg'!H547</f>
        <v>0.74899999999999933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0.51</v>
      </c>
      <c r="C548" s="2">
        <f>RSI!I548</f>
        <v>57.504589918889259</v>
      </c>
      <c r="D548" s="2">
        <f>MACD!E548</f>
        <v>-5.9073460672242617E-3</v>
      </c>
      <c r="E548" s="2">
        <f>MACD!F548</f>
        <v>4.2874994010493927E-3</v>
      </c>
      <c r="F548" s="2">
        <f>'Moving Avg'!D548</f>
        <v>0.47199999999999998</v>
      </c>
      <c r="G548" s="2">
        <f>'Moving Avg'!F548</f>
        <v>0.47250000000000014</v>
      </c>
      <c r="H548" s="2">
        <f>'Moving Avg'!G548</f>
        <v>0.54540000000000011</v>
      </c>
      <c r="I548" s="2">
        <f>'Moving Avg'!H548</f>
        <v>0.7472999999999993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0.53</v>
      </c>
      <c r="C549" s="2">
        <f>RSI!I549</f>
        <v>63.863415605645926</v>
      </c>
      <c r="D549" s="2">
        <f>MACD!E549</f>
        <v>-1.418376016009254E-2</v>
      </c>
      <c r="E549" s="2">
        <f>MACD!F549</f>
        <v>5.9324748882100611E-4</v>
      </c>
      <c r="F549" s="2">
        <f>'Moving Avg'!D549</f>
        <v>0.49000000000000005</v>
      </c>
      <c r="G549" s="2">
        <f>'Moving Avg'!F549</f>
        <v>0.47350000000000003</v>
      </c>
      <c r="H549" s="2">
        <f>'Moving Avg'!G549</f>
        <v>0.54200000000000004</v>
      </c>
      <c r="I549" s="2">
        <f>'Moving Avg'!H549</f>
        <v>0.74574999999999947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0.55000000000000004</v>
      </c>
      <c r="C550" s="2">
        <f>RSI!I550</f>
        <v>68.878518438236085</v>
      </c>
      <c r="D550" s="2">
        <f>MACD!E550</f>
        <v>-2.289965427661228E-2</v>
      </c>
      <c r="E550" s="2">
        <f>MACD!F550</f>
        <v>-4.1053328642656518E-3</v>
      </c>
      <c r="F550" s="2">
        <f>'Moving Avg'!D550</f>
        <v>0.51</v>
      </c>
      <c r="G550" s="2">
        <f>'Moving Avg'!F550</f>
        <v>0.47550000000000009</v>
      </c>
      <c r="H550" s="2">
        <f>'Moving Avg'!G550</f>
        <v>0.53900000000000015</v>
      </c>
      <c r="I550" s="2">
        <f>'Moving Avg'!H550</f>
        <v>0.74424999999999952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0.56000000000000005</v>
      </c>
      <c r="C551" s="2">
        <f>RSI!I551</f>
        <v>71.042476532255989</v>
      </c>
      <c r="D551" s="2">
        <f>MACD!E551</f>
        <v>-3.1347723407485373E-2</v>
      </c>
      <c r="E551" s="2">
        <f>MACD!F551</f>
        <v>-9.553810972909596E-3</v>
      </c>
      <c r="F551" s="2">
        <f>'Moving Avg'!D551</f>
        <v>0.52800000000000002</v>
      </c>
      <c r="G551" s="2">
        <f>'Moving Avg'!F551</f>
        <v>0.47800000000000009</v>
      </c>
      <c r="H551" s="2">
        <f>'Moving Avg'!G551</f>
        <v>0.5364000000000001</v>
      </c>
      <c r="I551" s="2">
        <f>'Moving Avg'!H551</f>
        <v>0.74279999999999957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0.57999999999999996</v>
      </c>
      <c r="C552" s="2">
        <f>RSI!I552</f>
        <v>74.814344787373642</v>
      </c>
      <c r="D552" s="2">
        <f>MACD!E552</f>
        <v>-4.188284624896732E-2</v>
      </c>
      <c r="E552" s="2">
        <f>MACD!F552</f>
        <v>-1.601961802812114E-2</v>
      </c>
      <c r="F552" s="2">
        <f>'Moving Avg'!D552</f>
        <v>0.54600000000000004</v>
      </c>
      <c r="G552" s="2">
        <f>'Moving Avg'!F552</f>
        <v>0.4820000000000001</v>
      </c>
      <c r="H552" s="2">
        <f>'Moving Avg'!G552</f>
        <v>0.53400000000000003</v>
      </c>
      <c r="I552" s="2">
        <f>'Moving Avg'!H552</f>
        <v>0.7414499999999995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0.57999999999999996</v>
      </c>
      <c r="C553" s="2">
        <f>RSI!I553</f>
        <v>74.814344787373642</v>
      </c>
      <c r="D553" s="2">
        <f>MACD!E553</f>
        <v>-5.1255004073502031E-2</v>
      </c>
      <c r="E553" s="2">
        <f>MACD!F553</f>
        <v>-2.3066695237197322E-2</v>
      </c>
      <c r="F553" s="2">
        <f>'Moving Avg'!D553</f>
        <v>0.56000000000000005</v>
      </c>
      <c r="G553" s="2">
        <f>'Moving Avg'!F553</f>
        <v>0.4860000000000001</v>
      </c>
      <c r="H553" s="2">
        <f>'Moving Avg'!G553</f>
        <v>0.53159999999999996</v>
      </c>
      <c r="I553" s="2">
        <f>'Moving Avg'!H553</f>
        <v>0.74009999999999965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0.59</v>
      </c>
      <c r="C554" s="2">
        <f>RSI!I554</f>
        <v>76.583085375241794</v>
      </c>
      <c r="D554" s="2">
        <f>MACD!E554</f>
        <v>-6.0349942493596154E-2</v>
      </c>
      <c r="E554" s="2">
        <f>MACD!F554</f>
        <v>-3.0523344688477089E-2</v>
      </c>
      <c r="F554" s="2">
        <f>'Moving Avg'!D554</f>
        <v>0.57199999999999995</v>
      </c>
      <c r="G554" s="2">
        <f>'Moving Avg'!F554</f>
        <v>0.49149999999999999</v>
      </c>
      <c r="H554" s="2">
        <f>'Moving Avg'!G554</f>
        <v>0.52979999999999994</v>
      </c>
      <c r="I554" s="2">
        <f>'Moving Avg'!H554</f>
        <v>0.73879999999999979</v>
      </c>
      <c r="J554" s="5" t="str">
        <f>OBV!F554</f>
        <v>BULLISH</v>
      </c>
      <c r="K554" s="5" t="str">
        <f>OBV!G554</f>
        <v>STRONG</v>
      </c>
      <c r="L554" s="5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0.6</v>
      </c>
      <c r="C555" s="2">
        <f>RSI!I555</f>
        <v>78.229587267656228</v>
      </c>
      <c r="D555" s="2">
        <f>MACD!E555</f>
        <v>-6.7699538777218571E-2</v>
      </c>
      <c r="E555" s="2">
        <f>MACD!F555</f>
        <v>-3.7958583506225385E-2</v>
      </c>
      <c r="F555" s="2">
        <f>'Moving Avg'!D555</f>
        <v>0.58200000000000007</v>
      </c>
      <c r="G555" s="2">
        <f>'Moving Avg'!F555</f>
        <v>0.49800000000000005</v>
      </c>
      <c r="H555" s="2">
        <f>'Moving Avg'!G555</f>
        <v>0.52879999999999994</v>
      </c>
      <c r="I555" s="2">
        <f>'Moving Avg'!H555</f>
        <v>0.73754999999999971</v>
      </c>
      <c r="J555" s="5" t="str">
        <f>OBV!F555</f>
        <v>BULLISH</v>
      </c>
      <c r="K555" s="5" t="str">
        <f>OBV!G555</f>
        <v>STRONG</v>
      </c>
      <c r="L555" s="5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0.61</v>
      </c>
      <c r="C556" s="2">
        <f>RSI!I556</f>
        <v>79.762029799837634</v>
      </c>
      <c r="D556" s="2">
        <f>MACD!E556</f>
        <v>-7.2059484141569929E-2</v>
      </c>
      <c r="E556" s="2">
        <f>MACD!F556</f>
        <v>-4.4778763633294298E-2</v>
      </c>
      <c r="F556" s="2">
        <f>'Moving Avg'!D556</f>
        <v>0.59199999999999997</v>
      </c>
      <c r="G556" s="2">
        <f>'Moving Avg'!F556</f>
        <v>0.50549999999999995</v>
      </c>
      <c r="H556" s="2">
        <f>'Moving Avg'!G556</f>
        <v>0.52800000000000002</v>
      </c>
      <c r="I556" s="2">
        <f>'Moving Avg'!H556</f>
        <v>0.73639999999999961</v>
      </c>
      <c r="J556" s="5" t="str">
        <f>OBV!F556</f>
        <v>BULLISH</v>
      </c>
      <c r="K556" s="5" t="str">
        <f>OBV!G556</f>
        <v>STRONG</v>
      </c>
      <c r="L556" s="5" t="str">
        <f>OBV!H556</f>
        <v>CONFIRMED BULLISH</v>
      </c>
    </row>
    <row r="557" spans="1:12" ht="13.5" x14ac:dyDescent="0.25">
      <c r="A557" s="3">
        <f>RSI!A557</f>
        <v>43115</v>
      </c>
      <c r="B557" s="2">
        <f>RSI!B557</f>
        <v>0.64</v>
      </c>
      <c r="C557" s="2">
        <f>RSI!I557</f>
        <v>83.511744188933548</v>
      </c>
      <c r="D557" s="2">
        <f>MACD!E557</f>
        <v>-7.5394945790089429E-2</v>
      </c>
      <c r="E557" s="2">
        <f>MACD!F557</f>
        <v>-5.0902000064653327E-2</v>
      </c>
      <c r="F557" s="2">
        <f>'Moving Avg'!D557</f>
        <v>0.60399999999999998</v>
      </c>
      <c r="G557" s="2">
        <f>'Moving Avg'!F557</f>
        <v>0.51449999999999996</v>
      </c>
      <c r="H557" s="2">
        <f>'Moving Avg'!G557</f>
        <v>0.52800000000000002</v>
      </c>
      <c r="I557" s="2">
        <f>'Moving Avg'!H557</f>
        <v>0.73539999999999961</v>
      </c>
      <c r="J557" s="5" t="str">
        <f>OBV!F557</f>
        <v>BULLISH</v>
      </c>
      <c r="K557" s="5" t="str">
        <f>OBV!G557</f>
        <v>STRONG</v>
      </c>
      <c r="L557" s="5" t="str">
        <f>OBV!H557</f>
        <v>CONFIRMED BULLISH</v>
      </c>
    </row>
    <row r="558" spans="1:12" ht="13.5" x14ac:dyDescent="0.25">
      <c r="A558" s="3">
        <f>RSI!A558</f>
        <v>43116</v>
      </c>
      <c r="B558" s="2">
        <f>RSI!B558</f>
        <v>0.67</v>
      </c>
      <c r="C558" s="2">
        <f>RSI!I558</f>
        <v>86.254443765815907</v>
      </c>
      <c r="D558" s="2">
        <f>MACD!E558</f>
        <v>-7.8003698411691968E-2</v>
      </c>
      <c r="E558" s="2">
        <f>MACD!F558</f>
        <v>-5.6322339734061061E-2</v>
      </c>
      <c r="F558" s="2">
        <f>'Moving Avg'!D558</f>
        <v>0.622</v>
      </c>
      <c r="G558" s="2">
        <f>'Moving Avg'!F558</f>
        <v>0.52500000000000002</v>
      </c>
      <c r="H558" s="2">
        <f>'Moving Avg'!G558</f>
        <v>0.52860000000000007</v>
      </c>
      <c r="I558" s="2">
        <f>'Moving Avg'!H558</f>
        <v>0.73454999999999959</v>
      </c>
      <c r="J558" s="5" t="str">
        <f>OBV!F558</f>
        <v>BULLISH</v>
      </c>
      <c r="K558" s="5" t="str">
        <f>OBV!G558</f>
        <v>STRONG</v>
      </c>
      <c r="L558" s="5" t="str">
        <f>OBV!H558</f>
        <v>CONFIRMED BULLISH</v>
      </c>
    </row>
    <row r="559" spans="1:12" ht="13.5" x14ac:dyDescent="0.25">
      <c r="A559" s="3">
        <f>RSI!A559</f>
        <v>43117</v>
      </c>
      <c r="B559" s="2">
        <f>RSI!B559</f>
        <v>0.7</v>
      </c>
      <c r="C559" s="2">
        <f>RSI!I559</f>
        <v>88.342709757017701</v>
      </c>
      <c r="D559" s="2">
        <f>MACD!E559</f>
        <v>-8.0127322848426719E-2</v>
      </c>
      <c r="E559" s="2">
        <f>MACD!F559</f>
        <v>-6.1083336356934193E-2</v>
      </c>
      <c r="F559" s="2">
        <f>'Moving Avg'!D559</f>
        <v>0.64399999999999991</v>
      </c>
      <c r="G559" s="2">
        <f>'Moving Avg'!F559</f>
        <v>0.53749999999999998</v>
      </c>
      <c r="H559" s="2">
        <f>'Moving Avg'!G559</f>
        <v>0.53</v>
      </c>
      <c r="I559" s="2">
        <f>'Moving Avg'!H559</f>
        <v>0.73384999999999967</v>
      </c>
      <c r="J559" s="5" t="str">
        <f>OBV!F559</f>
        <v>BULLISH</v>
      </c>
      <c r="K559" s="5" t="str">
        <f>OBV!G559</f>
        <v>STRONG</v>
      </c>
      <c r="L559" s="5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0.73</v>
      </c>
      <c r="C560" s="2">
        <f>RSI!I560</f>
        <v>89.981783823922129</v>
      </c>
      <c r="D560" s="2">
        <f>MACD!E560</f>
        <v>-8.1960620366114401E-2</v>
      </c>
      <c r="E560" s="2">
        <f>MACD!F560</f>
        <v>-6.5258793158770229E-2</v>
      </c>
      <c r="F560" s="2">
        <f>'Moving Avg'!D560</f>
        <v>0.67</v>
      </c>
      <c r="G560" s="2">
        <f>'Moving Avg'!F560</f>
        <v>0.55149999999999999</v>
      </c>
      <c r="H560" s="2">
        <f>'Moving Avg'!G560</f>
        <v>0.53200000000000014</v>
      </c>
      <c r="I560" s="2">
        <f>'Moving Avg'!H560</f>
        <v>0.73329999999999973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</row>
    <row r="561" spans="1:12" ht="13.5" x14ac:dyDescent="0.25">
      <c r="A561" s="3">
        <f>RSI!A561</f>
        <v>43119</v>
      </c>
      <c r="B561" s="2">
        <f>RSI!B561</f>
        <v>0.77</v>
      </c>
      <c r="C561" s="2">
        <f>RSI!I561</f>
        <v>91.66464564181382</v>
      </c>
      <c r="D561" s="2">
        <f>MACD!E561</f>
        <v>-8.5938723887196034E-2</v>
      </c>
      <c r="E561" s="2">
        <f>MACD!F561</f>
        <v>-6.9394779304455395E-2</v>
      </c>
      <c r="F561" s="2">
        <f>'Moving Avg'!D561</f>
        <v>0.70199999999999996</v>
      </c>
      <c r="G561" s="2">
        <f>'Moving Avg'!F561</f>
        <v>0.5675</v>
      </c>
      <c r="H561" s="2">
        <f>'Moving Avg'!G561</f>
        <v>0.53479999999999994</v>
      </c>
      <c r="I561" s="2">
        <f>'Moving Avg'!H561</f>
        <v>0.73299999999999965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</row>
    <row r="562" spans="1:12" ht="13.5" x14ac:dyDescent="0.25">
      <c r="A562" s="3">
        <f>RSI!A562</f>
        <v>43122</v>
      </c>
      <c r="B562" s="2">
        <f>RSI!B562</f>
        <v>0.81</v>
      </c>
      <c r="C562" s="2">
        <f>RSI!I562</f>
        <v>92.94153435159798</v>
      </c>
      <c r="D562" s="2">
        <f>MACD!E562</f>
        <v>-9.0355315262548475E-2</v>
      </c>
      <c r="E562" s="2">
        <f>MACD!F562</f>
        <v>-7.3586886496074005E-2</v>
      </c>
      <c r="F562" s="2">
        <f>'Moving Avg'!D562</f>
        <v>0.73599999999999999</v>
      </c>
      <c r="G562" s="2">
        <f>'Moving Avg'!F562</f>
        <v>0.58599999999999997</v>
      </c>
      <c r="H562" s="2">
        <f>'Moving Avg'!G562</f>
        <v>0.53859999999999997</v>
      </c>
      <c r="I562" s="2">
        <f>'Moving Avg'!H562</f>
        <v>0.73299999999999954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</row>
    <row r="563" spans="1:12" ht="13.5" x14ac:dyDescent="0.25">
      <c r="A563" s="3">
        <f>RSI!A563</f>
        <v>43123</v>
      </c>
      <c r="B563" s="2">
        <f>RSI!B563</f>
        <v>0.84</v>
      </c>
      <c r="C563" s="2">
        <f>RSI!I563</f>
        <v>93.718717304256515</v>
      </c>
      <c r="D563" s="2">
        <f>MACD!E563</f>
        <v>-9.7629222291527595E-2</v>
      </c>
      <c r="E563" s="2">
        <f>MACD!F563</f>
        <v>-7.8395353655164729E-2</v>
      </c>
      <c r="F563" s="2">
        <f>'Moving Avg'!D563</f>
        <v>0.77</v>
      </c>
      <c r="G563" s="2">
        <f>'Moving Avg'!F563</f>
        <v>0.60599999999999998</v>
      </c>
      <c r="H563" s="2">
        <f>'Moving Avg'!G563</f>
        <v>0.54339999999999999</v>
      </c>
      <c r="I563" s="2">
        <f>'Moving Avg'!H563</f>
        <v>0.73309999999999975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0.79</v>
      </c>
      <c r="C564" s="2">
        <f>RSI!I564</f>
        <v>78.253674304998341</v>
      </c>
      <c r="D564" s="2">
        <f>MACD!E564</f>
        <v>-9.9936366290966805E-2</v>
      </c>
      <c r="E564" s="2">
        <f>MACD!F564</f>
        <v>-8.2703556182325139E-2</v>
      </c>
      <c r="F564" s="2">
        <f>'Moving Avg'!D564</f>
        <v>0.78800000000000003</v>
      </c>
      <c r="G564" s="2">
        <f>'Moving Avg'!F564</f>
        <v>0.62349999999999994</v>
      </c>
      <c r="H564" s="2">
        <f>'Moving Avg'!G564</f>
        <v>0.5474</v>
      </c>
      <c r="I564" s="2">
        <f>'Moving Avg'!H564</f>
        <v>0.73294999999999977</v>
      </c>
      <c r="J564" s="5" t="str">
        <f>OBV!F564</f>
        <v>BEARISH</v>
      </c>
      <c r="K564" s="5" t="str">
        <f>OBV!G564</f>
        <v>WEAK</v>
      </c>
      <c r="L564" s="5" t="str">
        <f>OBV!H564</f>
        <v>BEARISH DIVERGENCE</v>
      </c>
    </row>
    <row r="565" spans="1:12" ht="13.5" x14ac:dyDescent="0.25">
      <c r="A565" s="3">
        <f>RSI!A565</f>
        <v>43125</v>
      </c>
      <c r="B565" s="2">
        <f>RSI!B565</f>
        <v>0.76</v>
      </c>
      <c r="C565" s="2">
        <f>RSI!I565</f>
        <v>70.713787455078148</v>
      </c>
      <c r="D565" s="2">
        <f>MACD!E565</f>
        <v>-9.9123600292909453E-2</v>
      </c>
      <c r="E565" s="2">
        <f>MACD!F565</f>
        <v>-8.5987565004442004E-2</v>
      </c>
      <c r="F565" s="2">
        <f>'Moving Avg'!D565</f>
        <v>0.79399999999999993</v>
      </c>
      <c r="G565" s="2">
        <f>'Moving Avg'!F565</f>
        <v>0.63900000000000001</v>
      </c>
      <c r="H565" s="2">
        <f>'Moving Avg'!G565</f>
        <v>0.55120000000000002</v>
      </c>
      <c r="I565" s="2">
        <f>'Moving Avg'!H565</f>
        <v>0.7325499999999997</v>
      </c>
      <c r="J565" s="5" t="str">
        <f>OBV!F565</f>
        <v>BEARISH</v>
      </c>
      <c r="K565" s="5" t="str">
        <f>OBV!G565</f>
        <v>WEAK</v>
      </c>
      <c r="L565" s="5" t="str">
        <f>OBV!H565</f>
        <v>BEARISH DIVERGENCE</v>
      </c>
    </row>
    <row r="566" spans="1:12" ht="13.5" x14ac:dyDescent="0.25">
      <c r="A566" s="3">
        <f>RSI!A566</f>
        <v>43126</v>
      </c>
      <c r="B566" s="2">
        <f>RSI!B566</f>
        <v>0.73</v>
      </c>
      <c r="C566" s="2">
        <f>RSI!I566</f>
        <v>64.066065773056579</v>
      </c>
      <c r="D566" s="2">
        <f>MACD!E566</f>
        <v>-9.5419882199925476E-2</v>
      </c>
      <c r="E566" s="2">
        <f>MACD!F566</f>
        <v>-8.7874028443538699E-2</v>
      </c>
      <c r="F566" s="2">
        <f>'Moving Avg'!D566</f>
        <v>0.78600000000000003</v>
      </c>
      <c r="G566" s="2">
        <f>'Moving Avg'!F566</f>
        <v>0.65200000000000002</v>
      </c>
      <c r="H566" s="2">
        <f>'Moving Avg'!G566</f>
        <v>0.55419999999999991</v>
      </c>
      <c r="I566" s="2">
        <f>'Moving Avg'!H566</f>
        <v>0.73199999999999976</v>
      </c>
      <c r="J566" s="5" t="str">
        <f>OBV!F566</f>
        <v>BEARISH</v>
      </c>
      <c r="K566" s="5" t="str">
        <f>OBV!G566</f>
        <v>WEAK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0.72</v>
      </c>
      <c r="C567" s="2">
        <f>RSI!I567</f>
        <v>61.974622690861729</v>
      </c>
      <c r="D567" s="2">
        <f>MACD!E567</f>
        <v>-8.7442098711691063E-2</v>
      </c>
      <c r="E567" s="2">
        <f>MACD!F567</f>
        <v>-8.7787642497169166E-2</v>
      </c>
      <c r="F567" s="2">
        <f>'Moving Avg'!D567</f>
        <v>0.76800000000000002</v>
      </c>
      <c r="G567" s="2">
        <f>'Moving Avg'!F567</f>
        <v>0.66349999999999998</v>
      </c>
      <c r="H567" s="2">
        <f>'Moving Avg'!G567</f>
        <v>0.55699999999999994</v>
      </c>
      <c r="I567" s="2">
        <f>'Moving Avg'!H567</f>
        <v>0.73139999999999972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0.68</v>
      </c>
      <c r="C568" s="2">
        <f>RSI!I568</f>
        <v>54.333913718376067</v>
      </c>
      <c r="D568" s="2">
        <f>MACD!E568</f>
        <v>-7.3528540722770153E-2</v>
      </c>
      <c r="E568" s="2">
        <f>MACD!F568</f>
        <v>-8.4935822142289369E-2</v>
      </c>
      <c r="F568" s="2">
        <f>'Moving Avg'!D568</f>
        <v>0.73599999999999999</v>
      </c>
      <c r="G568" s="2">
        <f>'Moving Avg'!F568</f>
        <v>0.67200000000000004</v>
      </c>
      <c r="H568" s="2">
        <f>'Moving Avg'!G568</f>
        <v>0.5593999999999999</v>
      </c>
      <c r="I568" s="2">
        <f>'Moving Avg'!H568</f>
        <v>0.73059999999999958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0.65</v>
      </c>
      <c r="C569" s="2">
        <f>RSI!I569</f>
        <v>49.413399958301731</v>
      </c>
      <c r="D569" s="2">
        <f>MACD!E569</f>
        <v>-5.5066026164809045E-2</v>
      </c>
      <c r="E569" s="2">
        <f>MACD!F569</f>
        <v>-7.8961862946793318E-2</v>
      </c>
      <c r="F569" s="2">
        <f>'Moving Avg'!D569</f>
        <v>0.70799999999999996</v>
      </c>
      <c r="G569" s="2">
        <f>'Moving Avg'!F569</f>
        <v>0.67800000000000005</v>
      </c>
      <c r="H569" s="2">
        <f>'Moving Avg'!G569</f>
        <v>0.56159999999999999</v>
      </c>
      <c r="I569" s="2">
        <f>'Moving Avg'!H569</f>
        <v>0.72979999999999978</v>
      </c>
      <c r="J569" s="5" t="str">
        <f>OBV!F569</f>
        <v>BEARISH</v>
      </c>
      <c r="K569" s="5" t="str">
        <f>OBV!G569</f>
        <v>WEAK</v>
      </c>
      <c r="L569" s="5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0.66</v>
      </c>
      <c r="C570" s="2">
        <f>RSI!I570</f>
        <v>51.006138753144299</v>
      </c>
      <c r="D570" s="2">
        <f>MACD!E570</f>
        <v>-3.5529115600425709E-2</v>
      </c>
      <c r="E570" s="2">
        <f>MACD!F570</f>
        <v>-7.0275313477519807E-2</v>
      </c>
      <c r="F570" s="2">
        <f>'Moving Avg'!D570</f>
        <v>0.68799999999999994</v>
      </c>
      <c r="G570" s="2">
        <f>'Moving Avg'!F570</f>
        <v>0.6835</v>
      </c>
      <c r="H570" s="2">
        <f>'Moving Avg'!G570</f>
        <v>0.56419999999999992</v>
      </c>
      <c r="I570" s="2">
        <f>'Moving Avg'!H570</f>
        <v>0.72894999999999976</v>
      </c>
      <c r="J570" s="5" t="str">
        <f>OBV!F570</f>
        <v>BEARISH</v>
      </c>
      <c r="K570" s="5" t="str">
        <f>OBV!G570</f>
        <v>WEAK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0.67</v>
      </c>
      <c r="C571" s="2">
        <f>RSI!I571</f>
        <v>52.612909066287429</v>
      </c>
      <c r="D571" s="2">
        <f>MACD!E571</f>
        <v>-1.3606702872200227E-2</v>
      </c>
      <c r="E571" s="2">
        <f>MACD!F571</f>
        <v>-5.8941591356455894E-2</v>
      </c>
      <c r="F571" s="2">
        <f>'Moving Avg'!D571</f>
        <v>0.67599999999999993</v>
      </c>
      <c r="G571" s="2">
        <f>'Moving Avg'!F571</f>
        <v>0.68900000000000006</v>
      </c>
      <c r="H571" s="2">
        <f>'Moving Avg'!G571</f>
        <v>0.56720000000000004</v>
      </c>
      <c r="I571" s="2">
        <f>'Moving Avg'!H571</f>
        <v>0.72814999999999974</v>
      </c>
      <c r="J571" s="5" t="str">
        <f>OBV!F571</f>
        <v>BEARISH</v>
      </c>
      <c r="K571" s="5" t="str">
        <f>OBV!G571</f>
        <v>WEAK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0.69</v>
      </c>
      <c r="C572" s="2">
        <f>RSI!I572</f>
        <v>55.739312141552929</v>
      </c>
      <c r="D572" s="2">
        <f>MACD!E572</f>
        <v>9.5360045686850858E-3</v>
      </c>
      <c r="E572" s="2">
        <f>MACD!F572</f>
        <v>-4.5246072171427704E-2</v>
      </c>
      <c r="F572" s="2">
        <f>'Moving Avg'!D572</f>
        <v>0.67</v>
      </c>
      <c r="G572" s="2">
        <f>'Moving Avg'!F572</f>
        <v>0.6944999999999999</v>
      </c>
      <c r="H572" s="2">
        <f>'Moving Avg'!G572</f>
        <v>0.57079999999999997</v>
      </c>
      <c r="I572" s="2">
        <f>'Moving Avg'!H572</f>
        <v>0.72744999999999971</v>
      </c>
      <c r="J572" s="5" t="str">
        <f>OBV!F572</f>
        <v>BULLISH</v>
      </c>
      <c r="K572" s="5" t="str">
        <f>OBV!G572</f>
        <v>STRONG</v>
      </c>
      <c r="L572" s="5" t="str">
        <f>OBV!H572</f>
        <v>BULLISH DIVERGENCE</v>
      </c>
    </row>
    <row r="573" spans="1:12" ht="13.5" x14ac:dyDescent="0.25">
      <c r="A573" s="3">
        <f>RSI!A573</f>
        <v>43137</v>
      </c>
      <c r="B573" s="2">
        <f>RSI!B573</f>
        <v>0.72</v>
      </c>
      <c r="C573" s="2">
        <f>RSI!I573</f>
        <v>60.002138437625106</v>
      </c>
      <c r="D573" s="2">
        <f>MACD!E573</f>
        <v>3.1319766756630174E-2</v>
      </c>
      <c r="E573" s="2">
        <f>MACD!F573</f>
        <v>-2.9932904385816132E-2</v>
      </c>
      <c r="F573" s="2">
        <f>'Moving Avg'!D573</f>
        <v>0.67799999999999994</v>
      </c>
      <c r="G573" s="2">
        <f>'Moving Avg'!F573</f>
        <v>0.70150000000000001</v>
      </c>
      <c r="H573" s="2">
        <f>'Moving Avg'!G573</f>
        <v>0.57499999999999996</v>
      </c>
      <c r="I573" s="2">
        <f>'Moving Avg'!H573</f>
        <v>0.72689999999999966</v>
      </c>
      <c r="J573" s="5" t="str">
        <f>OBV!F573</f>
        <v>BULLISH</v>
      </c>
      <c r="K573" s="5" t="str">
        <f>OBV!G573</f>
        <v>STRONG</v>
      </c>
      <c r="L573" s="5" t="str">
        <f>OBV!H573</f>
        <v>CONFIRMED BULLISH</v>
      </c>
    </row>
    <row r="574" spans="1:12" ht="13.5" x14ac:dyDescent="0.25">
      <c r="A574" s="3">
        <f>RSI!A574</f>
        <v>43138</v>
      </c>
      <c r="B574" s="2">
        <f>RSI!B574</f>
        <v>0.72</v>
      </c>
      <c r="C574" s="2">
        <f>RSI!I574</f>
        <v>60.002138437625099</v>
      </c>
      <c r="D574" s="2">
        <f>MACD!E574</f>
        <v>4.1705110160215386E-2</v>
      </c>
      <c r="E574" s="2">
        <f>MACD!F574</f>
        <v>-1.5605301476609828E-2</v>
      </c>
      <c r="F574" s="2">
        <f>'Moving Avg'!D574</f>
        <v>0.69199999999999995</v>
      </c>
      <c r="G574" s="2">
        <f>'Moving Avg'!F574</f>
        <v>0.70799999999999996</v>
      </c>
      <c r="H574" s="2">
        <f>'Moving Avg'!G574</f>
        <v>0.57940000000000003</v>
      </c>
      <c r="I574" s="2">
        <f>'Moving Avg'!H574</f>
        <v>0.72634999999999972</v>
      </c>
      <c r="J574" s="5" t="str">
        <f>OBV!F574</f>
        <v>BULLISH</v>
      </c>
      <c r="K574" s="5" t="str">
        <f>OBV!G574</f>
        <v>STRONG</v>
      </c>
      <c r="L574" s="5" t="str">
        <f>OBV!H574</f>
        <v>CONFIRMED BULLISH</v>
      </c>
    </row>
    <row r="575" spans="1:12" ht="13.5" x14ac:dyDescent="0.25">
      <c r="A575" s="3">
        <f>RSI!A575</f>
        <v>43139</v>
      </c>
      <c r="B575" s="2">
        <f>RSI!B575</f>
        <v>0.72</v>
      </c>
      <c r="C575" s="2">
        <f>RSI!I575</f>
        <v>60.002138437625092</v>
      </c>
      <c r="D575" s="2">
        <f>MACD!E575</f>
        <v>4.5548839491682758E-2</v>
      </c>
      <c r="E575" s="2">
        <f>MACD!F575</f>
        <v>-3.374473282951311E-3</v>
      </c>
      <c r="F575" s="2">
        <f>'Moving Avg'!D575</f>
        <v>0.70399999999999996</v>
      </c>
      <c r="G575" s="2">
        <f>'Moving Avg'!F575</f>
        <v>0.71400000000000008</v>
      </c>
      <c r="H575" s="2">
        <f>'Moving Avg'!G575</f>
        <v>0.58379999999999999</v>
      </c>
      <c r="I575" s="2">
        <f>'Moving Avg'!H575</f>
        <v>0.72579999999999956</v>
      </c>
      <c r="J575" s="5" t="str">
        <f>OBV!F575</f>
        <v>BULLISH</v>
      </c>
      <c r="K575" s="5" t="str">
        <f>OBV!G575</f>
        <v>STRONG</v>
      </c>
      <c r="L575" s="5" t="str">
        <f>OBV!H575</f>
        <v>CONFIRMED BULLISH</v>
      </c>
    </row>
    <row r="576" spans="1:12" ht="13.5" x14ac:dyDescent="0.25">
      <c r="A576" s="3">
        <f>RSI!A576</f>
        <v>43140</v>
      </c>
      <c r="B576" s="2">
        <f>RSI!B576</f>
        <v>0.72</v>
      </c>
      <c r="C576" s="2">
        <f>RSI!I576</f>
        <v>60.002138437625099</v>
      </c>
      <c r="D576" s="2">
        <f>MACD!E576</f>
        <v>4.388168908765655E-2</v>
      </c>
      <c r="E576" s="2">
        <f>MACD!F576</f>
        <v>6.0767591911702612E-3</v>
      </c>
      <c r="F576" s="2">
        <f>'Moving Avg'!D576</f>
        <v>0.71399999999999986</v>
      </c>
      <c r="G576" s="2">
        <f>'Moving Avg'!F576</f>
        <v>0.71950000000000014</v>
      </c>
      <c r="H576" s="2">
        <f>'Moving Avg'!G576</f>
        <v>0.58839999999999992</v>
      </c>
      <c r="I576" s="2">
        <f>'Moving Avg'!H576</f>
        <v>0.7253999999999996</v>
      </c>
      <c r="J576" s="5" t="str">
        <f>OBV!F576</f>
        <v>BULLISH</v>
      </c>
      <c r="K576" s="5" t="str">
        <f>OBV!G576</f>
        <v>STRONG</v>
      </c>
      <c r="L576" s="5" t="str">
        <f>OBV!H576</f>
        <v>CONFIRMED BULLISH</v>
      </c>
    </row>
    <row r="577" spans="1:12" ht="13.5" x14ac:dyDescent="0.25">
      <c r="A577" s="3">
        <f>RSI!A577</f>
        <v>43143</v>
      </c>
      <c r="B577" s="2">
        <f>RSI!B577</f>
        <v>0.72</v>
      </c>
      <c r="C577" s="2">
        <f>RSI!I577</f>
        <v>60.002138437625092</v>
      </c>
      <c r="D577" s="2">
        <f>MACD!E577</f>
        <v>4.0650939465269431E-2</v>
      </c>
      <c r="E577" s="2">
        <f>MACD!F577</f>
        <v>1.2991595245990096E-2</v>
      </c>
      <c r="F577" s="2">
        <f>'Moving Avg'!D577</f>
        <v>0.72</v>
      </c>
      <c r="G577" s="2">
        <f>'Moving Avg'!F577</f>
        <v>0.72350000000000025</v>
      </c>
      <c r="H577" s="2">
        <f>'Moving Avg'!G577</f>
        <v>0.59299999999999986</v>
      </c>
      <c r="I577" s="2">
        <f>'Moving Avg'!H577</f>
        <v>0.72484999999999955</v>
      </c>
      <c r="J577" s="5" t="str">
        <f>OBV!F577</f>
        <v>BULLISH</v>
      </c>
      <c r="K577" s="5" t="str">
        <f>OBV!G577</f>
        <v>NEUTRAL</v>
      </c>
      <c r="L577" s="5" t="str">
        <f>OBV!H577</f>
        <v>CONFIRMED BULLISH</v>
      </c>
    </row>
    <row r="578" spans="1:12" ht="13.5" x14ac:dyDescent="0.25">
      <c r="A578" s="3">
        <f>RSI!A578</f>
        <v>43144</v>
      </c>
      <c r="B578" s="2">
        <f>RSI!B578</f>
        <v>0.7</v>
      </c>
      <c r="C578" s="2">
        <f>RSI!I578</f>
        <v>54.896432939483404</v>
      </c>
      <c r="D578" s="2">
        <f>MACD!E578</f>
        <v>3.2984102131886295E-2</v>
      </c>
      <c r="E578" s="2">
        <f>MACD!F578</f>
        <v>1.6990096623169339E-2</v>
      </c>
      <c r="F578" s="2">
        <f>'Moving Avg'!D578</f>
        <v>0.71599999999999997</v>
      </c>
      <c r="G578" s="2">
        <f>'Moving Avg'!F578</f>
        <v>0.72500000000000009</v>
      </c>
      <c r="H578" s="2">
        <f>'Moving Avg'!G578</f>
        <v>0.59719999999999995</v>
      </c>
      <c r="I578" s="2">
        <f>'Moving Avg'!H578</f>
        <v>0.72419999999999962</v>
      </c>
      <c r="J578" s="5" t="str">
        <f>OBV!F578</f>
        <v>BEARISH</v>
      </c>
      <c r="K578" s="5" t="str">
        <f>OBV!G578</f>
        <v>WEAK</v>
      </c>
      <c r="L578" s="5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0.68</v>
      </c>
      <c r="C579" s="2">
        <f>RSI!I579</f>
        <v>50.288147682206407</v>
      </c>
      <c r="D579" s="2">
        <f>MACD!E579</f>
        <v>2.3239610179726866E-2</v>
      </c>
      <c r="E579" s="2">
        <f>MACD!F579</f>
        <v>1.8239999334480846E-2</v>
      </c>
      <c r="F579" s="2">
        <f>'Moving Avg'!D579</f>
        <v>0.70800000000000007</v>
      </c>
      <c r="G579" s="2">
        <f>'Moving Avg'!F579</f>
        <v>0.72399999999999998</v>
      </c>
      <c r="H579" s="2">
        <f>'Moving Avg'!G579</f>
        <v>0.60059999999999991</v>
      </c>
      <c r="I579" s="2">
        <f>'Moving Avg'!H579</f>
        <v>0.72344999999999937</v>
      </c>
      <c r="J579" s="5" t="str">
        <f>OBV!F579</f>
        <v>BEARISH</v>
      </c>
      <c r="K579" s="5" t="str">
        <f>OBV!G579</f>
        <v>WEAK</v>
      </c>
      <c r="L579" s="5" t="str">
        <f>OBV!H579</f>
        <v>CONFIRMED BEARISH</v>
      </c>
    </row>
    <row r="580" spans="1:12" ht="13.5" x14ac:dyDescent="0.25">
      <c r="A580" s="3">
        <f>RSI!A580</f>
        <v>43146</v>
      </c>
      <c r="B580" s="2">
        <f>RSI!B580</f>
        <v>0.66</v>
      </c>
      <c r="C580" s="2">
        <f>RSI!I580</f>
        <v>46.118889819701231</v>
      </c>
      <c r="D580" s="2">
        <f>MACD!E580</f>
        <v>1.8018260528551155E-2</v>
      </c>
      <c r="E580" s="2">
        <f>MACD!F580</f>
        <v>1.8195651573294908E-2</v>
      </c>
      <c r="F580" s="2">
        <f>'Moving Avg'!D580</f>
        <v>0.69599999999999995</v>
      </c>
      <c r="G580" s="2">
        <f>'Moving Avg'!F580</f>
        <v>0.72050000000000014</v>
      </c>
      <c r="H580" s="2">
        <f>'Moving Avg'!G580</f>
        <v>0.60359999999999991</v>
      </c>
      <c r="I580" s="2">
        <f>'Moving Avg'!H580</f>
        <v>0.72259999999999946</v>
      </c>
      <c r="J580" s="5" t="str">
        <f>OBV!F580</f>
        <v>BEARISH</v>
      </c>
      <c r="K580" s="5" t="str">
        <f>OBV!G580</f>
        <v>WEAK</v>
      </c>
      <c r="L580" s="5" t="str">
        <f>OBV!H580</f>
        <v>CONFIRMED BEARISH</v>
      </c>
    </row>
    <row r="581" spans="1:12" ht="13.5" x14ac:dyDescent="0.25">
      <c r="A581" s="3">
        <f>RSI!A581</f>
        <v>43147</v>
      </c>
      <c r="B581" s="2">
        <f>RSI!B581</f>
        <v>0.65</v>
      </c>
      <c r="C581" s="2">
        <f>RSI!I581</f>
        <v>44.148015236308574</v>
      </c>
      <c r="D581" s="2">
        <f>MACD!E581</f>
        <v>1.6001325496677765E-2</v>
      </c>
      <c r="E581" s="2">
        <f>MACD!F581</f>
        <v>1.7756786357971482E-2</v>
      </c>
      <c r="F581" s="2">
        <f>'Moving Avg'!D581</f>
        <v>0.68200000000000005</v>
      </c>
      <c r="G581" s="2">
        <f>'Moving Avg'!F581</f>
        <v>0.71450000000000014</v>
      </c>
      <c r="H581" s="2">
        <f>'Moving Avg'!G581</f>
        <v>0.60639999999999983</v>
      </c>
      <c r="I581" s="2">
        <f>'Moving Avg'!H581</f>
        <v>0.72174999999999967</v>
      </c>
      <c r="J581" s="5" t="str">
        <f>OBV!F581</f>
        <v>BEARISH</v>
      </c>
      <c r="K581" s="5" t="str">
        <f>OBV!G581</f>
        <v>WEAK</v>
      </c>
      <c r="L581" s="5" t="str">
        <f>OBV!H581</f>
        <v>CONFIRMED BEARISH</v>
      </c>
    </row>
    <row r="582" spans="1:12" ht="13.5" x14ac:dyDescent="0.25">
      <c r="A582" s="3">
        <f>RSI!A582</f>
        <v>43150</v>
      </c>
      <c r="B582" s="2">
        <f>RSI!B582</f>
        <v>0.66</v>
      </c>
      <c r="C582" s="2">
        <f>RSI!I582</f>
        <v>46.605340519180444</v>
      </c>
      <c r="D582" s="2">
        <f>MACD!E582</f>
        <v>1.680285701875206E-2</v>
      </c>
      <c r="E582" s="2">
        <f>MACD!F582</f>
        <v>1.75660004901276E-2</v>
      </c>
      <c r="F582" s="2">
        <f>'Moving Avg'!D582</f>
        <v>0.67</v>
      </c>
      <c r="G582" s="2">
        <f>'Moving Avg'!F582</f>
        <v>0.70700000000000007</v>
      </c>
      <c r="H582" s="2">
        <f>'Moving Avg'!G582</f>
        <v>0.60959999999999992</v>
      </c>
      <c r="I582" s="2">
        <f>'Moving Avg'!H582</f>
        <v>0.72094999999999976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0.65</v>
      </c>
      <c r="C583" s="2">
        <f>RSI!I583</f>
        <v>44.497006035193358</v>
      </c>
      <c r="D583" s="2">
        <f>MACD!E583</f>
        <v>2.2937357703924133E-2</v>
      </c>
      <c r="E583" s="2">
        <f>MACD!F583</f>
        <v>1.8640271932886907E-2</v>
      </c>
      <c r="F583" s="2">
        <f>'Moving Avg'!D583</f>
        <v>0.66</v>
      </c>
      <c r="G583" s="2">
        <f>'Moving Avg'!F583</f>
        <v>0.69750000000000001</v>
      </c>
      <c r="H583" s="2">
        <f>'Moving Avg'!G583</f>
        <v>0.61259999999999992</v>
      </c>
      <c r="I583" s="2">
        <f>'Moving Avg'!H583</f>
        <v>0.72009999999999974</v>
      </c>
      <c r="J583" s="5" t="str">
        <f>OBV!F583</f>
        <v>BEARISH</v>
      </c>
      <c r="K583" s="5" t="str">
        <f>OBV!G583</f>
        <v>WEAK</v>
      </c>
      <c r="L583" s="5" t="str">
        <f>OBV!H583</f>
        <v>CONFIRMED BEARISH</v>
      </c>
    </row>
    <row r="584" spans="1:12" ht="13.5" x14ac:dyDescent="0.25">
      <c r="A584" s="3">
        <f>RSI!A584</f>
        <v>43152</v>
      </c>
      <c r="B584" s="2">
        <f>RSI!B584</f>
        <v>0.64</v>
      </c>
      <c r="C584" s="2">
        <f>RSI!I584</f>
        <v>42.429910151406958</v>
      </c>
      <c r="D584" s="2">
        <f>MACD!E584</f>
        <v>2.9020657583145315E-2</v>
      </c>
      <c r="E584" s="2">
        <f>MACD!F584</f>
        <v>2.0716349062938587E-2</v>
      </c>
      <c r="F584" s="2">
        <f>'Moving Avg'!D584</f>
        <v>0.65200000000000002</v>
      </c>
      <c r="G584" s="2">
        <f>'Moving Avg'!F584</f>
        <v>0.69000000000000006</v>
      </c>
      <c r="H584" s="2">
        <f>'Moving Avg'!G584</f>
        <v>0.61579999999999979</v>
      </c>
      <c r="I584" s="2">
        <f>'Moving Avg'!H584</f>
        <v>0.71919999999999962</v>
      </c>
      <c r="J584" s="5" t="str">
        <f>OBV!F584</f>
        <v>BEARISH</v>
      </c>
      <c r="K584" s="5" t="str">
        <f>OBV!G584</f>
        <v>WEAK</v>
      </c>
      <c r="L584" s="5" t="str">
        <f>OBV!H584</f>
        <v>CONFIRMED BEARISH</v>
      </c>
    </row>
    <row r="585" spans="1:12" ht="13.5" x14ac:dyDescent="0.25">
      <c r="A585" s="3">
        <f>RSI!A585</f>
        <v>43153</v>
      </c>
      <c r="B585" s="2">
        <f>RSI!B585</f>
        <v>0.64</v>
      </c>
      <c r="C585" s="2">
        <f>RSI!I585</f>
        <v>42.429910151406958</v>
      </c>
      <c r="D585" s="2">
        <f>MACD!E585</f>
        <v>3.4367736889279965E-2</v>
      </c>
      <c r="E585" s="2">
        <f>MACD!F585</f>
        <v>2.3446626628206863E-2</v>
      </c>
      <c r="F585" s="2">
        <f>'Moving Avg'!D585</f>
        <v>0.64800000000000002</v>
      </c>
      <c r="G585" s="2">
        <f>'Moving Avg'!F585</f>
        <v>0.68400000000000005</v>
      </c>
      <c r="H585" s="2">
        <f>'Moving Avg'!G585</f>
        <v>0.61919999999999986</v>
      </c>
      <c r="I585" s="2">
        <f>'Moving Avg'!H585</f>
        <v>0.71824999999999961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</row>
    <row r="586" spans="1:12" ht="13.5" x14ac:dyDescent="0.25">
      <c r="A586" s="3">
        <f>RSI!A586</f>
        <v>43154</v>
      </c>
      <c r="B586" s="2">
        <f>RSI!B586</f>
        <v>0.65</v>
      </c>
      <c r="C586" s="2">
        <f>RSI!I586</f>
        <v>45.373019472168743</v>
      </c>
      <c r="D586" s="2">
        <f>MACD!E586</f>
        <v>3.8336329087655718E-2</v>
      </c>
      <c r="E586" s="2">
        <f>MACD!F586</f>
        <v>2.6424567120096634E-2</v>
      </c>
      <c r="F586" s="2">
        <f>'Moving Avg'!D586</f>
        <v>0.64800000000000002</v>
      </c>
      <c r="G586" s="2">
        <f>'Moving Avg'!F586</f>
        <v>0.68</v>
      </c>
      <c r="H586" s="2">
        <f>'Moving Avg'!G586</f>
        <v>0.62299999999999978</v>
      </c>
      <c r="I586" s="2">
        <f>'Moving Avg'!H586</f>
        <v>0.71734999999999971</v>
      </c>
      <c r="J586" s="5" t="str">
        <f>OBV!F586</f>
        <v>BULLISH</v>
      </c>
      <c r="K586" s="5" t="str">
        <f>OBV!G586</f>
        <v>STRONG</v>
      </c>
      <c r="L586" s="5" t="str">
        <f>OBV!H586</f>
        <v>NEUTRAL</v>
      </c>
    </row>
    <row r="587" spans="1:12" ht="13.5" x14ac:dyDescent="0.25">
      <c r="A587" s="3">
        <f>RSI!A587</f>
        <v>43157</v>
      </c>
      <c r="B587" s="2">
        <f>RSI!B587</f>
        <v>0.64</v>
      </c>
      <c r="C587" s="2">
        <f>RSI!I587</f>
        <v>43.005372827832538</v>
      </c>
      <c r="D587" s="2">
        <f>MACD!E587</f>
        <v>4.2547205264871324E-2</v>
      </c>
      <c r="E587" s="2">
        <f>MACD!F587</f>
        <v>2.9649094749051572E-2</v>
      </c>
      <c r="F587" s="2">
        <f>'Moving Avg'!D587</f>
        <v>0.64400000000000002</v>
      </c>
      <c r="G587" s="2">
        <f>'Moving Avg'!F587</f>
        <v>0.67600000000000016</v>
      </c>
      <c r="H587" s="2">
        <f>'Moving Avg'!G587</f>
        <v>0.62659999999999982</v>
      </c>
      <c r="I587" s="2">
        <f>'Moving Avg'!H587</f>
        <v>0.7163999999999997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0.64</v>
      </c>
      <c r="C588" s="2">
        <f>RSI!I588</f>
        <v>43.005372827832538</v>
      </c>
      <c r="D588" s="2">
        <f>MACD!E588</f>
        <v>4.3196214175625802E-2</v>
      </c>
      <c r="E588" s="2">
        <f>MACD!F588</f>
        <v>3.2358518634366416E-2</v>
      </c>
      <c r="F588" s="2">
        <f>'Moving Avg'!D588</f>
        <v>0.64200000000000013</v>
      </c>
      <c r="G588" s="2">
        <f>'Moving Avg'!F588</f>
        <v>0.67400000000000015</v>
      </c>
      <c r="H588" s="2">
        <f>'Moving Avg'!G588</f>
        <v>0.63019999999999987</v>
      </c>
      <c r="I588" s="2">
        <f>'Moving Avg'!H588</f>
        <v>0.7155499999999998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0.64</v>
      </c>
      <c r="C589" s="2">
        <f>RSI!I589</f>
        <v>43.005372827832538</v>
      </c>
      <c r="D589" s="2">
        <f>MACD!E589</f>
        <v>4.0819269998289553E-2</v>
      </c>
      <c r="E589" s="2">
        <f>MACD!F589</f>
        <v>3.4050668907151041E-2</v>
      </c>
      <c r="F589" s="2">
        <f>'Moving Avg'!D589</f>
        <v>0.64200000000000013</v>
      </c>
      <c r="G589" s="2">
        <f>'Moving Avg'!F589</f>
        <v>0.6735000000000001</v>
      </c>
      <c r="H589" s="2">
        <f>'Moving Avg'!G589</f>
        <v>0.6339999999999999</v>
      </c>
      <c r="I589" s="2">
        <f>'Moving Avg'!H589</f>
        <v>0.71464999999999979</v>
      </c>
      <c r="J589" s="5" t="str">
        <f>OBV!F589</f>
        <v>BULLISH</v>
      </c>
      <c r="K589" s="5" t="str">
        <f>OBV!G589</f>
        <v>STRONG</v>
      </c>
      <c r="L589" s="5" t="str">
        <f>OBV!H589</f>
        <v>NEUTRAL</v>
      </c>
    </row>
    <row r="590" spans="1:12" ht="13.5" x14ac:dyDescent="0.25">
      <c r="A590" s="3">
        <f>RSI!A590</f>
        <v>43160</v>
      </c>
      <c r="B590" s="2">
        <f>RSI!B590</f>
        <v>0.63</v>
      </c>
      <c r="C590" s="2">
        <f>RSI!I590</f>
        <v>40.374041815010266</v>
      </c>
      <c r="D590" s="2">
        <f>MACD!E590</f>
        <v>3.6611473050253807E-2</v>
      </c>
      <c r="E590" s="2">
        <f>MACD!F590</f>
        <v>3.4562829735771593E-2</v>
      </c>
      <c r="F590" s="2">
        <f>'Moving Avg'!D590</f>
        <v>0.64</v>
      </c>
      <c r="G590" s="2">
        <f>'Moving Avg'!F590</f>
        <v>0.67200000000000015</v>
      </c>
      <c r="H590" s="2">
        <f>'Moving Avg'!G590</f>
        <v>0.63759999999999983</v>
      </c>
      <c r="I590" s="2">
        <f>'Moving Avg'!H590</f>
        <v>0.71369999999999967</v>
      </c>
      <c r="J590" s="5" t="str">
        <f>OBV!F590</f>
        <v>BULLISH</v>
      </c>
      <c r="K590" s="5" t="str">
        <f>OBV!G590</f>
        <v>STRONG</v>
      </c>
      <c r="L590" s="5" t="str">
        <f>OBV!H590</f>
        <v>BULLISH DIVERGENCE</v>
      </c>
    </row>
    <row r="591" spans="1:12" ht="13.5" x14ac:dyDescent="0.25">
      <c r="A591" s="3">
        <f>RSI!A591</f>
        <v>43161</v>
      </c>
      <c r="B591" s="2">
        <f>RSI!B591</f>
        <v>0.62</v>
      </c>
      <c r="C591" s="2">
        <f>RSI!I591</f>
        <v>37.878147555505855</v>
      </c>
      <c r="D591" s="2">
        <f>MACD!E591</f>
        <v>3.2441700819738406E-2</v>
      </c>
      <c r="E591" s="2">
        <f>MACD!F591</f>
        <v>3.4138603952564961E-2</v>
      </c>
      <c r="F591" s="2">
        <f>'Moving Avg'!D591</f>
        <v>0.63400000000000001</v>
      </c>
      <c r="G591" s="2">
        <f>'Moving Avg'!F591</f>
        <v>0.6695000000000001</v>
      </c>
      <c r="H591" s="2">
        <f>'Moving Avg'!G591</f>
        <v>0.64099999999999979</v>
      </c>
      <c r="I591" s="2">
        <f>'Moving Avg'!H591</f>
        <v>0.71279999999999977</v>
      </c>
      <c r="J591" s="5" t="str">
        <f>OBV!F591</f>
        <v>BEARISH</v>
      </c>
      <c r="K591" s="5" t="str">
        <f>OBV!G591</f>
        <v>WEAK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0.62</v>
      </c>
      <c r="C592" s="2">
        <f>RSI!I592</f>
        <v>37.878147555505855</v>
      </c>
      <c r="D592" s="2">
        <f>MACD!E592</f>
        <v>3.0685421142614078E-2</v>
      </c>
      <c r="E592" s="2">
        <f>MACD!F592</f>
        <v>3.344796739057479E-2</v>
      </c>
      <c r="F592" s="2">
        <f>'Moving Avg'!D592</f>
        <v>0.63000000000000012</v>
      </c>
      <c r="G592" s="2">
        <f>'Moving Avg'!F592</f>
        <v>0.66600000000000015</v>
      </c>
      <c r="H592" s="2">
        <f>'Moving Avg'!G592</f>
        <v>0.64459999999999984</v>
      </c>
      <c r="I592" s="2">
        <f>'Moving Avg'!H592</f>
        <v>0.71189999999999964</v>
      </c>
      <c r="J592" s="5" t="str">
        <f>OBV!F592</f>
        <v>BEARISH</v>
      </c>
      <c r="K592" s="5" t="str">
        <f>OBV!G592</f>
        <v>WEAK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0.64</v>
      </c>
      <c r="C593" s="2">
        <f>RSI!I593</f>
        <v>45.66878091130674</v>
      </c>
      <c r="D593" s="2">
        <f>MACD!E593</f>
        <v>2.6395624573441134E-2</v>
      </c>
      <c r="E593" s="2">
        <f>MACD!F593</f>
        <v>3.2037498827148056E-2</v>
      </c>
      <c r="F593" s="2">
        <f>'Moving Avg'!D593</f>
        <v>0.63000000000000012</v>
      </c>
      <c r="G593" s="2">
        <f>'Moving Avg'!F593</f>
        <v>0.66200000000000014</v>
      </c>
      <c r="H593" s="2">
        <f>'Moving Avg'!G593</f>
        <v>0.64859999999999984</v>
      </c>
      <c r="I593" s="2">
        <f>'Moving Avg'!H593</f>
        <v>0.71109999999999973</v>
      </c>
      <c r="J593" s="5" t="str">
        <f>OBV!F593</f>
        <v>BEARISH</v>
      </c>
      <c r="K593" s="5" t="str">
        <f>OBV!G593</f>
        <v>WEAK</v>
      </c>
      <c r="L593" s="5" t="str">
        <f>OBV!H593</f>
        <v>NEUTRAL</v>
      </c>
    </row>
    <row r="594" spans="1:12" ht="13.5" x14ac:dyDescent="0.25">
      <c r="A594" s="3">
        <f>RSI!A594</f>
        <v>43166</v>
      </c>
      <c r="B594" s="2">
        <f>RSI!B594</f>
        <v>0.64</v>
      </c>
      <c r="C594" s="2">
        <f>RSI!I594</f>
        <v>45.668780911306747</v>
      </c>
      <c r="D594" s="2">
        <f>MACD!E594</f>
        <v>2.130936658251148E-2</v>
      </c>
      <c r="E594" s="2">
        <f>MACD!F594</f>
        <v>2.9891872378220743E-2</v>
      </c>
      <c r="F594" s="2">
        <f>'Moving Avg'!D594</f>
        <v>0.63000000000000012</v>
      </c>
      <c r="G594" s="2">
        <f>'Moving Avg'!F594</f>
        <v>0.65800000000000014</v>
      </c>
      <c r="H594" s="2">
        <f>'Moving Avg'!G594</f>
        <v>0.65259999999999996</v>
      </c>
      <c r="I594" s="2">
        <f>'Moving Avg'!H594</f>
        <v>0.7102999999999996</v>
      </c>
      <c r="J594" s="5" t="str">
        <f>OBV!F594</f>
        <v>BEARISH</v>
      </c>
      <c r="K594" s="5" t="str">
        <f>OBV!G594</f>
        <v>WEAK</v>
      </c>
      <c r="L594" s="5" t="str">
        <f>OBV!H594</f>
        <v>NEUTRAL</v>
      </c>
    </row>
    <row r="595" spans="1:12" ht="13.5" x14ac:dyDescent="0.25">
      <c r="A595" s="3">
        <f>RSI!A595</f>
        <v>43167</v>
      </c>
      <c r="B595" s="2">
        <f>RSI!B595</f>
        <v>0.64</v>
      </c>
      <c r="C595" s="2">
        <f>RSI!I595</f>
        <v>45.668780911306747</v>
      </c>
      <c r="D595" s="2">
        <f>MACD!E595</f>
        <v>1.7081564833691831E-2</v>
      </c>
      <c r="E595" s="2">
        <f>MACD!F595</f>
        <v>2.7329810869314963E-2</v>
      </c>
      <c r="F595" s="2">
        <f>'Moving Avg'!D595</f>
        <v>0.63200000000000001</v>
      </c>
      <c r="G595" s="2">
        <f>'Moving Avg'!F595</f>
        <v>0.65400000000000014</v>
      </c>
      <c r="H595" s="2">
        <f>'Moving Avg'!G595</f>
        <v>0.65639999999999987</v>
      </c>
      <c r="I595" s="2">
        <f>'Moving Avg'!H595</f>
        <v>0.70949999999999958</v>
      </c>
      <c r="J595" s="5" t="str">
        <f>OBV!F595</f>
        <v>BEARISH</v>
      </c>
      <c r="K595" s="5" t="str">
        <f>OBV!G595</f>
        <v>WEAK</v>
      </c>
      <c r="L595" s="5" t="str">
        <f>OBV!H595</f>
        <v>BEARISH DIVERGENCE</v>
      </c>
    </row>
    <row r="596" spans="1:12" ht="13.5" x14ac:dyDescent="0.25">
      <c r="A596" s="3">
        <f>RSI!A596</f>
        <v>43168</v>
      </c>
      <c r="B596" s="2">
        <f>RSI!B596</f>
        <v>0.64</v>
      </c>
      <c r="C596" s="2">
        <f>RSI!I596</f>
        <v>45.668780911306747</v>
      </c>
      <c r="D596" s="2">
        <f>MACD!E596</f>
        <v>1.5112984377110061E-2</v>
      </c>
      <c r="E596" s="2">
        <f>MACD!F596</f>
        <v>2.4886445570873984E-2</v>
      </c>
      <c r="F596" s="2">
        <f>'Moving Avg'!D596</f>
        <v>0.63600000000000001</v>
      </c>
      <c r="G596" s="2">
        <f>'Moving Avg'!F596</f>
        <v>0.65000000000000013</v>
      </c>
      <c r="H596" s="2">
        <f>'Moving Avg'!G596</f>
        <v>0.65979999999999994</v>
      </c>
      <c r="I596" s="2">
        <f>'Moving Avg'!H596</f>
        <v>0.70869999999999966</v>
      </c>
      <c r="J596" s="5" t="str">
        <f>OBV!F596</f>
        <v>BULLISH</v>
      </c>
      <c r="K596" s="5" t="str">
        <f>OBV!G596</f>
        <v>NEUTRAL</v>
      </c>
      <c r="L596" s="5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0.64</v>
      </c>
      <c r="C597" s="2">
        <f>RSI!I597</f>
        <v>45.668780911306747</v>
      </c>
      <c r="D597" s="2">
        <f>MACD!E597</f>
        <v>1.1973920094863866E-2</v>
      </c>
      <c r="E597" s="2">
        <f>MACD!F597</f>
        <v>2.2303940475671961E-2</v>
      </c>
      <c r="F597" s="2">
        <f>'Moving Avg'!D597</f>
        <v>0.64</v>
      </c>
      <c r="G597" s="2">
        <f>'Moving Avg'!F597</f>
        <v>0.64600000000000002</v>
      </c>
      <c r="H597" s="2">
        <f>'Moving Avg'!G597</f>
        <v>0.66279999999999983</v>
      </c>
      <c r="I597" s="2">
        <f>'Moving Avg'!H597</f>
        <v>0.70799999999999952</v>
      </c>
      <c r="J597" s="5" t="str">
        <f>OBV!F597</f>
        <v>BULLISH</v>
      </c>
      <c r="K597" s="5" t="str">
        <f>OBV!G597</f>
        <v>NEUTRAL</v>
      </c>
      <c r="L597" s="5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0.63</v>
      </c>
      <c r="C598" s="2">
        <f>RSI!I598</f>
        <v>41.866144859883988</v>
      </c>
      <c r="D598" s="2">
        <f>MACD!E598</f>
        <v>1.0118825057835013E-2</v>
      </c>
      <c r="E598" s="2">
        <f>MACD!F598</f>
        <v>1.9866917392104572E-2</v>
      </c>
      <c r="F598" s="2">
        <f>'Moving Avg'!D598</f>
        <v>0.63800000000000001</v>
      </c>
      <c r="G598" s="2">
        <f>'Moving Avg'!F598</f>
        <v>0.64250000000000007</v>
      </c>
      <c r="H598" s="2">
        <f>'Moving Avg'!G598</f>
        <v>0.66520000000000001</v>
      </c>
      <c r="I598" s="2">
        <f>'Moving Avg'!H598</f>
        <v>0.7071499999999995</v>
      </c>
      <c r="J598" s="5" t="str">
        <f>OBV!F598</f>
        <v>BEARISH</v>
      </c>
      <c r="K598" s="5" t="str">
        <f>OBV!G598</f>
        <v>WEAK</v>
      </c>
      <c r="L598" s="5" t="str">
        <f>OBV!H598</f>
        <v>CONFIRMED BEARISH</v>
      </c>
    </row>
    <row r="599" spans="1:12" ht="13.5" x14ac:dyDescent="0.25">
      <c r="A599" s="3">
        <f>RSI!A599</f>
        <v>43173</v>
      </c>
      <c r="B599" s="2">
        <f>RSI!B599</f>
        <v>0.63</v>
      </c>
      <c r="C599" s="2">
        <f>RSI!I599</f>
        <v>41.866144859883988</v>
      </c>
      <c r="D599" s="2">
        <f>MACD!E599</f>
        <v>8.6640488885635358E-3</v>
      </c>
      <c r="E599" s="2">
        <f>MACD!F599</f>
        <v>1.7626343691396366E-2</v>
      </c>
      <c r="F599" s="2">
        <f>'Moving Avg'!D599</f>
        <v>0.6359999999999999</v>
      </c>
      <c r="G599" s="2">
        <f>'Moving Avg'!F599</f>
        <v>0.64000000000000024</v>
      </c>
      <c r="H599" s="2">
        <f>'Moving Avg'!G599</f>
        <v>0.66720000000000002</v>
      </c>
      <c r="I599" s="2">
        <f>'Moving Avg'!H599</f>
        <v>0.7062499999999996</v>
      </c>
      <c r="J599" s="5" t="str">
        <f>OBV!F599</f>
        <v>BEARISH</v>
      </c>
      <c r="K599" s="5" t="str">
        <f>OBV!G599</f>
        <v>WEAK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0.62</v>
      </c>
      <c r="C600" s="2">
        <f>RSI!I600</f>
        <v>38.179239554343475</v>
      </c>
      <c r="D600" s="2">
        <f>MACD!E600</f>
        <v>6.7417707059311827E-3</v>
      </c>
      <c r="E600" s="2">
        <f>MACD!F600</f>
        <v>1.544942909430333E-2</v>
      </c>
      <c r="F600" s="2">
        <f>'Moving Avg'!D600</f>
        <v>0.63200000000000001</v>
      </c>
      <c r="G600" s="2">
        <f>'Moving Avg'!F600</f>
        <v>0.63800000000000012</v>
      </c>
      <c r="H600" s="2">
        <f>'Moving Avg'!G600</f>
        <v>0.66859999999999997</v>
      </c>
      <c r="I600" s="2">
        <f>'Moving Avg'!H600</f>
        <v>0.70529999999999959</v>
      </c>
      <c r="J600" s="5" t="str">
        <f>OBV!F600</f>
        <v>BEARISH</v>
      </c>
      <c r="K600" s="5" t="str">
        <f>OBV!G600</f>
        <v>WEAK</v>
      </c>
      <c r="L600" s="5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0.6</v>
      </c>
      <c r="C601" s="2">
        <f>RSI!I601</f>
        <v>32.092116861291217</v>
      </c>
      <c r="D601" s="2">
        <f>MACD!E601</f>
        <v>5.2158630619210111E-3</v>
      </c>
      <c r="E601" s="2">
        <f>MACD!F601</f>
        <v>1.3402715887826867E-2</v>
      </c>
      <c r="F601" s="2">
        <f>'Moving Avg'!D601</f>
        <v>0.624</v>
      </c>
      <c r="G601" s="2">
        <f>'Moving Avg'!F601</f>
        <v>0.63550000000000018</v>
      </c>
      <c r="H601" s="2">
        <f>'Moving Avg'!G601</f>
        <v>0.6694</v>
      </c>
      <c r="I601" s="2">
        <f>'Moving Avg'!H601</f>
        <v>0.7042499999999996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0.62</v>
      </c>
      <c r="C602" s="2">
        <f>RSI!I602</f>
        <v>42.043268617061052</v>
      </c>
      <c r="D602" s="2">
        <f>MACD!E602</f>
        <v>2.7073500865635314E-3</v>
      </c>
      <c r="E602" s="2">
        <f>MACD!F602</f>
        <v>1.12636427275742E-2</v>
      </c>
      <c r="F602" s="2">
        <f>'Moving Avg'!D602</f>
        <v>0.62</v>
      </c>
      <c r="G602" s="2">
        <f>'Moving Avg'!F602</f>
        <v>0.63349999999999995</v>
      </c>
      <c r="H602" s="2">
        <f>'Moving Avg'!G602</f>
        <v>0.67019999999999991</v>
      </c>
      <c r="I602" s="2">
        <f>'Moving Avg'!H602</f>
        <v>0.70319999999999949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0.6</v>
      </c>
      <c r="C603" s="2">
        <f>RSI!I603</f>
        <v>36.312715217891601</v>
      </c>
      <c r="D603" s="2">
        <f>MACD!E603</f>
        <v>5.2695424838011817E-3</v>
      </c>
      <c r="E603" s="2">
        <f>MACD!F603</f>
        <v>1.0064822678819597E-2</v>
      </c>
      <c r="F603" s="2">
        <f>'Moving Avg'!D603</f>
        <v>0.6140000000000001</v>
      </c>
      <c r="G603" s="2">
        <f>'Moving Avg'!F603</f>
        <v>0.63100000000000001</v>
      </c>
      <c r="H603" s="2">
        <f>'Moving Avg'!G603</f>
        <v>0.67059999999999997</v>
      </c>
      <c r="I603" s="2">
        <f>'Moving Avg'!H603</f>
        <v>0.70204999999999951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0.57999999999999996</v>
      </c>
      <c r="C604" s="2">
        <f>RSI!I604</f>
        <v>31.664768956696804</v>
      </c>
      <c r="D604" s="2">
        <f>MACD!E604</f>
        <v>9.1542283507674016E-3</v>
      </c>
      <c r="E604" s="2">
        <f>MACD!F604</f>
        <v>9.8827038132091594E-3</v>
      </c>
      <c r="F604" s="2">
        <f>'Moving Avg'!D604</f>
        <v>0.60399999999999998</v>
      </c>
      <c r="G604" s="2">
        <f>'Moving Avg'!F604</f>
        <v>0.62799999999999989</v>
      </c>
      <c r="H604" s="2">
        <f>'Moving Avg'!G604</f>
        <v>0.67040000000000011</v>
      </c>
      <c r="I604" s="2">
        <f>'Moving Avg'!H604</f>
        <v>0.70079999999999965</v>
      </c>
      <c r="J604" s="5" t="str">
        <f>OBV!F604</f>
        <v>BEARISH</v>
      </c>
      <c r="K604" s="5" t="str">
        <f>OBV!G604</f>
        <v>WEAK</v>
      </c>
      <c r="L604" s="5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0.59</v>
      </c>
      <c r="C605" s="2">
        <f>RSI!I605</f>
        <v>36.070883325514984</v>
      </c>
      <c r="D605" s="2">
        <f>MACD!E605</f>
        <v>1.203648390635903E-2</v>
      </c>
      <c r="E605" s="2">
        <f>MACD!F605</f>
        <v>1.0313459831839133E-2</v>
      </c>
      <c r="F605" s="2">
        <f>'Moving Avg'!D605</f>
        <v>0.59799999999999998</v>
      </c>
      <c r="G605" s="2">
        <f>'Moving Avg'!F605</f>
        <v>0.62549999999999994</v>
      </c>
      <c r="H605" s="2">
        <f>'Moving Avg'!G605</f>
        <v>0.67020000000000013</v>
      </c>
      <c r="I605" s="2">
        <f>'Moving Avg'!H605</f>
        <v>0.69954999999999967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0.6</v>
      </c>
      <c r="C606" s="2">
        <f>RSI!I606</f>
        <v>40.221751742812437</v>
      </c>
      <c r="D606" s="2">
        <f>MACD!E606</f>
        <v>1.3986553257248735E-2</v>
      </c>
      <c r="E606" s="2">
        <f>MACD!F606</f>
        <v>1.1048078516921054E-2</v>
      </c>
      <c r="F606" s="2">
        <f>'Moving Avg'!D606</f>
        <v>0.59799999999999998</v>
      </c>
      <c r="G606" s="2">
        <f>'Moving Avg'!F606</f>
        <v>0.62299999999999978</v>
      </c>
      <c r="H606" s="2">
        <f>'Moving Avg'!G606</f>
        <v>0.67000000000000026</v>
      </c>
      <c r="I606" s="2">
        <f>'Moving Avg'!H606</f>
        <v>0.6983499999999998</v>
      </c>
      <c r="J606" s="5" t="str">
        <f>OBV!F606</f>
        <v>BULLISH</v>
      </c>
      <c r="K606" s="5" t="str">
        <f>OBV!G606</f>
        <v>STRONG</v>
      </c>
      <c r="L606" s="5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0.61</v>
      </c>
      <c r="C607" s="2">
        <f>RSI!I607</f>
        <v>44.128498740324041</v>
      </c>
      <c r="D607" s="2">
        <f>MACD!E607</f>
        <v>1.5070094164558179E-2</v>
      </c>
      <c r="E607" s="2">
        <f>MACD!F607</f>
        <v>1.185248164644848E-2</v>
      </c>
      <c r="F607" s="2">
        <f>'Moving Avg'!D607</f>
        <v>0.59599999999999997</v>
      </c>
      <c r="G607" s="2">
        <f>'Moving Avg'!F607</f>
        <v>0.62149999999999983</v>
      </c>
      <c r="H607" s="2">
        <f>'Moving Avg'!G607</f>
        <v>0.66940000000000011</v>
      </c>
      <c r="I607" s="2">
        <f>'Moving Avg'!H607</f>
        <v>0.69720000000000004</v>
      </c>
      <c r="J607" s="5" t="str">
        <f>OBV!F607</f>
        <v>BULLISH</v>
      </c>
      <c r="K607" s="5" t="str">
        <f>OBV!G607</f>
        <v>STRONG</v>
      </c>
      <c r="L607" s="5" t="str">
        <f>OBV!H607</f>
        <v>BULLISH DIVERGENCE</v>
      </c>
    </row>
    <row r="608" spans="1:12" ht="13.5" x14ac:dyDescent="0.25">
      <c r="A608" s="3">
        <f>RSI!A608</f>
        <v>43187</v>
      </c>
      <c r="B608" s="2">
        <f>RSI!B608</f>
        <v>0.62</v>
      </c>
      <c r="C608" s="2">
        <f>RSI!I608</f>
        <v>47.80224068344684</v>
      </c>
      <c r="D608" s="2">
        <f>MACD!E608</f>
        <v>1.3809961323680398E-2</v>
      </c>
      <c r="E608" s="2">
        <f>MACD!F608</f>
        <v>1.2243977581894864E-2</v>
      </c>
      <c r="F608" s="2">
        <f>'Moving Avg'!D608</f>
        <v>0.6</v>
      </c>
      <c r="G608" s="2">
        <f>'Moving Avg'!F608</f>
        <v>0.62049999999999983</v>
      </c>
      <c r="H608" s="2">
        <f>'Moving Avg'!G608</f>
        <v>0.66839999999999999</v>
      </c>
      <c r="I608" s="2">
        <f>'Moving Avg'!H608</f>
        <v>0.69630000000000014</v>
      </c>
      <c r="J608" s="5" t="str">
        <f>OBV!F608</f>
        <v>BULLISH</v>
      </c>
      <c r="K608" s="5" t="str">
        <f>OBV!G608</f>
        <v>STRONG</v>
      </c>
      <c r="L608" s="5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0.62</v>
      </c>
      <c r="C609" s="2">
        <f>RSI!I609</f>
        <v>47.802240683446847</v>
      </c>
      <c r="D609" s="2">
        <f>MACD!E609</f>
        <v>1.2779259396227038E-2</v>
      </c>
      <c r="E609" s="2">
        <f>MACD!F609</f>
        <v>1.2351033944761298E-2</v>
      </c>
      <c r="F609" s="2">
        <f>'Moving Avg'!D609</f>
        <v>0.60799999999999998</v>
      </c>
      <c r="G609" s="2">
        <f>'Moving Avg'!F609</f>
        <v>0.61949999999999983</v>
      </c>
      <c r="H609" s="2">
        <f>'Moving Avg'!G609</f>
        <v>0.66680000000000006</v>
      </c>
      <c r="I609" s="2">
        <f>'Moving Avg'!H609</f>
        <v>0.69530000000000003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0.63</v>
      </c>
      <c r="C610" s="2">
        <f>RSI!I610</f>
        <v>51.500718175589896</v>
      </c>
      <c r="D610" s="2">
        <f>MACD!E610</f>
        <v>9.6608546451314448E-3</v>
      </c>
      <c r="E610" s="2">
        <f>MACD!F610</f>
        <v>1.1812998084835328E-2</v>
      </c>
      <c r="F610" s="2">
        <f>'Moving Avg'!D610</f>
        <v>0.61599999999999999</v>
      </c>
      <c r="G610" s="2">
        <f>'Moving Avg'!F610</f>
        <v>0.61949999999999994</v>
      </c>
      <c r="H610" s="2">
        <f>'Moving Avg'!G610</f>
        <v>0.66480000000000017</v>
      </c>
      <c r="I610" s="2">
        <f>'Moving Avg'!H610</f>
        <v>0.69435000000000002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0.63</v>
      </c>
      <c r="C611" s="2">
        <f>RSI!I611</f>
        <v>51.500718175589903</v>
      </c>
      <c r="D611" s="2">
        <f>MACD!E611</f>
        <v>3.9166816390578951E-3</v>
      </c>
      <c r="E611" s="2">
        <f>MACD!F611</f>
        <v>1.0233734795679843E-2</v>
      </c>
      <c r="F611" s="2">
        <f>'Moving Avg'!D611</f>
        <v>0.622</v>
      </c>
      <c r="G611" s="2">
        <f>'Moving Avg'!F611</f>
        <v>0.61999999999999988</v>
      </c>
      <c r="H611" s="2">
        <f>'Moving Avg'!G611</f>
        <v>0.66200000000000037</v>
      </c>
      <c r="I611" s="2">
        <f>'Moving Avg'!H611</f>
        <v>0.69340000000000002</v>
      </c>
      <c r="J611" s="5" t="str">
        <f>OBV!F611</f>
        <v>BULLISH</v>
      </c>
      <c r="K611" s="5" t="str">
        <f>OBV!G611</f>
        <v>STRONG</v>
      </c>
      <c r="L611" s="5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0.62</v>
      </c>
      <c r="C612" s="2">
        <f>RSI!I612</f>
        <v>47.590002735444379</v>
      </c>
      <c r="D612" s="2">
        <f>MACD!E612</f>
        <v>2.8474101198942003E-3</v>
      </c>
      <c r="E612" s="2">
        <f>MACD!F612</f>
        <v>8.7564698605227132E-3</v>
      </c>
      <c r="F612" s="2">
        <f>'Moving Avg'!D612</f>
        <v>0.624</v>
      </c>
      <c r="G612" s="2">
        <f>'Moving Avg'!F612</f>
        <v>0.61999999999999988</v>
      </c>
      <c r="H612" s="2">
        <f>'Moving Avg'!G612</f>
        <v>0.65820000000000012</v>
      </c>
      <c r="I612" s="2">
        <f>'Moving Avg'!H612</f>
        <v>0.69240000000000013</v>
      </c>
      <c r="J612" s="5" t="str">
        <f>OBV!F612</f>
        <v>BEARISH</v>
      </c>
      <c r="K612" s="5" t="str">
        <f>OBV!G612</f>
        <v>WEAK</v>
      </c>
      <c r="L612" s="5" t="str">
        <f>OBV!H612</f>
        <v>BEARISH DIVERGENCE</v>
      </c>
    </row>
    <row r="613" spans="1:12" ht="13.5" x14ac:dyDescent="0.25">
      <c r="A613" s="3">
        <f>RSI!A613</f>
        <v>43194</v>
      </c>
      <c r="B613" s="2">
        <f>RSI!B613</f>
        <v>0.62</v>
      </c>
      <c r="C613" s="2">
        <f>RSI!I613</f>
        <v>47.590002735444379</v>
      </c>
      <c r="D613" s="2">
        <f>MACD!E613</f>
        <v>-1.0997104164294225E-3</v>
      </c>
      <c r="E613" s="2">
        <f>MACD!F613</f>
        <v>6.7852338051322871E-3</v>
      </c>
      <c r="F613" s="2">
        <f>'Moving Avg'!D613</f>
        <v>0.624</v>
      </c>
      <c r="G613" s="2">
        <f>'Moving Avg'!F613</f>
        <v>0.61899999999999988</v>
      </c>
      <c r="H613" s="2">
        <f>'Moving Avg'!G613</f>
        <v>0.65380000000000005</v>
      </c>
      <c r="I613" s="2">
        <f>'Moving Avg'!H613</f>
        <v>0.69140000000000024</v>
      </c>
      <c r="J613" s="5" t="str">
        <f>OBV!F613</f>
        <v>BEARISH</v>
      </c>
      <c r="K613" s="5" t="str">
        <f>OBV!G613</f>
        <v>WEAK</v>
      </c>
      <c r="L613" s="5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0.62</v>
      </c>
      <c r="C614" s="2">
        <f>RSI!I614</f>
        <v>47.590002735444379</v>
      </c>
      <c r="D614" s="2">
        <f>MACD!E614</f>
        <v>-7.4844947635043235E-3</v>
      </c>
      <c r="E614" s="2">
        <f>MACD!F614</f>
        <v>3.931288091404965E-3</v>
      </c>
      <c r="F614" s="2">
        <f>'Moving Avg'!D614</f>
        <v>0.624</v>
      </c>
      <c r="G614" s="2">
        <f>'Moving Avg'!F614</f>
        <v>0.61799999999999988</v>
      </c>
      <c r="H614" s="2">
        <f>'Moving Avg'!G614</f>
        <v>0.6504000000000002</v>
      </c>
      <c r="I614" s="2">
        <f>'Moving Avg'!H614</f>
        <v>0.69040000000000035</v>
      </c>
      <c r="J614" s="5" t="str">
        <f>OBV!F614</f>
        <v>BEARISH</v>
      </c>
      <c r="K614" s="5" t="str">
        <f>OBV!G614</f>
        <v>WEAK</v>
      </c>
      <c r="L614" s="5" t="str">
        <f>OBV!H614</f>
        <v>NEUTRAL</v>
      </c>
    </row>
    <row r="615" spans="1:12" ht="13.5" x14ac:dyDescent="0.25">
      <c r="A615" s="3">
        <f>RSI!A615</f>
        <v>43196</v>
      </c>
      <c r="B615" s="2">
        <f>RSI!B615</f>
        <v>0.63</v>
      </c>
      <c r="C615" s="2">
        <f>RSI!I615</f>
        <v>52.13004599515822</v>
      </c>
      <c r="D615" s="2">
        <f>MACD!E615</f>
        <v>-1.2059644952654214E-2</v>
      </c>
      <c r="E615" s="2">
        <f>MACD!F615</f>
        <v>7.3310148259312941E-4</v>
      </c>
      <c r="F615" s="2">
        <f>'Moving Avg'!D615</f>
        <v>0.624</v>
      </c>
      <c r="G615" s="2">
        <f>'Moving Avg'!F615</f>
        <v>0.61749999999999994</v>
      </c>
      <c r="H615" s="2">
        <f>'Moving Avg'!G615</f>
        <v>0.64780000000000026</v>
      </c>
      <c r="I615" s="2">
        <f>'Moving Avg'!H615</f>
        <v>0.68945000000000034</v>
      </c>
      <c r="J615" s="5" t="str">
        <f>OBV!F615</f>
        <v>BEARISH</v>
      </c>
      <c r="K615" s="5" t="str">
        <f>OBV!G615</f>
        <v>WEAK</v>
      </c>
      <c r="L615" s="5" t="str">
        <f>OBV!H615</f>
        <v>NEUTRAL</v>
      </c>
    </row>
    <row r="616" spans="1:12" ht="13.5" x14ac:dyDescent="0.25">
      <c r="A616" s="3">
        <f>RSI!A616</f>
        <v>43200</v>
      </c>
      <c r="B616" s="2">
        <f>RSI!B616</f>
        <v>0.63</v>
      </c>
      <c r="C616" s="2">
        <f>RSI!I616</f>
        <v>52.13004599515822</v>
      </c>
      <c r="D616" s="2">
        <f>MACD!E616</f>
        <v>-1.4424111397684292E-2</v>
      </c>
      <c r="E616" s="2">
        <f>MACD!F616</f>
        <v>-2.2983410934623548E-3</v>
      </c>
      <c r="F616" s="2">
        <f>'Moving Avg'!D616</f>
        <v>0.62399999999999989</v>
      </c>
      <c r="G616" s="2">
        <f>'Moving Avg'!F616</f>
        <v>0.61699999999999999</v>
      </c>
      <c r="H616" s="2">
        <f>'Moving Avg'!G616</f>
        <v>0.64580000000000026</v>
      </c>
      <c r="I616" s="2">
        <f>'Moving Avg'!H616</f>
        <v>0.68850000000000022</v>
      </c>
      <c r="J616" s="5" t="str">
        <f>OBV!F616</f>
        <v>BEARISH</v>
      </c>
      <c r="K616" s="5" t="str">
        <f>OBV!G616</f>
        <v>WEAK</v>
      </c>
      <c r="L616" s="5" t="str">
        <f>OBV!H616</f>
        <v>NEUTRAL</v>
      </c>
    </row>
    <row r="617" spans="1:12" ht="13.5" x14ac:dyDescent="0.25">
      <c r="A617" s="3">
        <f>RSI!A617</f>
        <v>43201</v>
      </c>
      <c r="B617" s="2">
        <f>RSI!B617</f>
        <v>0.63</v>
      </c>
      <c r="C617" s="2">
        <f>RSI!I617</f>
        <v>52.13004599515822</v>
      </c>
      <c r="D617" s="2">
        <f>MACD!E617</f>
        <v>-1.4915655063759914E-2</v>
      </c>
      <c r="E617" s="2">
        <f>MACD!F617</f>
        <v>-4.8218038875218671E-3</v>
      </c>
      <c r="F617" s="2">
        <f>'Moving Avg'!D617</f>
        <v>0.626</v>
      </c>
      <c r="G617" s="2">
        <f>'Moving Avg'!F617</f>
        <v>0.61650000000000005</v>
      </c>
      <c r="H617" s="2">
        <f>'Moving Avg'!G617</f>
        <v>0.64400000000000024</v>
      </c>
      <c r="I617" s="2">
        <f>'Moving Avg'!H617</f>
        <v>0.68755000000000022</v>
      </c>
      <c r="J617" s="5" t="str">
        <f>OBV!F617</f>
        <v>BULLISH</v>
      </c>
      <c r="K617" s="5" t="str">
        <f>OBV!G617</f>
        <v>NEUTRAL</v>
      </c>
      <c r="L617" s="5" t="str">
        <f>OBV!H617</f>
        <v>CONFIRMED BULLISH</v>
      </c>
    </row>
    <row r="618" spans="1:12" ht="13.5" x14ac:dyDescent="0.25">
      <c r="A618" s="3">
        <f>RSI!A618</f>
        <v>43202</v>
      </c>
      <c r="B618" s="2">
        <f>RSI!B618</f>
        <v>0.63</v>
      </c>
      <c r="C618" s="2">
        <f>RSI!I618</f>
        <v>52.13004599515822</v>
      </c>
      <c r="D618" s="2">
        <f>MACD!E618</f>
        <v>-1.382024733702425E-2</v>
      </c>
      <c r="E618" s="2">
        <f>MACD!F618</f>
        <v>-6.621492577422344E-3</v>
      </c>
      <c r="F618" s="2">
        <f>'Moving Avg'!D618</f>
        <v>0.62799999999999989</v>
      </c>
      <c r="G618" s="2">
        <f>'Moving Avg'!F618</f>
        <v>0.61650000000000005</v>
      </c>
      <c r="H618" s="2">
        <f>'Moving Avg'!G618</f>
        <v>0.64300000000000013</v>
      </c>
      <c r="I618" s="2">
        <f>'Moving Avg'!H618</f>
        <v>0.6867000000000002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</row>
    <row r="619" spans="1:12" ht="13.5" x14ac:dyDescent="0.25">
      <c r="A619" s="3">
        <f>RSI!A619</f>
        <v>43203</v>
      </c>
      <c r="B619" s="2">
        <f>RSI!B619</f>
        <v>0.63</v>
      </c>
      <c r="C619" s="2">
        <f>RSI!I619</f>
        <v>52.13004599515822</v>
      </c>
      <c r="D619" s="2">
        <f>MACD!E619</f>
        <v>-1.2918486327906264E-2</v>
      </c>
      <c r="E619" s="2">
        <f>MACD!F619</f>
        <v>-7.8808913275191291E-3</v>
      </c>
      <c r="F619" s="2">
        <f>'Moving Avg'!D619</f>
        <v>0.63</v>
      </c>
      <c r="G619" s="2">
        <f>'Moving Avg'!F619</f>
        <v>0.61650000000000016</v>
      </c>
      <c r="H619" s="2">
        <f>'Moving Avg'!G619</f>
        <v>0.64260000000000006</v>
      </c>
      <c r="I619" s="2">
        <f>'Moving Avg'!H619</f>
        <v>0.68575000000000008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0.62</v>
      </c>
      <c r="C620" s="2">
        <f>RSI!I620</f>
        <v>46.318118588003948</v>
      </c>
      <c r="D620" s="2">
        <f>MACD!E620</f>
        <v>-9.8995170321254378E-3</v>
      </c>
      <c r="E620" s="2">
        <f>MACD!F620</f>
        <v>-8.2846164684403905E-3</v>
      </c>
      <c r="F620" s="2">
        <f>'Moving Avg'!D620</f>
        <v>0.628</v>
      </c>
      <c r="G620" s="2">
        <f>'Moving Avg'!F620</f>
        <v>0.61650000000000016</v>
      </c>
      <c r="H620" s="2">
        <f>'Moving Avg'!G620</f>
        <v>0.64180000000000004</v>
      </c>
      <c r="I620" s="2">
        <f>'Moving Avg'!H620</f>
        <v>0.68475000000000008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0.63</v>
      </c>
      <c r="C621" s="2">
        <f>RSI!I621</f>
        <v>52.072534162672966</v>
      </c>
      <c r="D621" s="2">
        <f>MACD!E621</f>
        <v>-8.0481933156917318E-3</v>
      </c>
      <c r="E621" s="2">
        <f>MACD!F621</f>
        <v>-8.2373318378906601E-3</v>
      </c>
      <c r="F621" s="2">
        <f>'Moving Avg'!D621</f>
        <v>0.628</v>
      </c>
      <c r="G621" s="2">
        <f>'Moving Avg'!F621</f>
        <v>0.6180000000000001</v>
      </c>
      <c r="H621" s="2">
        <f>'Moving Avg'!G621</f>
        <v>0.64100000000000013</v>
      </c>
      <c r="I621" s="2">
        <f>'Moving Avg'!H621</f>
        <v>0.68380000000000007</v>
      </c>
      <c r="J621" s="5" t="str">
        <f>OBV!F621</f>
        <v>BULLISH</v>
      </c>
      <c r="K621" s="5" t="str">
        <f>OBV!G621</f>
        <v>NEUTRAL</v>
      </c>
      <c r="L621" s="5" t="str">
        <f>OBV!H621</f>
        <v>NEUTRAL</v>
      </c>
    </row>
    <row r="622" spans="1:12" ht="13.5" x14ac:dyDescent="0.25">
      <c r="A622" s="3">
        <f>RSI!A622</f>
        <v>43208</v>
      </c>
      <c r="B622" s="2">
        <f>RSI!B622</f>
        <v>0.63</v>
      </c>
      <c r="C622" s="2">
        <f>RSI!I622</f>
        <v>52.072534162672966</v>
      </c>
      <c r="D622" s="2">
        <f>MACD!E622</f>
        <v>-8.0444702522101119E-3</v>
      </c>
      <c r="E622" s="2">
        <f>MACD!F622</f>
        <v>-8.1987595207545505E-3</v>
      </c>
      <c r="F622" s="2">
        <f>'Moving Avg'!D622</f>
        <v>0.62799999999999989</v>
      </c>
      <c r="G622" s="2">
        <f>'Moving Avg'!F622</f>
        <v>0.61850000000000016</v>
      </c>
      <c r="H622" s="2">
        <f>'Moving Avg'!G622</f>
        <v>0.63980000000000004</v>
      </c>
      <c r="I622" s="2">
        <f>'Moving Avg'!H622</f>
        <v>0.68284999999999996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0.63</v>
      </c>
      <c r="C623" s="2">
        <f>RSI!I623</f>
        <v>52.072534162672966</v>
      </c>
      <c r="D623" s="2">
        <f>MACD!E623</f>
        <v>-8.063838561423009E-3</v>
      </c>
      <c r="E623" s="2">
        <f>MACD!F623</f>
        <v>-8.1717753288882422E-3</v>
      </c>
      <c r="F623" s="2">
        <f>'Moving Avg'!D623</f>
        <v>0.62799999999999989</v>
      </c>
      <c r="G623" s="2">
        <f>'Moving Avg'!F623</f>
        <v>0.62000000000000022</v>
      </c>
      <c r="H623" s="2">
        <f>'Moving Avg'!G623</f>
        <v>0.63800000000000001</v>
      </c>
      <c r="I623" s="2">
        <f>'Moving Avg'!H623</f>
        <v>0.68189999999999995</v>
      </c>
      <c r="J623" s="5" t="str">
        <f>OBV!F623</f>
        <v>BULLISH</v>
      </c>
      <c r="K623" s="5" t="str">
        <f>OBV!G623</f>
        <v>NEUTRAL</v>
      </c>
      <c r="L623" s="5" t="str">
        <f>OBV!H623</f>
        <v>NEUTRAL</v>
      </c>
    </row>
    <row r="624" spans="1:12" ht="13.5" x14ac:dyDescent="0.25">
      <c r="A624" s="3">
        <f>RSI!A624</f>
        <v>43210</v>
      </c>
      <c r="B624" s="2">
        <f>RSI!B624</f>
        <v>0.61</v>
      </c>
      <c r="C624" s="2">
        <f>RSI!I624</f>
        <v>41.074205135456417</v>
      </c>
      <c r="D624" s="2">
        <f>MACD!E624</f>
        <v>-6.6195961989952146E-3</v>
      </c>
      <c r="E624" s="2">
        <f>MACD!F624</f>
        <v>-7.8613395029096377E-3</v>
      </c>
      <c r="F624" s="2">
        <f>'Moving Avg'!D624</f>
        <v>0.62399999999999989</v>
      </c>
      <c r="G624" s="2">
        <f>'Moving Avg'!F624</f>
        <v>0.62150000000000016</v>
      </c>
      <c r="H624" s="2">
        <f>'Moving Avg'!G624</f>
        <v>0.63580000000000003</v>
      </c>
      <c r="I624" s="2">
        <f>'Moving Avg'!H624</f>
        <v>0.68085000000000007</v>
      </c>
      <c r="J624" s="5" t="str">
        <f>OBV!F624</f>
        <v>BULLISH</v>
      </c>
      <c r="K624" s="5" t="str">
        <f>OBV!G624</f>
        <v>NEUTRAL</v>
      </c>
      <c r="L624" s="5" t="str">
        <f>OBV!H624</f>
        <v>BULLISH DIVERGENCE</v>
      </c>
    </row>
    <row r="625" spans="1:12" ht="13.5" x14ac:dyDescent="0.25">
      <c r="A625" s="3">
        <f>RSI!A625</f>
        <v>43213</v>
      </c>
      <c r="B625" s="2">
        <f>RSI!B625</f>
        <v>0.61</v>
      </c>
      <c r="C625" s="2">
        <f>RSI!I625</f>
        <v>41.074205135456431</v>
      </c>
      <c r="D625" s="2">
        <f>MACD!E625</f>
        <v>-3.7602086364209031E-3</v>
      </c>
      <c r="E625" s="2">
        <f>MACD!F625</f>
        <v>-7.0411133296118915E-3</v>
      </c>
      <c r="F625" s="2">
        <f>'Moving Avg'!D625</f>
        <v>0.622</v>
      </c>
      <c r="G625" s="2">
        <f>'Moving Avg'!F625</f>
        <v>0.62250000000000005</v>
      </c>
      <c r="H625" s="2">
        <f>'Moving Avg'!G625</f>
        <v>0.63360000000000005</v>
      </c>
      <c r="I625" s="2">
        <f>'Moving Avg'!H625</f>
        <v>0.67980000000000007</v>
      </c>
      <c r="J625" s="5" t="str">
        <f>OBV!F625</f>
        <v>BULLISH</v>
      </c>
      <c r="K625" s="5" t="str">
        <f>OBV!G625</f>
        <v>NEUTRAL</v>
      </c>
      <c r="L625" s="5" t="str">
        <f>OBV!H625</f>
        <v>BULLISH DIVERGENCE</v>
      </c>
    </row>
    <row r="626" spans="1:12" ht="13.5" x14ac:dyDescent="0.25">
      <c r="A626" s="3">
        <f>RSI!A626</f>
        <v>43214</v>
      </c>
      <c r="B626" s="2">
        <f>RSI!B626</f>
        <v>0.61</v>
      </c>
      <c r="C626" s="2">
        <f>RSI!I626</f>
        <v>41.074205135456431</v>
      </c>
      <c r="D626" s="2">
        <f>MACD!E626</f>
        <v>-1.2491761171797844E-3</v>
      </c>
      <c r="E626" s="2">
        <f>MACD!F626</f>
        <v>-5.8827258871254704E-3</v>
      </c>
      <c r="F626" s="2">
        <f>'Moving Avg'!D626</f>
        <v>0.61799999999999999</v>
      </c>
      <c r="G626" s="2">
        <f>'Moving Avg'!F626</f>
        <v>0.623</v>
      </c>
      <c r="H626" s="2">
        <f>'Moving Avg'!G626</f>
        <v>0.63139999999999996</v>
      </c>
      <c r="I626" s="2">
        <f>'Moving Avg'!H626</f>
        <v>0.67865000000000009</v>
      </c>
      <c r="J626" s="5" t="str">
        <f>OBV!F626</f>
        <v>NEUTRAL</v>
      </c>
      <c r="K626" s="5" t="str">
        <f>OBV!G626</f>
        <v>NEUTRAL</v>
      </c>
      <c r="L626" s="5" t="str">
        <f>OBV!H626</f>
        <v>NEUTRAL</v>
      </c>
    </row>
    <row r="627" spans="1:12" ht="13.5" x14ac:dyDescent="0.25">
      <c r="A627" s="3">
        <f>RSI!A627</f>
        <v>43215</v>
      </c>
      <c r="B627" s="2">
        <f>RSI!B627</f>
        <v>0.61</v>
      </c>
      <c r="C627" s="2">
        <f>RSI!I627</f>
        <v>41.074205135456431</v>
      </c>
      <c r="D627" s="2">
        <f>MACD!E627</f>
        <v>9.6031290635301136E-4</v>
      </c>
      <c r="E627" s="2">
        <f>MACD!F627</f>
        <v>-4.5141181284297739E-3</v>
      </c>
      <c r="F627" s="2">
        <f>'Moving Avg'!D627</f>
        <v>0.61399999999999999</v>
      </c>
      <c r="G627" s="2">
        <f>'Moving Avg'!F627</f>
        <v>0.623</v>
      </c>
      <c r="H627" s="2">
        <f>'Moving Avg'!G627</f>
        <v>0.62919999999999987</v>
      </c>
      <c r="I627" s="2">
        <f>'Moving Avg'!H627</f>
        <v>0.67750000000000032</v>
      </c>
      <c r="J627" s="5" t="str">
        <f>OBV!F627</f>
        <v>NEUTRAL</v>
      </c>
      <c r="K627" s="5" t="str">
        <f>OBV!G627</f>
        <v>NEUTRAL</v>
      </c>
      <c r="L627" s="5" t="str">
        <f>OBV!H627</f>
        <v>NEUTRAL</v>
      </c>
    </row>
    <row r="628" spans="1:12" ht="13.5" x14ac:dyDescent="0.25">
      <c r="A628" s="3">
        <f>RSI!A628</f>
        <v>43216</v>
      </c>
      <c r="B628" s="2">
        <f>RSI!B628</f>
        <v>0.59</v>
      </c>
      <c r="C628" s="2">
        <f>RSI!I628</f>
        <v>31.987001528037453</v>
      </c>
      <c r="D628" s="2">
        <f>MACD!E628</f>
        <v>4.3898520227236837E-3</v>
      </c>
      <c r="E628" s="2">
        <f>MACD!F628</f>
        <v>-2.7333240981990826E-3</v>
      </c>
      <c r="F628" s="2">
        <f>'Moving Avg'!D628</f>
        <v>0.60599999999999998</v>
      </c>
      <c r="G628" s="2">
        <f>'Moving Avg'!F628</f>
        <v>0.62149999999999994</v>
      </c>
      <c r="H628" s="2">
        <f>'Moving Avg'!G628</f>
        <v>0.62699999999999989</v>
      </c>
      <c r="I628" s="2">
        <f>'Moving Avg'!H628</f>
        <v>0.67625000000000024</v>
      </c>
      <c r="J628" s="5" t="str">
        <f>OBV!F628</f>
        <v>NEUTRAL</v>
      </c>
      <c r="K628" s="5" t="str">
        <f>OBV!G628</f>
        <v>NEUTRAL</v>
      </c>
      <c r="L628" s="5" t="str">
        <f>OBV!H628</f>
        <v>NEUTRAL</v>
      </c>
    </row>
    <row r="629" spans="1:12" ht="13.5" x14ac:dyDescent="0.25">
      <c r="A629" s="3">
        <f>RSI!A629</f>
        <v>43217</v>
      </c>
      <c r="B629" s="2">
        <f>RSI!B629</f>
        <v>0.56999999999999995</v>
      </c>
      <c r="C629" s="2">
        <f>RSI!I629</f>
        <v>25.832278786529471</v>
      </c>
      <c r="D629" s="2">
        <f>MACD!E629</f>
        <v>8.9641080025272268E-3</v>
      </c>
      <c r="E629" s="2">
        <f>MACD!F629</f>
        <v>-3.9383767805382052E-4</v>
      </c>
      <c r="F629" s="2">
        <f>'Moving Avg'!D629</f>
        <v>0.59799999999999998</v>
      </c>
      <c r="G629" s="2">
        <f>'Moving Avg'!F629</f>
        <v>0.61899999999999999</v>
      </c>
      <c r="H629" s="2">
        <f>'Moving Avg'!G629</f>
        <v>0.62480000000000002</v>
      </c>
      <c r="I629" s="2">
        <f>'Moving Avg'!H629</f>
        <v>0.67490000000000039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0.56000000000000005</v>
      </c>
      <c r="C630" s="2">
        <f>RSI!I630</f>
        <v>23.407132889330953</v>
      </c>
      <c r="D630" s="2">
        <f>MACD!E630</f>
        <v>1.2331811599210707E-2</v>
      </c>
      <c r="E630" s="2">
        <f>MACD!F630</f>
        <v>2.151292177399085E-3</v>
      </c>
      <c r="F630" s="2">
        <f>'Moving Avg'!D630</f>
        <v>0.58799999999999997</v>
      </c>
      <c r="G630" s="2">
        <f>'Moving Avg'!F630</f>
        <v>0.61549999999999994</v>
      </c>
      <c r="H630" s="2">
        <f>'Moving Avg'!G630</f>
        <v>0.62279999999999991</v>
      </c>
      <c r="I630" s="2">
        <f>'Moving Avg'!H630</f>
        <v>0.67350000000000032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0.56000000000000005</v>
      </c>
      <c r="C631" s="2">
        <f>RSI!I631</f>
        <v>23.407132889330953</v>
      </c>
      <c r="D631" s="2">
        <f>MACD!E631</f>
        <v>1.7052014569840623E-2</v>
      </c>
      <c r="E631" s="2">
        <f>MACD!F631</f>
        <v>5.1314366558873926E-3</v>
      </c>
      <c r="F631" s="2">
        <f>'Moving Avg'!D631</f>
        <v>0.57800000000000007</v>
      </c>
      <c r="G631" s="2">
        <f>'Moving Avg'!F631</f>
        <v>0.61199999999999988</v>
      </c>
      <c r="H631" s="2">
        <f>'Moving Avg'!G631</f>
        <v>0.62099999999999989</v>
      </c>
      <c r="I631" s="2">
        <f>'Moving Avg'!H631</f>
        <v>0.67210000000000036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0.56000000000000005</v>
      </c>
      <c r="C632" s="2">
        <f>RSI!I632</f>
        <v>23.407132889330953</v>
      </c>
      <c r="D632" s="2">
        <f>MACD!E632</f>
        <v>2.1353575135777514E-2</v>
      </c>
      <c r="E632" s="2">
        <f>MACD!F632</f>
        <v>8.3758643518654172E-3</v>
      </c>
      <c r="F632" s="2">
        <f>'Moving Avg'!D632</f>
        <v>0.56800000000000006</v>
      </c>
      <c r="G632" s="2">
        <f>'Moving Avg'!F632</f>
        <v>0.60899999999999999</v>
      </c>
      <c r="H632" s="2">
        <f>'Moving Avg'!G632</f>
        <v>0.61899999999999977</v>
      </c>
      <c r="I632" s="2">
        <f>'Moving Avg'!H632</f>
        <v>0.67070000000000052</v>
      </c>
      <c r="J632" s="5" t="str">
        <f>OBV!F632</f>
        <v>BEARISH</v>
      </c>
      <c r="K632" s="5" t="str">
        <f>OBV!G632</f>
        <v>WEAK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0.56000000000000005</v>
      </c>
      <c r="C633" s="2">
        <f>RSI!I633</f>
        <v>23.407132889330953</v>
      </c>
      <c r="D633" s="2">
        <f>MACD!E633</f>
        <v>2.5278118882471334E-2</v>
      </c>
      <c r="E633" s="2">
        <f>MACD!F633</f>
        <v>1.1756315257986601E-2</v>
      </c>
      <c r="F633" s="2">
        <f>'Moving Avg'!D633</f>
        <v>0.56200000000000006</v>
      </c>
      <c r="G633" s="2">
        <f>'Moving Avg'!F633</f>
        <v>0.60600000000000009</v>
      </c>
      <c r="H633" s="2">
        <f>'Moving Avg'!G633</f>
        <v>0.61719999999999975</v>
      </c>
      <c r="I633" s="2">
        <f>'Moving Avg'!H633</f>
        <v>0.66945000000000054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0.55000000000000004</v>
      </c>
      <c r="C634" s="2">
        <f>RSI!I634</f>
        <v>20.782805255562181</v>
      </c>
      <c r="D634" s="2">
        <f>MACD!E634</f>
        <v>2.6526372599881332E-2</v>
      </c>
      <c r="E634" s="2">
        <f>MACD!F634</f>
        <v>1.4710326726365547E-2</v>
      </c>
      <c r="F634" s="2">
        <f>'Moving Avg'!D634</f>
        <v>0.55800000000000005</v>
      </c>
      <c r="G634" s="2">
        <f>'Moving Avg'!F634</f>
        <v>0.60250000000000026</v>
      </c>
      <c r="H634" s="2">
        <f>'Moving Avg'!G634</f>
        <v>0.61539999999999973</v>
      </c>
      <c r="I634" s="2">
        <f>'Moving Avg'!H634</f>
        <v>0.66815000000000035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</row>
    <row r="635" spans="1:12" ht="13.5" x14ac:dyDescent="0.25">
      <c r="A635" s="3">
        <f>RSI!A635</f>
        <v>43228</v>
      </c>
      <c r="B635" s="2">
        <f>RSI!B635</f>
        <v>0.54</v>
      </c>
      <c r="C635" s="2">
        <f>RSI!I635</f>
        <v>18.543808566283246</v>
      </c>
      <c r="D635" s="2">
        <f>MACD!E635</f>
        <v>2.8626555739164061E-2</v>
      </c>
      <c r="E635" s="2">
        <f>MACD!F635</f>
        <v>1.749357252892525E-2</v>
      </c>
      <c r="F635" s="2">
        <f>'Moving Avg'!D635</f>
        <v>0.55400000000000005</v>
      </c>
      <c r="G635" s="2">
        <f>'Moving Avg'!F635</f>
        <v>0.5980000000000002</v>
      </c>
      <c r="H635" s="2">
        <f>'Moving Avg'!G635</f>
        <v>0.61339999999999972</v>
      </c>
      <c r="I635" s="2">
        <f>'Moving Avg'!H635</f>
        <v>0.66680000000000017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0.53</v>
      </c>
      <c r="C636" s="2">
        <f>RSI!I636</f>
        <v>16.616013744228525</v>
      </c>
      <c r="D636" s="2">
        <f>MACD!E636</f>
        <v>3.1484231352685743E-2</v>
      </c>
      <c r="E636" s="2">
        <f>MACD!F636</f>
        <v>2.029170429367735E-2</v>
      </c>
      <c r="F636" s="2">
        <f>'Moving Avg'!D636</f>
        <v>0.54800000000000004</v>
      </c>
      <c r="G636" s="2">
        <f>'Moving Avg'!F636</f>
        <v>0.59300000000000019</v>
      </c>
      <c r="H636" s="2">
        <f>'Moving Avg'!G636</f>
        <v>0.61099999999999965</v>
      </c>
      <c r="I636" s="2">
        <f>'Moving Avg'!H636</f>
        <v>0.6655500000000002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0.51</v>
      </c>
      <c r="C637" s="2">
        <f>RSI!I637</f>
        <v>13.576155357000403</v>
      </c>
      <c r="D637" s="2">
        <f>MACD!E637</f>
        <v>3.575751872678179E-2</v>
      </c>
      <c r="E637" s="2">
        <f>MACD!F637</f>
        <v>2.3384867180298238E-2</v>
      </c>
      <c r="F637" s="2">
        <f>'Moving Avg'!D637</f>
        <v>0.53800000000000003</v>
      </c>
      <c r="G637" s="2">
        <f>'Moving Avg'!F637</f>
        <v>0.58700000000000008</v>
      </c>
      <c r="H637" s="2">
        <f>'Moving Avg'!G637</f>
        <v>0.60839999999999972</v>
      </c>
      <c r="I637" s="2">
        <f>'Moving Avg'!H637</f>
        <v>0.66410000000000013</v>
      </c>
      <c r="J637" s="5" t="str">
        <f>OBV!F637</f>
        <v>BEARISH</v>
      </c>
      <c r="K637" s="5" t="str">
        <f>OBV!G637</f>
        <v>WEAK</v>
      </c>
      <c r="L637" s="5" t="str">
        <f>OBV!H637</f>
        <v>CONFIRMED BEARISH</v>
      </c>
    </row>
    <row r="638" spans="1:12" ht="13.5" x14ac:dyDescent="0.25">
      <c r="A638" s="3">
        <f>RSI!A638</f>
        <v>43231</v>
      </c>
      <c r="B638" s="2">
        <f>RSI!B638</f>
        <v>0.5</v>
      </c>
      <c r="C638" s="2">
        <f>RSI!I638</f>
        <v>12.358697595032766</v>
      </c>
      <c r="D638" s="2">
        <f>MACD!E638</f>
        <v>3.7501461612734044E-2</v>
      </c>
      <c r="E638" s="2">
        <f>MACD!F638</f>
        <v>2.6208186066785398E-2</v>
      </c>
      <c r="F638" s="2">
        <f>'Moving Avg'!D638</f>
        <v>0.52600000000000002</v>
      </c>
      <c r="G638" s="2">
        <f>'Moving Avg'!F638</f>
        <v>0.58050000000000013</v>
      </c>
      <c r="H638" s="2">
        <f>'Moving Avg'!G638</f>
        <v>0.60559999999999969</v>
      </c>
      <c r="I638" s="2">
        <f>'Moving Avg'!H638</f>
        <v>0.66250000000000009</v>
      </c>
      <c r="J638" s="5" t="str">
        <f>OBV!F638</f>
        <v>BEARISH</v>
      </c>
      <c r="K638" s="5" t="str">
        <f>OBV!G638</f>
        <v>WEAK</v>
      </c>
      <c r="L638" s="5" t="str">
        <f>OBV!H638</f>
        <v>CONFIRMED BEARISH</v>
      </c>
    </row>
    <row r="639" spans="1:12" ht="13.5" x14ac:dyDescent="0.25">
      <c r="A639" s="3">
        <f>RSI!A639</f>
        <v>43234</v>
      </c>
      <c r="B639" s="2">
        <f>RSI!B639</f>
        <v>0.5</v>
      </c>
      <c r="C639" s="2">
        <f>RSI!I639</f>
        <v>12.358697595032766</v>
      </c>
      <c r="D639" s="2">
        <f>MACD!E639</f>
        <v>3.6389149496454887E-2</v>
      </c>
      <c r="E639" s="2">
        <f>MACD!F639</f>
        <v>2.8244378752719297E-2</v>
      </c>
      <c r="F639" s="2">
        <f>'Moving Avg'!D639</f>
        <v>0.51600000000000001</v>
      </c>
      <c r="G639" s="2">
        <f>'Moving Avg'!F639</f>
        <v>0.57400000000000007</v>
      </c>
      <c r="H639" s="2">
        <f>'Moving Avg'!G639</f>
        <v>0.60279999999999978</v>
      </c>
      <c r="I639" s="2">
        <f>'Moving Avg'!H639</f>
        <v>0.66090000000000004</v>
      </c>
      <c r="J639" s="5" t="str">
        <f>OBV!F639</f>
        <v>BEARISH</v>
      </c>
      <c r="K639" s="5" t="str">
        <f>OBV!G639</f>
        <v>WEAK</v>
      </c>
      <c r="L639" s="5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0.5</v>
      </c>
      <c r="C640" s="2">
        <f>RSI!I640</f>
        <v>12.358697595032766</v>
      </c>
      <c r="D640" s="2">
        <f>MACD!E640</f>
        <v>3.4362247986589822E-2</v>
      </c>
      <c r="E640" s="2">
        <f>MACD!F640</f>
        <v>2.9467952599493405E-2</v>
      </c>
      <c r="F640" s="2">
        <f>'Moving Avg'!D640</f>
        <v>0.50800000000000001</v>
      </c>
      <c r="G640" s="2">
        <f>'Moving Avg'!F640</f>
        <v>0.56800000000000017</v>
      </c>
      <c r="H640" s="2">
        <f>'Moving Avg'!G640</f>
        <v>0.60019999999999973</v>
      </c>
      <c r="I640" s="2">
        <f>'Moving Avg'!H640</f>
        <v>0.65930000000000022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0.5</v>
      </c>
      <c r="C641" s="2">
        <f>RSI!I641</f>
        <v>12.358697595032766</v>
      </c>
      <c r="D641" s="2">
        <f>MACD!E641</f>
        <v>3.3066387852233148E-2</v>
      </c>
      <c r="E641" s="2">
        <f>MACD!F641</f>
        <v>3.0187639650041356E-2</v>
      </c>
      <c r="F641" s="2">
        <f>'Moving Avg'!D641</f>
        <v>0.502</v>
      </c>
      <c r="G641" s="2">
        <f>'Moving Avg'!F641</f>
        <v>0.5615</v>
      </c>
      <c r="H641" s="2">
        <f>'Moving Avg'!G641</f>
        <v>0.59779999999999978</v>
      </c>
      <c r="I641" s="2">
        <f>'Moving Avg'!H641</f>
        <v>0.65765000000000018</v>
      </c>
      <c r="J641" s="5" t="str">
        <f>OBV!F641</f>
        <v>BEARISH</v>
      </c>
      <c r="K641" s="5" t="str">
        <f>OBV!G641</f>
        <v>WEAK</v>
      </c>
      <c r="L641" s="5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0.5</v>
      </c>
      <c r="C642" s="2">
        <f>RSI!I642</f>
        <v>12.358697595032751</v>
      </c>
      <c r="D642" s="2">
        <f>MACD!E642</f>
        <v>3.2358048569164688E-2</v>
      </c>
      <c r="E642" s="2">
        <f>MACD!F642</f>
        <v>3.0621721433866024E-2</v>
      </c>
      <c r="F642" s="2">
        <f>'Moving Avg'!D642</f>
        <v>0.5</v>
      </c>
      <c r="G642" s="2">
        <f>'Moving Avg'!F642</f>
        <v>0.55499999999999994</v>
      </c>
      <c r="H642" s="2">
        <f>'Moving Avg'!G642</f>
        <v>0.59539999999999982</v>
      </c>
      <c r="I642" s="2">
        <f>'Moving Avg'!H642</f>
        <v>0.65610000000000013</v>
      </c>
      <c r="J642" s="5" t="str">
        <f>OBV!F642</f>
        <v>BEARISH</v>
      </c>
      <c r="K642" s="5" t="str">
        <f>OBV!G642</f>
        <v>WEAK</v>
      </c>
      <c r="L642" s="5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0.49</v>
      </c>
      <c r="C643" s="2">
        <f>RSI!I643</f>
        <v>10.937893468477469</v>
      </c>
      <c r="D643" s="2">
        <f>MACD!E643</f>
        <v>3.2858830628650471E-2</v>
      </c>
      <c r="E643" s="2">
        <f>MACD!F643</f>
        <v>3.1069143272822917E-2</v>
      </c>
      <c r="F643" s="2">
        <f>'Moving Avg'!D643</f>
        <v>0.49800000000000005</v>
      </c>
      <c r="G643" s="2">
        <f>'Moving Avg'!F643</f>
        <v>0.54800000000000015</v>
      </c>
      <c r="H643" s="2">
        <f>'Moving Avg'!G643</f>
        <v>0.59239999999999982</v>
      </c>
      <c r="I643" s="2">
        <f>'Moving Avg'!H643</f>
        <v>0.65450000000000019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0.49</v>
      </c>
      <c r="C644" s="2">
        <f>RSI!I644</f>
        <v>10.937893468477483</v>
      </c>
      <c r="D644" s="2">
        <f>MACD!E644</f>
        <v>3.2135980896012217E-2</v>
      </c>
      <c r="E644" s="2">
        <f>MACD!F644</f>
        <v>3.1282510797460777E-2</v>
      </c>
      <c r="F644" s="2">
        <f>'Moving Avg'!D644</f>
        <v>0.496</v>
      </c>
      <c r="G644" s="2">
        <f>'Moving Avg'!F644</f>
        <v>0.54200000000000004</v>
      </c>
      <c r="H644" s="2">
        <f>'Moving Avg'!G644</f>
        <v>0.58939999999999981</v>
      </c>
      <c r="I644" s="2">
        <f>'Moving Avg'!H644</f>
        <v>0.65280000000000027</v>
      </c>
      <c r="J644" s="5" t="str">
        <f>OBV!F644</f>
        <v>BEARISH</v>
      </c>
      <c r="K644" s="5" t="str">
        <f>OBV!G644</f>
        <v>WEAK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0.48</v>
      </c>
      <c r="C645" s="2">
        <f>RSI!I645</f>
        <v>9.6511030361357939</v>
      </c>
      <c r="D645" s="2">
        <f>MACD!E645</f>
        <v>3.1089463516925098E-2</v>
      </c>
      <c r="E645" s="2">
        <f>MACD!F645</f>
        <v>3.1243901341353644E-2</v>
      </c>
      <c r="F645" s="2">
        <f>'Moving Avg'!D645</f>
        <v>0.49199999999999999</v>
      </c>
      <c r="G645" s="2">
        <f>'Moving Avg'!F645</f>
        <v>0.53550000000000009</v>
      </c>
      <c r="H645" s="2">
        <f>'Moving Avg'!G645</f>
        <v>0.58619999999999983</v>
      </c>
      <c r="I645" s="2">
        <f>'Moving Avg'!H645</f>
        <v>0.65105000000000035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0.47</v>
      </c>
      <c r="C646" s="2">
        <f>RSI!I646</f>
        <v>8.5658538306184653</v>
      </c>
      <c r="D646" s="2">
        <f>MACD!E646</f>
        <v>2.9801286498928881E-2</v>
      </c>
      <c r="E646" s="2">
        <f>MACD!F646</f>
        <v>3.0955378372868693E-2</v>
      </c>
      <c r="F646" s="2">
        <f>'Moving Avg'!D646</f>
        <v>0.48599999999999993</v>
      </c>
      <c r="G646" s="2">
        <f>'Moving Avg'!F646</f>
        <v>0.52850000000000008</v>
      </c>
      <c r="H646" s="2">
        <f>'Moving Avg'!G646</f>
        <v>0.58279999999999987</v>
      </c>
      <c r="I646" s="2">
        <f>'Moving Avg'!H646</f>
        <v>0.64935000000000032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0.46</v>
      </c>
      <c r="C647" s="2">
        <f>RSI!I647</f>
        <v>7.6405928165033004</v>
      </c>
      <c r="D647" s="2">
        <f>MACD!E647</f>
        <v>2.6799993547519496E-2</v>
      </c>
      <c r="E647" s="2">
        <f>MACD!F647</f>
        <v>3.0124301407798856E-2</v>
      </c>
      <c r="F647" s="2">
        <f>'Moving Avg'!D647</f>
        <v>0.47800000000000004</v>
      </c>
      <c r="G647" s="2">
        <f>'Moving Avg'!F647</f>
        <v>0.52100000000000013</v>
      </c>
      <c r="H647" s="2">
        <f>'Moving Avg'!G647</f>
        <v>0.57919999999999983</v>
      </c>
      <c r="I647" s="2">
        <f>'Moving Avg'!H647</f>
        <v>0.6475000000000003</v>
      </c>
      <c r="J647" s="5" t="str">
        <f>OBV!F647</f>
        <v>BEARISH</v>
      </c>
      <c r="K647" s="5" t="str">
        <f>OBV!G647</f>
        <v>WEAK</v>
      </c>
      <c r="L647" s="5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0.44</v>
      </c>
      <c r="C648" s="2">
        <f>RSI!I648</f>
        <v>6.1984954868145081</v>
      </c>
      <c r="D648" s="2">
        <f>MACD!E648</f>
        <v>2.465596068191378E-2</v>
      </c>
      <c r="E648" s="2">
        <f>MACD!F648</f>
        <v>2.9030633262621845E-2</v>
      </c>
      <c r="F648" s="2">
        <f>'Moving Avg'!D648</f>
        <v>0.46799999999999997</v>
      </c>
      <c r="G648" s="2">
        <f>'Moving Avg'!F648</f>
        <v>0.51350000000000007</v>
      </c>
      <c r="H648" s="2">
        <f>'Moving Avg'!G648</f>
        <v>0.57540000000000002</v>
      </c>
      <c r="I648" s="2">
        <f>'Moving Avg'!H648</f>
        <v>0.6455500000000004</v>
      </c>
      <c r="J648" s="5" t="str">
        <f>OBV!F648</f>
        <v>BEARISH</v>
      </c>
      <c r="K648" s="5" t="str">
        <f>OBV!G648</f>
        <v>WEAK</v>
      </c>
      <c r="L648" s="5" t="str">
        <f>OBV!H648</f>
        <v>CONFIRMED BEARISH</v>
      </c>
    </row>
    <row r="649" spans="1:12" ht="13.5" x14ac:dyDescent="0.25">
      <c r="A649" s="3">
        <f>RSI!A649</f>
        <v>43248</v>
      </c>
      <c r="B649" s="2">
        <f>RSI!B649</f>
        <v>0.43</v>
      </c>
      <c r="C649" s="2">
        <f>RSI!I649</f>
        <v>5.6266578792149033</v>
      </c>
      <c r="D649" s="2">
        <f>MACD!E649</f>
        <v>2.4119684668326258E-2</v>
      </c>
      <c r="E649" s="2">
        <f>MACD!F649</f>
        <v>2.8048443543762729E-2</v>
      </c>
      <c r="F649" s="2">
        <f>'Moving Avg'!D649</f>
        <v>0.45599999999999996</v>
      </c>
      <c r="G649" s="2">
        <f>'Moving Avg'!F649</f>
        <v>0.50650000000000006</v>
      </c>
      <c r="H649" s="2">
        <f>'Moving Avg'!G649</f>
        <v>0.57140000000000002</v>
      </c>
      <c r="I649" s="2">
        <f>'Moving Avg'!H649</f>
        <v>0.64355000000000029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0.42</v>
      </c>
      <c r="C650" s="2">
        <f>RSI!I650</f>
        <v>5.1181644515507259</v>
      </c>
      <c r="D650" s="2">
        <f>MACD!E650</f>
        <v>2.4963118735534584E-2</v>
      </c>
      <c r="E650" s="2">
        <f>MACD!F650</f>
        <v>2.74313785821171E-2</v>
      </c>
      <c r="F650" s="2">
        <f>'Moving Avg'!D650</f>
        <v>0.44399999999999995</v>
      </c>
      <c r="G650" s="2">
        <f>'Moving Avg'!F650</f>
        <v>0.49950000000000011</v>
      </c>
      <c r="H650" s="2">
        <f>'Moving Avg'!G650</f>
        <v>0.56740000000000002</v>
      </c>
      <c r="I650" s="2">
        <f>'Moving Avg'!H650</f>
        <v>0.64150000000000029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0.41</v>
      </c>
      <c r="C651" s="2">
        <f>RSI!I651</f>
        <v>4.6642239694913457</v>
      </c>
      <c r="D651" s="2">
        <f>MACD!E651</f>
        <v>2.6991870568982224E-2</v>
      </c>
      <c r="E651" s="2">
        <f>MACD!F651</f>
        <v>2.7343476979490126E-2</v>
      </c>
      <c r="F651" s="2">
        <f>'Moving Avg'!D651</f>
        <v>0.43200000000000005</v>
      </c>
      <c r="G651" s="2">
        <f>'Moving Avg'!F651</f>
        <v>0.49199999999999999</v>
      </c>
      <c r="H651" s="2">
        <f>'Moving Avg'!G651</f>
        <v>0.56359999999999999</v>
      </c>
      <c r="I651" s="2">
        <f>'Moving Avg'!H651</f>
        <v>0.6394000000000003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0.42</v>
      </c>
      <c r="C652" s="2">
        <f>RSI!I652</f>
        <v>12.97625456038368</v>
      </c>
      <c r="D652" s="2">
        <f>MACD!E652</f>
        <v>2.8558649121467106E-2</v>
      </c>
      <c r="E652" s="2">
        <f>MACD!F652</f>
        <v>2.7586511407885522E-2</v>
      </c>
      <c r="F652" s="2">
        <f>'Moving Avg'!D652</f>
        <v>0.42400000000000004</v>
      </c>
      <c r="G652" s="2">
        <f>'Moving Avg'!F652</f>
        <v>0.48499999999999999</v>
      </c>
      <c r="H652" s="2">
        <f>'Moving Avg'!G652</f>
        <v>0.55959999999999999</v>
      </c>
      <c r="I652" s="2">
        <f>'Moving Avg'!H652</f>
        <v>0.63735000000000031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</row>
    <row r="653" spans="1:12" ht="13.5" x14ac:dyDescent="0.25">
      <c r="A653" s="3">
        <f>RSI!A653</f>
        <v>43252</v>
      </c>
      <c r="B653" s="2">
        <f>RSI!B653</f>
        <v>0.42</v>
      </c>
      <c r="C653" s="2">
        <f>RSI!I653</f>
        <v>12.97625456038368</v>
      </c>
      <c r="D653" s="2">
        <f>MACD!E653</f>
        <v>2.8833946857784731E-2</v>
      </c>
      <c r="E653" s="2">
        <f>MACD!F653</f>
        <v>2.7835998497865364E-2</v>
      </c>
      <c r="F653" s="2">
        <f>'Moving Avg'!D653</f>
        <v>0.42000000000000004</v>
      </c>
      <c r="G653" s="2">
        <f>'Moving Avg'!F653</f>
        <v>0.47800000000000004</v>
      </c>
      <c r="H653" s="2">
        <f>'Moving Avg'!G653</f>
        <v>0.55600000000000005</v>
      </c>
      <c r="I653" s="2">
        <f>'Moving Avg'!H653</f>
        <v>0.63530000000000042</v>
      </c>
      <c r="J653" s="5" t="str">
        <f>OBV!F653</f>
        <v>BEARISH</v>
      </c>
      <c r="K653" s="5" t="str">
        <f>OBV!G653</f>
        <v>STRONG</v>
      </c>
      <c r="L653" s="5" t="str">
        <f>OBV!H653</f>
        <v>CONFIRMED BEARISH</v>
      </c>
    </row>
    <row r="654" spans="1:12" ht="13.5" x14ac:dyDescent="0.25">
      <c r="A654" s="3">
        <f>RSI!A654</f>
        <v>43255</v>
      </c>
      <c r="B654" s="2">
        <f>RSI!B654</f>
        <v>0.43</v>
      </c>
      <c r="C654" s="2">
        <f>RSI!I654</f>
        <v>20.96769792483596</v>
      </c>
      <c r="D654" s="2">
        <f>MACD!E654</f>
        <v>2.877802403743196E-2</v>
      </c>
      <c r="E654" s="2">
        <f>MACD!F654</f>
        <v>2.8024403605778684E-2</v>
      </c>
      <c r="F654" s="2">
        <f>'Moving Avg'!D654</f>
        <v>0.42000000000000004</v>
      </c>
      <c r="G654" s="2">
        <f>'Moving Avg'!F654</f>
        <v>0.47199999999999998</v>
      </c>
      <c r="H654" s="2">
        <f>'Moving Avg'!G654</f>
        <v>0.55300000000000016</v>
      </c>
      <c r="I654" s="2">
        <f>'Moving Avg'!H654</f>
        <v>0.63340000000000041</v>
      </c>
      <c r="J654" s="5" t="str">
        <f>OBV!F654</f>
        <v>BEARISH</v>
      </c>
      <c r="K654" s="5" t="str">
        <f>OBV!G654</f>
        <v>STRONG</v>
      </c>
      <c r="L654" s="5" t="str">
        <f>OBV!H654</f>
        <v>NEUTRAL</v>
      </c>
    </row>
    <row r="655" spans="1:12" ht="13.5" x14ac:dyDescent="0.25">
      <c r="A655" s="3">
        <f>RSI!A655</f>
        <v>43256</v>
      </c>
      <c r="B655" s="2">
        <f>RSI!B655</f>
        <v>0.44</v>
      </c>
      <c r="C655" s="2">
        <f>RSI!I655</f>
        <v>28.080173220800617</v>
      </c>
      <c r="D655" s="2">
        <f>MACD!E655</f>
        <v>2.6810813576615078E-2</v>
      </c>
      <c r="E655" s="2">
        <f>MACD!F655</f>
        <v>2.7781685599945965E-2</v>
      </c>
      <c r="F655" s="2">
        <f>'Moving Avg'!D655</f>
        <v>0.42400000000000004</v>
      </c>
      <c r="G655" s="2">
        <f>'Moving Avg'!F655</f>
        <v>0.46699999999999997</v>
      </c>
      <c r="H655" s="2">
        <f>'Moving Avg'!G655</f>
        <v>0.55000000000000016</v>
      </c>
      <c r="I655" s="2">
        <f>'Moving Avg'!H655</f>
        <v>0.63155000000000039</v>
      </c>
      <c r="J655" s="5" t="str">
        <f>OBV!F655</f>
        <v>BEARISH</v>
      </c>
      <c r="K655" s="5" t="str">
        <f>OBV!G655</f>
        <v>STRONG</v>
      </c>
      <c r="L655" s="5" t="str">
        <f>OBV!H655</f>
        <v>BEARISH DIVERGENCE</v>
      </c>
    </row>
    <row r="656" spans="1:12" ht="13.5" x14ac:dyDescent="0.25">
      <c r="A656" s="3">
        <f>RSI!A656</f>
        <v>43257</v>
      </c>
      <c r="B656" s="2">
        <f>RSI!B656</f>
        <v>0.45</v>
      </c>
      <c r="C656" s="2">
        <f>RSI!I656</f>
        <v>34.434588758875861</v>
      </c>
      <c r="D656" s="2">
        <f>MACD!E656</f>
        <v>2.3140653659147525E-2</v>
      </c>
      <c r="E656" s="2">
        <f>MACD!F656</f>
        <v>2.6853479211786279E-2</v>
      </c>
      <c r="F656" s="2">
        <f>'Moving Avg'!D656</f>
        <v>0.43200000000000005</v>
      </c>
      <c r="G656" s="2">
        <f>'Moving Avg'!F656</f>
        <v>0.46299999999999997</v>
      </c>
      <c r="H656" s="2">
        <f>'Moving Avg'!G656</f>
        <v>0.54700000000000015</v>
      </c>
      <c r="I656" s="2">
        <f>'Moving Avg'!H656</f>
        <v>0.62965000000000027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0.46</v>
      </c>
      <c r="C657" s="2">
        <f>RSI!I657</f>
        <v>40.131147694672443</v>
      </c>
      <c r="D657" s="2">
        <f>MACD!E657</f>
        <v>1.795017903823537E-2</v>
      </c>
      <c r="E657" s="2">
        <f>MACD!F657</f>
        <v>2.50728191770761E-2</v>
      </c>
      <c r="F657" s="2">
        <f>'Moving Avg'!D657</f>
        <v>0.44000000000000006</v>
      </c>
      <c r="G657" s="2">
        <f>'Moving Avg'!F657</f>
        <v>0.46050000000000002</v>
      </c>
      <c r="H657" s="2">
        <f>'Moving Avg'!G657</f>
        <v>0.54400000000000015</v>
      </c>
      <c r="I657" s="2">
        <f>'Moving Avg'!H657</f>
        <v>0.62780000000000025</v>
      </c>
      <c r="J657" s="5" t="str">
        <f>OBV!F657</f>
        <v>BULLISH</v>
      </c>
      <c r="K657" s="5" t="str">
        <f>OBV!G657</f>
        <v>WEAK</v>
      </c>
      <c r="L657" s="5" t="str">
        <f>OBV!H657</f>
        <v>CONFIRMED BULLISH</v>
      </c>
    </row>
    <row r="658" spans="1:12" ht="13.5" x14ac:dyDescent="0.25">
      <c r="A658" s="3">
        <f>RSI!A658</f>
        <v>43259</v>
      </c>
      <c r="B658" s="2">
        <f>RSI!B658</f>
        <v>0.48</v>
      </c>
      <c r="C658" s="2">
        <f>RSI!I658</f>
        <v>49.568576919335719</v>
      </c>
      <c r="D658" s="2">
        <f>MACD!E658</f>
        <v>9.1206028647203286E-3</v>
      </c>
      <c r="E658" s="2">
        <f>MACD!F658</f>
        <v>2.1882375914604946E-2</v>
      </c>
      <c r="F658" s="2">
        <f>'Moving Avg'!D658</f>
        <v>0.45199999999999996</v>
      </c>
      <c r="G658" s="2">
        <f>'Moving Avg'!F658</f>
        <v>0.45950000000000008</v>
      </c>
      <c r="H658" s="2">
        <f>'Moving Avg'!G658</f>
        <v>0.54120000000000024</v>
      </c>
      <c r="I658" s="2">
        <f>'Moving Avg'!H658</f>
        <v>0.62615000000000032</v>
      </c>
      <c r="J658" s="5" t="str">
        <f>OBV!F658</f>
        <v>BULLISH</v>
      </c>
      <c r="K658" s="5" t="str">
        <f>OBV!G658</f>
        <v>WEAK</v>
      </c>
      <c r="L658" s="5" t="str">
        <f>OBV!H658</f>
        <v>CONFIRMED BULLISH</v>
      </c>
    </row>
    <row r="659" spans="1:12" ht="13.5" x14ac:dyDescent="0.25">
      <c r="A659" s="3">
        <f>RSI!A659</f>
        <v>43262</v>
      </c>
      <c r="B659" s="2">
        <f>RSI!B659</f>
        <v>0.5</v>
      </c>
      <c r="C659" s="2">
        <f>RSI!I659</f>
        <v>56.88740610908831</v>
      </c>
      <c r="D659" s="2">
        <f>MACD!E659</f>
        <v>-1.3768782155517689E-3</v>
      </c>
      <c r="E659" s="2">
        <f>MACD!F659</f>
        <v>1.7230525088573603E-2</v>
      </c>
      <c r="F659" s="2">
        <f>'Moving Avg'!D659</f>
        <v>0.46600000000000003</v>
      </c>
      <c r="G659" s="2">
        <f>'Moving Avg'!F659</f>
        <v>0.45950000000000008</v>
      </c>
      <c r="H659" s="2">
        <f>'Moving Avg'!G659</f>
        <v>0.53880000000000017</v>
      </c>
      <c r="I659" s="2">
        <f>'Moving Avg'!H659</f>
        <v>0.62460000000000027</v>
      </c>
      <c r="J659" s="5" t="str">
        <f>OBV!F659</f>
        <v>BULLISH</v>
      </c>
      <c r="K659" s="5" t="str">
        <f>OBV!G659</f>
        <v>WEAK</v>
      </c>
      <c r="L659" s="5" t="str">
        <f>OBV!H659</f>
        <v>CONFIRMED BULLISH</v>
      </c>
    </row>
    <row r="660" spans="1:12" ht="13.5" x14ac:dyDescent="0.25">
      <c r="A660" s="3">
        <f>RSI!A660</f>
        <v>43263</v>
      </c>
      <c r="B660" s="2">
        <f>RSI!B660</f>
        <v>0.51</v>
      </c>
      <c r="C660" s="2">
        <f>RSI!I660</f>
        <v>60.012208077264589</v>
      </c>
      <c r="D660" s="2">
        <f>MACD!E660</f>
        <v>-1.2662632586527944E-2</v>
      </c>
      <c r="E660" s="2">
        <f>MACD!F660</f>
        <v>1.1251893553553294E-2</v>
      </c>
      <c r="F660" s="2">
        <f>'Moving Avg'!D660</f>
        <v>0.48000000000000009</v>
      </c>
      <c r="G660" s="2">
        <f>'Moving Avg'!F660</f>
        <v>0.45999999999999996</v>
      </c>
      <c r="H660" s="2">
        <f>'Moving Avg'!G660</f>
        <v>0.5364000000000001</v>
      </c>
      <c r="I660" s="2">
        <f>'Moving Avg'!H660</f>
        <v>0.62310000000000032</v>
      </c>
      <c r="J660" s="5" t="str">
        <f>OBV!F660</f>
        <v>BULLISH</v>
      </c>
      <c r="K660" s="5" t="str">
        <f>OBV!G660</f>
        <v>WEAK</v>
      </c>
      <c r="L660" s="5" t="str">
        <f>OBV!H660</f>
        <v>CONFIRMED BULLISH</v>
      </c>
    </row>
    <row r="661" spans="1:12" ht="13.5" x14ac:dyDescent="0.25">
      <c r="A661" s="3">
        <f>RSI!A661</f>
        <v>43264</v>
      </c>
      <c r="B661" s="2">
        <f>RSI!B661</f>
        <v>0.53</v>
      </c>
      <c r="C661" s="2">
        <f>RSI!I661</f>
        <v>65.411800514784616</v>
      </c>
      <c r="D661" s="2">
        <f>MACD!E661</f>
        <v>-2.5406028374768186E-2</v>
      </c>
      <c r="E661" s="2">
        <f>MACD!F661</f>
        <v>3.920309167888999E-3</v>
      </c>
      <c r="F661" s="2">
        <f>'Moving Avg'!D661</f>
        <v>0.496</v>
      </c>
      <c r="G661" s="2">
        <f>'Moving Avg'!F661</f>
        <v>0.46149999999999991</v>
      </c>
      <c r="H661" s="2">
        <f>'Moving Avg'!G661</f>
        <v>0.5344000000000001</v>
      </c>
      <c r="I661" s="2">
        <f>'Moving Avg'!H661</f>
        <v>0.62170000000000025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0.55000000000000004</v>
      </c>
      <c r="C662" s="2">
        <f>RSI!I662</f>
        <v>69.802990045477259</v>
      </c>
      <c r="D662" s="2">
        <f>MACD!E662</f>
        <v>-3.6411184295756793E-2</v>
      </c>
      <c r="E662" s="2">
        <f>MACD!F662</f>
        <v>-4.1459895248401593E-3</v>
      </c>
      <c r="F662" s="2">
        <f>'Moving Avg'!D662</f>
        <v>0.51400000000000001</v>
      </c>
      <c r="G662" s="2">
        <f>'Moving Avg'!F662</f>
        <v>0.46399999999999997</v>
      </c>
      <c r="H662" s="2">
        <f>'Moving Avg'!G662</f>
        <v>0.53300000000000014</v>
      </c>
      <c r="I662" s="2">
        <f>'Moving Avg'!H662</f>
        <v>0.62045000000000028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0.56999999999999995</v>
      </c>
      <c r="C663" s="2">
        <f>RSI!I663</f>
        <v>73.435012512537369</v>
      </c>
      <c r="D663" s="2">
        <f>MACD!E663</f>
        <v>-4.7581478145012734E-2</v>
      </c>
      <c r="E663" s="2">
        <f>MACD!F663</f>
        <v>-1.2833087248874674E-2</v>
      </c>
      <c r="F663" s="2">
        <f>'Moving Avg'!D663</f>
        <v>0.53199999999999992</v>
      </c>
      <c r="G663" s="2">
        <f>'Moving Avg'!F663</f>
        <v>0.46800000000000008</v>
      </c>
      <c r="H663" s="2">
        <f>'Moving Avg'!G663</f>
        <v>0.53200000000000014</v>
      </c>
      <c r="I663" s="2">
        <f>'Moving Avg'!H663</f>
        <v>0.61930000000000018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0.55000000000000004</v>
      </c>
      <c r="C664" s="2">
        <f>RSI!I664</f>
        <v>65.013796714431322</v>
      </c>
      <c r="D664" s="2">
        <f>MACD!E664</f>
        <v>-5.4480352492492334E-2</v>
      </c>
      <c r="E664" s="2">
        <f>MACD!F664</f>
        <v>-2.1162540297598207E-2</v>
      </c>
      <c r="F664" s="2">
        <f>'Moving Avg'!D664</f>
        <v>0.54200000000000004</v>
      </c>
      <c r="G664" s="2">
        <f>'Moving Avg'!F664</f>
        <v>0.47100000000000009</v>
      </c>
      <c r="H664" s="2">
        <f>'Moving Avg'!G664</f>
        <v>0.53060000000000018</v>
      </c>
      <c r="I664" s="2">
        <f>'Moving Avg'!H664</f>
        <v>0.61795000000000022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0.56000000000000005</v>
      </c>
      <c r="C665" s="2">
        <f>RSI!I665</f>
        <v>67.048501825707248</v>
      </c>
      <c r="D665" s="2">
        <f>MACD!E665</f>
        <v>-5.9834395328922318E-2</v>
      </c>
      <c r="E665" s="2">
        <f>MACD!F665</f>
        <v>-2.8896911303863029E-2</v>
      </c>
      <c r="F665" s="2">
        <f>'Moving Avg'!D665</f>
        <v>0.55200000000000005</v>
      </c>
      <c r="G665" s="2">
        <f>'Moving Avg'!F665</f>
        <v>0.47500000000000009</v>
      </c>
      <c r="H665" s="2">
        <f>'Moving Avg'!G665</f>
        <v>0.52920000000000034</v>
      </c>
      <c r="I665" s="2">
        <f>'Moving Avg'!H665</f>
        <v>0.61665000000000014</v>
      </c>
      <c r="J665" s="5" t="str">
        <f>OBV!F665</f>
        <v>BULLISH</v>
      </c>
      <c r="K665" s="5" t="str">
        <f>OBV!G665</f>
        <v>WEAK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0.56000000000000005</v>
      </c>
      <c r="C666" s="2">
        <f>RSI!I666</f>
        <v>67.048501825707248</v>
      </c>
      <c r="D666" s="2">
        <f>MACD!E666</f>
        <v>-6.3176344612975166E-2</v>
      </c>
      <c r="E666" s="2">
        <f>MACD!F666</f>
        <v>-3.5752797965685458E-2</v>
      </c>
      <c r="F666" s="2">
        <f>'Moving Avg'!D666</f>
        <v>0.55800000000000005</v>
      </c>
      <c r="G666" s="2">
        <f>'Moving Avg'!F666</f>
        <v>0.47950000000000009</v>
      </c>
      <c r="H666" s="2">
        <f>'Moving Avg'!G666</f>
        <v>0.52780000000000027</v>
      </c>
      <c r="I666" s="2">
        <f>'Moving Avg'!H666</f>
        <v>0.61535000000000006</v>
      </c>
      <c r="J666" s="5" t="str">
        <f>OBV!F666</f>
        <v>BULLISH</v>
      </c>
      <c r="K666" s="5" t="str">
        <f>OBV!G666</f>
        <v>WEAK</v>
      </c>
      <c r="L666" s="5" t="str">
        <f>OBV!H666</f>
        <v>CONFIRMED BULLISH</v>
      </c>
    </row>
    <row r="667" spans="1:12" ht="13.5" x14ac:dyDescent="0.25">
      <c r="A667" s="3">
        <f>RSI!A667</f>
        <v>43273</v>
      </c>
      <c r="B667" s="2">
        <f>RSI!B667</f>
        <v>0.56000000000000005</v>
      </c>
      <c r="C667" s="2">
        <f>RSI!I667</f>
        <v>67.048501825707248</v>
      </c>
      <c r="D667" s="2">
        <f>MACD!E667</f>
        <v>-6.478982231856667E-2</v>
      </c>
      <c r="E667" s="2">
        <f>MACD!F667</f>
        <v>-4.1560202836261703E-2</v>
      </c>
      <c r="F667" s="2">
        <f>'Moving Avg'!D667</f>
        <v>0.56000000000000005</v>
      </c>
      <c r="G667" s="2">
        <f>'Moving Avg'!F667</f>
        <v>0.48450000000000015</v>
      </c>
      <c r="H667" s="2">
        <f>'Moving Avg'!G667</f>
        <v>0.5264000000000002</v>
      </c>
      <c r="I667" s="2">
        <f>'Moving Avg'!H667</f>
        <v>0.61415000000000008</v>
      </c>
      <c r="J667" s="5" t="str">
        <f>OBV!F667</f>
        <v>BEARISH</v>
      </c>
      <c r="K667" s="5" t="str">
        <f>OBV!G667</f>
        <v>STRONG</v>
      </c>
      <c r="L667" s="5" t="str">
        <f>OBV!H667</f>
        <v>BEARISH DIVERGENCE</v>
      </c>
    </row>
    <row r="668" spans="1:12" ht="13.5" x14ac:dyDescent="0.25">
      <c r="A668" s="3">
        <f>RSI!A668</f>
        <v>43276</v>
      </c>
      <c r="B668" s="2">
        <f>RSI!B668</f>
        <v>0.56999999999999995</v>
      </c>
      <c r="C668" s="2">
        <f>RSI!I668</f>
        <v>69.27992041806398</v>
      </c>
      <c r="D668" s="2">
        <f>MACD!E668</f>
        <v>-6.4119016278006646E-2</v>
      </c>
      <c r="E668" s="2">
        <f>MACD!F668</f>
        <v>-4.6071965524610695E-2</v>
      </c>
      <c r="F668" s="2">
        <f>'Moving Avg'!D668</f>
        <v>0.56000000000000005</v>
      </c>
      <c r="G668" s="2">
        <f>'Moving Avg'!F668</f>
        <v>0.4910000000000001</v>
      </c>
      <c r="H668" s="2">
        <f>'Moving Avg'!G668</f>
        <v>0.52520000000000022</v>
      </c>
      <c r="I668" s="2">
        <f>'Moving Avg'!H668</f>
        <v>0.61299999999999999</v>
      </c>
      <c r="J668" s="5" t="str">
        <f>OBV!F668</f>
        <v>BEARISH</v>
      </c>
      <c r="K668" s="5" t="str">
        <f>OBV!G668</f>
        <v>STRONG</v>
      </c>
      <c r="L668" s="5" t="str">
        <f>OBV!H668</f>
        <v>NEUTRAL</v>
      </c>
    </row>
    <row r="669" spans="1:12" ht="13.5" x14ac:dyDescent="0.25">
      <c r="A669" s="3">
        <f>RSI!A669</f>
        <v>43277</v>
      </c>
      <c r="B669" s="2">
        <f>RSI!B669</f>
        <v>0.56999999999999995</v>
      </c>
      <c r="C669" s="2">
        <f>RSI!I669</f>
        <v>69.27992041806398</v>
      </c>
      <c r="D669" s="2">
        <f>MACD!E669</f>
        <v>-6.0811472898331331E-2</v>
      </c>
      <c r="E669" s="2">
        <f>MACD!F669</f>
        <v>-4.901986699935483E-2</v>
      </c>
      <c r="F669" s="2">
        <f>'Moving Avg'!D669</f>
        <v>0.56399999999999995</v>
      </c>
      <c r="G669" s="2">
        <f>'Moving Avg'!F669</f>
        <v>0.49800000000000005</v>
      </c>
      <c r="H669" s="2">
        <f>'Moving Avg'!G669</f>
        <v>0.52400000000000024</v>
      </c>
      <c r="I669" s="2">
        <f>'Moving Avg'!H669</f>
        <v>0.61185</v>
      </c>
      <c r="J669" s="5" t="str">
        <f>OBV!F669</f>
        <v>BULLISH</v>
      </c>
      <c r="K669" s="5" t="str">
        <f>OBV!G669</f>
        <v>NEUTRAL</v>
      </c>
      <c r="L669" s="5" t="str">
        <f>OBV!H669</f>
        <v>CONFIRMED BULLISH</v>
      </c>
    </row>
    <row r="670" spans="1:12" ht="13.5" x14ac:dyDescent="0.25">
      <c r="A670" s="3">
        <f>RSI!A670</f>
        <v>43278</v>
      </c>
      <c r="B670" s="2">
        <f>RSI!B670</f>
        <v>0.56999999999999995</v>
      </c>
      <c r="C670" s="2">
        <f>RSI!I670</f>
        <v>69.27992041806398</v>
      </c>
      <c r="D670" s="2">
        <f>MACD!E670</f>
        <v>-5.6786343778661597E-2</v>
      </c>
      <c r="E670" s="2">
        <f>MACD!F670</f>
        <v>-5.0573162355216188E-2</v>
      </c>
      <c r="F670" s="2">
        <f>'Moving Avg'!D670</f>
        <v>0.56599999999999995</v>
      </c>
      <c r="G670" s="2">
        <f>'Moving Avg'!F670</f>
        <v>0.50550000000000006</v>
      </c>
      <c r="H670" s="2">
        <f>'Moving Avg'!G670</f>
        <v>0.52300000000000024</v>
      </c>
      <c r="I670" s="2">
        <f>'Moving Avg'!H670</f>
        <v>0.61069999999999991</v>
      </c>
      <c r="J670" s="5" t="str">
        <f>OBV!F670</f>
        <v>BULLISH</v>
      </c>
      <c r="K670" s="5" t="str">
        <f>OBV!G670</f>
        <v>NEUTRAL</v>
      </c>
      <c r="L670" s="5" t="str">
        <f>OBV!H670</f>
        <v>CONFIRMED BULLISH</v>
      </c>
    </row>
    <row r="671" spans="1:12" ht="13.5" x14ac:dyDescent="0.25">
      <c r="A671" s="3">
        <f>RSI!A671</f>
        <v>43279</v>
      </c>
      <c r="B671" s="2">
        <f>RSI!B671</f>
        <v>0.56000000000000005</v>
      </c>
      <c r="C671" s="2">
        <f>RSI!I671</f>
        <v>63.877276742435185</v>
      </c>
      <c r="D671" s="2">
        <f>MACD!E671</f>
        <v>-4.9851711633294604E-2</v>
      </c>
      <c r="E671" s="2">
        <f>MACD!F671</f>
        <v>-5.0428872210831872E-2</v>
      </c>
      <c r="F671" s="2">
        <f>'Moving Avg'!D671</f>
        <v>0.56599999999999995</v>
      </c>
      <c r="G671" s="2">
        <f>'Moving Avg'!F671</f>
        <v>0.51300000000000012</v>
      </c>
      <c r="H671" s="2">
        <f>'Moving Avg'!G671</f>
        <v>0.52160000000000006</v>
      </c>
      <c r="I671" s="2">
        <f>'Moving Avg'!H671</f>
        <v>0.60939999999999994</v>
      </c>
      <c r="J671" s="5" t="str">
        <f>OBV!F671</f>
        <v>BULLISH</v>
      </c>
      <c r="K671" s="5" t="str">
        <f>OBV!G671</f>
        <v>NEUTRAL</v>
      </c>
      <c r="L671" s="5" t="str">
        <f>OBV!H671</f>
        <v>NEUTRAL</v>
      </c>
    </row>
    <row r="672" spans="1:12" ht="13.5" x14ac:dyDescent="0.25">
      <c r="A672" s="3">
        <f>RSI!A672</f>
        <v>43280</v>
      </c>
      <c r="B672" s="2">
        <f>RSI!B672</f>
        <v>0.56000000000000005</v>
      </c>
      <c r="C672" s="2">
        <f>RSI!I672</f>
        <v>63.877276742435185</v>
      </c>
      <c r="D672" s="2">
        <f>MACD!E672</f>
        <v>-4.1115441871160452E-2</v>
      </c>
      <c r="E672" s="2">
        <f>MACD!F672</f>
        <v>-4.8566186142897594E-2</v>
      </c>
      <c r="F672" s="2">
        <f>'Moving Avg'!D672</f>
        <v>0.56600000000000006</v>
      </c>
      <c r="G672" s="2">
        <f>'Moving Avg'!F672</f>
        <v>0.52000000000000024</v>
      </c>
      <c r="H672" s="2">
        <f>'Moving Avg'!G672</f>
        <v>0.5202</v>
      </c>
      <c r="I672" s="2">
        <f>'Moving Avg'!H672</f>
        <v>0.60809999999999986</v>
      </c>
      <c r="J672" s="5" t="str">
        <f>OBV!F672</f>
        <v>BULLISH</v>
      </c>
      <c r="K672" s="5" t="str">
        <f>OBV!G672</f>
        <v>NEUTRAL</v>
      </c>
      <c r="L672" s="5" t="str">
        <f>OBV!H672</f>
        <v>NEUTRAL</v>
      </c>
    </row>
    <row r="673" spans="1:12" ht="13.5" x14ac:dyDescent="0.25">
      <c r="A673" s="3">
        <f>RSI!A673</f>
        <v>43283</v>
      </c>
      <c r="B673" s="2">
        <f>RSI!B673</f>
        <v>0.56000000000000005</v>
      </c>
      <c r="C673" s="2">
        <f>RSI!I673</f>
        <v>63.877276742435185</v>
      </c>
      <c r="D673" s="2">
        <f>MACD!E673</f>
        <v>-3.083927106753781E-2</v>
      </c>
      <c r="E673" s="2">
        <f>MACD!F673</f>
        <v>-4.5020803127825637E-2</v>
      </c>
      <c r="F673" s="2">
        <f>'Moving Avg'!D673</f>
        <v>0.56399999999999995</v>
      </c>
      <c r="G673" s="2">
        <f>'Moving Avg'!F673</f>
        <v>0.52700000000000014</v>
      </c>
      <c r="H673" s="2">
        <f>'Moving Avg'!G673</f>
        <v>0.51880000000000004</v>
      </c>
      <c r="I673" s="2">
        <f>'Moving Avg'!H673</f>
        <v>0.6067999999999999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0.55000000000000004</v>
      </c>
      <c r="C674" s="2">
        <f>RSI!I674</f>
        <v>58.207904655426049</v>
      </c>
      <c r="D674" s="2">
        <f>MACD!E674</f>
        <v>-2.4658917633730515E-2</v>
      </c>
      <c r="E674" s="2">
        <f>MACD!F674</f>
        <v>-4.0948426029006613E-2</v>
      </c>
      <c r="F674" s="2">
        <f>'Moving Avg'!D674</f>
        <v>0.55999999999999994</v>
      </c>
      <c r="G674" s="2">
        <f>'Moving Avg'!F674</f>
        <v>0.53300000000000014</v>
      </c>
      <c r="H674" s="2">
        <f>'Moving Avg'!G674</f>
        <v>0.51759999999999995</v>
      </c>
      <c r="I674" s="2">
        <f>'Moving Avg'!H674</f>
        <v>0.60544999999999982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</row>
    <row r="675" spans="1:12" ht="13.5" x14ac:dyDescent="0.25">
      <c r="A675" s="3">
        <f>RSI!A675</f>
        <v>43285</v>
      </c>
      <c r="B675" s="2">
        <f>RSI!B675</f>
        <v>0.56000000000000005</v>
      </c>
      <c r="C675" s="2">
        <f>RSI!I675</f>
        <v>61.853955823428684</v>
      </c>
      <c r="D675" s="2">
        <f>MACD!E675</f>
        <v>-1.8738026280932907E-2</v>
      </c>
      <c r="E675" s="2">
        <f>MACD!F675</f>
        <v>-3.650634607939187E-2</v>
      </c>
      <c r="F675" s="2">
        <f>'Moving Avg'!D675</f>
        <v>0.55800000000000005</v>
      </c>
      <c r="G675" s="2">
        <f>'Moving Avg'!F675</f>
        <v>0.53900000000000026</v>
      </c>
      <c r="H675" s="2">
        <f>'Moving Avg'!G675</f>
        <v>0.51659999999999995</v>
      </c>
      <c r="I675" s="2">
        <f>'Moving Avg'!H675</f>
        <v>0.60414999999999996</v>
      </c>
      <c r="J675" s="5" t="str">
        <f>OBV!F675</f>
        <v>BULLISH</v>
      </c>
      <c r="K675" s="5" t="str">
        <f>OBV!G675</f>
        <v>NEUTRAL</v>
      </c>
      <c r="L675" s="5" t="str">
        <f>OBV!H675</f>
        <v>BULLISH DIVERGENCE</v>
      </c>
    </row>
    <row r="676" spans="1:12" ht="13.5" x14ac:dyDescent="0.25">
      <c r="A676" s="3">
        <f>RSI!A676</f>
        <v>43286</v>
      </c>
      <c r="B676" s="2">
        <f>RSI!B676</f>
        <v>0.56000000000000005</v>
      </c>
      <c r="C676" s="2">
        <f>RSI!I676</f>
        <v>61.853955823428684</v>
      </c>
      <c r="D676" s="2">
        <f>MACD!E676</f>
        <v>-1.3885612528388602E-2</v>
      </c>
      <c r="E676" s="2">
        <f>MACD!F676</f>
        <v>-3.1982199369191215E-2</v>
      </c>
      <c r="F676" s="2">
        <f>'Moving Avg'!D676</f>
        <v>0.55800000000000005</v>
      </c>
      <c r="G676" s="2">
        <f>'Moving Avg'!F676</f>
        <v>0.54450000000000032</v>
      </c>
      <c r="H676" s="2">
        <f>'Moving Avg'!G676</f>
        <v>0.51559999999999995</v>
      </c>
      <c r="I676" s="2">
        <f>'Moving Avg'!H676</f>
        <v>0.60284999999999989</v>
      </c>
      <c r="J676" s="5" t="str">
        <f>OBV!F676</f>
        <v>BULLISH</v>
      </c>
      <c r="K676" s="5" t="str">
        <f>OBV!G676</f>
        <v>NEUTRAL</v>
      </c>
      <c r="L676" s="5" t="str">
        <f>OBV!H676</f>
        <v>NEUTRAL</v>
      </c>
    </row>
    <row r="677" spans="1:12" ht="13.5" x14ac:dyDescent="0.25">
      <c r="A677" s="3">
        <f>RSI!A677</f>
        <v>43287</v>
      </c>
      <c r="B677" s="2">
        <f>RSI!B677</f>
        <v>0.54</v>
      </c>
      <c r="C677" s="2">
        <f>RSI!I677</f>
        <v>51.443724514041619</v>
      </c>
      <c r="D677" s="2">
        <f>MACD!E677</f>
        <v>-8.4441417817696651E-3</v>
      </c>
      <c r="E677" s="2">
        <f>MACD!F677</f>
        <v>-2.7274587851706906E-2</v>
      </c>
      <c r="F677" s="2">
        <f>'Moving Avg'!D677</f>
        <v>0.55400000000000005</v>
      </c>
      <c r="G677" s="2">
        <f>'Moving Avg'!F677</f>
        <v>0.54850000000000032</v>
      </c>
      <c r="H677" s="2">
        <f>'Moving Avg'!G677</f>
        <v>0.51419999999999999</v>
      </c>
      <c r="I677" s="2">
        <f>'Moving Avg'!H677</f>
        <v>0.60144999999999993</v>
      </c>
      <c r="J677" s="5" t="str">
        <f>OBV!F677</f>
        <v>BULLISH</v>
      </c>
      <c r="K677" s="5" t="str">
        <f>OBV!G677</f>
        <v>NEUTRAL</v>
      </c>
      <c r="L677" s="5" t="str">
        <f>OBV!H677</f>
        <v>BULLISH DIVERGENCE</v>
      </c>
    </row>
    <row r="678" spans="1:12" ht="13.5" x14ac:dyDescent="0.25">
      <c r="A678" s="3">
        <f>RSI!A678</f>
        <v>43290</v>
      </c>
      <c r="B678" s="2">
        <f>RSI!B678</f>
        <v>0.53</v>
      </c>
      <c r="C678" s="2">
        <f>RSI!I678</f>
        <v>47.169034974630044</v>
      </c>
      <c r="D678" s="2">
        <f>MACD!E678</f>
        <v>-1.5775291822046622E-3</v>
      </c>
      <c r="E678" s="2">
        <f>MACD!F678</f>
        <v>-2.2135176117806458E-2</v>
      </c>
      <c r="F678" s="2">
        <f>'Moving Avg'!D678</f>
        <v>0.54800000000000004</v>
      </c>
      <c r="G678" s="2">
        <f>'Moving Avg'!F678</f>
        <v>0.55100000000000027</v>
      </c>
      <c r="H678" s="2">
        <f>'Moving Avg'!G678</f>
        <v>0.5129999999999999</v>
      </c>
      <c r="I678" s="2">
        <f>'Moving Avg'!H678</f>
        <v>0.59989999999999999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0.51</v>
      </c>
      <c r="C679" s="2">
        <f>RSI!I679</f>
        <v>40.008588770105476</v>
      </c>
      <c r="D679" s="2">
        <f>MACD!E679</f>
        <v>5.7575949819240746E-3</v>
      </c>
      <c r="E679" s="2">
        <f>MACD!F679</f>
        <v>-1.6556621897860353E-2</v>
      </c>
      <c r="F679" s="2">
        <f>'Moving Avg'!D679</f>
        <v>0.54</v>
      </c>
      <c r="G679" s="2">
        <f>'Moving Avg'!F679</f>
        <v>0.55150000000000021</v>
      </c>
      <c r="H679" s="2">
        <f>'Moving Avg'!G679</f>
        <v>0.51179999999999981</v>
      </c>
      <c r="I679" s="2">
        <f>'Moving Avg'!H679</f>
        <v>0.59824999999999984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0.49</v>
      </c>
      <c r="C680" s="2">
        <f>RSI!I680</f>
        <v>34.386966688529796</v>
      </c>
      <c r="D680" s="2">
        <f>MACD!E680</f>
        <v>1.3604115680521556E-2</v>
      </c>
      <c r="E680" s="2">
        <f>MACD!F680</f>
        <v>-1.0524474382183973E-2</v>
      </c>
      <c r="F680" s="2">
        <f>'Moving Avg'!D680</f>
        <v>0.52600000000000002</v>
      </c>
      <c r="G680" s="2">
        <f>'Moving Avg'!F680</f>
        <v>0.55049999999999999</v>
      </c>
      <c r="H680" s="2">
        <f>'Moving Avg'!G680</f>
        <v>0.51039999999999985</v>
      </c>
      <c r="I680" s="2">
        <f>'Moving Avg'!H680</f>
        <v>0.5966499999999999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0.47</v>
      </c>
      <c r="C681" s="2">
        <f>RSI!I681</f>
        <v>29.867456796827994</v>
      </c>
      <c r="D681" s="2">
        <f>MACD!E681</f>
        <v>2.0451342829787111E-2</v>
      </c>
      <c r="E681" s="2">
        <f>MACD!F681</f>
        <v>-4.3293109397897558E-3</v>
      </c>
      <c r="F681" s="2">
        <f>'Moving Avg'!D681</f>
        <v>0.50800000000000001</v>
      </c>
      <c r="G681" s="2">
        <f>'Moving Avg'!F681</f>
        <v>0.5475000000000001</v>
      </c>
      <c r="H681" s="2">
        <f>'Moving Avg'!G681</f>
        <v>0.50859999999999983</v>
      </c>
      <c r="I681" s="2">
        <f>'Moving Avg'!H681</f>
        <v>0.59499999999999975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0.48</v>
      </c>
      <c r="C682" s="2">
        <f>RSI!I682</f>
        <v>34.502730228812467</v>
      </c>
      <c r="D682" s="2">
        <f>MACD!E682</f>
        <v>2.5867816034142899E-2</v>
      </c>
      <c r="E682" s="2">
        <f>MACD!F682</f>
        <v>1.7101144549967755E-3</v>
      </c>
      <c r="F682" s="2">
        <f>'Moving Avg'!D682</f>
        <v>0.496</v>
      </c>
      <c r="G682" s="2">
        <f>'Moving Avg'!F682</f>
        <v>0.54400000000000015</v>
      </c>
      <c r="H682" s="2">
        <f>'Moving Avg'!G682</f>
        <v>0.50699999999999978</v>
      </c>
      <c r="I682" s="2">
        <f>'Moving Avg'!H682</f>
        <v>0.59339999999999982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0.49</v>
      </c>
      <c r="C683" s="2">
        <f>RSI!I683</f>
        <v>38.854865244093759</v>
      </c>
      <c r="D683" s="2">
        <f>MACD!E683</f>
        <v>2.9987641866226267E-2</v>
      </c>
      <c r="E683" s="2">
        <f>MACD!F683</f>
        <v>7.3656199372426744E-3</v>
      </c>
      <c r="F683" s="2">
        <f>'Moving Avg'!D683</f>
        <v>0.48799999999999999</v>
      </c>
      <c r="G683" s="2">
        <f>'Moving Avg'!F683</f>
        <v>0.54000000000000015</v>
      </c>
      <c r="H683" s="2">
        <f>'Moving Avg'!G683</f>
        <v>0.50559999999999983</v>
      </c>
      <c r="I683" s="2">
        <f>'Moving Avg'!H683</f>
        <v>0.59184999999999977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0.49</v>
      </c>
      <c r="C684" s="2">
        <f>RSI!I684</f>
        <v>38.854865244093759</v>
      </c>
      <c r="D684" s="2">
        <f>MACD!E684</f>
        <v>3.2132945388613776E-2</v>
      </c>
      <c r="E684" s="2">
        <f>MACD!F684</f>
        <v>1.2319085027516895E-2</v>
      </c>
      <c r="F684" s="2">
        <f>'Moving Avg'!D684</f>
        <v>0.48399999999999999</v>
      </c>
      <c r="G684" s="2">
        <f>'Moving Avg'!F684</f>
        <v>0.53700000000000014</v>
      </c>
      <c r="H684" s="2">
        <f>'Moving Avg'!G684</f>
        <v>0.50439999999999985</v>
      </c>
      <c r="I684" s="2">
        <f>'Moving Avg'!H684</f>
        <v>0.59029999999999982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0.49</v>
      </c>
      <c r="C685" s="2">
        <f>RSI!I685</f>
        <v>38.854865244093759</v>
      </c>
      <c r="D685" s="2">
        <f>MACD!E685</f>
        <v>3.5669773556995854E-2</v>
      </c>
      <c r="E685" s="2">
        <f>MACD!F685</f>
        <v>1.6989222733412686E-2</v>
      </c>
      <c r="F685" s="2">
        <f>'Moving Avg'!D685</f>
        <v>0.48399999999999999</v>
      </c>
      <c r="G685" s="2">
        <f>'Moving Avg'!F685</f>
        <v>0.53350000000000009</v>
      </c>
      <c r="H685" s="2">
        <f>'Moving Avg'!G685</f>
        <v>0.50339999999999985</v>
      </c>
      <c r="I685" s="2">
        <f>'Moving Avg'!H685</f>
        <v>0.58874999999999966</v>
      </c>
      <c r="J685" s="5" t="str">
        <f>OBV!F685</f>
        <v>BEARISH</v>
      </c>
      <c r="K685" s="5" t="str">
        <f>OBV!G685</f>
        <v>STRONG</v>
      </c>
      <c r="L685" s="5" t="str">
        <f>OBV!H685</f>
        <v>NEUTRAL</v>
      </c>
    </row>
    <row r="686" spans="1:12" ht="13.5" x14ac:dyDescent="0.25">
      <c r="A686" s="3">
        <f>RSI!A686</f>
        <v>43300</v>
      </c>
      <c r="B686" s="2">
        <f>RSI!B686</f>
        <v>0.5</v>
      </c>
      <c r="C686" s="2">
        <f>RSI!I686</f>
        <v>43.540518015726811</v>
      </c>
      <c r="D686" s="2">
        <f>MACD!E686</f>
        <v>3.809127968826953E-2</v>
      </c>
      <c r="E686" s="2">
        <f>MACD!F686</f>
        <v>2.1209634124384057E-2</v>
      </c>
      <c r="F686" s="2">
        <f>'Moving Avg'!D686</f>
        <v>0.49000000000000005</v>
      </c>
      <c r="G686" s="2">
        <f>'Moving Avg'!F686</f>
        <v>0.53050000000000019</v>
      </c>
      <c r="H686" s="2">
        <f>'Moving Avg'!G686</f>
        <v>0.50279999999999991</v>
      </c>
      <c r="I686" s="2">
        <f>'Moving Avg'!H686</f>
        <v>0.58734999999999982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</row>
    <row r="687" spans="1:12" ht="13.5" x14ac:dyDescent="0.25">
      <c r="A687" s="3">
        <f>RSI!A687</f>
        <v>43301</v>
      </c>
      <c r="B687" s="2">
        <f>RSI!B687</f>
        <v>0.51</v>
      </c>
      <c r="C687" s="2">
        <f>RSI!I687</f>
        <v>47.844706423411168</v>
      </c>
      <c r="D687" s="2">
        <f>MACD!E687</f>
        <v>3.6420479310341425E-2</v>
      </c>
      <c r="E687" s="2">
        <f>MACD!F687</f>
        <v>2.4251803161575533E-2</v>
      </c>
      <c r="F687" s="2">
        <f>'Moving Avg'!D687</f>
        <v>0.496</v>
      </c>
      <c r="G687" s="2">
        <f>'Moving Avg'!F687</f>
        <v>0.52800000000000002</v>
      </c>
      <c r="H687" s="2">
        <f>'Moving Avg'!G687</f>
        <v>0.50279999999999991</v>
      </c>
      <c r="I687" s="2">
        <f>'Moving Avg'!H687</f>
        <v>0.58599999999999985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0.51</v>
      </c>
      <c r="C688" s="2">
        <f>RSI!I688</f>
        <v>47.844706423411175</v>
      </c>
      <c r="D688" s="2">
        <f>MACD!E688</f>
        <v>3.3499818281362392E-2</v>
      </c>
      <c r="E688" s="2">
        <f>MACD!F688</f>
        <v>2.6101406185532909E-2</v>
      </c>
      <c r="F688" s="2">
        <f>'Moving Avg'!D688</f>
        <v>0.5</v>
      </c>
      <c r="G688" s="2">
        <f>'Moving Avg'!F688</f>
        <v>0.52500000000000002</v>
      </c>
      <c r="H688" s="2">
        <f>'Moving Avg'!G688</f>
        <v>0.503</v>
      </c>
      <c r="I688" s="2">
        <f>'Moving Avg'!H688</f>
        <v>0.58479999999999988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0.51</v>
      </c>
      <c r="C689" s="2">
        <f>RSI!I689</f>
        <v>47.844706423411168</v>
      </c>
      <c r="D689" s="2">
        <f>MACD!E689</f>
        <v>2.798078393351433E-2</v>
      </c>
      <c r="E689" s="2">
        <f>MACD!F689</f>
        <v>2.6477281735129195E-2</v>
      </c>
      <c r="F689" s="2">
        <f>'Moving Avg'!D689</f>
        <v>0.50399999999999989</v>
      </c>
      <c r="G689" s="2">
        <f>'Moving Avg'!F689</f>
        <v>0.52200000000000002</v>
      </c>
      <c r="H689" s="2">
        <f>'Moving Avg'!G689</f>
        <v>0.50319999999999998</v>
      </c>
      <c r="I689" s="2">
        <f>'Moving Avg'!H689</f>
        <v>0.58354999999999979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0.51</v>
      </c>
      <c r="C690" s="2">
        <f>RSI!I690</f>
        <v>47.844706423411168</v>
      </c>
      <c r="D690" s="2">
        <f>MACD!E690</f>
        <v>2.0260961764305585E-2</v>
      </c>
      <c r="E690" s="2">
        <f>MACD!F690</f>
        <v>2.5234017740964475E-2</v>
      </c>
      <c r="F690" s="2">
        <f>'Moving Avg'!D690</f>
        <v>0.50800000000000001</v>
      </c>
      <c r="G690" s="2">
        <f>'Moving Avg'!F690</f>
        <v>0.51900000000000002</v>
      </c>
      <c r="H690" s="2">
        <f>'Moving Avg'!G690</f>
        <v>0.50340000000000007</v>
      </c>
      <c r="I690" s="2">
        <f>'Moving Avg'!H690</f>
        <v>0.58229999999999982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0.5</v>
      </c>
      <c r="C691" s="2">
        <f>RSI!I691</f>
        <v>43.394986507949298</v>
      </c>
      <c r="D691" s="2">
        <f>MACD!E691</f>
        <v>1.1417671326728218E-2</v>
      </c>
      <c r="E691" s="2">
        <f>MACD!F691</f>
        <v>2.2470748458117227E-2</v>
      </c>
      <c r="F691" s="2">
        <f>'Moving Avg'!D691</f>
        <v>0.50800000000000001</v>
      </c>
      <c r="G691" s="2">
        <f>'Moving Avg'!F691</f>
        <v>0.51600000000000001</v>
      </c>
      <c r="H691" s="2">
        <f>'Moving Avg'!G691</f>
        <v>0.50340000000000007</v>
      </c>
      <c r="I691" s="2">
        <f>'Moving Avg'!H691</f>
        <v>0.58099999999999985</v>
      </c>
      <c r="J691" s="5" t="str">
        <f>OBV!F691</f>
        <v>BEARISH</v>
      </c>
      <c r="K691" s="5" t="str">
        <f>OBV!G691</f>
        <v>NEUTRAL</v>
      </c>
      <c r="L691" s="5" t="str">
        <f>OBV!H691</f>
        <v>NEUTRAL</v>
      </c>
    </row>
    <row r="692" spans="1:12" ht="13.5" x14ac:dyDescent="0.25">
      <c r="A692" s="3">
        <f>RSI!A692</f>
        <v>43311</v>
      </c>
      <c r="B692" s="2">
        <f>RSI!B692</f>
        <v>0.5</v>
      </c>
      <c r="C692" s="2">
        <f>RSI!I692</f>
        <v>43.394986507949298</v>
      </c>
      <c r="D692" s="2">
        <f>MACD!E692</f>
        <v>5.5556327066692557E-3</v>
      </c>
      <c r="E692" s="2">
        <f>MACD!F692</f>
        <v>1.9087725307827631E-2</v>
      </c>
      <c r="F692" s="2">
        <f>'Moving Avg'!D692</f>
        <v>0.50600000000000001</v>
      </c>
      <c r="G692" s="2">
        <f>'Moving Avg'!F692</f>
        <v>0.51300000000000001</v>
      </c>
      <c r="H692" s="2">
        <f>'Moving Avg'!G692</f>
        <v>0.50340000000000007</v>
      </c>
      <c r="I692" s="2">
        <f>'Moving Avg'!H692</f>
        <v>0.57969999999999988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</row>
    <row r="693" spans="1:12" ht="13.5" x14ac:dyDescent="0.25">
      <c r="A693" s="3">
        <f>RSI!A693</f>
        <v>43312</v>
      </c>
      <c r="B693" s="2">
        <f>RSI!B693</f>
        <v>0.5</v>
      </c>
      <c r="C693" s="2">
        <f>RSI!I693</f>
        <v>43.394986507949298</v>
      </c>
      <c r="D693" s="2">
        <f>MACD!E693</f>
        <v>2.2100966629574614E-3</v>
      </c>
      <c r="E693" s="2">
        <f>MACD!F693</f>
        <v>1.5712199578853597E-2</v>
      </c>
      <c r="F693" s="2">
        <f>'Moving Avg'!D693</f>
        <v>0.504</v>
      </c>
      <c r="G693" s="2">
        <f>'Moving Avg'!F693</f>
        <v>0.51</v>
      </c>
      <c r="H693" s="2">
        <f>'Moving Avg'!G693</f>
        <v>0.50360000000000016</v>
      </c>
      <c r="I693" s="2">
        <f>'Moving Avg'!H693</f>
        <v>0.5784999999999999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0.48</v>
      </c>
      <c r="C694" s="2">
        <f>RSI!I694</f>
        <v>35.21411448255175</v>
      </c>
      <c r="D694" s="2">
        <f>MACD!E694</f>
        <v>9.3128527072794398E-4</v>
      </c>
      <c r="E694" s="2">
        <f>MACD!F694</f>
        <v>1.2756016717228468E-2</v>
      </c>
      <c r="F694" s="2">
        <f>'Moving Avg'!D694</f>
        <v>0.49799999999999994</v>
      </c>
      <c r="G694" s="2">
        <f>'Moving Avg'!F694</f>
        <v>0.50650000000000006</v>
      </c>
      <c r="H694" s="2">
        <f>'Moving Avg'!G694</f>
        <v>0.50340000000000018</v>
      </c>
      <c r="I694" s="2">
        <f>'Moving Avg'!H694</f>
        <v>0.57719999999999994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</row>
    <row r="695" spans="1:12" ht="13.5" x14ac:dyDescent="0.25">
      <c r="A695" s="3">
        <f>RSI!A695</f>
        <v>43314</v>
      </c>
      <c r="B695" s="2">
        <f>RSI!B695</f>
        <v>0.48</v>
      </c>
      <c r="C695" s="2">
        <f>RSI!I695</f>
        <v>35.21411448255175</v>
      </c>
      <c r="D695" s="2">
        <f>MACD!E695</f>
        <v>3.2714689685131582E-5</v>
      </c>
      <c r="E695" s="2">
        <f>MACD!F695</f>
        <v>1.0211356311719802E-2</v>
      </c>
      <c r="F695" s="2">
        <f>'Moving Avg'!D695</f>
        <v>0.49199999999999999</v>
      </c>
      <c r="G695" s="2">
        <f>'Moving Avg'!F695</f>
        <v>0.50250000000000006</v>
      </c>
      <c r="H695" s="2">
        <f>'Moving Avg'!G695</f>
        <v>0.50340000000000018</v>
      </c>
      <c r="I695" s="2">
        <f>'Moving Avg'!H695</f>
        <v>0.57600000000000007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</row>
    <row r="696" spans="1:12" ht="13.5" x14ac:dyDescent="0.25">
      <c r="A696" s="3">
        <f>RSI!A696</f>
        <v>43315</v>
      </c>
      <c r="B696" s="2">
        <f>RSI!B696</f>
        <v>0.49</v>
      </c>
      <c r="C696" s="2">
        <f>RSI!I696</f>
        <v>41.598557121513657</v>
      </c>
      <c r="D696" s="2">
        <f>MACD!E696</f>
        <v>2.4001449439869926E-4</v>
      </c>
      <c r="E696" s="2">
        <f>MACD!F696</f>
        <v>8.2170879482555814E-3</v>
      </c>
      <c r="F696" s="2">
        <f>'Moving Avg'!D696</f>
        <v>0.49000000000000005</v>
      </c>
      <c r="G696" s="2">
        <f>'Moving Avg'!F696</f>
        <v>0.499</v>
      </c>
      <c r="H696" s="2">
        <f>'Moving Avg'!G696</f>
        <v>0.50380000000000014</v>
      </c>
      <c r="I696" s="2">
        <f>'Moving Avg'!H696</f>
        <v>0.57494999999999985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</row>
    <row r="697" spans="1:12" ht="13.5" x14ac:dyDescent="0.25">
      <c r="A697" s="3">
        <f>RSI!A697</f>
        <v>43318</v>
      </c>
      <c r="B697" s="2">
        <f>RSI!B697</f>
        <v>0.5</v>
      </c>
      <c r="C697" s="2">
        <f>RSI!I697</f>
        <v>47.201880978310164</v>
      </c>
      <c r="D697" s="2">
        <f>MACD!E697</f>
        <v>1.3113745750785721E-3</v>
      </c>
      <c r="E697" s="2">
        <f>MACD!F697</f>
        <v>6.8359452736201799E-3</v>
      </c>
      <c r="F697" s="2">
        <f>'Moving Avg'!D697</f>
        <v>0.49000000000000005</v>
      </c>
      <c r="G697" s="2">
        <f>'Moving Avg'!F697</f>
        <v>0.497</v>
      </c>
      <c r="H697" s="2">
        <f>'Moving Avg'!G697</f>
        <v>0.50460000000000005</v>
      </c>
      <c r="I697" s="2">
        <f>'Moving Avg'!H697</f>
        <v>0.57394999999999985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</row>
    <row r="698" spans="1:12" ht="13.5" x14ac:dyDescent="0.25">
      <c r="A698" s="3">
        <f>RSI!A698</f>
        <v>43319</v>
      </c>
      <c r="B698" s="2">
        <f>RSI!B698</f>
        <v>0.51</v>
      </c>
      <c r="C698" s="2">
        <f>RSI!I698</f>
        <v>52.146373105608689</v>
      </c>
      <c r="D698" s="2">
        <f>MACD!E698</f>
        <v>1.5090341872913138E-3</v>
      </c>
      <c r="E698" s="2">
        <f>MACD!F698</f>
        <v>5.7705630563544066E-3</v>
      </c>
      <c r="F698" s="2">
        <f>'Moving Avg'!D698</f>
        <v>0.49199999999999999</v>
      </c>
      <c r="G698" s="2">
        <f>'Moving Avg'!F698</f>
        <v>0.496</v>
      </c>
      <c r="H698" s="2">
        <f>'Moving Avg'!G698</f>
        <v>0.50600000000000012</v>
      </c>
      <c r="I698" s="2">
        <f>'Moving Avg'!H698</f>
        <v>0.57299999999999995</v>
      </c>
      <c r="J698" s="5" t="str">
        <f>OBV!F698</f>
        <v>BULLISH</v>
      </c>
      <c r="K698" s="5" t="str">
        <f>OBV!G698</f>
        <v>NEUTRAL</v>
      </c>
      <c r="L698" s="5" t="str">
        <f>OBV!H698</f>
        <v>CONFIRMED BULLISH</v>
      </c>
    </row>
    <row r="699" spans="1:12" ht="13.5" x14ac:dyDescent="0.25">
      <c r="A699" s="3">
        <f>RSI!A699</f>
        <v>43320</v>
      </c>
      <c r="B699" s="2">
        <f>RSI!B699</f>
        <v>0.52</v>
      </c>
      <c r="C699" s="2">
        <f>RSI!I699</f>
        <v>56.530403269909776</v>
      </c>
      <c r="D699" s="2">
        <f>MACD!E699</f>
        <v>9.0595799529513688E-4</v>
      </c>
      <c r="E699" s="2">
        <f>MACD!F699</f>
        <v>4.7976420441425529E-3</v>
      </c>
      <c r="F699" s="2">
        <f>'Moving Avg'!D699</f>
        <v>0.5</v>
      </c>
      <c r="G699" s="2">
        <f>'Moving Avg'!F699</f>
        <v>0.4965</v>
      </c>
      <c r="H699" s="2">
        <f>'Moving Avg'!G699</f>
        <v>0.50780000000000014</v>
      </c>
      <c r="I699" s="2">
        <f>'Moving Avg'!H699</f>
        <v>0.57209999999999983</v>
      </c>
      <c r="J699" s="5" t="str">
        <f>OBV!F699</f>
        <v>BULLISH</v>
      </c>
      <c r="K699" s="5" t="str">
        <f>OBV!G699</f>
        <v>NEUTRAL</v>
      </c>
      <c r="L699" s="5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0.52</v>
      </c>
      <c r="C700" s="2">
        <f>RSI!I700</f>
        <v>56.530403269909776</v>
      </c>
      <c r="D700" s="2">
        <f>MACD!E700</f>
        <v>3.0917798167640065E-4</v>
      </c>
      <c r="E700" s="2">
        <f>MACD!F700</f>
        <v>3.8999492316493228E-3</v>
      </c>
      <c r="F700" s="2">
        <f>'Moving Avg'!D700</f>
        <v>0.50800000000000001</v>
      </c>
      <c r="G700" s="2">
        <f>'Moving Avg'!F700</f>
        <v>0.49799999999999994</v>
      </c>
      <c r="H700" s="2">
        <f>'Moving Avg'!G700</f>
        <v>0.50980000000000014</v>
      </c>
      <c r="I700" s="2">
        <f>'Moving Avg'!H700</f>
        <v>0.57119999999999993</v>
      </c>
      <c r="J700" s="5" t="str">
        <f>OBV!F700</f>
        <v>BULLISH</v>
      </c>
      <c r="K700" s="5" t="str">
        <f>OBV!G700</f>
        <v>NEUTRAL</v>
      </c>
      <c r="L700" s="5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0.52</v>
      </c>
      <c r="C701" s="2">
        <f>RSI!I701</f>
        <v>56.530403269909776</v>
      </c>
      <c r="D701" s="2">
        <f>MACD!E701</f>
        <v>-1.8143297552803972E-3</v>
      </c>
      <c r="E701" s="2">
        <f>MACD!F701</f>
        <v>2.7570934342633791E-3</v>
      </c>
      <c r="F701" s="2">
        <f>'Moving Avg'!D701</f>
        <v>0.51400000000000001</v>
      </c>
      <c r="G701" s="2">
        <f>'Moving Avg'!F701</f>
        <v>0.50049999999999994</v>
      </c>
      <c r="H701" s="2">
        <f>'Moving Avg'!G701</f>
        <v>0.51200000000000012</v>
      </c>
      <c r="I701" s="2">
        <f>'Moving Avg'!H701</f>
        <v>0.57034999999999991</v>
      </c>
      <c r="J701" s="5" t="str">
        <f>OBV!F701</f>
        <v>BULLISH</v>
      </c>
      <c r="K701" s="5" t="str">
        <f>OBV!G701</f>
        <v>NEUTRAL</v>
      </c>
      <c r="L701" s="5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0.52</v>
      </c>
      <c r="C702" s="2">
        <f>RSI!I702</f>
        <v>56.530403269909776</v>
      </c>
      <c r="D702" s="2">
        <f>MACD!E702</f>
        <v>-3.6852907485623865E-3</v>
      </c>
      <c r="E702" s="2">
        <f>MACD!F702</f>
        <v>1.4686165976982263E-3</v>
      </c>
      <c r="F702" s="2">
        <f>'Moving Avg'!D702</f>
        <v>0.51800000000000002</v>
      </c>
      <c r="G702" s="2">
        <f>'Moving Avg'!F702</f>
        <v>0.50249999999999995</v>
      </c>
      <c r="H702" s="2">
        <f>'Moving Avg'!G702</f>
        <v>0.51400000000000012</v>
      </c>
      <c r="I702" s="2">
        <f>'Moving Avg'!H702</f>
        <v>0.5694499999999999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0.52</v>
      </c>
      <c r="C703" s="2">
        <f>RSI!I703</f>
        <v>56.530403269909762</v>
      </c>
      <c r="D703" s="2">
        <f>MACD!E703</f>
        <v>-5.3370659911786689E-3</v>
      </c>
      <c r="E703" s="2">
        <f>MACD!F703</f>
        <v>1.0748007992284728E-4</v>
      </c>
      <c r="F703" s="2">
        <f>'Moving Avg'!D703</f>
        <v>0.52</v>
      </c>
      <c r="G703" s="2">
        <f>'Moving Avg'!F703</f>
        <v>0.50399999999999989</v>
      </c>
      <c r="H703" s="2">
        <f>'Moving Avg'!G703</f>
        <v>0.51600000000000013</v>
      </c>
      <c r="I703" s="2">
        <f>'Moving Avg'!H703</f>
        <v>0.56854999999999978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0.52</v>
      </c>
      <c r="C704" s="2">
        <f>RSI!I704</f>
        <v>56.530403269909762</v>
      </c>
      <c r="D704" s="2">
        <f>MACD!E704</f>
        <v>-9.8752139334998823E-3</v>
      </c>
      <c r="E704" s="2">
        <f>MACD!F704</f>
        <v>-1.8890587227616989E-3</v>
      </c>
      <c r="F704" s="2">
        <f>'Moving Avg'!D704</f>
        <v>0.52</v>
      </c>
      <c r="G704" s="2">
        <f>'Moving Avg'!F704</f>
        <v>0.50549999999999984</v>
      </c>
      <c r="H704" s="2">
        <f>'Moving Avg'!G704</f>
        <v>0.51780000000000015</v>
      </c>
      <c r="I704" s="2">
        <f>'Moving Avg'!H704</f>
        <v>0.56774999999999987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</row>
    <row r="705" spans="1:12" ht="13.5" x14ac:dyDescent="0.25">
      <c r="A705" s="3">
        <f>RSI!A705</f>
        <v>43329</v>
      </c>
      <c r="B705" s="2">
        <f>RSI!B705</f>
        <v>0.52</v>
      </c>
      <c r="C705" s="2">
        <f>RSI!I705</f>
        <v>56.530403269909755</v>
      </c>
      <c r="D705" s="2">
        <f>MACD!E705</f>
        <v>-1.3774045353455278E-2</v>
      </c>
      <c r="E705" s="2">
        <f>MACD!F705</f>
        <v>-4.2660560489004148E-3</v>
      </c>
      <c r="F705" s="2">
        <f>'Moving Avg'!D705</f>
        <v>0.52</v>
      </c>
      <c r="G705" s="2">
        <f>'Moving Avg'!F705</f>
        <v>0.5069999999999999</v>
      </c>
      <c r="H705" s="2">
        <f>'Moving Avg'!G705</f>
        <v>0.51940000000000019</v>
      </c>
      <c r="I705" s="2">
        <f>'Moving Avg'!H705</f>
        <v>0.56709999999999983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43332</v>
      </c>
      <c r="B706" s="2">
        <f>RSI!B706</f>
        <v>0.52</v>
      </c>
      <c r="C706" s="2">
        <f>RSI!I706</f>
        <v>56.530403269909755</v>
      </c>
      <c r="D706" s="2">
        <f>MACD!E706</f>
        <v>-1.5589095094406591E-2</v>
      </c>
      <c r="E706" s="2">
        <f>MACD!F706</f>
        <v>-6.5306638580016505E-3</v>
      </c>
      <c r="F706" s="2">
        <f>'Moving Avg'!D706</f>
        <v>0.52</v>
      </c>
      <c r="G706" s="2">
        <f>'Moving Avg'!F706</f>
        <v>0.50799999999999979</v>
      </c>
      <c r="H706" s="2">
        <f>'Moving Avg'!G706</f>
        <v>0.52080000000000015</v>
      </c>
      <c r="I706" s="2">
        <f>'Moving Avg'!H706</f>
        <v>0.56644999999999979</v>
      </c>
      <c r="J706" s="5" t="str">
        <f>OBV!F706</f>
        <v>NEUTRAL</v>
      </c>
      <c r="K706" s="5" t="str">
        <f>OBV!G706</f>
        <v>NEUTRAL</v>
      </c>
      <c r="L706" s="5" t="str">
        <f>OBV!H706</f>
        <v>NEUTRAL</v>
      </c>
    </row>
    <row r="707" spans="1:12" ht="13.5" x14ac:dyDescent="0.25">
      <c r="A707" s="3">
        <f>RSI!A707</f>
        <v>43335</v>
      </c>
      <c r="B707" s="2">
        <f>RSI!B707</f>
        <v>0.52</v>
      </c>
      <c r="C707" s="2">
        <f>RSI!I707</f>
        <v>56.530403269909755</v>
      </c>
      <c r="D707" s="2">
        <f>MACD!E707</f>
        <v>-1.5636907910315467E-2</v>
      </c>
      <c r="E707" s="2">
        <f>MACD!F707</f>
        <v>-8.3519126684644153E-3</v>
      </c>
      <c r="F707" s="2">
        <f>'Moving Avg'!D707</f>
        <v>0.52</v>
      </c>
      <c r="G707" s="2">
        <f>'Moving Avg'!F707</f>
        <v>0.50849999999999984</v>
      </c>
      <c r="H707" s="2">
        <f>'Moving Avg'!G707</f>
        <v>0.52200000000000013</v>
      </c>
      <c r="I707" s="2">
        <f>'Moving Avg'!H707</f>
        <v>0.56584999999999963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</row>
    <row r="708" spans="1:12" ht="13.5" x14ac:dyDescent="0.25">
      <c r="A708" s="3">
        <f>RSI!A708</f>
        <v>43336</v>
      </c>
      <c r="B708" s="2">
        <f>RSI!B708</f>
        <v>0.52</v>
      </c>
      <c r="C708" s="2">
        <f>RSI!I708</f>
        <v>56.530403269909755</v>
      </c>
      <c r="D708" s="2">
        <f>MACD!E708</f>
        <v>-1.4185628402434147E-2</v>
      </c>
      <c r="E708" s="2">
        <f>MACD!F708</f>
        <v>-9.5186558152583617E-3</v>
      </c>
      <c r="F708" s="2">
        <f>'Moving Avg'!D708</f>
        <v>0.52</v>
      </c>
      <c r="G708" s="2">
        <f>'Moving Avg'!F708</f>
        <v>0.50899999999999979</v>
      </c>
      <c r="H708" s="2">
        <f>'Moving Avg'!G708</f>
        <v>0.52280000000000004</v>
      </c>
      <c r="I708" s="2">
        <f>'Moving Avg'!H708</f>
        <v>0.5652499999999997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</row>
    <row r="709" spans="1:12" ht="13.5" x14ac:dyDescent="0.25">
      <c r="A709" s="3">
        <f>RSI!A709</f>
        <v>43339</v>
      </c>
      <c r="B709" s="2">
        <f>RSI!B709</f>
        <v>0.52</v>
      </c>
      <c r="C709" s="2">
        <f>RSI!I709</f>
        <v>56.530403269909755</v>
      </c>
      <c r="D709" s="2">
        <f>MACD!E709</f>
        <v>-1.1462425045519309E-2</v>
      </c>
      <c r="E709" s="2">
        <f>MACD!F709</f>
        <v>-9.9074096613105522E-3</v>
      </c>
      <c r="F709" s="2">
        <f>'Moving Avg'!D709</f>
        <v>0.52</v>
      </c>
      <c r="G709" s="2">
        <f>'Moving Avg'!F709</f>
        <v>0.50949999999999984</v>
      </c>
      <c r="H709" s="2">
        <f>'Moving Avg'!G709</f>
        <v>0.52320000000000011</v>
      </c>
      <c r="I709" s="2">
        <f>'Moving Avg'!H709</f>
        <v>0.56469999999999976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</row>
    <row r="710" spans="1:12" ht="13.5" x14ac:dyDescent="0.25">
      <c r="A710" s="3">
        <f>RSI!A710</f>
        <v>43340</v>
      </c>
      <c r="B710" s="2">
        <f>RSI!B710</f>
        <v>0.52</v>
      </c>
      <c r="C710" s="2">
        <f>RSI!I710</f>
        <v>56.530403269909762</v>
      </c>
      <c r="D710" s="2">
        <f>MACD!E710</f>
        <v>-9.1982352354520458E-3</v>
      </c>
      <c r="E710" s="2">
        <f>MACD!F710</f>
        <v>-9.7655747761388519E-3</v>
      </c>
      <c r="F710" s="2">
        <f>'Moving Avg'!D710</f>
        <v>0.52</v>
      </c>
      <c r="G710" s="2">
        <f>'Moving Avg'!F710</f>
        <v>0.50999999999999979</v>
      </c>
      <c r="H710" s="2">
        <f>'Moving Avg'!G710</f>
        <v>0.52339999999999987</v>
      </c>
      <c r="I710" s="2">
        <f>'Moving Avg'!H710</f>
        <v>0.56414999999999971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</row>
    <row r="711" spans="1:12" ht="13.5" x14ac:dyDescent="0.25">
      <c r="A711" s="3">
        <f>RSI!A711</f>
        <v>43341</v>
      </c>
      <c r="B711" s="2">
        <f>RSI!B711</f>
        <v>0.52</v>
      </c>
      <c r="C711" s="2">
        <f>RSI!I711</f>
        <v>56.530403269909762</v>
      </c>
      <c r="D711" s="2">
        <f>MACD!E711</f>
        <v>-7.3194741565051347E-3</v>
      </c>
      <c r="E711" s="2">
        <f>MACD!F711</f>
        <v>-9.2763546522121095E-3</v>
      </c>
      <c r="F711" s="2">
        <f>'Moving Avg'!D711</f>
        <v>0.52</v>
      </c>
      <c r="G711" s="2">
        <f>'Moving Avg'!F711</f>
        <v>0.51099999999999979</v>
      </c>
      <c r="H711" s="2">
        <f>'Moving Avg'!G711</f>
        <v>0.5232</v>
      </c>
      <c r="I711" s="2">
        <f>'Moving Avg'!H711</f>
        <v>0.56359999999999966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</row>
    <row r="712" spans="1:12" ht="13.5" x14ac:dyDescent="0.25">
      <c r="A712" s="3">
        <f>RSI!A712</f>
        <v>43342</v>
      </c>
      <c r="B712" s="2">
        <f>RSI!B712</f>
        <v>0.52</v>
      </c>
      <c r="C712" s="2">
        <f>RSI!I712</f>
        <v>56.530403269909762</v>
      </c>
      <c r="D712" s="2">
        <f>MACD!E712</f>
        <v>-5.7640975373131065E-3</v>
      </c>
      <c r="E712" s="2">
        <f>MACD!F712</f>
        <v>-8.5739032292323093E-3</v>
      </c>
      <c r="F712" s="2">
        <f>'Moving Avg'!D712</f>
        <v>0.52</v>
      </c>
      <c r="G712" s="2">
        <f>'Moving Avg'!F712</f>
        <v>0.51199999999999979</v>
      </c>
      <c r="H712" s="2">
        <f>'Moving Avg'!G712</f>
        <v>0.52259999999999995</v>
      </c>
      <c r="I712" s="2">
        <f>'Moving Avg'!H712</f>
        <v>0.56309999999999971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43343</v>
      </c>
      <c r="B713" s="2">
        <f>RSI!B713</f>
        <v>0.52</v>
      </c>
      <c r="C713" s="2">
        <f>RSI!I713</f>
        <v>56.530403269909755</v>
      </c>
      <c r="D713" s="2">
        <f>MACD!E713</f>
        <v>-4.4798099007687942E-3</v>
      </c>
      <c r="E713" s="2">
        <f>MACD!F713</f>
        <v>-7.7550845635396071E-3</v>
      </c>
      <c r="F713" s="2">
        <f>'Moving Avg'!D713</f>
        <v>0.52</v>
      </c>
      <c r="G713" s="2">
        <f>'Moving Avg'!F713</f>
        <v>0.51299999999999968</v>
      </c>
      <c r="H713" s="2">
        <f>'Moving Avg'!G713</f>
        <v>0.52159999999999984</v>
      </c>
      <c r="I713" s="2">
        <f>'Moving Avg'!H713</f>
        <v>0.56269999999999976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</row>
    <row r="714" spans="1:12" ht="13.5" x14ac:dyDescent="0.25">
      <c r="A714" s="3">
        <f>RSI!A714</f>
        <v>43346</v>
      </c>
      <c r="B714" s="2">
        <f>RSI!B714</f>
        <v>0.52</v>
      </c>
      <c r="C714" s="2">
        <f>RSI!I714</f>
        <v>56.530403269909762</v>
      </c>
      <c r="D714" s="2">
        <f>MACD!E714</f>
        <v>-3.4225496738379269E-3</v>
      </c>
      <c r="E714" s="2">
        <f>MACD!F714</f>
        <v>-6.8885775855992712E-3</v>
      </c>
      <c r="F714" s="2">
        <f>'Moving Avg'!D714</f>
        <v>0.52</v>
      </c>
      <c r="G714" s="2">
        <f>'Moving Avg'!F714</f>
        <v>0.51499999999999979</v>
      </c>
      <c r="H714" s="2">
        <f>'Moving Avg'!G714</f>
        <v>0.52099999999999991</v>
      </c>
      <c r="I714" s="2">
        <f>'Moving Avg'!H714</f>
        <v>0.56234999999999968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</row>
    <row r="715" spans="1:12" ht="13.5" x14ac:dyDescent="0.25">
      <c r="A715" s="3">
        <f>RSI!A715</f>
        <v>43347</v>
      </c>
      <c r="B715" s="2">
        <f>RSI!B715</f>
        <v>0.52</v>
      </c>
      <c r="C715" s="2">
        <f>RSI!I715</f>
        <v>56.530403269909755</v>
      </c>
      <c r="D715" s="2">
        <f>MACD!E715</f>
        <v>-2.5552084741189418E-3</v>
      </c>
      <c r="E715" s="2">
        <f>MACD!F715</f>
        <v>-6.0219037633032057E-3</v>
      </c>
      <c r="F715" s="2">
        <f>'Moving Avg'!D715</f>
        <v>0.52</v>
      </c>
      <c r="G715" s="2">
        <f>'Moving Avg'!F715</f>
        <v>0.51699999999999968</v>
      </c>
      <c r="H715" s="2">
        <f>'Moving Avg'!G715</f>
        <v>0.52019999999999988</v>
      </c>
      <c r="I715" s="2">
        <f>'Moving Avg'!H715</f>
        <v>0.56209999999999971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</row>
    <row r="716" spans="1:12" ht="13.5" x14ac:dyDescent="0.25">
      <c r="A716" s="3">
        <f>RSI!A716</f>
        <v>43348</v>
      </c>
      <c r="B716" s="2">
        <f>RSI!B716</f>
        <v>0.51</v>
      </c>
      <c r="C716" s="2">
        <f>RSI!I716</f>
        <v>42.731455336422634</v>
      </c>
      <c r="D716" s="2">
        <f>MACD!E716</f>
        <v>-1.1058077224972429E-3</v>
      </c>
      <c r="E716" s="2">
        <f>MACD!F716</f>
        <v>-5.038684555142013E-3</v>
      </c>
      <c r="F716" s="2">
        <f>'Moving Avg'!D716</f>
        <v>0.51800000000000002</v>
      </c>
      <c r="G716" s="2">
        <f>'Moving Avg'!F716</f>
        <v>0.51799999999999979</v>
      </c>
      <c r="H716" s="2">
        <f>'Moving Avg'!G716</f>
        <v>0.51919999999999999</v>
      </c>
      <c r="I716" s="2">
        <f>'Moving Avg'!H716</f>
        <v>0.56174999999999986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0.51</v>
      </c>
      <c r="C717" s="2">
        <f>RSI!I717</f>
        <v>42.731455336422634</v>
      </c>
      <c r="D717" s="2">
        <f>MACD!E717</f>
        <v>1.5632457831737945E-4</v>
      </c>
      <c r="E717" s="2">
        <f>MACD!F717</f>
        <v>-3.9996827284501345E-3</v>
      </c>
      <c r="F717" s="2">
        <f>'Moving Avg'!D717</f>
        <v>0.51600000000000001</v>
      </c>
      <c r="G717" s="2">
        <f>'Moving Avg'!F717</f>
        <v>0.51849999999999974</v>
      </c>
      <c r="H717" s="2">
        <f>'Moving Avg'!G717</f>
        <v>0.51819999999999988</v>
      </c>
      <c r="I717" s="2">
        <f>'Moving Avg'!H717</f>
        <v>0.5613999999999999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0.49</v>
      </c>
      <c r="C718" s="2">
        <f>RSI!I718</f>
        <v>27.283674156419949</v>
      </c>
      <c r="D718" s="2">
        <f>MACD!E718</f>
        <v>2.7388347903138932E-3</v>
      </c>
      <c r="E718" s="2">
        <f>MACD!F718</f>
        <v>-2.6519792246973289E-3</v>
      </c>
      <c r="F718" s="2">
        <f>'Moving Avg'!D718</f>
        <v>0.51</v>
      </c>
      <c r="G718" s="2">
        <f>'Moving Avg'!F718</f>
        <v>0.51749999999999985</v>
      </c>
      <c r="H718" s="2">
        <f>'Moving Avg'!G718</f>
        <v>0.51659999999999995</v>
      </c>
      <c r="I718" s="2">
        <f>'Moving Avg'!H718</f>
        <v>0.56104999999999983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0.49</v>
      </c>
      <c r="C719" s="2">
        <f>RSI!I719</f>
        <v>27.283674156419949</v>
      </c>
      <c r="D719" s="2">
        <f>MACD!E719</f>
        <v>5.072837551390208E-3</v>
      </c>
      <c r="E719" s="2">
        <f>MACD!F719</f>
        <v>-1.1070158694798217E-3</v>
      </c>
      <c r="F719" s="2">
        <f>'Moving Avg'!D719</f>
        <v>0.50400000000000011</v>
      </c>
      <c r="G719" s="2">
        <f>'Moving Avg'!F719</f>
        <v>0.51599999999999979</v>
      </c>
      <c r="H719" s="2">
        <f>'Moving Avg'!G719</f>
        <v>0.5149999999999999</v>
      </c>
      <c r="I719" s="2">
        <f>'Moving Avg'!H719</f>
        <v>0.56079999999999985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0.49</v>
      </c>
      <c r="C720" s="2">
        <f>RSI!I720</f>
        <v>27.283674156419949</v>
      </c>
      <c r="D720" s="2">
        <f>MACD!E720</f>
        <v>7.1855424205936602E-3</v>
      </c>
      <c r="E720" s="2">
        <f>MACD!F720</f>
        <v>5.514957885348747E-4</v>
      </c>
      <c r="F720" s="2">
        <f>'Moving Avg'!D720</f>
        <v>0.49800000000000005</v>
      </c>
      <c r="G720" s="2">
        <f>'Moving Avg'!F720</f>
        <v>0.51449999999999985</v>
      </c>
      <c r="H720" s="2">
        <f>'Moving Avg'!G720</f>
        <v>0.51339999999999986</v>
      </c>
      <c r="I720" s="2">
        <f>'Moving Avg'!H720</f>
        <v>0.56059999999999977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0.49</v>
      </c>
      <c r="C721" s="2">
        <f>RSI!I721</f>
        <v>27.283674156419949</v>
      </c>
      <c r="D721" s="2">
        <f>MACD!E721</f>
        <v>9.1007893418146857E-3</v>
      </c>
      <c r="E721" s="2">
        <f>MACD!F721</f>
        <v>2.2613544991908372E-3</v>
      </c>
      <c r="F721" s="2">
        <f>'Moving Avg'!D721</f>
        <v>0.49399999999999994</v>
      </c>
      <c r="G721" s="2">
        <f>'Moving Avg'!F721</f>
        <v>0.5129999999999999</v>
      </c>
      <c r="H721" s="2">
        <f>'Moving Avg'!G721</f>
        <v>0.51199999999999979</v>
      </c>
      <c r="I721" s="2">
        <f>'Moving Avg'!H721</f>
        <v>0.56044999999999978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0.49</v>
      </c>
      <c r="C722" s="2">
        <f>RSI!I722</f>
        <v>27.283674156419949</v>
      </c>
      <c r="D722" s="2">
        <f>MACD!E722</f>
        <v>1.083950656679622E-2</v>
      </c>
      <c r="E722" s="2">
        <f>MACD!F722</f>
        <v>3.9769849127119141E-3</v>
      </c>
      <c r="F722" s="2">
        <f>'Moving Avg'!D722</f>
        <v>0.49000000000000005</v>
      </c>
      <c r="G722" s="2">
        <f>'Moving Avg'!F722</f>
        <v>0.51149999999999995</v>
      </c>
      <c r="H722" s="2">
        <f>'Moving Avg'!G722</f>
        <v>0.51059999999999983</v>
      </c>
      <c r="I722" s="2">
        <f>'Moving Avg'!H722</f>
        <v>0.56034999999999968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0.49</v>
      </c>
      <c r="C723" s="2">
        <f>RSI!I723</f>
        <v>27.283674156419949</v>
      </c>
      <c r="D723" s="2">
        <f>MACD!E723</f>
        <v>1.242010260839943E-2</v>
      </c>
      <c r="E723" s="2">
        <f>MACD!F723</f>
        <v>5.6656084518494181E-3</v>
      </c>
      <c r="F723" s="2">
        <f>'Moving Avg'!D723</f>
        <v>0.49000000000000005</v>
      </c>
      <c r="G723" s="2">
        <f>'Moving Avg'!F723</f>
        <v>0.51</v>
      </c>
      <c r="H723" s="2">
        <f>'Moving Avg'!G723</f>
        <v>0.50919999999999976</v>
      </c>
      <c r="I723" s="2">
        <f>'Moving Avg'!H723</f>
        <v>0.56024999999999969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</row>
    <row r="724" spans="1:12" ht="13.5" x14ac:dyDescent="0.25">
      <c r="A724" s="3">
        <f>RSI!A724</f>
        <v>43361</v>
      </c>
      <c r="B724" s="2">
        <f>RSI!B724</f>
        <v>0.51</v>
      </c>
      <c r="C724" s="2">
        <f>RSI!I724</f>
        <v>53.504155701248756</v>
      </c>
      <c r="D724" s="2">
        <f>MACD!E724</f>
        <v>1.2377320559987082E-2</v>
      </c>
      <c r="E724" s="2">
        <f>MACD!F724</f>
        <v>7.0079508734769511E-3</v>
      </c>
      <c r="F724" s="2">
        <f>'Moving Avg'!D724</f>
        <v>0.49399999999999994</v>
      </c>
      <c r="G724" s="2">
        <f>'Moving Avg'!F724</f>
        <v>0.50949999999999995</v>
      </c>
      <c r="H724" s="2">
        <f>'Moving Avg'!G724</f>
        <v>0.50839999999999985</v>
      </c>
      <c r="I724" s="2">
        <f>'Moving Avg'!H724</f>
        <v>0.56029999999999969</v>
      </c>
      <c r="J724" s="5" t="str">
        <f>OBV!F724</f>
        <v>BULLISH</v>
      </c>
      <c r="K724" s="5" t="str">
        <f>OBV!G724</f>
        <v>NEUTRAL</v>
      </c>
      <c r="L724" s="5" t="str">
        <f>OBV!H724</f>
        <v>CONFIRMED BULLISH</v>
      </c>
    </row>
    <row r="725" spans="1:12" ht="13.5" x14ac:dyDescent="0.25">
      <c r="A725" s="3">
        <f>RSI!A725</f>
        <v>43362</v>
      </c>
      <c r="B725" s="2">
        <f>RSI!B725</f>
        <v>0.51</v>
      </c>
      <c r="C725" s="2">
        <f>RSI!I725</f>
        <v>53.504155701248763</v>
      </c>
      <c r="D725" s="2">
        <f>MACD!E725</f>
        <v>1.2316709888894994E-2</v>
      </c>
      <c r="E725" s="2">
        <f>MACD!F725</f>
        <v>8.0697026765605608E-3</v>
      </c>
      <c r="F725" s="2">
        <f>'Moving Avg'!D725</f>
        <v>0.49800000000000005</v>
      </c>
      <c r="G725" s="2">
        <f>'Moving Avg'!F725</f>
        <v>0.50900000000000001</v>
      </c>
      <c r="H725" s="2">
        <f>'Moving Avg'!G725</f>
        <v>0.50739999999999985</v>
      </c>
      <c r="I725" s="2">
        <f>'Moving Avg'!H725</f>
        <v>0.56034999999999979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</row>
    <row r="726" spans="1:12" ht="13.5" x14ac:dyDescent="0.25">
      <c r="A726" s="3">
        <f>RSI!A726</f>
        <v>43363</v>
      </c>
      <c r="B726" s="2">
        <f>RSI!B726</f>
        <v>0.51</v>
      </c>
      <c r="C726" s="2">
        <f>RSI!I726</f>
        <v>53.504155701248763</v>
      </c>
      <c r="D726" s="2">
        <f>MACD!E726</f>
        <v>1.070436010511755E-2</v>
      </c>
      <c r="E726" s="2">
        <f>MACD!F726</f>
        <v>8.5966341622719586E-3</v>
      </c>
      <c r="F726" s="2">
        <f>'Moving Avg'!D726</f>
        <v>0.502</v>
      </c>
      <c r="G726" s="2">
        <f>'Moving Avg'!F726</f>
        <v>0.50849999999999995</v>
      </c>
      <c r="H726" s="2">
        <f>'Moving Avg'!G726</f>
        <v>0.50639999999999985</v>
      </c>
      <c r="I726" s="2">
        <f>'Moving Avg'!H726</f>
        <v>0.56044999999999978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0.51</v>
      </c>
      <c r="C727" s="2">
        <f>RSI!I727</f>
        <v>53.504155701248763</v>
      </c>
      <c r="D727" s="2">
        <f>MACD!E727</f>
        <v>9.319136085290558E-3</v>
      </c>
      <c r="E727" s="2">
        <f>MACD!F727</f>
        <v>8.7411345468756795E-3</v>
      </c>
      <c r="F727" s="2">
        <f>'Moving Avg'!D727</f>
        <v>0.50600000000000001</v>
      </c>
      <c r="G727" s="2">
        <f>'Moving Avg'!F727</f>
        <v>0.50800000000000001</v>
      </c>
      <c r="H727" s="2">
        <f>'Moving Avg'!G727</f>
        <v>0.50579999999999981</v>
      </c>
      <c r="I727" s="2">
        <f>'Moving Avg'!H727</f>
        <v>0.56054999999999988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0.51</v>
      </c>
      <c r="C728" s="2">
        <f>RSI!I728</f>
        <v>53.504155701248777</v>
      </c>
      <c r="D728" s="2">
        <f>MACD!E728</f>
        <v>5.0507225531151168E-3</v>
      </c>
      <c r="E728" s="2">
        <f>MACD!F728</f>
        <v>8.0030521481235673E-3</v>
      </c>
      <c r="F728" s="2">
        <f>'Moving Avg'!D728</f>
        <v>0.51</v>
      </c>
      <c r="G728" s="2">
        <f>'Moving Avg'!F728</f>
        <v>0.50750000000000006</v>
      </c>
      <c r="H728" s="2">
        <f>'Moving Avg'!G728</f>
        <v>0.50539999999999996</v>
      </c>
      <c r="I728" s="2">
        <f>'Moving Avg'!H728</f>
        <v>0.56064999999999987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0.51</v>
      </c>
      <c r="C729" s="2">
        <f>RSI!I729</f>
        <v>53.504155701248777</v>
      </c>
      <c r="D729" s="2">
        <f>MACD!E729</f>
        <v>1.4210455971016556E-3</v>
      </c>
      <c r="E729" s="2">
        <f>MACD!F729</f>
        <v>6.6866508379191851E-3</v>
      </c>
      <c r="F729" s="2">
        <f>'Moving Avg'!D729</f>
        <v>0.51</v>
      </c>
      <c r="G729" s="2">
        <f>'Moving Avg'!F729</f>
        <v>0.50700000000000001</v>
      </c>
      <c r="H729" s="2">
        <f>'Moving Avg'!G729</f>
        <v>0.50539999999999996</v>
      </c>
      <c r="I729" s="2">
        <f>'Moving Avg'!H729</f>
        <v>0.56064999999999987</v>
      </c>
      <c r="J729" s="5" t="str">
        <f>OBV!F729</f>
        <v>NEUTRAL</v>
      </c>
      <c r="K729" s="5" t="str">
        <f>OBV!G729</f>
        <v>NEUTRAL</v>
      </c>
      <c r="L729" s="5" t="str">
        <f>OBV!H729</f>
        <v>NEUTRAL</v>
      </c>
    </row>
    <row r="730" spans="1:12" ht="13.5" x14ac:dyDescent="0.25">
      <c r="A730" s="3">
        <f>RSI!A730</f>
        <v>43369</v>
      </c>
      <c r="B730" s="2">
        <f>RSI!B730</f>
        <v>0.49</v>
      </c>
      <c r="C730" s="2">
        <f>RSI!I730</f>
        <v>34.242821165764525</v>
      </c>
      <c r="D730" s="2">
        <f>MACD!E730</f>
        <v>-1.8535139803255163E-4</v>
      </c>
      <c r="E730" s="2">
        <f>MACD!F730</f>
        <v>5.3122503907288383E-3</v>
      </c>
      <c r="F730" s="2">
        <f>'Moving Avg'!D730</f>
        <v>0.50600000000000001</v>
      </c>
      <c r="G730" s="2">
        <f>'Moving Avg'!F730</f>
        <v>0.50550000000000006</v>
      </c>
      <c r="H730" s="2">
        <f>'Moving Avg'!G730</f>
        <v>0.50539999999999996</v>
      </c>
      <c r="I730" s="2">
        <f>'Moving Avg'!H730</f>
        <v>0.56054999999999988</v>
      </c>
      <c r="J730" s="5" t="str">
        <f>OBV!F730</f>
        <v>NEUTRAL</v>
      </c>
      <c r="K730" s="5" t="str">
        <f>OBV!G730</f>
        <v>NEUTRAL</v>
      </c>
      <c r="L730" s="5" t="str">
        <f>OBV!H730</f>
        <v>NEUTRAL</v>
      </c>
    </row>
    <row r="731" spans="1:12" ht="13.5" x14ac:dyDescent="0.25">
      <c r="A731" s="3">
        <f>RSI!A731</f>
        <v>43370</v>
      </c>
      <c r="B731" s="2">
        <f>RSI!B731</f>
        <v>0.51</v>
      </c>
      <c r="C731" s="2">
        <f>RSI!I731</f>
        <v>52.613895370489551</v>
      </c>
      <c r="D731" s="2">
        <f>MACD!E731</f>
        <v>-2.9232937572056805E-3</v>
      </c>
      <c r="E731" s="2">
        <f>MACD!F731</f>
        <v>3.6651415611419352E-3</v>
      </c>
      <c r="F731" s="2">
        <f>'Moving Avg'!D731</f>
        <v>0.50600000000000001</v>
      </c>
      <c r="G731" s="2">
        <f>'Moving Avg'!F731</f>
        <v>0.505</v>
      </c>
      <c r="H731" s="2">
        <f>'Moving Avg'!G731</f>
        <v>0.50619999999999987</v>
      </c>
      <c r="I731" s="2">
        <f>'Moving Avg'!H731</f>
        <v>0.56054999999999988</v>
      </c>
      <c r="J731" s="5" t="str">
        <f>OBV!F731</f>
        <v>BULLISH</v>
      </c>
      <c r="K731" s="5" t="str">
        <f>OBV!G731</f>
        <v>NEUTRAL</v>
      </c>
      <c r="L731" s="5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0.51</v>
      </c>
      <c r="C732" s="2">
        <f>RSI!I732</f>
        <v>52.613895370489551</v>
      </c>
      <c r="D732" s="2">
        <f>MACD!E732</f>
        <v>-5.2630116311196407E-3</v>
      </c>
      <c r="E732" s="2">
        <f>MACD!F732</f>
        <v>1.8795109226896201E-3</v>
      </c>
      <c r="F732" s="2">
        <f>'Moving Avg'!D732</f>
        <v>0.50600000000000001</v>
      </c>
      <c r="G732" s="2">
        <f>'Moving Avg'!F732</f>
        <v>0.50449999999999995</v>
      </c>
      <c r="H732" s="2">
        <f>'Moving Avg'!G732</f>
        <v>0.50680000000000003</v>
      </c>
      <c r="I732" s="2">
        <f>'Moving Avg'!H732</f>
        <v>0.56059999999999988</v>
      </c>
      <c r="J732" s="5" t="str">
        <f>OBV!F732</f>
        <v>BULLISH</v>
      </c>
      <c r="K732" s="5" t="str">
        <f>OBV!G732</f>
        <v>NEUTRAL</v>
      </c>
      <c r="L732" s="5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0.51</v>
      </c>
      <c r="C733" s="2">
        <f>RSI!I733</f>
        <v>52.613895370489551</v>
      </c>
      <c r="D733" s="2">
        <f>MACD!E733</f>
        <v>-7.2640668128913233E-3</v>
      </c>
      <c r="E733" s="2">
        <f>MACD!F733</f>
        <v>5.0795375573431259E-5</v>
      </c>
      <c r="F733" s="2">
        <f>'Moving Avg'!D733</f>
        <v>0.50600000000000001</v>
      </c>
      <c r="G733" s="2">
        <f>'Moving Avg'!F733</f>
        <v>0.504</v>
      </c>
      <c r="H733" s="2">
        <f>'Moving Avg'!G733</f>
        <v>0.50719999999999998</v>
      </c>
      <c r="I733" s="2">
        <f>'Moving Avg'!H733</f>
        <v>0.56064999999999987</v>
      </c>
      <c r="J733" s="5" t="str">
        <f>OBV!F733</f>
        <v>BULLISH</v>
      </c>
      <c r="K733" s="5" t="str">
        <f>OBV!G733</f>
        <v>NEUTRAL</v>
      </c>
      <c r="L733" s="5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0.52</v>
      </c>
      <c r="C734" s="2">
        <f>RSI!I734</f>
        <v>59.653127807307364</v>
      </c>
      <c r="D734" s="2">
        <f>MACD!E734</f>
        <v>-6.6408015927649222E-3</v>
      </c>
      <c r="E734" s="2">
        <f>MACD!F734</f>
        <v>-1.2875240180942394E-3</v>
      </c>
      <c r="F734" s="2">
        <f>'Moving Avg'!D734</f>
        <v>0.50800000000000001</v>
      </c>
      <c r="G734" s="2">
        <f>'Moving Avg'!F734</f>
        <v>0.50399999999999989</v>
      </c>
      <c r="H734" s="2">
        <f>'Moving Avg'!G734</f>
        <v>0.50779999999999992</v>
      </c>
      <c r="I734" s="2">
        <f>'Moving Avg'!H734</f>
        <v>0.56084999999999985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</row>
    <row r="735" spans="1:12" ht="13.5" x14ac:dyDescent="0.25">
      <c r="A735" s="3">
        <f>RSI!A735</f>
        <v>43376</v>
      </c>
      <c r="B735" s="2">
        <f>RSI!B735</f>
        <v>0.5</v>
      </c>
      <c r="C735" s="2">
        <f>RSI!I735</f>
        <v>45.193302290186494</v>
      </c>
      <c r="D735" s="2">
        <f>MACD!E735</f>
        <v>-4.7092883679620279E-3</v>
      </c>
      <c r="E735" s="2">
        <f>MACD!F735</f>
        <v>-1.9718768880677973E-3</v>
      </c>
      <c r="F735" s="2">
        <f>'Moving Avg'!D735</f>
        <v>0.51</v>
      </c>
      <c r="G735" s="2">
        <f>'Moving Avg'!F735</f>
        <v>0.50299999999999989</v>
      </c>
      <c r="H735" s="2">
        <f>'Moving Avg'!G735</f>
        <v>0.5079999999999999</v>
      </c>
      <c r="I735" s="2">
        <f>'Moving Avg'!H735</f>
        <v>0.56099999999999983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</row>
    <row r="736" spans="1:12" ht="13.5" x14ac:dyDescent="0.25">
      <c r="A736" s="3">
        <f>RSI!A736</f>
        <v>43377</v>
      </c>
      <c r="B736" s="2">
        <f>RSI!B736</f>
        <v>0.48</v>
      </c>
      <c r="C736" s="2">
        <f>RSI!I736</f>
        <v>35.837992213279492</v>
      </c>
      <c r="D736" s="2">
        <f>MACD!E736</f>
        <v>-1.546885831515632E-3</v>
      </c>
      <c r="E736" s="2">
        <f>MACD!F736</f>
        <v>-1.8868786767573644E-3</v>
      </c>
      <c r="F736" s="2">
        <f>'Moving Avg'!D736</f>
        <v>0.504</v>
      </c>
      <c r="G736" s="2">
        <f>'Moving Avg'!F736</f>
        <v>0.50149999999999995</v>
      </c>
      <c r="H736" s="2">
        <f>'Moving Avg'!G736</f>
        <v>0.50759999999999994</v>
      </c>
      <c r="I736" s="2">
        <f>'Moving Avg'!H736</f>
        <v>0.56109999999999982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0.47</v>
      </c>
      <c r="C737" s="2">
        <f>RSI!I737</f>
        <v>32.243921237323889</v>
      </c>
      <c r="D737" s="2">
        <f>MACD!E737</f>
        <v>2.031029384577776E-3</v>
      </c>
      <c r="E737" s="2">
        <f>MACD!F737</f>
        <v>-1.1032970644903363E-3</v>
      </c>
      <c r="F737" s="2">
        <f>'Moving Avg'!D737</f>
        <v>0.49599999999999989</v>
      </c>
      <c r="G737" s="2">
        <f>'Moving Avg'!F737</f>
        <v>0.4995</v>
      </c>
      <c r="H737" s="2">
        <f>'Moving Avg'!G737</f>
        <v>0.50679999999999992</v>
      </c>
      <c r="I737" s="2">
        <f>'Moving Avg'!H737</f>
        <v>0.56114999999999993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0.45</v>
      </c>
      <c r="C738" s="2">
        <f>RSI!I738</f>
        <v>26.516340228906344</v>
      </c>
      <c r="D738" s="2">
        <f>MACD!E738</f>
        <v>6.7484156150262042E-3</v>
      </c>
      <c r="E738" s="2">
        <f>MACD!F738</f>
        <v>4.6704547141297183E-4</v>
      </c>
      <c r="F738" s="2">
        <f>'Moving Avg'!D738</f>
        <v>0.48399999999999999</v>
      </c>
      <c r="G738" s="2">
        <f>'Moving Avg'!F738</f>
        <v>0.49749999999999994</v>
      </c>
      <c r="H738" s="2">
        <f>'Moving Avg'!G738</f>
        <v>0.50559999999999994</v>
      </c>
      <c r="I738" s="2">
        <f>'Moving Avg'!H738</f>
        <v>0.56109999999999993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0.47</v>
      </c>
      <c r="C739" s="2">
        <f>RSI!I739</f>
        <v>38.316253512365954</v>
      </c>
      <c r="D739" s="2">
        <f>MACD!E739</f>
        <v>9.5697476689100003E-3</v>
      </c>
      <c r="E739" s="2">
        <f>MACD!F739</f>
        <v>2.2875859109123776E-3</v>
      </c>
      <c r="F739" s="2">
        <f>'Moving Avg'!D739</f>
        <v>0.47400000000000003</v>
      </c>
      <c r="G739" s="2">
        <f>'Moving Avg'!F739</f>
        <v>0.4965</v>
      </c>
      <c r="H739" s="2">
        <f>'Moving Avg'!G739</f>
        <v>0.50479999999999992</v>
      </c>
      <c r="I739" s="2">
        <f>'Moving Avg'!H739</f>
        <v>0.56119999999999992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0.48</v>
      </c>
      <c r="C740" s="2">
        <f>RSI!I740</f>
        <v>43.22530446309667</v>
      </c>
      <c r="D740" s="2">
        <f>MACD!E740</f>
        <v>8.3093126949567164E-3</v>
      </c>
      <c r="E740" s="2">
        <f>MACD!F740</f>
        <v>3.4919312677212455E-3</v>
      </c>
      <c r="F740" s="2">
        <f>'Moving Avg'!D740</f>
        <v>0.46999999999999992</v>
      </c>
      <c r="G740" s="2">
        <f>'Moving Avg'!F740</f>
        <v>0.496</v>
      </c>
      <c r="H740" s="2">
        <f>'Moving Avg'!G740</f>
        <v>0.50419999999999998</v>
      </c>
      <c r="I740" s="2">
        <f>'Moving Avg'!H740</f>
        <v>0.56135000000000002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0.48</v>
      </c>
      <c r="C741" s="2">
        <f>RSI!I741</f>
        <v>43.22530446309667</v>
      </c>
      <c r="D741" s="2">
        <f>MACD!E741</f>
        <v>1.0417982584936814E-2</v>
      </c>
      <c r="E741" s="2">
        <f>MACD!F741</f>
        <v>4.8771415311643588E-3</v>
      </c>
      <c r="F741" s="2">
        <f>'Moving Avg'!D741</f>
        <v>0.46999999999999992</v>
      </c>
      <c r="G741" s="2">
        <f>'Moving Avg'!F741</f>
        <v>0.4955</v>
      </c>
      <c r="H741" s="2">
        <f>'Moving Avg'!G741</f>
        <v>0.50380000000000014</v>
      </c>
      <c r="I741" s="2">
        <f>'Moving Avg'!H741</f>
        <v>0.5615</v>
      </c>
      <c r="J741" s="5" t="str">
        <f>OBV!F741</f>
        <v>BEARISH</v>
      </c>
      <c r="K741" s="5" t="str">
        <f>OBV!G741</f>
        <v>NEUTRAL</v>
      </c>
      <c r="L741" s="5" t="str">
        <f>OBV!H741</f>
        <v>NEUTRAL</v>
      </c>
    </row>
    <row r="742" spans="1:12" ht="13.5" x14ac:dyDescent="0.25">
      <c r="A742" s="3">
        <f>RSI!A742</f>
        <v>43385</v>
      </c>
      <c r="B742" s="2">
        <f>RSI!B742</f>
        <v>0.47</v>
      </c>
      <c r="C742" s="2">
        <f>RSI!I742</f>
        <v>39.572783156074259</v>
      </c>
      <c r="D742" s="2">
        <f>MACD!E742</f>
        <v>1.3033972013440476E-2</v>
      </c>
      <c r="E742" s="2">
        <f>MACD!F742</f>
        <v>6.5085076276195832E-3</v>
      </c>
      <c r="F742" s="2">
        <f>'Moving Avg'!D742</f>
        <v>0.46999999999999992</v>
      </c>
      <c r="G742" s="2">
        <f>'Moving Avg'!F742</f>
        <v>0.49450000000000011</v>
      </c>
      <c r="H742" s="2">
        <f>'Moving Avg'!G742</f>
        <v>0.50320000000000009</v>
      </c>
      <c r="I742" s="2">
        <f>'Moving Avg'!H742</f>
        <v>0.56164999999999998</v>
      </c>
      <c r="J742" s="5" t="str">
        <f>OBV!F742</f>
        <v>BEARISH</v>
      </c>
      <c r="K742" s="5" t="str">
        <f>OBV!G742</f>
        <v>NEUTRAL</v>
      </c>
      <c r="L742" s="5" t="str">
        <f>OBV!H742</f>
        <v>NEUTRAL</v>
      </c>
    </row>
    <row r="743" spans="1:12" ht="13.5" x14ac:dyDescent="0.25">
      <c r="A743" s="3">
        <f>RSI!A743</f>
        <v>43389</v>
      </c>
      <c r="B743" s="2">
        <f>RSI!B743</f>
        <v>0.46</v>
      </c>
      <c r="C743" s="2">
        <f>RSI!I743</f>
        <v>36.272042572482292</v>
      </c>
      <c r="D743" s="2">
        <f>MACD!E743</f>
        <v>1.6131582283482548E-2</v>
      </c>
      <c r="E743" s="2">
        <f>MACD!F743</f>
        <v>8.433122558792177E-3</v>
      </c>
      <c r="F743" s="2">
        <f>'Moving Avg'!D743</f>
        <v>0.47199999999999998</v>
      </c>
      <c r="G743" s="2">
        <f>'Moving Avg'!F743</f>
        <v>0.49300000000000005</v>
      </c>
      <c r="H743" s="2">
        <f>'Moving Avg'!G743</f>
        <v>0.50240000000000007</v>
      </c>
      <c r="I743" s="2">
        <f>'Moving Avg'!H743</f>
        <v>0.56174999999999997</v>
      </c>
      <c r="J743" s="5" t="str">
        <f>OBV!F743</f>
        <v>BEARISH</v>
      </c>
      <c r="K743" s="5" t="str">
        <f>OBV!G743</f>
        <v>NEUTRAL</v>
      </c>
      <c r="L743" s="5" t="str">
        <f>OBV!H743</f>
        <v>BEARISH DIVERGENCE</v>
      </c>
    </row>
    <row r="744" spans="1:12" ht="13.5" x14ac:dyDescent="0.25">
      <c r="A744" s="3">
        <f>RSI!A744</f>
        <v>43390</v>
      </c>
      <c r="B744" s="2">
        <f>RSI!B744</f>
        <v>0.46</v>
      </c>
      <c r="C744" s="2">
        <f>RSI!I744</f>
        <v>36.272042572482299</v>
      </c>
      <c r="D744" s="2">
        <f>MACD!E744</f>
        <v>2.0482911329430142E-2</v>
      </c>
      <c r="E744" s="2">
        <f>MACD!F744</f>
        <v>1.0843080312919771E-2</v>
      </c>
      <c r="F744" s="2">
        <f>'Moving Avg'!D744</f>
        <v>0.47000000000000003</v>
      </c>
      <c r="G744" s="2">
        <f>'Moving Avg'!F744</f>
        <v>0.4905000000000001</v>
      </c>
      <c r="H744" s="2">
        <f>'Moving Avg'!G744</f>
        <v>0.502</v>
      </c>
      <c r="I744" s="2">
        <f>'Moving Avg'!H744</f>
        <v>0.56184999999999996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0.46</v>
      </c>
      <c r="C745" s="2">
        <f>RSI!I745</f>
        <v>36.272042572482299</v>
      </c>
      <c r="D745" s="2">
        <f>MACD!E745</f>
        <v>2.1265486378768794E-2</v>
      </c>
      <c r="E745" s="2">
        <f>MACD!F745</f>
        <v>1.2927561526089577E-2</v>
      </c>
      <c r="F745" s="2">
        <f>'Moving Avg'!D745</f>
        <v>0.46600000000000003</v>
      </c>
      <c r="G745" s="2">
        <f>'Moving Avg'!F745</f>
        <v>0.48800000000000016</v>
      </c>
      <c r="H745" s="2">
        <f>'Moving Avg'!G745</f>
        <v>0.50160000000000005</v>
      </c>
      <c r="I745" s="2">
        <f>'Moving Avg'!H745</f>
        <v>0.56189999999999984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0.46</v>
      </c>
      <c r="C746" s="2">
        <f>RSI!I746</f>
        <v>36.272042572482299</v>
      </c>
      <c r="D746" s="2">
        <f>MACD!E746</f>
        <v>1.9015190632481249E-2</v>
      </c>
      <c r="E746" s="2">
        <f>MACD!F746</f>
        <v>1.4145087347367913E-2</v>
      </c>
      <c r="F746" s="2">
        <f>'Moving Avg'!D746</f>
        <v>0.46200000000000002</v>
      </c>
      <c r="G746" s="2">
        <f>'Moving Avg'!F746</f>
        <v>0.48550000000000015</v>
      </c>
      <c r="H746" s="2">
        <f>'Moving Avg'!G746</f>
        <v>0.501</v>
      </c>
      <c r="I746" s="2">
        <f>'Moving Avg'!H746</f>
        <v>0.56184999999999985</v>
      </c>
      <c r="J746" s="5" t="str">
        <f>OBV!F746</f>
        <v>BEARISH</v>
      </c>
      <c r="K746" s="5" t="str">
        <f>OBV!G746</f>
        <v>NEUTRAL</v>
      </c>
      <c r="L746" s="5" t="str">
        <f>OBV!H746</f>
        <v>CONFIRMED BEARISH</v>
      </c>
    </row>
    <row r="747" spans="1:12" ht="13.5" x14ac:dyDescent="0.25">
      <c r="A747" s="3">
        <f>RSI!A747</f>
        <v>43395</v>
      </c>
      <c r="B747" s="2">
        <f>RSI!B747</f>
        <v>0.46</v>
      </c>
      <c r="C747" s="2">
        <f>RSI!I747</f>
        <v>36.272042572482299</v>
      </c>
      <c r="D747" s="2">
        <f>MACD!E747</f>
        <v>1.572489976991992E-2</v>
      </c>
      <c r="E747" s="2">
        <f>MACD!F747</f>
        <v>1.4461049831878316E-2</v>
      </c>
      <c r="F747" s="2">
        <f>'Moving Avg'!D747</f>
        <v>0.46000000000000008</v>
      </c>
      <c r="G747" s="2">
        <f>'Moving Avg'!F747</f>
        <v>0.48300000000000021</v>
      </c>
      <c r="H747" s="2">
        <f>'Moving Avg'!G747</f>
        <v>0.50019999999999998</v>
      </c>
      <c r="I747" s="2">
        <f>'Moving Avg'!H747</f>
        <v>0.56169999999999976</v>
      </c>
      <c r="J747" s="5" t="str">
        <f>OBV!F747</f>
        <v>BEARISH</v>
      </c>
      <c r="K747" s="5" t="str">
        <f>OBV!G747</f>
        <v>NEUTRAL</v>
      </c>
      <c r="L747" s="5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0.46</v>
      </c>
      <c r="C748" s="2">
        <f>RSI!I748</f>
        <v>36.272042572482299</v>
      </c>
      <c r="D748" s="2">
        <f>MACD!E748</f>
        <v>1.0004872458569347E-2</v>
      </c>
      <c r="E748" s="2">
        <f>MACD!F748</f>
        <v>1.3569814357216523E-2</v>
      </c>
      <c r="F748" s="2">
        <f>'Moving Avg'!D748</f>
        <v>0.46000000000000008</v>
      </c>
      <c r="G748" s="2">
        <f>'Moving Avg'!F748</f>
        <v>0.48050000000000015</v>
      </c>
      <c r="H748" s="2">
        <f>'Moving Avg'!G748</f>
        <v>0.49920000000000003</v>
      </c>
      <c r="I748" s="2">
        <f>'Moving Avg'!H748</f>
        <v>0.56144999999999978</v>
      </c>
      <c r="J748" s="5" t="str">
        <f>OBV!F748</f>
        <v>NEUTRAL</v>
      </c>
      <c r="K748" s="5" t="str">
        <f>OBV!G748</f>
        <v>NEUTRAL</v>
      </c>
      <c r="L748" s="5" t="str">
        <f>OBV!H748</f>
        <v>NEUTRAL</v>
      </c>
    </row>
    <row r="749" spans="1:12" ht="13.5" x14ac:dyDescent="0.25">
      <c r="A749" s="3">
        <f>RSI!A749</f>
        <v>43397</v>
      </c>
      <c r="B749" s="2">
        <f>RSI!B749</f>
        <v>0.46</v>
      </c>
      <c r="C749" s="2">
        <f>RSI!I749</f>
        <v>36.272042572482299</v>
      </c>
      <c r="D749" s="2">
        <f>MACD!E749</f>
        <v>8.3723169017155818E-3</v>
      </c>
      <c r="E749" s="2">
        <f>MACD!F749</f>
        <v>1.2530314866116336E-2</v>
      </c>
      <c r="F749" s="2">
        <f>'Moving Avg'!D749</f>
        <v>0.46000000000000008</v>
      </c>
      <c r="G749" s="2">
        <f>'Moving Avg'!F749</f>
        <v>0.4780000000000002</v>
      </c>
      <c r="H749" s="2">
        <f>'Moving Avg'!G749</f>
        <v>0.49800000000000005</v>
      </c>
      <c r="I749" s="2">
        <f>'Moving Avg'!H749</f>
        <v>0.56109999999999971</v>
      </c>
      <c r="J749" s="5" t="str">
        <f>OBV!F749</f>
        <v>NEUTRAL</v>
      </c>
      <c r="K749" s="5" t="str">
        <f>OBV!G749</f>
        <v>NEUTRAL</v>
      </c>
      <c r="L749" s="5" t="str">
        <f>OBV!H749</f>
        <v>NEUTRAL</v>
      </c>
    </row>
    <row r="750" spans="1:12" ht="13.5" x14ac:dyDescent="0.25">
      <c r="A750" s="3">
        <f>RSI!A750</f>
        <v>43398</v>
      </c>
      <c r="B750" s="2">
        <f>RSI!B750</f>
        <v>0.46</v>
      </c>
      <c r="C750" s="2">
        <f>RSI!I750</f>
        <v>36.272042572482299</v>
      </c>
      <c r="D750" s="2">
        <f>MACD!E750</f>
        <v>8.6502597913404866E-3</v>
      </c>
      <c r="E750" s="2">
        <f>MACD!F750</f>
        <v>1.1754303851161167E-2</v>
      </c>
      <c r="F750" s="2">
        <f>'Moving Avg'!D750</f>
        <v>0.46000000000000008</v>
      </c>
      <c r="G750" s="2">
        <f>'Moving Avg'!F750</f>
        <v>0.47650000000000015</v>
      </c>
      <c r="H750" s="2">
        <f>'Moving Avg'!G750</f>
        <v>0.49680000000000007</v>
      </c>
      <c r="I750" s="2">
        <f>'Moving Avg'!H750</f>
        <v>0.56064999999999965</v>
      </c>
      <c r="J750" s="5" t="str">
        <f>OBV!F750</f>
        <v>NEUTRAL</v>
      </c>
      <c r="K750" s="5" t="str">
        <f>OBV!G750</f>
        <v>NEUTRAL</v>
      </c>
      <c r="L750" s="5" t="str">
        <f>OBV!H750</f>
        <v>NEUTRAL</v>
      </c>
    </row>
    <row r="751" spans="1:12" ht="13.5" x14ac:dyDescent="0.25">
      <c r="A751" s="3">
        <f>RSI!A751</f>
        <v>43399</v>
      </c>
      <c r="B751" s="2">
        <f>RSI!B751</f>
        <v>0.46</v>
      </c>
      <c r="C751" s="2">
        <f>RSI!I751</f>
        <v>36.272042572482299</v>
      </c>
      <c r="D751" s="2">
        <f>MACD!E751</f>
        <v>8.9973630833105611E-3</v>
      </c>
      <c r="E751" s="2">
        <f>MACD!F751</f>
        <v>1.1202915697591046E-2</v>
      </c>
      <c r="F751" s="2">
        <f>'Moving Avg'!D751</f>
        <v>0.46000000000000008</v>
      </c>
      <c r="G751" s="2">
        <f>'Moving Avg'!F751</f>
        <v>0.4740000000000002</v>
      </c>
      <c r="H751" s="2">
        <f>'Moving Avg'!G751</f>
        <v>0.49560000000000004</v>
      </c>
      <c r="I751" s="2">
        <f>'Moving Avg'!H751</f>
        <v>0.5601499999999997</v>
      </c>
      <c r="J751" s="5" t="str">
        <f>OBV!F751</f>
        <v>NEUTRAL</v>
      </c>
      <c r="K751" s="5" t="str">
        <f>OBV!G751</f>
        <v>NEUTRAL</v>
      </c>
      <c r="L751" s="5" t="str">
        <f>OBV!H751</f>
        <v>NEUTRAL</v>
      </c>
    </row>
    <row r="752" spans="1:12" ht="13.5" x14ac:dyDescent="0.25">
      <c r="A752" s="3">
        <f>RSI!A752</f>
        <v>43402</v>
      </c>
      <c r="B752" s="2">
        <f>RSI!B752</f>
        <v>0.48</v>
      </c>
      <c r="C752" s="2">
        <f>RSI!I752</f>
        <v>51.904068971885245</v>
      </c>
      <c r="D752" s="2">
        <f>MACD!E752</f>
        <v>6.3747532626795556E-3</v>
      </c>
      <c r="E752" s="2">
        <f>MACD!F752</f>
        <v>1.0237283210608749E-2</v>
      </c>
      <c r="F752" s="2">
        <f>'Moving Avg'!D752</f>
        <v>0.46400000000000008</v>
      </c>
      <c r="G752" s="2">
        <f>'Moving Avg'!F752</f>
        <v>0.47250000000000003</v>
      </c>
      <c r="H752" s="2">
        <f>'Moving Avg'!G752</f>
        <v>0.49480000000000002</v>
      </c>
      <c r="I752" s="2">
        <f>'Moving Avg'!H752</f>
        <v>0.55964999999999965</v>
      </c>
      <c r="J752" s="5" t="str">
        <f>OBV!F752</f>
        <v>BULLISH</v>
      </c>
      <c r="K752" s="5" t="str">
        <f>OBV!G752</f>
        <v>NEUTRAL</v>
      </c>
      <c r="L752" s="5" t="str">
        <f>OBV!H752</f>
        <v>CONFIRMED BULLISH</v>
      </c>
    </row>
    <row r="753" spans="1:12" ht="13.5" x14ac:dyDescent="0.25">
      <c r="A753" s="3">
        <f>RSI!A753</f>
        <v>43403</v>
      </c>
      <c r="B753" s="2">
        <f>RSI!B753</f>
        <v>0.48</v>
      </c>
      <c r="C753" s="2">
        <f>RSI!I753</f>
        <v>51.904068971885245</v>
      </c>
      <c r="D753" s="2">
        <f>MACD!E753</f>
        <v>2.594933565459534E-3</v>
      </c>
      <c r="E753" s="2">
        <f>MACD!F753</f>
        <v>8.708813281578907E-3</v>
      </c>
      <c r="F753" s="2">
        <f>'Moving Avg'!D753</f>
        <v>0.46799999999999997</v>
      </c>
      <c r="G753" s="2">
        <f>'Moving Avg'!F753</f>
        <v>0.47099999999999997</v>
      </c>
      <c r="H753" s="2">
        <f>'Moving Avg'!G753</f>
        <v>0.49400000000000005</v>
      </c>
      <c r="I753" s="2">
        <f>'Moving Avg'!H753</f>
        <v>0.5591499999999997</v>
      </c>
      <c r="J753" s="5" t="str">
        <f>OBV!F753</f>
        <v>BULLISH</v>
      </c>
      <c r="K753" s="5" t="str">
        <f>OBV!G753</f>
        <v>NEUTRAL</v>
      </c>
      <c r="L753" s="5" t="str">
        <f>OBV!H753</f>
        <v>CONFIRMED BULLISH</v>
      </c>
    </row>
    <row r="754" spans="1:12" ht="13.5" x14ac:dyDescent="0.25">
      <c r="A754" s="3">
        <f>RSI!A754</f>
        <v>43404</v>
      </c>
      <c r="B754" s="2">
        <f>RSI!B754</f>
        <v>0.48</v>
      </c>
      <c r="C754" s="2">
        <f>RSI!I754</f>
        <v>51.904068971885245</v>
      </c>
      <c r="D754" s="2">
        <f>MACD!E754</f>
        <v>-6.2395575362123035E-4</v>
      </c>
      <c r="E754" s="2">
        <f>MACD!F754</f>
        <v>6.8422594745388794E-3</v>
      </c>
      <c r="F754" s="2">
        <f>'Moving Avg'!D754</f>
        <v>0.47199999999999998</v>
      </c>
      <c r="G754" s="2">
        <f>'Moving Avg'!F754</f>
        <v>0.46900000000000003</v>
      </c>
      <c r="H754" s="2">
        <f>'Moving Avg'!G754</f>
        <v>0.49320000000000008</v>
      </c>
      <c r="I754" s="2">
        <f>'Moving Avg'!H754</f>
        <v>0.55859999999999976</v>
      </c>
      <c r="J754" s="5" t="str">
        <f>OBV!F754</f>
        <v>BULLISH</v>
      </c>
      <c r="K754" s="5" t="str">
        <f>OBV!G754</f>
        <v>NEUTRAL</v>
      </c>
      <c r="L754" s="5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0.46</v>
      </c>
      <c r="C755" s="2">
        <f>RSI!I755</f>
        <v>39.731670601066959</v>
      </c>
      <c r="D755" s="2">
        <f>MACD!E755</f>
        <v>-1.8852057243697318E-3</v>
      </c>
      <c r="E755" s="2">
        <f>MACD!F755</f>
        <v>5.0967664347571582E-3</v>
      </c>
      <c r="F755" s="2">
        <f>'Moving Avg'!D755</f>
        <v>0.47199999999999998</v>
      </c>
      <c r="G755" s="2">
        <f>'Moving Avg'!F755</f>
        <v>0.46700000000000008</v>
      </c>
      <c r="H755" s="2">
        <f>'Moving Avg'!G755</f>
        <v>0.4920000000000001</v>
      </c>
      <c r="I755" s="2">
        <f>'Moving Avg'!H755</f>
        <v>0.55789999999999973</v>
      </c>
      <c r="J755" s="5" t="str">
        <f>OBV!F755</f>
        <v>BULLISH</v>
      </c>
      <c r="K755" s="5" t="str">
        <f>OBV!G755</f>
        <v>NEUTRAL</v>
      </c>
      <c r="L755" s="5" t="str">
        <f>OBV!H755</f>
        <v>NEUTRAL</v>
      </c>
    </row>
    <row r="756" spans="1:12" ht="13.5" x14ac:dyDescent="0.25">
      <c r="A756" s="3">
        <f>RSI!A756</f>
        <v>43406</v>
      </c>
      <c r="B756" s="2">
        <f>RSI!B756</f>
        <v>0.44</v>
      </c>
      <c r="C756" s="2">
        <f>RSI!I756</f>
        <v>31.720448759445858</v>
      </c>
      <c r="D756" s="2">
        <f>MACD!E756</f>
        <v>-1.3703992259604947E-3</v>
      </c>
      <c r="E756" s="2">
        <f>MACD!F756</f>
        <v>3.8033333026136281E-3</v>
      </c>
      <c r="F756" s="2">
        <f>'Moving Avg'!D756</f>
        <v>0.46799999999999997</v>
      </c>
      <c r="G756" s="2">
        <f>'Moving Avg'!F756</f>
        <v>0.46500000000000002</v>
      </c>
      <c r="H756" s="2">
        <f>'Moving Avg'!G756</f>
        <v>0.49040000000000022</v>
      </c>
      <c r="I756" s="2">
        <f>'Moving Avg'!H756</f>
        <v>0.55704999999999971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</row>
    <row r="757" spans="1:12" ht="13.5" x14ac:dyDescent="0.25">
      <c r="A757" s="3">
        <f>RSI!A757</f>
        <v>43409</v>
      </c>
      <c r="B757" s="2">
        <f>RSI!B757</f>
        <v>0.44</v>
      </c>
      <c r="C757" s="2">
        <f>RSI!I757</f>
        <v>31.720448759445858</v>
      </c>
      <c r="D757" s="2">
        <f>MACD!E757</f>
        <v>-7.2352348816462353E-4</v>
      </c>
      <c r="E757" s="2">
        <f>MACD!F757</f>
        <v>2.8979619444579777E-3</v>
      </c>
      <c r="F757" s="2">
        <f>'Moving Avg'!D757</f>
        <v>0.45999999999999996</v>
      </c>
      <c r="G757" s="2">
        <f>'Moving Avg'!F757</f>
        <v>0.46349999999999997</v>
      </c>
      <c r="H757" s="2">
        <f>'Moving Avg'!G757</f>
        <v>0.48880000000000023</v>
      </c>
      <c r="I757" s="2">
        <f>'Moving Avg'!H757</f>
        <v>0.55604999999999971</v>
      </c>
      <c r="J757" s="5" t="str">
        <f>OBV!F757</f>
        <v>BEARISH</v>
      </c>
      <c r="K757" s="5" t="str">
        <f>OBV!G757</f>
        <v>NEUTRAL</v>
      </c>
      <c r="L757" s="5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0.42</v>
      </c>
      <c r="C758" s="2">
        <f>RSI!I758</f>
        <v>25.70858116002168</v>
      </c>
      <c r="D758" s="2">
        <f>MACD!E758</f>
        <v>1.5009349786346271E-3</v>
      </c>
      <c r="E758" s="2">
        <f>MACD!F758</f>
        <v>2.6185565512933076E-3</v>
      </c>
      <c r="F758" s="2">
        <f>'Moving Avg'!D758</f>
        <v>0.44799999999999995</v>
      </c>
      <c r="G758" s="2">
        <f>'Moving Avg'!F758</f>
        <v>0.46200000000000002</v>
      </c>
      <c r="H758" s="2">
        <f>'Moving Avg'!G758</f>
        <v>0.48680000000000029</v>
      </c>
      <c r="I758" s="2">
        <f>'Moving Avg'!H758</f>
        <v>0.55479999999999974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0.42</v>
      </c>
      <c r="C759" s="2">
        <f>RSI!I759</f>
        <v>25.70858116002168</v>
      </c>
      <c r="D759" s="2">
        <f>MACD!E759</f>
        <v>3.6824801024388232E-3</v>
      </c>
      <c r="E759" s="2">
        <f>MACD!F759</f>
        <v>2.8313412615224112E-3</v>
      </c>
      <c r="F759" s="2">
        <f>'Moving Avg'!D759</f>
        <v>0.43600000000000005</v>
      </c>
      <c r="G759" s="2">
        <f>'Moving Avg'!F759</f>
        <v>0.45950000000000008</v>
      </c>
      <c r="H759" s="2">
        <f>'Moving Avg'!G759</f>
        <v>0.48480000000000034</v>
      </c>
      <c r="I759" s="2">
        <f>'Moving Avg'!H759</f>
        <v>0.55339999999999967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0.43</v>
      </c>
      <c r="C760" s="2">
        <f>RSI!I760</f>
        <v>33.064943159017034</v>
      </c>
      <c r="D760" s="2">
        <f>MACD!E760</f>
        <v>5.0648020073858491E-3</v>
      </c>
      <c r="E760" s="2">
        <f>MACD!F760</f>
        <v>3.2780334106950991E-3</v>
      </c>
      <c r="F760" s="2">
        <f>'Moving Avg'!D760</f>
        <v>0.43</v>
      </c>
      <c r="G760" s="2">
        <f>'Moving Avg'!F760</f>
        <v>0.45700000000000013</v>
      </c>
      <c r="H760" s="2">
        <f>'Moving Avg'!G760</f>
        <v>0.48300000000000032</v>
      </c>
      <c r="I760" s="2">
        <f>'Moving Avg'!H760</f>
        <v>0.55189999999999972</v>
      </c>
      <c r="J760" s="5" t="str">
        <f>OBV!F760</f>
        <v>BULLISH</v>
      </c>
      <c r="K760" s="5" t="str">
        <f>OBV!G760</f>
        <v>NEUTRAL</v>
      </c>
      <c r="L760" s="5" t="str">
        <f>OBV!H760</f>
        <v>BULLISH DIVERGENCE</v>
      </c>
    </row>
    <row r="761" spans="1:12" ht="13.5" x14ac:dyDescent="0.25">
      <c r="A761" s="3">
        <f>RSI!A761</f>
        <v>43413</v>
      </c>
      <c r="B761" s="2">
        <f>RSI!B761</f>
        <v>0.43</v>
      </c>
      <c r="C761" s="2">
        <f>RSI!I761</f>
        <v>33.064943159017034</v>
      </c>
      <c r="D761" s="2">
        <f>MACD!E761</f>
        <v>6.4319795453655626E-3</v>
      </c>
      <c r="E761" s="2">
        <f>MACD!F761</f>
        <v>3.9088226376291918E-3</v>
      </c>
      <c r="F761" s="2">
        <f>'Moving Avg'!D761</f>
        <v>0.42800000000000005</v>
      </c>
      <c r="G761" s="2">
        <f>'Moving Avg'!F761</f>
        <v>0.45450000000000007</v>
      </c>
      <c r="H761" s="2">
        <f>'Moving Avg'!G761</f>
        <v>0.48120000000000035</v>
      </c>
      <c r="I761" s="2">
        <f>'Moving Avg'!H761</f>
        <v>0.55019999999999991</v>
      </c>
      <c r="J761" s="5" t="str">
        <f>OBV!F761</f>
        <v>BULLISH</v>
      </c>
      <c r="K761" s="5" t="str">
        <f>OBV!G761</f>
        <v>NEUTRAL</v>
      </c>
      <c r="L761" s="5" t="str">
        <f>OBV!H761</f>
        <v>BULLISH DIVERGENCE</v>
      </c>
    </row>
    <row r="762" spans="1:12" ht="13.5" x14ac:dyDescent="0.25">
      <c r="A762" s="3">
        <f>RSI!A762</f>
        <v>43416</v>
      </c>
      <c r="B762" s="2">
        <f>RSI!B762</f>
        <v>0.41</v>
      </c>
      <c r="C762" s="2">
        <f>RSI!I762</f>
        <v>26.889055938989486</v>
      </c>
      <c r="D762" s="2">
        <f>MACD!E762</f>
        <v>1.2330116026171678E-2</v>
      </c>
      <c r="E762" s="2">
        <f>MACD!F762</f>
        <v>5.5930813153376897E-3</v>
      </c>
      <c r="F762" s="2">
        <f>'Moving Avg'!D762</f>
        <v>0.42199999999999999</v>
      </c>
      <c r="G762" s="2">
        <f>'Moving Avg'!F762</f>
        <v>0.45150000000000012</v>
      </c>
      <c r="H762" s="2">
        <f>'Moving Avg'!G762</f>
        <v>0.47900000000000031</v>
      </c>
      <c r="I762" s="2">
        <f>'Moving Avg'!H762</f>
        <v>0.54819999999999991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0.41</v>
      </c>
      <c r="C763" s="2">
        <f>RSI!I763</f>
        <v>26.889055938989486</v>
      </c>
      <c r="D763" s="2">
        <f>MACD!E763</f>
        <v>1.7608369781490718E-2</v>
      </c>
      <c r="E763" s="2">
        <f>MACD!F763</f>
        <v>7.9961390085682964E-3</v>
      </c>
      <c r="F763" s="2">
        <f>'Moving Avg'!D763</f>
        <v>0.42000000000000004</v>
      </c>
      <c r="G763" s="2">
        <f>'Moving Avg'!F763</f>
        <v>0.44900000000000012</v>
      </c>
      <c r="H763" s="2">
        <f>'Moving Avg'!G763</f>
        <v>0.47680000000000033</v>
      </c>
      <c r="I763" s="2">
        <f>'Moving Avg'!H763</f>
        <v>0.54604999999999981</v>
      </c>
      <c r="J763" s="5" t="str">
        <f>OBV!F763</f>
        <v>BULLISH</v>
      </c>
      <c r="K763" s="5" t="str">
        <f>OBV!G763</f>
        <v>NEUTRAL</v>
      </c>
      <c r="L763" s="5" t="str">
        <f>OBV!H763</f>
        <v>BULLISH DIVERGENCE</v>
      </c>
    </row>
    <row r="764" spans="1:12" ht="13.5" x14ac:dyDescent="0.25">
      <c r="A764" s="3">
        <f>RSI!A764</f>
        <v>43418</v>
      </c>
      <c r="B764" s="2">
        <f>RSI!B764</f>
        <v>0.42</v>
      </c>
      <c r="C764" s="2">
        <f>RSI!I764</f>
        <v>34.033885177421368</v>
      </c>
      <c r="D764" s="2">
        <f>MACD!E764</f>
        <v>2.1600068652108395E-2</v>
      </c>
      <c r="E764" s="2">
        <f>MACD!F764</f>
        <v>1.0716924937276317E-2</v>
      </c>
      <c r="F764" s="2">
        <f>'Moving Avg'!D764</f>
        <v>0.42000000000000004</v>
      </c>
      <c r="G764" s="2">
        <f>'Moving Avg'!F764</f>
        <v>0.44699999999999995</v>
      </c>
      <c r="H764" s="2">
        <f>'Moving Avg'!G764</f>
        <v>0.47480000000000033</v>
      </c>
      <c r="I764" s="2">
        <f>'Moving Avg'!H764</f>
        <v>0.54419999999999991</v>
      </c>
      <c r="J764" s="5" t="str">
        <f>OBV!F764</f>
        <v>BULLISH</v>
      </c>
      <c r="K764" s="5" t="str">
        <f>OBV!G764</f>
        <v>NEUTRAL</v>
      </c>
      <c r="L764" s="5" t="str">
        <f>OBV!H764</f>
        <v>NEUTRAL</v>
      </c>
    </row>
    <row r="765" spans="1:12" ht="13.5" x14ac:dyDescent="0.25">
      <c r="A765" s="3">
        <f>RSI!A765</f>
        <v>43419</v>
      </c>
      <c r="B765" s="2">
        <f>RSI!B765</f>
        <v>0.41</v>
      </c>
      <c r="C765" s="2">
        <f>RSI!I765</f>
        <v>30.793118137174233</v>
      </c>
      <c r="D765" s="2">
        <f>MACD!E765</f>
        <v>2.2828891771229209E-2</v>
      </c>
      <c r="E765" s="2">
        <f>MACD!F765</f>
        <v>1.3139318304066895E-2</v>
      </c>
      <c r="F765" s="2">
        <f>'Moving Avg'!D765</f>
        <v>0.41600000000000004</v>
      </c>
      <c r="G765" s="2">
        <f>'Moving Avg'!F765</f>
        <v>0.44450000000000001</v>
      </c>
      <c r="H765" s="2">
        <f>'Moving Avg'!G765</f>
        <v>0.47260000000000035</v>
      </c>
      <c r="I765" s="2">
        <f>'Moving Avg'!H765</f>
        <v>0.54244999999999988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0.41</v>
      </c>
      <c r="C766" s="2">
        <f>RSI!I766</f>
        <v>30.793118137174233</v>
      </c>
      <c r="D766" s="2">
        <f>MACD!E766</f>
        <v>2.102436410932973E-2</v>
      </c>
      <c r="E766" s="2">
        <f>MACD!F766</f>
        <v>1.4716327465119462E-2</v>
      </c>
      <c r="F766" s="2">
        <f>'Moving Avg'!D766</f>
        <v>0.41200000000000003</v>
      </c>
      <c r="G766" s="2">
        <f>'Moving Avg'!F766</f>
        <v>0.44200000000000006</v>
      </c>
      <c r="H766" s="2">
        <f>'Moving Avg'!G766</f>
        <v>0.47060000000000035</v>
      </c>
      <c r="I766" s="2">
        <f>'Moving Avg'!H766</f>
        <v>0.54084999999999983</v>
      </c>
      <c r="J766" s="5" t="str">
        <f>OBV!F766</f>
        <v>BEARISH</v>
      </c>
      <c r="K766" s="5" t="str">
        <f>OBV!G766</f>
        <v>NEUTRAL</v>
      </c>
      <c r="L766" s="5" t="str">
        <f>OBV!H766</f>
        <v>CONFIRMED BEARISH</v>
      </c>
    </row>
    <row r="767" spans="1:12" ht="13.5" x14ac:dyDescent="0.25">
      <c r="A767" s="3">
        <f>RSI!A767</f>
        <v>43423</v>
      </c>
      <c r="B767" s="2">
        <f>RSI!B767</f>
        <v>0.4</v>
      </c>
      <c r="C767" s="2">
        <f>RSI!I767</f>
        <v>27.730687331321505</v>
      </c>
      <c r="D767" s="2">
        <f>MACD!E767</f>
        <v>2.0453587575256671E-2</v>
      </c>
      <c r="E767" s="2">
        <f>MACD!F767</f>
        <v>1.5863779487146904E-2</v>
      </c>
      <c r="F767" s="2">
        <f>'Moving Avg'!D767</f>
        <v>0.41</v>
      </c>
      <c r="G767" s="2">
        <f>'Moving Avg'!F767</f>
        <v>0.43900000000000006</v>
      </c>
      <c r="H767" s="2">
        <f>'Moving Avg'!G767</f>
        <v>0.46840000000000032</v>
      </c>
      <c r="I767" s="2">
        <f>'Moving Avg'!H767</f>
        <v>0.53924999999999979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0.4</v>
      </c>
      <c r="C768" s="2">
        <f>RSI!I768</f>
        <v>27.730687331321505</v>
      </c>
      <c r="D768" s="2">
        <f>MACD!E768</f>
        <v>1.7152226044854668E-2</v>
      </c>
      <c r="E768" s="2">
        <f>MACD!F768</f>
        <v>1.6121468798688459E-2</v>
      </c>
      <c r="F768" s="2">
        <f>'Moving Avg'!D768</f>
        <v>0.40800000000000003</v>
      </c>
      <c r="G768" s="2">
        <f>'Moving Avg'!F768</f>
        <v>0.43600000000000005</v>
      </c>
      <c r="H768" s="2">
        <f>'Moving Avg'!G768</f>
        <v>0.46660000000000035</v>
      </c>
      <c r="I768" s="2">
        <f>'Moving Avg'!H768</f>
        <v>0.53784999999999983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</row>
    <row r="769" spans="1:12" ht="13.5" x14ac:dyDescent="0.25">
      <c r="A769" s="3">
        <f>RSI!A769</f>
        <v>43426</v>
      </c>
      <c r="B769" s="2">
        <f>RSI!B769</f>
        <v>0.4</v>
      </c>
      <c r="C769" s="2">
        <f>RSI!I769</f>
        <v>27.730687331321505</v>
      </c>
      <c r="D769" s="2">
        <f>MACD!E769</f>
        <v>1.4598142497732225E-2</v>
      </c>
      <c r="E769" s="2">
        <f>MACD!F769</f>
        <v>1.5816803538497213E-2</v>
      </c>
      <c r="F769" s="2">
        <f>'Moving Avg'!D769</f>
        <v>0.40400000000000003</v>
      </c>
      <c r="G769" s="2">
        <f>'Moving Avg'!F769</f>
        <v>0.433</v>
      </c>
      <c r="H769" s="2">
        <f>'Moving Avg'!G769</f>
        <v>0.46480000000000027</v>
      </c>
      <c r="I769" s="2">
        <f>'Moving Avg'!H769</f>
        <v>0.53659999999999985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0.4</v>
      </c>
      <c r="C770" s="2">
        <f>RSI!I770</f>
        <v>27.730687331321505</v>
      </c>
      <c r="D770" s="2">
        <f>MACD!E770</f>
        <v>1.4197101057704886E-2</v>
      </c>
      <c r="E770" s="2">
        <f>MACD!F770</f>
        <v>1.549286304233875E-2</v>
      </c>
      <c r="F770" s="2">
        <f>'Moving Avg'!D770</f>
        <v>0.40199999999999997</v>
      </c>
      <c r="G770" s="2">
        <f>'Moving Avg'!F770</f>
        <v>0.43000000000000005</v>
      </c>
      <c r="H770" s="2">
        <f>'Moving Avg'!G770</f>
        <v>0.46300000000000024</v>
      </c>
      <c r="I770" s="2">
        <f>'Moving Avg'!H770</f>
        <v>0.53529999999999989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0.39</v>
      </c>
      <c r="C771" s="2">
        <f>RSI!I771</f>
        <v>24.458878702709868</v>
      </c>
      <c r="D771" s="2">
        <f>MACD!E771</f>
        <v>1.4803725558450331E-2</v>
      </c>
      <c r="E771" s="2">
        <f>MACD!F771</f>
        <v>1.5355035545561066E-2</v>
      </c>
      <c r="F771" s="2">
        <f>'Moving Avg'!D771</f>
        <v>0.39800000000000002</v>
      </c>
      <c r="G771" s="2">
        <f>'Moving Avg'!F771</f>
        <v>0.42650000000000005</v>
      </c>
      <c r="H771" s="2">
        <f>'Moving Avg'!G771</f>
        <v>0.46100000000000024</v>
      </c>
      <c r="I771" s="2">
        <f>'Moving Avg'!H771</f>
        <v>0.53389999999999982</v>
      </c>
      <c r="J771" s="5" t="str">
        <f>OBV!F771</f>
        <v>BEARISH</v>
      </c>
      <c r="K771" s="5" t="str">
        <f>OBV!G771</f>
        <v>STRONG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0.4</v>
      </c>
      <c r="C772" s="2">
        <f>RSI!I772</f>
        <v>32.975120515690193</v>
      </c>
      <c r="D772" s="2">
        <f>MACD!E772</f>
        <v>1.174847437745663E-2</v>
      </c>
      <c r="E772" s="2">
        <f>MACD!F772</f>
        <v>1.463372331194018E-2</v>
      </c>
      <c r="F772" s="2">
        <f>'Moving Avg'!D772</f>
        <v>0.39800000000000002</v>
      </c>
      <c r="G772" s="2">
        <f>'Moving Avg'!F772</f>
        <v>0.42250000000000015</v>
      </c>
      <c r="H772" s="2">
        <f>'Moving Avg'!G772</f>
        <v>0.45920000000000022</v>
      </c>
      <c r="I772" s="2">
        <f>'Moving Avg'!H772</f>
        <v>0.53244999999999987</v>
      </c>
      <c r="J772" s="5" t="str">
        <f>OBV!F772</f>
        <v>BEARISH</v>
      </c>
      <c r="K772" s="5" t="str">
        <f>OBV!G772</f>
        <v>NEUTRAL</v>
      </c>
      <c r="L772" s="5" t="str">
        <f>OBV!H772</f>
        <v>NEUTRAL</v>
      </c>
    </row>
    <row r="773" spans="1:12" ht="13.5" x14ac:dyDescent="0.25">
      <c r="A773" s="3">
        <f>RSI!A773</f>
        <v>43432</v>
      </c>
      <c r="B773" s="2">
        <f>RSI!B773</f>
        <v>0.39</v>
      </c>
      <c r="C773" s="2">
        <f>RSI!I773</f>
        <v>29.405091279673584</v>
      </c>
      <c r="D773" s="2">
        <f>MACD!E773</f>
        <v>1.0075574171521828E-2</v>
      </c>
      <c r="E773" s="2">
        <f>MACD!F773</f>
        <v>1.372209348385651E-2</v>
      </c>
      <c r="F773" s="2">
        <f>'Moving Avg'!D773</f>
        <v>0.39600000000000002</v>
      </c>
      <c r="G773" s="2">
        <f>'Moving Avg'!F773</f>
        <v>0.41800000000000004</v>
      </c>
      <c r="H773" s="2">
        <f>'Moving Avg'!G773</f>
        <v>0.45720000000000022</v>
      </c>
      <c r="I773" s="2">
        <f>'Moving Avg'!H773</f>
        <v>0.53079999999999994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0.41</v>
      </c>
      <c r="C774" s="2">
        <f>RSI!I774</f>
        <v>42.753986120137775</v>
      </c>
      <c r="D774" s="2">
        <f>MACD!E774</f>
        <v>8.9349762988205073E-3</v>
      </c>
      <c r="E774" s="2">
        <f>MACD!F774</f>
        <v>1.2764670046849311E-2</v>
      </c>
      <c r="F774" s="2">
        <f>'Moving Avg'!D774</f>
        <v>0.39800000000000002</v>
      </c>
      <c r="G774" s="2">
        <f>'Moving Avg'!F774</f>
        <v>0.41450000000000015</v>
      </c>
      <c r="H774" s="2">
        <f>'Moving Avg'!G774</f>
        <v>0.45520000000000016</v>
      </c>
      <c r="I774" s="2">
        <f>'Moving Avg'!H774</f>
        <v>0.52924999999999989</v>
      </c>
      <c r="J774" s="5" t="str">
        <f>OBV!F774</f>
        <v>BEARISH</v>
      </c>
      <c r="K774" s="5" t="str">
        <f>OBV!G774</f>
        <v>NEUTRAL</v>
      </c>
      <c r="L774" s="5" t="str">
        <f>OBV!H774</f>
        <v>BEARISH DIVERGENCE</v>
      </c>
    </row>
    <row r="775" spans="1:12" ht="13.5" x14ac:dyDescent="0.25">
      <c r="A775" s="3">
        <f>RSI!A775</f>
        <v>43434</v>
      </c>
      <c r="B775" s="2">
        <f>RSI!B775</f>
        <v>0.42</v>
      </c>
      <c r="C775" s="2">
        <f>RSI!I775</f>
        <v>48.044060970194771</v>
      </c>
      <c r="D775" s="2">
        <f>MACD!E775</f>
        <v>5.7742802299085016E-3</v>
      </c>
      <c r="E775" s="2">
        <f>MACD!F775</f>
        <v>1.1366592083461149E-2</v>
      </c>
      <c r="F775" s="2">
        <f>'Moving Avg'!D775</f>
        <v>0.40200000000000002</v>
      </c>
      <c r="G775" s="2">
        <f>'Moving Avg'!F775</f>
        <v>0.41250000000000009</v>
      </c>
      <c r="H775" s="2">
        <f>'Moving Avg'!G775</f>
        <v>0.45340000000000019</v>
      </c>
      <c r="I775" s="2">
        <f>'Moving Avg'!H775</f>
        <v>0.52774999999999994</v>
      </c>
      <c r="J775" s="5" t="str">
        <f>OBV!F775</f>
        <v>BEARISH</v>
      </c>
      <c r="K775" s="5" t="str">
        <f>OBV!G775</f>
        <v>NEUTRAL</v>
      </c>
      <c r="L775" s="5" t="str">
        <f>OBV!H775</f>
        <v>BEARISH DIVERGENCE</v>
      </c>
    </row>
    <row r="776" spans="1:12" ht="13.5" x14ac:dyDescent="0.25">
      <c r="A776" s="3">
        <f>RSI!A776</f>
        <v>43437</v>
      </c>
      <c r="B776" s="2">
        <f>RSI!B776</f>
        <v>0.43</v>
      </c>
      <c r="C776" s="2">
        <f>RSI!I776</f>
        <v>52.746618736672097</v>
      </c>
      <c r="D776" s="2">
        <f>MACD!E776</f>
        <v>2.3774467829841273E-3</v>
      </c>
      <c r="E776" s="2">
        <f>MACD!F776</f>
        <v>9.5687630233657461E-3</v>
      </c>
      <c r="F776" s="2">
        <f>'Moving Avg'!D776</f>
        <v>0.41</v>
      </c>
      <c r="G776" s="2">
        <f>'Moving Avg'!F776</f>
        <v>0.41200000000000009</v>
      </c>
      <c r="H776" s="2">
        <f>'Moving Avg'!G776</f>
        <v>0.45180000000000015</v>
      </c>
      <c r="I776" s="2">
        <f>'Moving Avg'!H776</f>
        <v>0.52629999999999977</v>
      </c>
      <c r="J776" s="5" t="str">
        <f>OBV!F776</f>
        <v>BULLISH</v>
      </c>
      <c r="K776" s="5" t="str">
        <f>OBV!G776</f>
        <v>WEAK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0.44</v>
      </c>
      <c r="C777" s="2">
        <f>RSI!I777</f>
        <v>56.943461831612936</v>
      </c>
      <c r="D777" s="2">
        <f>MACD!E777</f>
        <v>-2.8181058809364501E-3</v>
      </c>
      <c r="E777" s="2">
        <f>MACD!F777</f>
        <v>7.0913892425053075E-3</v>
      </c>
      <c r="F777" s="2">
        <f>'Moving Avg'!D777</f>
        <v>0.41799999999999998</v>
      </c>
      <c r="G777" s="2">
        <f>'Moving Avg'!F777</f>
        <v>0.41200000000000003</v>
      </c>
      <c r="H777" s="2">
        <f>'Moving Avg'!G777</f>
        <v>0.45040000000000013</v>
      </c>
      <c r="I777" s="2">
        <f>'Moving Avg'!H777</f>
        <v>0.5248999999999997</v>
      </c>
      <c r="J777" s="5" t="str">
        <f>OBV!F777</f>
        <v>BULLISH</v>
      </c>
      <c r="K777" s="5" t="str">
        <f>OBV!G777</f>
        <v>WEAK</v>
      </c>
      <c r="L777" s="5" t="str">
        <f>OBV!H777</f>
        <v>CONFIRMED BULLISH</v>
      </c>
    </row>
    <row r="778" spans="1:12" ht="13.5" x14ac:dyDescent="0.25">
      <c r="A778" s="3">
        <f>RSI!A778</f>
        <v>43439</v>
      </c>
      <c r="B778" s="2">
        <f>RSI!B778</f>
        <v>0.44</v>
      </c>
      <c r="C778" s="2">
        <f>RSI!I778</f>
        <v>56.943461831612943</v>
      </c>
      <c r="D778" s="2">
        <f>MACD!E778</f>
        <v>-7.3124208639975263E-3</v>
      </c>
      <c r="E778" s="2">
        <f>MACD!F778</f>
        <v>4.2106272212047409E-3</v>
      </c>
      <c r="F778" s="2">
        <f>'Moving Avg'!D778</f>
        <v>0.42800000000000005</v>
      </c>
      <c r="G778" s="2">
        <f>'Moving Avg'!F778</f>
        <v>0.41300000000000009</v>
      </c>
      <c r="H778" s="2">
        <f>'Moving Avg'!G778</f>
        <v>0.44900000000000012</v>
      </c>
      <c r="I778" s="2">
        <f>'Moving Avg'!H778</f>
        <v>0.52359999999999973</v>
      </c>
      <c r="J778" s="5" t="str">
        <f>OBV!F778</f>
        <v>BULLISH</v>
      </c>
      <c r="K778" s="5" t="str">
        <f>OBV!G778</f>
        <v>WEAK</v>
      </c>
      <c r="L778" s="5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0.44</v>
      </c>
      <c r="C779" s="2">
        <f>RSI!I779</f>
        <v>56.943461831612943</v>
      </c>
      <c r="D779" s="2">
        <f>MACD!E779</f>
        <v>-1.120611584088016E-2</v>
      </c>
      <c r="E779" s="2">
        <f>MACD!F779</f>
        <v>1.1272786087877609E-3</v>
      </c>
      <c r="F779" s="2">
        <f>'Moving Avg'!D779</f>
        <v>0.434</v>
      </c>
      <c r="G779" s="2">
        <f>'Moving Avg'!F779</f>
        <v>0.41400000000000003</v>
      </c>
      <c r="H779" s="2">
        <f>'Moving Avg'!G779</f>
        <v>0.44760000000000011</v>
      </c>
      <c r="I779" s="2">
        <f>'Moving Avg'!H779</f>
        <v>0.52239999999999975</v>
      </c>
      <c r="J779" s="5" t="str">
        <f>OBV!F779</f>
        <v>BULLISH</v>
      </c>
      <c r="K779" s="5" t="str">
        <f>OBV!G779</f>
        <v>WEAK</v>
      </c>
      <c r="L779" s="5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0.43</v>
      </c>
      <c r="C780" s="2">
        <f>RSI!I780</f>
        <v>51.257530960859931</v>
      </c>
      <c r="D780" s="2">
        <f>MACD!E780</f>
        <v>-1.3844126254780986E-2</v>
      </c>
      <c r="E780" s="2">
        <f>MACD!F780</f>
        <v>-1.8670023639259887E-3</v>
      </c>
      <c r="F780" s="2">
        <f>'Moving Avg'!D780</f>
        <v>0.43600000000000005</v>
      </c>
      <c r="G780" s="2">
        <f>'Moving Avg'!F780</f>
        <v>0.41400000000000003</v>
      </c>
      <c r="H780" s="2">
        <f>'Moving Avg'!G780</f>
        <v>0.44640000000000007</v>
      </c>
      <c r="I780" s="2">
        <f>'Moving Avg'!H780</f>
        <v>0.52124999999999966</v>
      </c>
      <c r="J780" s="5" t="str">
        <f>OBV!F780</f>
        <v>BULLISH</v>
      </c>
      <c r="K780" s="5" t="str">
        <f>OBV!G780</f>
        <v>WEAK</v>
      </c>
      <c r="L780" s="5" t="str">
        <f>OBV!H780</f>
        <v>CONFIRMED BULLISH</v>
      </c>
    </row>
    <row r="781" spans="1:12" ht="13.5" x14ac:dyDescent="0.25">
      <c r="A781" s="3">
        <f>RSI!A781</f>
        <v>43444</v>
      </c>
      <c r="B781" s="2">
        <f>RSI!B781</f>
        <v>0.42</v>
      </c>
      <c r="C781" s="2">
        <f>RSI!I781</f>
        <v>46.280809454574097</v>
      </c>
      <c r="D781" s="2">
        <f>MACD!E781</f>
        <v>-1.689277684966306E-2</v>
      </c>
      <c r="E781" s="2">
        <f>MACD!F781</f>
        <v>-4.8721572610734036E-3</v>
      </c>
      <c r="F781" s="2">
        <f>'Moving Avg'!D781</f>
        <v>0.434</v>
      </c>
      <c r="G781" s="2">
        <f>'Moving Avg'!F781</f>
        <v>0.41350000000000009</v>
      </c>
      <c r="H781" s="2">
        <f>'Moving Avg'!G781</f>
        <v>0.44460000000000011</v>
      </c>
      <c r="I781" s="2">
        <f>'Moving Avg'!H781</f>
        <v>0.52009999999999967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0.42</v>
      </c>
      <c r="C782" s="2">
        <f>RSI!I782</f>
        <v>46.280809454574097</v>
      </c>
      <c r="D782" s="2">
        <f>MACD!E782</f>
        <v>-1.7892229288961947E-2</v>
      </c>
      <c r="E782" s="2">
        <f>MACD!F782</f>
        <v>-7.476171666651113E-3</v>
      </c>
      <c r="F782" s="2">
        <f>'Moving Avg'!D782</f>
        <v>0.43</v>
      </c>
      <c r="G782" s="2">
        <f>'Moving Avg'!F782</f>
        <v>0.41400000000000003</v>
      </c>
      <c r="H782" s="2">
        <f>'Moving Avg'!G782</f>
        <v>0.44280000000000014</v>
      </c>
      <c r="I782" s="2">
        <f>'Moving Avg'!H782</f>
        <v>0.51889999999999969</v>
      </c>
      <c r="J782" s="5" t="str">
        <f>OBV!F782</f>
        <v>BEARISH</v>
      </c>
      <c r="K782" s="5" t="str">
        <f>OBV!G782</f>
        <v>NEUTRAL</v>
      </c>
      <c r="L782" s="5" t="str">
        <f>OBV!H782</f>
        <v>CONFIRMED BEARISH</v>
      </c>
    </row>
    <row r="783" spans="1:12" ht="13.5" x14ac:dyDescent="0.25">
      <c r="A783" s="3">
        <f>RSI!A783</f>
        <v>43446</v>
      </c>
      <c r="B783" s="2">
        <f>RSI!B783</f>
        <v>0.41</v>
      </c>
      <c r="C783" s="2">
        <f>RSI!I783</f>
        <v>41.59682731958096</v>
      </c>
      <c r="D783" s="2">
        <f>MACD!E783</f>
        <v>-1.9497017048652421E-2</v>
      </c>
      <c r="E783" s="2">
        <f>MACD!F783</f>
        <v>-9.8803407430513752E-3</v>
      </c>
      <c r="F783" s="2">
        <f>'Moving Avg'!D783</f>
        <v>0.42400000000000004</v>
      </c>
      <c r="G783" s="2">
        <f>'Moving Avg'!F783</f>
        <v>0.41399999999999998</v>
      </c>
      <c r="H783" s="2">
        <f>'Moving Avg'!G783</f>
        <v>0.44080000000000014</v>
      </c>
      <c r="I783" s="2">
        <f>'Moving Avg'!H783</f>
        <v>0.5176999999999996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0.4</v>
      </c>
      <c r="C784" s="2">
        <f>RSI!I784</f>
        <v>37.508644261263981</v>
      </c>
      <c r="D784" s="2">
        <f>MACD!E784</f>
        <v>-1.6942397577769941E-2</v>
      </c>
      <c r="E784" s="2">
        <f>MACD!F784</f>
        <v>-1.1292752109995089E-2</v>
      </c>
      <c r="F784" s="2">
        <f>'Moving Avg'!D784</f>
        <v>0.41600000000000004</v>
      </c>
      <c r="G784" s="2">
        <f>'Moving Avg'!F784</f>
        <v>0.41299999999999998</v>
      </c>
      <c r="H784" s="2">
        <f>'Moving Avg'!G784</f>
        <v>0.43840000000000018</v>
      </c>
      <c r="I784" s="2">
        <f>'Moving Avg'!H784</f>
        <v>0.51649999999999974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0.39</v>
      </c>
      <c r="C785" s="2">
        <f>RSI!I785</f>
        <v>33.918652882405667</v>
      </c>
      <c r="D785" s="2">
        <f>MACD!E785</f>
        <v>-1.235467693730341E-2</v>
      </c>
      <c r="E785" s="2">
        <f>MACD!F785</f>
        <v>-1.1505137075456754E-2</v>
      </c>
      <c r="F785" s="2">
        <f>'Moving Avg'!D785</f>
        <v>0.40800000000000003</v>
      </c>
      <c r="G785" s="2">
        <f>'Moving Avg'!F785</f>
        <v>0.41200000000000009</v>
      </c>
      <c r="H785" s="2">
        <f>'Moving Avg'!G785</f>
        <v>0.4362000000000002</v>
      </c>
      <c r="I785" s="2">
        <f>'Moving Avg'!H785</f>
        <v>0.51524999999999976</v>
      </c>
      <c r="J785" s="5" t="str">
        <f>OBV!F785</f>
        <v>BEARISH</v>
      </c>
      <c r="K785" s="5" t="str">
        <f>OBV!G785</f>
        <v>STRONG</v>
      </c>
      <c r="L785" s="5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0.39</v>
      </c>
      <c r="C786" s="2">
        <f>RSI!I786</f>
        <v>33.918652882405667</v>
      </c>
      <c r="D786" s="2">
        <f>MACD!E786</f>
        <v>-6.739172994632503E-3</v>
      </c>
      <c r="E786" s="2">
        <f>MACD!F786</f>
        <v>-1.0551944259291905E-2</v>
      </c>
      <c r="F786" s="2">
        <f>'Moving Avg'!D786</f>
        <v>0.40200000000000002</v>
      </c>
      <c r="G786" s="2">
        <f>'Moving Avg'!F786</f>
        <v>0.41100000000000003</v>
      </c>
      <c r="H786" s="2">
        <f>'Moving Avg'!G786</f>
        <v>0.43440000000000017</v>
      </c>
      <c r="I786" s="2">
        <f>'Moving Avg'!H786</f>
        <v>0.5139499999999998</v>
      </c>
      <c r="J786" s="5" t="str">
        <f>OBV!F786</f>
        <v>BEARISH</v>
      </c>
      <c r="K786" s="5" t="str">
        <f>OBV!G786</f>
        <v>STRONG</v>
      </c>
      <c r="L786" s="5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0.37</v>
      </c>
      <c r="C787" s="2">
        <f>RSI!I787</f>
        <v>27.756573912249792</v>
      </c>
      <c r="D787" s="2">
        <f>MACD!E787</f>
        <v>1.2130215244929854E-3</v>
      </c>
      <c r="E787" s="2">
        <f>MACD!F787</f>
        <v>-8.1989511025349279E-3</v>
      </c>
      <c r="F787" s="2">
        <f>'Moving Avg'!D787</f>
        <v>0.39200000000000007</v>
      </c>
      <c r="G787" s="2">
        <f>'Moving Avg'!F787</f>
        <v>0.40950000000000009</v>
      </c>
      <c r="H787" s="2">
        <f>'Moving Avg'!G787</f>
        <v>0.43240000000000023</v>
      </c>
      <c r="I787" s="2">
        <f>'Moving Avg'!H787</f>
        <v>0.51259999999999994</v>
      </c>
      <c r="J787" s="5" t="str">
        <f>OBV!F787</f>
        <v>BEARISH</v>
      </c>
      <c r="K787" s="5" t="str">
        <f>OBV!G787</f>
        <v>STRONG</v>
      </c>
      <c r="L787" s="5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0.37</v>
      </c>
      <c r="C788" s="2">
        <f>RSI!I788</f>
        <v>27.756573912249792</v>
      </c>
      <c r="D788" s="2">
        <f>MACD!E788</f>
        <v>8.2272705463207751E-3</v>
      </c>
      <c r="E788" s="2">
        <f>MACD!F788</f>
        <v>-4.9137067727637873E-3</v>
      </c>
      <c r="F788" s="2">
        <f>'Moving Avg'!D788</f>
        <v>0.38400000000000006</v>
      </c>
      <c r="G788" s="2">
        <f>'Moving Avg'!F788</f>
        <v>0.40800000000000003</v>
      </c>
      <c r="H788" s="2">
        <f>'Moving Avg'!G788</f>
        <v>0.43080000000000029</v>
      </c>
      <c r="I788" s="2">
        <f>'Moving Avg'!H788</f>
        <v>0.51124999999999998</v>
      </c>
      <c r="J788" s="5" t="str">
        <f>OBV!F788</f>
        <v>BEARISH</v>
      </c>
      <c r="K788" s="5" t="str">
        <f>OBV!G788</f>
        <v>STRONG</v>
      </c>
      <c r="L788" s="5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0.37</v>
      </c>
      <c r="C789" s="2">
        <f>RSI!I789</f>
        <v>27.756573912249806</v>
      </c>
      <c r="D789" s="2">
        <f>MACD!E789</f>
        <v>1.4426727523008331E-2</v>
      </c>
      <c r="E789" s="2">
        <f>MACD!F789</f>
        <v>-1.0456199136093633E-3</v>
      </c>
      <c r="F789" s="2">
        <f>'Moving Avg'!D789</f>
        <v>0.378</v>
      </c>
      <c r="G789" s="2">
        <f>'Moving Avg'!F789</f>
        <v>0.40649999999999997</v>
      </c>
      <c r="H789" s="2">
        <f>'Moving Avg'!G789</f>
        <v>0.42880000000000029</v>
      </c>
      <c r="I789" s="2">
        <f>'Moving Avg'!H789</f>
        <v>0.50990000000000002</v>
      </c>
      <c r="J789" s="5" t="str">
        <f>OBV!F789</f>
        <v>BEARISH</v>
      </c>
      <c r="K789" s="5" t="str">
        <f>OBV!G789</f>
        <v>STRONG</v>
      </c>
      <c r="L789" s="5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0.37</v>
      </c>
      <c r="C790" s="2">
        <f>RSI!I790</f>
        <v>27.756573912249792</v>
      </c>
      <c r="D790" s="2">
        <f>MACD!E790</f>
        <v>1.837870404294295E-2</v>
      </c>
      <c r="E790" s="2">
        <f>MACD!F790</f>
        <v>2.8392448777010996E-3</v>
      </c>
      <c r="F790" s="2">
        <f>'Moving Avg'!D790</f>
        <v>0.374</v>
      </c>
      <c r="G790" s="2">
        <f>'Moving Avg'!F790</f>
        <v>0.40499999999999997</v>
      </c>
      <c r="H790" s="2">
        <f>'Moving Avg'!G790</f>
        <v>0.42660000000000031</v>
      </c>
      <c r="I790" s="2">
        <f>'Moving Avg'!H790</f>
        <v>0.50860000000000005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0.37</v>
      </c>
      <c r="C791" s="2">
        <f>RSI!I791</f>
        <v>27.756573912249792</v>
      </c>
      <c r="D791" s="2">
        <f>MACD!E791</f>
        <v>2.0410837167758489E-2</v>
      </c>
      <c r="E791" s="2">
        <f>MACD!F791</f>
        <v>6.353563335712578E-3</v>
      </c>
      <c r="F791" s="2">
        <f>'Moving Avg'!D791</f>
        <v>0.37</v>
      </c>
      <c r="G791" s="2">
        <f>'Moving Avg'!F791</f>
        <v>0.40400000000000003</v>
      </c>
      <c r="H791" s="2">
        <f>'Moving Avg'!G791</f>
        <v>0.42440000000000028</v>
      </c>
      <c r="I791" s="2">
        <f>'Moving Avg'!H791</f>
        <v>0.50735000000000019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0.37</v>
      </c>
      <c r="C792" s="2">
        <f>RSI!I792</f>
        <v>27.756573912249792</v>
      </c>
      <c r="D792" s="2">
        <f>MACD!E792</f>
        <v>2.2340162696685151E-2</v>
      </c>
      <c r="E792" s="2">
        <f>MACD!F792</f>
        <v>9.5508832079070939E-3</v>
      </c>
      <c r="F792" s="2">
        <f>'Moving Avg'!D792</f>
        <v>0.37</v>
      </c>
      <c r="G792" s="2">
        <f>'Moving Avg'!F792</f>
        <v>0.40250000000000002</v>
      </c>
      <c r="H792" s="2">
        <f>'Moving Avg'!G792</f>
        <v>0.42240000000000033</v>
      </c>
      <c r="I792" s="2">
        <f>'Moving Avg'!H792</f>
        <v>0.50610000000000022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</row>
    <row r="793" spans="1:12" ht="13.5" x14ac:dyDescent="0.25">
      <c r="A793" s="3">
        <f>RSI!A793</f>
        <v>43460</v>
      </c>
      <c r="B793" s="2">
        <f>RSI!B793</f>
        <v>0.37</v>
      </c>
      <c r="C793" s="2">
        <f>RSI!I793</f>
        <v>27.756573912249792</v>
      </c>
      <c r="D793" s="2">
        <f>MACD!E793</f>
        <v>2.2628492809699641E-2</v>
      </c>
      <c r="E793" s="2">
        <f>MACD!F793</f>
        <v>1.2166405128265605E-2</v>
      </c>
      <c r="F793" s="2">
        <f>'Moving Avg'!D793</f>
        <v>0.37</v>
      </c>
      <c r="G793" s="2">
        <f>'Moving Avg'!F793</f>
        <v>0.40149999999999997</v>
      </c>
      <c r="H793" s="2">
        <f>'Moving Avg'!G793</f>
        <v>0.42060000000000031</v>
      </c>
      <c r="I793" s="2">
        <f>'Moving Avg'!H793</f>
        <v>0.50475000000000025</v>
      </c>
      <c r="J793" s="5" t="str">
        <f>OBV!F793</f>
        <v>NEUTRAL</v>
      </c>
      <c r="K793" s="5" t="str">
        <f>OBV!G793</f>
        <v>NEUTRAL</v>
      </c>
      <c r="L793" s="5" t="str">
        <f>OBV!H793</f>
        <v>NEUTRAL</v>
      </c>
    </row>
    <row r="794" spans="1:12" ht="13.5" x14ac:dyDescent="0.25">
      <c r="A794" s="3">
        <f>RSI!A794</f>
        <v>43461</v>
      </c>
      <c r="B794" s="2">
        <f>RSI!B794</f>
        <v>0.37</v>
      </c>
      <c r="C794" s="2">
        <f>RSI!I794</f>
        <v>27.756573912249792</v>
      </c>
      <c r="D794" s="2">
        <f>MACD!E794</f>
        <v>2.1513896826338308E-2</v>
      </c>
      <c r="E794" s="2">
        <f>MACD!F794</f>
        <v>1.4035903467880147E-2</v>
      </c>
      <c r="F794" s="2">
        <f>'Moving Avg'!D794</f>
        <v>0.37</v>
      </c>
      <c r="G794" s="2">
        <f>'Moving Avg'!F794</f>
        <v>0.39950000000000002</v>
      </c>
      <c r="H794" s="2">
        <f>'Moving Avg'!G794</f>
        <v>0.41880000000000017</v>
      </c>
      <c r="I794" s="2">
        <f>'Moving Avg'!H794</f>
        <v>0.5034000000000004</v>
      </c>
      <c r="J794" s="5" t="str">
        <f>OBV!F794</f>
        <v>NEUTRAL</v>
      </c>
      <c r="K794" s="5" t="str">
        <f>OBV!G794</f>
        <v>NEUTRAL</v>
      </c>
      <c r="L794" s="5" t="str">
        <f>OBV!H794</f>
        <v>NEUTRAL</v>
      </c>
    </row>
    <row r="795" spans="1:12" ht="13.5" x14ac:dyDescent="0.25">
      <c r="A795" s="3">
        <f>RSI!A795</f>
        <v>43462</v>
      </c>
      <c r="B795" s="2">
        <f>RSI!B795</f>
        <v>0.37</v>
      </c>
      <c r="C795" s="2">
        <f>RSI!I795</f>
        <v>27.756573912249792</v>
      </c>
      <c r="D795" s="2">
        <f>MACD!E795</f>
        <v>1.919888405502862E-2</v>
      </c>
      <c r="E795" s="2">
        <f>MACD!F795</f>
        <v>1.5068499585309841E-2</v>
      </c>
      <c r="F795" s="2">
        <f>'Moving Avg'!D795</f>
        <v>0.37</v>
      </c>
      <c r="G795" s="2">
        <f>'Moving Avg'!F795</f>
        <v>0.39700000000000002</v>
      </c>
      <c r="H795" s="2">
        <f>'Moving Avg'!G795</f>
        <v>0.41700000000000015</v>
      </c>
      <c r="I795" s="2">
        <f>'Moving Avg'!H795</f>
        <v>0.50205000000000044</v>
      </c>
      <c r="J795" s="5" t="str">
        <f>OBV!F795</f>
        <v>NEUTRAL</v>
      </c>
      <c r="K795" s="5" t="str">
        <f>OBV!G795</f>
        <v>NEUTRAL</v>
      </c>
      <c r="L795" s="5" t="str">
        <f>OBV!H795</f>
        <v>NEUTRAL</v>
      </c>
    </row>
    <row r="796" spans="1:12" ht="13.5" x14ac:dyDescent="0.25">
      <c r="A796" s="3">
        <f>RSI!A796</f>
        <v>43465</v>
      </c>
      <c r="B796" s="2">
        <f>RSI!B796</f>
        <v>0.36</v>
      </c>
      <c r="C796" s="2">
        <f>RSI!I796</f>
        <v>23.582903971302443</v>
      </c>
      <c r="D796" s="2">
        <f>MACD!E796</f>
        <v>1.8134997877449432E-2</v>
      </c>
      <c r="E796" s="2">
        <f>MACD!F796</f>
        <v>1.5681799243737759E-2</v>
      </c>
      <c r="F796" s="2">
        <f>'Moving Avg'!D796</f>
        <v>0.36799999999999999</v>
      </c>
      <c r="G796" s="2">
        <f>'Moving Avg'!F796</f>
        <v>0.39350000000000007</v>
      </c>
      <c r="H796" s="2">
        <f>'Moving Avg'!G796</f>
        <v>0.4150000000000002</v>
      </c>
      <c r="I796" s="2">
        <f>'Moving Avg'!H796</f>
        <v>0.50065000000000059</v>
      </c>
      <c r="J796" s="5" t="str">
        <f>OBV!F796</f>
        <v>NEUTRAL</v>
      </c>
      <c r="K796" s="5" t="str">
        <f>OBV!G796</f>
        <v>NEUTRAL</v>
      </c>
      <c r="L796" s="5" t="str">
        <f>OBV!H796</f>
        <v>NEUTRAL</v>
      </c>
    </row>
    <row r="797" spans="1:12" ht="13.5" x14ac:dyDescent="0.25">
      <c r="A797" s="3">
        <f>RSI!A797</f>
        <v>43467</v>
      </c>
      <c r="B797" s="2">
        <f>RSI!B797</f>
        <v>0.37</v>
      </c>
      <c r="C797" s="2">
        <f>RSI!I797</f>
        <v>34.23281922104232</v>
      </c>
      <c r="D797" s="2">
        <f>MACD!E797</f>
        <v>1.3619018702680008E-2</v>
      </c>
      <c r="E797" s="2">
        <f>MACD!F797</f>
        <v>1.526924313552621E-2</v>
      </c>
      <c r="F797" s="2">
        <f>'Moving Avg'!D797</f>
        <v>0.36799999999999999</v>
      </c>
      <c r="G797" s="2">
        <f>'Moving Avg'!F797</f>
        <v>0.39000000000000007</v>
      </c>
      <c r="H797" s="2">
        <f>'Moving Avg'!G797</f>
        <v>0.41320000000000023</v>
      </c>
      <c r="I797" s="2">
        <f>'Moving Avg'!H797</f>
        <v>0.49930000000000058</v>
      </c>
      <c r="J797" s="5" t="str">
        <f>OBV!F797</f>
        <v>BULLISH</v>
      </c>
      <c r="K797" s="5" t="str">
        <f>OBV!G797</f>
        <v>NEUTRAL</v>
      </c>
      <c r="L797" s="5" t="str">
        <f>OBV!H797</f>
        <v>NEUTRAL</v>
      </c>
    </row>
    <row r="798" spans="1:12" ht="13.5" x14ac:dyDescent="0.25">
      <c r="A798" s="3">
        <f>RSI!A798</f>
        <v>43468</v>
      </c>
      <c r="B798" s="2">
        <f>RSI!B798</f>
        <v>0.36</v>
      </c>
      <c r="C798" s="2">
        <f>RSI!I798</f>
        <v>29.765441858089105</v>
      </c>
      <c r="D798" s="2">
        <f>MACD!E798</f>
        <v>1.0666396628969677E-2</v>
      </c>
      <c r="E798" s="2">
        <f>MACD!F798</f>
        <v>1.4348673834214905E-2</v>
      </c>
      <c r="F798" s="2">
        <f>'Moving Avg'!D798</f>
        <v>0.36599999999999999</v>
      </c>
      <c r="G798" s="2">
        <f>'Moving Avg'!F798</f>
        <v>0.38600000000000007</v>
      </c>
      <c r="H798" s="2">
        <f>'Moving Avg'!G798</f>
        <v>0.41120000000000018</v>
      </c>
      <c r="I798" s="2">
        <f>'Moving Avg'!H798</f>
        <v>0.4979500000000005</v>
      </c>
      <c r="J798" s="5" t="str">
        <f>OBV!F798</f>
        <v>BEARISH</v>
      </c>
      <c r="K798" s="5" t="str">
        <f>OBV!G798</f>
        <v>STRONG</v>
      </c>
      <c r="L798" s="5" t="str">
        <f>OBV!H798</f>
        <v>CONFIRMED BEARISH</v>
      </c>
    </row>
    <row r="799" spans="1:12" ht="13.5" x14ac:dyDescent="0.25">
      <c r="A799" s="3">
        <f>RSI!A799</f>
        <v>43469</v>
      </c>
      <c r="B799" s="2">
        <f>RSI!B799</f>
        <v>0.36</v>
      </c>
      <c r="C799" s="2">
        <f>RSI!I799</f>
        <v>29.76544185808909</v>
      </c>
      <c r="D799" s="2">
        <f>MACD!E799</f>
        <v>8.3454944728835745E-3</v>
      </c>
      <c r="E799" s="2">
        <f>MACD!F799</f>
        <v>1.314803796194864E-2</v>
      </c>
      <c r="F799" s="2">
        <f>'Moving Avg'!D799</f>
        <v>0.36399999999999999</v>
      </c>
      <c r="G799" s="2">
        <f>'Moving Avg'!F799</f>
        <v>0.38200000000000012</v>
      </c>
      <c r="H799" s="2">
        <f>'Moving Avg'!G799</f>
        <v>0.40920000000000017</v>
      </c>
      <c r="I799" s="2">
        <f>'Moving Avg'!H799</f>
        <v>0.49660000000000054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0.34</v>
      </c>
      <c r="C800" s="2">
        <f>RSI!I800</f>
        <v>22.849075768727729</v>
      </c>
      <c r="D800" s="2">
        <f>MACD!E800</f>
        <v>8.027460083096627E-3</v>
      </c>
      <c r="E800" s="2">
        <f>MACD!F800</f>
        <v>1.2123922386178239E-2</v>
      </c>
      <c r="F800" s="2">
        <f>'Moving Avg'!D800</f>
        <v>0.35799999999999998</v>
      </c>
      <c r="G800" s="2">
        <f>'Moving Avg'!F800</f>
        <v>0.37750000000000006</v>
      </c>
      <c r="H800" s="2">
        <f>'Moving Avg'!G800</f>
        <v>0.40680000000000016</v>
      </c>
      <c r="I800" s="2">
        <f>'Moving Avg'!H800</f>
        <v>0.4952000000000007</v>
      </c>
      <c r="J800" s="5" t="str">
        <f>OBV!F800</f>
        <v>BEARISH</v>
      </c>
      <c r="K800" s="5" t="str">
        <f>OBV!G800</f>
        <v>STRONG</v>
      </c>
      <c r="L800" s="5" t="str">
        <f>OBV!H800</f>
        <v>CONFIRMED BEARISH</v>
      </c>
    </row>
    <row r="801" spans="1:12" ht="13.5" x14ac:dyDescent="0.25">
      <c r="A801" s="3">
        <f>RSI!A801</f>
        <v>43473</v>
      </c>
      <c r="B801" s="2">
        <f>RSI!B801</f>
        <v>0.34</v>
      </c>
      <c r="C801" s="2">
        <f>RSI!I801</f>
        <v>22.849075768727729</v>
      </c>
      <c r="D801" s="2">
        <f>MACD!E801</f>
        <v>8.0286871556783934E-3</v>
      </c>
      <c r="E801" s="2">
        <f>MACD!F801</f>
        <v>1.130487534007827E-2</v>
      </c>
      <c r="F801" s="2">
        <f>'Moving Avg'!D801</f>
        <v>0.35399999999999998</v>
      </c>
      <c r="G801" s="2">
        <f>'Moving Avg'!F801</f>
        <v>0.37350000000000005</v>
      </c>
      <c r="H801" s="2">
        <f>'Moving Avg'!G801</f>
        <v>0.40440000000000004</v>
      </c>
      <c r="I801" s="2">
        <f>'Moving Avg'!H801</f>
        <v>0.49390000000000073</v>
      </c>
      <c r="J801" s="5" t="str">
        <f>OBV!F801</f>
        <v>BEARISH</v>
      </c>
      <c r="K801" s="5" t="str">
        <f>OBV!G801</f>
        <v>STRONG</v>
      </c>
      <c r="L801" s="5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0.35</v>
      </c>
      <c r="C802" s="2">
        <f>RSI!I802</f>
        <v>32.010200020726188</v>
      </c>
      <c r="D802" s="2">
        <f>MACD!E802</f>
        <v>7.5392931281492714E-3</v>
      </c>
      <c r="E802" s="2">
        <f>MACD!F802</f>
        <v>1.055175889769247E-2</v>
      </c>
      <c r="F802" s="2">
        <f>'Moving Avg'!D802</f>
        <v>0.35</v>
      </c>
      <c r="G802" s="2">
        <f>'Moving Avg'!F802</f>
        <v>0.37000000000000005</v>
      </c>
      <c r="H802" s="2">
        <f>'Moving Avg'!G802</f>
        <v>0.40180000000000005</v>
      </c>
      <c r="I802" s="2">
        <f>'Moving Avg'!H802</f>
        <v>0.49255000000000071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0.37</v>
      </c>
      <c r="C803" s="2">
        <f>RSI!I803</f>
        <v>45.857386353443793</v>
      </c>
      <c r="D803" s="2">
        <f>MACD!E803</f>
        <v>5.8163856350350596E-3</v>
      </c>
      <c r="E803" s="2">
        <f>MACD!F803</f>
        <v>9.6046842451609875E-3</v>
      </c>
      <c r="F803" s="2">
        <f>'Moving Avg'!D803</f>
        <v>0.35200000000000004</v>
      </c>
      <c r="G803" s="2">
        <f>'Moving Avg'!F803</f>
        <v>0.36800000000000005</v>
      </c>
      <c r="H803" s="2">
        <f>'Moving Avg'!G803</f>
        <v>0.39960000000000001</v>
      </c>
      <c r="I803" s="2">
        <f>'Moving Avg'!H803</f>
        <v>0.49140000000000078</v>
      </c>
      <c r="J803" s="5" t="str">
        <f>OBV!F803</f>
        <v>BULLISH</v>
      </c>
      <c r="K803" s="5" t="str">
        <f>OBV!G803</f>
        <v>NEUTRAL</v>
      </c>
      <c r="L803" s="5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0.38</v>
      </c>
      <c r="C804" s="2">
        <f>RSI!I804</f>
        <v>51.208194166520201</v>
      </c>
      <c r="D804" s="2">
        <f>MACD!E804</f>
        <v>3.6595049992899087E-3</v>
      </c>
      <c r="E804" s="2">
        <f>MACD!F804</f>
        <v>8.4156483959867724E-3</v>
      </c>
      <c r="F804" s="2">
        <f>'Moving Avg'!D804</f>
        <v>0.35599999999999998</v>
      </c>
      <c r="G804" s="2">
        <f>'Moving Avg'!F804</f>
        <v>0.36700000000000005</v>
      </c>
      <c r="H804" s="2">
        <f>'Moving Avg'!G804</f>
        <v>0.39759999999999995</v>
      </c>
      <c r="I804" s="2">
        <f>'Moving Avg'!H804</f>
        <v>0.49040000000000072</v>
      </c>
      <c r="J804" s="5" t="str">
        <f>OBV!F804</f>
        <v>BULLISH</v>
      </c>
      <c r="K804" s="5" t="str">
        <f>OBV!G804</f>
        <v>NEUTRAL</v>
      </c>
      <c r="L804" s="5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0.38</v>
      </c>
      <c r="C805" s="2">
        <f>RSI!I805</f>
        <v>51.208194166520215</v>
      </c>
      <c r="D805" s="2">
        <f>MACD!E805</f>
        <v>1.8139773786999269E-3</v>
      </c>
      <c r="E805" s="2">
        <f>MACD!F805</f>
        <v>7.095314192529404E-3</v>
      </c>
      <c r="F805" s="2">
        <f>'Moving Avg'!D805</f>
        <v>0.36399999999999999</v>
      </c>
      <c r="G805" s="2">
        <f>'Moving Avg'!F805</f>
        <v>0.36650000000000005</v>
      </c>
      <c r="H805" s="2">
        <f>'Moving Avg'!G805</f>
        <v>0.39599999999999985</v>
      </c>
      <c r="I805" s="2">
        <f>'Moving Avg'!H805</f>
        <v>0.48935000000000067</v>
      </c>
      <c r="J805" s="5" t="str">
        <f>OBV!F805</f>
        <v>BULLISH</v>
      </c>
      <c r="K805" s="5" t="str">
        <f>OBV!G805</f>
        <v>NEUTRAL</v>
      </c>
      <c r="L805" s="5" t="str">
        <f>OBV!H805</f>
        <v>CONFIRMED BULLISH</v>
      </c>
    </row>
    <row r="806" spans="1:12" ht="13.5" x14ac:dyDescent="0.25">
      <c r="A806" s="3">
        <f>RSI!A806</f>
        <v>43481</v>
      </c>
      <c r="B806" s="2">
        <f>RSI!B806</f>
        <v>0.37</v>
      </c>
      <c r="C806" s="2">
        <f>RSI!I806</f>
        <v>45.942407591546697</v>
      </c>
      <c r="D806" s="2">
        <f>MACD!E806</f>
        <v>-5.6430183832867353E-4</v>
      </c>
      <c r="E806" s="2">
        <f>MACD!F806</f>
        <v>5.5633909863577885E-3</v>
      </c>
      <c r="F806" s="2">
        <f>'Moving Avg'!D806</f>
        <v>0.37</v>
      </c>
      <c r="G806" s="2">
        <f>'Moving Avg'!F806</f>
        <v>0.36550000000000005</v>
      </c>
      <c r="H806" s="2">
        <f>'Moving Avg'!G806</f>
        <v>0.39459999999999995</v>
      </c>
      <c r="I806" s="2">
        <f>'Moving Avg'!H806</f>
        <v>0.48820000000000063</v>
      </c>
      <c r="J806" s="5" t="str">
        <f>OBV!F806</f>
        <v>BEARISH</v>
      </c>
      <c r="K806" s="5" t="str">
        <f>OBV!G806</f>
        <v>STRONG</v>
      </c>
      <c r="L806" s="5" t="str">
        <f>OBV!H806</f>
        <v>BEARISH DIVERGENCE</v>
      </c>
    </row>
    <row r="807" spans="1:12" ht="13.5" x14ac:dyDescent="0.25">
      <c r="A807" s="3">
        <f>RSI!A807</f>
        <v>43482</v>
      </c>
      <c r="B807" s="2">
        <f>RSI!B807</f>
        <v>0.38</v>
      </c>
      <c r="C807" s="2">
        <f>RSI!I807</f>
        <v>51.33195589227708</v>
      </c>
      <c r="D807" s="2">
        <f>MACD!E807</f>
        <v>-1.7374345372732636E-3</v>
      </c>
      <c r="E807" s="2">
        <f>MACD!F807</f>
        <v>4.1032258816315788E-3</v>
      </c>
      <c r="F807" s="2">
        <f>'Moving Avg'!D807</f>
        <v>0.376</v>
      </c>
      <c r="G807" s="2">
        <f>'Moving Avg'!F807</f>
        <v>0.36599999999999999</v>
      </c>
      <c r="H807" s="2">
        <f>'Moving Avg'!G807</f>
        <v>0.39339999999999981</v>
      </c>
      <c r="I807" s="2">
        <f>'Moving Avg'!H807</f>
        <v>0.48705000000000054</v>
      </c>
      <c r="J807" s="5" t="str">
        <f>OBV!F807</f>
        <v>BEARISH</v>
      </c>
      <c r="K807" s="5" t="str">
        <f>OBV!G807</f>
        <v>STRONG</v>
      </c>
      <c r="L807" s="5" t="str">
        <f>OBV!H807</f>
        <v>BEARISH DIVERGENCE</v>
      </c>
    </row>
    <row r="808" spans="1:12" ht="13.5" x14ac:dyDescent="0.25">
      <c r="A808" s="3">
        <f>RSI!A808</f>
        <v>43483</v>
      </c>
      <c r="B808" s="2">
        <f>RSI!B808</f>
        <v>0.39</v>
      </c>
      <c r="C808" s="2">
        <f>RSI!I808</f>
        <v>56.050757772054361</v>
      </c>
      <c r="D808" s="2">
        <f>MACD!E808</f>
        <v>-5.0299181670757642E-3</v>
      </c>
      <c r="E808" s="2">
        <f>MACD!F808</f>
        <v>2.2765970718901102E-3</v>
      </c>
      <c r="F808" s="2">
        <f>'Moving Avg'!D808</f>
        <v>0.38</v>
      </c>
      <c r="G808" s="2">
        <f>'Moving Avg'!F808</f>
        <v>0.36699999999999994</v>
      </c>
      <c r="H808" s="2">
        <f>'Moving Avg'!G808</f>
        <v>0.39279999999999987</v>
      </c>
      <c r="I808" s="2">
        <f>'Moving Avg'!H808</f>
        <v>0.48590000000000055</v>
      </c>
      <c r="J808" s="5" t="str">
        <f>OBV!F808</f>
        <v>BEARISH</v>
      </c>
      <c r="K808" s="5" t="str">
        <f>OBV!G808</f>
        <v>NEUTRAL</v>
      </c>
      <c r="L808" s="5" t="str">
        <f>OBV!H808</f>
        <v>BEARISH DIVERGENCE</v>
      </c>
    </row>
    <row r="809" spans="1:12" ht="13.5" x14ac:dyDescent="0.25">
      <c r="A809" s="3">
        <f>RSI!A809</f>
        <v>43486</v>
      </c>
      <c r="B809" s="2">
        <f>RSI!B809</f>
        <v>0.4</v>
      </c>
      <c r="C809" s="2">
        <f>RSI!I809</f>
        <v>60.205946148940839</v>
      </c>
      <c r="D809" s="2">
        <f>MACD!E809</f>
        <v>-8.6347994363845659E-3</v>
      </c>
      <c r="E809" s="2">
        <f>MACD!F809</f>
        <v>9.4317770235174915E-5</v>
      </c>
      <c r="F809" s="2">
        <f>'Moving Avg'!D809</f>
        <v>0.38400000000000001</v>
      </c>
      <c r="G809" s="2">
        <f>'Moving Avg'!F809</f>
        <v>0.36849999999999994</v>
      </c>
      <c r="H809" s="2">
        <f>'Moving Avg'!G809</f>
        <v>0.39239999999999986</v>
      </c>
      <c r="I809" s="2">
        <f>'Moving Avg'!H809</f>
        <v>0.48480000000000056</v>
      </c>
      <c r="J809" s="5" t="str">
        <f>OBV!F809</f>
        <v>BEARISH</v>
      </c>
      <c r="K809" s="5" t="str">
        <f>OBV!G809</f>
        <v>NEUTRAL</v>
      </c>
      <c r="L809" s="5" t="str">
        <f>OBV!H809</f>
        <v>BEARISH DIVERGENCE</v>
      </c>
    </row>
    <row r="810" spans="1:12" ht="13.5" x14ac:dyDescent="0.25">
      <c r="A810" s="3">
        <f>RSI!A810</f>
        <v>43487</v>
      </c>
      <c r="B810" s="2">
        <f>RSI!B810</f>
        <v>0.41</v>
      </c>
      <c r="C810" s="2">
        <f>RSI!I810</f>
        <v>63.883274252573884</v>
      </c>
      <c r="D810" s="2">
        <f>MACD!E810</f>
        <v>-1.5634238613918383E-2</v>
      </c>
      <c r="E810" s="2">
        <f>MACD!F810</f>
        <v>-3.0513935065955371E-3</v>
      </c>
      <c r="F810" s="2">
        <f>'Moving Avg'!D810</f>
        <v>0.39</v>
      </c>
      <c r="G810" s="2">
        <f>'Moving Avg'!F810</f>
        <v>0.37049999999999994</v>
      </c>
      <c r="H810" s="2">
        <f>'Moving Avg'!G810</f>
        <v>0.3919999999999999</v>
      </c>
      <c r="I810" s="2">
        <f>'Moving Avg'!H810</f>
        <v>0.48370000000000046</v>
      </c>
      <c r="J810" s="5" t="str">
        <f>OBV!F810</f>
        <v>BULLISH</v>
      </c>
      <c r="K810" s="5" t="str">
        <f>OBV!G810</f>
        <v>NEUTRAL</v>
      </c>
      <c r="L810" s="5" t="str">
        <f>OBV!H810</f>
        <v>CONFIRMED BULLISH</v>
      </c>
    </row>
    <row r="811" spans="1:12" ht="13.5" x14ac:dyDescent="0.25">
      <c r="A811" s="3">
        <f>RSI!A811</f>
        <v>43488</v>
      </c>
      <c r="B811" s="2">
        <f>RSI!B811</f>
        <v>0.41</v>
      </c>
      <c r="C811" s="2">
        <f>RSI!I811</f>
        <v>63.883274252573884</v>
      </c>
      <c r="D811" s="2">
        <f>MACD!E811</f>
        <v>-2.173768254373637E-2</v>
      </c>
      <c r="E811" s="2">
        <f>MACD!F811</f>
        <v>-6.7886513140237043E-3</v>
      </c>
      <c r="F811" s="2">
        <f>'Moving Avg'!D811</f>
        <v>0.39799999999999996</v>
      </c>
      <c r="G811" s="2">
        <f>'Moving Avg'!F811</f>
        <v>0.37249999999999994</v>
      </c>
      <c r="H811" s="2">
        <f>'Moving Avg'!G811</f>
        <v>0.39159999999999984</v>
      </c>
      <c r="I811" s="2">
        <f>'Moving Avg'!H811</f>
        <v>0.48260000000000042</v>
      </c>
      <c r="J811" s="5" t="str">
        <f>OBV!F811</f>
        <v>BULLISH</v>
      </c>
      <c r="K811" s="5" t="str">
        <f>OBV!G811</f>
        <v>WEAK</v>
      </c>
      <c r="L811" s="5" t="str">
        <f>OBV!H811</f>
        <v>CONFIRMED BULLISH</v>
      </c>
    </row>
    <row r="812" spans="1:12" ht="13.5" x14ac:dyDescent="0.25">
      <c r="A812" s="3">
        <f>RSI!A812</f>
        <v>43489</v>
      </c>
      <c r="B812" s="2">
        <f>RSI!B812</f>
        <v>0.42</v>
      </c>
      <c r="C812" s="2">
        <f>RSI!I812</f>
        <v>67.379316126561548</v>
      </c>
      <c r="D812" s="2">
        <f>MACD!E812</f>
        <v>-2.6271860180559714E-2</v>
      </c>
      <c r="E812" s="2">
        <f>MACD!F812</f>
        <v>-1.0685293087330908E-2</v>
      </c>
      <c r="F812" s="2">
        <f>'Moving Avg'!D812</f>
        <v>0.40599999999999997</v>
      </c>
      <c r="G812" s="2">
        <f>'Moving Avg'!F812</f>
        <v>0.375</v>
      </c>
      <c r="H812" s="2">
        <f>'Moving Avg'!G812</f>
        <v>0.39179999999999987</v>
      </c>
      <c r="I812" s="2">
        <f>'Moving Avg'!H812</f>
        <v>0.48160000000000047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</row>
    <row r="813" spans="1:12" ht="13.5" x14ac:dyDescent="0.25">
      <c r="A813" s="3">
        <f>RSI!A813</f>
        <v>43490</v>
      </c>
      <c r="B813" s="2">
        <f>RSI!B813</f>
        <v>0.42</v>
      </c>
      <c r="C813" s="2">
        <f>RSI!I813</f>
        <v>67.379316126561548</v>
      </c>
      <c r="D813" s="2">
        <f>MACD!E813</f>
        <v>-2.724568185977394E-2</v>
      </c>
      <c r="E813" s="2">
        <f>MACD!F813</f>
        <v>-1.3997370841819515E-2</v>
      </c>
      <c r="F813" s="2">
        <f>'Moving Avg'!D813</f>
        <v>0.41200000000000003</v>
      </c>
      <c r="G813" s="2">
        <f>'Moving Avg'!F813</f>
        <v>0.3775</v>
      </c>
      <c r="H813" s="2">
        <f>'Moving Avg'!G813</f>
        <v>0.39199999999999979</v>
      </c>
      <c r="I813" s="2">
        <f>'Moving Avg'!H813</f>
        <v>0.48060000000000047</v>
      </c>
      <c r="J813" s="5" t="str">
        <f>OBV!F813</f>
        <v>BULLISH</v>
      </c>
      <c r="K813" s="5" t="str">
        <f>OBV!G813</f>
        <v>WEAK</v>
      </c>
      <c r="L813" s="5" t="str">
        <f>OBV!H813</f>
        <v>CONFIRMED BULLISH</v>
      </c>
    </row>
    <row r="814" spans="1:12" ht="13.5" x14ac:dyDescent="0.25">
      <c r="A814" s="3">
        <f>RSI!A814</f>
        <v>43493</v>
      </c>
      <c r="B814" s="2">
        <f>RSI!B814</f>
        <v>0.42</v>
      </c>
      <c r="C814" s="2">
        <f>RSI!I814</f>
        <v>67.379316126561548</v>
      </c>
      <c r="D814" s="2">
        <f>MACD!E814</f>
        <v>-2.6729494493234973E-2</v>
      </c>
      <c r="E814" s="2">
        <f>MACD!F814</f>
        <v>-1.6543795572102608E-2</v>
      </c>
      <c r="F814" s="2">
        <f>'Moving Avg'!D814</f>
        <v>0.41600000000000004</v>
      </c>
      <c r="G814" s="2">
        <f>'Moving Avg'!F814</f>
        <v>0.38</v>
      </c>
      <c r="H814" s="2">
        <f>'Moving Avg'!G814</f>
        <v>0.3919999999999999</v>
      </c>
      <c r="I814" s="2">
        <f>'Moving Avg'!H814</f>
        <v>0.47960000000000041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</row>
    <row r="815" spans="1:12" ht="13.5" x14ac:dyDescent="0.25">
      <c r="A815" s="3">
        <f>RSI!A815</f>
        <v>43494</v>
      </c>
      <c r="B815" s="2">
        <f>RSI!B815</f>
        <v>0.42</v>
      </c>
      <c r="C815" s="2">
        <f>RSI!I815</f>
        <v>67.379316126561548</v>
      </c>
      <c r="D815" s="2">
        <f>MACD!E815</f>
        <v>-2.6476305023801439E-2</v>
      </c>
      <c r="E815" s="2">
        <f>MACD!F815</f>
        <v>-1.8530297462442377E-2</v>
      </c>
      <c r="F815" s="2">
        <f>'Moving Avg'!D815</f>
        <v>0.41799999999999998</v>
      </c>
      <c r="G815" s="2">
        <f>'Moving Avg'!F815</f>
        <v>0.38250000000000001</v>
      </c>
      <c r="H815" s="2">
        <f>'Moving Avg'!G815</f>
        <v>0.39219999999999999</v>
      </c>
      <c r="I815" s="2">
        <f>'Moving Avg'!H815</f>
        <v>0.47855000000000047</v>
      </c>
      <c r="J815" s="5" t="str">
        <f>OBV!F815</f>
        <v>BULLISH</v>
      </c>
      <c r="K815" s="5" t="str">
        <f>OBV!G815</f>
        <v>WEAK</v>
      </c>
      <c r="L815" s="5" t="str">
        <f>OBV!H815</f>
        <v>CONFIRMED BULLISH</v>
      </c>
    </row>
    <row r="816" spans="1:12" ht="13.5" x14ac:dyDescent="0.25">
      <c r="A816" s="3">
        <f>RSI!A816</f>
        <v>43495</v>
      </c>
      <c r="B816" s="2">
        <f>RSI!B816</f>
        <v>0.42</v>
      </c>
      <c r="C816" s="2">
        <f>RSI!I816</f>
        <v>67.379316126561548</v>
      </c>
      <c r="D816" s="2">
        <f>MACD!E816</f>
        <v>-2.7970514926395684E-2</v>
      </c>
      <c r="E816" s="2">
        <f>MACD!F816</f>
        <v>-2.0418340955233039E-2</v>
      </c>
      <c r="F816" s="2">
        <f>'Moving Avg'!D816</f>
        <v>0.42000000000000004</v>
      </c>
      <c r="G816" s="2">
        <f>'Moving Avg'!F816</f>
        <v>0.38550000000000001</v>
      </c>
      <c r="H816" s="2">
        <f>'Moving Avg'!G816</f>
        <v>0.39239999999999997</v>
      </c>
      <c r="I816" s="2">
        <f>'Moving Avg'!H816</f>
        <v>0.47750000000000042</v>
      </c>
      <c r="J816" s="5" t="str">
        <f>OBV!F816</f>
        <v>BULLISH</v>
      </c>
      <c r="K816" s="5" t="str">
        <f>OBV!G816</f>
        <v>WEAK</v>
      </c>
      <c r="L816" s="5" t="str">
        <f>OBV!H816</f>
        <v>CONFIRMED BULLISH</v>
      </c>
    </row>
    <row r="817" spans="1:12" ht="13.5" x14ac:dyDescent="0.25">
      <c r="A817" s="3">
        <f>RSI!A817</f>
        <v>43496</v>
      </c>
      <c r="B817" s="2">
        <f>RSI!B817</f>
        <v>0.42</v>
      </c>
      <c r="C817" s="2">
        <f>RSI!I817</f>
        <v>67.379316126561548</v>
      </c>
      <c r="D817" s="2">
        <f>MACD!E817</f>
        <v>-2.7853778924993466E-2</v>
      </c>
      <c r="E817" s="2">
        <f>MACD!F817</f>
        <v>-2.1905428549185126E-2</v>
      </c>
      <c r="F817" s="2">
        <f>'Moving Avg'!D817</f>
        <v>0.42000000000000004</v>
      </c>
      <c r="G817" s="2">
        <f>'Moving Avg'!F817</f>
        <v>0.38800000000000001</v>
      </c>
      <c r="H817" s="2">
        <f>'Moving Avg'!G817</f>
        <v>0.39280000000000009</v>
      </c>
      <c r="I817" s="2">
        <f>'Moving Avg'!H817</f>
        <v>0.47645000000000037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</row>
    <row r="818" spans="1:12" ht="13.5" x14ac:dyDescent="0.25">
      <c r="A818" s="3">
        <f>RSI!A818</f>
        <v>43497</v>
      </c>
      <c r="B818" s="2">
        <f>RSI!B818</f>
        <v>0.42</v>
      </c>
      <c r="C818" s="2">
        <f>RSI!I818</f>
        <v>67.379316126561548</v>
      </c>
      <c r="D818" s="2">
        <f>MACD!E818</f>
        <v>-2.6362276030162779E-2</v>
      </c>
      <c r="E818" s="2">
        <f>MACD!F818</f>
        <v>-2.2796798045380658E-2</v>
      </c>
      <c r="F818" s="2">
        <f>'Moving Avg'!D818</f>
        <v>0.42000000000000004</v>
      </c>
      <c r="G818" s="2">
        <f>'Moving Avg'!F818</f>
        <v>0.39100000000000001</v>
      </c>
      <c r="H818" s="2">
        <f>'Moving Avg'!G818</f>
        <v>0.39320000000000005</v>
      </c>
      <c r="I818" s="2">
        <f>'Moving Avg'!H818</f>
        <v>0.47540000000000043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</row>
    <row r="819" spans="1:12" ht="13.5" x14ac:dyDescent="0.25">
      <c r="A819" s="3">
        <f>RSI!A819</f>
        <v>43500</v>
      </c>
      <c r="B819" s="2">
        <f>RSI!B819</f>
        <v>0.42</v>
      </c>
      <c r="C819" s="2">
        <f>RSI!I819</f>
        <v>67.379316126561548</v>
      </c>
      <c r="D819" s="2">
        <f>MACD!E819</f>
        <v>-2.3696713636433164E-2</v>
      </c>
      <c r="E819" s="2">
        <f>MACD!F819</f>
        <v>-2.297678116359116E-2</v>
      </c>
      <c r="F819" s="2">
        <f>'Moving Avg'!D819</f>
        <v>0.42000000000000004</v>
      </c>
      <c r="G819" s="2">
        <f>'Moving Avg'!F819</f>
        <v>0.39399999999999996</v>
      </c>
      <c r="H819" s="2">
        <f>'Moving Avg'!G819</f>
        <v>0.39360000000000012</v>
      </c>
      <c r="I819" s="2">
        <f>'Moving Avg'!H819</f>
        <v>0.47435000000000044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0.42</v>
      </c>
      <c r="C820" s="2">
        <f>RSI!I820</f>
        <v>67.379316126561548</v>
      </c>
      <c r="D820" s="2">
        <f>MACD!E820</f>
        <v>-2.0027720722412157E-2</v>
      </c>
      <c r="E820" s="2">
        <f>MACD!F820</f>
        <v>-2.238696907535536E-2</v>
      </c>
      <c r="F820" s="2">
        <f>'Moving Avg'!D820</f>
        <v>0.42000000000000004</v>
      </c>
      <c r="G820" s="2">
        <f>'Moving Avg'!F820</f>
        <v>0.39799999999999996</v>
      </c>
      <c r="H820" s="2">
        <f>'Moving Avg'!G820</f>
        <v>0.39400000000000018</v>
      </c>
      <c r="I820" s="2">
        <f>'Moving Avg'!H820</f>
        <v>0.47335000000000049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0.42</v>
      </c>
      <c r="C821" s="2">
        <f>RSI!I821</f>
        <v>67.379316126561548</v>
      </c>
      <c r="D821" s="2">
        <f>MACD!E821</f>
        <v>-1.7038877604903802E-2</v>
      </c>
      <c r="E821" s="2">
        <f>MACD!F821</f>
        <v>-2.1317350781265048E-2</v>
      </c>
      <c r="F821" s="2">
        <f>'Moving Avg'!D821</f>
        <v>0.42000000000000004</v>
      </c>
      <c r="G821" s="2">
        <f>'Moving Avg'!F821</f>
        <v>0.40200000000000002</v>
      </c>
      <c r="H821" s="2">
        <f>'Moving Avg'!G821</f>
        <v>0.39460000000000023</v>
      </c>
      <c r="I821" s="2">
        <f>'Moving Avg'!H821</f>
        <v>0.47230000000000055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0.42</v>
      </c>
      <c r="C822" s="2">
        <f>RSI!I822</f>
        <v>67.379316126561548</v>
      </c>
      <c r="D822" s="2">
        <f>MACD!E822</f>
        <v>-1.3078514733865565E-2</v>
      </c>
      <c r="E822" s="2">
        <f>MACD!F822</f>
        <v>-1.9669583571785151E-2</v>
      </c>
      <c r="F822" s="2">
        <f>'Moving Avg'!D822</f>
        <v>0.42000000000000004</v>
      </c>
      <c r="G822" s="2">
        <f>'Moving Avg'!F822</f>
        <v>0.40549999999999997</v>
      </c>
      <c r="H822" s="2">
        <f>'Moving Avg'!G822</f>
        <v>0.39500000000000024</v>
      </c>
      <c r="I822" s="2">
        <f>'Moving Avg'!H822</f>
        <v>0.47125000000000056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</row>
    <row r="823" spans="1:12" ht="13.5" x14ac:dyDescent="0.25">
      <c r="A823" s="3">
        <f>RSI!A823</f>
        <v>43504</v>
      </c>
      <c r="B823" s="2">
        <f>RSI!B823</f>
        <v>0.42</v>
      </c>
      <c r="C823" s="2">
        <f>RSI!I823</f>
        <v>67.379316126561548</v>
      </c>
      <c r="D823" s="2">
        <f>MACD!E823</f>
        <v>-9.8266234276804254E-3</v>
      </c>
      <c r="E823" s="2">
        <f>MACD!F823</f>
        <v>-1.7700991542964204E-2</v>
      </c>
      <c r="F823" s="2">
        <f>'Moving Avg'!D823</f>
        <v>0.42000000000000004</v>
      </c>
      <c r="G823" s="2">
        <f>'Moving Avg'!F823</f>
        <v>0.40800000000000003</v>
      </c>
      <c r="H823" s="2">
        <f>'Moving Avg'!G823</f>
        <v>0.39560000000000023</v>
      </c>
      <c r="I823" s="2">
        <f>'Moving Avg'!H823</f>
        <v>0.47020000000000062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</row>
    <row r="824" spans="1:12" ht="13.5" x14ac:dyDescent="0.25">
      <c r="A824" s="3">
        <f>RSI!A824</f>
        <v>43507</v>
      </c>
      <c r="B824" s="2">
        <f>RSI!B824</f>
        <v>0.42</v>
      </c>
      <c r="C824" s="2">
        <f>RSI!I824</f>
        <v>67.379316126561548</v>
      </c>
      <c r="D824" s="2">
        <f>MACD!E824</f>
        <v>-7.1668610262227705E-3</v>
      </c>
      <c r="E824" s="2">
        <f>MACD!F824</f>
        <v>-1.5594165439615918E-2</v>
      </c>
      <c r="F824" s="2">
        <f>'Moving Avg'!D824</f>
        <v>0.42000000000000004</v>
      </c>
      <c r="G824" s="2">
        <f>'Moving Avg'!F824</f>
        <v>0.41</v>
      </c>
      <c r="H824" s="2">
        <f>'Moving Avg'!G824</f>
        <v>0.39580000000000026</v>
      </c>
      <c r="I824" s="2">
        <f>'Moving Avg'!H824</f>
        <v>0.46925000000000067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</row>
    <row r="825" spans="1:12" ht="13.5" x14ac:dyDescent="0.25">
      <c r="A825" s="3">
        <f>RSI!A825</f>
        <v>43508</v>
      </c>
      <c r="B825" s="2">
        <f>RSI!B825</f>
        <v>0.42</v>
      </c>
      <c r="C825" s="2">
        <f>RSI!I825</f>
        <v>67.379316126561548</v>
      </c>
      <c r="D825" s="2">
        <f>MACD!E825</f>
        <v>-5.0013279649528397E-3</v>
      </c>
      <c r="E825" s="2">
        <f>MACD!F825</f>
        <v>-1.3475597944683304E-2</v>
      </c>
      <c r="F825" s="2">
        <f>'Moving Avg'!D825</f>
        <v>0.42000000000000004</v>
      </c>
      <c r="G825" s="2">
        <f>'Moving Avg'!F825</f>
        <v>0.41200000000000003</v>
      </c>
      <c r="H825" s="2">
        <f>'Moving Avg'!G825</f>
        <v>0.39580000000000032</v>
      </c>
      <c r="I825" s="2">
        <f>'Moving Avg'!H825</f>
        <v>0.46830000000000072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43509</v>
      </c>
      <c r="B826" s="2">
        <f>RSI!B826</f>
        <v>0.42</v>
      </c>
      <c r="C826" s="2">
        <f>RSI!I826</f>
        <v>67.379316126561548</v>
      </c>
      <c r="D826" s="2">
        <f>MACD!E826</f>
        <v>-3.2476900626479122E-3</v>
      </c>
      <c r="E826" s="2">
        <f>MACD!F826</f>
        <v>-1.1430016368276227E-2</v>
      </c>
      <c r="F826" s="2">
        <f>'Moving Avg'!D826</f>
        <v>0.42000000000000004</v>
      </c>
      <c r="G826" s="2">
        <f>'Moving Avg'!F826</f>
        <v>0.41449999999999998</v>
      </c>
      <c r="H826" s="2">
        <f>'Moving Avg'!G826</f>
        <v>0.39560000000000028</v>
      </c>
      <c r="I826" s="2">
        <f>'Moving Avg'!H826</f>
        <v>0.46735000000000071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</row>
    <row r="827" spans="1:12" ht="13.5" x14ac:dyDescent="0.25">
      <c r="A827" s="3">
        <f>RSI!A827</f>
        <v>43510</v>
      </c>
      <c r="B827" s="2">
        <f>RSI!B827</f>
        <v>0.42</v>
      </c>
      <c r="C827" s="2">
        <f>RSI!I827</f>
        <v>67.379316126561548</v>
      </c>
      <c r="D827" s="2">
        <f>MACD!E827</f>
        <v>-1.8367465202420163E-3</v>
      </c>
      <c r="E827" s="2">
        <f>MACD!F827</f>
        <v>-9.5113623986693863E-3</v>
      </c>
      <c r="F827" s="2">
        <f>'Moving Avg'!D827</f>
        <v>0.42000000000000004</v>
      </c>
      <c r="G827" s="2">
        <f>'Moving Avg'!F827</f>
        <v>0.41649999999999998</v>
      </c>
      <c r="H827" s="2">
        <f>'Moving Avg'!G827</f>
        <v>0.39520000000000033</v>
      </c>
      <c r="I827" s="2">
        <f>'Moving Avg'!H827</f>
        <v>0.46640000000000065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</row>
    <row r="828" spans="1:12" ht="13.5" x14ac:dyDescent="0.25">
      <c r="A828" s="3">
        <f>RSI!A828</f>
        <v>43511</v>
      </c>
      <c r="B828" s="2">
        <f>RSI!B828</f>
        <v>0.42</v>
      </c>
      <c r="C828" s="2">
        <f>RSI!I828</f>
        <v>67.379316126561548</v>
      </c>
      <c r="D828" s="2">
        <f>MACD!E828</f>
        <v>-7.1037483863922724E-4</v>
      </c>
      <c r="E828" s="2">
        <f>MACD!F828</f>
        <v>-7.7511648866633552E-3</v>
      </c>
      <c r="F828" s="2">
        <f>'Moving Avg'!D828</f>
        <v>0.42000000000000004</v>
      </c>
      <c r="G828" s="2">
        <f>'Moving Avg'!F828</f>
        <v>0.41799999999999998</v>
      </c>
      <c r="H828" s="2">
        <f>'Moving Avg'!G828</f>
        <v>0.39480000000000032</v>
      </c>
      <c r="I828" s="2">
        <f>'Moving Avg'!H828</f>
        <v>0.46555000000000069</v>
      </c>
      <c r="J828" s="5" t="str">
        <f>OBV!F828</f>
        <v>NEUTRAL</v>
      </c>
      <c r="K828" s="5" t="str">
        <f>OBV!G828</f>
        <v>NEUTRAL</v>
      </c>
      <c r="L828" s="5" t="str">
        <f>OBV!H828</f>
        <v>NEUTRAL</v>
      </c>
    </row>
    <row r="829" spans="1:12" ht="13.5" x14ac:dyDescent="0.25">
      <c r="A829" s="3">
        <f>RSI!A829</f>
        <v>43514</v>
      </c>
      <c r="B829" s="2">
        <f>RSI!B829</f>
        <v>0.42</v>
      </c>
      <c r="C829" s="2">
        <f>RSI!I829</f>
        <v>67.379316126561548</v>
      </c>
      <c r="D829" s="2">
        <f>MACD!E829</f>
        <v>1.8020553684605645E-4</v>
      </c>
      <c r="E829" s="2">
        <f>MACD!F829</f>
        <v>-6.1648908019614731E-3</v>
      </c>
      <c r="F829" s="2">
        <f>'Moving Avg'!D829</f>
        <v>0.42000000000000004</v>
      </c>
      <c r="G829" s="2">
        <f>'Moving Avg'!F829</f>
        <v>0.41899999999999993</v>
      </c>
      <c r="H829" s="2">
        <f>'Moving Avg'!G829</f>
        <v>0.39440000000000031</v>
      </c>
      <c r="I829" s="2">
        <f>'Moving Avg'!H829</f>
        <v>0.46480000000000066</v>
      </c>
      <c r="J829" s="5" t="str">
        <f>OBV!F829</f>
        <v>NEUTRAL</v>
      </c>
      <c r="K829" s="5" t="str">
        <f>OBV!G829</f>
        <v>NEUTRAL</v>
      </c>
      <c r="L829" s="5" t="str">
        <f>OBV!H829</f>
        <v>NEUTRAL</v>
      </c>
    </row>
    <row r="830" spans="1:12" ht="13.5" x14ac:dyDescent="0.25">
      <c r="A830" s="3">
        <f>RSI!A830</f>
        <v>43515</v>
      </c>
      <c r="B830" s="2">
        <f>RSI!B830</f>
        <v>0.41</v>
      </c>
      <c r="C830" s="2">
        <f>RSI!I830</f>
        <v>49.273870062218577</v>
      </c>
      <c r="D830" s="2">
        <f>MACD!E830</f>
        <v>1.616640810666703E-3</v>
      </c>
      <c r="E830" s="2">
        <f>MACD!F830</f>
        <v>-4.608584479435838E-3</v>
      </c>
      <c r="F830" s="2">
        <f>'Moving Avg'!D830</f>
        <v>0.41799999999999998</v>
      </c>
      <c r="G830" s="2">
        <f>'Moving Avg'!F830</f>
        <v>0.41899999999999993</v>
      </c>
      <c r="H830" s="2">
        <f>'Moving Avg'!G830</f>
        <v>0.39400000000000035</v>
      </c>
      <c r="I830" s="2">
        <f>'Moving Avg'!H830</f>
        <v>0.46405000000000063</v>
      </c>
      <c r="J830" s="5" t="str">
        <f>OBV!F830</f>
        <v>NEUTRAL</v>
      </c>
      <c r="K830" s="5" t="str">
        <f>OBV!G830</f>
        <v>NEUTRAL</v>
      </c>
      <c r="L830" s="5" t="str">
        <f>OBV!H830</f>
        <v>NEUTRAL</v>
      </c>
    </row>
    <row r="831" spans="1:12" ht="13.5" x14ac:dyDescent="0.25">
      <c r="A831" s="3">
        <f>RSI!A831</f>
        <v>43516</v>
      </c>
      <c r="B831" s="2">
        <f>RSI!B831</f>
        <v>0.4</v>
      </c>
      <c r="C831" s="2">
        <f>RSI!I831</f>
        <v>38.215189148881812</v>
      </c>
      <c r="D831" s="2">
        <f>MACD!E831</f>
        <v>3.5783306598348719E-3</v>
      </c>
      <c r="E831" s="2">
        <f>MACD!F831</f>
        <v>-2.9712014515816962E-3</v>
      </c>
      <c r="F831" s="2">
        <f>'Moving Avg'!D831</f>
        <v>0.41399999999999998</v>
      </c>
      <c r="G831" s="2">
        <f>'Moving Avg'!F831</f>
        <v>0.41849999999999998</v>
      </c>
      <c r="H831" s="2">
        <f>'Moving Avg'!G831</f>
        <v>0.39360000000000028</v>
      </c>
      <c r="I831" s="2">
        <f>'Moving Avg'!H831</f>
        <v>0.46325000000000066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0.4</v>
      </c>
      <c r="C832" s="2">
        <f>RSI!I832</f>
        <v>38.215189148881812</v>
      </c>
      <c r="D832" s="2">
        <f>MACD!E832</f>
        <v>5.3024086822904271E-3</v>
      </c>
      <c r="E832" s="2">
        <f>MACD!F832</f>
        <v>-1.3164794248072718E-3</v>
      </c>
      <c r="F832" s="2">
        <f>'Moving Avg'!D832</f>
        <v>0.41</v>
      </c>
      <c r="G832" s="2">
        <f>'Moving Avg'!F832</f>
        <v>0.41749999999999998</v>
      </c>
      <c r="H832" s="2">
        <f>'Moving Avg'!G832</f>
        <v>0.39320000000000022</v>
      </c>
      <c r="I832" s="2">
        <f>'Moving Avg'!H832</f>
        <v>0.46245000000000069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0.4</v>
      </c>
      <c r="C833" s="2">
        <f>RSI!I833</f>
        <v>38.215189148881812</v>
      </c>
      <c r="D833" s="2">
        <f>MACD!E833</f>
        <v>6.8206759798576932E-3</v>
      </c>
      <c r="E833" s="2">
        <f>MACD!F833</f>
        <v>3.1095165612572131E-4</v>
      </c>
      <c r="F833" s="2">
        <f>'Moving Avg'!D833</f>
        <v>0.40599999999999997</v>
      </c>
      <c r="G833" s="2">
        <f>'Moving Avg'!F833</f>
        <v>0.41649999999999998</v>
      </c>
      <c r="H833" s="2">
        <f>'Moving Avg'!G833</f>
        <v>0.39300000000000013</v>
      </c>
      <c r="I833" s="2">
        <f>'Moving Avg'!H833</f>
        <v>0.46165000000000078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0.39</v>
      </c>
      <c r="C834" s="2">
        <f>RSI!I834</f>
        <v>29.848355837272223</v>
      </c>
      <c r="D834" s="2">
        <f>MACD!E834</f>
        <v>8.9011341078108486E-3</v>
      </c>
      <c r="E834" s="2">
        <f>MACD!F834</f>
        <v>2.0289881464627471E-3</v>
      </c>
      <c r="F834" s="2">
        <f>'Moving Avg'!D834</f>
        <v>0.4</v>
      </c>
      <c r="G834" s="2">
        <f>'Moving Avg'!F834</f>
        <v>0.41500000000000004</v>
      </c>
      <c r="H834" s="2">
        <f>'Moving Avg'!G834</f>
        <v>0.39280000000000009</v>
      </c>
      <c r="I834" s="2">
        <f>'Moving Avg'!H834</f>
        <v>0.4608500000000007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0.37</v>
      </c>
      <c r="C835" s="2">
        <f>RSI!I835</f>
        <v>20.28343639136483</v>
      </c>
      <c r="D835" s="2">
        <f>MACD!E835</f>
        <v>1.225304706722935E-2</v>
      </c>
      <c r="E835" s="2">
        <f>MACD!F835</f>
        <v>4.0737999306160681E-3</v>
      </c>
      <c r="F835" s="2">
        <f>'Moving Avg'!D835</f>
        <v>0.39200000000000007</v>
      </c>
      <c r="G835" s="2">
        <f>'Moving Avg'!F835</f>
        <v>0.41249999999999998</v>
      </c>
      <c r="H835" s="2">
        <f>'Moving Avg'!G835</f>
        <v>0.39240000000000008</v>
      </c>
      <c r="I835" s="2">
        <f>'Moving Avg'!H835</f>
        <v>0.4600000000000008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0.36</v>
      </c>
      <c r="C836" s="2">
        <f>RSI!I836</f>
        <v>17.298564734385309</v>
      </c>
      <c r="D836" s="2">
        <f>MACD!E836</f>
        <v>1.6050095145779708E-2</v>
      </c>
      <c r="E836" s="2">
        <f>MACD!F836</f>
        <v>6.4690589736487968E-3</v>
      </c>
      <c r="F836" s="2">
        <f>'Moving Avg'!D836</f>
        <v>0.38400000000000001</v>
      </c>
      <c r="G836" s="2">
        <f>'Moving Avg'!F836</f>
        <v>0.40950000000000009</v>
      </c>
      <c r="H836" s="2">
        <f>'Moving Avg'!G836</f>
        <v>0.39179999999999998</v>
      </c>
      <c r="I836" s="2">
        <f>'Moving Avg'!H836</f>
        <v>0.45915000000000078</v>
      </c>
      <c r="J836" s="5" t="str">
        <f>OBV!F836</f>
        <v>BEARISH</v>
      </c>
      <c r="K836" s="5" t="str">
        <f>OBV!G836</f>
        <v>STRONG</v>
      </c>
      <c r="L836" s="5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0.35</v>
      </c>
      <c r="C837" s="2">
        <f>RSI!I837</f>
        <v>14.932148616072453</v>
      </c>
      <c r="D837" s="2">
        <f>MACD!E837</f>
        <v>2.026658472133025E-2</v>
      </c>
      <c r="E837" s="2">
        <f>MACD!F837</f>
        <v>9.2285641231850887E-3</v>
      </c>
      <c r="F837" s="2">
        <f>'Moving Avg'!D837</f>
        <v>0.374</v>
      </c>
      <c r="G837" s="2">
        <f>'Moving Avg'!F837</f>
        <v>0.40600000000000003</v>
      </c>
      <c r="H837" s="2">
        <f>'Moving Avg'!G837</f>
        <v>0.39140000000000003</v>
      </c>
      <c r="I837" s="2">
        <f>'Moving Avg'!H837</f>
        <v>0.45835000000000065</v>
      </c>
      <c r="J837" s="5" t="str">
        <f>OBV!F837</f>
        <v>BEARISH</v>
      </c>
      <c r="K837" s="5" t="str">
        <f>OBV!G837</f>
        <v>STRONG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0.34</v>
      </c>
      <c r="C838" s="2">
        <f>RSI!I838</f>
        <v>13.014791760213328</v>
      </c>
      <c r="D838" s="2">
        <f>MACD!E838</f>
        <v>2.487760550307111E-2</v>
      </c>
      <c r="E838" s="2">
        <f>MACD!F838</f>
        <v>1.2358372399162293E-2</v>
      </c>
      <c r="F838" s="2">
        <f>'Moving Avg'!D838</f>
        <v>0.36200000000000004</v>
      </c>
      <c r="G838" s="2">
        <f>'Moving Avg'!F838</f>
        <v>0.40200000000000002</v>
      </c>
      <c r="H838" s="2">
        <f>'Moving Avg'!G838</f>
        <v>0.39079999999999993</v>
      </c>
      <c r="I838" s="2">
        <f>'Moving Avg'!H838</f>
        <v>0.45755000000000057</v>
      </c>
      <c r="J838" s="5" t="str">
        <f>OBV!F838</f>
        <v>BEARISH</v>
      </c>
      <c r="K838" s="5" t="str">
        <f>OBV!G838</f>
        <v>STRONG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0.34</v>
      </c>
      <c r="C839" s="2">
        <f>RSI!I839</f>
        <v>13.014791760213328</v>
      </c>
      <c r="D839" s="2">
        <f>MACD!E839</f>
        <v>2.9118404058531167E-2</v>
      </c>
      <c r="E839" s="2">
        <f>MACD!F839</f>
        <v>1.5710378731036069E-2</v>
      </c>
      <c r="F839" s="2">
        <f>'Moving Avg'!D839</f>
        <v>0.35200000000000004</v>
      </c>
      <c r="G839" s="2">
        <f>'Moving Avg'!F839</f>
        <v>0.39800000000000002</v>
      </c>
      <c r="H839" s="2">
        <f>'Moving Avg'!G839</f>
        <v>0.39019999999999988</v>
      </c>
      <c r="I839" s="2">
        <f>'Moving Avg'!H839</f>
        <v>0.4567500000000006</v>
      </c>
      <c r="J839" s="5" t="str">
        <f>OBV!F839</f>
        <v>BEARISH</v>
      </c>
      <c r="K839" s="5" t="str">
        <f>OBV!G839</f>
        <v>STRONG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0.34</v>
      </c>
      <c r="C840" s="2">
        <f>RSI!I840</f>
        <v>13.014791760213328</v>
      </c>
      <c r="D840" s="2">
        <f>MACD!E840</f>
        <v>3.1482352738067876E-2</v>
      </c>
      <c r="E840" s="2">
        <f>MACD!F840</f>
        <v>1.8864773532442432E-2</v>
      </c>
      <c r="F840" s="2">
        <f>'Moving Avg'!D840</f>
        <v>0.34600000000000003</v>
      </c>
      <c r="G840" s="2">
        <f>'Moving Avg'!F840</f>
        <v>0.39400000000000002</v>
      </c>
      <c r="H840" s="2">
        <f>'Moving Avg'!G840</f>
        <v>0.38959999999999995</v>
      </c>
      <c r="I840" s="2">
        <f>'Moving Avg'!H840</f>
        <v>0.45595000000000058</v>
      </c>
      <c r="J840" s="5" t="str">
        <f>OBV!F840</f>
        <v>BEARISH</v>
      </c>
      <c r="K840" s="5" t="str">
        <f>OBV!G840</f>
        <v>STRONG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0.35</v>
      </c>
      <c r="C841" s="2">
        <f>RSI!I841</f>
        <v>25.036938199841842</v>
      </c>
      <c r="D841" s="2">
        <f>MACD!E841</f>
        <v>3.1494194549806731E-2</v>
      </c>
      <c r="E841" s="2">
        <f>MACD!F841</f>
        <v>2.1390657735915294E-2</v>
      </c>
      <c r="F841" s="2">
        <f>'Moving Avg'!D841</f>
        <v>0.34400000000000003</v>
      </c>
      <c r="G841" s="2">
        <f>'Moving Avg'!F841</f>
        <v>0.39049999999999996</v>
      </c>
      <c r="H841" s="2">
        <f>'Moving Avg'!G841</f>
        <v>0.38919999999999999</v>
      </c>
      <c r="I841" s="2">
        <f>'Moving Avg'!H841</f>
        <v>0.45520000000000044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0.35</v>
      </c>
      <c r="C842" s="2">
        <f>RSI!I842</f>
        <v>25.036938199841842</v>
      </c>
      <c r="D842" s="2">
        <f>MACD!E842</f>
        <v>3.1714364692339347E-2</v>
      </c>
      <c r="E842" s="2">
        <f>MACD!F842</f>
        <v>2.3455399127200106E-2</v>
      </c>
      <c r="F842" s="2">
        <f>'Moving Avg'!D842</f>
        <v>0.34400000000000003</v>
      </c>
      <c r="G842" s="2">
        <f>'Moving Avg'!F842</f>
        <v>0.38699999999999996</v>
      </c>
      <c r="H842" s="2">
        <f>'Moving Avg'!G842</f>
        <v>0.38880000000000009</v>
      </c>
      <c r="I842" s="2">
        <f>'Moving Avg'!H842</f>
        <v>0.45445000000000041</v>
      </c>
      <c r="J842" s="5" t="str">
        <f>OBV!F842</f>
        <v>BEARISH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0.35</v>
      </c>
      <c r="C843" s="2">
        <f>RSI!I843</f>
        <v>25.036938199841828</v>
      </c>
      <c r="D843" s="2">
        <f>MACD!E843</f>
        <v>3.2095245975607478E-2</v>
      </c>
      <c r="E843" s="2">
        <f>MACD!F843</f>
        <v>2.5183368496881582E-2</v>
      </c>
      <c r="F843" s="2">
        <f>'Moving Avg'!D843</f>
        <v>0.34599999999999997</v>
      </c>
      <c r="G843" s="2">
        <f>'Moving Avg'!F843</f>
        <v>0.3834999999999999</v>
      </c>
      <c r="H843" s="2">
        <f>'Moving Avg'!G843</f>
        <v>0.38840000000000008</v>
      </c>
      <c r="I843" s="2">
        <f>'Moving Avg'!H843</f>
        <v>0.45375000000000043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0.34</v>
      </c>
      <c r="C844" s="2">
        <f>RSI!I844</f>
        <v>21.351283509620771</v>
      </c>
      <c r="D844" s="2">
        <f>MACD!E844</f>
        <v>3.1799979220611174E-2</v>
      </c>
      <c r="E844" s="2">
        <f>MACD!F844</f>
        <v>2.6506690641627501E-2</v>
      </c>
      <c r="F844" s="2">
        <f>'Moving Avg'!D844</f>
        <v>0.34600000000000003</v>
      </c>
      <c r="G844" s="2">
        <f>'Moving Avg'!F844</f>
        <v>0.37949999999999989</v>
      </c>
      <c r="H844" s="2">
        <f>'Moving Avg'!G844</f>
        <v>0.38780000000000009</v>
      </c>
      <c r="I844" s="2">
        <f>'Moving Avg'!H844</f>
        <v>0.4530000000000004</v>
      </c>
      <c r="J844" s="5" t="str">
        <f>OBV!F844</f>
        <v>BULLISH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0.33</v>
      </c>
      <c r="C845" s="2">
        <f>RSI!I845</f>
        <v>18.429595066300578</v>
      </c>
      <c r="D845" s="2">
        <f>MACD!E845</f>
        <v>2.9439870176433292E-2</v>
      </c>
      <c r="E845" s="2">
        <f>MACD!F845</f>
        <v>2.7093326548588662E-2</v>
      </c>
      <c r="F845" s="2">
        <f>'Moving Avg'!D845</f>
        <v>0.34399999999999997</v>
      </c>
      <c r="G845" s="2">
        <f>'Moving Avg'!F845</f>
        <v>0.37499999999999989</v>
      </c>
      <c r="H845" s="2">
        <f>'Moving Avg'!G845</f>
        <v>0.38700000000000012</v>
      </c>
      <c r="I845" s="2">
        <f>'Moving Avg'!H845</f>
        <v>0.45225000000000037</v>
      </c>
      <c r="J845" s="5" t="str">
        <f>OBV!F845</f>
        <v>BULLISH</v>
      </c>
      <c r="K845" s="5" t="str">
        <f>OBV!G845</f>
        <v>NEUTRAL</v>
      </c>
      <c r="L845" s="5" t="str">
        <f>OBV!H845</f>
        <v>BULLISH DIVERGENCE</v>
      </c>
    </row>
    <row r="846" spans="1:12" ht="13.5" x14ac:dyDescent="0.25">
      <c r="A846" s="3">
        <f>RSI!A846</f>
        <v>43537</v>
      </c>
      <c r="B846" s="2">
        <f>RSI!B846</f>
        <v>0.34</v>
      </c>
      <c r="C846" s="2">
        <f>RSI!I846</f>
        <v>28.906321097229352</v>
      </c>
      <c r="D846" s="2">
        <f>MACD!E846</f>
        <v>2.54319229745682E-2</v>
      </c>
      <c r="E846" s="2">
        <f>MACD!F846</f>
        <v>2.6761045833784573E-2</v>
      </c>
      <c r="F846" s="2">
        <f>'Moving Avg'!D846</f>
        <v>0.34200000000000003</v>
      </c>
      <c r="G846" s="2">
        <f>'Moving Avg'!F846</f>
        <v>0.37099999999999989</v>
      </c>
      <c r="H846" s="2">
        <f>'Moving Avg'!G846</f>
        <v>0.38660000000000005</v>
      </c>
      <c r="I846" s="2">
        <f>'Moving Avg'!H846</f>
        <v>0.45160000000000039</v>
      </c>
      <c r="J846" s="5" t="str">
        <f>OBV!F846</f>
        <v>BULLISH</v>
      </c>
      <c r="K846" s="5" t="str">
        <f>OBV!G846</f>
        <v>NEUTRAL</v>
      </c>
      <c r="L846" s="5" t="str">
        <f>OBV!H846</f>
        <v>BULLISH DIVERGENCE</v>
      </c>
    </row>
    <row r="847" spans="1:12" ht="13.5" x14ac:dyDescent="0.25">
      <c r="A847" s="3">
        <f>RSI!A847</f>
        <v>43538</v>
      </c>
      <c r="B847" s="2">
        <f>RSI!B847</f>
        <v>0.34</v>
      </c>
      <c r="C847" s="2">
        <f>RSI!I847</f>
        <v>28.906321097229352</v>
      </c>
      <c r="D847" s="2">
        <f>MACD!E847</f>
        <v>2.0691429605875333E-2</v>
      </c>
      <c r="E847" s="2">
        <f>MACD!F847</f>
        <v>2.5547122588202728E-2</v>
      </c>
      <c r="F847" s="2">
        <f>'Moving Avg'!D847</f>
        <v>0.34</v>
      </c>
      <c r="G847" s="2">
        <f>'Moving Avg'!F847</f>
        <v>0.36699999999999988</v>
      </c>
      <c r="H847" s="2">
        <f>'Moving Avg'!G847</f>
        <v>0.38600000000000001</v>
      </c>
      <c r="I847" s="2">
        <f>'Moving Avg'!H847</f>
        <v>0.45100000000000029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</row>
    <row r="848" spans="1:12" ht="13.5" x14ac:dyDescent="0.25">
      <c r="A848" s="3">
        <f>RSI!A848</f>
        <v>43539</v>
      </c>
      <c r="B848" s="2">
        <f>RSI!B848</f>
        <v>0.34</v>
      </c>
      <c r="C848" s="2">
        <f>RSI!I848</f>
        <v>28.906321097229338</v>
      </c>
      <c r="D848" s="2">
        <f>MACD!E848</f>
        <v>1.5317066657687284E-2</v>
      </c>
      <c r="E848" s="2">
        <f>MACD!F848</f>
        <v>2.3501111402099643E-2</v>
      </c>
      <c r="F848" s="2">
        <f>'Moving Avg'!D848</f>
        <v>0.33800000000000002</v>
      </c>
      <c r="G848" s="2">
        <f>'Moving Avg'!F848</f>
        <v>0.36299999999999988</v>
      </c>
      <c r="H848" s="2">
        <f>'Moving Avg'!G848</f>
        <v>0.3856</v>
      </c>
      <c r="I848" s="2">
        <f>'Moving Avg'!H848</f>
        <v>0.45050000000000034</v>
      </c>
      <c r="J848" s="5" t="str">
        <f>OBV!F848</f>
        <v>BULLISH</v>
      </c>
      <c r="K848" s="5" t="str">
        <f>OBV!G848</f>
        <v>NEUTRAL</v>
      </c>
      <c r="L848" s="5" t="str">
        <f>OBV!H848</f>
        <v>BULLISH DIVERGENCE</v>
      </c>
    </row>
    <row r="849" spans="1:12" ht="13.5" x14ac:dyDescent="0.25">
      <c r="A849" s="3">
        <f>RSI!A849</f>
        <v>43542</v>
      </c>
      <c r="B849" s="2">
        <f>RSI!B849</f>
        <v>0.34</v>
      </c>
      <c r="C849" s="2">
        <f>RSI!I849</f>
        <v>28.906321097229352</v>
      </c>
      <c r="D849" s="2">
        <f>MACD!E849</f>
        <v>1.0931829969987983E-2</v>
      </c>
      <c r="E849" s="2">
        <f>MACD!F849</f>
        <v>2.0987255115677311E-2</v>
      </c>
      <c r="F849" s="2">
        <f>'Moving Avg'!D849</f>
        <v>0.33800000000000002</v>
      </c>
      <c r="G849" s="2">
        <f>'Moving Avg'!F849</f>
        <v>0.35899999999999987</v>
      </c>
      <c r="H849" s="2">
        <f>'Moving Avg'!G849</f>
        <v>0.38520000000000004</v>
      </c>
      <c r="I849" s="2">
        <f>'Moving Avg'!H849</f>
        <v>0.45005000000000028</v>
      </c>
      <c r="J849" s="5" t="str">
        <f>OBV!F849</f>
        <v>BULLISH</v>
      </c>
      <c r="K849" s="5" t="str">
        <f>OBV!G849</f>
        <v>NEUTRAL</v>
      </c>
      <c r="L849" s="5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0.35</v>
      </c>
      <c r="C850" s="2">
        <f>RSI!I850</f>
        <v>39.378938530081541</v>
      </c>
      <c r="D850" s="2">
        <f>MACD!E850</f>
        <v>6.6307832207080364E-3</v>
      </c>
      <c r="E850" s="2">
        <f>MACD!F850</f>
        <v>1.8115960736683458E-2</v>
      </c>
      <c r="F850" s="2">
        <f>'Moving Avg'!D850</f>
        <v>0.34199999999999997</v>
      </c>
      <c r="G850" s="2">
        <f>'Moving Avg'!F850</f>
        <v>0.35599999999999993</v>
      </c>
      <c r="H850" s="2">
        <f>'Moving Avg'!G850</f>
        <v>0.38539999999999996</v>
      </c>
      <c r="I850" s="2">
        <f>'Moving Avg'!H850</f>
        <v>0.44970000000000027</v>
      </c>
      <c r="J850" s="5" t="str">
        <f>OBV!F850</f>
        <v>BULLISH</v>
      </c>
      <c r="K850" s="5" t="str">
        <f>OBV!G850</f>
        <v>NEUTRAL</v>
      </c>
      <c r="L850" s="5" t="str">
        <f>OBV!H850</f>
        <v>CONFIRMED BULLISH</v>
      </c>
    </row>
    <row r="851" spans="1:12" ht="13.5" x14ac:dyDescent="0.25">
      <c r="A851" s="3">
        <f>RSI!A851</f>
        <v>43545</v>
      </c>
      <c r="B851" s="2">
        <f>RSI!B851</f>
        <v>0.36</v>
      </c>
      <c r="C851" s="2">
        <f>RSI!I851</f>
        <v>47.679060390899025</v>
      </c>
      <c r="D851" s="2">
        <f>MACD!E851</f>
        <v>3.8692134516629118E-3</v>
      </c>
      <c r="E851" s="2">
        <f>MACD!F851</f>
        <v>1.526661127967935E-2</v>
      </c>
      <c r="F851" s="2">
        <f>'Moving Avg'!D851</f>
        <v>0.34599999999999997</v>
      </c>
      <c r="G851" s="2">
        <f>'Moving Avg'!F851</f>
        <v>0.35399999999999998</v>
      </c>
      <c r="H851" s="2">
        <f>'Moving Avg'!G851</f>
        <v>0.38579999999999998</v>
      </c>
      <c r="I851" s="2">
        <f>'Moving Avg'!H851</f>
        <v>0.44945000000000029</v>
      </c>
      <c r="J851" s="5" t="str">
        <f>OBV!F851</f>
        <v>BULLISH</v>
      </c>
      <c r="K851" s="5" t="str">
        <f>OBV!G851</f>
        <v>NEUTRAL</v>
      </c>
      <c r="L851" s="5" t="str">
        <f>OBV!H851</f>
        <v>CONFIRMED BULLISH</v>
      </c>
    </row>
    <row r="852" spans="1:12" ht="13.5" x14ac:dyDescent="0.25">
      <c r="A852" s="3">
        <f>RSI!A852</f>
        <v>43546</v>
      </c>
      <c r="B852" s="2">
        <f>RSI!B852</f>
        <v>0.36</v>
      </c>
      <c r="C852" s="2">
        <f>RSI!I852</f>
        <v>47.679060390899025</v>
      </c>
      <c r="D852" s="2">
        <f>MACD!E852</f>
        <v>1.5475366986884009E-3</v>
      </c>
      <c r="E852" s="2">
        <f>MACD!F852</f>
        <v>1.2522796363481161E-2</v>
      </c>
      <c r="F852" s="2">
        <f>'Moving Avg'!D852</f>
        <v>0.35</v>
      </c>
      <c r="G852" s="2">
        <f>'Moving Avg'!F852</f>
        <v>0.35199999999999998</v>
      </c>
      <c r="H852" s="2">
        <f>'Moving Avg'!G852</f>
        <v>0.38599999999999995</v>
      </c>
      <c r="I852" s="2">
        <f>'Moving Avg'!H852</f>
        <v>0.44915000000000022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0.36</v>
      </c>
      <c r="C853" s="2">
        <f>RSI!I853</f>
        <v>47.679060390899025</v>
      </c>
      <c r="D853" s="2">
        <f>MACD!E853</f>
        <v>-4.0303667413993383E-4</v>
      </c>
      <c r="E853" s="2">
        <f>MACD!F853</f>
        <v>9.9376297559569428E-3</v>
      </c>
      <c r="F853" s="2">
        <f>'Moving Avg'!D853</f>
        <v>0.35399999999999993</v>
      </c>
      <c r="G853" s="2">
        <f>'Moving Avg'!F853</f>
        <v>0.35</v>
      </c>
      <c r="H853" s="2">
        <f>'Moving Avg'!G853</f>
        <v>0.38579999999999992</v>
      </c>
      <c r="I853" s="2">
        <f>'Moving Avg'!H853</f>
        <v>0.44885000000000019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0.36</v>
      </c>
      <c r="C854" s="2">
        <f>RSI!I854</f>
        <v>47.679060390899018</v>
      </c>
      <c r="D854" s="2">
        <f>MACD!E854</f>
        <v>-3.5790923175337275E-3</v>
      </c>
      <c r="E854" s="2">
        <f>MACD!F854</f>
        <v>7.2342853412588094E-3</v>
      </c>
      <c r="F854" s="2">
        <f>'Moving Avg'!D854</f>
        <v>0.35799999999999993</v>
      </c>
      <c r="G854" s="2">
        <f>'Moving Avg'!F854</f>
        <v>0.34850000000000003</v>
      </c>
      <c r="H854" s="2">
        <f>'Moving Avg'!G854</f>
        <v>0.38539999999999991</v>
      </c>
      <c r="I854" s="2">
        <f>'Moving Avg'!H854</f>
        <v>0.44850000000000023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</row>
    <row r="855" spans="1:12" ht="13.5" x14ac:dyDescent="0.25">
      <c r="A855" s="3">
        <f>RSI!A855</f>
        <v>43551</v>
      </c>
      <c r="B855" s="2">
        <f>RSI!B855</f>
        <v>0.36</v>
      </c>
      <c r="C855" s="2">
        <f>RSI!I855</f>
        <v>47.679060390899018</v>
      </c>
      <c r="D855" s="2">
        <f>MACD!E855</f>
        <v>-7.7930493906481213E-3</v>
      </c>
      <c r="E855" s="2">
        <f>MACD!F855</f>
        <v>4.2288183948774238E-3</v>
      </c>
      <c r="F855" s="2">
        <f>'Moving Avg'!D855</f>
        <v>0.36</v>
      </c>
      <c r="G855" s="2">
        <f>'Moving Avg'!F855</f>
        <v>0.34800000000000003</v>
      </c>
      <c r="H855" s="2">
        <f>'Moving Avg'!G855</f>
        <v>0.38499999999999995</v>
      </c>
      <c r="I855" s="2">
        <f>'Moving Avg'!H855</f>
        <v>0.44810000000000016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0.36</v>
      </c>
      <c r="C856" s="2">
        <f>RSI!I856</f>
        <v>47.679060390899011</v>
      </c>
      <c r="D856" s="2">
        <f>MACD!E856</f>
        <v>-9.8091918337930295E-3</v>
      </c>
      <c r="E856" s="2">
        <f>MACD!F856</f>
        <v>1.4212163491433331E-3</v>
      </c>
      <c r="F856" s="2">
        <f>'Moving Avg'!D856</f>
        <v>0.36</v>
      </c>
      <c r="G856" s="2">
        <f>'Moving Avg'!F856</f>
        <v>0.34800000000000009</v>
      </c>
      <c r="H856" s="2">
        <f>'Moving Avg'!G856</f>
        <v>0.38479999999999992</v>
      </c>
      <c r="I856" s="2">
        <f>'Moving Avg'!H856</f>
        <v>0.44765000000000016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</row>
    <row r="857" spans="1:12" ht="13.5" x14ac:dyDescent="0.25">
      <c r="A857" s="3">
        <f>RSI!A857</f>
        <v>43553</v>
      </c>
      <c r="B857" s="2">
        <f>RSI!B857</f>
        <v>0.36</v>
      </c>
      <c r="C857" s="2">
        <f>RSI!I857</f>
        <v>47.679060390899018</v>
      </c>
      <c r="D857" s="2">
        <f>MACD!E857</f>
        <v>-1.1504925180031489E-2</v>
      </c>
      <c r="E857" s="2">
        <f>MACD!F857</f>
        <v>-1.1640119566916315E-3</v>
      </c>
      <c r="F857" s="2">
        <f>'Moving Avg'!D857</f>
        <v>0.36</v>
      </c>
      <c r="G857" s="2">
        <f>'Moving Avg'!F857</f>
        <v>0.34850000000000009</v>
      </c>
      <c r="H857" s="2">
        <f>'Moving Avg'!G857</f>
        <v>0.38439999999999991</v>
      </c>
      <c r="I857" s="2">
        <f>'Moving Avg'!H857</f>
        <v>0.44715000000000005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</row>
    <row r="858" spans="1:12" ht="13.5" x14ac:dyDescent="0.25">
      <c r="A858" s="3">
        <f>RSI!A858</f>
        <v>43556</v>
      </c>
      <c r="B858" s="2">
        <f>RSI!B858</f>
        <v>0.36</v>
      </c>
      <c r="C858" s="2">
        <f>RSI!I858</f>
        <v>47.679060390899025</v>
      </c>
      <c r="D858" s="2">
        <f>MACD!E858</f>
        <v>-1.2930301161500013E-2</v>
      </c>
      <c r="E858" s="2">
        <f>MACD!F858</f>
        <v>-3.5172697976533079E-3</v>
      </c>
      <c r="F858" s="2">
        <f>'Moving Avg'!D858</f>
        <v>0.36</v>
      </c>
      <c r="G858" s="2">
        <f>'Moving Avg'!F858</f>
        <v>0.34950000000000009</v>
      </c>
      <c r="H858" s="2">
        <f>'Moving Avg'!G858</f>
        <v>0.38379999999999986</v>
      </c>
      <c r="I858" s="2">
        <f>'Moving Avg'!H858</f>
        <v>0.44655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</row>
    <row r="859" spans="1:12" ht="13.5" x14ac:dyDescent="0.25">
      <c r="A859" s="3">
        <f>RSI!A859</f>
        <v>43557</v>
      </c>
      <c r="B859" s="2">
        <f>RSI!B859</f>
        <v>0.36</v>
      </c>
      <c r="C859" s="2">
        <f>RSI!I859</f>
        <v>47.679060390899025</v>
      </c>
      <c r="D859" s="2">
        <f>MACD!E859</f>
        <v>-1.4127615093858514E-2</v>
      </c>
      <c r="E859" s="2">
        <f>MACD!F859</f>
        <v>-5.6393388568943496E-3</v>
      </c>
      <c r="F859" s="2">
        <f>'Moving Avg'!D859</f>
        <v>0.36</v>
      </c>
      <c r="G859" s="2">
        <f>'Moving Avg'!F859</f>
        <v>0.35050000000000014</v>
      </c>
      <c r="H859" s="2">
        <f>'Moving Avg'!G859</f>
        <v>0.38299999999999984</v>
      </c>
      <c r="I859" s="2">
        <f>'Moving Avg'!H859</f>
        <v>0.44584999999999991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</row>
    <row r="860" spans="1:12" ht="13.5" x14ac:dyDescent="0.25">
      <c r="A860" s="3">
        <f>RSI!A860</f>
        <v>43558</v>
      </c>
      <c r="B860" s="2">
        <f>RSI!B860</f>
        <v>0.35</v>
      </c>
      <c r="C860" s="2">
        <f>RSI!I860</f>
        <v>37.638546775568003</v>
      </c>
      <c r="D860" s="2">
        <f>MACD!E860</f>
        <v>-1.2853401051189484E-2</v>
      </c>
      <c r="E860" s="2">
        <f>MACD!F860</f>
        <v>-7.0821512957533767E-3</v>
      </c>
      <c r="F860" s="2">
        <f>'Moving Avg'!D860</f>
        <v>0.35799999999999998</v>
      </c>
      <c r="G860" s="2">
        <f>'Moving Avg'!F860</f>
        <v>0.35100000000000009</v>
      </c>
      <c r="H860" s="2">
        <f>'Moving Avg'!G860</f>
        <v>0.38179999999999986</v>
      </c>
      <c r="I860" s="2">
        <f>'Moving Avg'!H860</f>
        <v>0.44504999999999972</v>
      </c>
      <c r="J860" s="5" t="str">
        <f>OBV!F860</f>
        <v>NEUTRAL</v>
      </c>
      <c r="K860" s="5" t="str">
        <f>OBV!G860</f>
        <v>NEUTRAL</v>
      </c>
      <c r="L860" s="5" t="str">
        <f>OBV!H860</f>
        <v>NEUTRAL</v>
      </c>
    </row>
    <row r="861" spans="1:12" ht="13.5" x14ac:dyDescent="0.25">
      <c r="A861" s="3">
        <f>RSI!A861</f>
        <v>43559</v>
      </c>
      <c r="B861" s="2">
        <f>RSI!B861</f>
        <v>0.34</v>
      </c>
      <c r="C861" s="2">
        <f>RSI!I861</f>
        <v>30.680656536729757</v>
      </c>
      <c r="D861" s="2">
        <f>MACD!E861</f>
        <v>-9.429405421734427E-3</v>
      </c>
      <c r="E861" s="2">
        <f>MACD!F861</f>
        <v>-7.5516021209495873E-3</v>
      </c>
      <c r="F861" s="2">
        <f>'Moving Avg'!D861</f>
        <v>0.35400000000000004</v>
      </c>
      <c r="G861" s="2">
        <f>'Moving Avg'!F861</f>
        <v>0.35050000000000009</v>
      </c>
      <c r="H861" s="2">
        <f>'Moving Avg'!G861</f>
        <v>0.38039999999999985</v>
      </c>
      <c r="I861" s="2">
        <f>'Moving Avg'!H861</f>
        <v>0.44409999999999983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0.34</v>
      </c>
      <c r="C862" s="2">
        <f>RSI!I862</f>
        <v>30.680656536729742</v>
      </c>
      <c r="D862" s="2">
        <f>MACD!E862</f>
        <v>-6.4114099237654876E-3</v>
      </c>
      <c r="E862" s="2">
        <f>MACD!F862</f>
        <v>-7.3235636815127672E-3</v>
      </c>
      <c r="F862" s="2">
        <f>'Moving Avg'!D862</f>
        <v>0.35</v>
      </c>
      <c r="G862" s="2">
        <f>'Moving Avg'!F862</f>
        <v>0.35000000000000003</v>
      </c>
      <c r="H862" s="2">
        <f>'Moving Avg'!G862</f>
        <v>0.37879999999999986</v>
      </c>
      <c r="I862" s="2">
        <f>'Moving Avg'!H862</f>
        <v>0.44304999999999978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0.34</v>
      </c>
      <c r="C863" s="2">
        <f>RSI!I863</f>
        <v>30.680656536729757</v>
      </c>
      <c r="D863" s="2">
        <f>MACD!E863</f>
        <v>-3.7458988079919209E-3</v>
      </c>
      <c r="E863" s="2">
        <f>MACD!F863</f>
        <v>-6.6080307068085986E-3</v>
      </c>
      <c r="F863" s="2">
        <f>'Moving Avg'!D863</f>
        <v>0.34600000000000003</v>
      </c>
      <c r="G863" s="2">
        <f>'Moving Avg'!F863</f>
        <v>0.34950000000000003</v>
      </c>
      <c r="H863" s="2">
        <f>'Moving Avg'!G863</f>
        <v>0.37719999999999987</v>
      </c>
      <c r="I863" s="2">
        <f>'Moving Avg'!H863</f>
        <v>0.44189999999999974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0.34</v>
      </c>
      <c r="C864" s="2">
        <f>RSI!I864</f>
        <v>30.680656536729742</v>
      </c>
      <c r="D864" s="2">
        <f>MACD!E864</f>
        <v>-1.3869268647734301E-3</v>
      </c>
      <c r="E864" s="2">
        <f>MACD!F864</f>
        <v>-5.5638099384015651E-3</v>
      </c>
      <c r="F864" s="2">
        <f>'Moving Avg'!D864</f>
        <v>0.34200000000000003</v>
      </c>
      <c r="G864" s="2">
        <f>'Moving Avg'!F864</f>
        <v>0.34949999999999998</v>
      </c>
      <c r="H864" s="2">
        <f>'Moving Avg'!G864</f>
        <v>0.37559999999999988</v>
      </c>
      <c r="I864" s="2">
        <f>'Moving Avg'!H864</f>
        <v>0.4408499999999998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0.34</v>
      </c>
      <c r="C865" s="2">
        <f>RSI!I865</f>
        <v>30.680656536729742</v>
      </c>
      <c r="D865" s="2">
        <f>MACD!E865</f>
        <v>7.0499618891367577E-4</v>
      </c>
      <c r="E865" s="2">
        <f>MACD!F865</f>
        <v>-4.3100487129385167E-3</v>
      </c>
      <c r="F865" s="2">
        <f>'Moving Avg'!D865</f>
        <v>0.34</v>
      </c>
      <c r="G865" s="2">
        <f>'Moving Avg'!F865</f>
        <v>0.35</v>
      </c>
      <c r="H865" s="2">
        <f>'Moving Avg'!G865</f>
        <v>0.37399999999999983</v>
      </c>
      <c r="I865" s="2">
        <f>'Moving Avg'!H865</f>
        <v>0.43974999999999986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0.34</v>
      </c>
      <c r="C866" s="2">
        <f>RSI!I866</f>
        <v>30.680656536729742</v>
      </c>
      <c r="D866" s="2">
        <f>MACD!E866</f>
        <v>2.5638533256894247E-3</v>
      </c>
      <c r="E866" s="2">
        <f>MACD!F866</f>
        <v>-2.9352683052129287E-3</v>
      </c>
      <c r="F866" s="2">
        <f>'Moving Avg'!D866</f>
        <v>0.34</v>
      </c>
      <c r="G866" s="2">
        <f>'Moving Avg'!F866</f>
        <v>0.34999999999999992</v>
      </c>
      <c r="H866" s="2">
        <f>'Moving Avg'!G866</f>
        <v>0.3723999999999999</v>
      </c>
      <c r="I866" s="2">
        <f>'Moving Avg'!H866</f>
        <v>0.43864999999999993</v>
      </c>
      <c r="J866" s="5" t="str">
        <f>OBV!F866</f>
        <v>NEUTRAL</v>
      </c>
      <c r="K866" s="5" t="str">
        <f>OBV!G866</f>
        <v>NEUTRAL</v>
      </c>
      <c r="L866" s="5" t="str">
        <f>OBV!H866</f>
        <v>NEUTRAL</v>
      </c>
    </row>
    <row r="867" spans="1:12" ht="13.5" x14ac:dyDescent="0.25">
      <c r="A867" s="3">
        <f>RSI!A867</f>
        <v>43570</v>
      </c>
      <c r="B867" s="2">
        <f>RSI!B867</f>
        <v>0.34</v>
      </c>
      <c r="C867" s="2">
        <f>RSI!I867</f>
        <v>30.680656536729757</v>
      </c>
      <c r="D867" s="2">
        <f>MACD!E867</f>
        <v>4.2189254034973311E-3</v>
      </c>
      <c r="E867" s="2">
        <f>MACD!F867</f>
        <v>-1.504429563470877E-3</v>
      </c>
      <c r="F867" s="2">
        <f>'Moving Avg'!D867</f>
        <v>0.34</v>
      </c>
      <c r="G867" s="2">
        <f>'Moving Avg'!F867</f>
        <v>0.34999999999999992</v>
      </c>
      <c r="H867" s="2">
        <f>'Moving Avg'!G867</f>
        <v>0.37079999999999985</v>
      </c>
      <c r="I867" s="2">
        <f>'Moving Avg'!H867</f>
        <v>0.43754999999999994</v>
      </c>
      <c r="J867" s="5" t="str">
        <f>OBV!F867</f>
        <v>NEUTRAL</v>
      </c>
      <c r="K867" s="5" t="str">
        <f>OBV!G867</f>
        <v>NEUTRAL</v>
      </c>
      <c r="L867" s="5" t="str">
        <f>OBV!H867</f>
        <v>NEUTRAL</v>
      </c>
    </row>
    <row r="868" spans="1:12" ht="13.5" x14ac:dyDescent="0.25">
      <c r="A868" s="3">
        <f>RSI!A868</f>
        <v>43571</v>
      </c>
      <c r="B868" s="2">
        <f>RSI!B868</f>
        <v>0.34</v>
      </c>
      <c r="C868" s="2">
        <f>RSI!I868</f>
        <v>30.680656536729757</v>
      </c>
      <c r="D868" s="2">
        <f>MACD!E868</f>
        <v>5.6954756023098185E-3</v>
      </c>
      <c r="E868" s="2">
        <f>MACD!F868</f>
        <v>-6.4448530314738023E-5</v>
      </c>
      <c r="F868" s="2">
        <f>'Moving Avg'!D868</f>
        <v>0.34</v>
      </c>
      <c r="G868" s="2">
        <f>'Moving Avg'!F868</f>
        <v>0.34999999999999987</v>
      </c>
      <c r="H868" s="2">
        <f>'Moving Avg'!G868</f>
        <v>0.36919999999999986</v>
      </c>
      <c r="I868" s="2">
        <f>'Moving Avg'!H868</f>
        <v>0.43640000000000001</v>
      </c>
      <c r="J868" s="5" t="str">
        <f>OBV!F868</f>
        <v>NEUTRAL</v>
      </c>
      <c r="K868" s="5" t="str">
        <f>OBV!G868</f>
        <v>NEUTRAL</v>
      </c>
      <c r="L868" s="5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0.34</v>
      </c>
      <c r="C869" s="2">
        <f>RSI!I869</f>
        <v>30.680656536729757</v>
      </c>
      <c r="D869" s="2">
        <f>MACD!E869</f>
        <v>7.0153314492163443E-3</v>
      </c>
      <c r="E869" s="2">
        <f>MACD!F869</f>
        <v>1.3515074655914784E-3</v>
      </c>
      <c r="F869" s="2">
        <f>'Moving Avg'!D869</f>
        <v>0.34</v>
      </c>
      <c r="G869" s="2">
        <f>'Moving Avg'!F869</f>
        <v>0.34999999999999992</v>
      </c>
      <c r="H869" s="2">
        <f>'Moving Avg'!G869</f>
        <v>0.36759999999999982</v>
      </c>
      <c r="I869" s="2">
        <f>'Moving Avg'!H869</f>
        <v>0.43524999999999997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0.33</v>
      </c>
      <c r="C870" s="2">
        <f>RSI!I870</f>
        <v>22.556495780130774</v>
      </c>
      <c r="D870" s="2">
        <f>MACD!E870</f>
        <v>7.3996591760039365E-3</v>
      </c>
      <c r="E870" s="2">
        <f>MACD!F870</f>
        <v>2.56113780767397E-3</v>
      </c>
      <c r="F870" s="2">
        <f>'Moving Avg'!D870</f>
        <v>0.33800000000000002</v>
      </c>
      <c r="G870" s="2">
        <f>'Moving Avg'!F870</f>
        <v>0.34899999999999992</v>
      </c>
      <c r="H870" s="2">
        <f>'Moving Avg'!G870</f>
        <v>0.36579999999999985</v>
      </c>
      <c r="I870" s="2">
        <f>'Moving Avg'!H870</f>
        <v>0.43404999999999999</v>
      </c>
      <c r="J870" s="5" t="str">
        <f>OBV!F870</f>
        <v>BEARISH</v>
      </c>
      <c r="K870" s="5" t="str">
        <f>OBV!G870</f>
        <v>NEUTRAL</v>
      </c>
      <c r="L870" s="5" t="str">
        <f>OBV!H870</f>
        <v>CONFIRMED BEARISH</v>
      </c>
    </row>
    <row r="871" spans="1:12" ht="13.5" x14ac:dyDescent="0.25">
      <c r="A871" s="3">
        <f>RSI!A871</f>
        <v>43574</v>
      </c>
      <c r="B871" s="2">
        <f>RSI!B871</f>
        <v>0.33</v>
      </c>
      <c r="C871" s="2">
        <f>RSI!I871</f>
        <v>22.556495780130774</v>
      </c>
      <c r="D871" s="2">
        <f>MACD!E871</f>
        <v>6.3059027320226946E-3</v>
      </c>
      <c r="E871" s="2">
        <f>MACD!F871</f>
        <v>3.310090792543715E-3</v>
      </c>
      <c r="F871" s="2">
        <f>'Moving Avg'!D871</f>
        <v>0.33600000000000002</v>
      </c>
      <c r="G871" s="2">
        <f>'Moving Avg'!F871</f>
        <v>0.34749999999999992</v>
      </c>
      <c r="H871" s="2">
        <f>'Moving Avg'!G871</f>
        <v>0.36399999999999977</v>
      </c>
      <c r="I871" s="2">
        <f>'Moving Avg'!H871</f>
        <v>0.43290000000000001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0.33</v>
      </c>
      <c r="C872" s="2">
        <f>RSI!I872</f>
        <v>22.556495780130774</v>
      </c>
      <c r="D872" s="2">
        <f>MACD!E872</f>
        <v>5.4910690197066403E-3</v>
      </c>
      <c r="E872" s="2">
        <f>MACD!F872</f>
        <v>3.7462864379762999E-3</v>
      </c>
      <c r="F872" s="2">
        <f>'Moving Avg'!D872</f>
        <v>0.33400000000000002</v>
      </c>
      <c r="G872" s="2">
        <f>'Moving Avg'!F872</f>
        <v>0.34599999999999997</v>
      </c>
      <c r="H872" s="2">
        <f>'Moving Avg'!G872</f>
        <v>0.3621999999999998</v>
      </c>
      <c r="I872" s="2">
        <f>'Moving Avg'!H872</f>
        <v>0.43174999999999997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0.32</v>
      </c>
      <c r="C873" s="2">
        <f>RSI!I873</f>
        <v>16.950522731904087</v>
      </c>
      <c r="D873" s="2">
        <f>MACD!E873</f>
        <v>5.644791108123326E-3</v>
      </c>
      <c r="E873" s="2">
        <f>MACD!F873</f>
        <v>4.1259873720057051E-3</v>
      </c>
      <c r="F873" s="2">
        <f>'Moving Avg'!D873</f>
        <v>0.33</v>
      </c>
      <c r="G873" s="2">
        <f>'Moving Avg'!F873</f>
        <v>0.34399999999999997</v>
      </c>
      <c r="H873" s="2">
        <f>'Moving Avg'!G873</f>
        <v>0.36019999999999974</v>
      </c>
      <c r="I873" s="2">
        <f>'Moving Avg'!H873</f>
        <v>0.43054999999999993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0.32</v>
      </c>
      <c r="C874" s="2">
        <f>RSI!I874</f>
        <v>16.950522731904087</v>
      </c>
      <c r="D874" s="2">
        <f>MACD!E874</f>
        <v>5.9288207659070613E-3</v>
      </c>
      <c r="E874" s="2">
        <f>MACD!F874</f>
        <v>4.4865540507859764E-3</v>
      </c>
      <c r="F874" s="2">
        <f>'Moving Avg'!D874</f>
        <v>0.32600000000000001</v>
      </c>
      <c r="G874" s="2">
        <f>'Moving Avg'!F874</f>
        <v>0.34199999999999997</v>
      </c>
      <c r="H874" s="2">
        <f>'Moving Avg'!G874</f>
        <v>0.35819999999999974</v>
      </c>
      <c r="I874" s="2">
        <f>'Moving Avg'!H874</f>
        <v>0.42939999999999989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0.32</v>
      </c>
      <c r="C875" s="2">
        <f>RSI!I875</f>
        <v>16.950522731904087</v>
      </c>
      <c r="D875" s="2">
        <f>MACD!E875</f>
        <v>6.3117064434765613E-3</v>
      </c>
      <c r="E875" s="2">
        <f>MACD!F875</f>
        <v>4.851584529324094E-3</v>
      </c>
      <c r="F875" s="2">
        <f>'Moving Avg'!D875</f>
        <v>0.32400000000000001</v>
      </c>
      <c r="G875" s="2">
        <f>'Moving Avg'!F875</f>
        <v>0.33999999999999997</v>
      </c>
      <c r="H875" s="2">
        <f>'Moving Avg'!G875</f>
        <v>0.35619999999999974</v>
      </c>
      <c r="I875" s="2">
        <f>'Moving Avg'!H875</f>
        <v>0.42819999999999986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</row>
    <row r="876" spans="1:12" ht="13.5" x14ac:dyDescent="0.25">
      <c r="A876" s="3">
        <f>RSI!A876</f>
        <v>43581</v>
      </c>
      <c r="B876" s="2">
        <f>RSI!B876</f>
        <v>0.32</v>
      </c>
      <c r="C876" s="2">
        <f>RSI!I876</f>
        <v>16.950522731904087</v>
      </c>
      <c r="D876" s="2">
        <f>MACD!E876</f>
        <v>6.7676800490540923E-3</v>
      </c>
      <c r="E876" s="2">
        <f>MACD!F876</f>
        <v>5.234803633270094E-3</v>
      </c>
      <c r="F876" s="2">
        <f>'Moving Avg'!D876</f>
        <v>0.32200000000000001</v>
      </c>
      <c r="G876" s="2">
        <f>'Moving Avg'!F876</f>
        <v>0.33800000000000002</v>
      </c>
      <c r="H876" s="2">
        <f>'Moving Avg'!G876</f>
        <v>0.35419999999999979</v>
      </c>
      <c r="I876" s="2">
        <f>'Moving Avg'!H876</f>
        <v>0.42699999999999982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</row>
    <row r="877" spans="1:12" ht="13.5" x14ac:dyDescent="0.25">
      <c r="A877" s="3">
        <f>RSI!A877</f>
        <v>43584</v>
      </c>
      <c r="B877" s="2">
        <f>RSI!B877</f>
        <v>0.32</v>
      </c>
      <c r="C877" s="2">
        <f>RSI!I877</f>
        <v>16.950522731904087</v>
      </c>
      <c r="D877" s="2">
        <f>MACD!E877</f>
        <v>7.2757199958848329E-3</v>
      </c>
      <c r="E877" s="2">
        <f>MACD!F877</f>
        <v>5.6429869057930421E-3</v>
      </c>
      <c r="F877" s="2">
        <f>'Moving Avg'!D877</f>
        <v>0.32</v>
      </c>
      <c r="G877" s="2">
        <f>'Moving Avg'!F877</f>
        <v>0.33600000000000002</v>
      </c>
      <c r="H877" s="2">
        <f>'Moving Avg'!G877</f>
        <v>0.35219999999999985</v>
      </c>
      <c r="I877" s="2">
        <f>'Moving Avg'!H877</f>
        <v>0.42589999999999983</v>
      </c>
      <c r="J877" s="5" t="str">
        <f>OBV!F877</f>
        <v>NEUTRAL</v>
      </c>
      <c r="K877" s="5" t="str">
        <f>OBV!G877</f>
        <v>NEUTRAL</v>
      </c>
      <c r="L877" s="5" t="str">
        <f>OBV!H877</f>
        <v>NEUTRAL</v>
      </c>
    </row>
    <row r="878" spans="1:12" ht="13.5" x14ac:dyDescent="0.25">
      <c r="A878" s="3">
        <f>RSI!A878</f>
        <v>43585</v>
      </c>
      <c r="B878" s="2">
        <f>RSI!B878</f>
        <v>0.32</v>
      </c>
      <c r="C878" s="2">
        <f>RSI!I878</f>
        <v>16.950522731904087</v>
      </c>
      <c r="D878" s="2">
        <f>MACD!E878</f>
        <v>7.8187630311980505E-3</v>
      </c>
      <c r="E878" s="2">
        <f>MACD!F878</f>
        <v>6.0781421308740442E-3</v>
      </c>
      <c r="F878" s="2">
        <f>'Moving Avg'!D878</f>
        <v>0.32</v>
      </c>
      <c r="G878" s="2">
        <f>'Moving Avg'!F878</f>
        <v>0.33400000000000007</v>
      </c>
      <c r="H878" s="2">
        <f>'Moving Avg'!G878</f>
        <v>0.35019999999999984</v>
      </c>
      <c r="I878" s="2">
        <f>'Moving Avg'!H878</f>
        <v>0.42484999999999978</v>
      </c>
      <c r="J878" s="5" t="str">
        <f>OBV!F878</f>
        <v>NEUTRAL</v>
      </c>
      <c r="K878" s="5" t="str">
        <f>OBV!G878</f>
        <v>NEUTRAL</v>
      </c>
      <c r="L878" s="5" t="str">
        <f>OBV!H878</f>
        <v>NEUTRAL</v>
      </c>
    </row>
    <row r="879" spans="1:12" ht="13.5" x14ac:dyDescent="0.25">
      <c r="A879" s="3">
        <f>RSI!A879</f>
        <v>43587</v>
      </c>
      <c r="B879" s="2">
        <f>RSI!B879</f>
        <v>0.32</v>
      </c>
      <c r="C879" s="2">
        <f>RSI!I879</f>
        <v>16.950522731904087</v>
      </c>
      <c r="D879" s="2">
        <f>MACD!E879</f>
        <v>8.3830416140651121E-3</v>
      </c>
      <c r="E879" s="2">
        <f>MACD!F879</f>
        <v>6.5391220275122577E-3</v>
      </c>
      <c r="F879" s="2">
        <f>'Moving Avg'!D879</f>
        <v>0.32</v>
      </c>
      <c r="G879" s="2">
        <f>'Moving Avg'!F879</f>
        <v>0.33200000000000007</v>
      </c>
      <c r="H879" s="2">
        <f>'Moving Avg'!G879</f>
        <v>0.34819999999999984</v>
      </c>
      <c r="I879" s="2">
        <f>'Moving Avg'!H879</f>
        <v>0.42389999999999972</v>
      </c>
      <c r="J879" s="5" t="str">
        <f>OBV!F879</f>
        <v>NEUTRAL</v>
      </c>
      <c r="K879" s="5" t="str">
        <f>OBV!G879</f>
        <v>NEUTRAL</v>
      </c>
      <c r="L879" s="5" t="str">
        <f>OBV!H879</f>
        <v>NEUTRAL</v>
      </c>
    </row>
    <row r="880" spans="1:12" ht="13.5" x14ac:dyDescent="0.25">
      <c r="A880" s="3">
        <f>RSI!A880</f>
        <v>43588</v>
      </c>
      <c r="B880" s="2">
        <f>RSI!B880</f>
        <v>0.32</v>
      </c>
      <c r="C880" s="2">
        <f>RSI!I880</f>
        <v>16.950522731904087</v>
      </c>
      <c r="D880" s="2">
        <f>MACD!E880</f>
        <v>7.4190656705670488E-3</v>
      </c>
      <c r="E880" s="2">
        <f>MACD!F880</f>
        <v>6.7151107561232168E-3</v>
      </c>
      <c r="F880" s="2">
        <f>'Moving Avg'!D880</f>
        <v>0.32</v>
      </c>
      <c r="G880" s="2">
        <f>'Moving Avg'!F880</f>
        <v>0.33050000000000013</v>
      </c>
      <c r="H880" s="2">
        <f>'Moving Avg'!G880</f>
        <v>0.34639999999999993</v>
      </c>
      <c r="I880" s="2">
        <f>'Moving Avg'!H880</f>
        <v>0.4230499999999997</v>
      </c>
      <c r="J880" s="5" t="str">
        <f>OBV!F880</f>
        <v>NEUTRAL</v>
      </c>
      <c r="K880" s="5" t="str">
        <f>OBV!G880</f>
        <v>NEUTRAL</v>
      </c>
      <c r="L880" s="5" t="str">
        <f>OBV!H880</f>
        <v>NEUTRAL</v>
      </c>
    </row>
    <row r="881" spans="1:12" ht="13.5" x14ac:dyDescent="0.25">
      <c r="A881" s="3">
        <f>RSI!A881</f>
        <v>43591</v>
      </c>
      <c r="B881" s="2">
        <f>RSI!B881</f>
        <v>0.32</v>
      </c>
      <c r="C881" s="2">
        <f>RSI!I881</f>
        <v>16.950522731904087</v>
      </c>
      <c r="D881" s="2">
        <f>MACD!E881</f>
        <v>6.6932262200136705E-3</v>
      </c>
      <c r="E881" s="2">
        <f>MACD!F881</f>
        <v>6.7107338489013077E-3</v>
      </c>
      <c r="F881" s="2">
        <f>'Moving Avg'!D881</f>
        <v>0.32</v>
      </c>
      <c r="G881" s="2">
        <f>'Moving Avg'!F881</f>
        <v>0.32950000000000013</v>
      </c>
      <c r="H881" s="2">
        <f>'Moving Avg'!G881</f>
        <v>0.3448</v>
      </c>
      <c r="I881" s="2">
        <f>'Moving Avg'!H881</f>
        <v>0.42229999999999968</v>
      </c>
      <c r="J881" s="5" t="str">
        <f>OBV!F881</f>
        <v>NEUTRAL</v>
      </c>
      <c r="K881" s="5" t="str">
        <f>OBV!G881</f>
        <v>NEUTRAL</v>
      </c>
      <c r="L881" s="5" t="str">
        <f>OBV!H881</f>
        <v>NEUTRAL</v>
      </c>
    </row>
    <row r="882" spans="1:12" ht="13.5" x14ac:dyDescent="0.25">
      <c r="A882" s="3">
        <f>RSI!A882</f>
        <v>43592</v>
      </c>
      <c r="B882" s="2">
        <f>RSI!B882</f>
        <v>0.32</v>
      </c>
      <c r="C882" s="2">
        <f>RSI!I882</f>
        <v>16.950522731904087</v>
      </c>
      <c r="D882" s="2">
        <f>MACD!E882</f>
        <v>6.1622326194944455E-3</v>
      </c>
      <c r="E882" s="2">
        <f>MACD!F882</f>
        <v>6.6010336030199361E-3</v>
      </c>
      <c r="F882" s="2">
        <f>'Moving Avg'!D882</f>
        <v>0.32</v>
      </c>
      <c r="G882" s="2">
        <f>'Moving Avg'!F882</f>
        <v>0.32850000000000013</v>
      </c>
      <c r="H882" s="2">
        <f>'Moving Avg'!G882</f>
        <v>0.34320000000000001</v>
      </c>
      <c r="I882" s="2">
        <f>'Moving Avg'!H882</f>
        <v>0.42149999999999965</v>
      </c>
      <c r="J882" s="5" t="str">
        <f>OBV!F882</f>
        <v>NEUTRAL</v>
      </c>
      <c r="K882" s="5" t="str">
        <f>OBV!G882</f>
        <v>NEUTRAL</v>
      </c>
      <c r="L882" s="5" t="str">
        <f>OBV!H882</f>
        <v>NEUTRAL</v>
      </c>
    </row>
    <row r="883" spans="1:12" ht="13.5" x14ac:dyDescent="0.25">
      <c r="A883" s="3">
        <f>RSI!A883</f>
        <v>43593</v>
      </c>
      <c r="B883" s="2">
        <f>RSI!B883</f>
        <v>0.32</v>
      </c>
      <c r="C883" s="2">
        <f>RSI!I883</f>
        <v>16.950522731904087</v>
      </c>
      <c r="D883" s="2">
        <f>MACD!E883</f>
        <v>4.2514856946489488E-3</v>
      </c>
      <c r="E883" s="2">
        <f>MACD!F883</f>
        <v>6.1311240213457394E-3</v>
      </c>
      <c r="F883" s="2">
        <f>'Moving Avg'!D883</f>
        <v>0.32</v>
      </c>
      <c r="G883" s="2">
        <f>'Moving Avg'!F883</f>
        <v>0.32750000000000007</v>
      </c>
      <c r="H883" s="2">
        <f>'Moving Avg'!G883</f>
        <v>0.34159999999999996</v>
      </c>
      <c r="I883" s="2">
        <f>'Moving Avg'!H883</f>
        <v>0.42064999999999964</v>
      </c>
      <c r="J883" s="5" t="str">
        <f>OBV!F883</f>
        <v>NEUTRAL</v>
      </c>
      <c r="K883" s="5" t="str">
        <f>OBV!G883</f>
        <v>NEUTRAL</v>
      </c>
      <c r="L883" s="5" t="str">
        <f>OBV!H883</f>
        <v>NEUTRAL</v>
      </c>
    </row>
    <row r="884" spans="1:12" ht="13.5" x14ac:dyDescent="0.25">
      <c r="A884" s="3">
        <f>RSI!A884</f>
        <v>43594</v>
      </c>
      <c r="B884" s="2">
        <f>RSI!B884</f>
        <v>0.32</v>
      </c>
      <c r="C884" s="2">
        <f>RSI!I884</f>
        <v>16.950522731904087</v>
      </c>
      <c r="D884" s="2">
        <f>MACD!E884</f>
        <v>2.7060117712555121E-3</v>
      </c>
      <c r="E884" s="2">
        <f>MACD!F884</f>
        <v>5.4461015713276944E-3</v>
      </c>
      <c r="F884" s="2">
        <f>'Moving Avg'!D884</f>
        <v>0.32</v>
      </c>
      <c r="G884" s="2">
        <f>'Moving Avg'!F884</f>
        <v>0.32650000000000012</v>
      </c>
      <c r="H884" s="2">
        <f>'Moving Avg'!G884</f>
        <v>0.34020000000000006</v>
      </c>
      <c r="I884" s="2">
        <f>'Moving Avg'!H884</f>
        <v>0.41979999999999956</v>
      </c>
      <c r="J884" s="5" t="str">
        <f>OBV!F884</f>
        <v>NEUTRAL</v>
      </c>
      <c r="K884" s="5" t="str">
        <f>OBV!G884</f>
        <v>NEUTRAL</v>
      </c>
      <c r="L884" s="5" t="str">
        <f>OBV!H884</f>
        <v>NEUTRAL</v>
      </c>
    </row>
    <row r="885" spans="1:12" ht="13.5" x14ac:dyDescent="0.25">
      <c r="A885" s="3">
        <f>RSI!A885</f>
        <v>43595</v>
      </c>
      <c r="B885" s="2">
        <f>RSI!B885</f>
        <v>0.32</v>
      </c>
      <c r="C885" s="2">
        <f>RSI!I885</f>
        <v>16.950522731904087</v>
      </c>
      <c r="D885" s="2">
        <f>MACD!E885</f>
        <v>1.4643326373004473E-3</v>
      </c>
      <c r="E885" s="2">
        <f>MACD!F885</f>
        <v>4.649747784522245E-3</v>
      </c>
      <c r="F885" s="2">
        <f>'Moving Avg'!D885</f>
        <v>0.32</v>
      </c>
      <c r="G885" s="2">
        <f>'Moving Avg'!F885</f>
        <v>0.32550000000000007</v>
      </c>
      <c r="H885" s="2">
        <f>'Moving Avg'!G885</f>
        <v>0.3392</v>
      </c>
      <c r="I885" s="2">
        <f>'Moving Avg'!H885</f>
        <v>0.41894999999999954</v>
      </c>
      <c r="J885" s="5" t="str">
        <f>OBV!F885</f>
        <v>NEUTRAL</v>
      </c>
      <c r="K885" s="5" t="str">
        <f>OBV!G885</f>
        <v>NEUTRAL</v>
      </c>
      <c r="L885" s="5" t="str">
        <f>OBV!H885</f>
        <v>NEUTRAL</v>
      </c>
    </row>
    <row r="886" spans="1:12" ht="13.5" x14ac:dyDescent="0.25">
      <c r="A886" s="3">
        <f>RSI!A886</f>
        <v>43598</v>
      </c>
      <c r="B886" s="2">
        <f>RSI!B886</f>
        <v>0.32</v>
      </c>
      <c r="C886" s="2">
        <f>RSI!I886</f>
        <v>16.950522731904087</v>
      </c>
      <c r="D886" s="2">
        <f>MACD!E886</f>
        <v>4.7481955357719929E-4</v>
      </c>
      <c r="E886" s="2">
        <f>MACD!F886</f>
        <v>3.8147621383332357E-3</v>
      </c>
      <c r="F886" s="2">
        <f>'Moving Avg'!D886</f>
        <v>0.32</v>
      </c>
      <c r="G886" s="2">
        <f>'Moving Avg'!F886</f>
        <v>0.32450000000000007</v>
      </c>
      <c r="H886" s="2">
        <f>'Moving Avg'!G886</f>
        <v>0.33840000000000009</v>
      </c>
      <c r="I886" s="2">
        <f>'Moving Avg'!H886</f>
        <v>0.41804999999999948</v>
      </c>
      <c r="J886" s="5" t="str">
        <f>OBV!F886</f>
        <v>NEUTRAL</v>
      </c>
      <c r="K886" s="5" t="str">
        <f>OBV!G886</f>
        <v>NEUTRAL</v>
      </c>
      <c r="L886" s="5" t="str">
        <f>OBV!H886</f>
        <v>NEUTRAL</v>
      </c>
    </row>
    <row r="887" spans="1:12" ht="13.5" x14ac:dyDescent="0.25">
      <c r="A887" s="3">
        <f>RSI!A887</f>
        <v>43599</v>
      </c>
      <c r="B887" s="2">
        <f>RSI!B887</f>
        <v>0.32</v>
      </c>
      <c r="C887" s="2">
        <f>RSI!I887</f>
        <v>16.950522731904087</v>
      </c>
      <c r="D887" s="2">
        <f>MACD!E887</f>
        <v>-3.0585103399599634E-4</v>
      </c>
      <c r="E887" s="2">
        <f>MACD!F887</f>
        <v>2.9906395038673894E-3</v>
      </c>
      <c r="F887" s="2">
        <f>'Moving Avg'!D887</f>
        <v>0.32</v>
      </c>
      <c r="G887" s="2">
        <f>'Moving Avg'!F887</f>
        <v>0.32350000000000007</v>
      </c>
      <c r="H887" s="2">
        <f>'Moving Avg'!G887</f>
        <v>0.3378000000000001</v>
      </c>
      <c r="I887" s="2">
        <f>'Moving Avg'!H887</f>
        <v>0.41709999999999953</v>
      </c>
      <c r="J887" s="5" t="str">
        <f>OBV!F887</f>
        <v>NEUTRAL</v>
      </c>
      <c r="K887" s="5" t="str">
        <f>OBV!G887</f>
        <v>NEUTRAL</v>
      </c>
      <c r="L887" s="5" t="str">
        <f>OBV!H887</f>
        <v>NEUTRAL</v>
      </c>
    </row>
    <row r="888" spans="1:12" ht="13.5" x14ac:dyDescent="0.25">
      <c r="A888" s="3">
        <f>RSI!A888</f>
        <v>43600</v>
      </c>
      <c r="B888" s="2">
        <f>RSI!B888</f>
        <v>0.32</v>
      </c>
      <c r="C888" s="2">
        <f>RSI!I888</f>
        <v>16.950522731904087</v>
      </c>
      <c r="D888" s="2">
        <f>MACD!E888</f>
        <v>-9.1400205236247256E-4</v>
      </c>
      <c r="E888" s="2">
        <f>MACD!F888</f>
        <v>2.2097111926214171E-3</v>
      </c>
      <c r="F888" s="2">
        <f>'Moving Avg'!D888</f>
        <v>0.32</v>
      </c>
      <c r="G888" s="2">
        <f>'Moving Avg'!F888</f>
        <v>0.32250000000000006</v>
      </c>
      <c r="H888" s="2">
        <f>'Moving Avg'!G888</f>
        <v>0.33740000000000009</v>
      </c>
      <c r="I888" s="2">
        <f>'Moving Avg'!H888</f>
        <v>0.41614999999999946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</row>
    <row r="889" spans="1:12" ht="13.5" x14ac:dyDescent="0.25">
      <c r="A889" s="3">
        <f>RSI!A889</f>
        <v>43601</v>
      </c>
      <c r="B889" s="2">
        <f>RSI!B889</f>
        <v>0.32</v>
      </c>
      <c r="C889" s="2">
        <f>RSI!I889</f>
        <v>16.950522731904087</v>
      </c>
      <c r="D889" s="2">
        <f>MACD!E889</f>
        <v>-1.380057670144097E-3</v>
      </c>
      <c r="E889" s="2">
        <f>MACD!F889</f>
        <v>1.4917574200683144E-3</v>
      </c>
      <c r="F889" s="2">
        <f>'Moving Avg'!D889</f>
        <v>0.32</v>
      </c>
      <c r="G889" s="2">
        <f>'Moving Avg'!F889</f>
        <v>0.32150000000000006</v>
      </c>
      <c r="H889" s="2">
        <f>'Moving Avg'!G889</f>
        <v>0.33700000000000008</v>
      </c>
      <c r="I889" s="2">
        <f>'Moving Avg'!H889</f>
        <v>0.4151999999999994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</row>
    <row r="890" spans="1:12" ht="13.5" x14ac:dyDescent="0.25">
      <c r="A890" s="3">
        <f>RSI!A890</f>
        <v>43602</v>
      </c>
      <c r="B890" s="2">
        <f>RSI!B890</f>
        <v>0.32</v>
      </c>
      <c r="C890" s="2">
        <f>RSI!I890</f>
        <v>16.950522731904087</v>
      </c>
      <c r="D890" s="2">
        <f>MACD!E890</f>
        <v>-1.7294738074927207E-3</v>
      </c>
      <c r="E890" s="2">
        <f>MACD!F890</f>
        <v>8.4751117455610743E-4</v>
      </c>
      <c r="F890" s="2">
        <f>'Moving Avg'!D890</f>
        <v>0.32</v>
      </c>
      <c r="G890" s="2">
        <f>'Moving Avg'!F890</f>
        <v>0.32100000000000006</v>
      </c>
      <c r="H890" s="2">
        <f>'Moving Avg'!G890</f>
        <v>0.33660000000000012</v>
      </c>
      <c r="I890" s="2">
        <f>'Moving Avg'!H890</f>
        <v>0.41424999999999934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0.31</v>
      </c>
      <c r="C891" s="2">
        <f>RSI!I891</f>
        <v>8.7220206326757932</v>
      </c>
      <c r="D891" s="2">
        <f>MACD!E891</f>
        <v>-1.2427830455009614E-3</v>
      </c>
      <c r="E891" s="2">
        <f>MACD!F891</f>
        <v>4.294523305446937E-4</v>
      </c>
      <c r="F891" s="2">
        <f>'Moving Avg'!D891</f>
        <v>0.318</v>
      </c>
      <c r="G891" s="2">
        <f>'Moving Avg'!F891</f>
        <v>0.32</v>
      </c>
      <c r="H891" s="2">
        <f>'Moving Avg'!G891</f>
        <v>0.33580000000000004</v>
      </c>
      <c r="I891" s="2">
        <f>'Moving Avg'!H891</f>
        <v>0.41329999999999939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0.31</v>
      </c>
      <c r="C892" s="2">
        <f>RSI!I892</f>
        <v>8.7220206326757932</v>
      </c>
      <c r="D892" s="2">
        <f>MACD!E892</f>
        <v>-7.3334973572963813E-4</v>
      </c>
      <c r="E892" s="2">
        <f>MACD!F892</f>
        <v>1.9689191728982736E-4</v>
      </c>
      <c r="F892" s="2">
        <f>'Moving Avg'!D892</f>
        <v>0.316</v>
      </c>
      <c r="G892" s="2">
        <f>'Moving Avg'!F892</f>
        <v>0.31900000000000001</v>
      </c>
      <c r="H892" s="2">
        <f>'Moving Avg'!G892</f>
        <v>0.33500000000000008</v>
      </c>
      <c r="I892" s="2">
        <f>'Moving Avg'!H892</f>
        <v>0.41234999999999944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0.31</v>
      </c>
      <c r="C893" s="2">
        <f>RSI!I893</f>
        <v>8.7220206326757932</v>
      </c>
      <c r="D893" s="2">
        <f>MACD!E893</f>
        <v>-2.1190369832208011E-4</v>
      </c>
      <c r="E893" s="2">
        <f>MACD!F893</f>
        <v>1.1513279416744588E-4</v>
      </c>
      <c r="F893" s="2">
        <f>'Moving Avg'!D893</f>
        <v>0.314</v>
      </c>
      <c r="G893" s="2">
        <f>'Moving Avg'!F893</f>
        <v>0.31849999999999995</v>
      </c>
      <c r="H893" s="2">
        <f>'Moving Avg'!G893</f>
        <v>0.3342</v>
      </c>
      <c r="I893" s="2">
        <f>'Moving Avg'!H893</f>
        <v>0.41139999999999943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0.31</v>
      </c>
      <c r="C894" s="2">
        <f>RSI!I894</f>
        <v>8.7220206326757932</v>
      </c>
      <c r="D894" s="2">
        <f>MACD!E894</f>
        <v>3.1301161529712074E-4</v>
      </c>
      <c r="E894" s="2">
        <f>MACD!F894</f>
        <v>1.5470855839338086E-4</v>
      </c>
      <c r="F894" s="2">
        <f>'Moving Avg'!D894</f>
        <v>0.312</v>
      </c>
      <c r="G894" s="2">
        <f>'Moving Avg'!F894</f>
        <v>0.31799999999999995</v>
      </c>
      <c r="H894" s="2">
        <f>'Moving Avg'!G894</f>
        <v>0.33360000000000006</v>
      </c>
      <c r="I894" s="2">
        <f>'Moving Avg'!H894</f>
        <v>0.41054999999999942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0.31</v>
      </c>
      <c r="C895" s="2">
        <f>RSI!I895</f>
        <v>8.7220206326757932</v>
      </c>
      <c r="D895" s="2">
        <f>MACD!E895</f>
        <v>8.3466308191848526E-4</v>
      </c>
      <c r="E895" s="2">
        <f>MACD!F895</f>
        <v>2.9069946309840181E-4</v>
      </c>
      <c r="F895" s="2">
        <f>'Moving Avg'!D895</f>
        <v>0.31</v>
      </c>
      <c r="G895" s="2">
        <f>'Moving Avg'!F895</f>
        <v>0.31749999999999989</v>
      </c>
      <c r="H895" s="2">
        <f>'Moving Avg'!G895</f>
        <v>0.33320000000000005</v>
      </c>
      <c r="I895" s="2">
        <f>'Moving Avg'!H895</f>
        <v>0.40969999999999951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0.31</v>
      </c>
      <c r="C896" s="2">
        <f>RSI!I896</f>
        <v>8.7220206326757932</v>
      </c>
      <c r="D896" s="2">
        <f>MACD!E896</f>
        <v>1.3478126573977511E-3</v>
      </c>
      <c r="E896" s="2">
        <f>MACD!F896</f>
        <v>5.0212210195827171E-4</v>
      </c>
      <c r="F896" s="2">
        <f>'Moving Avg'!D896</f>
        <v>0.31</v>
      </c>
      <c r="G896" s="2">
        <f>'Moving Avg'!F896</f>
        <v>0.31699999999999984</v>
      </c>
      <c r="H896" s="2">
        <f>'Moving Avg'!G896</f>
        <v>0.33260000000000006</v>
      </c>
      <c r="I896" s="2">
        <f>'Moving Avg'!H896</f>
        <v>0.40879999999999955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0.31</v>
      </c>
      <c r="C897" s="2">
        <f>RSI!I897</f>
        <v>8.7220206326757932</v>
      </c>
      <c r="D897" s="2">
        <f>MACD!E897</f>
        <v>1.8484533486433086E-3</v>
      </c>
      <c r="E897" s="2">
        <f>MACD!F897</f>
        <v>7.7138835129527913E-4</v>
      </c>
      <c r="F897" s="2">
        <f>'Moving Avg'!D897</f>
        <v>0.31</v>
      </c>
      <c r="G897" s="2">
        <f>'Moving Avg'!F897</f>
        <v>0.31649999999999984</v>
      </c>
      <c r="H897" s="2">
        <f>'Moving Avg'!G897</f>
        <v>0.33200000000000007</v>
      </c>
      <c r="I897" s="2">
        <f>'Moving Avg'!H897</f>
        <v>0.4078499999999996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0.3</v>
      </c>
      <c r="C898" s="2">
        <f>RSI!I898</f>
        <v>4.8041652079958794</v>
      </c>
      <c r="D898" s="2">
        <f>MACD!E898</f>
        <v>3.0743290657315181E-3</v>
      </c>
      <c r="E898" s="2">
        <f>MACD!F898</f>
        <v>1.231976494182527E-3</v>
      </c>
      <c r="F898" s="2">
        <f>'Moving Avg'!D898</f>
        <v>0.308</v>
      </c>
      <c r="G898" s="2">
        <f>'Moving Avg'!F898</f>
        <v>0.31549999999999984</v>
      </c>
      <c r="H898" s="2">
        <f>'Moving Avg'!G898</f>
        <v>0.33120000000000011</v>
      </c>
      <c r="I898" s="2">
        <f>'Moving Avg'!H898</f>
        <v>0.40679999999999955</v>
      </c>
      <c r="J898" s="5" t="str">
        <f>OBV!F898</f>
        <v>BEARISH</v>
      </c>
      <c r="K898" s="5" t="str">
        <f>OBV!G898</f>
        <v>STRONG</v>
      </c>
      <c r="L898" s="5" t="str">
        <f>OBV!H898</f>
        <v>CONFIRMED BEARISH</v>
      </c>
    </row>
    <row r="899" spans="1:12" ht="13.5" x14ac:dyDescent="0.25">
      <c r="A899" s="3">
        <f>RSI!A899</f>
        <v>43615</v>
      </c>
      <c r="B899" s="2">
        <f>RSI!B899</f>
        <v>0.3</v>
      </c>
      <c r="C899" s="2">
        <f>RSI!I899</f>
        <v>4.8041652079958794</v>
      </c>
      <c r="D899" s="2">
        <f>MACD!E899</f>
        <v>4.2276581424732229E-3</v>
      </c>
      <c r="E899" s="2">
        <f>MACD!F899</f>
        <v>1.8311128238406662E-3</v>
      </c>
      <c r="F899" s="2">
        <f>'Moving Avg'!D899</f>
        <v>0.30599999999999999</v>
      </c>
      <c r="G899" s="2">
        <f>'Moving Avg'!F899</f>
        <v>0.31449999999999989</v>
      </c>
      <c r="H899" s="2">
        <f>'Moving Avg'!G899</f>
        <v>0.33040000000000014</v>
      </c>
      <c r="I899" s="2">
        <f>'Moving Avg'!H899</f>
        <v>0.40569999999999956</v>
      </c>
      <c r="J899" s="5" t="str">
        <f>OBV!F899</f>
        <v>BEARISH</v>
      </c>
      <c r="K899" s="5" t="str">
        <f>OBV!G899</f>
        <v>STRONG</v>
      </c>
      <c r="L899" s="5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0.3</v>
      </c>
      <c r="C900" s="2">
        <f>RSI!I900</f>
        <v>4.8041652079958794</v>
      </c>
      <c r="D900" s="2">
        <f>MACD!E900</f>
        <v>5.3110053320289952E-3</v>
      </c>
      <c r="E900" s="2">
        <f>MACD!F900</f>
        <v>2.5270913254783322E-3</v>
      </c>
      <c r="F900" s="2">
        <f>'Moving Avg'!D900</f>
        <v>0.30399999999999999</v>
      </c>
      <c r="G900" s="2">
        <f>'Moving Avg'!F900</f>
        <v>0.31349999999999989</v>
      </c>
      <c r="H900" s="2">
        <f>'Moving Avg'!G900</f>
        <v>0.32940000000000019</v>
      </c>
      <c r="I900" s="2">
        <f>'Moving Avg'!H900</f>
        <v>0.40459999999999957</v>
      </c>
      <c r="J900" s="5" t="str">
        <f>OBV!F900</f>
        <v>BEARISH</v>
      </c>
      <c r="K900" s="5" t="str">
        <f>OBV!G900</f>
        <v>STRONG</v>
      </c>
      <c r="L900" s="5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0.3</v>
      </c>
      <c r="C901" s="2">
        <f>RSI!I901</f>
        <v>4.8041652079958794</v>
      </c>
      <c r="D901" s="2">
        <f>MACD!E901</f>
        <v>4.7887160323131228E-3</v>
      </c>
      <c r="E901" s="2">
        <f>MACD!F901</f>
        <v>2.9794162668452901E-3</v>
      </c>
      <c r="F901" s="2">
        <f>'Moving Avg'!D901</f>
        <v>0.30199999999999999</v>
      </c>
      <c r="G901" s="2">
        <f>'Moving Avg'!F901</f>
        <v>0.31249999999999989</v>
      </c>
      <c r="H901" s="2">
        <f>'Moving Avg'!G901</f>
        <v>0.32820000000000016</v>
      </c>
      <c r="I901" s="2">
        <f>'Moving Avg'!H901</f>
        <v>0.40349999999999964</v>
      </c>
      <c r="J901" s="5" t="str">
        <f>OBV!F901</f>
        <v>BEARISH</v>
      </c>
      <c r="K901" s="5" t="str">
        <f>OBV!G901</f>
        <v>STRONG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0.3</v>
      </c>
      <c r="C902" s="2">
        <f>RSI!I902</f>
        <v>4.8041652079958794</v>
      </c>
      <c r="D902" s="2">
        <f>MACD!E902</f>
        <v>4.4389028655008045E-3</v>
      </c>
      <c r="E902" s="2">
        <f>MACD!F902</f>
        <v>3.2713135865763934E-3</v>
      </c>
      <c r="F902" s="2">
        <f>'Moving Avg'!D902</f>
        <v>0.3</v>
      </c>
      <c r="G902" s="2">
        <f>'Moving Avg'!F902</f>
        <v>0.31149999999999994</v>
      </c>
      <c r="H902" s="2">
        <f>'Moving Avg'!G902</f>
        <v>0.32700000000000018</v>
      </c>
      <c r="I902" s="2">
        <f>'Moving Avg'!H902</f>
        <v>0.40239999999999959</v>
      </c>
      <c r="J902" s="5" t="str">
        <f>OBV!F902</f>
        <v>BEARISH</v>
      </c>
      <c r="K902" s="5" t="str">
        <f>OBV!G902</f>
        <v>STRONG</v>
      </c>
      <c r="L902" s="5" t="str">
        <f>OBV!H902</f>
        <v>CONFIRMED BEARISH</v>
      </c>
    </row>
    <row r="903" spans="1:12" ht="13.5" x14ac:dyDescent="0.25">
      <c r="A903" s="3">
        <f>RSI!A903</f>
        <v>43626</v>
      </c>
      <c r="B903" s="2">
        <f>RSI!B903</f>
        <v>0.3</v>
      </c>
      <c r="C903" s="2">
        <f>RSI!I903</f>
        <v>4.8041652079958794</v>
      </c>
      <c r="D903" s="2">
        <f>MACD!E903</f>
        <v>4.2282070468814825E-3</v>
      </c>
      <c r="E903" s="2">
        <f>MACD!F903</f>
        <v>3.4626922786374116E-3</v>
      </c>
      <c r="F903" s="2">
        <f>'Moving Avg'!D903</f>
        <v>0.3</v>
      </c>
      <c r="G903" s="2">
        <f>'Moving Avg'!F903</f>
        <v>0.31049999999999994</v>
      </c>
      <c r="H903" s="2">
        <f>'Moving Avg'!G903</f>
        <v>0.3258000000000002</v>
      </c>
      <c r="I903" s="2">
        <f>'Moving Avg'!H903</f>
        <v>0.4012999999999996</v>
      </c>
      <c r="J903" s="5" t="str">
        <f>OBV!F903</f>
        <v>NEUTRAL</v>
      </c>
      <c r="K903" s="5" t="str">
        <f>OBV!G903</f>
        <v>NEUTRAL</v>
      </c>
      <c r="L903" s="5" t="str">
        <f>OBV!H903</f>
        <v>NEUTRAL</v>
      </c>
    </row>
    <row r="904" spans="1:12" ht="13.5" x14ac:dyDescent="0.25">
      <c r="A904" s="3">
        <f>RSI!A904</f>
        <v>43627</v>
      </c>
      <c r="B904" s="2">
        <f>RSI!B904</f>
        <v>0.3</v>
      </c>
      <c r="C904" s="2">
        <f>RSI!I904</f>
        <v>4.8041652079958794</v>
      </c>
      <c r="D904" s="2">
        <f>MACD!E904</f>
        <v>4.1289073935827925E-3</v>
      </c>
      <c r="E904" s="2">
        <f>MACD!F904</f>
        <v>3.5959353016264879E-3</v>
      </c>
      <c r="F904" s="2">
        <f>'Moving Avg'!D904</f>
        <v>0.3</v>
      </c>
      <c r="G904" s="2">
        <f>'Moving Avg'!F904</f>
        <v>0.30949999999999994</v>
      </c>
      <c r="H904" s="2">
        <f>'Moving Avg'!G904</f>
        <v>0.32460000000000022</v>
      </c>
      <c r="I904" s="2">
        <f>'Moving Avg'!H904</f>
        <v>0.40019999999999961</v>
      </c>
      <c r="J904" s="5" t="str">
        <f>OBV!F904</f>
        <v>NEUTRAL</v>
      </c>
      <c r="K904" s="5" t="str">
        <f>OBV!G904</f>
        <v>NEUTRAL</v>
      </c>
      <c r="L904" s="5" t="str">
        <f>OBV!H904</f>
        <v>NEUTRAL</v>
      </c>
    </row>
    <row r="905" spans="1:12" ht="13.5" x14ac:dyDescent="0.25">
      <c r="A905" s="3">
        <f>RSI!A905</f>
        <v>43628</v>
      </c>
      <c r="B905" s="2">
        <f>RSI!B905</f>
        <v>0.3</v>
      </c>
      <c r="C905" s="2">
        <f>RSI!I905</f>
        <v>4.8041652079958794</v>
      </c>
      <c r="D905" s="2">
        <f>MACD!E905</f>
        <v>4.1180155581654887E-3</v>
      </c>
      <c r="E905" s="2">
        <f>MACD!F905</f>
        <v>3.7003513529342883E-3</v>
      </c>
      <c r="F905" s="2">
        <f>'Moving Avg'!D905</f>
        <v>0.3</v>
      </c>
      <c r="G905" s="2">
        <f>'Moving Avg'!F905</f>
        <v>0.30849999999999994</v>
      </c>
      <c r="H905" s="2">
        <f>'Moving Avg'!G905</f>
        <v>0.32340000000000024</v>
      </c>
      <c r="I905" s="2">
        <f>'Moving Avg'!H905</f>
        <v>0.39909999999999957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</row>
    <row r="906" spans="1:12" ht="13.5" x14ac:dyDescent="0.25">
      <c r="A906" s="3">
        <f>RSI!A906</f>
        <v>43629</v>
      </c>
      <c r="B906" s="2">
        <f>RSI!B906</f>
        <v>0.3</v>
      </c>
      <c r="C906" s="2">
        <f>RSI!I906</f>
        <v>4.8041652079958794</v>
      </c>
      <c r="D906" s="2">
        <f>MACD!E906</f>
        <v>4.1765132306087471E-3</v>
      </c>
      <c r="E906" s="2">
        <f>MACD!F906</f>
        <v>3.7955837284691803E-3</v>
      </c>
      <c r="F906" s="2">
        <f>'Moving Avg'!D906</f>
        <v>0.3</v>
      </c>
      <c r="G906" s="2">
        <f>'Moving Avg'!F906</f>
        <v>0.30749999999999994</v>
      </c>
      <c r="H906" s="2">
        <f>'Moving Avg'!G906</f>
        <v>0.32220000000000026</v>
      </c>
      <c r="I906" s="2">
        <f>'Moving Avg'!H906</f>
        <v>0.39799999999999963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</row>
    <row r="907" spans="1:12" ht="13.5" x14ac:dyDescent="0.25">
      <c r="A907" s="3">
        <f>RSI!A907</f>
        <v>43630</v>
      </c>
      <c r="B907" s="2">
        <f>RSI!B907</f>
        <v>0.3</v>
      </c>
      <c r="C907" s="2">
        <f>RSI!I907</f>
        <v>4.8041652079958794</v>
      </c>
      <c r="D907" s="2">
        <f>MACD!E907</f>
        <v>4.2887092619462441E-3</v>
      </c>
      <c r="E907" s="2">
        <f>MACD!F907</f>
        <v>3.8942088351645934E-3</v>
      </c>
      <c r="F907" s="2">
        <f>'Moving Avg'!D907</f>
        <v>0.3</v>
      </c>
      <c r="G907" s="2">
        <f>'Moving Avg'!F907</f>
        <v>0.30649999999999994</v>
      </c>
      <c r="H907" s="2">
        <f>'Moving Avg'!G907</f>
        <v>0.32100000000000029</v>
      </c>
      <c r="I907" s="2">
        <f>'Moving Avg'!H907</f>
        <v>0.39689999999999964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</row>
    <row r="908" spans="1:12" ht="13.5" x14ac:dyDescent="0.25">
      <c r="A908" s="3">
        <f>RSI!A908</f>
        <v>43633</v>
      </c>
      <c r="B908" s="2">
        <f>RSI!B908</f>
        <v>0.3</v>
      </c>
      <c r="C908" s="2">
        <f>RSI!I908</f>
        <v>4.8041652079958794</v>
      </c>
      <c r="D908" s="2">
        <f>MACD!E908</f>
        <v>2.9032365313765296E-3</v>
      </c>
      <c r="E908" s="2">
        <f>MACD!F908</f>
        <v>3.6960143744069807E-3</v>
      </c>
      <c r="F908" s="2">
        <f>'Moving Avg'!D908</f>
        <v>0.3</v>
      </c>
      <c r="G908" s="2">
        <f>'Moving Avg'!F908</f>
        <v>0.30549999999999994</v>
      </c>
      <c r="H908" s="2">
        <f>'Moving Avg'!G908</f>
        <v>0.31980000000000031</v>
      </c>
      <c r="I908" s="2">
        <f>'Moving Avg'!H908</f>
        <v>0.39579999999999954</v>
      </c>
      <c r="J908" s="5" t="str">
        <f>OBV!F908</f>
        <v>NEUTRAL</v>
      </c>
      <c r="K908" s="5" t="str">
        <f>OBV!G908</f>
        <v>NEUTRAL</v>
      </c>
      <c r="L908" s="5" t="str">
        <f>OBV!H908</f>
        <v>NEUTRAL</v>
      </c>
    </row>
    <row r="909" spans="1:12" ht="13.5" x14ac:dyDescent="0.25">
      <c r="A909" s="3">
        <f>RSI!A909</f>
        <v>43634</v>
      </c>
      <c r="B909" s="2">
        <f>RSI!B909</f>
        <v>0.3</v>
      </c>
      <c r="C909" s="2">
        <f>RSI!I909</f>
        <v>4.8041652079958794</v>
      </c>
      <c r="D909" s="2">
        <f>MACD!E909</f>
        <v>1.7846668817121936E-3</v>
      </c>
      <c r="E909" s="2">
        <f>MACD!F909</f>
        <v>3.3137448758680235E-3</v>
      </c>
      <c r="F909" s="2">
        <f>'Moving Avg'!D909</f>
        <v>0.3</v>
      </c>
      <c r="G909" s="2">
        <f>'Moving Avg'!F909</f>
        <v>0.30449999999999988</v>
      </c>
      <c r="H909" s="2">
        <f>'Moving Avg'!G909</f>
        <v>0.31860000000000033</v>
      </c>
      <c r="I909" s="2">
        <f>'Moving Avg'!H909</f>
        <v>0.39469999999999955</v>
      </c>
      <c r="J909" s="5" t="str">
        <f>OBV!F909</f>
        <v>NEUTRAL</v>
      </c>
      <c r="K909" s="5" t="str">
        <f>OBV!G909</f>
        <v>NEUTRAL</v>
      </c>
      <c r="L909" s="5" t="str">
        <f>OBV!H909</f>
        <v>NEUTRAL</v>
      </c>
    </row>
    <row r="910" spans="1:12" ht="13.5" x14ac:dyDescent="0.25">
      <c r="A910" s="3">
        <f>RSI!A910</f>
        <v>43635</v>
      </c>
      <c r="B910" s="2">
        <f>RSI!B910</f>
        <v>0.3</v>
      </c>
      <c r="C910" s="2">
        <f>RSI!I910</f>
        <v>4.8041652079958794</v>
      </c>
      <c r="D910" s="2">
        <f>MACD!E910</f>
        <v>8.8795656494716768E-4</v>
      </c>
      <c r="E910" s="2">
        <f>MACD!F910</f>
        <v>2.8285872136838523E-3</v>
      </c>
      <c r="F910" s="2">
        <f>'Moving Avg'!D910</f>
        <v>0.3</v>
      </c>
      <c r="G910" s="2">
        <f>'Moving Avg'!F910</f>
        <v>0.30349999999999988</v>
      </c>
      <c r="H910" s="2">
        <f>'Moving Avg'!G910</f>
        <v>0.31760000000000033</v>
      </c>
      <c r="I910" s="2">
        <f>'Moving Avg'!H910</f>
        <v>0.39359999999999956</v>
      </c>
      <c r="J910" s="5" t="str">
        <f>OBV!F910</f>
        <v>NEUTRAL</v>
      </c>
      <c r="K910" s="5" t="str">
        <f>OBV!G910</f>
        <v>NEUTRAL</v>
      </c>
      <c r="L910" s="5" t="str">
        <f>OBV!H910</f>
        <v>NEUTRAL</v>
      </c>
    </row>
    <row r="911" spans="1:12" ht="13.5" x14ac:dyDescent="0.25">
      <c r="A911" s="3">
        <f>RSI!A911</f>
        <v>43636</v>
      </c>
      <c r="B911" s="2">
        <f>RSI!B911</f>
        <v>0.3</v>
      </c>
      <c r="C911" s="2">
        <f>RSI!I911</f>
        <v>4.8041652079958794</v>
      </c>
      <c r="D911" s="2">
        <f>MACD!E911</f>
        <v>1.7528658383553219E-4</v>
      </c>
      <c r="E911" s="2">
        <f>MACD!F911</f>
        <v>2.2979270877141883E-3</v>
      </c>
      <c r="F911" s="2">
        <f>'Moving Avg'!D911</f>
        <v>0.3</v>
      </c>
      <c r="G911" s="2">
        <f>'Moving Avg'!F911</f>
        <v>0.30299999999999988</v>
      </c>
      <c r="H911" s="2">
        <f>'Moving Avg'!G911</f>
        <v>0.31680000000000036</v>
      </c>
      <c r="I911" s="2">
        <f>'Moving Avg'!H911</f>
        <v>0.39249999999999957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0.3</v>
      </c>
      <c r="C912" s="2">
        <f>RSI!I912</f>
        <v>4.8041652079958794</v>
      </c>
      <c r="D912" s="2">
        <f>MACD!E912</f>
        <v>-3.8507065588250233E-4</v>
      </c>
      <c r="E912" s="2">
        <f>MACD!F912</f>
        <v>1.7613275389948503E-3</v>
      </c>
      <c r="F912" s="2">
        <f>'Moving Avg'!D912</f>
        <v>0.3</v>
      </c>
      <c r="G912" s="2">
        <f>'Moving Avg'!F912</f>
        <v>0.30249999999999988</v>
      </c>
      <c r="H912" s="2">
        <f>'Moving Avg'!G912</f>
        <v>0.31600000000000039</v>
      </c>
      <c r="I912" s="2">
        <f>'Moving Avg'!H912</f>
        <v>0.39139999999999958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0.3</v>
      </c>
      <c r="C913" s="2">
        <f>RSI!I913</f>
        <v>4.8041652079958794</v>
      </c>
      <c r="D913" s="2">
        <f>MACD!E913</f>
        <v>-8.1970871371422893E-4</v>
      </c>
      <c r="E913" s="2">
        <f>MACD!F913</f>
        <v>1.2451202884530344E-3</v>
      </c>
      <c r="F913" s="2">
        <f>'Moving Avg'!D913</f>
        <v>0.3</v>
      </c>
      <c r="G913" s="2">
        <f>'Moving Avg'!F913</f>
        <v>0.30199999999999994</v>
      </c>
      <c r="H913" s="2">
        <f>'Moving Avg'!G913</f>
        <v>0.31520000000000037</v>
      </c>
      <c r="I913" s="2">
        <f>'Moving Avg'!H913</f>
        <v>0.39029999999999959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0.3</v>
      </c>
      <c r="C914" s="2">
        <f>RSI!I914</f>
        <v>4.8041652079958794</v>
      </c>
      <c r="D914" s="2">
        <f>MACD!E914</f>
        <v>-1.1508956967594131E-3</v>
      </c>
      <c r="E914" s="2">
        <f>MACD!F914</f>
        <v>7.659170914105449E-4</v>
      </c>
      <c r="F914" s="2">
        <f>'Moving Avg'!D914</f>
        <v>0.3</v>
      </c>
      <c r="G914" s="2">
        <f>'Moving Avg'!F914</f>
        <v>0.30149999999999988</v>
      </c>
      <c r="H914" s="2">
        <f>'Moving Avg'!G914</f>
        <v>0.31440000000000035</v>
      </c>
      <c r="I914" s="2">
        <f>'Moving Avg'!H914</f>
        <v>0.3891999999999996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0.31</v>
      </c>
      <c r="C915" s="2">
        <f>RSI!I915</f>
        <v>63.149924469195483</v>
      </c>
      <c r="D915" s="2">
        <f>MACD!E915</f>
        <v>-2.1379977980426346E-3</v>
      </c>
      <c r="E915" s="2">
        <f>MACD!F915</f>
        <v>1.8513411351990907E-4</v>
      </c>
      <c r="F915" s="2">
        <f>'Moving Avg'!D915</f>
        <v>0.30199999999999999</v>
      </c>
      <c r="G915" s="2">
        <f>'Moving Avg'!F915</f>
        <v>0.30149999999999988</v>
      </c>
      <c r="H915" s="2">
        <f>'Moving Avg'!G915</f>
        <v>0.31380000000000036</v>
      </c>
      <c r="I915" s="2">
        <f>'Moving Avg'!H915</f>
        <v>0.38814999999999961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0.31</v>
      </c>
      <c r="C916" s="2">
        <f>RSI!I916</f>
        <v>63.149924469195483</v>
      </c>
      <c r="D916" s="2">
        <f>MACD!E916</f>
        <v>-3.0009638569050145E-3</v>
      </c>
      <c r="E916" s="2">
        <f>MACD!F916</f>
        <v>-4.5208548056507565E-4</v>
      </c>
      <c r="F916" s="2">
        <f>'Moving Avg'!D916</f>
        <v>0.30399999999999999</v>
      </c>
      <c r="G916" s="2">
        <f>'Moving Avg'!F916</f>
        <v>0.30149999999999988</v>
      </c>
      <c r="H916" s="2">
        <f>'Moving Avg'!G916</f>
        <v>0.31320000000000037</v>
      </c>
      <c r="I916" s="2">
        <f>'Moving Avg'!H916</f>
        <v>0.38714999999999961</v>
      </c>
      <c r="J916" s="5" t="str">
        <f>OBV!F916</f>
        <v>BULLISH</v>
      </c>
      <c r="K916" s="5" t="str">
        <f>OBV!G916</f>
        <v>NEUTRAL</v>
      </c>
      <c r="L916" s="5" t="str">
        <f>OBV!H916</f>
        <v>CONFIRMED BULLISH</v>
      </c>
    </row>
    <row r="917" spans="1:12" ht="13.5" x14ac:dyDescent="0.25">
      <c r="A917" s="3">
        <f>RSI!A917</f>
        <v>43644</v>
      </c>
      <c r="B917" s="2">
        <f>RSI!B917</f>
        <v>0.3</v>
      </c>
      <c r="C917" s="2">
        <f>RSI!I917</f>
        <v>36.912041828782122</v>
      </c>
      <c r="D917" s="2">
        <f>MACD!E917</f>
        <v>-3.0160972208922998E-3</v>
      </c>
      <c r="E917" s="2">
        <f>MACD!F917</f>
        <v>-9.6488782863052053E-4</v>
      </c>
      <c r="F917" s="2">
        <f>'Moving Avg'!D917</f>
        <v>0.30399999999999999</v>
      </c>
      <c r="G917" s="2">
        <f>'Moving Avg'!F917</f>
        <v>0.30099999999999988</v>
      </c>
      <c r="H917" s="2">
        <f>'Moving Avg'!G917</f>
        <v>0.3124000000000004</v>
      </c>
      <c r="I917" s="2">
        <f>'Moving Avg'!H917</f>
        <v>0.38609999999999972</v>
      </c>
      <c r="J917" s="5" t="str">
        <f>OBV!F917</f>
        <v>BEARISH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0.3</v>
      </c>
      <c r="C918" s="2">
        <f>RSI!I918</f>
        <v>36.912041828782122</v>
      </c>
      <c r="D918" s="2">
        <f>MACD!E918</f>
        <v>-2.9935823667980865E-3</v>
      </c>
      <c r="E918" s="2">
        <f>MACD!F918</f>
        <v>-1.3706267362640339E-3</v>
      </c>
      <c r="F918" s="2">
        <f>'Moving Avg'!D918</f>
        <v>0.30399999999999999</v>
      </c>
      <c r="G918" s="2">
        <f>'Moving Avg'!F918</f>
        <v>0.30099999999999988</v>
      </c>
      <c r="H918" s="2">
        <f>'Moving Avg'!G918</f>
        <v>0.31160000000000038</v>
      </c>
      <c r="I918" s="2">
        <f>'Moving Avg'!H918</f>
        <v>0.38514999999999977</v>
      </c>
      <c r="J918" s="5" t="str">
        <f>OBV!F918</f>
        <v>BEARISH</v>
      </c>
      <c r="K918" s="5" t="str">
        <f>OBV!G918</f>
        <v>NEUTRAL</v>
      </c>
      <c r="L918" s="5" t="str">
        <f>OBV!H918</f>
        <v>NEUTRAL</v>
      </c>
    </row>
    <row r="919" spans="1:12" ht="13.5" x14ac:dyDescent="0.25">
      <c r="A919" s="3">
        <f>RSI!A919</f>
        <v>43648</v>
      </c>
      <c r="B919" s="2">
        <f>RSI!B919</f>
        <v>0.3</v>
      </c>
      <c r="C919" s="2">
        <f>RSI!I919</f>
        <v>36.912041828782122</v>
      </c>
      <c r="D919" s="2">
        <f>MACD!E919</f>
        <v>-2.9418276250798292E-3</v>
      </c>
      <c r="E919" s="2">
        <f>MACD!F919</f>
        <v>-1.6848669140271931E-3</v>
      </c>
      <c r="F919" s="2">
        <f>'Moving Avg'!D919</f>
        <v>0.30399999999999999</v>
      </c>
      <c r="G919" s="2">
        <f>'Moving Avg'!F919</f>
        <v>0.30099999999999988</v>
      </c>
      <c r="H919" s="2">
        <f>'Moving Avg'!G919</f>
        <v>0.31080000000000035</v>
      </c>
      <c r="I919" s="2">
        <f>'Moving Avg'!H919</f>
        <v>0.38419999999999982</v>
      </c>
      <c r="J919" s="5" t="str">
        <f>OBV!F919</f>
        <v>BEARISH</v>
      </c>
      <c r="K919" s="5" t="str">
        <f>OBV!G919</f>
        <v>NEUTRAL</v>
      </c>
      <c r="L919" s="5" t="str">
        <f>OBV!H919</f>
        <v>NEUTRAL</v>
      </c>
    </row>
    <row r="920" spans="1:12" ht="13.5" x14ac:dyDescent="0.25">
      <c r="A920" s="3">
        <f>RSI!A920</f>
        <v>43649</v>
      </c>
      <c r="B920" s="2">
        <f>RSI!B920</f>
        <v>0.3</v>
      </c>
      <c r="C920" s="2">
        <f>RSI!I920</f>
        <v>36.912041828782122</v>
      </c>
      <c r="D920" s="2">
        <f>MACD!E920</f>
        <v>-2.8677539371230187E-3</v>
      </c>
      <c r="E920" s="2">
        <f>MACD!F920</f>
        <v>-1.9214443186463582E-3</v>
      </c>
      <c r="F920" s="2">
        <f>'Moving Avg'!D920</f>
        <v>0.30199999999999999</v>
      </c>
      <c r="G920" s="2">
        <f>'Moving Avg'!F920</f>
        <v>0.30099999999999988</v>
      </c>
      <c r="H920" s="2">
        <f>'Moving Avg'!G920</f>
        <v>0.31020000000000031</v>
      </c>
      <c r="I920" s="2">
        <f>'Moving Avg'!H920</f>
        <v>0.38324999999999987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0.3</v>
      </c>
      <c r="C921" s="2">
        <f>RSI!I921</f>
        <v>36.912041828782122</v>
      </c>
      <c r="D921" s="2">
        <f>MACD!E921</f>
        <v>-2.7770380398676742E-3</v>
      </c>
      <c r="E921" s="2">
        <f>MACD!F921</f>
        <v>-2.0925630628906215E-3</v>
      </c>
      <c r="F921" s="2">
        <f>'Moving Avg'!D921</f>
        <v>0.3</v>
      </c>
      <c r="G921" s="2">
        <f>'Moving Avg'!F921</f>
        <v>0.30099999999999988</v>
      </c>
      <c r="H921" s="2">
        <f>'Moving Avg'!G921</f>
        <v>0.30960000000000032</v>
      </c>
      <c r="I921" s="2">
        <f>'Moving Avg'!H921</f>
        <v>0.38229999999999997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0.3</v>
      </c>
      <c r="C922" s="2">
        <f>RSI!I922</f>
        <v>36.912041828782122</v>
      </c>
      <c r="D922" s="2">
        <f>MACD!E922</f>
        <v>-2.6743171740424287E-3</v>
      </c>
      <c r="E922" s="2">
        <f>MACD!F922</f>
        <v>-2.2089138851209829E-3</v>
      </c>
      <c r="F922" s="2">
        <f>'Moving Avg'!D922</f>
        <v>0.3</v>
      </c>
      <c r="G922" s="2">
        <f>'Moving Avg'!F922</f>
        <v>0.30099999999999988</v>
      </c>
      <c r="H922" s="2">
        <f>'Moving Avg'!G922</f>
        <v>0.30900000000000033</v>
      </c>
      <c r="I922" s="2">
        <f>'Moving Avg'!H922</f>
        <v>0.38134999999999997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</row>
    <row r="923" spans="1:12" ht="13.5" x14ac:dyDescent="0.25">
      <c r="A923" s="3">
        <f>RSI!A923</f>
        <v>43654</v>
      </c>
      <c r="B923" s="2">
        <f>RSI!B923</f>
        <v>0.3</v>
      </c>
      <c r="C923" s="2">
        <f>RSI!I923</f>
        <v>36.912041828782122</v>
      </c>
      <c r="D923" s="2">
        <f>MACD!E923</f>
        <v>-2.5633613142186928E-3</v>
      </c>
      <c r="E923" s="2">
        <f>MACD!F923</f>
        <v>-2.2798033709405252E-3</v>
      </c>
      <c r="F923" s="2">
        <f>'Moving Avg'!D923</f>
        <v>0.3</v>
      </c>
      <c r="G923" s="2">
        <f>'Moving Avg'!F923</f>
        <v>0.30099999999999993</v>
      </c>
      <c r="H923" s="2">
        <f>'Moving Avg'!G923</f>
        <v>0.30860000000000026</v>
      </c>
      <c r="I923" s="2">
        <f>'Moving Avg'!H923</f>
        <v>0.38040000000000007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43655</v>
      </c>
      <c r="B924" s="2">
        <f>RSI!B924</f>
        <v>0.3</v>
      </c>
      <c r="C924" s="2">
        <f>RSI!I924</f>
        <v>36.912041828782122</v>
      </c>
      <c r="D924" s="2">
        <f>MACD!E924</f>
        <v>-2.4472179902631508E-3</v>
      </c>
      <c r="E924" s="2">
        <f>MACD!F924</f>
        <v>-2.3132862948050505E-3</v>
      </c>
      <c r="F924" s="2">
        <f>'Moving Avg'!D924</f>
        <v>0.3</v>
      </c>
      <c r="G924" s="2">
        <f>'Moving Avg'!F924</f>
        <v>0.30099999999999993</v>
      </c>
      <c r="H924" s="2">
        <f>'Moving Avg'!G924</f>
        <v>0.30820000000000031</v>
      </c>
      <c r="I924" s="2">
        <f>'Moving Avg'!H924</f>
        <v>0.37935000000000019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</row>
    <row r="925" spans="1:12" ht="13.5" x14ac:dyDescent="0.25">
      <c r="A925" s="3">
        <f>RSI!A925</f>
        <v>43656</v>
      </c>
      <c r="B925" s="2">
        <f>RSI!B925</f>
        <v>0.3</v>
      </c>
      <c r="C925" s="2">
        <f>RSI!I925</f>
        <v>36.912041828782122</v>
      </c>
      <c r="D925" s="2">
        <f>MACD!E925</f>
        <v>-7.8987244596445683E-4</v>
      </c>
      <c r="E925" s="2">
        <f>MACD!F925</f>
        <v>-2.0086035250369318E-3</v>
      </c>
      <c r="F925" s="2">
        <f>'Moving Avg'!D925</f>
        <v>0.3</v>
      </c>
      <c r="G925" s="2">
        <f>'Moving Avg'!F925</f>
        <v>0.30099999999999993</v>
      </c>
      <c r="H925" s="2">
        <f>'Moving Avg'!G925</f>
        <v>0.30780000000000024</v>
      </c>
      <c r="I925" s="2">
        <f>'Moving Avg'!H925</f>
        <v>0.37830000000000014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0.3</v>
      </c>
      <c r="C926" s="2">
        <f>RSI!I926</f>
        <v>36.912041828782122</v>
      </c>
      <c r="D926" s="2">
        <f>MACD!E926</f>
        <v>6.3157916220074606E-4</v>
      </c>
      <c r="E926" s="2">
        <f>MACD!F926</f>
        <v>-1.4805669875893963E-3</v>
      </c>
      <c r="F926" s="2">
        <f>'Moving Avg'!D926</f>
        <v>0.3</v>
      </c>
      <c r="G926" s="2">
        <f>'Moving Avg'!F926</f>
        <v>0.30099999999999993</v>
      </c>
      <c r="H926" s="2">
        <f>'Moving Avg'!G926</f>
        <v>0.30740000000000028</v>
      </c>
      <c r="I926" s="2">
        <f>'Moving Avg'!H926</f>
        <v>0.37725000000000014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43658</v>
      </c>
      <c r="B927" s="2">
        <f>RSI!B927</f>
        <v>0.3</v>
      </c>
      <c r="C927" s="2">
        <f>RSI!I927</f>
        <v>36.912041828782122</v>
      </c>
      <c r="D927" s="2">
        <f>MACD!E927</f>
        <v>3.1355316674958056E-4</v>
      </c>
      <c r="E927" s="2">
        <f>MACD!F927</f>
        <v>-1.121742956721601E-3</v>
      </c>
      <c r="F927" s="2">
        <f>'Moving Avg'!D927</f>
        <v>0.3</v>
      </c>
      <c r="G927" s="2">
        <f>'Moving Avg'!F927</f>
        <v>0.30099999999999993</v>
      </c>
      <c r="H927" s="2">
        <f>'Moving Avg'!G927</f>
        <v>0.30700000000000022</v>
      </c>
      <c r="I927" s="2">
        <f>'Moving Avg'!H927</f>
        <v>0.3762000000000002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</row>
    <row r="928" spans="1:12" ht="13.5" x14ac:dyDescent="0.25">
      <c r="A928" s="3">
        <f>RSI!A928</f>
        <v>43661</v>
      </c>
      <c r="B928" s="2">
        <f>RSI!B928</f>
        <v>0.3</v>
      </c>
      <c r="C928" s="2">
        <f>RSI!I928</f>
        <v>36.912041828782122</v>
      </c>
      <c r="D928" s="2">
        <f>MACD!E928</f>
        <v>6.0814245336215933E-5</v>
      </c>
      <c r="E928" s="2">
        <f>MACD!F928</f>
        <v>-8.8523151631003769E-4</v>
      </c>
      <c r="F928" s="2">
        <f>'Moving Avg'!D928</f>
        <v>0.3</v>
      </c>
      <c r="G928" s="2">
        <f>'Moving Avg'!F928</f>
        <v>0.30099999999999988</v>
      </c>
      <c r="H928" s="2">
        <f>'Moving Avg'!G928</f>
        <v>0.30660000000000026</v>
      </c>
      <c r="I928" s="2">
        <f>'Moving Avg'!H928</f>
        <v>0.37515000000000015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</row>
    <row r="929" spans="1:12" ht="13.5" x14ac:dyDescent="0.25">
      <c r="A929" s="3">
        <f>RSI!A929</f>
        <v>43662</v>
      </c>
      <c r="B929" s="2">
        <f>RSI!B929</f>
        <v>0.28999999999999998</v>
      </c>
      <c r="C929" s="2">
        <f>RSI!I929</f>
        <v>18.354621954690032</v>
      </c>
      <c r="D929" s="2">
        <f>MACD!E929</f>
        <v>6.0284712177488542E-4</v>
      </c>
      <c r="E929" s="2">
        <f>MACD!F929</f>
        <v>-5.8761578869305313E-4</v>
      </c>
      <c r="F929" s="2">
        <f>'Moving Avg'!D929</f>
        <v>0.29799999999999999</v>
      </c>
      <c r="G929" s="2">
        <f>'Moving Avg'!F929</f>
        <v>0.30049999999999988</v>
      </c>
      <c r="H929" s="2">
        <f>'Moving Avg'!G929</f>
        <v>0.30600000000000022</v>
      </c>
      <c r="I929" s="2">
        <f>'Moving Avg'!H929</f>
        <v>0.37405000000000016</v>
      </c>
      <c r="J929" s="5" t="str">
        <f>OBV!F929</f>
        <v>BEARISH</v>
      </c>
      <c r="K929" s="5" t="str">
        <f>OBV!G929</f>
        <v>NEUTRAL</v>
      </c>
      <c r="L929" s="5" t="str">
        <f>OBV!H929</f>
        <v>CONFIRMED BEARISH</v>
      </c>
    </row>
    <row r="930" spans="1:12" ht="13.5" x14ac:dyDescent="0.25">
      <c r="A930" s="3">
        <f>RSI!A930</f>
        <v>43663</v>
      </c>
      <c r="B930" s="2">
        <f>RSI!B930</f>
        <v>0.28999999999999998</v>
      </c>
      <c r="C930" s="2">
        <f>RSI!I930</f>
        <v>18.354621954690032</v>
      </c>
      <c r="D930" s="2">
        <f>MACD!E930</f>
        <v>1.1346068156026234E-3</v>
      </c>
      <c r="E930" s="2">
        <f>MACD!F930</f>
        <v>-2.4317126783391784E-4</v>
      </c>
      <c r="F930" s="2">
        <f>'Moving Avg'!D930</f>
        <v>0.29599999999999999</v>
      </c>
      <c r="G930" s="2">
        <f>'Moving Avg'!F930</f>
        <v>0.29999999999999993</v>
      </c>
      <c r="H930" s="2">
        <f>'Moving Avg'!G930</f>
        <v>0.30540000000000023</v>
      </c>
      <c r="I930" s="2">
        <f>'Moving Avg'!H930</f>
        <v>0.37305000000000021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0.28999999999999998</v>
      </c>
      <c r="C931" s="2">
        <f>RSI!I931</f>
        <v>18.354621954690032</v>
      </c>
      <c r="D931" s="2">
        <f>MACD!E931</f>
        <v>1.6522577801046934E-3</v>
      </c>
      <c r="E931" s="2">
        <f>MACD!F931</f>
        <v>1.3591454175380441E-4</v>
      </c>
      <c r="F931" s="2">
        <f>'Moving Avg'!D931</f>
        <v>0.29399999999999998</v>
      </c>
      <c r="G931" s="2">
        <f>'Moving Avg'!F931</f>
        <v>0.29949999999999993</v>
      </c>
      <c r="H931" s="2">
        <f>'Moving Avg'!G931</f>
        <v>0.30480000000000018</v>
      </c>
      <c r="I931" s="2">
        <f>'Moving Avg'!H931</f>
        <v>0.37195000000000022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0.28999999999999998</v>
      </c>
      <c r="C932" s="2">
        <f>RSI!I932</f>
        <v>18.354621954690032</v>
      </c>
      <c r="D932" s="2">
        <f>MACD!E932</f>
        <v>2.1529557405538524E-3</v>
      </c>
      <c r="E932" s="2">
        <f>MACD!F932</f>
        <v>5.3932278151381402E-4</v>
      </c>
      <c r="F932" s="2">
        <f>'Moving Avg'!D932</f>
        <v>0.29199999999999998</v>
      </c>
      <c r="G932" s="2">
        <f>'Moving Avg'!F932</f>
        <v>0.29899999999999993</v>
      </c>
      <c r="H932" s="2">
        <f>'Moving Avg'!G932</f>
        <v>0.30420000000000014</v>
      </c>
      <c r="I932" s="2">
        <f>'Moving Avg'!H932</f>
        <v>0.37085000000000029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0.28999999999999998</v>
      </c>
      <c r="C933" s="2">
        <f>RSI!I933</f>
        <v>18.354621954690032</v>
      </c>
      <c r="D933" s="2">
        <f>MACD!E933</f>
        <v>2.6346654732071206E-3</v>
      </c>
      <c r="E933" s="2">
        <f>MACD!F933</f>
        <v>9.583913198524754E-4</v>
      </c>
      <c r="F933" s="2">
        <f>'Moving Avg'!D933</f>
        <v>0.28999999999999998</v>
      </c>
      <c r="G933" s="2">
        <f>'Moving Avg'!F933</f>
        <v>0.29849999999999993</v>
      </c>
      <c r="H933" s="2">
        <f>'Moving Avg'!G933</f>
        <v>0.30360000000000015</v>
      </c>
      <c r="I933" s="2">
        <f>'Moving Avg'!H933</f>
        <v>0.3697500000000003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0.28999999999999998</v>
      </c>
      <c r="C934" s="2">
        <f>RSI!I934</f>
        <v>18.354621954690032</v>
      </c>
      <c r="D934" s="2">
        <f>MACD!E934</f>
        <v>3.0960088196083091E-3</v>
      </c>
      <c r="E934" s="2">
        <f>MACD!F934</f>
        <v>1.3859148198036423E-3</v>
      </c>
      <c r="F934" s="2">
        <f>'Moving Avg'!D934</f>
        <v>0.28999999999999998</v>
      </c>
      <c r="G934" s="2">
        <f>'Moving Avg'!F934</f>
        <v>0.29799999999999993</v>
      </c>
      <c r="H934" s="2">
        <f>'Moving Avg'!G934</f>
        <v>0.3030000000000001</v>
      </c>
      <c r="I934" s="2">
        <f>'Moving Avg'!H934</f>
        <v>0.36860000000000037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</row>
    <row r="935" spans="1:12" ht="13.5" x14ac:dyDescent="0.25">
      <c r="A935" s="3">
        <f>RSI!A935</f>
        <v>43670</v>
      </c>
      <c r="B935" s="2">
        <f>RSI!B935</f>
        <v>0.28999999999999998</v>
      </c>
      <c r="C935" s="2">
        <f>RSI!I935</f>
        <v>18.354621954690032</v>
      </c>
      <c r="D935" s="2">
        <f>MACD!E935</f>
        <v>3.536138121551069E-3</v>
      </c>
      <c r="E935" s="2">
        <f>MACD!F935</f>
        <v>1.8159594801531276E-3</v>
      </c>
      <c r="F935" s="2">
        <f>'Moving Avg'!D935</f>
        <v>0.28999999999999998</v>
      </c>
      <c r="G935" s="2">
        <f>'Moving Avg'!F935</f>
        <v>0.29699999999999993</v>
      </c>
      <c r="H935" s="2">
        <f>'Moving Avg'!G935</f>
        <v>0.30240000000000006</v>
      </c>
      <c r="I935" s="2">
        <f>'Moving Avg'!H935</f>
        <v>0.36755000000000038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</row>
    <row r="936" spans="1:12" ht="13.5" x14ac:dyDescent="0.25">
      <c r="A936" s="3">
        <f>RSI!A936</f>
        <v>43672</v>
      </c>
      <c r="B936" s="2">
        <f>RSI!B936</f>
        <v>0.28999999999999998</v>
      </c>
      <c r="C936" s="2">
        <f>RSI!I936</f>
        <v>18.354621954690032</v>
      </c>
      <c r="D936" s="2">
        <f>MACD!E936</f>
        <v>3.9546310148503294E-3</v>
      </c>
      <c r="E936" s="2">
        <f>MACD!F936</f>
        <v>2.2436937870925679E-3</v>
      </c>
      <c r="F936" s="2">
        <f>'Moving Avg'!D936</f>
        <v>0.28999999999999998</v>
      </c>
      <c r="G936" s="2">
        <f>'Moving Avg'!F936</f>
        <v>0.29599999999999993</v>
      </c>
      <c r="H936" s="2">
        <f>'Moving Avg'!G936</f>
        <v>0.30180000000000001</v>
      </c>
      <c r="I936" s="2">
        <f>'Moving Avg'!H936</f>
        <v>0.36660000000000048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</row>
    <row r="937" spans="1:12" ht="13.5" x14ac:dyDescent="0.25">
      <c r="A937" s="3">
        <f>RSI!A937</f>
        <v>43675</v>
      </c>
      <c r="B937" s="2">
        <f>RSI!B937</f>
        <v>0.28999999999999998</v>
      </c>
      <c r="C937" s="2">
        <f>RSI!I937</f>
        <v>18.354621954690032</v>
      </c>
      <c r="D937" s="2">
        <f>MACD!E937</f>
        <v>4.3514031561548983E-3</v>
      </c>
      <c r="E937" s="2">
        <f>MACD!F937</f>
        <v>2.665235660905034E-3</v>
      </c>
      <c r="F937" s="2">
        <f>'Moving Avg'!D937</f>
        <v>0.28999999999999998</v>
      </c>
      <c r="G937" s="2">
        <f>'Moving Avg'!F937</f>
        <v>0.29549999999999998</v>
      </c>
      <c r="H937" s="2">
        <f>'Moving Avg'!G937</f>
        <v>0.30120000000000002</v>
      </c>
      <c r="I937" s="2">
        <f>'Moving Avg'!H937</f>
        <v>0.36570000000000052</v>
      </c>
      <c r="J937" s="5" t="str">
        <f>OBV!F937</f>
        <v>NEUTRAL</v>
      </c>
      <c r="K937" s="5" t="str">
        <f>OBV!G937</f>
        <v>NEUTRAL</v>
      </c>
      <c r="L937" s="5" t="str">
        <f>OBV!H937</f>
        <v>NEUTRAL</v>
      </c>
    </row>
    <row r="938" spans="1:12" ht="13.5" x14ac:dyDescent="0.25">
      <c r="A938" s="3">
        <f>RSI!A938</f>
        <v>43676</v>
      </c>
      <c r="B938" s="2">
        <f>RSI!B938</f>
        <v>0.28999999999999998</v>
      </c>
      <c r="C938" s="2">
        <f>RSI!I938</f>
        <v>18.354621954690032</v>
      </c>
      <c r="D938" s="2">
        <f>MACD!E938</f>
        <v>4.7266359944287961E-3</v>
      </c>
      <c r="E938" s="2">
        <f>MACD!F938</f>
        <v>3.0775157276097865E-3</v>
      </c>
      <c r="F938" s="2">
        <f>'Moving Avg'!D938</f>
        <v>0.28999999999999998</v>
      </c>
      <c r="G938" s="2">
        <f>'Moving Avg'!F938</f>
        <v>0.29499999999999998</v>
      </c>
      <c r="H938" s="2">
        <f>'Moving Avg'!G938</f>
        <v>0.30059999999999998</v>
      </c>
      <c r="I938" s="2">
        <f>'Moving Avg'!H938</f>
        <v>0.3649000000000005</v>
      </c>
      <c r="J938" s="5" t="str">
        <f>OBV!F938</f>
        <v>NEUTRAL</v>
      </c>
      <c r="K938" s="5" t="str">
        <f>OBV!G938</f>
        <v>NEUTRAL</v>
      </c>
      <c r="L938" s="5" t="str">
        <f>OBV!H938</f>
        <v>NEUTRAL</v>
      </c>
    </row>
    <row r="939" spans="1:12" ht="13.5" x14ac:dyDescent="0.25">
      <c r="A939" s="3">
        <f>RSI!A939</f>
        <v>43677</v>
      </c>
      <c r="B939" s="2">
        <f>RSI!B939</f>
        <v>0.28999999999999998</v>
      </c>
      <c r="C939" s="2">
        <f>RSI!I939</f>
        <v>18.354621954690032</v>
      </c>
      <c r="D939" s="2">
        <f>MACD!E939</f>
        <v>3.5422556142225003E-3</v>
      </c>
      <c r="E939" s="2">
        <f>MACD!F939</f>
        <v>3.1704637049323296E-3</v>
      </c>
      <c r="F939" s="2">
        <f>'Moving Avg'!D939</f>
        <v>0.28999999999999998</v>
      </c>
      <c r="G939" s="2">
        <f>'Moving Avg'!F939</f>
        <v>0.29449999999999998</v>
      </c>
      <c r="H939" s="2">
        <f>'Moving Avg'!G939</f>
        <v>0.29999999999999993</v>
      </c>
      <c r="I939" s="2">
        <f>'Moving Avg'!H939</f>
        <v>0.36400000000000055</v>
      </c>
      <c r="J939" s="5" t="str">
        <f>OBV!F939</f>
        <v>NEUTRAL</v>
      </c>
      <c r="K939" s="5" t="str">
        <f>OBV!G939</f>
        <v>NEUTRAL</v>
      </c>
      <c r="L939" s="5" t="str">
        <f>OBV!H939</f>
        <v>NEUTRAL</v>
      </c>
    </row>
    <row r="940" spans="1:12" ht="13.5" x14ac:dyDescent="0.25">
      <c r="A940" s="3">
        <f>RSI!A940</f>
        <v>43678</v>
      </c>
      <c r="B940" s="2">
        <f>RSI!B940</f>
        <v>0.28999999999999998</v>
      </c>
      <c r="C940" s="2">
        <f>RSI!I940</f>
        <v>18.354621954690032</v>
      </c>
      <c r="D940" s="2">
        <f>MACD!E940</f>
        <v>2.5739546825597759E-3</v>
      </c>
      <c r="E940" s="2">
        <f>MACD!F940</f>
        <v>3.0511619004578187E-3</v>
      </c>
      <c r="F940" s="2">
        <f>'Moving Avg'!D940</f>
        <v>0.28999999999999998</v>
      </c>
      <c r="G940" s="2">
        <f>'Moving Avg'!F940</f>
        <v>0.29399999999999998</v>
      </c>
      <c r="H940" s="2">
        <f>'Moving Avg'!G940</f>
        <v>0.29939999999999989</v>
      </c>
      <c r="I940" s="2">
        <f>'Moving Avg'!H940</f>
        <v>0.36305000000000054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</row>
    <row r="941" spans="1:12" ht="13.5" x14ac:dyDescent="0.25">
      <c r="A941" s="3">
        <f>RSI!A941</f>
        <v>43679</v>
      </c>
      <c r="B941" s="2">
        <f>RSI!B941</f>
        <v>0.28999999999999998</v>
      </c>
      <c r="C941" s="2">
        <f>RSI!I941</f>
        <v>18.354621954690032</v>
      </c>
      <c r="D941" s="2">
        <f>MACD!E941</f>
        <v>1.7859815345896979E-3</v>
      </c>
      <c r="E941" s="2">
        <f>MACD!F941</f>
        <v>2.7981258272841945E-3</v>
      </c>
      <c r="F941" s="2">
        <f>'Moving Avg'!D941</f>
        <v>0.28999999999999998</v>
      </c>
      <c r="G941" s="2">
        <f>'Moving Avg'!F941</f>
        <v>0.29349999999999998</v>
      </c>
      <c r="H941" s="2">
        <f>'Moving Avg'!G941</f>
        <v>0.29899999999999982</v>
      </c>
      <c r="I941" s="2">
        <f>'Moving Avg'!H941</f>
        <v>0.36210000000000059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0.28999999999999998</v>
      </c>
      <c r="C942" s="2">
        <f>RSI!I942</f>
        <v>18.354621954690032</v>
      </c>
      <c r="D942" s="2">
        <f>MACD!E942</f>
        <v>1.1482705892047473E-3</v>
      </c>
      <c r="E942" s="2">
        <f>MACD!F942</f>
        <v>2.4681547796683049E-3</v>
      </c>
      <c r="F942" s="2">
        <f>'Moving Avg'!D942</f>
        <v>0.28999999999999998</v>
      </c>
      <c r="G942" s="2">
        <f>'Moving Avg'!F942</f>
        <v>0.29300000000000004</v>
      </c>
      <c r="H942" s="2">
        <f>'Moving Avg'!G942</f>
        <v>0.29859999999999981</v>
      </c>
      <c r="I942" s="2">
        <f>'Moving Avg'!H942</f>
        <v>0.36120000000000063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0.28999999999999998</v>
      </c>
      <c r="C943" s="2">
        <f>RSI!I943</f>
        <v>18.354621954690032</v>
      </c>
      <c r="D943" s="2">
        <f>MACD!E943</f>
        <v>6.3555380191787636E-4</v>
      </c>
      <c r="E943" s="2">
        <f>MACD!F943</f>
        <v>2.1016345841182193E-3</v>
      </c>
      <c r="F943" s="2">
        <f>'Moving Avg'!D943</f>
        <v>0.28999999999999998</v>
      </c>
      <c r="G943" s="2">
        <f>'Moving Avg'!F943</f>
        <v>0.29250000000000004</v>
      </c>
      <c r="H943" s="2">
        <f>'Moving Avg'!G943</f>
        <v>0.2981999999999998</v>
      </c>
      <c r="I943" s="2">
        <f>'Moving Avg'!H943</f>
        <v>0.36035000000000061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0.28999999999999998</v>
      </c>
      <c r="C944" s="2">
        <f>RSI!I944</f>
        <v>18.354621954690032</v>
      </c>
      <c r="D944" s="2">
        <f>MACD!E944</f>
        <v>2.2660983692773806E-4</v>
      </c>
      <c r="E944" s="2">
        <f>MACD!F944</f>
        <v>1.7266296346801231E-3</v>
      </c>
      <c r="F944" s="2">
        <f>'Moving Avg'!D944</f>
        <v>0.28999999999999998</v>
      </c>
      <c r="G944" s="2">
        <f>'Moving Avg'!F944</f>
        <v>0.29199999999999998</v>
      </c>
      <c r="H944" s="2">
        <f>'Moving Avg'!G944</f>
        <v>0.29779999999999979</v>
      </c>
      <c r="I944" s="2">
        <f>'Moving Avg'!H944</f>
        <v>0.35950000000000065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0.28999999999999998</v>
      </c>
      <c r="C945" s="2">
        <f>RSI!I945</f>
        <v>18.354621954690032</v>
      </c>
      <c r="D945" s="2">
        <f>MACD!E945</f>
        <v>-9.6370304724702205E-5</v>
      </c>
      <c r="E945" s="2">
        <f>MACD!F945</f>
        <v>1.3620296467991581E-3</v>
      </c>
      <c r="F945" s="2">
        <f>'Moving Avg'!D945</f>
        <v>0.28999999999999998</v>
      </c>
      <c r="G945" s="2">
        <f>'Moving Avg'!F945</f>
        <v>0.29149999999999998</v>
      </c>
      <c r="H945" s="2">
        <f>'Moving Avg'!G945</f>
        <v>0.29739999999999972</v>
      </c>
      <c r="I945" s="2">
        <f>'Moving Avg'!H945</f>
        <v>0.35865000000000063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0.28999999999999998</v>
      </c>
      <c r="C946" s="2">
        <f>RSI!I946</f>
        <v>18.354621954690032</v>
      </c>
      <c r="D946" s="2">
        <f>MACD!E946</f>
        <v>-3.4831918716210497E-4</v>
      </c>
      <c r="E946" s="2">
        <f>MACD!F946</f>
        <v>1.0199598800069056E-3</v>
      </c>
      <c r="F946" s="2">
        <f>'Moving Avg'!D946</f>
        <v>0.28999999999999998</v>
      </c>
      <c r="G946" s="2">
        <f>'Moving Avg'!F946</f>
        <v>0.29100000000000004</v>
      </c>
      <c r="H946" s="2">
        <f>'Moving Avg'!G946</f>
        <v>0.29699999999999971</v>
      </c>
      <c r="I946" s="2">
        <f>'Moving Avg'!H946</f>
        <v>0.35780000000000073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0.28999999999999998</v>
      </c>
      <c r="C947" s="2">
        <f>RSI!I947</f>
        <v>18.354621954690032</v>
      </c>
      <c r="D947" s="2">
        <f>MACD!E947</f>
        <v>-5.4174558579922483E-4</v>
      </c>
      <c r="E947" s="2">
        <f>MACD!F947</f>
        <v>7.0761878684567957E-4</v>
      </c>
      <c r="F947" s="2">
        <f>'Moving Avg'!D947</f>
        <v>0.28999999999999998</v>
      </c>
      <c r="G947" s="2">
        <f>'Moving Avg'!F947</f>
        <v>0.29050000000000004</v>
      </c>
      <c r="H947" s="2">
        <f>'Moving Avg'!G947</f>
        <v>0.2965999999999997</v>
      </c>
      <c r="I947" s="2">
        <f>'Moving Avg'!H947</f>
        <v>0.35695000000000071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0.28999999999999998</v>
      </c>
      <c r="C948" s="2">
        <f>RSI!I948</f>
        <v>18.354621954690032</v>
      </c>
      <c r="D948" s="2">
        <f>MACD!E948</f>
        <v>-6.8711674614685414E-4</v>
      </c>
      <c r="E948" s="2">
        <f>MACD!F948</f>
        <v>4.2867168024717287E-4</v>
      </c>
      <c r="F948" s="2">
        <f>'Moving Avg'!D948</f>
        <v>0.28999999999999998</v>
      </c>
      <c r="G948" s="2">
        <f>'Moving Avg'!F948</f>
        <v>0.28999999999999998</v>
      </c>
      <c r="H948" s="2">
        <f>'Moving Avg'!G948</f>
        <v>0.29639999999999966</v>
      </c>
      <c r="I948" s="2">
        <f>'Moving Avg'!H948</f>
        <v>0.35610000000000075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0.28999999999999998</v>
      </c>
      <c r="C949" s="2">
        <f>RSI!I949</f>
        <v>18.354621954690032</v>
      </c>
      <c r="D949" s="2">
        <f>MACD!E949</f>
        <v>-7.9318113962556502E-4</v>
      </c>
      <c r="E949" s="2">
        <f>MACD!F949</f>
        <v>1.8430111627262531E-4</v>
      </c>
      <c r="F949" s="2">
        <f>'Moving Avg'!D949</f>
        <v>0.28999999999999998</v>
      </c>
      <c r="G949" s="2">
        <f>'Moving Avg'!F949</f>
        <v>0.28999999999999998</v>
      </c>
      <c r="H949" s="2">
        <f>'Moving Avg'!G949</f>
        <v>0.29619999999999963</v>
      </c>
      <c r="I949" s="2">
        <f>'Moving Avg'!H949</f>
        <v>0.35525000000000079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0.28999999999999998</v>
      </c>
      <c r="C950" s="2">
        <f>RSI!I950</f>
        <v>18.354621954690032</v>
      </c>
      <c r="D950" s="2">
        <f>MACD!E950</f>
        <v>-8.672409220989441E-4</v>
      </c>
      <c r="E950" s="2">
        <f>MACD!F950</f>
        <v>-2.600729140168857E-5</v>
      </c>
      <c r="F950" s="2">
        <f>'Moving Avg'!D950</f>
        <v>0.28999999999999998</v>
      </c>
      <c r="G950" s="2">
        <f>'Moving Avg'!F950</f>
        <v>0.28999999999999998</v>
      </c>
      <c r="H950" s="2">
        <f>'Moving Avg'!G950</f>
        <v>0.2959999999999996</v>
      </c>
      <c r="I950" s="2">
        <f>'Moving Avg'!H950</f>
        <v>0.35440000000000083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0.28999999999999998</v>
      </c>
      <c r="C951" s="2">
        <f>RSI!I951</f>
        <v>18.354621954690032</v>
      </c>
      <c r="D951" s="2">
        <f>MACD!E951</f>
        <v>-9.1538188076495386E-4</v>
      </c>
      <c r="E951" s="2">
        <f>MACD!F951</f>
        <v>-2.0388220927434165E-4</v>
      </c>
      <c r="F951" s="2">
        <f>'Moving Avg'!D951</f>
        <v>0.28999999999999998</v>
      </c>
      <c r="G951" s="2">
        <f>'Moving Avg'!F951</f>
        <v>0.28999999999999998</v>
      </c>
      <c r="H951" s="2">
        <f>'Moving Avg'!G951</f>
        <v>0.29579999999999956</v>
      </c>
      <c r="I951" s="2">
        <f>'Moving Avg'!H951</f>
        <v>0.35355000000000081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0.28999999999999998</v>
      </c>
      <c r="C952" s="2">
        <f>RSI!I952</f>
        <v>18.354621954690032</v>
      </c>
      <c r="D952" s="2">
        <f>MACD!E952</f>
        <v>-9.4266745372817429E-4</v>
      </c>
      <c r="E952" s="2">
        <f>MACD!F952</f>
        <v>-3.5163925816510816E-4</v>
      </c>
      <c r="F952" s="2">
        <f>'Moving Avg'!D952</f>
        <v>0.28999999999999998</v>
      </c>
      <c r="G952" s="2">
        <f>'Moving Avg'!F952</f>
        <v>0.28999999999999998</v>
      </c>
      <c r="H952" s="2">
        <f>'Moving Avg'!G952</f>
        <v>0.29559999999999953</v>
      </c>
      <c r="I952" s="2">
        <f>'Moving Avg'!H952</f>
        <v>0.35260000000000086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0.28999999999999998</v>
      </c>
      <c r="C953" s="2">
        <f>RSI!I953</f>
        <v>18.354621954690032</v>
      </c>
      <c r="D953" s="2">
        <f>MACD!E953</f>
        <v>-9.5330239033775133E-4</v>
      </c>
      <c r="E953" s="2">
        <f>MACD!F953</f>
        <v>-4.7197188459963683E-4</v>
      </c>
      <c r="F953" s="2">
        <f>'Moving Avg'!D953</f>
        <v>0.28999999999999998</v>
      </c>
      <c r="G953" s="2">
        <f>'Moving Avg'!F953</f>
        <v>0.28999999999999998</v>
      </c>
      <c r="H953" s="2">
        <f>'Moving Avg'!G953</f>
        <v>0.29539999999999955</v>
      </c>
      <c r="I953" s="2">
        <f>'Moving Avg'!H953</f>
        <v>0.3516500000000008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0.28999999999999998</v>
      </c>
      <c r="C954" s="2">
        <f>RSI!I954</f>
        <v>18.354621954690032</v>
      </c>
      <c r="D954" s="2">
        <f>MACD!E954</f>
        <v>-9.5077076072608291E-4</v>
      </c>
      <c r="E954" s="2">
        <f>MACD!F954</f>
        <v>-5.6773165982492606E-4</v>
      </c>
      <c r="F954" s="2">
        <f>'Moving Avg'!D954</f>
        <v>0.28999999999999998</v>
      </c>
      <c r="G954" s="2">
        <f>'Moving Avg'!F954</f>
        <v>0.28999999999999998</v>
      </c>
      <c r="H954" s="2">
        <f>'Moving Avg'!G954</f>
        <v>0.29519999999999957</v>
      </c>
      <c r="I954" s="2">
        <f>'Moving Avg'!H954</f>
        <v>0.35070000000000073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0.28999999999999998</v>
      </c>
      <c r="C955" s="2">
        <f>RSI!I955</f>
        <v>18.354621954690032</v>
      </c>
      <c r="D955" s="2">
        <f>MACD!E955</f>
        <v>-9.3795229580834194E-4</v>
      </c>
      <c r="E955" s="2">
        <f>MACD!F955</f>
        <v>-6.4177578702160926E-4</v>
      </c>
      <c r="F955" s="2">
        <f>'Moving Avg'!D955</f>
        <v>0.28999999999999998</v>
      </c>
      <c r="G955" s="2">
        <f>'Moving Avg'!F955</f>
        <v>0.28999999999999998</v>
      </c>
      <c r="H955" s="2">
        <f>'Moving Avg'!G955</f>
        <v>0.2949999999999996</v>
      </c>
      <c r="I955" s="2">
        <f>'Moving Avg'!H955</f>
        <v>0.34985000000000072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0.28999999999999998</v>
      </c>
      <c r="C956" s="2">
        <f>RSI!I956</f>
        <v>18.354621954690046</v>
      </c>
      <c r="D956" s="2">
        <f>MACD!E956</f>
        <v>-9.1722042391206848E-4</v>
      </c>
      <c r="E956" s="2">
        <f>MACD!F956</f>
        <v>-6.9686471439970113E-4</v>
      </c>
      <c r="F956" s="2">
        <f>'Moving Avg'!D956</f>
        <v>0.28999999999999998</v>
      </c>
      <c r="G956" s="2">
        <f>'Moving Avg'!F956</f>
        <v>0.28999999999999998</v>
      </c>
      <c r="H956" s="2">
        <f>'Moving Avg'!G956</f>
        <v>0.29479999999999956</v>
      </c>
      <c r="I956" s="2">
        <f>'Moving Avg'!H956</f>
        <v>0.34910000000000074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0.28999999999999998</v>
      </c>
      <c r="C957" s="2">
        <f>RSI!I957</f>
        <v>18.354621954690032</v>
      </c>
      <c r="D957" s="2">
        <f>MACD!E957</f>
        <v>-8.9052484993162873E-4</v>
      </c>
      <c r="E957" s="2">
        <f>MACD!F957</f>
        <v>-7.3559674150608671E-4</v>
      </c>
      <c r="F957" s="2">
        <f>'Moving Avg'!D957</f>
        <v>0.28999999999999998</v>
      </c>
      <c r="G957" s="2">
        <f>'Moving Avg'!F957</f>
        <v>0.28999999999999998</v>
      </c>
      <c r="H957" s="2">
        <f>'Moving Avg'!G957</f>
        <v>0.29459999999999958</v>
      </c>
      <c r="I957" s="2">
        <f>'Moving Avg'!H957</f>
        <v>0.34835000000000066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0.28999999999999998</v>
      </c>
      <c r="C958" s="2">
        <f>RSI!I958</f>
        <v>18.354621954690032</v>
      </c>
      <c r="D958" s="2">
        <f>MACD!E958</f>
        <v>-8.5946108285372969E-4</v>
      </c>
      <c r="E958" s="2">
        <f>MACD!F958</f>
        <v>-7.6036960977561531E-4</v>
      </c>
      <c r="F958" s="2">
        <f>'Moving Avg'!D958</f>
        <v>0.28999999999999998</v>
      </c>
      <c r="G958" s="2">
        <f>'Moving Avg'!F958</f>
        <v>0.28999999999999998</v>
      </c>
      <c r="H958" s="2">
        <f>'Moving Avg'!G958</f>
        <v>0.29439999999999955</v>
      </c>
      <c r="I958" s="2">
        <f>'Moving Avg'!H958</f>
        <v>0.34770000000000062</v>
      </c>
      <c r="J958" s="5" t="str">
        <f>OBV!F958</f>
        <v>NEUTRAL</v>
      </c>
      <c r="K958" s="5" t="str">
        <f>OBV!G958</f>
        <v>NEUTRAL</v>
      </c>
      <c r="L958" s="5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0.28999999999999998</v>
      </c>
      <c r="C959" s="2">
        <f>RSI!I959</f>
        <v>18.354621954690032</v>
      </c>
      <c r="D959" s="2">
        <f>MACD!E959</f>
        <v>-8.25328945310011E-4</v>
      </c>
      <c r="E959" s="2">
        <f>MACD!F959</f>
        <v>-7.7336147688249451E-4</v>
      </c>
      <c r="F959" s="2">
        <f>'Moving Avg'!D959</f>
        <v>0.28999999999999998</v>
      </c>
      <c r="G959" s="2">
        <f>'Moving Avg'!F959</f>
        <v>0.28999999999999998</v>
      </c>
      <c r="H959" s="2">
        <f>'Moving Avg'!G959</f>
        <v>0.29419999999999957</v>
      </c>
      <c r="I959" s="2">
        <f>'Moving Avg'!H959</f>
        <v>0.34705000000000052</v>
      </c>
      <c r="J959" s="5" t="str">
        <f>OBV!F959</f>
        <v>NEUTRAL</v>
      </c>
      <c r="K959" s="5" t="str">
        <f>OBV!G959</f>
        <v>NEUTRAL</v>
      </c>
      <c r="L959" s="5" t="str">
        <f>OBV!H959</f>
        <v>NEUTRAL</v>
      </c>
    </row>
    <row r="960" spans="1:12" ht="13.5" x14ac:dyDescent="0.25">
      <c r="A960" s="3">
        <f>RSI!A960</f>
        <v>43710</v>
      </c>
      <c r="B960" s="2">
        <f>RSI!B960</f>
        <v>0.28999999999999998</v>
      </c>
      <c r="C960" s="2">
        <f>RSI!I960</f>
        <v>18.354621954690046</v>
      </c>
      <c r="D960" s="2">
        <f>MACD!E960</f>
        <v>-7.8918178404008277E-4</v>
      </c>
      <c r="E960" s="2">
        <f>MACD!F960</f>
        <v>-7.765255383140122E-4</v>
      </c>
      <c r="F960" s="2">
        <f>'Moving Avg'!D960</f>
        <v>0.28999999999999998</v>
      </c>
      <c r="G960" s="2">
        <f>'Moving Avg'!F960</f>
        <v>0.28999999999999998</v>
      </c>
      <c r="H960" s="2">
        <f>'Moving Avg'!G960</f>
        <v>0.29399999999999954</v>
      </c>
      <c r="I960" s="2">
        <f>'Moving Avg'!H960</f>
        <v>0.34635000000000055</v>
      </c>
      <c r="J960" s="5" t="str">
        <f>OBV!F960</f>
        <v>NEUTRAL</v>
      </c>
      <c r="K960" s="5" t="str">
        <f>OBV!G960</f>
        <v>NEUTRAL</v>
      </c>
      <c r="L960" s="5" t="str">
        <f>OBV!H960</f>
        <v>NEUTRAL</v>
      </c>
    </row>
    <row r="961" spans="1:12" ht="13.5" x14ac:dyDescent="0.25">
      <c r="A961" s="3">
        <f>RSI!A961</f>
        <v>43711</v>
      </c>
      <c r="B961" s="2">
        <f>RSI!B961</f>
        <v>0.28999999999999998</v>
      </c>
      <c r="C961" s="2">
        <f>RSI!I961</f>
        <v>18.354621954690032</v>
      </c>
      <c r="D961" s="2">
        <f>MACD!E961</f>
        <v>-7.5186783393926815E-4</v>
      </c>
      <c r="E961" s="2">
        <f>MACD!F961</f>
        <v>-7.7159399743906342E-4</v>
      </c>
      <c r="F961" s="2">
        <f>'Moving Avg'!D961</f>
        <v>0.28999999999999998</v>
      </c>
      <c r="G961" s="2">
        <f>'Moving Avg'!F961</f>
        <v>0.28999999999999998</v>
      </c>
      <c r="H961" s="2">
        <f>'Moving Avg'!G961</f>
        <v>0.29379999999999956</v>
      </c>
      <c r="I961" s="2">
        <f>'Moving Avg'!H961</f>
        <v>0.34565000000000046</v>
      </c>
      <c r="J961" s="5" t="str">
        <f>OBV!F961</f>
        <v>NEUTRAL</v>
      </c>
      <c r="K961" s="5" t="str">
        <f>OBV!G961</f>
        <v>NEUTRAL</v>
      </c>
      <c r="L961" s="5" t="str">
        <f>OBV!H961</f>
        <v>NEUTRAL</v>
      </c>
    </row>
    <row r="962" spans="1:12" ht="13.5" x14ac:dyDescent="0.25">
      <c r="A962" s="3">
        <f>RSI!A962</f>
        <v>43712</v>
      </c>
      <c r="B962" s="2">
        <f>RSI!B962</f>
        <v>0.28999999999999998</v>
      </c>
      <c r="C962" s="2">
        <f>RSI!I962</f>
        <v>18.354621954690046</v>
      </c>
      <c r="D962" s="2">
        <f>MACD!E962</f>
        <v>-7.1406496324555313E-4</v>
      </c>
      <c r="E962" s="2">
        <f>MACD!F962</f>
        <v>-7.6008819060036147E-4</v>
      </c>
      <c r="F962" s="2">
        <f>'Moving Avg'!D962</f>
        <v>0.28999999999999998</v>
      </c>
      <c r="G962" s="2">
        <f>'Moving Avg'!F962</f>
        <v>0.28999999999999998</v>
      </c>
      <c r="H962" s="2">
        <f>'Moving Avg'!G962</f>
        <v>0.29359999999999958</v>
      </c>
      <c r="I962" s="2">
        <f>'Moving Avg'!H962</f>
        <v>0.34505000000000052</v>
      </c>
      <c r="J962" s="5" t="str">
        <f>OBV!F962</f>
        <v>NEUTRAL</v>
      </c>
      <c r="K962" s="5" t="str">
        <f>OBV!G962</f>
        <v>NEUTRAL</v>
      </c>
      <c r="L962" s="5" t="str">
        <f>OBV!H962</f>
        <v>NEUTRAL</v>
      </c>
    </row>
    <row r="963" spans="1:12" ht="13.5" x14ac:dyDescent="0.25">
      <c r="A963" s="3">
        <f>RSI!A963</f>
        <v>43713</v>
      </c>
      <c r="B963" s="2">
        <f>RSI!B963</f>
        <v>0.28999999999999998</v>
      </c>
      <c r="C963" s="2">
        <f>RSI!I963</f>
        <v>18.354621954690046</v>
      </c>
      <c r="D963" s="2">
        <f>MACD!E963</f>
        <v>-6.7630983705252445E-4</v>
      </c>
      <c r="E963" s="2">
        <f>MACD!F963</f>
        <v>-7.4333251989079413E-4</v>
      </c>
      <c r="F963" s="2">
        <f>'Moving Avg'!D963</f>
        <v>0.28999999999999998</v>
      </c>
      <c r="G963" s="2">
        <f>'Moving Avg'!F963</f>
        <v>0.28999999999999998</v>
      </c>
      <c r="H963" s="2">
        <f>'Moving Avg'!G963</f>
        <v>0.29339999999999961</v>
      </c>
      <c r="I963" s="2">
        <f>'Moving Avg'!H963</f>
        <v>0.34445000000000042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0.28999999999999998</v>
      </c>
      <c r="C964" s="2">
        <f>RSI!I964</f>
        <v>18.354621954690046</v>
      </c>
      <c r="D964" s="2">
        <f>MACD!E964</f>
        <v>-6.3902237536794804E-4</v>
      </c>
      <c r="E964" s="2">
        <f>MACD!F964</f>
        <v>-7.22470490986225E-4</v>
      </c>
      <c r="F964" s="2">
        <f>'Moving Avg'!D964</f>
        <v>0.28999999999999998</v>
      </c>
      <c r="G964" s="2">
        <f>'Moving Avg'!F964</f>
        <v>0.28999999999999998</v>
      </c>
      <c r="H964" s="2">
        <f>'Moving Avg'!G964</f>
        <v>0.29319999999999963</v>
      </c>
      <c r="I964" s="2">
        <f>'Moving Avg'!H964</f>
        <v>0.34380000000000044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43717</v>
      </c>
      <c r="B965" s="2">
        <f>RSI!B965</f>
        <v>0.28000000000000003</v>
      </c>
      <c r="C965" s="2">
        <f>RSI!I965</f>
        <v>2.2263332064336936</v>
      </c>
      <c r="D965" s="2">
        <f>MACD!E965</f>
        <v>1.3821449490203364E-4</v>
      </c>
      <c r="E965" s="2">
        <f>MACD!F965</f>
        <v>-5.5033349380857331E-4</v>
      </c>
      <c r="F965" s="2">
        <f>'Moving Avg'!D965</f>
        <v>0.28799999999999998</v>
      </c>
      <c r="G965" s="2">
        <f>'Moving Avg'!F965</f>
        <v>0.28949999999999998</v>
      </c>
      <c r="H965" s="2">
        <f>'Moving Avg'!G965</f>
        <v>0.29259999999999958</v>
      </c>
      <c r="I965" s="2">
        <f>'Moving Avg'!H965</f>
        <v>0.34315000000000034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</row>
    <row r="966" spans="1:12" ht="13.5" x14ac:dyDescent="0.25">
      <c r="A966" s="3">
        <f>RSI!A966</f>
        <v>43718</v>
      </c>
      <c r="B966" s="2">
        <f>RSI!B966</f>
        <v>0.28000000000000003</v>
      </c>
      <c r="C966" s="2">
        <f>RSI!I966</f>
        <v>2.2263332064336936</v>
      </c>
      <c r="D966" s="2">
        <f>MACD!E966</f>
        <v>8.5954578078412114E-4</v>
      </c>
      <c r="E966" s="2">
        <f>MACD!F966</f>
        <v>-2.683576388900344E-4</v>
      </c>
      <c r="F966" s="2">
        <f>'Moving Avg'!D966</f>
        <v>0.28599999999999998</v>
      </c>
      <c r="G966" s="2">
        <f>'Moving Avg'!F966</f>
        <v>0.28900000000000003</v>
      </c>
      <c r="H966" s="2">
        <f>'Moving Avg'!G966</f>
        <v>0.29199999999999959</v>
      </c>
      <c r="I966" s="2">
        <f>'Moving Avg'!H966</f>
        <v>0.3425000000000003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</row>
    <row r="967" spans="1:12" ht="13.5" x14ac:dyDescent="0.25">
      <c r="A967" s="3">
        <f>RSI!A967</f>
        <v>43719</v>
      </c>
      <c r="B967" s="2">
        <f>RSI!B967</f>
        <v>0.28000000000000003</v>
      </c>
      <c r="C967" s="2">
        <f>RSI!I967</f>
        <v>2.2263332064336936</v>
      </c>
      <c r="D967" s="2">
        <f>MACD!E967</f>
        <v>1.5288560955831199E-3</v>
      </c>
      <c r="E967" s="2">
        <f>MACD!F967</f>
        <v>9.108510800459645E-5</v>
      </c>
      <c r="F967" s="2">
        <f>'Moving Avg'!D967</f>
        <v>0.28400000000000003</v>
      </c>
      <c r="G967" s="2">
        <f>'Moving Avg'!F967</f>
        <v>0.28850000000000003</v>
      </c>
      <c r="H967" s="2">
        <f>'Moving Avg'!G967</f>
        <v>0.29159999999999964</v>
      </c>
      <c r="I967" s="2">
        <f>'Moving Avg'!H967</f>
        <v>0.34190000000000026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</row>
    <row r="968" spans="1:12" ht="13.5" x14ac:dyDescent="0.25">
      <c r="A968" s="3">
        <f>RSI!A968</f>
        <v>43720</v>
      </c>
      <c r="B968" s="2">
        <f>RSI!B968</f>
        <v>0.28000000000000003</v>
      </c>
      <c r="C968" s="2">
        <f>RSI!I968</f>
        <v>2.2263332064336936</v>
      </c>
      <c r="D968" s="2">
        <f>MACD!E968</f>
        <v>2.1497817713306833E-3</v>
      </c>
      <c r="E968" s="2">
        <f>MACD!F968</f>
        <v>5.0282444066981381E-4</v>
      </c>
      <c r="F968" s="2">
        <f>'Moving Avg'!D968</f>
        <v>0.28200000000000003</v>
      </c>
      <c r="G968" s="2">
        <f>'Moving Avg'!F968</f>
        <v>0.28800000000000003</v>
      </c>
      <c r="H968" s="2">
        <f>'Moving Avg'!G968</f>
        <v>0.29119999999999963</v>
      </c>
      <c r="I968" s="2">
        <f>'Moving Avg'!H968</f>
        <v>0.34130000000000016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0.28000000000000003</v>
      </c>
      <c r="C969" s="2">
        <f>RSI!I969</f>
        <v>2.2263332064336936</v>
      </c>
      <c r="D969" s="2">
        <f>MACD!E969</f>
        <v>2.7257231780122848E-3</v>
      </c>
      <c r="E969" s="2">
        <f>MACD!F969</f>
        <v>9.474041881383081E-4</v>
      </c>
      <c r="F969" s="2">
        <f>'Moving Avg'!D969</f>
        <v>0.28000000000000003</v>
      </c>
      <c r="G969" s="2">
        <f>'Moving Avg'!F969</f>
        <v>0.28750000000000003</v>
      </c>
      <c r="H969" s="2">
        <f>'Moving Avg'!G969</f>
        <v>0.29079999999999961</v>
      </c>
      <c r="I969" s="2">
        <f>'Moving Avg'!H969</f>
        <v>0.34070000000000017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0.28000000000000003</v>
      </c>
      <c r="C970" s="2">
        <f>RSI!I970</f>
        <v>2.2263332064336936</v>
      </c>
      <c r="D970" s="2">
        <f>MACD!E970</f>
        <v>3.2598570644094549E-3</v>
      </c>
      <c r="E970" s="2">
        <f>MACD!F970</f>
        <v>1.4098947633925376E-3</v>
      </c>
      <c r="F970" s="2">
        <f>'Moving Avg'!D970</f>
        <v>0.28000000000000003</v>
      </c>
      <c r="G970" s="2">
        <f>'Moving Avg'!F970</f>
        <v>0.28700000000000003</v>
      </c>
      <c r="H970" s="2">
        <f>'Moving Avg'!G970</f>
        <v>0.29039999999999966</v>
      </c>
      <c r="I970" s="2">
        <f>'Moving Avg'!H970</f>
        <v>0.34010000000000012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0.28000000000000003</v>
      </c>
      <c r="C971" s="2">
        <f>RSI!I971</f>
        <v>2.2263332064336936</v>
      </c>
      <c r="D971" s="2">
        <f>MACD!E971</f>
        <v>3.7551487752401358E-3</v>
      </c>
      <c r="E971" s="2">
        <f>MACD!F971</f>
        <v>1.8789455657620573E-3</v>
      </c>
      <c r="F971" s="2">
        <f>'Moving Avg'!D971</f>
        <v>0.28000000000000003</v>
      </c>
      <c r="G971" s="2">
        <f>'Moving Avg'!F971</f>
        <v>0.28650000000000009</v>
      </c>
      <c r="H971" s="2">
        <f>'Moving Avg'!G971</f>
        <v>0.28999999999999965</v>
      </c>
      <c r="I971" s="2">
        <f>'Moving Avg'!H971</f>
        <v>0.33955000000000007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0.28000000000000003</v>
      </c>
      <c r="C972" s="2">
        <f>RSI!I972</f>
        <v>2.2263332064336936</v>
      </c>
      <c r="D972" s="2">
        <f>MACD!E972</f>
        <v>4.2143642321560981E-3</v>
      </c>
      <c r="E972" s="2">
        <f>MACD!F972</f>
        <v>2.3460292990408658E-3</v>
      </c>
      <c r="F972" s="2">
        <f>'Moving Avg'!D972</f>
        <v>0.28000000000000003</v>
      </c>
      <c r="G972" s="2">
        <f>'Moving Avg'!F972</f>
        <v>0.28600000000000009</v>
      </c>
      <c r="H972" s="2">
        <f>'Moving Avg'!G972</f>
        <v>0.28959999999999964</v>
      </c>
      <c r="I972" s="2">
        <f>'Moving Avg'!H972</f>
        <v>0.33895000000000003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0.28000000000000003</v>
      </c>
      <c r="C973" s="2">
        <f>RSI!I973</f>
        <v>2.2263332064336936</v>
      </c>
      <c r="D973" s="2">
        <f>MACD!E973</f>
        <v>4.6400815931910144E-3</v>
      </c>
      <c r="E973" s="2">
        <f>MACD!F973</f>
        <v>2.8048397578708953E-3</v>
      </c>
      <c r="F973" s="2">
        <f>'Moving Avg'!D973</f>
        <v>0.28000000000000003</v>
      </c>
      <c r="G973" s="2">
        <f>'Moving Avg'!F973</f>
        <v>0.28550000000000009</v>
      </c>
      <c r="H973" s="2">
        <f>'Moving Avg'!G973</f>
        <v>0.28919999999999968</v>
      </c>
      <c r="I973" s="2">
        <f>'Moving Avg'!H973</f>
        <v>0.33839999999999998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0.28000000000000003</v>
      </c>
      <c r="C974" s="2">
        <f>RSI!I974</f>
        <v>2.2263332064336936</v>
      </c>
      <c r="D974" s="2">
        <f>MACD!E974</f>
        <v>5.0347025274127266E-3</v>
      </c>
      <c r="E974" s="2">
        <f>MACD!F974</f>
        <v>3.2508123117792618E-3</v>
      </c>
      <c r="F974" s="2">
        <f>'Moving Avg'!D974</f>
        <v>0.28000000000000003</v>
      </c>
      <c r="G974" s="2">
        <f>'Moving Avg'!F974</f>
        <v>0.28500000000000009</v>
      </c>
      <c r="H974" s="2">
        <f>'Moving Avg'!G974</f>
        <v>0.28879999999999967</v>
      </c>
      <c r="I974" s="2">
        <f>'Moving Avg'!H974</f>
        <v>0.33774999999999994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0.28000000000000003</v>
      </c>
      <c r="C975" s="2">
        <f>RSI!I975</f>
        <v>2.2263332064336936</v>
      </c>
      <c r="D975" s="2">
        <f>MACD!E975</f>
        <v>3.8620015211487391E-3</v>
      </c>
      <c r="E975" s="2">
        <f>MACD!F975</f>
        <v>3.3730501536531577E-3</v>
      </c>
      <c r="F975" s="2">
        <f>'Moving Avg'!D975</f>
        <v>0.28000000000000003</v>
      </c>
      <c r="G975" s="2">
        <f>'Moving Avg'!F975</f>
        <v>0.28450000000000009</v>
      </c>
      <c r="H975" s="2">
        <f>'Moving Avg'!G975</f>
        <v>0.28839999999999966</v>
      </c>
      <c r="I975" s="2">
        <f>'Moving Avg'!H975</f>
        <v>0.33704999999999991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0.28000000000000003</v>
      </c>
      <c r="C976" s="2">
        <f>RSI!I976</f>
        <v>2.2263332064336936</v>
      </c>
      <c r="D976" s="2">
        <f>MACD!E976</f>
        <v>2.8992072681367498E-3</v>
      </c>
      <c r="E976" s="2">
        <f>MACD!F976</f>
        <v>3.2782815765498761E-3</v>
      </c>
      <c r="F976" s="2">
        <f>'Moving Avg'!D976</f>
        <v>0.28000000000000003</v>
      </c>
      <c r="G976" s="2">
        <f>'Moving Avg'!F976</f>
        <v>0.28400000000000014</v>
      </c>
      <c r="H976" s="2">
        <f>'Moving Avg'!G976</f>
        <v>0.2879999999999997</v>
      </c>
      <c r="I976" s="2">
        <f>'Moving Avg'!H976</f>
        <v>0.33629999999999982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0.27</v>
      </c>
      <c r="C977" s="2">
        <f>RSI!I977</f>
        <v>0.70941806088720227</v>
      </c>
      <c r="D977" s="2">
        <f>MACD!E977</f>
        <v>2.8525826281058375E-3</v>
      </c>
      <c r="E977" s="2">
        <f>MACD!F977</f>
        <v>3.1931417868610685E-3</v>
      </c>
      <c r="F977" s="2">
        <f>'Moving Avg'!D977</f>
        <v>0.27800000000000002</v>
      </c>
      <c r="G977" s="2">
        <f>'Moving Avg'!F977</f>
        <v>0.28300000000000008</v>
      </c>
      <c r="H977" s="2">
        <f>'Moving Avg'!G977</f>
        <v>0.28739999999999971</v>
      </c>
      <c r="I977" s="2">
        <f>'Moving Avg'!H977</f>
        <v>0.3354499999999998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0.26</v>
      </c>
      <c r="C978" s="2">
        <f>RSI!I978</f>
        <v>0.40917822222324673</v>
      </c>
      <c r="D978" s="2">
        <f>MACD!E978</f>
        <v>3.6382461422913015E-3</v>
      </c>
      <c r="E978" s="2">
        <f>MACD!F978</f>
        <v>3.2821626579471156E-3</v>
      </c>
      <c r="F978" s="2">
        <f>'Moving Avg'!D978</f>
        <v>0.27400000000000002</v>
      </c>
      <c r="G978" s="2">
        <f>'Moving Avg'!F978</f>
        <v>0.28150000000000014</v>
      </c>
      <c r="H978" s="2">
        <f>'Moving Avg'!G978</f>
        <v>0.28659999999999969</v>
      </c>
      <c r="I978" s="2">
        <f>'Moving Avg'!H978</f>
        <v>0.33454999999999979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43735</v>
      </c>
      <c r="B979" s="2">
        <f>RSI!B979</f>
        <v>0.26</v>
      </c>
      <c r="C979" s="2">
        <f>RSI!I979</f>
        <v>0.40917822222324673</v>
      </c>
      <c r="D979" s="2">
        <f>MACD!E979</f>
        <v>4.4402532130372596E-3</v>
      </c>
      <c r="E979" s="2">
        <f>MACD!F979</f>
        <v>3.5137807689651448E-3</v>
      </c>
      <c r="F979" s="2">
        <f>'Moving Avg'!D979</f>
        <v>0.27</v>
      </c>
      <c r="G979" s="2">
        <f>'Moving Avg'!F979</f>
        <v>0.28000000000000008</v>
      </c>
      <c r="H979" s="2">
        <f>'Moving Avg'!G979</f>
        <v>0.2859999999999997</v>
      </c>
      <c r="I979" s="2">
        <f>'Moving Avg'!H979</f>
        <v>0.33364999999999978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0.26</v>
      </c>
      <c r="C980" s="2">
        <f>RSI!I980</f>
        <v>0.40917822222324673</v>
      </c>
      <c r="D980" s="2">
        <f>MACD!E980</f>
        <v>5.2459253828463503E-3</v>
      </c>
      <c r="E980" s="2">
        <f>MACD!F980</f>
        <v>3.8602096917413863E-3</v>
      </c>
      <c r="F980" s="2">
        <f>'Moving Avg'!D980</f>
        <v>0.26600000000000001</v>
      </c>
      <c r="G980" s="2">
        <f>'Moving Avg'!F980</f>
        <v>0.27850000000000008</v>
      </c>
      <c r="H980" s="2">
        <f>'Moving Avg'!G980</f>
        <v>0.28539999999999971</v>
      </c>
      <c r="I980" s="2">
        <f>'Moving Avg'!H980</f>
        <v>0.33279999999999982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0.26</v>
      </c>
      <c r="C981" s="2">
        <f>RSI!I981</f>
        <v>0.40917822222324673</v>
      </c>
      <c r="D981" s="2">
        <f>MACD!E981</f>
        <v>6.0452876197868433E-3</v>
      </c>
      <c r="E981" s="2">
        <f>MACD!F981</f>
        <v>4.2972252773504777E-3</v>
      </c>
      <c r="F981" s="2">
        <f>'Moving Avg'!D981</f>
        <v>0.26200000000000001</v>
      </c>
      <c r="G981" s="2">
        <f>'Moving Avg'!F981</f>
        <v>0.27700000000000002</v>
      </c>
      <c r="H981" s="2">
        <f>'Moving Avg'!G981</f>
        <v>0.28479999999999972</v>
      </c>
      <c r="I981" s="2">
        <f>'Moving Avg'!H981</f>
        <v>0.3319999999999998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</row>
    <row r="982" spans="1:12" ht="13.5" x14ac:dyDescent="0.25">
      <c r="A982" s="3">
        <f>RSI!A982</f>
        <v>43740</v>
      </c>
      <c r="B982" s="2">
        <f>RSI!B982</f>
        <v>0.27</v>
      </c>
      <c r="C982" s="2">
        <f>RSI!I982</f>
        <v>36.536132275780915</v>
      </c>
      <c r="D982" s="2">
        <f>MACD!E982</f>
        <v>6.089855895226981E-3</v>
      </c>
      <c r="E982" s="2">
        <f>MACD!F982</f>
        <v>4.6557514009257783E-3</v>
      </c>
      <c r="F982" s="2">
        <f>'Moving Avg'!D982</f>
        <v>0.26200000000000001</v>
      </c>
      <c r="G982" s="2">
        <f>'Moving Avg'!F982</f>
        <v>0.27599999999999997</v>
      </c>
      <c r="H982" s="2">
        <f>'Moving Avg'!G982</f>
        <v>0.28439999999999971</v>
      </c>
      <c r="I982" s="2">
        <f>'Moving Avg'!H982</f>
        <v>0.33124999999999971</v>
      </c>
      <c r="J982" s="5" t="str">
        <f>OBV!F982</f>
        <v>BEARISH</v>
      </c>
      <c r="K982" s="5" t="str">
        <f>OBV!G982</f>
        <v>NEUTRAL</v>
      </c>
      <c r="L982" s="5" t="str">
        <f>OBV!H982</f>
        <v>NEUTRAL</v>
      </c>
    </row>
    <row r="983" spans="1:12" ht="13.5" x14ac:dyDescent="0.25">
      <c r="A983" s="3">
        <f>RSI!A983</f>
        <v>43741</v>
      </c>
      <c r="B983" s="2">
        <f>RSI!B983</f>
        <v>0.27</v>
      </c>
      <c r="C983" s="2">
        <f>RSI!I983</f>
        <v>36.536132275780915</v>
      </c>
      <c r="D983" s="2">
        <f>MACD!E983</f>
        <v>6.1693341065236496E-3</v>
      </c>
      <c r="E983" s="2">
        <f>MACD!F983</f>
        <v>4.9584679420453526E-3</v>
      </c>
      <c r="F983" s="2">
        <f>'Moving Avg'!D983</f>
        <v>0.26400000000000001</v>
      </c>
      <c r="G983" s="2">
        <f>'Moving Avg'!F983</f>
        <v>0.27500000000000002</v>
      </c>
      <c r="H983" s="2">
        <f>'Moving Avg'!G983</f>
        <v>0.28399999999999975</v>
      </c>
      <c r="I983" s="2">
        <f>'Moving Avg'!H983</f>
        <v>0.33054999999999962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</row>
    <row r="984" spans="1:12" ht="13.5" x14ac:dyDescent="0.25">
      <c r="A984" s="3">
        <f>RSI!A984</f>
        <v>43742</v>
      </c>
      <c r="B984" s="2">
        <f>RSI!B984</f>
        <v>0.27</v>
      </c>
      <c r="C984" s="2">
        <f>RSI!I984</f>
        <v>36.536132275780915</v>
      </c>
      <c r="D984" s="2">
        <f>MACD!E984</f>
        <v>6.2752576725649267E-3</v>
      </c>
      <c r="E984" s="2">
        <f>MACD!F984</f>
        <v>5.2218258881492671E-3</v>
      </c>
      <c r="F984" s="2">
        <f>'Moving Avg'!D984</f>
        <v>0.26600000000000001</v>
      </c>
      <c r="G984" s="2">
        <f>'Moving Avg'!F984</f>
        <v>0.27400000000000002</v>
      </c>
      <c r="H984" s="2">
        <f>'Moving Avg'!G984</f>
        <v>0.28359999999999974</v>
      </c>
      <c r="I984" s="2">
        <f>'Moving Avg'!H984</f>
        <v>0.32989999999999964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</row>
    <row r="985" spans="1:12" ht="13.5" x14ac:dyDescent="0.25">
      <c r="A985" s="3">
        <f>RSI!A985</f>
        <v>43745</v>
      </c>
      <c r="B985" s="2">
        <f>RSI!B985</f>
        <v>0.27</v>
      </c>
      <c r="C985" s="2">
        <f>RSI!I985</f>
        <v>36.536132275780915</v>
      </c>
      <c r="D985" s="2">
        <f>MACD!E985</f>
        <v>6.4006934274682958E-3</v>
      </c>
      <c r="E985" s="2">
        <f>MACD!F985</f>
        <v>5.4575993960130735E-3</v>
      </c>
      <c r="F985" s="2">
        <f>'Moving Avg'!D985</f>
        <v>0.26800000000000002</v>
      </c>
      <c r="G985" s="2">
        <f>'Moving Avg'!F985</f>
        <v>0.27349999999999997</v>
      </c>
      <c r="H985" s="2">
        <f>'Moving Avg'!G985</f>
        <v>0.28319999999999973</v>
      </c>
      <c r="I985" s="2">
        <f>'Moving Avg'!H985</f>
        <v>0.32929999999999965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0.27</v>
      </c>
      <c r="C986" s="2">
        <f>RSI!I986</f>
        <v>36.536132275780915</v>
      </c>
      <c r="D986" s="2">
        <f>MACD!E986</f>
        <v>6.539987042535389E-3</v>
      </c>
      <c r="E986" s="2">
        <f>MACD!F986</f>
        <v>5.6740769253175371E-3</v>
      </c>
      <c r="F986" s="2">
        <f>'Moving Avg'!D986</f>
        <v>0.27</v>
      </c>
      <c r="G986" s="2">
        <f>'Moving Avg'!F986</f>
        <v>0.27299999999999996</v>
      </c>
      <c r="H986" s="2">
        <f>'Moving Avg'!G986</f>
        <v>0.28279999999999977</v>
      </c>
      <c r="I986" s="2">
        <f>'Moving Avg'!H986</f>
        <v>0.32869999999999955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</row>
    <row r="987" spans="1:12" ht="13.5" x14ac:dyDescent="0.25">
      <c r="A987" s="3">
        <f>RSI!A987</f>
        <v>43747</v>
      </c>
      <c r="B987" s="2">
        <f>RSI!B987</f>
        <v>0.27</v>
      </c>
      <c r="C987" s="2">
        <f>RSI!I987</f>
        <v>36.536132275780908</v>
      </c>
      <c r="D987" s="2">
        <f>MACD!E987</f>
        <v>5.1500890253653453E-3</v>
      </c>
      <c r="E987" s="2">
        <f>MACD!F987</f>
        <v>5.5692793453270993E-3</v>
      </c>
      <c r="F987" s="2">
        <f>'Moving Avg'!D987</f>
        <v>0.27</v>
      </c>
      <c r="G987" s="2">
        <f>'Moving Avg'!F987</f>
        <v>0.27249999999999985</v>
      </c>
      <c r="H987" s="2">
        <f>'Moving Avg'!G987</f>
        <v>0.28239999999999976</v>
      </c>
      <c r="I987" s="2">
        <f>'Moving Avg'!H987</f>
        <v>0.32819999999999944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0.28000000000000003</v>
      </c>
      <c r="C988" s="2">
        <f>RSI!I988</f>
        <v>59.470655315796002</v>
      </c>
      <c r="D988" s="2">
        <f>MACD!E988</f>
        <v>1.7232448349858154E-3</v>
      </c>
      <c r="E988" s="2">
        <f>MACD!F988</f>
        <v>4.8000724432588427E-3</v>
      </c>
      <c r="F988" s="2">
        <f>'Moving Avg'!D988</f>
        <v>0.27200000000000002</v>
      </c>
      <c r="G988" s="2">
        <f>'Moving Avg'!F988</f>
        <v>0.27249999999999991</v>
      </c>
      <c r="H988" s="2">
        <f>'Moving Avg'!G988</f>
        <v>0.28219999999999978</v>
      </c>
      <c r="I988" s="2">
        <f>'Moving Avg'!H988</f>
        <v>0.32774999999999949</v>
      </c>
      <c r="J988" s="5" t="str">
        <f>OBV!F988</f>
        <v>BULLISH</v>
      </c>
      <c r="K988" s="5" t="str">
        <f>OBV!G988</f>
        <v>NEUTRAL</v>
      </c>
      <c r="L988" s="5" t="str">
        <f>OBV!H988</f>
        <v>CONFIRMED BULLISH</v>
      </c>
    </row>
    <row r="989" spans="1:12" ht="13.5" x14ac:dyDescent="0.25">
      <c r="A989" s="3">
        <f>RSI!A989</f>
        <v>43749</v>
      </c>
      <c r="B989" s="2">
        <f>RSI!B989</f>
        <v>0.28000000000000003</v>
      </c>
      <c r="C989" s="2">
        <f>RSI!I989</f>
        <v>59.470655315796002</v>
      </c>
      <c r="D989" s="2">
        <f>MACD!E989</f>
        <v>-1.2091629476190802E-3</v>
      </c>
      <c r="E989" s="2">
        <f>MACD!F989</f>
        <v>3.5982253650832584E-3</v>
      </c>
      <c r="F989" s="2">
        <f>'Moving Avg'!D989</f>
        <v>0.27400000000000002</v>
      </c>
      <c r="G989" s="2">
        <f>'Moving Avg'!F989</f>
        <v>0.27249999999999996</v>
      </c>
      <c r="H989" s="2">
        <f>'Moving Avg'!G989</f>
        <v>0.28199999999999981</v>
      </c>
      <c r="I989" s="2">
        <f>'Moving Avg'!H989</f>
        <v>0.32729999999999954</v>
      </c>
      <c r="J989" s="5" t="str">
        <f>OBV!F989</f>
        <v>BULLISH</v>
      </c>
      <c r="K989" s="5" t="str">
        <f>OBV!G989</f>
        <v>NEUTRAL</v>
      </c>
      <c r="L989" s="5" t="str">
        <f>OBV!H989</f>
        <v>CONFIRMED BULLISH</v>
      </c>
    </row>
    <row r="990" spans="1:12" ht="13.5" x14ac:dyDescent="0.25">
      <c r="A990" s="3">
        <f>RSI!A990</f>
        <v>43752</v>
      </c>
      <c r="B990" s="2">
        <f>RSI!B990</f>
        <v>0.28000000000000003</v>
      </c>
      <c r="C990" s="2">
        <f>RSI!I990</f>
        <v>59.470655315795995</v>
      </c>
      <c r="D990" s="2">
        <f>MACD!E990</f>
        <v>-3.7207740257554911E-3</v>
      </c>
      <c r="E990" s="2">
        <f>MACD!F990</f>
        <v>2.1344254869155085E-3</v>
      </c>
      <c r="F990" s="2">
        <f>'Moving Avg'!D990</f>
        <v>0.27600000000000002</v>
      </c>
      <c r="G990" s="2">
        <f>'Moving Avg'!F990</f>
        <v>0.27250000000000002</v>
      </c>
      <c r="H990" s="2">
        <f>'Moving Avg'!G990</f>
        <v>0.28179999999999977</v>
      </c>
      <c r="I990" s="2">
        <f>'Moving Avg'!H990</f>
        <v>0.32684999999999959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</row>
    <row r="991" spans="1:12" ht="13.5" x14ac:dyDescent="0.25">
      <c r="A991" s="3">
        <f>RSI!A991</f>
        <v>43754</v>
      </c>
      <c r="B991" s="2">
        <f>RSI!B991</f>
        <v>0.28000000000000003</v>
      </c>
      <c r="C991" s="2">
        <f>RSI!I991</f>
        <v>59.470655315795995</v>
      </c>
      <c r="D991" s="2">
        <f>MACD!E991</f>
        <v>-5.8740787277055673E-3</v>
      </c>
      <c r="E991" s="2">
        <f>MACD!F991</f>
        <v>5.3272464399129328E-4</v>
      </c>
      <c r="F991" s="2">
        <f>'Moving Avg'!D991</f>
        <v>0.27800000000000002</v>
      </c>
      <c r="G991" s="2">
        <f>'Moving Avg'!F991</f>
        <v>0.27250000000000008</v>
      </c>
      <c r="H991" s="2">
        <f>'Moving Avg'!G991</f>
        <v>0.28159999999999979</v>
      </c>
      <c r="I991" s="2">
        <f>'Moving Avg'!H991</f>
        <v>0.32639999999999963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</row>
    <row r="992" spans="1:12" ht="13.5" x14ac:dyDescent="0.25">
      <c r="A992" s="3">
        <f>RSI!A992</f>
        <v>43755</v>
      </c>
      <c r="B992" s="2">
        <f>RSI!B992</f>
        <v>0.28000000000000003</v>
      </c>
      <c r="C992" s="2">
        <f>RSI!I992</f>
        <v>59.470655315795995</v>
      </c>
      <c r="D992" s="2">
        <f>MACD!E992</f>
        <v>-6.1836584374647119E-3</v>
      </c>
      <c r="E992" s="2">
        <f>MACD!F992</f>
        <v>-8.1055197229990775E-4</v>
      </c>
      <c r="F992" s="2">
        <f>'Moving Avg'!D992</f>
        <v>0.28000000000000003</v>
      </c>
      <c r="G992" s="2">
        <f>'Moving Avg'!F992</f>
        <v>0.27250000000000008</v>
      </c>
      <c r="H992" s="2">
        <f>'Moving Avg'!G992</f>
        <v>0.28139999999999982</v>
      </c>
      <c r="I992" s="2">
        <f>'Moving Avg'!H992</f>
        <v>0.32594999999999968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</row>
    <row r="993" spans="1:12" ht="13.5" x14ac:dyDescent="0.25">
      <c r="A993" s="3">
        <f>RSI!A993</f>
        <v>43756</v>
      </c>
      <c r="B993" s="2">
        <f>RSI!B993</f>
        <v>0.28000000000000003</v>
      </c>
      <c r="C993" s="2">
        <f>RSI!I993</f>
        <v>59.470655315795995</v>
      </c>
      <c r="D993" s="2">
        <f>MACD!E993</f>
        <v>-6.469697715054179E-3</v>
      </c>
      <c r="E993" s="2">
        <f>MACD!F993</f>
        <v>-1.9423811208507621E-3</v>
      </c>
      <c r="F993" s="2">
        <f>'Moving Avg'!D993</f>
        <v>0.28000000000000003</v>
      </c>
      <c r="G993" s="2">
        <f>'Moving Avg'!F993</f>
        <v>0.27250000000000008</v>
      </c>
      <c r="H993" s="2">
        <f>'Moving Avg'!G993</f>
        <v>0.28119999999999978</v>
      </c>
      <c r="I993" s="2">
        <f>'Moving Avg'!H993</f>
        <v>0.32549999999999968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0.28000000000000003</v>
      </c>
      <c r="C994" s="2">
        <f>RSI!I994</f>
        <v>59.470655315795995</v>
      </c>
      <c r="D994" s="2">
        <f>MACD!E994</f>
        <v>-6.7340339272390359E-3</v>
      </c>
      <c r="E994" s="2">
        <f>MACD!F994</f>
        <v>-2.9007116821284174E-3</v>
      </c>
      <c r="F994" s="2">
        <f>'Moving Avg'!D994</f>
        <v>0.28000000000000003</v>
      </c>
      <c r="G994" s="2">
        <f>'Moving Avg'!F994</f>
        <v>0.27250000000000008</v>
      </c>
      <c r="H994" s="2">
        <f>'Moving Avg'!G994</f>
        <v>0.28099999999999981</v>
      </c>
      <c r="I994" s="2">
        <f>'Moving Avg'!H994</f>
        <v>0.32504999999999967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0.28000000000000003</v>
      </c>
      <c r="C995" s="2">
        <f>RSI!I995</f>
        <v>59.470655315795995</v>
      </c>
      <c r="D995" s="2">
        <f>MACD!E995</f>
        <v>-6.978353934765702E-3</v>
      </c>
      <c r="E995" s="2">
        <f>MACD!F995</f>
        <v>-3.7162401326558746E-3</v>
      </c>
      <c r="F995" s="2">
        <f>'Moving Avg'!D995</f>
        <v>0.28000000000000003</v>
      </c>
      <c r="G995" s="2">
        <f>'Moving Avg'!F995</f>
        <v>0.27250000000000008</v>
      </c>
      <c r="H995" s="2">
        <f>'Moving Avg'!G995</f>
        <v>0.28079999999999983</v>
      </c>
      <c r="I995" s="2">
        <f>'Moving Avg'!H995</f>
        <v>0.32459999999999972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</row>
    <row r="996" spans="1:12" ht="13.5" x14ac:dyDescent="0.25">
      <c r="A996" s="3">
        <f>RSI!A996</f>
        <v>43761</v>
      </c>
      <c r="B996" s="2">
        <f>RSI!B996</f>
        <v>0.28000000000000003</v>
      </c>
      <c r="C996" s="2">
        <f>RSI!I996</f>
        <v>59.470655315795995</v>
      </c>
      <c r="D996" s="2">
        <f>MACD!E996</f>
        <v>-7.2042074570756176E-3</v>
      </c>
      <c r="E996" s="2">
        <f>MACD!F996</f>
        <v>-4.4138335975398239E-3</v>
      </c>
      <c r="F996" s="2">
        <f>'Moving Avg'!D996</f>
        <v>0.28000000000000003</v>
      </c>
      <c r="G996" s="2">
        <f>'Moving Avg'!F996</f>
        <v>0.27250000000000008</v>
      </c>
      <c r="H996" s="2">
        <f>'Moving Avg'!G996</f>
        <v>0.28059999999999979</v>
      </c>
      <c r="I996" s="2">
        <f>'Moving Avg'!H996</f>
        <v>0.32419999999999966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43762</v>
      </c>
      <c r="B997" s="2">
        <f>RSI!B997</f>
        <v>0.28000000000000003</v>
      </c>
      <c r="C997" s="2">
        <f>RSI!I997</f>
        <v>59.470655315795995</v>
      </c>
      <c r="D997" s="2">
        <f>MACD!E997</f>
        <v>-7.4130191060982065E-3</v>
      </c>
      <c r="E997" s="2">
        <f>MACD!F997</f>
        <v>-5.0136706992515009E-3</v>
      </c>
      <c r="F997" s="2">
        <f>'Moving Avg'!D997</f>
        <v>0.28000000000000003</v>
      </c>
      <c r="G997" s="2">
        <f>'Moving Avg'!F997</f>
        <v>0.27300000000000013</v>
      </c>
      <c r="H997" s="2">
        <f>'Moving Avg'!G997</f>
        <v>0.28039999999999982</v>
      </c>
      <c r="I997" s="2">
        <f>'Moving Avg'!H997</f>
        <v>0.3237499999999997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0.28000000000000003</v>
      </c>
      <c r="C998" s="2">
        <f>RSI!I998</f>
        <v>59.470655315795995</v>
      </c>
      <c r="D998" s="2">
        <f>MACD!E998</f>
        <v>-6.0676377017016558E-3</v>
      </c>
      <c r="E998" s="2">
        <f>MACD!F998</f>
        <v>-5.2244640997415326E-3</v>
      </c>
      <c r="F998" s="2">
        <f>'Moving Avg'!D998</f>
        <v>0.28000000000000003</v>
      </c>
      <c r="G998" s="2">
        <f>'Moving Avg'!F998</f>
        <v>0.27400000000000013</v>
      </c>
      <c r="H998" s="2">
        <f>'Moving Avg'!G998</f>
        <v>0.28019999999999984</v>
      </c>
      <c r="I998" s="2">
        <f>'Moving Avg'!H998</f>
        <v>0.32334999999999975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</row>
    <row r="999" spans="1:12" ht="13.5" x14ac:dyDescent="0.25">
      <c r="A999" s="3">
        <f>RSI!A999</f>
        <v>43766</v>
      </c>
      <c r="B999" s="2">
        <f>RSI!B999</f>
        <v>0.28000000000000003</v>
      </c>
      <c r="C999" s="2">
        <f>RSI!I999</f>
        <v>59.470655315795995</v>
      </c>
      <c r="D999" s="2">
        <f>MACD!E999</f>
        <v>-4.9444170834228585E-3</v>
      </c>
      <c r="E999" s="2">
        <f>MACD!F999</f>
        <v>-5.1684546964777976E-3</v>
      </c>
      <c r="F999" s="2">
        <f>'Moving Avg'!D999</f>
        <v>0.28000000000000003</v>
      </c>
      <c r="G999" s="2">
        <f>'Moving Avg'!F999</f>
        <v>0.27500000000000013</v>
      </c>
      <c r="H999" s="2">
        <f>'Moving Avg'!G999</f>
        <v>0.2799999999999998</v>
      </c>
      <c r="I999" s="2">
        <f>'Moving Avg'!H999</f>
        <v>0.32294999999999974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</row>
    <row r="1000" spans="1:12" ht="13.5" x14ac:dyDescent="0.25">
      <c r="A1000" s="3">
        <f>RSI!A1000</f>
        <v>43767</v>
      </c>
      <c r="B1000" s="2">
        <f>RSI!B1000</f>
        <v>0.28000000000000003</v>
      </c>
      <c r="C1000" s="2">
        <f>RSI!I1000</f>
        <v>59.470655315795987</v>
      </c>
      <c r="D1000" s="2">
        <f>MACD!E1000</f>
        <v>-4.0080542960714283E-3</v>
      </c>
      <c r="E1000" s="2">
        <f>MACD!F1000</f>
        <v>-4.9363746163965244E-3</v>
      </c>
      <c r="F1000" s="2">
        <f>'Moving Avg'!D1000</f>
        <v>0.28000000000000003</v>
      </c>
      <c r="G1000" s="2">
        <f>'Moving Avg'!F1000</f>
        <v>0.27600000000000013</v>
      </c>
      <c r="H1000" s="2">
        <f>'Moving Avg'!G1000</f>
        <v>0.27979999999999983</v>
      </c>
      <c r="I1000" s="2">
        <f>'Moving Avg'!H1000</f>
        <v>0.32264999999999971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</row>
    <row r="1001" spans="1:12" ht="13.5" x14ac:dyDescent="0.25">
      <c r="A1001" s="3">
        <f>RSI!A1001</f>
        <v>43768</v>
      </c>
      <c r="B1001" s="2">
        <f>RSI!B1001</f>
        <v>0.28999999999999998</v>
      </c>
      <c r="C1001" s="2">
        <f>RSI!I1001</f>
        <v>79.18402387592009</v>
      </c>
      <c r="D1001" s="2">
        <f>MACD!E1001</f>
        <v>-3.9695016359405644E-3</v>
      </c>
      <c r="E1001" s="2">
        <f>MACD!F1001</f>
        <v>-4.7430000203053328E-3</v>
      </c>
      <c r="F1001" s="2">
        <f>'Moving Avg'!D1001</f>
        <v>0.28200000000000003</v>
      </c>
      <c r="G1001" s="2">
        <f>'Moving Avg'!F1001</f>
        <v>0.27750000000000014</v>
      </c>
      <c r="H1001" s="2">
        <f>'Moving Avg'!G1001</f>
        <v>0.27979999999999977</v>
      </c>
      <c r="I1001" s="2">
        <f>'Moving Avg'!H1001</f>
        <v>0.32239999999999974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0.28999999999999998</v>
      </c>
      <c r="C1002" s="2">
        <f>RSI!I1002</f>
        <v>79.18402387592009</v>
      </c>
      <c r="D1002" s="2">
        <f>MACD!E1002</f>
        <v>-4.0080201884199473E-3</v>
      </c>
      <c r="E1002" s="2">
        <f>MACD!F1002</f>
        <v>-4.5960040539282558E-3</v>
      </c>
      <c r="F1002" s="2">
        <f>'Moving Avg'!D1002</f>
        <v>0.28400000000000003</v>
      </c>
      <c r="G1002" s="2">
        <f>'Moving Avg'!F1002</f>
        <v>0.27850000000000014</v>
      </c>
      <c r="H1002" s="2">
        <f>'Moving Avg'!G1002</f>
        <v>0.27979999999999977</v>
      </c>
      <c r="I1002" s="2">
        <f>'Moving Avg'!H1002</f>
        <v>0.32209999999999972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0.28999999999999998</v>
      </c>
      <c r="C1003" s="2">
        <f>RSI!I1003</f>
        <v>79.18402387592009</v>
      </c>
      <c r="D1003" s="2">
        <f>MACD!E1003</f>
        <v>-4.1064832117195249E-3</v>
      </c>
      <c r="E1003" s="2">
        <f>MACD!F1003</f>
        <v>-4.4980998854865098E-3</v>
      </c>
      <c r="F1003" s="2">
        <f>'Moving Avg'!D1003</f>
        <v>0.28600000000000003</v>
      </c>
      <c r="G1003" s="2">
        <f>'Moving Avg'!F1003</f>
        <v>0.27950000000000014</v>
      </c>
      <c r="H1003" s="2">
        <f>'Moving Avg'!G1003</f>
        <v>0.27979999999999977</v>
      </c>
      <c r="I1003" s="2">
        <f>'Moving Avg'!H1003</f>
        <v>0.32169999999999971</v>
      </c>
      <c r="J1003" s="5" t="str">
        <f>OBV!F1003</f>
        <v>BULLISH</v>
      </c>
      <c r="K1003" s="5" t="str">
        <f>OBV!G1003</f>
        <v>NEUTRAL</v>
      </c>
      <c r="L1003" s="5" t="str">
        <f>OBV!H1003</f>
        <v>CONFIRMED BULLISH</v>
      </c>
    </row>
    <row r="1004" spans="1:12" ht="13.5" x14ac:dyDescent="0.25">
      <c r="A1004" s="3">
        <f>RSI!A1004</f>
        <v>43773</v>
      </c>
      <c r="B1004" s="2">
        <f>RSI!B1004</f>
        <v>0.28000000000000003</v>
      </c>
      <c r="C1004" s="2">
        <f>RSI!I1004</f>
        <v>49.259154510228406</v>
      </c>
      <c r="D1004" s="2">
        <f>MACD!E1004</f>
        <v>-3.5100484497835871E-3</v>
      </c>
      <c r="E1004" s="2">
        <f>MACD!F1004</f>
        <v>-4.3004895983459251E-3</v>
      </c>
      <c r="F1004" s="2">
        <f>'Moving Avg'!D1004</f>
        <v>0.28600000000000003</v>
      </c>
      <c r="G1004" s="2">
        <f>'Moving Avg'!F1004</f>
        <v>0.28000000000000014</v>
      </c>
      <c r="H1004" s="2">
        <f>'Moving Avg'!G1004</f>
        <v>0.27959999999999974</v>
      </c>
      <c r="I1004" s="2">
        <f>'Moving Avg'!H1004</f>
        <v>0.3211999999999996</v>
      </c>
      <c r="J1004" s="5" t="str">
        <f>OBV!F1004</f>
        <v>BEARISH</v>
      </c>
      <c r="K1004" s="5" t="str">
        <f>OBV!G1004</f>
        <v>NEUTRAL</v>
      </c>
      <c r="L1004" s="5" t="str">
        <f>OBV!H1004</f>
        <v>NEUTRAL</v>
      </c>
    </row>
    <row r="1005" spans="1:12" ht="13.5" x14ac:dyDescent="0.25">
      <c r="A1005" s="3">
        <f>RSI!A1005</f>
        <v>43774</v>
      </c>
      <c r="B1005" s="2">
        <f>RSI!B1005</f>
        <v>0.28000000000000003</v>
      </c>
      <c r="C1005" s="2">
        <f>RSI!I1005</f>
        <v>49.259154510228406</v>
      </c>
      <c r="D1005" s="2">
        <f>MACD!E1005</f>
        <v>-3.002755705249327E-3</v>
      </c>
      <c r="E1005" s="2">
        <f>MACD!F1005</f>
        <v>-4.0409428197266057E-3</v>
      </c>
      <c r="F1005" s="2">
        <f>'Moving Avg'!D1005</f>
        <v>0.28599999999999998</v>
      </c>
      <c r="G1005" s="2">
        <f>'Moving Avg'!F1005</f>
        <v>0.28050000000000008</v>
      </c>
      <c r="H1005" s="2">
        <f>'Moving Avg'!G1005</f>
        <v>0.2793999999999997</v>
      </c>
      <c r="I1005" s="2">
        <f>'Moving Avg'!H1005</f>
        <v>0.32069999999999965</v>
      </c>
      <c r="J1005" s="5" t="str">
        <f>OBV!F1005</f>
        <v>BEARISH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43775</v>
      </c>
      <c r="B1006" s="2">
        <f>RSI!B1006</f>
        <v>0.28000000000000003</v>
      </c>
      <c r="C1006" s="2">
        <f>RSI!I1006</f>
        <v>49.259154510228406</v>
      </c>
      <c r="D1006" s="2">
        <f>MACD!E1006</f>
        <v>-2.5710846865373282E-3</v>
      </c>
      <c r="E1006" s="2">
        <f>MACD!F1006</f>
        <v>-3.7469711930887503E-3</v>
      </c>
      <c r="F1006" s="2">
        <f>'Moving Avg'!D1006</f>
        <v>0.28400000000000003</v>
      </c>
      <c r="G1006" s="2">
        <f>'Moving Avg'!F1006</f>
        <v>0.28100000000000014</v>
      </c>
      <c r="H1006" s="2">
        <f>'Moving Avg'!G1006</f>
        <v>0.27919999999999973</v>
      </c>
      <c r="I1006" s="2">
        <f>'Moving Avg'!H1006</f>
        <v>0.32024999999999965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0.28000000000000003</v>
      </c>
      <c r="C1007" s="2">
        <f>RSI!I1007</f>
        <v>49.259154510228399</v>
      </c>
      <c r="D1007" s="2">
        <f>MACD!E1007</f>
        <v>-2.2035807865602441E-3</v>
      </c>
      <c r="E1007" s="2">
        <f>MACD!F1007</f>
        <v>-3.4382931117830492E-3</v>
      </c>
      <c r="F1007" s="2">
        <f>'Moving Avg'!D1007</f>
        <v>0.28200000000000003</v>
      </c>
      <c r="G1007" s="2">
        <f>'Moving Avg'!F1007</f>
        <v>0.28150000000000014</v>
      </c>
      <c r="H1007" s="2">
        <f>'Moving Avg'!G1007</f>
        <v>0.27899999999999969</v>
      </c>
      <c r="I1007" s="2">
        <f>'Moving Avg'!H1007</f>
        <v>0.31974999999999965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0.28000000000000003</v>
      </c>
      <c r="C1008" s="2">
        <f>RSI!I1008</f>
        <v>49.259154510228406</v>
      </c>
      <c r="D1008" s="2">
        <f>MACD!E1008</f>
        <v>-1.8905383488396765E-3</v>
      </c>
      <c r="E1008" s="2">
        <f>MACD!F1008</f>
        <v>-3.128742159194375E-3</v>
      </c>
      <c r="F1008" s="2">
        <f>'Moving Avg'!D1008</f>
        <v>0.28000000000000003</v>
      </c>
      <c r="G1008" s="2">
        <f>'Moving Avg'!F1008</f>
        <v>0.28150000000000014</v>
      </c>
      <c r="H1008" s="2">
        <f>'Moving Avg'!G1008</f>
        <v>0.27879999999999971</v>
      </c>
      <c r="I1008" s="2">
        <f>'Moving Avg'!H1008</f>
        <v>0.31919999999999965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0.28000000000000003</v>
      </c>
      <c r="C1009" s="2">
        <f>RSI!I1009</f>
        <v>49.259154510228399</v>
      </c>
      <c r="D1009" s="2">
        <f>MACD!E1009</f>
        <v>-1.6237325831173766E-3</v>
      </c>
      <c r="E1009" s="2">
        <f>MACD!F1009</f>
        <v>-2.8277402439789755E-3</v>
      </c>
      <c r="F1009" s="2">
        <f>'Moving Avg'!D1009</f>
        <v>0.28000000000000003</v>
      </c>
      <c r="G1009" s="2">
        <f>'Moving Avg'!F1009</f>
        <v>0.28150000000000014</v>
      </c>
      <c r="H1009" s="2">
        <f>'Moving Avg'!G1009</f>
        <v>0.27859999999999968</v>
      </c>
      <c r="I1009" s="2">
        <f>'Moving Avg'!H1009</f>
        <v>0.31859999999999966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</row>
    <row r="1010" spans="1:12" ht="13.5" x14ac:dyDescent="0.25">
      <c r="A1010" s="3">
        <f>RSI!A1010</f>
        <v>43781</v>
      </c>
      <c r="B1010" s="2">
        <f>RSI!B1010</f>
        <v>0.27</v>
      </c>
      <c r="C1010" s="2">
        <f>RSI!I1010</f>
        <v>30.989843237247669</v>
      </c>
      <c r="D1010" s="2">
        <f>MACD!E1010</f>
        <v>-6.5545191102023281E-4</v>
      </c>
      <c r="E1010" s="2">
        <f>MACD!F1010</f>
        <v>-2.3932825773872271E-3</v>
      </c>
      <c r="F1010" s="2">
        <f>'Moving Avg'!D1010</f>
        <v>0.27800000000000002</v>
      </c>
      <c r="G1010" s="2">
        <f>'Moving Avg'!F1010</f>
        <v>0.28100000000000014</v>
      </c>
      <c r="H1010" s="2">
        <f>'Moving Avg'!G1010</f>
        <v>0.27819999999999973</v>
      </c>
      <c r="I1010" s="2">
        <f>'Moving Avg'!H1010</f>
        <v>0.31789999999999968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</row>
    <row r="1011" spans="1:12" ht="13.5" x14ac:dyDescent="0.25">
      <c r="A1011" s="3">
        <f>RSI!A1011</f>
        <v>43782</v>
      </c>
      <c r="B1011" s="2">
        <f>RSI!B1011</f>
        <v>0.27</v>
      </c>
      <c r="C1011" s="2">
        <f>RSI!I1011</f>
        <v>30.989843237247669</v>
      </c>
      <c r="D1011" s="2">
        <f>MACD!E1011</f>
        <v>1.7630637370447122E-3</v>
      </c>
      <c r="E1011" s="2">
        <f>MACD!F1011</f>
        <v>-1.5620133145008393E-3</v>
      </c>
      <c r="F1011" s="2">
        <f>'Moving Avg'!D1011</f>
        <v>0.27600000000000002</v>
      </c>
      <c r="G1011" s="2">
        <f>'Moving Avg'!F1011</f>
        <v>0.28050000000000008</v>
      </c>
      <c r="H1011" s="2">
        <f>'Moving Avg'!G1011</f>
        <v>0.27779999999999971</v>
      </c>
      <c r="I1011" s="2">
        <f>'Moving Avg'!H1011</f>
        <v>0.3171999999999997</v>
      </c>
      <c r="J1011" s="5" t="str">
        <f>OBV!F1011</f>
        <v>BEARISH</v>
      </c>
      <c r="K1011" s="5" t="str">
        <f>OBV!G1011</f>
        <v>NEUTRAL</v>
      </c>
      <c r="L1011" s="5" t="str">
        <f>OBV!H1011</f>
        <v>CONFIRMED BEARISH</v>
      </c>
    </row>
    <row r="1012" spans="1:12" ht="13.5" x14ac:dyDescent="0.25">
      <c r="A1012" s="3">
        <f>RSI!A1012</f>
        <v>43783</v>
      </c>
      <c r="B1012" s="2">
        <f>RSI!B1012</f>
        <v>0.27</v>
      </c>
      <c r="C1012" s="2">
        <f>RSI!I1012</f>
        <v>30.989843237247669</v>
      </c>
      <c r="D1012" s="2">
        <f>MACD!E1012</f>
        <v>3.8657405127417999E-3</v>
      </c>
      <c r="E1012" s="2">
        <f>MACD!F1012</f>
        <v>-4.7646254905231162E-4</v>
      </c>
      <c r="F1012" s="2">
        <f>'Moving Avg'!D1012</f>
        <v>0.27400000000000002</v>
      </c>
      <c r="G1012" s="2">
        <f>'Moving Avg'!F1012</f>
        <v>0.28000000000000008</v>
      </c>
      <c r="H1012" s="2">
        <f>'Moving Avg'!G1012</f>
        <v>0.2773999999999997</v>
      </c>
      <c r="I1012" s="2">
        <f>'Moving Avg'!H1012</f>
        <v>0.31644999999999973</v>
      </c>
      <c r="J1012" s="5" t="str">
        <f>OBV!F1012</f>
        <v>BEARISH</v>
      </c>
      <c r="K1012" s="5" t="str">
        <f>OBV!G1012</f>
        <v>NEUTRAL</v>
      </c>
      <c r="L1012" s="5" t="str">
        <f>OBV!H1012</f>
        <v>CONFIRMED BEARISH</v>
      </c>
    </row>
    <row r="1013" spans="1:12" ht="13.5" x14ac:dyDescent="0.25">
      <c r="A1013" s="3">
        <f>RSI!A1013</f>
        <v>43784</v>
      </c>
      <c r="B1013" s="2">
        <f>RSI!B1013</f>
        <v>0.27</v>
      </c>
      <c r="C1013" s="2">
        <f>RSI!I1013</f>
        <v>30.989843237247669</v>
      </c>
      <c r="D1013" s="2">
        <f>MACD!E1013</f>
        <v>5.6970030519604142E-3</v>
      </c>
      <c r="E1013" s="2">
        <f>MACD!F1013</f>
        <v>7.5823057115023359E-4</v>
      </c>
      <c r="F1013" s="2">
        <f>'Moving Avg'!D1013</f>
        <v>0.27200000000000002</v>
      </c>
      <c r="G1013" s="2">
        <f>'Moving Avg'!F1013</f>
        <v>0.27949999999999997</v>
      </c>
      <c r="H1013" s="2">
        <f>'Moving Avg'!G1013</f>
        <v>0.27699999999999975</v>
      </c>
      <c r="I1013" s="2">
        <f>'Moving Avg'!H1013</f>
        <v>0.31569999999999981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0.27</v>
      </c>
      <c r="C1014" s="2">
        <f>RSI!I1014</f>
        <v>30.989843237247669</v>
      </c>
      <c r="D1014" s="2">
        <f>MACD!E1014</f>
        <v>5.7562884823799676E-3</v>
      </c>
      <c r="E1014" s="2">
        <f>MACD!F1014</f>
        <v>1.7578421533961804E-3</v>
      </c>
      <c r="F1014" s="2">
        <f>'Moving Avg'!D1014</f>
        <v>0.27</v>
      </c>
      <c r="G1014" s="2">
        <f>'Moving Avg'!F1014</f>
        <v>0.27900000000000003</v>
      </c>
      <c r="H1014" s="2">
        <f>'Moving Avg'!G1014</f>
        <v>0.27659999999999973</v>
      </c>
      <c r="I1014" s="2">
        <f>'Moving Avg'!H1014</f>
        <v>0.31494999999999984</v>
      </c>
      <c r="J1014" s="5" t="str">
        <f>OBV!F1014</f>
        <v>BEARISH</v>
      </c>
      <c r="K1014" s="5" t="str">
        <f>OBV!G1014</f>
        <v>NEUTRAL</v>
      </c>
      <c r="L1014" s="5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0.27</v>
      </c>
      <c r="C1015" s="2">
        <f>RSI!I1015</f>
        <v>30.989843237247669</v>
      </c>
      <c r="D1015" s="2">
        <f>MACD!E1015</f>
        <v>5.8510985662428294E-3</v>
      </c>
      <c r="E1015" s="2">
        <f>MACD!F1015</f>
        <v>2.5764934359655102E-3</v>
      </c>
      <c r="F1015" s="2">
        <f>'Moving Avg'!D1015</f>
        <v>0.27</v>
      </c>
      <c r="G1015" s="2">
        <f>'Moving Avg'!F1015</f>
        <v>0.27849999999999991</v>
      </c>
      <c r="H1015" s="2">
        <f>'Moving Avg'!G1015</f>
        <v>0.27639999999999976</v>
      </c>
      <c r="I1015" s="2">
        <f>'Moving Avg'!H1015</f>
        <v>0.31419999999999987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0.27</v>
      </c>
      <c r="C1016" s="2">
        <f>RSI!I1016</f>
        <v>30.989843237247669</v>
      </c>
      <c r="D1016" s="2">
        <f>MACD!E1016</f>
        <v>5.9726608989987273E-3</v>
      </c>
      <c r="E1016" s="2">
        <f>MACD!F1016</f>
        <v>3.2557269285721537E-3</v>
      </c>
      <c r="F1016" s="2">
        <f>'Moving Avg'!D1016</f>
        <v>0.27</v>
      </c>
      <c r="G1016" s="2">
        <f>'Moving Avg'!F1016</f>
        <v>0.27800000000000002</v>
      </c>
      <c r="H1016" s="2">
        <f>'Moving Avg'!G1016</f>
        <v>0.27619999999999978</v>
      </c>
      <c r="I1016" s="2">
        <f>'Moving Avg'!H1016</f>
        <v>0.3134499999999999</v>
      </c>
      <c r="J1016" s="5" t="str">
        <f>OBV!F1016</f>
        <v>NEUTRAL</v>
      </c>
      <c r="K1016" s="5" t="str">
        <f>OBV!G1016</f>
        <v>NEUTRAL</v>
      </c>
      <c r="L1016" s="5" t="str">
        <f>OBV!H1016</f>
        <v>NEUTRAL</v>
      </c>
    </row>
    <row r="1017" spans="1:12" ht="13.5" x14ac:dyDescent="0.25">
      <c r="A1017" s="3">
        <f>RSI!A1017</f>
        <v>43790</v>
      </c>
      <c r="B1017" s="2">
        <f>RSI!B1017</f>
        <v>0.28000000000000003</v>
      </c>
      <c r="C1017" s="2">
        <f>RSI!I1017</f>
        <v>57.481380521767257</v>
      </c>
      <c r="D1017" s="2">
        <f>MACD!E1017</f>
        <v>5.3730569044456722E-3</v>
      </c>
      <c r="E1017" s="2">
        <f>MACD!F1017</f>
        <v>3.6791929237468576E-3</v>
      </c>
      <c r="F1017" s="2">
        <f>'Moving Avg'!D1017</f>
        <v>0.27200000000000002</v>
      </c>
      <c r="G1017" s="2">
        <f>'Moving Avg'!F1017</f>
        <v>0.27799999999999997</v>
      </c>
      <c r="H1017" s="2">
        <f>'Moving Avg'!G1017</f>
        <v>0.27619999999999978</v>
      </c>
      <c r="I1017" s="2">
        <f>'Moving Avg'!H1017</f>
        <v>0.31274999999999997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0.28999999999999998</v>
      </c>
      <c r="C1018" s="2">
        <f>RSI!I1018</f>
        <v>69.917659441347553</v>
      </c>
      <c r="D1018" s="2">
        <f>MACD!E1018</f>
        <v>4.1013095365827756E-3</v>
      </c>
      <c r="E1018" s="2">
        <f>MACD!F1018</f>
        <v>3.7636162463140417E-3</v>
      </c>
      <c r="F1018" s="2">
        <f>'Moving Avg'!D1018</f>
        <v>0.27600000000000002</v>
      </c>
      <c r="G1018" s="2">
        <f>'Moving Avg'!F1018</f>
        <v>0.27850000000000003</v>
      </c>
      <c r="H1018" s="2">
        <f>'Moving Avg'!G1018</f>
        <v>0.27639999999999976</v>
      </c>
      <c r="I1018" s="2">
        <f>'Moving Avg'!H1018</f>
        <v>0.31209999999999999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0.28999999999999998</v>
      </c>
      <c r="C1019" s="2">
        <f>RSI!I1019</f>
        <v>69.917659441347553</v>
      </c>
      <c r="D1019" s="2">
        <f>MACD!E1019</f>
        <v>2.9442275869855372E-3</v>
      </c>
      <c r="E1019" s="2">
        <f>MACD!F1019</f>
        <v>3.599738514448341E-3</v>
      </c>
      <c r="F1019" s="2">
        <f>'Moving Avg'!D1019</f>
        <v>0.28000000000000003</v>
      </c>
      <c r="G1019" s="2">
        <f>'Moving Avg'!F1019</f>
        <v>0.27900000000000003</v>
      </c>
      <c r="H1019" s="2">
        <f>'Moving Avg'!G1019</f>
        <v>0.27659999999999979</v>
      </c>
      <c r="I1019" s="2">
        <f>'Moving Avg'!H1019</f>
        <v>0.31145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0.3</v>
      </c>
      <c r="C1020" s="2">
        <f>RSI!I1020</f>
        <v>77.537406608905698</v>
      </c>
      <c r="D1020" s="2">
        <f>MACD!E1020</f>
        <v>-3.8903294431691382E-4</v>
      </c>
      <c r="E1020" s="2">
        <f>MACD!F1020</f>
        <v>2.8019842226952901E-3</v>
      </c>
      <c r="F1020" s="2">
        <f>'Moving Avg'!D1020</f>
        <v>0.28600000000000003</v>
      </c>
      <c r="G1020" s="2">
        <f>'Moving Avg'!F1020</f>
        <v>0.27999999999999997</v>
      </c>
      <c r="H1020" s="2">
        <f>'Moving Avg'!G1020</f>
        <v>0.2769999999999998</v>
      </c>
      <c r="I1020" s="2">
        <f>'Moving Avg'!H1020</f>
        <v>0.31085000000000002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0.31</v>
      </c>
      <c r="C1021" s="2">
        <f>RSI!I1021</f>
        <v>82.351560173307178</v>
      </c>
      <c r="D1021" s="2">
        <f>MACD!E1021</f>
        <v>-4.0787495093622672E-3</v>
      </c>
      <c r="E1021" s="2">
        <f>MACD!F1021</f>
        <v>1.4258374762837786E-3</v>
      </c>
      <c r="F1021" s="2">
        <f>'Moving Avg'!D1021</f>
        <v>0.29400000000000004</v>
      </c>
      <c r="G1021" s="2">
        <f>'Moving Avg'!F1021</f>
        <v>0.28100000000000003</v>
      </c>
      <c r="H1021" s="2">
        <f>'Moving Avg'!G1021</f>
        <v>0.27759999999999985</v>
      </c>
      <c r="I1021" s="2">
        <f>'Moving Avg'!H1021</f>
        <v>0.31029999999999996</v>
      </c>
      <c r="J1021" s="5" t="str">
        <f>OBV!F1021</f>
        <v>BULLISH</v>
      </c>
      <c r="K1021" s="5" t="str">
        <f>OBV!G1021</f>
        <v>WEAK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0.31</v>
      </c>
      <c r="C1022" s="2">
        <f>RSI!I1022</f>
        <v>82.351560173307178</v>
      </c>
      <c r="D1022" s="2">
        <f>MACD!E1022</f>
        <v>-7.3789120659150664E-3</v>
      </c>
      <c r="E1022" s="2">
        <f>MACD!F1022</f>
        <v>-3.351124321559905E-4</v>
      </c>
      <c r="F1022" s="2">
        <f>'Moving Avg'!D1022</f>
        <v>0.3</v>
      </c>
      <c r="G1022" s="2">
        <f>'Moving Avg'!F1022</f>
        <v>0.28199999999999997</v>
      </c>
      <c r="H1022" s="2">
        <f>'Moving Avg'!G1022</f>
        <v>0.27819999999999989</v>
      </c>
      <c r="I1022" s="2">
        <f>'Moving Avg'!H1022</f>
        <v>0.30975000000000003</v>
      </c>
      <c r="J1022" s="5" t="str">
        <f>OBV!F1022</f>
        <v>BULLISH</v>
      </c>
      <c r="K1022" s="5" t="str">
        <f>OBV!G1022</f>
        <v>WEAK</v>
      </c>
      <c r="L1022" s="5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0.32</v>
      </c>
      <c r="C1023" s="2">
        <f>RSI!I1023</f>
        <v>85.864952722209438</v>
      </c>
      <c r="D1023" s="2">
        <f>MACD!E1023</f>
        <v>-1.1077000541095616E-2</v>
      </c>
      <c r="E1023" s="2">
        <f>MACD!F1023</f>
        <v>-2.4834900539439158E-3</v>
      </c>
      <c r="F1023" s="2">
        <f>'Moving Avg'!D1023</f>
        <v>0.30599999999999999</v>
      </c>
      <c r="G1023" s="2">
        <f>'Moving Avg'!F1023</f>
        <v>0.28349999999999997</v>
      </c>
      <c r="H1023" s="2">
        <f>'Moving Avg'!G1023</f>
        <v>0.27899999999999991</v>
      </c>
      <c r="I1023" s="2">
        <f>'Moving Avg'!H1023</f>
        <v>0.30925000000000002</v>
      </c>
      <c r="J1023" s="5" t="str">
        <f>OBV!F1023</f>
        <v>BULLISH</v>
      </c>
      <c r="K1023" s="5" t="str">
        <f>OBV!G1023</f>
        <v>WEAK</v>
      </c>
      <c r="L1023" s="5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0.33</v>
      </c>
      <c r="C1024" s="2">
        <f>RSI!I1024</f>
        <v>88.36037491244312</v>
      </c>
      <c r="D1024" s="2">
        <f>MACD!E1024</f>
        <v>-1.5158670992691747E-2</v>
      </c>
      <c r="E1024" s="2">
        <f>MACD!F1024</f>
        <v>-5.0185262416934827E-3</v>
      </c>
      <c r="F1024" s="2">
        <f>'Moving Avg'!D1024</f>
        <v>0.314</v>
      </c>
      <c r="G1024" s="2">
        <f>'Moving Avg'!F1024</f>
        <v>0.28599999999999998</v>
      </c>
      <c r="H1024" s="2">
        <f>'Moving Avg'!G1024</f>
        <v>0.27999999999999992</v>
      </c>
      <c r="I1024" s="2">
        <f>'Moving Avg'!H1024</f>
        <v>0.30880000000000002</v>
      </c>
      <c r="J1024" s="5" t="str">
        <f>OBV!F1024</f>
        <v>BULLISH</v>
      </c>
      <c r="K1024" s="5" t="str">
        <f>OBV!G1024</f>
        <v>WEAK</v>
      </c>
      <c r="L1024" s="5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0.33</v>
      </c>
      <c r="C1025" s="2">
        <f>RSI!I1025</f>
        <v>88.36037491244312</v>
      </c>
      <c r="D1025" s="2">
        <f>MACD!E1025</f>
        <v>-1.8867573244025604E-2</v>
      </c>
      <c r="E1025" s="2">
        <f>MACD!F1025</f>
        <v>-7.7883356421599072E-3</v>
      </c>
      <c r="F1025" s="2">
        <f>'Moving Avg'!D1025</f>
        <v>0.32</v>
      </c>
      <c r="G1025" s="2">
        <f>'Moving Avg'!F1025</f>
        <v>0.28849999999999998</v>
      </c>
      <c r="H1025" s="2">
        <f>'Moving Avg'!G1025</f>
        <v>0.28099999999999992</v>
      </c>
      <c r="I1025" s="2">
        <f>'Moving Avg'!H1025</f>
        <v>0.30835000000000007</v>
      </c>
      <c r="J1025" s="5" t="str">
        <f>OBV!F1025</f>
        <v>BULLISH</v>
      </c>
      <c r="K1025" s="5" t="str">
        <f>OBV!G1025</f>
        <v>WEAK</v>
      </c>
      <c r="L1025" s="5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0.33</v>
      </c>
      <c r="C1026" s="2">
        <f>RSI!I1026</f>
        <v>88.36037491244312</v>
      </c>
      <c r="D1026" s="2">
        <f>MACD!E1026</f>
        <v>-2.2242153945281173E-2</v>
      </c>
      <c r="E1026" s="2">
        <f>MACD!F1026</f>
        <v>-1.0679099302784162E-2</v>
      </c>
      <c r="F1026" s="2">
        <f>'Moving Avg'!D1026</f>
        <v>0.32400000000000001</v>
      </c>
      <c r="G1026" s="2">
        <f>'Moving Avg'!F1026</f>
        <v>0.29100000000000004</v>
      </c>
      <c r="H1026" s="2">
        <f>'Moving Avg'!G1026</f>
        <v>0.28199999999999997</v>
      </c>
      <c r="I1026" s="2">
        <f>'Moving Avg'!H1026</f>
        <v>0.30790000000000012</v>
      </c>
      <c r="J1026" s="5" t="str">
        <f>OBV!F1026</f>
        <v>BULLISH</v>
      </c>
      <c r="K1026" s="5" t="str">
        <f>OBV!G1026</f>
        <v>NEUTRAL</v>
      </c>
      <c r="L1026" s="5" t="str">
        <f>OBV!H1026</f>
        <v>CONFIRMED BULLISH</v>
      </c>
    </row>
    <row r="1027" spans="1:12" ht="13.5" x14ac:dyDescent="0.25">
      <c r="A1027" s="3">
        <f>RSI!A1027</f>
        <v>43804</v>
      </c>
      <c r="B1027" s="2">
        <f>RSI!B1027</f>
        <v>0.34</v>
      </c>
      <c r="C1027" s="2">
        <f>RSI!I1027</f>
        <v>90.4632013593572</v>
      </c>
      <c r="D1027" s="2">
        <f>MACD!E1027</f>
        <v>-2.4518624250307264E-2</v>
      </c>
      <c r="E1027" s="2">
        <f>MACD!F1027</f>
        <v>-1.3447004292288784E-2</v>
      </c>
      <c r="F1027" s="2">
        <f>'Moving Avg'!D1027</f>
        <v>0.33</v>
      </c>
      <c r="G1027" s="2">
        <f>'Moving Avg'!F1027</f>
        <v>0.29400000000000004</v>
      </c>
      <c r="H1027" s="2">
        <f>'Moving Avg'!G1027</f>
        <v>0.28339999999999999</v>
      </c>
      <c r="I1027" s="2">
        <f>'Moving Avg'!H1027</f>
        <v>0.30750000000000016</v>
      </c>
      <c r="J1027" s="5" t="str">
        <f>OBV!F1027</f>
        <v>BULLISH</v>
      </c>
      <c r="K1027" s="5" t="str">
        <f>OBV!G1027</f>
        <v>WEAK</v>
      </c>
      <c r="L1027" s="5" t="str">
        <f>OBV!H1027</f>
        <v>CONFIRMED BULLISH</v>
      </c>
    </row>
    <row r="1028" spans="1:12" ht="13.5" x14ac:dyDescent="0.25">
      <c r="A1028" s="3">
        <f>RSI!A1028</f>
        <v>43805</v>
      </c>
      <c r="B1028" s="2">
        <f>RSI!B1028</f>
        <v>0.35</v>
      </c>
      <c r="C1028" s="2">
        <f>RSI!I1028</f>
        <v>92.016462542638081</v>
      </c>
      <c r="D1028" s="2">
        <f>MACD!E1028</f>
        <v>-2.5908808970765806E-2</v>
      </c>
      <c r="E1028" s="2">
        <f>MACD!F1028</f>
        <v>-1.5939365227984191E-2</v>
      </c>
      <c r="F1028" s="2">
        <f>'Moving Avg'!D1028</f>
        <v>0.33600000000000002</v>
      </c>
      <c r="G1028" s="2">
        <f>'Moving Avg'!F1028</f>
        <v>0.29749999999999999</v>
      </c>
      <c r="H1028" s="2">
        <f>'Moving Avg'!G1028</f>
        <v>0.28519999999999995</v>
      </c>
      <c r="I1028" s="2">
        <f>'Moving Avg'!H1028</f>
        <v>0.3071500000000002</v>
      </c>
      <c r="J1028" s="5" t="str">
        <f>OBV!F1028</f>
        <v>BULLISH</v>
      </c>
      <c r="K1028" s="5" t="str">
        <f>OBV!G1028</f>
        <v>WEAK</v>
      </c>
      <c r="L1028" s="5" t="str">
        <f>OBV!H1028</f>
        <v>CONFIRMED BULLISH</v>
      </c>
    </row>
    <row r="1029" spans="1:12" ht="13.5" x14ac:dyDescent="0.25">
      <c r="A1029" s="3">
        <f>RSI!A1029</f>
        <v>43808</v>
      </c>
      <c r="B1029" s="2">
        <f>RSI!B1029</f>
        <v>0.36</v>
      </c>
      <c r="C1029" s="2">
        <f>RSI!I1029</f>
        <v>93.207805199939713</v>
      </c>
      <c r="D1029" s="2">
        <f>MACD!E1029</f>
        <v>-2.8127229376016638E-2</v>
      </c>
      <c r="E1029" s="2">
        <f>MACD!F1029</f>
        <v>-1.8376938057590681E-2</v>
      </c>
      <c r="F1029" s="2">
        <f>'Moving Avg'!D1029</f>
        <v>0.34199999999999997</v>
      </c>
      <c r="G1029" s="2">
        <f>'Moving Avg'!F1029</f>
        <v>0.30149999999999999</v>
      </c>
      <c r="H1029" s="2">
        <f>'Moving Avg'!G1029</f>
        <v>0.28720000000000001</v>
      </c>
      <c r="I1029" s="2">
        <f>'Moving Avg'!H1029</f>
        <v>0.30685000000000018</v>
      </c>
      <c r="J1029" s="5" t="str">
        <f>OBV!F1029</f>
        <v>BULLISH</v>
      </c>
      <c r="K1029" s="5" t="str">
        <f>OBV!G1029</f>
        <v>WEAK</v>
      </c>
      <c r="L1029" s="5" t="str">
        <f>OBV!H1029</f>
        <v>CONFIRMED BULLISH</v>
      </c>
    </row>
    <row r="1030" spans="1:12" ht="13.5" x14ac:dyDescent="0.25">
      <c r="A1030" s="3">
        <f>RSI!A1030</f>
        <v>43809</v>
      </c>
      <c r="B1030" s="2">
        <f>RSI!B1030</f>
        <v>0.37</v>
      </c>
      <c r="C1030" s="2">
        <f>RSI!I1030</f>
        <v>94.148209820505727</v>
      </c>
      <c r="D1030" s="2">
        <f>MACD!E1030</f>
        <v>-2.9544769814591865E-2</v>
      </c>
      <c r="E1030" s="2">
        <f>MACD!F1030</f>
        <v>-2.0610504408990919E-2</v>
      </c>
      <c r="F1030" s="2">
        <f>'Moving Avg'!D1030</f>
        <v>0.35</v>
      </c>
      <c r="G1030" s="2">
        <f>'Moving Avg'!F1030</f>
        <v>0.30649999999999999</v>
      </c>
      <c r="H1030" s="2">
        <f>'Moving Avg'!G1030</f>
        <v>0.28939999999999999</v>
      </c>
      <c r="I1030" s="2">
        <f>'Moving Avg'!H1030</f>
        <v>0.3066500000000002</v>
      </c>
      <c r="J1030" s="5" t="str">
        <f>OBV!F1030</f>
        <v>BULLISH</v>
      </c>
      <c r="K1030" s="5" t="str">
        <f>OBV!G1030</f>
        <v>WEAK</v>
      </c>
      <c r="L1030" s="5" t="str">
        <f>OBV!H1030</f>
        <v>CONFIRMED BULLISH</v>
      </c>
    </row>
    <row r="1031" spans="1:12" ht="13.5" x14ac:dyDescent="0.25">
      <c r="A1031" s="3">
        <f>RSI!A1031</f>
        <v>43810</v>
      </c>
      <c r="B1031" s="2">
        <f>RSI!B1031</f>
        <v>0.38</v>
      </c>
      <c r="C1031" s="2">
        <f>RSI!I1031</f>
        <v>94.907519109278326</v>
      </c>
      <c r="D1031" s="2">
        <f>MACD!E1031</f>
        <v>-3.0318685886813579E-2</v>
      </c>
      <c r="E1031" s="2">
        <f>MACD!F1031</f>
        <v>-2.2552140704555454E-2</v>
      </c>
      <c r="F1031" s="2">
        <f>'Moving Avg'!D1031</f>
        <v>0.36</v>
      </c>
      <c r="G1031" s="2">
        <f>'Moving Avg'!F1031</f>
        <v>0.31199999999999994</v>
      </c>
      <c r="H1031" s="2">
        <f>'Moving Avg'!G1031</f>
        <v>0.2918</v>
      </c>
      <c r="I1031" s="2">
        <f>'Moving Avg'!H1031</f>
        <v>0.30655000000000027</v>
      </c>
      <c r="J1031" s="5" t="str">
        <f>OBV!F1031</f>
        <v>BULLISH</v>
      </c>
      <c r="K1031" s="5" t="str">
        <f>OBV!G1031</f>
        <v>WEAK</v>
      </c>
      <c r="L1031" s="5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0.38</v>
      </c>
      <c r="C1032" s="2">
        <f>RSI!I1032</f>
        <v>94.907519109278326</v>
      </c>
      <c r="D1032" s="2">
        <f>MACD!E1032</f>
        <v>-3.1377239095684573E-2</v>
      </c>
      <c r="E1032" s="2">
        <f>MACD!F1032</f>
        <v>-2.431716038278128E-2</v>
      </c>
      <c r="F1032" s="2">
        <f>'Moving Avg'!D1032</f>
        <v>0.36799999999999999</v>
      </c>
      <c r="G1032" s="2">
        <f>'Moving Avg'!F1032</f>
        <v>0.3175</v>
      </c>
      <c r="H1032" s="2">
        <f>'Moving Avg'!G1032</f>
        <v>0.29400000000000004</v>
      </c>
      <c r="I1032" s="2">
        <f>'Moving Avg'!H1032</f>
        <v>0.30645000000000028</v>
      </c>
      <c r="J1032" s="5" t="str">
        <f>OBV!F1032</f>
        <v>BULLISH</v>
      </c>
      <c r="K1032" s="5" t="str">
        <f>OBV!G1032</f>
        <v>WEAK</v>
      </c>
      <c r="L1032" s="5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0.37</v>
      </c>
      <c r="C1033" s="2">
        <f>RSI!I1033</f>
        <v>82.493334672778474</v>
      </c>
      <c r="D1033" s="2">
        <f>MACD!E1033</f>
        <v>-3.0367533044564243E-2</v>
      </c>
      <c r="E1033" s="2">
        <f>MACD!F1033</f>
        <v>-2.5527234915137875E-2</v>
      </c>
      <c r="F1033" s="2">
        <f>'Moving Avg'!D1033</f>
        <v>0.372</v>
      </c>
      <c r="G1033" s="2">
        <f>'Moving Avg'!F1033</f>
        <v>0.32250000000000001</v>
      </c>
      <c r="H1033" s="2">
        <f>'Moving Avg'!G1033</f>
        <v>0.29600000000000004</v>
      </c>
      <c r="I1033" s="2">
        <f>'Moving Avg'!H1033</f>
        <v>0.30630000000000024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0.36</v>
      </c>
      <c r="C1034" s="2">
        <f>RSI!I1034</f>
        <v>72.307726562872347</v>
      </c>
      <c r="D1034" s="2">
        <f>MACD!E1034</f>
        <v>-2.7520982343036238E-2</v>
      </c>
      <c r="E1034" s="2">
        <f>MACD!F1034</f>
        <v>-2.5925984400717549E-2</v>
      </c>
      <c r="F1034" s="2">
        <f>'Moving Avg'!D1034</f>
        <v>0.372</v>
      </c>
      <c r="G1034" s="2">
        <f>'Moving Avg'!F1034</f>
        <v>0.32700000000000007</v>
      </c>
      <c r="H1034" s="2">
        <f>'Moving Avg'!G1034</f>
        <v>0.29779999999999995</v>
      </c>
      <c r="I1034" s="2">
        <f>'Moving Avg'!H1034</f>
        <v>0.30615000000000026</v>
      </c>
      <c r="J1034" s="5" t="str">
        <f>OBV!F1034</f>
        <v>BULLISH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0.35</v>
      </c>
      <c r="C1035" s="2">
        <f>RSI!I1035</f>
        <v>63.821410808830983</v>
      </c>
      <c r="D1035" s="2">
        <f>MACD!E1035</f>
        <v>-2.457828897468195E-2</v>
      </c>
      <c r="E1035" s="2">
        <f>MACD!F1035</f>
        <v>-2.565644531551043E-2</v>
      </c>
      <c r="F1035" s="2">
        <f>'Moving Avg'!D1035</f>
        <v>0.36799999999999999</v>
      </c>
      <c r="G1035" s="2">
        <f>'Moving Avg'!F1035</f>
        <v>0.33100000000000002</v>
      </c>
      <c r="H1035" s="2">
        <f>'Moving Avg'!G1035</f>
        <v>0.2994</v>
      </c>
      <c r="I1035" s="2">
        <f>'Moving Avg'!H1035</f>
        <v>0.30605000000000027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</row>
    <row r="1036" spans="1:12" ht="13.5" x14ac:dyDescent="0.25">
      <c r="A1036" s="3">
        <f>RSI!A1036</f>
        <v>43817</v>
      </c>
      <c r="B1036" s="2">
        <f>RSI!B1036</f>
        <v>0.35</v>
      </c>
      <c r="C1036" s="2">
        <f>RSI!I1036</f>
        <v>63.821410808830976</v>
      </c>
      <c r="D1036" s="2">
        <f>MACD!E1036</f>
        <v>-2.2220585749051835E-2</v>
      </c>
      <c r="E1036" s="2">
        <f>MACD!F1036</f>
        <v>-2.4969273402218713E-2</v>
      </c>
      <c r="F1036" s="2">
        <f>'Moving Avg'!D1036</f>
        <v>0.36199999999999999</v>
      </c>
      <c r="G1036" s="2">
        <f>'Moving Avg'!F1036</f>
        <v>0.33500000000000002</v>
      </c>
      <c r="H1036" s="2">
        <f>'Moving Avg'!G1036</f>
        <v>0.30099999999999999</v>
      </c>
      <c r="I1036" s="2">
        <f>'Moving Avg'!H1036</f>
        <v>0.30600000000000027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0.35</v>
      </c>
      <c r="C1037" s="2">
        <f>RSI!I1037</f>
        <v>63.821410808830976</v>
      </c>
      <c r="D1037" s="2">
        <f>MACD!E1037</f>
        <v>-1.8809615008184344E-2</v>
      </c>
      <c r="E1037" s="2">
        <f>MACD!F1037</f>
        <v>-2.3737341723411839E-2</v>
      </c>
      <c r="F1037" s="2">
        <f>'Moving Avg'!D1037</f>
        <v>0.35600000000000004</v>
      </c>
      <c r="G1037" s="2">
        <f>'Moving Avg'!F1037</f>
        <v>0.33849999999999991</v>
      </c>
      <c r="H1037" s="2">
        <f>'Moving Avg'!G1037</f>
        <v>0.30259999999999992</v>
      </c>
      <c r="I1037" s="2">
        <f>'Moving Avg'!H1037</f>
        <v>0.30600000000000027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0.35</v>
      </c>
      <c r="C1038" s="2">
        <f>RSI!I1038</f>
        <v>63.821410808830969</v>
      </c>
      <c r="D1038" s="2">
        <f>MACD!E1038</f>
        <v>-1.4498346023080977E-2</v>
      </c>
      <c r="E1038" s="2">
        <f>MACD!F1038</f>
        <v>-2.1889542583345668E-2</v>
      </c>
      <c r="F1038" s="2">
        <f>'Moving Avg'!D1038</f>
        <v>0.35200000000000004</v>
      </c>
      <c r="G1038" s="2">
        <f>'Moving Avg'!F1038</f>
        <v>0.34149999999999997</v>
      </c>
      <c r="H1038" s="2">
        <f>'Moving Avg'!G1038</f>
        <v>0.30399999999999994</v>
      </c>
      <c r="I1038" s="2">
        <f>'Moving Avg'!H1038</f>
        <v>0.30605000000000027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0.33</v>
      </c>
      <c r="C1039" s="2">
        <f>RSI!I1039</f>
        <v>48.506803500127724</v>
      </c>
      <c r="D1039" s="2">
        <f>MACD!E1039</f>
        <v>-7.9354048407568878E-3</v>
      </c>
      <c r="E1039" s="2">
        <f>MACD!F1039</f>
        <v>-1.909871503482791E-2</v>
      </c>
      <c r="F1039" s="2">
        <f>'Moving Avg'!D1039</f>
        <v>0.34599999999999997</v>
      </c>
      <c r="G1039" s="2">
        <f>'Moving Avg'!F1039</f>
        <v>0.34349999999999997</v>
      </c>
      <c r="H1039" s="2">
        <f>'Moving Avg'!G1039</f>
        <v>0.30499999999999994</v>
      </c>
      <c r="I1039" s="2">
        <f>'Moving Avg'!H1039</f>
        <v>0.30600000000000027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0.33</v>
      </c>
      <c r="C1040" s="2">
        <f>RSI!I1040</f>
        <v>48.506803500127724</v>
      </c>
      <c r="D1040" s="2">
        <f>MACD!E1040</f>
        <v>-8.2272551169099151E-4</v>
      </c>
      <c r="E1040" s="2">
        <f>MACD!F1040</f>
        <v>-1.5443517130200528E-2</v>
      </c>
      <c r="F1040" s="2">
        <f>'Moving Avg'!D1040</f>
        <v>0.34199999999999997</v>
      </c>
      <c r="G1040" s="2">
        <f>'Moving Avg'!F1040</f>
        <v>0.34499999999999997</v>
      </c>
      <c r="H1040" s="2">
        <f>'Moving Avg'!G1040</f>
        <v>0.30599999999999999</v>
      </c>
      <c r="I1040" s="2">
        <f>'Moving Avg'!H1040</f>
        <v>0.30595000000000028</v>
      </c>
      <c r="J1040" s="5" t="str">
        <f>OBV!F1040</f>
        <v>BEARISH</v>
      </c>
      <c r="K1040" s="5" t="str">
        <f>OBV!G1040</f>
        <v>NEUTRAL</v>
      </c>
      <c r="L1040" s="5" t="str">
        <f>OBV!H1040</f>
        <v>CONFIRMED BEARISH</v>
      </c>
    </row>
    <row r="1041" spans="1:12" ht="13.5" x14ac:dyDescent="0.25">
      <c r="A1041" s="3">
        <f>RSI!A1041</f>
        <v>43824</v>
      </c>
      <c r="B1041" s="2">
        <f>RSI!B1041</f>
        <v>0.33</v>
      </c>
      <c r="C1041" s="2">
        <f>RSI!I1041</f>
        <v>48.506803500127724</v>
      </c>
      <c r="D1041" s="2">
        <f>MACD!E1041</f>
        <v>6.7535642818699615E-3</v>
      </c>
      <c r="E1041" s="2">
        <f>MACD!F1041</f>
        <v>-1.1004100847786431E-2</v>
      </c>
      <c r="F1041" s="2">
        <f>'Moving Avg'!D1041</f>
        <v>0.33800000000000002</v>
      </c>
      <c r="G1041" s="2">
        <f>'Moving Avg'!F1041</f>
        <v>0.34599999999999997</v>
      </c>
      <c r="H1041" s="2">
        <f>'Moving Avg'!G1041</f>
        <v>0.30699999999999994</v>
      </c>
      <c r="I1041" s="2">
        <f>'Moving Avg'!H1041</f>
        <v>0.30585000000000023</v>
      </c>
      <c r="J1041" s="5" t="str">
        <f>OBV!F1041</f>
        <v>BEARISH</v>
      </c>
      <c r="K1041" s="5" t="str">
        <f>OBV!G1041</f>
        <v>NEUTRAL</v>
      </c>
      <c r="L1041" s="5" t="str">
        <f>OBV!H1041</f>
        <v>CONFIRMED BEARISH</v>
      </c>
    </row>
    <row r="1042" spans="1:12" ht="13.5" x14ac:dyDescent="0.25">
      <c r="A1042" s="3">
        <f>RSI!A1042</f>
        <v>43825</v>
      </c>
      <c r="B1042" s="2">
        <f>RSI!B1042</f>
        <v>0.33</v>
      </c>
      <c r="C1042" s="2">
        <f>RSI!I1042</f>
        <v>48.506803500127724</v>
      </c>
      <c r="D1042" s="2">
        <f>MACD!E1042</f>
        <v>1.3182240738000395E-2</v>
      </c>
      <c r="E1042" s="2">
        <f>MACD!F1042</f>
        <v>-6.1668325306290656E-3</v>
      </c>
      <c r="F1042" s="2">
        <f>'Moving Avg'!D1042</f>
        <v>0.33400000000000002</v>
      </c>
      <c r="G1042" s="2">
        <f>'Moving Avg'!F1042</f>
        <v>0.34699999999999992</v>
      </c>
      <c r="H1042" s="2">
        <f>'Moving Avg'!G1042</f>
        <v>0.308</v>
      </c>
      <c r="I1042" s="2">
        <f>'Moving Avg'!H1042</f>
        <v>0.3057500000000003</v>
      </c>
      <c r="J1042" s="5" t="str">
        <f>OBV!F1042</f>
        <v>BEARISH</v>
      </c>
      <c r="K1042" s="5" t="str">
        <f>OBV!G1042</f>
        <v>NEUTRAL</v>
      </c>
      <c r="L1042" s="5" t="str">
        <f>OBV!H1042</f>
        <v>CONFIRMED BEARISH</v>
      </c>
    </row>
    <row r="1043" spans="1:12" ht="13.5" x14ac:dyDescent="0.25">
      <c r="A1043" s="3">
        <f>RSI!A1043</f>
        <v>43826</v>
      </c>
      <c r="B1043" s="2">
        <f>RSI!B1043</f>
        <v>0.33</v>
      </c>
      <c r="C1043" s="2">
        <f>RSI!I1043</f>
        <v>48.506803500127724</v>
      </c>
      <c r="D1043" s="2">
        <f>MACD!E1043</f>
        <v>1.7100067126843366E-2</v>
      </c>
      <c r="E1043" s="2">
        <f>MACD!F1043</f>
        <v>-1.5134525991345794E-3</v>
      </c>
      <c r="F1043" s="2">
        <f>'Moving Avg'!D1043</f>
        <v>0.33</v>
      </c>
      <c r="G1043" s="2">
        <f>'Moving Avg'!F1043</f>
        <v>0.34749999999999998</v>
      </c>
      <c r="H1043" s="2">
        <f>'Moving Avg'!G1043</f>
        <v>0.30899999999999994</v>
      </c>
      <c r="I1043" s="2">
        <f>'Moving Avg'!H1043</f>
        <v>0.30565000000000025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0.33</v>
      </c>
      <c r="C1044" s="2">
        <f>RSI!I1044</f>
        <v>48.506803500127724</v>
      </c>
      <c r="D1044" s="2">
        <f>MACD!E1044</f>
        <v>1.8892095583893043E-2</v>
      </c>
      <c r="E1044" s="2">
        <f>MACD!F1044</f>
        <v>2.5676570374709453E-3</v>
      </c>
      <c r="F1044" s="2">
        <f>'Moving Avg'!D1044</f>
        <v>0.33</v>
      </c>
      <c r="G1044" s="2">
        <f>'Moving Avg'!F1044</f>
        <v>0.34749999999999998</v>
      </c>
      <c r="H1044" s="2">
        <f>'Moving Avg'!G1044</f>
        <v>0.30999999999999994</v>
      </c>
      <c r="I1044" s="2">
        <f>'Moving Avg'!H1044</f>
        <v>0.30560000000000026</v>
      </c>
      <c r="J1044" s="5" t="str">
        <f>OBV!F1044</f>
        <v>NEUTRAL</v>
      </c>
      <c r="K1044" s="5" t="str">
        <f>OBV!G1044</f>
        <v>NEUTRAL</v>
      </c>
      <c r="L1044" s="5" t="str">
        <f>OBV!H1044</f>
        <v>NEUTRAL</v>
      </c>
    </row>
    <row r="1045" spans="1:12" ht="13.5" x14ac:dyDescent="0.25">
      <c r="A1045" s="3">
        <f>RSI!A1045</f>
        <v>43830</v>
      </c>
      <c r="B1045" s="2">
        <f>RSI!B1045</f>
        <v>0.33</v>
      </c>
      <c r="C1045" s="2">
        <f>RSI!I1045</f>
        <v>48.506803500127724</v>
      </c>
      <c r="D1045" s="2">
        <f>MACD!E1045</f>
        <v>1.8884230750141229E-2</v>
      </c>
      <c r="E1045" s="2">
        <f>MACD!F1045</f>
        <v>5.8309717800050023E-3</v>
      </c>
      <c r="F1045" s="2">
        <f>'Moving Avg'!D1045</f>
        <v>0.33</v>
      </c>
      <c r="G1045" s="2">
        <f>'Moving Avg'!F1045</f>
        <v>0.34750000000000003</v>
      </c>
      <c r="H1045" s="2">
        <f>'Moving Avg'!G1045</f>
        <v>0.31099999999999989</v>
      </c>
      <c r="I1045" s="2">
        <f>'Moving Avg'!H1045</f>
        <v>0.30560000000000026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</row>
    <row r="1046" spans="1:12" ht="13.5" x14ac:dyDescent="0.25">
      <c r="A1046" s="3">
        <f>RSI!A1046</f>
        <v>43832</v>
      </c>
      <c r="B1046" s="2">
        <f>RSI!B1046</f>
        <v>0.33</v>
      </c>
      <c r="C1046" s="2">
        <f>RSI!I1046</f>
        <v>48.506803500127724</v>
      </c>
      <c r="D1046" s="2">
        <f>MACD!E1046</f>
        <v>1.8890784162442276E-2</v>
      </c>
      <c r="E1046" s="2">
        <f>MACD!F1046</f>
        <v>8.4429342564924584E-3</v>
      </c>
      <c r="F1046" s="2">
        <f>'Moving Avg'!D1046</f>
        <v>0.33</v>
      </c>
      <c r="G1046" s="2">
        <f>'Moving Avg'!F1046</f>
        <v>0.34750000000000003</v>
      </c>
      <c r="H1046" s="2">
        <f>'Moving Avg'!G1046</f>
        <v>0.31199999999999994</v>
      </c>
      <c r="I1046" s="2">
        <f>'Moving Avg'!H1046</f>
        <v>0.30555000000000027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0.33</v>
      </c>
      <c r="C1047" s="2">
        <f>RSI!I1047</f>
        <v>48.506803500127724</v>
      </c>
      <c r="D1047" s="2">
        <f>MACD!E1047</f>
        <v>1.8908559238604683E-2</v>
      </c>
      <c r="E1047" s="2">
        <f>MACD!F1047</f>
        <v>1.0536059252914905E-2</v>
      </c>
      <c r="F1047" s="2">
        <f>'Moving Avg'!D1047</f>
        <v>0.33</v>
      </c>
      <c r="G1047" s="2">
        <f>'Moving Avg'!F1047</f>
        <v>0.34700000000000003</v>
      </c>
      <c r="H1047" s="2">
        <f>'Moving Avg'!G1047</f>
        <v>0.31299999999999994</v>
      </c>
      <c r="I1047" s="2">
        <f>'Moving Avg'!H1047</f>
        <v>0.30550000000000027</v>
      </c>
      <c r="J1047" s="5" t="str">
        <f>OBV!F1047</f>
        <v>NEUTRAL</v>
      </c>
      <c r="K1047" s="5" t="str">
        <f>OBV!G1047</f>
        <v>NEUTRAL</v>
      </c>
      <c r="L1047" s="5" t="str">
        <f>OBV!H1047</f>
        <v>NEUTRAL</v>
      </c>
    </row>
    <row r="1048" spans="1:12" ht="13.5" x14ac:dyDescent="0.25">
      <c r="A1048" s="3">
        <f>RSI!A1048</f>
        <v>43836</v>
      </c>
      <c r="B1048" s="2">
        <f>RSI!B1048</f>
        <v>0.34</v>
      </c>
      <c r="C1048" s="2">
        <f>RSI!I1048</f>
        <v>58.263224147628272</v>
      </c>
      <c r="D1048" s="2">
        <f>MACD!E1048</f>
        <v>1.8194182910941548E-2</v>
      </c>
      <c r="E1048" s="2">
        <f>MACD!F1048</f>
        <v>1.2067683984520234E-2</v>
      </c>
      <c r="F1048" s="2">
        <f>'Moving Avg'!D1048</f>
        <v>0.33200000000000002</v>
      </c>
      <c r="G1048" s="2">
        <f>'Moving Avg'!F1048</f>
        <v>0.34650000000000003</v>
      </c>
      <c r="H1048" s="2">
        <f>'Moving Avg'!G1048</f>
        <v>0.31419999999999992</v>
      </c>
      <c r="I1048" s="2">
        <f>'Moving Avg'!H1048</f>
        <v>0.30550000000000027</v>
      </c>
      <c r="J1048" s="5" t="str">
        <f>OBV!F1048</f>
        <v>NEUTRAL</v>
      </c>
      <c r="K1048" s="5" t="str">
        <f>OBV!G1048</f>
        <v>NEUTRAL</v>
      </c>
      <c r="L1048" s="5" t="str">
        <f>OBV!H1048</f>
        <v>NEUTRAL</v>
      </c>
    </row>
    <row r="1049" spans="1:12" ht="13.5" x14ac:dyDescent="0.25">
      <c r="A1049" s="3">
        <f>RSI!A1049</f>
        <v>43837</v>
      </c>
      <c r="B1049" s="2">
        <f>RSI!B1049</f>
        <v>0.35</v>
      </c>
      <c r="C1049" s="2">
        <f>RSI!I1049</f>
        <v>65.336191112058358</v>
      </c>
      <c r="D1049" s="2">
        <f>MACD!E1049</f>
        <v>1.3723441538431302E-2</v>
      </c>
      <c r="E1049" s="2">
        <f>MACD!F1049</f>
        <v>1.2398835495302449E-2</v>
      </c>
      <c r="F1049" s="2">
        <f>'Moving Avg'!D1049</f>
        <v>0.33600000000000002</v>
      </c>
      <c r="G1049" s="2">
        <f>'Moving Avg'!F1049</f>
        <v>0.34599999999999997</v>
      </c>
      <c r="H1049" s="2">
        <f>'Moving Avg'!G1049</f>
        <v>0.31559999999999994</v>
      </c>
      <c r="I1049" s="2">
        <f>'Moving Avg'!H1049</f>
        <v>0.30555000000000027</v>
      </c>
      <c r="J1049" s="5" t="str">
        <f>OBV!F1049</f>
        <v>BULLISH</v>
      </c>
      <c r="K1049" s="5" t="str">
        <f>OBV!G1049</f>
        <v>NEUTRAL</v>
      </c>
      <c r="L1049" s="5" t="str">
        <f>OBV!H1049</f>
        <v>CONFIRMED BULLISH</v>
      </c>
    </row>
    <row r="1050" spans="1:12" ht="13.5" x14ac:dyDescent="0.25">
      <c r="A1050" s="3">
        <f>RSI!A1050</f>
        <v>43838</v>
      </c>
      <c r="B1050" s="2">
        <f>RSI!B1050</f>
        <v>0.35</v>
      </c>
      <c r="C1050" s="2">
        <f>RSI!I1050</f>
        <v>65.336191112058373</v>
      </c>
      <c r="D1050" s="2">
        <f>MACD!E1050</f>
        <v>9.8364112148014993E-3</v>
      </c>
      <c r="E1050" s="2">
        <f>MACD!F1050</f>
        <v>1.1886350639202259E-2</v>
      </c>
      <c r="F1050" s="2">
        <f>'Moving Avg'!D1050</f>
        <v>0.34</v>
      </c>
      <c r="G1050" s="2">
        <f>'Moving Avg'!F1050</f>
        <v>0.34499999999999997</v>
      </c>
      <c r="H1050" s="2">
        <f>'Moving Avg'!G1050</f>
        <v>0.31699999999999995</v>
      </c>
      <c r="I1050" s="2">
        <f>'Moving Avg'!H1050</f>
        <v>0.30555000000000032</v>
      </c>
      <c r="J1050" s="5" t="str">
        <f>OBV!F1050</f>
        <v>BULLISH</v>
      </c>
      <c r="K1050" s="5" t="str">
        <f>OBV!G1050</f>
        <v>NEUTRAL</v>
      </c>
      <c r="L1050" s="5" t="str">
        <f>OBV!H1050</f>
        <v>CONFIRMED BULLISH</v>
      </c>
    </row>
    <row r="1051" spans="1:12" ht="13.5" x14ac:dyDescent="0.25">
      <c r="A1051" s="3">
        <f>RSI!A1051</f>
        <v>43839</v>
      </c>
      <c r="B1051" s="2">
        <f>RSI!B1051</f>
        <v>0.36</v>
      </c>
      <c r="C1051" s="2">
        <f>RSI!I1051</f>
        <v>71.029974893291978</v>
      </c>
      <c r="D1051" s="2">
        <f>MACD!E1051</f>
        <v>5.7102602636407984E-3</v>
      </c>
      <c r="E1051" s="2">
        <f>MACD!F1051</f>
        <v>1.0651132564089968E-2</v>
      </c>
      <c r="F1051" s="2">
        <f>'Moving Avg'!D1051</f>
        <v>0.34599999999999997</v>
      </c>
      <c r="G1051" s="2">
        <f>'Moving Avg'!F1051</f>
        <v>0.34399999999999997</v>
      </c>
      <c r="H1051" s="2">
        <f>'Moving Avg'!G1051</f>
        <v>0.31839999999999991</v>
      </c>
      <c r="I1051" s="2">
        <f>'Moving Avg'!H1051</f>
        <v>0.30555000000000027</v>
      </c>
      <c r="J1051" s="5" t="str">
        <f>OBV!F1051</f>
        <v>BULLISH</v>
      </c>
      <c r="K1051" s="5" t="str">
        <f>OBV!G1051</f>
        <v>NEUTRAL</v>
      </c>
      <c r="L1051" s="5" t="str">
        <f>OBV!H1051</f>
        <v>CONFIRMED BULLISH</v>
      </c>
    </row>
    <row r="1052" spans="1:12" ht="13.5" x14ac:dyDescent="0.25">
      <c r="A1052" s="3">
        <f>RSI!A1052</f>
        <v>43840</v>
      </c>
      <c r="B1052" s="2">
        <f>RSI!B1052</f>
        <v>0.35</v>
      </c>
      <c r="C1052" s="2">
        <f>RSI!I1052</f>
        <v>60.35383524884022</v>
      </c>
      <c r="D1052" s="2">
        <f>MACD!E1052</f>
        <v>2.8113071222626296E-3</v>
      </c>
      <c r="E1052" s="2">
        <f>MACD!F1052</f>
        <v>9.0831674757245011E-3</v>
      </c>
      <c r="F1052" s="2">
        <f>'Moving Avg'!D1052</f>
        <v>0.35</v>
      </c>
      <c r="G1052" s="2">
        <f>'Moving Avg'!F1052</f>
        <v>0.34249999999999997</v>
      </c>
      <c r="H1052" s="2">
        <f>'Moving Avg'!G1052</f>
        <v>0.31959999999999994</v>
      </c>
      <c r="I1052" s="2">
        <f>'Moving Avg'!H1052</f>
        <v>0.30550000000000027</v>
      </c>
      <c r="J1052" s="5" t="str">
        <f>OBV!F1052</f>
        <v>BULLISH</v>
      </c>
      <c r="K1052" s="5" t="str">
        <f>OBV!G1052</f>
        <v>NEUTRAL</v>
      </c>
      <c r="L1052" s="5" t="str">
        <f>OBV!H1052</f>
        <v>CONFIRMED BULLISH</v>
      </c>
    </row>
    <row r="1053" spans="1:12" ht="13.5" x14ac:dyDescent="0.25">
      <c r="A1053" s="3">
        <f>RSI!A1053</f>
        <v>43843</v>
      </c>
      <c r="B1053" s="2">
        <f>RSI!B1053</f>
        <v>0.35</v>
      </c>
      <c r="C1053" s="2">
        <f>RSI!I1053</f>
        <v>60.35383524884022</v>
      </c>
      <c r="D1053" s="2">
        <f>MACD!E1053</f>
        <v>2.8008962263859072E-4</v>
      </c>
      <c r="E1053" s="2">
        <f>MACD!F1053</f>
        <v>7.3225519051073199E-3</v>
      </c>
      <c r="F1053" s="2">
        <f>'Moving Avg'!D1053</f>
        <v>0.35200000000000004</v>
      </c>
      <c r="G1053" s="2">
        <f>'Moving Avg'!F1053</f>
        <v>0.34149999999999997</v>
      </c>
      <c r="H1053" s="2">
        <f>'Moving Avg'!G1053</f>
        <v>0.32079999999999997</v>
      </c>
      <c r="I1053" s="2">
        <f>'Moving Avg'!H1053</f>
        <v>0.30545000000000028</v>
      </c>
      <c r="J1053" s="5" t="str">
        <f>OBV!F1053</f>
        <v>BULLISH</v>
      </c>
      <c r="K1053" s="5" t="str">
        <f>OBV!G1053</f>
        <v>NEUTRAL</v>
      </c>
      <c r="L1053" s="5" t="str">
        <f>OBV!H1053</f>
        <v>CONFIRMED BULLISH</v>
      </c>
    </row>
    <row r="1054" spans="1:12" ht="13.5" x14ac:dyDescent="0.25">
      <c r="A1054" s="3">
        <f>RSI!A1054</f>
        <v>43845</v>
      </c>
      <c r="B1054" s="2">
        <f>RSI!B1054</f>
        <v>0.35</v>
      </c>
      <c r="C1054" s="2">
        <f>RSI!I1054</f>
        <v>60.35383524884022</v>
      </c>
      <c r="D1054" s="2">
        <f>MACD!E1054</f>
        <v>-1.9341701234786846E-3</v>
      </c>
      <c r="E1054" s="2">
        <f>MACD!F1054</f>
        <v>5.4712074993901192E-3</v>
      </c>
      <c r="F1054" s="2">
        <f>'Moving Avg'!D1054</f>
        <v>0.35200000000000004</v>
      </c>
      <c r="G1054" s="2">
        <f>'Moving Avg'!F1054</f>
        <v>0.34099999999999991</v>
      </c>
      <c r="H1054" s="2">
        <f>'Moving Avg'!G1054</f>
        <v>0.32219999999999993</v>
      </c>
      <c r="I1054" s="2">
        <f>'Moving Avg'!H1054</f>
        <v>0.30540000000000034</v>
      </c>
      <c r="J1054" s="5" t="str">
        <f>OBV!F1054</f>
        <v>BULLISH</v>
      </c>
      <c r="K1054" s="5" t="str">
        <f>OBV!G1054</f>
        <v>NEUTRAL</v>
      </c>
      <c r="L1054" s="5" t="str">
        <f>OBV!H1054</f>
        <v>NEUTRAL</v>
      </c>
    </row>
    <row r="1055" spans="1:12" ht="13.5" x14ac:dyDescent="0.25">
      <c r="A1055" s="3">
        <f>RSI!A1055</f>
        <v>43846</v>
      </c>
      <c r="B1055" s="2">
        <f>RSI!B1055</f>
        <v>0.35</v>
      </c>
      <c r="C1055" s="2">
        <f>RSI!I1055</f>
        <v>60.35383524884022</v>
      </c>
      <c r="D1055" s="2">
        <f>MACD!E1055</f>
        <v>-3.8748674160380414E-3</v>
      </c>
      <c r="E1055" s="2">
        <f>MACD!F1055</f>
        <v>3.6019925163044871E-3</v>
      </c>
      <c r="F1055" s="2">
        <f>'Moving Avg'!D1055</f>
        <v>0.35200000000000004</v>
      </c>
      <c r="G1055" s="2">
        <f>'Moving Avg'!F1055</f>
        <v>0.34099999999999991</v>
      </c>
      <c r="H1055" s="2">
        <f>'Moving Avg'!G1055</f>
        <v>0.32359999999999994</v>
      </c>
      <c r="I1055" s="2">
        <f>'Moving Avg'!H1055</f>
        <v>0.30535000000000034</v>
      </c>
      <c r="J1055" s="5" t="str">
        <f>OBV!F1055</f>
        <v>BULLISH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0.35</v>
      </c>
      <c r="C1056" s="2">
        <f>RSI!I1056</f>
        <v>60.35383524884022</v>
      </c>
      <c r="D1056" s="2">
        <f>MACD!E1056</f>
        <v>-5.5791189425043464E-3</v>
      </c>
      <c r="E1056" s="2">
        <f>MACD!F1056</f>
        <v>1.7657702245427206E-3</v>
      </c>
      <c r="F1056" s="2">
        <f>'Moving Avg'!D1056</f>
        <v>0.35</v>
      </c>
      <c r="G1056" s="2">
        <f>'Moving Avg'!F1056</f>
        <v>0.34099999999999991</v>
      </c>
      <c r="H1056" s="2">
        <f>'Moving Avg'!G1056</f>
        <v>0.32499999999999996</v>
      </c>
      <c r="I1056" s="2">
        <f>'Moving Avg'!H1056</f>
        <v>0.30530000000000035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0.36</v>
      </c>
      <c r="C1057" s="2">
        <f>RSI!I1057</f>
        <v>67.442266952765976</v>
      </c>
      <c r="D1057" s="2">
        <f>MACD!E1057</f>
        <v>-7.8194400080548454E-3</v>
      </c>
      <c r="E1057" s="2">
        <f>MACD!F1057</f>
        <v>-1.5127182197679253E-4</v>
      </c>
      <c r="F1057" s="2">
        <f>'Moving Avg'!D1057</f>
        <v>0.35199999999999998</v>
      </c>
      <c r="G1057" s="2">
        <f>'Moving Avg'!F1057</f>
        <v>0.34149999999999991</v>
      </c>
      <c r="H1057" s="2">
        <f>'Moving Avg'!G1057</f>
        <v>0.32659999999999989</v>
      </c>
      <c r="I1057" s="2">
        <f>'Moving Avg'!H1057</f>
        <v>0.30530000000000035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0.36</v>
      </c>
      <c r="C1058" s="2">
        <f>RSI!I1058</f>
        <v>67.442266952765991</v>
      </c>
      <c r="D1058" s="2">
        <f>MACD!E1058</f>
        <v>-8.2889856861008693E-3</v>
      </c>
      <c r="E1058" s="2">
        <f>MACD!F1058</f>
        <v>-1.778814594801608E-3</v>
      </c>
      <c r="F1058" s="2">
        <f>'Moving Avg'!D1058</f>
        <v>0.35399999999999993</v>
      </c>
      <c r="G1058" s="2">
        <f>'Moving Avg'!F1058</f>
        <v>0.34199999999999997</v>
      </c>
      <c r="H1058" s="2">
        <f>'Moving Avg'!G1058</f>
        <v>0.32819999999999994</v>
      </c>
      <c r="I1058" s="2">
        <f>'Moving Avg'!H1058</f>
        <v>0.30530000000000035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</row>
    <row r="1059" spans="1:12" ht="13.5" x14ac:dyDescent="0.25">
      <c r="A1059" s="3">
        <f>RSI!A1059</f>
        <v>43852</v>
      </c>
      <c r="B1059" s="2">
        <f>RSI!B1059</f>
        <v>0.36</v>
      </c>
      <c r="C1059" s="2">
        <f>RSI!I1059</f>
        <v>67.442266952765991</v>
      </c>
      <c r="D1059" s="2">
        <f>MACD!E1059</f>
        <v>-7.251860668204213E-3</v>
      </c>
      <c r="E1059" s="2">
        <f>MACD!F1059</f>
        <v>-2.8734238094821288E-3</v>
      </c>
      <c r="F1059" s="2">
        <f>'Moving Avg'!D1059</f>
        <v>0.35599999999999998</v>
      </c>
      <c r="G1059" s="2">
        <f>'Moving Avg'!F1059</f>
        <v>0.34349999999999997</v>
      </c>
      <c r="H1059" s="2">
        <f>'Moving Avg'!G1059</f>
        <v>0.32979999999999987</v>
      </c>
      <c r="I1059" s="2">
        <f>'Moving Avg'!H1059</f>
        <v>0.30530000000000035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</row>
    <row r="1060" spans="1:12" ht="13.5" x14ac:dyDescent="0.25">
      <c r="A1060" s="3">
        <f>RSI!A1060</f>
        <v>43853</v>
      </c>
      <c r="B1060" s="2">
        <f>RSI!B1060</f>
        <v>0.36</v>
      </c>
      <c r="C1060" s="2">
        <f>RSI!I1060</f>
        <v>67.442266952765991</v>
      </c>
      <c r="D1060" s="2">
        <f>MACD!E1060</f>
        <v>-6.470616159388265E-3</v>
      </c>
      <c r="E1060" s="2">
        <f>MACD!F1060</f>
        <v>-3.5928622794633566E-3</v>
      </c>
      <c r="F1060" s="2">
        <f>'Moving Avg'!D1060</f>
        <v>0.35799999999999993</v>
      </c>
      <c r="G1060" s="2">
        <f>'Moving Avg'!F1060</f>
        <v>0.34499999999999997</v>
      </c>
      <c r="H1060" s="2">
        <f>'Moving Avg'!G1060</f>
        <v>0.33159999999999989</v>
      </c>
      <c r="I1060" s="2">
        <f>'Moving Avg'!H1060</f>
        <v>0.30535000000000034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</row>
    <row r="1061" spans="1:12" ht="13.5" x14ac:dyDescent="0.25">
      <c r="A1061" s="3">
        <f>RSI!A1061</f>
        <v>43854</v>
      </c>
      <c r="B1061" s="2">
        <f>RSI!B1061</f>
        <v>0.36</v>
      </c>
      <c r="C1061" s="2">
        <f>RSI!I1061</f>
        <v>67.442266952766005</v>
      </c>
      <c r="D1061" s="2">
        <f>MACD!E1061</f>
        <v>-4.3602893657644914E-3</v>
      </c>
      <c r="E1061" s="2">
        <f>MACD!F1061</f>
        <v>-3.7463476967235839E-3</v>
      </c>
      <c r="F1061" s="2">
        <f>'Moving Avg'!D1061</f>
        <v>0.36</v>
      </c>
      <c r="G1061" s="2">
        <f>'Moving Avg'!F1061</f>
        <v>0.34650000000000003</v>
      </c>
      <c r="H1061" s="2">
        <f>'Moving Avg'!G1061</f>
        <v>0.33339999999999992</v>
      </c>
      <c r="I1061" s="2">
        <f>'Moving Avg'!H1061</f>
        <v>0.30545000000000028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</row>
    <row r="1062" spans="1:12" ht="13.5" x14ac:dyDescent="0.25">
      <c r="A1062" s="3">
        <f>RSI!A1062</f>
        <v>43857</v>
      </c>
      <c r="B1062" s="2">
        <f>RSI!B1062</f>
        <v>0.36</v>
      </c>
      <c r="C1062" s="2">
        <f>RSI!I1062</f>
        <v>67.442266952766005</v>
      </c>
      <c r="D1062" s="2">
        <f>MACD!E1062</f>
        <v>-4.1956710588995083E-3</v>
      </c>
      <c r="E1062" s="2">
        <f>MACD!F1062</f>
        <v>-3.836212369158769E-3</v>
      </c>
      <c r="F1062" s="2">
        <f>'Moving Avg'!D1062</f>
        <v>0.36</v>
      </c>
      <c r="G1062" s="2">
        <f>'Moving Avg'!F1062</f>
        <v>0.34800000000000009</v>
      </c>
      <c r="H1062" s="2">
        <f>'Moving Avg'!G1062</f>
        <v>0.33519999999999989</v>
      </c>
      <c r="I1062" s="2">
        <f>'Moving Avg'!H1062</f>
        <v>0.30555000000000032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</row>
    <row r="1063" spans="1:12" ht="13.5" x14ac:dyDescent="0.25">
      <c r="A1063" s="3">
        <f>RSI!A1063</f>
        <v>43858</v>
      </c>
      <c r="B1063" s="2">
        <f>RSI!B1063</f>
        <v>0.35</v>
      </c>
      <c r="C1063" s="2">
        <f>RSI!I1063</f>
        <v>52.734363067729831</v>
      </c>
      <c r="D1063" s="2">
        <f>MACD!E1063</f>
        <v>-3.3921020599722573E-3</v>
      </c>
      <c r="E1063" s="2">
        <f>MACD!F1063</f>
        <v>-3.7473903073214666E-3</v>
      </c>
      <c r="F1063" s="2">
        <f>'Moving Avg'!D1063</f>
        <v>0.35799999999999998</v>
      </c>
      <c r="G1063" s="2">
        <f>'Moving Avg'!F1063</f>
        <v>0.34900000000000009</v>
      </c>
      <c r="H1063" s="2">
        <f>'Moving Avg'!G1063</f>
        <v>0.33679999999999993</v>
      </c>
      <c r="I1063" s="2">
        <f>'Moving Avg'!H1063</f>
        <v>0.30560000000000032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</row>
    <row r="1064" spans="1:12" ht="13.5" x14ac:dyDescent="0.25">
      <c r="A1064" s="3">
        <f>RSI!A1064</f>
        <v>43859</v>
      </c>
      <c r="B1064" s="2">
        <f>RSI!B1064</f>
        <v>0.35</v>
      </c>
      <c r="C1064" s="2">
        <f>RSI!I1064</f>
        <v>52.734363067729831</v>
      </c>
      <c r="D1064" s="2">
        <f>MACD!E1064</f>
        <v>-2.7238687752289548E-3</v>
      </c>
      <c r="E1064" s="2">
        <f>MACD!F1064</f>
        <v>-3.5426860009029641E-3</v>
      </c>
      <c r="F1064" s="2">
        <f>'Moving Avg'!D1064</f>
        <v>0.35600000000000004</v>
      </c>
      <c r="G1064" s="2">
        <f>'Moving Avg'!F1064</f>
        <v>0.35000000000000009</v>
      </c>
      <c r="H1064" s="2">
        <f>'Moving Avg'!G1064</f>
        <v>0.33839999999999998</v>
      </c>
      <c r="I1064" s="2">
        <f>'Moving Avg'!H1064</f>
        <v>0.30565000000000031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0.35</v>
      </c>
      <c r="C1065" s="2">
        <f>RSI!I1065</f>
        <v>52.734363067729831</v>
      </c>
      <c r="D1065" s="2">
        <f>MACD!E1065</f>
        <v>-2.169282939316397E-3</v>
      </c>
      <c r="E1065" s="2">
        <f>MACD!F1065</f>
        <v>-3.2680053885856511E-3</v>
      </c>
      <c r="F1065" s="2">
        <f>'Moving Avg'!D1065</f>
        <v>0.35399999999999998</v>
      </c>
      <c r="G1065" s="2">
        <f>'Moving Avg'!F1065</f>
        <v>0.35100000000000009</v>
      </c>
      <c r="H1065" s="2">
        <f>'Moving Avg'!G1065</f>
        <v>0.33999999999999991</v>
      </c>
      <c r="I1065" s="2">
        <f>'Moving Avg'!H1065</f>
        <v>0.3057000000000003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0.33</v>
      </c>
      <c r="C1066" s="2">
        <f>RSI!I1066</f>
        <v>34.137647224624942</v>
      </c>
      <c r="D1066" s="2">
        <f>MACD!E1066</f>
        <v>-2.2857571244117025E-4</v>
      </c>
      <c r="E1066" s="2">
        <f>MACD!F1066</f>
        <v>-2.6601194533567548E-3</v>
      </c>
      <c r="F1066" s="2">
        <f>'Moving Avg'!D1066</f>
        <v>0.34800000000000003</v>
      </c>
      <c r="G1066" s="2">
        <f>'Moving Avg'!F1066</f>
        <v>0.35100000000000003</v>
      </c>
      <c r="H1066" s="2">
        <f>'Moving Avg'!G1066</f>
        <v>0.34119999999999989</v>
      </c>
      <c r="I1066" s="2">
        <f>'Moving Avg'!H1066</f>
        <v>0.30565000000000031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0.34</v>
      </c>
      <c r="C1067" s="2">
        <f>RSI!I1067</f>
        <v>44.64826974511022</v>
      </c>
      <c r="D1067" s="2">
        <f>MACD!E1067</f>
        <v>2.3201672796968609E-3</v>
      </c>
      <c r="E1067" s="2">
        <f>MACD!F1067</f>
        <v>-1.6640621067460317E-3</v>
      </c>
      <c r="F1067" s="2">
        <f>'Moving Avg'!D1067</f>
        <v>0.34399999999999997</v>
      </c>
      <c r="G1067" s="2">
        <f>'Moving Avg'!F1067</f>
        <v>0.35150000000000003</v>
      </c>
      <c r="H1067" s="2">
        <f>'Moving Avg'!G1067</f>
        <v>0.34239999999999982</v>
      </c>
      <c r="I1067" s="2">
        <f>'Moving Avg'!H1067</f>
        <v>0.30565000000000031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0.34</v>
      </c>
      <c r="C1068" s="2">
        <f>RSI!I1068</f>
        <v>44.64826974511022</v>
      </c>
      <c r="D1068" s="2">
        <f>MACD!E1068</f>
        <v>4.5185252675007392E-3</v>
      </c>
      <c r="E1068" s="2">
        <f>MACD!F1068</f>
        <v>-4.2754463189667764E-4</v>
      </c>
      <c r="F1068" s="2">
        <f>'Moving Avg'!D1068</f>
        <v>0.34200000000000003</v>
      </c>
      <c r="G1068" s="2">
        <f>'Moving Avg'!F1068</f>
        <v>0.35149999999999998</v>
      </c>
      <c r="H1068" s="2">
        <f>'Moving Avg'!G1068</f>
        <v>0.34339999999999982</v>
      </c>
      <c r="I1068" s="2">
        <f>'Moving Avg'!H1068</f>
        <v>0.30565000000000031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0.34</v>
      </c>
      <c r="C1069" s="2">
        <f>RSI!I1069</f>
        <v>44.64826974511022</v>
      </c>
      <c r="D1069" s="2">
        <f>MACD!E1069</f>
        <v>6.4173125768342554E-3</v>
      </c>
      <c r="E1069" s="2">
        <f>MACD!F1069</f>
        <v>9.4142680984950905E-4</v>
      </c>
      <c r="F1069" s="2">
        <f>'Moving Avg'!D1069</f>
        <v>0.34</v>
      </c>
      <c r="G1069" s="2">
        <f>'Moving Avg'!F1069</f>
        <v>0.35099999999999992</v>
      </c>
      <c r="H1069" s="2">
        <f>'Moving Avg'!G1069</f>
        <v>0.34439999999999982</v>
      </c>
      <c r="I1069" s="2">
        <f>'Moving Avg'!H1069</f>
        <v>0.30565000000000037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0.34</v>
      </c>
      <c r="C1070" s="2">
        <f>RSI!I1070</f>
        <v>44.64826974511022</v>
      </c>
      <c r="D1070" s="2">
        <f>MACD!E1070</f>
        <v>8.0597549123310741E-3</v>
      </c>
      <c r="E1070" s="2">
        <f>MACD!F1070</f>
        <v>2.3650924303458224E-3</v>
      </c>
      <c r="F1070" s="2">
        <f>'Moving Avg'!D1070</f>
        <v>0.33800000000000002</v>
      </c>
      <c r="G1070" s="2">
        <f>'Moving Avg'!F1070</f>
        <v>0.35049999999999992</v>
      </c>
      <c r="H1070" s="2">
        <f>'Moving Avg'!G1070</f>
        <v>0.34519999999999984</v>
      </c>
      <c r="I1070" s="2">
        <f>'Moving Avg'!H1070</f>
        <v>0.30570000000000036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0.35</v>
      </c>
      <c r="C1071" s="2">
        <f>RSI!I1071</f>
        <v>54.429875354651138</v>
      </c>
      <c r="D1071" s="2">
        <f>MACD!E1071</f>
        <v>8.7418991362978038E-3</v>
      </c>
      <c r="E1071" s="2">
        <f>MACD!F1071</f>
        <v>3.6404537715362187E-3</v>
      </c>
      <c r="F1071" s="2">
        <f>'Moving Avg'!D1071</f>
        <v>0.34199999999999997</v>
      </c>
      <c r="G1071" s="2">
        <f>'Moving Avg'!F1071</f>
        <v>0.34999999999999987</v>
      </c>
      <c r="H1071" s="2">
        <f>'Moving Avg'!G1071</f>
        <v>0.34599999999999986</v>
      </c>
      <c r="I1071" s="2">
        <f>'Moving Avg'!H1071</f>
        <v>0.30580000000000035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</row>
    <row r="1072" spans="1:12" ht="13.5" x14ac:dyDescent="0.25">
      <c r="A1072" s="3">
        <f>RSI!A1072</f>
        <v>43871</v>
      </c>
      <c r="B1072" s="2">
        <f>RSI!B1072</f>
        <v>0.35</v>
      </c>
      <c r="C1072" s="2">
        <f>RSI!I1072</f>
        <v>54.429875354651138</v>
      </c>
      <c r="D1072" s="2">
        <f>MACD!E1072</f>
        <v>9.2906799483936653E-3</v>
      </c>
      <c r="E1072" s="2">
        <f>MACD!F1072</f>
        <v>4.770499006907708E-3</v>
      </c>
      <c r="F1072" s="2">
        <f>'Moving Avg'!D1072</f>
        <v>0.34400000000000003</v>
      </c>
      <c r="G1072" s="2">
        <f>'Moving Avg'!F1072</f>
        <v>0.34999999999999987</v>
      </c>
      <c r="H1072" s="2">
        <f>'Moving Avg'!G1072</f>
        <v>0.34679999999999983</v>
      </c>
      <c r="I1072" s="2">
        <f>'Moving Avg'!H1072</f>
        <v>0.30590000000000039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</row>
    <row r="1073" spans="1:12" ht="13.5" x14ac:dyDescent="0.25">
      <c r="A1073" s="3">
        <f>RSI!A1073</f>
        <v>43872</v>
      </c>
      <c r="B1073" s="2">
        <f>RSI!B1073</f>
        <v>0.34</v>
      </c>
      <c r="C1073" s="2">
        <f>RSI!I1073</f>
        <v>45.171888472994283</v>
      </c>
      <c r="D1073" s="2">
        <f>MACD!E1073</f>
        <v>8.9309990467776879E-3</v>
      </c>
      <c r="E1073" s="2">
        <f>MACD!F1073</f>
        <v>5.6025990148817041E-3</v>
      </c>
      <c r="F1073" s="2">
        <f>'Moving Avg'!D1073</f>
        <v>0.34399999999999997</v>
      </c>
      <c r="G1073" s="2">
        <f>'Moving Avg'!F1073</f>
        <v>0.34949999999999987</v>
      </c>
      <c r="H1073" s="2">
        <f>'Moving Avg'!G1073</f>
        <v>0.3471999999999999</v>
      </c>
      <c r="I1073" s="2">
        <f>'Moving Avg'!H1073</f>
        <v>0.30600000000000044</v>
      </c>
      <c r="J1073" s="5" t="str">
        <f>OBV!F1073</f>
        <v>BULLISH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0.34</v>
      </c>
      <c r="C1074" s="2">
        <f>RSI!I1074</f>
        <v>45.171888472994276</v>
      </c>
      <c r="D1074" s="2">
        <f>MACD!E1074</f>
        <v>8.6613801176280703E-3</v>
      </c>
      <c r="E1074" s="2">
        <f>MACD!F1074</f>
        <v>6.2143552354309781E-3</v>
      </c>
      <c r="F1074" s="2">
        <f>'Moving Avg'!D1074</f>
        <v>0.34400000000000003</v>
      </c>
      <c r="G1074" s="2">
        <f>'Moving Avg'!F1074</f>
        <v>0.34899999999999987</v>
      </c>
      <c r="H1074" s="2">
        <f>'Moving Avg'!G1074</f>
        <v>0.34739999999999988</v>
      </c>
      <c r="I1074" s="2">
        <f>'Moving Avg'!H1074</f>
        <v>0.30610000000000043</v>
      </c>
      <c r="J1074" s="5" t="str">
        <f>OBV!F1074</f>
        <v>BULLISH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0.34</v>
      </c>
      <c r="C1075" s="2">
        <f>RSI!I1075</f>
        <v>45.171888472994283</v>
      </c>
      <c r="D1075" s="2">
        <f>MACD!E1075</f>
        <v>8.4653951433071306E-3</v>
      </c>
      <c r="E1075" s="2">
        <f>MACD!F1075</f>
        <v>6.6645632170062082E-3</v>
      </c>
      <c r="F1075" s="2">
        <f>'Moving Avg'!D1075</f>
        <v>0.34400000000000003</v>
      </c>
      <c r="G1075" s="2">
        <f>'Moving Avg'!F1075</f>
        <v>0.34849999999999992</v>
      </c>
      <c r="H1075" s="2">
        <f>'Moving Avg'!G1075</f>
        <v>0.34759999999999991</v>
      </c>
      <c r="I1075" s="2">
        <f>'Moving Avg'!H1075</f>
        <v>0.30620000000000042</v>
      </c>
      <c r="J1075" s="5" t="str">
        <f>OBV!F1075</f>
        <v>BULLISH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0.35</v>
      </c>
      <c r="C1076" s="2">
        <f>RSI!I1076</f>
        <v>54.778646068614982</v>
      </c>
      <c r="D1076" s="2">
        <f>MACD!E1076</f>
        <v>4.5116702187730229E-3</v>
      </c>
      <c r="E1076" s="2">
        <f>MACD!F1076</f>
        <v>6.2339846173595712E-3</v>
      </c>
      <c r="F1076" s="2">
        <f>'Moving Avg'!D1076</f>
        <v>0.34400000000000003</v>
      </c>
      <c r="G1076" s="2">
        <f>'Moving Avg'!F1076</f>
        <v>0.34849999999999992</v>
      </c>
      <c r="H1076" s="2">
        <f>'Moving Avg'!G1076</f>
        <v>0.34799999999999992</v>
      </c>
      <c r="I1076" s="2">
        <f>'Moving Avg'!H1076</f>
        <v>0.3063500000000004</v>
      </c>
      <c r="J1076" s="5" t="str">
        <f>OBV!F1076</f>
        <v>BEARISH</v>
      </c>
      <c r="K1076" s="5" t="str">
        <f>OBV!G1076</f>
        <v>NEUTRAL</v>
      </c>
      <c r="L1076" s="5" t="str">
        <f>OBV!H1076</f>
        <v>NEUTRAL</v>
      </c>
    </row>
    <row r="1077" spans="1:12" ht="13.5" x14ac:dyDescent="0.25">
      <c r="A1077" s="3">
        <f>RSI!A1077</f>
        <v>43878</v>
      </c>
      <c r="B1077" s="2">
        <f>RSI!B1077</f>
        <v>0.36</v>
      </c>
      <c r="C1077" s="2">
        <f>RSI!I1077</f>
        <v>61.957112881338183</v>
      </c>
      <c r="D1077" s="2">
        <f>MACD!E1077</f>
        <v>1.9324080104483055E-3</v>
      </c>
      <c r="E1077" s="2">
        <f>MACD!F1077</f>
        <v>5.3736692959773184E-3</v>
      </c>
      <c r="F1077" s="2">
        <f>'Moving Avg'!D1077</f>
        <v>0.34599999999999997</v>
      </c>
      <c r="G1077" s="2">
        <f>'Moving Avg'!F1077</f>
        <v>0.34849999999999992</v>
      </c>
      <c r="H1077" s="2">
        <f>'Moving Avg'!G1077</f>
        <v>0.34839999999999988</v>
      </c>
      <c r="I1077" s="2">
        <f>'Moving Avg'!H1077</f>
        <v>0.30655000000000038</v>
      </c>
      <c r="J1077" s="5" t="str">
        <f>OBV!F1077</f>
        <v>BULLISH</v>
      </c>
      <c r="K1077" s="5" t="str">
        <f>OBV!G1077</f>
        <v>WEAK</v>
      </c>
      <c r="L1077" s="5" t="str">
        <f>OBV!H1077</f>
        <v>CONFIRMED BULLISH</v>
      </c>
    </row>
    <row r="1078" spans="1:12" ht="13.5" x14ac:dyDescent="0.25">
      <c r="A1078" s="3">
        <f>RSI!A1078</f>
        <v>43879</v>
      </c>
      <c r="B1078" s="2">
        <f>RSI!B1078</f>
        <v>0.37</v>
      </c>
      <c r="C1078" s="2">
        <f>RSI!I1078</f>
        <v>67.511132311031005</v>
      </c>
      <c r="D1078" s="2">
        <f>MACD!E1078</f>
        <v>-1.0790641813781532E-3</v>
      </c>
      <c r="E1078" s="2">
        <f>MACD!F1078</f>
        <v>4.0831226005062244E-3</v>
      </c>
      <c r="F1078" s="2">
        <f>'Moving Avg'!D1078</f>
        <v>0.35200000000000004</v>
      </c>
      <c r="G1078" s="2">
        <f>'Moving Avg'!F1078</f>
        <v>0.34899999999999992</v>
      </c>
      <c r="H1078" s="2">
        <f>'Moving Avg'!G1078</f>
        <v>0.34879999999999989</v>
      </c>
      <c r="I1078" s="2">
        <f>'Moving Avg'!H1078</f>
        <v>0.30680000000000035</v>
      </c>
      <c r="J1078" s="5" t="str">
        <f>OBV!F1078</f>
        <v>BULLISH</v>
      </c>
      <c r="K1078" s="5" t="str">
        <f>OBV!G1078</f>
        <v>WEAK</v>
      </c>
      <c r="L1078" s="5" t="str">
        <f>OBV!H1078</f>
        <v>CONFIRMED BULLISH</v>
      </c>
    </row>
    <row r="1079" spans="1:12" ht="13.5" x14ac:dyDescent="0.25">
      <c r="A1079" s="3">
        <f>RSI!A1079</f>
        <v>43880</v>
      </c>
      <c r="B1079" s="2">
        <f>RSI!B1079</f>
        <v>0.37</v>
      </c>
      <c r="C1079" s="2">
        <f>RSI!I1079</f>
        <v>67.511132311031005</v>
      </c>
      <c r="D1079" s="2">
        <f>MACD!E1079</f>
        <v>-3.768063030457236E-3</v>
      </c>
      <c r="E1079" s="2">
        <f>MACD!F1079</f>
        <v>2.5128854743135323E-3</v>
      </c>
      <c r="F1079" s="2">
        <f>'Moving Avg'!D1079</f>
        <v>0.35799999999999998</v>
      </c>
      <c r="G1079" s="2">
        <f>'Moving Avg'!F1079</f>
        <v>0.34949999999999998</v>
      </c>
      <c r="H1079" s="2">
        <f>'Moving Avg'!G1079</f>
        <v>0.34899999999999992</v>
      </c>
      <c r="I1079" s="2">
        <f>'Moving Avg'!H1079</f>
        <v>0.30705000000000032</v>
      </c>
      <c r="J1079" s="5" t="str">
        <f>OBV!F1079</f>
        <v>BULLISH</v>
      </c>
      <c r="K1079" s="5" t="str">
        <f>OBV!G1079</f>
        <v>WEAK</v>
      </c>
      <c r="L1079" s="5" t="str">
        <f>OBV!H1079</f>
        <v>CONFIRMED BULLISH</v>
      </c>
    </row>
    <row r="1080" spans="1:12" ht="13.5" x14ac:dyDescent="0.25">
      <c r="A1080" s="3">
        <f>RSI!A1080</f>
        <v>43881</v>
      </c>
      <c r="B1080" s="2">
        <f>RSI!B1080</f>
        <v>0.37</v>
      </c>
      <c r="C1080" s="2">
        <f>RSI!I1080</f>
        <v>67.511132311031005</v>
      </c>
      <c r="D1080" s="2">
        <f>MACD!E1080</f>
        <v>-6.1737679631493347E-3</v>
      </c>
      <c r="E1080" s="2">
        <f>MACD!F1080</f>
        <v>7.7555478682095899E-4</v>
      </c>
      <c r="F1080" s="2">
        <f>'Moving Avg'!D1080</f>
        <v>0.36400000000000005</v>
      </c>
      <c r="G1080" s="2">
        <f>'Moving Avg'!F1080</f>
        <v>0.35</v>
      </c>
      <c r="H1080" s="2">
        <f>'Moving Avg'!G1080</f>
        <v>0.34899999999999992</v>
      </c>
      <c r="I1080" s="2">
        <f>'Moving Avg'!H1080</f>
        <v>0.3073000000000003</v>
      </c>
      <c r="J1080" s="5" t="str">
        <f>OBV!F1080</f>
        <v>BULLISH</v>
      </c>
      <c r="K1080" s="5" t="str">
        <f>OBV!G1080</f>
        <v>WEAK</v>
      </c>
      <c r="L1080" s="5" t="str">
        <f>OBV!H1080</f>
        <v>CONFIRMED BULLISH</v>
      </c>
    </row>
    <row r="1081" spans="1:12" ht="13.5" x14ac:dyDescent="0.25">
      <c r="A1081" s="3">
        <f>RSI!A1081</f>
        <v>43882</v>
      </c>
      <c r="B1081" s="2">
        <f>RSI!B1081</f>
        <v>0.37</v>
      </c>
      <c r="C1081" s="2">
        <f>RSI!I1081</f>
        <v>67.511132311031005</v>
      </c>
      <c r="D1081" s="2">
        <f>MACD!E1081</f>
        <v>-6.7916419934562211E-3</v>
      </c>
      <c r="E1081" s="2">
        <f>MACD!F1081</f>
        <v>-7.3788456923447711E-4</v>
      </c>
      <c r="F1081" s="2">
        <f>'Moving Avg'!D1081</f>
        <v>0.36800000000000005</v>
      </c>
      <c r="G1081" s="2">
        <f>'Moving Avg'!F1081</f>
        <v>0.35049999999999998</v>
      </c>
      <c r="H1081" s="2">
        <f>'Moving Avg'!G1081</f>
        <v>0.34879999999999989</v>
      </c>
      <c r="I1081" s="2">
        <f>'Moving Avg'!H1081</f>
        <v>0.30755000000000027</v>
      </c>
      <c r="J1081" s="5" t="str">
        <f>OBV!F1081</f>
        <v>BULLISH</v>
      </c>
      <c r="K1081" s="5" t="str">
        <f>OBV!G1081</f>
        <v>WEAK</v>
      </c>
      <c r="L1081" s="5" t="str">
        <f>OBV!H1081</f>
        <v>CONFIRMED BULLISH</v>
      </c>
    </row>
    <row r="1082" spans="1:12" ht="13.5" x14ac:dyDescent="0.25">
      <c r="A1082" s="3">
        <f>RSI!A1082</f>
        <v>43885</v>
      </c>
      <c r="B1082" s="2">
        <f>RSI!B1082</f>
        <v>0.36</v>
      </c>
      <c r="C1082" s="2">
        <f>RSI!I1082</f>
        <v>56.430030511349614</v>
      </c>
      <c r="D1082" s="2">
        <f>MACD!E1082</f>
        <v>-6.6855131910648069E-3</v>
      </c>
      <c r="E1082" s="2">
        <f>MACD!F1082</f>
        <v>-1.9274102936005432E-3</v>
      </c>
      <c r="F1082" s="2">
        <f>'Moving Avg'!D1082</f>
        <v>0.36799999999999999</v>
      </c>
      <c r="G1082" s="2">
        <f>'Moving Avg'!F1082</f>
        <v>0.35050000000000003</v>
      </c>
      <c r="H1082" s="2">
        <f>'Moving Avg'!G1082</f>
        <v>0.34839999999999982</v>
      </c>
      <c r="I1082" s="2">
        <f>'Moving Avg'!H1082</f>
        <v>0.30775000000000025</v>
      </c>
      <c r="J1082" s="5" t="str">
        <f>OBV!F1082</f>
        <v>BEARISH</v>
      </c>
      <c r="K1082" s="5" t="str">
        <f>OBV!G1082</f>
        <v>STRONG</v>
      </c>
      <c r="L1082" s="5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0.37</v>
      </c>
      <c r="C1083" s="2">
        <f>RSI!I1083</f>
        <v>62.974739734835559</v>
      </c>
      <c r="D1083" s="2">
        <f>MACD!E1083</f>
        <v>-8.9193380531105704E-3</v>
      </c>
      <c r="E1083" s="2">
        <f>MACD!F1083</f>
        <v>-3.3257958455025489E-3</v>
      </c>
      <c r="F1083" s="2">
        <f>'Moving Avg'!D1083</f>
        <v>0.36799999999999999</v>
      </c>
      <c r="G1083" s="2">
        <f>'Moving Avg'!F1083</f>
        <v>0.35150000000000003</v>
      </c>
      <c r="H1083" s="2">
        <f>'Moving Avg'!G1083</f>
        <v>0.34839999999999982</v>
      </c>
      <c r="I1083" s="2">
        <f>'Moving Avg'!H1083</f>
        <v>0.30800000000000027</v>
      </c>
      <c r="J1083" s="5" t="str">
        <f>OBV!F1083</f>
        <v>BEARISH</v>
      </c>
      <c r="K1083" s="5" t="str">
        <f>OBV!G1083</f>
        <v>STRONG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0.38</v>
      </c>
      <c r="C1084" s="2">
        <f>RSI!I1084</f>
        <v>68.130196705737163</v>
      </c>
      <c r="D1084" s="2">
        <f>MACD!E1084</f>
        <v>-1.1650461941572543E-2</v>
      </c>
      <c r="E1084" s="2">
        <f>MACD!F1084</f>
        <v>-4.9907290647165483E-3</v>
      </c>
      <c r="F1084" s="2">
        <f>'Moving Avg'!D1084</f>
        <v>0.37</v>
      </c>
      <c r="G1084" s="2">
        <f>'Moving Avg'!F1084</f>
        <v>0.35300000000000004</v>
      </c>
      <c r="H1084" s="2">
        <f>'Moving Avg'!G1084</f>
        <v>0.34879999999999983</v>
      </c>
      <c r="I1084" s="2">
        <f>'Moving Avg'!H1084</f>
        <v>0.30830000000000024</v>
      </c>
      <c r="J1084" s="5" t="str">
        <f>OBV!F1084</f>
        <v>BEARISH</v>
      </c>
      <c r="K1084" s="5" t="str">
        <f>OBV!G1084</f>
        <v>STRONG</v>
      </c>
      <c r="L1084" s="5" t="str">
        <f>OBV!H1084</f>
        <v>BEARISH DIVERGENCE</v>
      </c>
    </row>
    <row r="1085" spans="1:12" ht="13.5" x14ac:dyDescent="0.25">
      <c r="A1085" s="3">
        <f>RSI!A1085</f>
        <v>43888</v>
      </c>
      <c r="B1085" s="2">
        <f>RSI!B1085</f>
        <v>0.4</v>
      </c>
      <c r="C1085" s="2">
        <f>RSI!I1085</f>
        <v>75.482975316700902</v>
      </c>
      <c r="D1085" s="2">
        <f>MACD!E1085</f>
        <v>-1.559478451012164E-2</v>
      </c>
      <c r="E1085" s="2">
        <f>MACD!F1085</f>
        <v>-7.1115401537975662E-3</v>
      </c>
      <c r="F1085" s="2">
        <f>'Moving Avg'!D1085</f>
        <v>0.376</v>
      </c>
      <c r="G1085" s="2">
        <f>'Moving Avg'!F1085</f>
        <v>0.35550000000000004</v>
      </c>
      <c r="H1085" s="2">
        <f>'Moving Avg'!G1085</f>
        <v>0.34979999999999978</v>
      </c>
      <c r="I1085" s="2">
        <f>'Moving Avg'!H1085</f>
        <v>0.30870000000000025</v>
      </c>
      <c r="J1085" s="5" t="str">
        <f>OBV!F1085</f>
        <v>BEARISH</v>
      </c>
      <c r="K1085" s="5" t="str">
        <f>OBV!G1085</f>
        <v>STRONG</v>
      </c>
      <c r="L1085" s="5" t="str">
        <f>OBV!H1085</f>
        <v>BEARISH DIVERGENCE</v>
      </c>
    </row>
    <row r="1086" spans="1:12" ht="13.5" x14ac:dyDescent="0.25">
      <c r="A1086" s="3">
        <f>RSI!A1086</f>
        <v>43889</v>
      </c>
      <c r="B1086" s="2">
        <f>RSI!B1086</f>
        <v>0.42</v>
      </c>
      <c r="C1086" s="2">
        <f>RSI!I1086</f>
        <v>80.362189250346546</v>
      </c>
      <c r="D1086" s="2">
        <f>MACD!E1086</f>
        <v>-1.9134128009581808E-2</v>
      </c>
      <c r="E1086" s="2">
        <f>MACD!F1086</f>
        <v>-9.5160577249544156E-3</v>
      </c>
      <c r="F1086" s="2">
        <f>'Moving Avg'!D1086</f>
        <v>0.38599999999999995</v>
      </c>
      <c r="G1086" s="2">
        <f>'Moving Avg'!F1086</f>
        <v>0.36</v>
      </c>
      <c r="H1086" s="2">
        <f>'Moving Avg'!G1086</f>
        <v>0.35119999999999985</v>
      </c>
      <c r="I1086" s="2">
        <f>'Moving Avg'!H1086</f>
        <v>0.30920000000000025</v>
      </c>
      <c r="J1086" s="5" t="str">
        <f>OBV!F1086</f>
        <v>BEARISH</v>
      </c>
      <c r="K1086" s="5" t="str">
        <f>OBV!G1086</f>
        <v>STRONG</v>
      </c>
      <c r="L1086" s="5" t="str">
        <f>OBV!H1086</f>
        <v>BEARISH DIVERGENCE</v>
      </c>
    </row>
    <row r="1087" spans="1:12" ht="13.5" x14ac:dyDescent="0.25">
      <c r="A1087" s="3">
        <f>RSI!A1087</f>
        <v>43892</v>
      </c>
      <c r="B1087" s="2">
        <f>RSI!B1087</f>
        <v>0.43</v>
      </c>
      <c r="C1087" s="2">
        <f>RSI!I1087</f>
        <v>82.262913312024139</v>
      </c>
      <c r="D1087" s="2">
        <f>MACD!E1087</f>
        <v>-2.1689065189961387E-2</v>
      </c>
      <c r="E1087" s="2">
        <f>MACD!F1087</f>
        <v>-1.1950659217955812E-2</v>
      </c>
      <c r="F1087" s="2">
        <f>'Moving Avg'!D1087</f>
        <v>0.39999999999999997</v>
      </c>
      <c r="G1087" s="2">
        <f>'Moving Avg'!F1087</f>
        <v>0.36449999999999999</v>
      </c>
      <c r="H1087" s="2">
        <f>'Moving Avg'!G1087</f>
        <v>0.35279999999999978</v>
      </c>
      <c r="I1087" s="2">
        <f>'Moving Avg'!H1087</f>
        <v>0.30975000000000025</v>
      </c>
      <c r="J1087" s="5" t="str">
        <f>OBV!F1087</f>
        <v>BULLISH</v>
      </c>
      <c r="K1087" s="5" t="str">
        <f>OBV!G1087</f>
        <v>WEAK</v>
      </c>
      <c r="L1087" s="5" t="str">
        <f>OBV!H1087</f>
        <v>CONFIRMED BULLISH</v>
      </c>
    </row>
    <row r="1088" spans="1:12" ht="13.5" x14ac:dyDescent="0.25">
      <c r="A1088" s="3">
        <f>RSI!A1088</f>
        <v>43893</v>
      </c>
      <c r="B1088" s="2">
        <f>RSI!B1088</f>
        <v>0.45</v>
      </c>
      <c r="C1088" s="2">
        <f>RSI!I1088</f>
        <v>85.322674940041537</v>
      </c>
      <c r="D1088" s="2">
        <f>MACD!E1088</f>
        <v>-2.4184368505757836E-2</v>
      </c>
      <c r="E1088" s="2">
        <f>MACD!F1088</f>
        <v>-1.4397401075516217E-2</v>
      </c>
      <c r="F1088" s="2">
        <f>'Moving Avg'!D1088</f>
        <v>0.41600000000000004</v>
      </c>
      <c r="G1088" s="2">
        <f>'Moving Avg'!F1088</f>
        <v>0.37</v>
      </c>
      <c r="H1088" s="2">
        <f>'Moving Avg'!G1088</f>
        <v>0.35479999999999984</v>
      </c>
      <c r="I1088" s="2">
        <f>'Moving Avg'!H1088</f>
        <v>0.31040000000000029</v>
      </c>
      <c r="J1088" s="5" t="str">
        <f>OBV!F1088</f>
        <v>BULLISH</v>
      </c>
      <c r="K1088" s="5" t="str">
        <f>OBV!G1088</f>
        <v>WEAK</v>
      </c>
      <c r="L1088" s="5" t="str">
        <f>OBV!H1088</f>
        <v>CONFIRMED BULLISH</v>
      </c>
    </row>
    <row r="1089" spans="1:12" ht="13.5" x14ac:dyDescent="0.25">
      <c r="A1089" s="3">
        <f>RSI!A1089</f>
        <v>43894</v>
      </c>
      <c r="B1089" s="2">
        <f>RSI!B1089</f>
        <v>0.47</v>
      </c>
      <c r="C1089" s="2">
        <f>RSI!I1089</f>
        <v>87.622179026402307</v>
      </c>
      <c r="D1089" s="2">
        <f>MACD!E1089</f>
        <v>-2.8256935280176532E-2</v>
      </c>
      <c r="E1089" s="2">
        <f>MACD!F1089</f>
        <v>-1.716930791644828E-2</v>
      </c>
      <c r="F1089" s="2">
        <f>'Moving Avg'!D1089</f>
        <v>0.434</v>
      </c>
      <c r="G1089" s="2">
        <f>'Moving Avg'!F1089</f>
        <v>0.3765</v>
      </c>
      <c r="H1089" s="2">
        <f>'Moving Avg'!G1089</f>
        <v>0.35759999999999986</v>
      </c>
      <c r="I1089" s="2">
        <f>'Moving Avg'!H1089</f>
        <v>0.31115000000000026</v>
      </c>
      <c r="J1089" s="5" t="str">
        <f>OBV!F1089</f>
        <v>BULLISH</v>
      </c>
      <c r="K1089" s="5" t="str">
        <f>OBV!G1089</f>
        <v>WEAK</v>
      </c>
      <c r="L1089" s="5" t="str">
        <f>OBV!H1089</f>
        <v>CONFIRMED BULLISH</v>
      </c>
    </row>
    <row r="1090" spans="1:12" ht="13.5" x14ac:dyDescent="0.25">
      <c r="A1090" s="3">
        <f>RSI!A1090</f>
        <v>43895</v>
      </c>
      <c r="B1090" s="2">
        <f>RSI!B1090</f>
        <v>0.49</v>
      </c>
      <c r="C1090" s="2">
        <f>RSI!I1090</f>
        <v>89.409098160425188</v>
      </c>
      <c r="D1090" s="2">
        <f>MACD!E1090</f>
        <v>-3.3746758989135039E-2</v>
      </c>
      <c r="E1090" s="2">
        <f>MACD!F1090</f>
        <v>-2.0484798130985631E-2</v>
      </c>
      <c r="F1090" s="2">
        <f>'Moving Avg'!D1090</f>
        <v>0.45199999999999996</v>
      </c>
      <c r="G1090" s="2">
        <f>'Moving Avg'!F1090</f>
        <v>0.38400000000000001</v>
      </c>
      <c r="H1090" s="2">
        <f>'Moving Avg'!G1090</f>
        <v>0.36079999999999984</v>
      </c>
      <c r="I1090" s="2">
        <f>'Moving Avg'!H1090</f>
        <v>0.31200000000000028</v>
      </c>
      <c r="J1090" s="5" t="str">
        <f>OBV!F1090</f>
        <v>BULLISH</v>
      </c>
      <c r="K1090" s="5" t="str">
        <f>OBV!G1090</f>
        <v>WEAK</v>
      </c>
      <c r="L1090" s="5" t="str">
        <f>OBV!H1090</f>
        <v>CONFIRMED BULLISH</v>
      </c>
    </row>
    <row r="1091" spans="1:12" ht="13.5" x14ac:dyDescent="0.25">
      <c r="A1091" s="3">
        <f>RSI!A1091</f>
        <v>43896</v>
      </c>
      <c r="B1091" s="2">
        <f>RSI!B1091</f>
        <v>0.51</v>
      </c>
      <c r="C1091" s="2">
        <f>RSI!I1091</f>
        <v>90.834114412647992</v>
      </c>
      <c r="D1091" s="2">
        <f>MACD!E1091</f>
        <v>-4.0512327319639552E-2</v>
      </c>
      <c r="E1091" s="2">
        <f>MACD!F1091</f>
        <v>-2.4490303968716418E-2</v>
      </c>
      <c r="F1091" s="2">
        <f>'Moving Avg'!D1091</f>
        <v>0.47000000000000003</v>
      </c>
      <c r="G1091" s="2">
        <f>'Moving Avg'!F1091</f>
        <v>0.39200000000000002</v>
      </c>
      <c r="H1091" s="2">
        <f>'Moving Avg'!G1091</f>
        <v>0.36439999999999984</v>
      </c>
      <c r="I1091" s="2">
        <f>'Moving Avg'!H1091</f>
        <v>0.31300000000000028</v>
      </c>
      <c r="J1091" s="5" t="str">
        <f>OBV!F1091</f>
        <v>BULLISH</v>
      </c>
      <c r="K1091" s="5" t="str">
        <f>OBV!G1091</f>
        <v>WEAK</v>
      </c>
      <c r="L1091" s="5" t="str">
        <f>OBV!H1091</f>
        <v>CONFIRMED BULLISH</v>
      </c>
    </row>
    <row r="1092" spans="1:12" ht="13.5" x14ac:dyDescent="0.25">
      <c r="A1092" s="3">
        <f>RSI!A1092</f>
        <v>43899</v>
      </c>
      <c r="B1092" s="2">
        <f>RSI!B1092</f>
        <v>0.51</v>
      </c>
      <c r="C1092" s="2">
        <f>RSI!I1092</f>
        <v>90.834114412647992</v>
      </c>
      <c r="D1092" s="2">
        <f>MACD!E1092</f>
        <v>-4.848521045813009E-2</v>
      </c>
      <c r="E1092" s="2">
        <f>MACD!F1092</f>
        <v>-2.9289285266599154E-2</v>
      </c>
      <c r="F1092" s="2">
        <f>'Moving Avg'!D1092</f>
        <v>0.48599999999999993</v>
      </c>
      <c r="G1092" s="2">
        <f>'Moving Avg'!F1092</f>
        <v>0.4</v>
      </c>
      <c r="H1092" s="2">
        <f>'Moving Avg'!G1092</f>
        <v>0.36799999999999988</v>
      </c>
      <c r="I1092" s="2">
        <f>'Moving Avg'!H1092</f>
        <v>0.31400000000000028</v>
      </c>
      <c r="J1092" s="5" t="str">
        <f>OBV!F1092</f>
        <v>BULLISH</v>
      </c>
      <c r="K1092" s="5" t="str">
        <f>OBV!G1092</f>
        <v>WEAK</v>
      </c>
      <c r="L1092" s="5" t="str">
        <f>OBV!H1092</f>
        <v>CONFIRMED BULLISH</v>
      </c>
    </row>
    <row r="1093" spans="1:12" ht="13.5" x14ac:dyDescent="0.25">
      <c r="A1093" s="3">
        <f>RSI!A1093</f>
        <v>43900</v>
      </c>
      <c r="B1093" s="2">
        <f>RSI!B1093</f>
        <v>0.52</v>
      </c>
      <c r="C1093" s="2">
        <f>RSI!I1093</f>
        <v>91.497509712475292</v>
      </c>
      <c r="D1093" s="2">
        <f>MACD!E1093</f>
        <v>-5.5090914222381826E-2</v>
      </c>
      <c r="E1093" s="2">
        <f>MACD!F1093</f>
        <v>-3.4449611057755694E-2</v>
      </c>
      <c r="F1093" s="2">
        <f>'Moving Avg'!D1093</f>
        <v>0.5</v>
      </c>
      <c r="G1093" s="2">
        <f>'Moving Avg'!F1093</f>
        <v>0.40899999999999997</v>
      </c>
      <c r="H1093" s="2">
        <f>'Moving Avg'!G1093</f>
        <v>0.37179999999999985</v>
      </c>
      <c r="I1093" s="2">
        <f>'Moving Avg'!H1093</f>
        <v>0.31505000000000022</v>
      </c>
      <c r="J1093" s="5" t="str">
        <f>OBV!F1093</f>
        <v>BULLISH</v>
      </c>
      <c r="K1093" s="5" t="str">
        <f>OBV!G1093</f>
        <v>WEAK</v>
      </c>
      <c r="L1093" s="5" t="str">
        <f>OBV!H1093</f>
        <v>CONFIRMED BULLISH</v>
      </c>
    </row>
    <row r="1094" spans="1:12" ht="13.5" x14ac:dyDescent="0.25">
      <c r="A1094" s="3">
        <f>RSI!A1094</f>
        <v>43901</v>
      </c>
      <c r="B1094" s="2">
        <f>RSI!B1094</f>
        <v>0.52</v>
      </c>
      <c r="C1094" s="2">
        <f>RSI!I1094</f>
        <v>91.497509712475292</v>
      </c>
      <c r="D1094" s="2">
        <f>MACD!E1094</f>
        <v>-5.9809446639133124E-2</v>
      </c>
      <c r="E1094" s="2">
        <f>MACD!F1094</f>
        <v>-3.952157817403118E-2</v>
      </c>
      <c r="F1094" s="2">
        <f>'Moving Avg'!D1094</f>
        <v>0.51</v>
      </c>
      <c r="G1094" s="2">
        <f>'Moving Avg'!F1094</f>
        <v>0.41799999999999998</v>
      </c>
      <c r="H1094" s="2">
        <f>'Moving Avg'!G1094</f>
        <v>0.37559999999999988</v>
      </c>
      <c r="I1094" s="2">
        <f>'Moving Avg'!H1094</f>
        <v>0.31610000000000027</v>
      </c>
      <c r="J1094" s="5" t="str">
        <f>OBV!F1094</f>
        <v>BULLISH</v>
      </c>
      <c r="K1094" s="5" t="str">
        <f>OBV!G1094</f>
        <v>NEUTRAL</v>
      </c>
      <c r="L1094" s="5" t="str">
        <f>OBV!H1094</f>
        <v>CONFIRMED BULLISH</v>
      </c>
    </row>
    <row r="1095" spans="1:12" ht="13.5" x14ac:dyDescent="0.25">
      <c r="A1095" s="3">
        <f>RSI!A1095</f>
        <v>43902</v>
      </c>
      <c r="B1095" s="2">
        <f>RSI!B1095</f>
        <v>0.5</v>
      </c>
      <c r="C1095" s="2">
        <f>RSI!I1095</f>
        <v>78.345000662658066</v>
      </c>
      <c r="D1095" s="2">
        <f>MACD!E1095</f>
        <v>-5.9861750422751547E-2</v>
      </c>
      <c r="E1095" s="2">
        <f>MACD!F1095</f>
        <v>-4.3589612623775253E-2</v>
      </c>
      <c r="F1095" s="2">
        <f>'Moving Avg'!D1095</f>
        <v>0.51200000000000001</v>
      </c>
      <c r="G1095" s="2">
        <f>'Moving Avg'!F1095</f>
        <v>0.42599999999999999</v>
      </c>
      <c r="H1095" s="2">
        <f>'Moving Avg'!G1095</f>
        <v>0.37899999999999989</v>
      </c>
      <c r="I1095" s="2">
        <f>'Moving Avg'!H1095</f>
        <v>0.31705000000000028</v>
      </c>
      <c r="J1095" s="5" t="str">
        <f>OBV!F1095</f>
        <v>BULLISH</v>
      </c>
      <c r="K1095" s="5" t="str">
        <f>OBV!G1095</f>
        <v>NEUTRAL</v>
      </c>
      <c r="L1095" s="5" t="str">
        <f>OBV!H1095</f>
        <v>CONFIRMED BULLISH</v>
      </c>
    </row>
    <row r="1096" spans="1:12" ht="13.5" x14ac:dyDescent="0.25">
      <c r="A1096" s="3">
        <f>RSI!A1096</f>
        <v>43903</v>
      </c>
      <c r="B1096" s="2">
        <f>RSI!B1096</f>
        <v>0.48</v>
      </c>
      <c r="C1096" s="2">
        <f>RSI!I1096</f>
        <v>67.842643564110702</v>
      </c>
      <c r="D1096" s="2">
        <f>MACD!E1096</f>
        <v>-5.5801740561794488E-2</v>
      </c>
      <c r="E1096" s="2">
        <f>MACD!F1096</f>
        <v>-4.6032038211379106E-2</v>
      </c>
      <c r="F1096" s="2">
        <f>'Moving Avg'!D1096</f>
        <v>0.50600000000000001</v>
      </c>
      <c r="G1096" s="2">
        <f>'Moving Avg'!F1096</f>
        <v>0.4325</v>
      </c>
      <c r="H1096" s="2">
        <f>'Moving Avg'!G1096</f>
        <v>0.38199999999999995</v>
      </c>
      <c r="I1096" s="2">
        <f>'Moving Avg'!H1096</f>
        <v>0.31790000000000024</v>
      </c>
      <c r="J1096" s="5" t="str">
        <f>OBV!F1096</f>
        <v>BULLISH</v>
      </c>
      <c r="K1096" s="5" t="str">
        <f>OBV!G1096</f>
        <v>NEUTRAL</v>
      </c>
      <c r="L1096" s="5" t="str">
        <f>OBV!H1096</f>
        <v>BULLISH DIVERGENCE</v>
      </c>
    </row>
    <row r="1097" spans="1:12" ht="13.5" x14ac:dyDescent="0.25">
      <c r="A1097" s="3">
        <f>RSI!A1097</f>
        <v>43906</v>
      </c>
      <c r="B1097" s="2">
        <f>RSI!B1097</f>
        <v>0.46</v>
      </c>
      <c r="C1097" s="2">
        <f>RSI!I1097</f>
        <v>59.284125119386637</v>
      </c>
      <c r="D1097" s="2">
        <f>MACD!E1097</f>
        <v>-4.9648721547519925E-2</v>
      </c>
      <c r="E1097" s="2">
        <f>MACD!F1097</f>
        <v>-4.6755374878607273E-2</v>
      </c>
      <c r="F1097" s="2">
        <f>'Moving Avg'!D1097</f>
        <v>0.496</v>
      </c>
      <c r="G1097" s="2">
        <f>'Moving Avg'!F1097</f>
        <v>0.4375</v>
      </c>
      <c r="H1097" s="2">
        <f>'Moving Avg'!G1097</f>
        <v>0.38459999999999994</v>
      </c>
      <c r="I1097" s="2">
        <f>'Moving Avg'!H1097</f>
        <v>0.31865000000000021</v>
      </c>
      <c r="J1097" s="5" t="str">
        <f>OBV!F1097</f>
        <v>BULLISH</v>
      </c>
      <c r="K1097" s="5" t="str">
        <f>OBV!G1097</f>
        <v>NEUTRAL</v>
      </c>
      <c r="L1097" s="5" t="str">
        <f>OBV!H1097</f>
        <v>BULLISH DIVERGENCE</v>
      </c>
    </row>
    <row r="1098" spans="1:12" ht="13.5" x14ac:dyDescent="0.25">
      <c r="A1098" s="3">
        <f>RSI!A1098</f>
        <v>43907</v>
      </c>
      <c r="B1098" s="2">
        <f>RSI!B1098</f>
        <v>0.44</v>
      </c>
      <c r="C1098" s="2">
        <f>RSI!I1098</f>
        <v>52.193321646183421</v>
      </c>
      <c r="D1098" s="2">
        <f>MACD!E1098</f>
        <v>-4.0045658541492668E-2</v>
      </c>
      <c r="E1098" s="2">
        <f>MACD!F1098</f>
        <v>-4.541343161118435E-2</v>
      </c>
      <c r="F1098" s="2">
        <f>'Moving Avg'!D1098</f>
        <v>0.48</v>
      </c>
      <c r="G1098" s="2">
        <f>'Moving Avg'!F1098</f>
        <v>0.441</v>
      </c>
      <c r="H1098" s="2">
        <f>'Moving Avg'!G1098</f>
        <v>0.38659999999999989</v>
      </c>
      <c r="I1098" s="2">
        <f>'Moving Avg'!H1098</f>
        <v>0.31935000000000024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0.44</v>
      </c>
      <c r="C1099" s="2">
        <f>RSI!I1099</f>
        <v>52.193321646183421</v>
      </c>
      <c r="D1099" s="2">
        <f>MACD!E1099</f>
        <v>-2.8874647257095265E-2</v>
      </c>
      <c r="E1099" s="2">
        <f>MACD!F1099</f>
        <v>-4.2105674740366535E-2</v>
      </c>
      <c r="F1099" s="2">
        <f>'Moving Avg'!D1099</f>
        <v>0.46399999999999997</v>
      </c>
      <c r="G1099" s="2">
        <f>'Moving Avg'!F1099</f>
        <v>0.44450000000000001</v>
      </c>
      <c r="H1099" s="2">
        <f>'Moving Avg'!G1099</f>
        <v>0.38839999999999997</v>
      </c>
      <c r="I1099" s="2">
        <f>'Moving Avg'!H1099</f>
        <v>0.32005000000000022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0.43</v>
      </c>
      <c r="C1100" s="2">
        <f>RSI!I1100</f>
        <v>48.808091273339151</v>
      </c>
      <c r="D1100" s="2">
        <f>MACD!E1100</f>
        <v>-1.5633830470093368E-2</v>
      </c>
      <c r="E1100" s="2">
        <f>MACD!F1100</f>
        <v>-3.6811305886311901E-2</v>
      </c>
      <c r="F1100" s="2">
        <f>'Moving Avg'!D1100</f>
        <v>0.45</v>
      </c>
      <c r="G1100" s="2">
        <f>'Moving Avg'!F1100</f>
        <v>0.44749999999999995</v>
      </c>
      <c r="H1100" s="2">
        <f>'Moving Avg'!G1100</f>
        <v>0.3899999999999999</v>
      </c>
      <c r="I1100" s="2">
        <f>'Moving Avg'!H1100</f>
        <v>0.32070000000000021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</row>
    <row r="1101" spans="1:12" ht="13.5" x14ac:dyDescent="0.25">
      <c r="A1101" s="3">
        <f>RSI!A1101</f>
        <v>43913</v>
      </c>
      <c r="B1101" s="2">
        <f>RSI!B1101</f>
        <v>0.42</v>
      </c>
      <c r="C1101" s="2">
        <f>RSI!I1101</f>
        <v>45.621491952585203</v>
      </c>
      <c r="D1101" s="2">
        <f>MACD!E1101</f>
        <v>-5.8038335241272776E-4</v>
      </c>
      <c r="E1101" s="2">
        <f>MACD!F1101</f>
        <v>-2.9565121379532065E-2</v>
      </c>
      <c r="F1101" s="2">
        <f>'Moving Avg'!D1101</f>
        <v>0.438</v>
      </c>
      <c r="G1101" s="2">
        <f>'Moving Avg'!F1101</f>
        <v>0.45</v>
      </c>
      <c r="H1101" s="2">
        <f>'Moving Avg'!G1101</f>
        <v>0.39119999999999999</v>
      </c>
      <c r="I1101" s="2">
        <f>'Moving Avg'!H1101</f>
        <v>0.32130000000000014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0.42</v>
      </c>
      <c r="C1102" s="2">
        <f>RSI!I1102</f>
        <v>45.621491952585203</v>
      </c>
      <c r="D1102" s="2">
        <f>MACD!E1102</f>
        <v>1.2245883003062563E-2</v>
      </c>
      <c r="E1102" s="2">
        <f>MACD!F1102</f>
        <v>-2.1202920503013142E-2</v>
      </c>
      <c r="F1102" s="2">
        <f>'Moving Avg'!D1102</f>
        <v>0.43</v>
      </c>
      <c r="G1102" s="2">
        <f>'Moving Avg'!F1102</f>
        <v>0.45300000000000001</v>
      </c>
      <c r="H1102" s="2">
        <f>'Moving Avg'!G1102</f>
        <v>0.3926</v>
      </c>
      <c r="I1102" s="2">
        <f>'Moving Avg'!H1102</f>
        <v>0.32190000000000013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0.42</v>
      </c>
      <c r="C1103" s="2">
        <f>RSI!I1103</f>
        <v>45.621491952585203</v>
      </c>
      <c r="D1103" s="2">
        <f>MACD!E1103</f>
        <v>2.4719500426833074E-2</v>
      </c>
      <c r="E1103" s="2">
        <f>MACD!F1103</f>
        <v>-1.2018436317043898E-2</v>
      </c>
      <c r="F1103" s="2">
        <f>'Moving Avg'!D1103</f>
        <v>0.42599999999999999</v>
      </c>
      <c r="G1103" s="2">
        <f>'Moving Avg'!F1103</f>
        <v>0.45550000000000007</v>
      </c>
      <c r="H1103" s="2">
        <f>'Moving Avg'!G1103</f>
        <v>0.39399999999999996</v>
      </c>
      <c r="I1103" s="2">
        <f>'Moving Avg'!H1103</f>
        <v>0.32250000000000012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</row>
    <row r="1104" spans="1:12" ht="13.5" x14ac:dyDescent="0.25">
      <c r="A1104" s="3">
        <f>RSI!A1104</f>
        <v>43916</v>
      </c>
      <c r="B1104" s="2">
        <f>RSI!B1104</f>
        <v>0.41</v>
      </c>
      <c r="C1104" s="2">
        <f>RSI!I1104</f>
        <v>42.181834834974183</v>
      </c>
      <c r="D1104" s="2">
        <f>MACD!E1104</f>
        <v>3.6090915782472865E-2</v>
      </c>
      <c r="E1104" s="2">
        <f>MACD!F1104</f>
        <v>-2.3965658971405457E-3</v>
      </c>
      <c r="F1104" s="2">
        <f>'Moving Avg'!D1104</f>
        <v>0.42000000000000004</v>
      </c>
      <c r="G1104" s="2">
        <f>'Moving Avg'!F1104</f>
        <v>0.45700000000000002</v>
      </c>
      <c r="H1104" s="2">
        <f>'Moving Avg'!G1104</f>
        <v>0.39520000000000005</v>
      </c>
      <c r="I1104" s="2">
        <f>'Moving Avg'!H1104</f>
        <v>0.32305000000000011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43917</v>
      </c>
      <c r="B1105" s="2">
        <f>RSI!B1105</f>
        <v>0.4</v>
      </c>
      <c r="C1105" s="2">
        <f>RSI!I1105</f>
        <v>39.014078925234791</v>
      </c>
      <c r="D1105" s="2">
        <f>MACD!E1105</f>
        <v>4.3506230767290655E-2</v>
      </c>
      <c r="E1105" s="2">
        <f>MACD!F1105</f>
        <v>6.7839934357456942E-3</v>
      </c>
      <c r="F1105" s="2">
        <f>'Moving Avg'!D1105</f>
        <v>0.41399999999999998</v>
      </c>
      <c r="G1105" s="2">
        <f>'Moving Avg'!F1105</f>
        <v>0.45700000000000002</v>
      </c>
      <c r="H1105" s="2">
        <f>'Moving Avg'!G1105</f>
        <v>0.3962</v>
      </c>
      <c r="I1105" s="2">
        <f>'Moving Avg'!H1105</f>
        <v>0.32355000000000017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</row>
    <row r="1106" spans="1:12" ht="13.5" x14ac:dyDescent="0.25">
      <c r="A1106" s="3">
        <f>RSI!A1106</f>
        <v>43920</v>
      </c>
      <c r="B1106" s="2">
        <f>RSI!B1106</f>
        <v>0.4</v>
      </c>
      <c r="C1106" s="2">
        <f>RSI!I1106</f>
        <v>39.014078925234791</v>
      </c>
      <c r="D1106" s="2">
        <f>MACD!E1106</f>
        <v>4.6882831045796991E-2</v>
      </c>
      <c r="E1106" s="2">
        <f>MACD!F1106</f>
        <v>1.4803760957755955E-2</v>
      </c>
      <c r="F1106" s="2">
        <f>'Moving Avg'!D1106</f>
        <v>0.41</v>
      </c>
      <c r="G1106" s="2">
        <f>'Moving Avg'!F1106</f>
        <v>0.45600000000000007</v>
      </c>
      <c r="H1106" s="2">
        <f>'Moving Avg'!G1106</f>
        <v>0.3972</v>
      </c>
      <c r="I1106" s="2">
        <f>'Moving Avg'!H1106</f>
        <v>0.32405000000000023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</row>
    <row r="1107" spans="1:12" ht="13.5" x14ac:dyDescent="0.25">
      <c r="A1107" s="3">
        <f>RSI!A1107</f>
        <v>43921</v>
      </c>
      <c r="B1107" s="2">
        <f>RSI!B1107</f>
        <v>0.4</v>
      </c>
      <c r="C1107" s="2">
        <f>RSI!I1107</f>
        <v>39.014078925234791</v>
      </c>
      <c r="D1107" s="2">
        <f>MACD!E1107</f>
        <v>4.6828796152366958E-2</v>
      </c>
      <c r="E1107" s="2">
        <f>MACD!F1107</f>
        <v>2.1208767996678157E-2</v>
      </c>
      <c r="F1107" s="2">
        <f>'Moving Avg'!D1107</f>
        <v>0.40599999999999997</v>
      </c>
      <c r="G1107" s="2">
        <f>'Moving Avg'!F1107</f>
        <v>0.45450000000000002</v>
      </c>
      <c r="H1107" s="2">
        <f>'Moving Avg'!G1107</f>
        <v>0.39799999999999996</v>
      </c>
      <c r="I1107" s="2">
        <f>'Moving Avg'!H1107</f>
        <v>0.32455000000000017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0.39</v>
      </c>
      <c r="C1108" s="2">
        <f>RSI!I1108</f>
        <v>35.668543248186808</v>
      </c>
      <c r="D1108" s="2">
        <f>MACD!E1108</f>
        <v>4.4600377974866268E-2</v>
      </c>
      <c r="E1108" s="2">
        <f>MACD!F1108</f>
        <v>2.588708999231578E-2</v>
      </c>
      <c r="F1108" s="2">
        <f>'Moving Avg'!D1108</f>
        <v>0.4</v>
      </c>
      <c r="G1108" s="2">
        <f>'Moving Avg'!F1108</f>
        <v>0.45150000000000007</v>
      </c>
      <c r="H1108" s="2">
        <f>'Moving Avg'!G1108</f>
        <v>0.39860000000000001</v>
      </c>
      <c r="I1108" s="2">
        <f>'Moving Avg'!H1108</f>
        <v>0.32500000000000012</v>
      </c>
      <c r="J1108" s="5" t="str">
        <f>OBV!F1108</f>
        <v>BEARISH</v>
      </c>
      <c r="K1108" s="5" t="str">
        <f>OBV!G1108</f>
        <v>NEUTRAL</v>
      </c>
      <c r="L1108" s="5" t="str">
        <f>OBV!H1108</f>
        <v>CONFIRMED BEARISH</v>
      </c>
    </row>
    <row r="1109" spans="1:12" ht="13.5" x14ac:dyDescent="0.25">
      <c r="A1109" s="3">
        <f>RSI!A1109</f>
        <v>43923</v>
      </c>
      <c r="B1109" s="2">
        <f>RSI!B1109</f>
        <v>0.39</v>
      </c>
      <c r="C1109" s="2">
        <f>RSI!I1109</f>
        <v>35.668543248186808</v>
      </c>
      <c r="D1109" s="2">
        <f>MACD!E1109</f>
        <v>4.291600045146976E-2</v>
      </c>
      <c r="E1109" s="2">
        <f>MACD!F1109</f>
        <v>2.9292872084146576E-2</v>
      </c>
      <c r="F1109" s="2">
        <f>'Moving Avg'!D1109</f>
        <v>0.39600000000000007</v>
      </c>
      <c r="G1109" s="2">
        <f>'Moving Avg'!F1109</f>
        <v>0.44750000000000012</v>
      </c>
      <c r="H1109" s="2">
        <f>'Moving Avg'!G1109</f>
        <v>0.3992</v>
      </c>
      <c r="I1109" s="2">
        <f>'Moving Avg'!H1109</f>
        <v>0.32545000000000018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</row>
    <row r="1110" spans="1:12" ht="13.5" x14ac:dyDescent="0.25">
      <c r="A1110" s="3">
        <f>RSI!A1110</f>
        <v>43924</v>
      </c>
      <c r="B1110" s="2">
        <f>RSI!B1110</f>
        <v>0.39</v>
      </c>
      <c r="C1110" s="2">
        <f>RSI!I1110</f>
        <v>35.668543248186808</v>
      </c>
      <c r="D1110" s="2">
        <f>MACD!E1110</f>
        <v>4.0138599252780571E-2</v>
      </c>
      <c r="E1110" s="2">
        <f>MACD!F1110</f>
        <v>3.1462017517873378E-2</v>
      </c>
      <c r="F1110" s="2">
        <f>'Moving Avg'!D1110</f>
        <v>0.39400000000000002</v>
      </c>
      <c r="G1110" s="2">
        <f>'Moving Avg'!F1110</f>
        <v>0.44250000000000006</v>
      </c>
      <c r="H1110" s="2">
        <f>'Moving Avg'!G1110</f>
        <v>0.39980000000000004</v>
      </c>
      <c r="I1110" s="2">
        <f>'Moving Avg'!H1110</f>
        <v>0.32590000000000008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</row>
    <row r="1111" spans="1:12" ht="13.5" x14ac:dyDescent="0.25">
      <c r="A1111" s="3">
        <f>RSI!A1111</f>
        <v>43927</v>
      </c>
      <c r="B1111" s="2">
        <f>RSI!B1111</f>
        <v>0.38</v>
      </c>
      <c r="C1111" s="2">
        <f>RSI!I1111</f>
        <v>32.217932112262503</v>
      </c>
      <c r="D1111" s="2">
        <f>MACD!E1111</f>
        <v>3.7163272396226077E-2</v>
      </c>
      <c r="E1111" s="2">
        <f>MACD!F1111</f>
        <v>3.2602268493543918E-2</v>
      </c>
      <c r="F1111" s="2">
        <f>'Moving Avg'!D1111</f>
        <v>0.39</v>
      </c>
      <c r="G1111" s="2">
        <f>'Moving Avg'!F1111</f>
        <v>0.43600000000000005</v>
      </c>
      <c r="H1111" s="2">
        <f>'Moving Avg'!G1111</f>
        <v>0.40020000000000006</v>
      </c>
      <c r="I1111" s="2">
        <f>'Moving Avg'!H1111</f>
        <v>0.32630000000000003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</row>
    <row r="1112" spans="1:12" ht="13.5" x14ac:dyDescent="0.25">
      <c r="A1112" s="3">
        <f>RSI!A1112</f>
        <v>43928</v>
      </c>
      <c r="B1112" s="2">
        <f>RSI!B1112</f>
        <v>0.37</v>
      </c>
      <c r="C1112" s="2">
        <f>RSI!I1112</f>
        <v>29.178082629153892</v>
      </c>
      <c r="D1112" s="2">
        <f>MACD!E1112</f>
        <v>3.5605243977031242E-2</v>
      </c>
      <c r="E1112" s="2">
        <f>MACD!F1112</f>
        <v>3.3202863590241383E-2</v>
      </c>
      <c r="F1112" s="2">
        <f>'Moving Avg'!D1112</f>
        <v>0.38400000000000001</v>
      </c>
      <c r="G1112" s="2">
        <f>'Moving Avg'!F1112</f>
        <v>0.42899999999999999</v>
      </c>
      <c r="H1112" s="2">
        <f>'Moving Avg'!G1112</f>
        <v>0.40039999999999998</v>
      </c>
      <c r="I1112" s="2">
        <f>'Moving Avg'!H1112</f>
        <v>0.32665000000000005</v>
      </c>
      <c r="J1112" s="5" t="str">
        <f>OBV!F1112</f>
        <v>BEARISH</v>
      </c>
      <c r="K1112" s="5" t="str">
        <f>OBV!G1112</f>
        <v>STRONG</v>
      </c>
      <c r="L1112" s="5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0.36</v>
      </c>
      <c r="C1113" s="2">
        <f>RSI!I1113</f>
        <v>26.486747765527724</v>
      </c>
      <c r="D1113" s="2">
        <f>MACD!E1113</f>
        <v>3.5289349985046292E-2</v>
      </c>
      <c r="E1113" s="2">
        <f>MACD!F1113</f>
        <v>3.3620160869202366E-2</v>
      </c>
      <c r="F1113" s="2">
        <f>'Moving Avg'!D1113</f>
        <v>0.378</v>
      </c>
      <c r="G1113" s="2">
        <f>'Moving Avg'!F1113</f>
        <v>0.42099999999999999</v>
      </c>
      <c r="H1113" s="2">
        <f>'Moving Avg'!G1113</f>
        <v>0.40059999999999996</v>
      </c>
      <c r="I1113" s="2">
        <f>'Moving Avg'!H1113</f>
        <v>0.32695000000000007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0.36</v>
      </c>
      <c r="C1114" s="2">
        <f>RSI!I1114</f>
        <v>26.486747765527724</v>
      </c>
      <c r="D1114" s="2">
        <f>MACD!E1114</f>
        <v>3.3784996002892309E-2</v>
      </c>
      <c r="E1114" s="2">
        <f>MACD!F1114</f>
        <v>3.3653127895940355E-2</v>
      </c>
      <c r="F1114" s="2">
        <f>'Moving Avg'!D1114</f>
        <v>0.372</v>
      </c>
      <c r="G1114" s="2">
        <f>'Moving Avg'!F1114</f>
        <v>0.41299999999999998</v>
      </c>
      <c r="H1114" s="2">
        <f>'Moving Avg'!G1114</f>
        <v>0.40079999999999993</v>
      </c>
      <c r="I1114" s="2">
        <f>'Moving Avg'!H1114</f>
        <v>0.3272500000000001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0.37</v>
      </c>
      <c r="C1115" s="2">
        <f>RSI!I1115</f>
        <v>33.590836302442966</v>
      </c>
      <c r="D1115" s="2">
        <f>MACD!E1115</f>
        <v>3.051195517923444E-2</v>
      </c>
      <c r="E1115" s="2">
        <f>MACD!F1115</f>
        <v>3.3024893352599172E-2</v>
      </c>
      <c r="F1115" s="2">
        <f>'Moving Avg'!D1115</f>
        <v>0.36799999999999999</v>
      </c>
      <c r="G1115" s="2">
        <f>'Moving Avg'!F1115</f>
        <v>0.40650000000000003</v>
      </c>
      <c r="H1115" s="2">
        <f>'Moving Avg'!G1115</f>
        <v>0.4012</v>
      </c>
      <c r="I1115" s="2">
        <f>'Moving Avg'!H1115</f>
        <v>0.32755000000000012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0.38</v>
      </c>
      <c r="C1116" s="2">
        <f>RSI!I1116</f>
        <v>39.850610087335511</v>
      </c>
      <c r="D1116" s="2">
        <f>MACD!E1116</f>
        <v>2.7201031967773348E-2</v>
      </c>
      <c r="E1116" s="2">
        <f>MACD!F1116</f>
        <v>3.1860121075634011E-2</v>
      </c>
      <c r="F1116" s="2">
        <f>'Moving Avg'!D1116</f>
        <v>0.36799999999999999</v>
      </c>
      <c r="G1116" s="2">
        <f>'Moving Avg'!F1116</f>
        <v>0.40150000000000008</v>
      </c>
      <c r="H1116" s="2">
        <f>'Moving Avg'!G1116</f>
        <v>0.4022</v>
      </c>
      <c r="I1116" s="2">
        <f>'Moving Avg'!H1116</f>
        <v>0.32790000000000008</v>
      </c>
      <c r="J1116" s="5" t="str">
        <f>OBV!F1116</f>
        <v>BEARISH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43937</v>
      </c>
      <c r="B1117" s="2">
        <f>RSI!B1117</f>
        <v>0.39</v>
      </c>
      <c r="C1117" s="2">
        <f>RSI!I1117</f>
        <v>45.393771131595038</v>
      </c>
      <c r="D1117" s="2">
        <f>MACD!E1117</f>
        <v>2.3784200027537117E-2</v>
      </c>
      <c r="E1117" s="2">
        <f>MACD!F1117</f>
        <v>3.0244936866014632E-2</v>
      </c>
      <c r="F1117" s="2">
        <f>'Moving Avg'!D1117</f>
        <v>0.372</v>
      </c>
      <c r="G1117" s="2">
        <f>'Moving Avg'!F1117</f>
        <v>0.39799999999999996</v>
      </c>
      <c r="H1117" s="2">
        <f>'Moving Avg'!G1117</f>
        <v>0.4032</v>
      </c>
      <c r="I1117" s="2">
        <f>'Moving Avg'!H1117</f>
        <v>0.32835000000000009</v>
      </c>
      <c r="J1117" s="5" t="str">
        <f>OBV!F1117</f>
        <v>BEARISH</v>
      </c>
      <c r="K1117" s="5" t="str">
        <f>OBV!G1117</f>
        <v>NEUTRAL</v>
      </c>
      <c r="L1117" s="5" t="str">
        <f>OBV!H1117</f>
        <v>BEARISH DIVERGENCE</v>
      </c>
    </row>
    <row r="1118" spans="1:12" ht="13.5" x14ac:dyDescent="0.25">
      <c r="A1118" s="3">
        <f>RSI!A1118</f>
        <v>43938</v>
      </c>
      <c r="B1118" s="2">
        <f>RSI!B1118</f>
        <v>0.39</v>
      </c>
      <c r="C1118" s="2">
        <f>RSI!I1118</f>
        <v>45.393771131595038</v>
      </c>
      <c r="D1118" s="2">
        <f>MACD!E1118</f>
        <v>1.9411648507095258E-2</v>
      </c>
      <c r="E1118" s="2">
        <f>MACD!F1118</f>
        <v>2.8078279194230758E-2</v>
      </c>
      <c r="F1118" s="2">
        <f>'Moving Avg'!D1118</f>
        <v>0.378</v>
      </c>
      <c r="G1118" s="2">
        <f>'Moving Avg'!F1118</f>
        <v>0.39549999999999996</v>
      </c>
      <c r="H1118" s="2">
        <f>'Moving Avg'!G1118</f>
        <v>0.4042</v>
      </c>
      <c r="I1118" s="2">
        <f>'Moving Avg'!H1118</f>
        <v>0.32880000000000009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0.4</v>
      </c>
      <c r="C1119" s="2">
        <f>RSI!I1119</f>
        <v>50.666523300900273</v>
      </c>
      <c r="D1119" s="2">
        <f>MACD!E1119</f>
        <v>1.502390417048588E-2</v>
      </c>
      <c r="E1119" s="2">
        <f>MACD!F1119</f>
        <v>2.5467404189481783E-2</v>
      </c>
      <c r="F1119" s="2">
        <f>'Moving Avg'!D1119</f>
        <v>0.38600000000000001</v>
      </c>
      <c r="G1119" s="2">
        <f>'Moving Avg'!F1119</f>
        <v>0.39350000000000002</v>
      </c>
      <c r="H1119" s="2">
        <f>'Moving Avg'!G1119</f>
        <v>0.40539999999999998</v>
      </c>
      <c r="I1119" s="2">
        <f>'Moving Avg'!H1119</f>
        <v>0.32930000000000009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0.41</v>
      </c>
      <c r="C1120" s="2">
        <f>RSI!I1120</f>
        <v>55.313361434246907</v>
      </c>
      <c r="D1120" s="2">
        <f>MACD!E1120</f>
        <v>1.0560299300829079E-2</v>
      </c>
      <c r="E1120" s="2">
        <f>MACD!F1120</f>
        <v>2.2485983211751246E-2</v>
      </c>
      <c r="F1120" s="2">
        <f>'Moving Avg'!D1120</f>
        <v>0.39400000000000002</v>
      </c>
      <c r="G1120" s="2">
        <f>'Moving Avg'!F1120</f>
        <v>0.39250000000000002</v>
      </c>
      <c r="H1120" s="2">
        <f>'Moving Avg'!G1120</f>
        <v>0.40679999999999999</v>
      </c>
      <c r="I1120" s="2">
        <f>'Moving Avg'!H1120</f>
        <v>0.32985000000000009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0.4</v>
      </c>
      <c r="C1121" s="2">
        <f>RSI!I1121</f>
        <v>50.219225647591571</v>
      </c>
      <c r="D1121" s="2">
        <f>MACD!E1121</f>
        <v>5.9171866616298252E-3</v>
      </c>
      <c r="E1121" s="2">
        <f>MACD!F1121</f>
        <v>1.9172223901726963E-2</v>
      </c>
      <c r="F1121" s="2">
        <f>'Moving Avg'!D1121</f>
        <v>0.39800000000000002</v>
      </c>
      <c r="G1121" s="2">
        <f>'Moving Avg'!F1121</f>
        <v>0.39150000000000007</v>
      </c>
      <c r="H1121" s="2">
        <f>'Moving Avg'!G1121</f>
        <v>0.40779999999999994</v>
      </c>
      <c r="I1121" s="2">
        <f>'Moving Avg'!H1121</f>
        <v>0.33035000000000003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0.41</v>
      </c>
      <c r="C1122" s="2">
        <f>RSI!I1122</f>
        <v>54.710999521654387</v>
      </c>
      <c r="D1122" s="2">
        <f>MACD!E1122</f>
        <v>-2.951344848838855E-4</v>
      </c>
      <c r="E1122" s="2">
        <f>MACD!F1122</f>
        <v>1.5278752224404793E-2</v>
      </c>
      <c r="F1122" s="2">
        <f>'Moving Avg'!D1122</f>
        <v>0.40200000000000002</v>
      </c>
      <c r="G1122" s="2">
        <f>'Moving Avg'!F1122</f>
        <v>0.39100000000000007</v>
      </c>
      <c r="H1122" s="2">
        <f>'Moving Avg'!G1122</f>
        <v>0.40899999999999997</v>
      </c>
      <c r="I1122" s="2">
        <f>'Moving Avg'!H1122</f>
        <v>0.33090000000000003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0.41</v>
      </c>
      <c r="C1123" s="2">
        <f>RSI!I1123</f>
        <v>54.710999521654387</v>
      </c>
      <c r="D1123" s="2">
        <f>MACD!E1123</f>
        <v>-7.1532763007008393E-3</v>
      </c>
      <c r="E1123" s="2">
        <f>MACD!F1123</f>
        <v>1.0792346519383668E-2</v>
      </c>
      <c r="F1123" s="2">
        <f>'Moving Avg'!D1123</f>
        <v>0.40599999999999997</v>
      </c>
      <c r="G1123" s="2">
        <f>'Moving Avg'!F1123</f>
        <v>0.39050000000000001</v>
      </c>
      <c r="H1123" s="2">
        <f>'Moving Avg'!G1123</f>
        <v>0.41039999999999999</v>
      </c>
      <c r="I1123" s="2">
        <f>'Moving Avg'!H1123</f>
        <v>0.33145000000000002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0.4</v>
      </c>
      <c r="C1124" s="2">
        <f>RSI!I1124</f>
        <v>49.528051577880568</v>
      </c>
      <c r="D1124" s="2">
        <f>MACD!E1124</f>
        <v>-1.2274005343854255E-2</v>
      </c>
      <c r="E1124" s="2">
        <f>MACD!F1124</f>
        <v>6.1790761467360837E-3</v>
      </c>
      <c r="F1124" s="2">
        <f>'Moving Avg'!D1124</f>
        <v>0.40599999999999997</v>
      </c>
      <c r="G1124" s="2">
        <f>'Moving Avg'!F1124</f>
        <v>0.39</v>
      </c>
      <c r="H1124" s="2">
        <f>'Moving Avg'!G1124</f>
        <v>0.41159999999999997</v>
      </c>
      <c r="I1124" s="2">
        <f>'Moving Avg'!H1124</f>
        <v>0.33195000000000008</v>
      </c>
      <c r="J1124" s="5" t="str">
        <f>OBV!F1124</f>
        <v>BULLISH</v>
      </c>
      <c r="K1124" s="5" t="str">
        <f>OBV!G1124</f>
        <v>NEUTRAL</v>
      </c>
      <c r="L1124" s="5" t="str">
        <f>OBV!H1124</f>
        <v>NEUTRAL</v>
      </c>
    </row>
    <row r="1125" spans="1:12" ht="13.5" x14ac:dyDescent="0.25">
      <c r="A1125" s="3">
        <f>RSI!A1125</f>
        <v>43949</v>
      </c>
      <c r="B1125" s="2">
        <f>RSI!B1125</f>
        <v>0.39</v>
      </c>
      <c r="C1125" s="2">
        <f>RSI!I1125</f>
        <v>44.94295483410135</v>
      </c>
      <c r="D1125" s="2">
        <f>MACD!E1125</f>
        <v>-1.432273601477102E-2</v>
      </c>
      <c r="E1125" s="2">
        <f>MACD!F1125</f>
        <v>2.0787137144346636E-3</v>
      </c>
      <c r="F1125" s="2">
        <f>'Moving Avg'!D1125</f>
        <v>0.40200000000000002</v>
      </c>
      <c r="G1125" s="2">
        <f>'Moving Avg'!F1125</f>
        <v>0.38950000000000007</v>
      </c>
      <c r="H1125" s="2">
        <f>'Moving Avg'!G1125</f>
        <v>0.41259999999999997</v>
      </c>
      <c r="I1125" s="2">
        <f>'Moving Avg'!H1125</f>
        <v>0.33240000000000003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0.38</v>
      </c>
      <c r="C1126" s="2">
        <f>RSI!I1126</f>
        <v>40.868490327675751</v>
      </c>
      <c r="D1126" s="2">
        <f>MACD!E1126</f>
        <v>-1.3713362768169923E-2</v>
      </c>
      <c r="E1126" s="2">
        <f>MACD!F1126</f>
        <v>-1.0797015820862539E-3</v>
      </c>
      <c r="F1126" s="2">
        <f>'Moving Avg'!D1126</f>
        <v>0.39799999999999996</v>
      </c>
      <c r="G1126" s="2">
        <f>'Moving Avg'!F1126</f>
        <v>0.38850000000000001</v>
      </c>
      <c r="H1126" s="2">
        <f>'Moving Avg'!G1126</f>
        <v>0.41319999999999996</v>
      </c>
      <c r="I1126" s="2">
        <f>'Moving Avg'!H1126</f>
        <v>0.33279999999999998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</row>
    <row r="1127" spans="1:12" ht="13.5" x14ac:dyDescent="0.25">
      <c r="A1127" s="3">
        <f>RSI!A1127</f>
        <v>43951</v>
      </c>
      <c r="B1127" s="2">
        <f>RSI!B1127</f>
        <v>0.38</v>
      </c>
      <c r="C1127" s="2">
        <f>RSI!I1127</f>
        <v>40.868490327675751</v>
      </c>
      <c r="D1127" s="2">
        <f>MACD!E1127</f>
        <v>-1.1541194409514677E-2</v>
      </c>
      <c r="E1127" s="2">
        <f>MACD!F1127</f>
        <v>-3.1720001475719385E-3</v>
      </c>
      <c r="F1127" s="2">
        <f>'Moving Avg'!D1127</f>
        <v>0.39200000000000002</v>
      </c>
      <c r="G1127" s="2">
        <f>'Moving Avg'!F1127</f>
        <v>0.38750000000000007</v>
      </c>
      <c r="H1127" s="2">
        <f>'Moving Avg'!G1127</f>
        <v>0.41359999999999991</v>
      </c>
      <c r="I1127" s="2">
        <f>'Moving Avg'!H1127</f>
        <v>0.3332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0.38</v>
      </c>
      <c r="C1128" s="2">
        <f>RSI!I1128</f>
        <v>40.868490327675758</v>
      </c>
      <c r="D1128" s="2">
        <f>MACD!E1128</f>
        <v>-9.5938694059014007E-3</v>
      </c>
      <c r="E1128" s="2">
        <f>MACD!F1128</f>
        <v>-4.456373999237831E-3</v>
      </c>
      <c r="F1128" s="2">
        <f>'Moving Avg'!D1128</f>
        <v>0.38599999999999995</v>
      </c>
      <c r="G1128" s="2">
        <f>'Moving Avg'!F1128</f>
        <v>0.38700000000000007</v>
      </c>
      <c r="H1128" s="2">
        <f>'Moving Avg'!G1128</f>
        <v>0.41379999999999989</v>
      </c>
      <c r="I1128" s="2">
        <f>'Moving Avg'!H1128</f>
        <v>0.3335999999999999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0.38</v>
      </c>
      <c r="C1129" s="2">
        <f>RSI!I1129</f>
        <v>40.868490327675751</v>
      </c>
      <c r="D1129" s="2">
        <f>MACD!E1129</f>
        <v>-6.3064339255103907E-3</v>
      </c>
      <c r="E1129" s="2">
        <f>MACD!F1129</f>
        <v>-4.8263859844923434E-3</v>
      </c>
      <c r="F1129" s="2">
        <f>'Moving Avg'!D1129</f>
        <v>0.38199999999999995</v>
      </c>
      <c r="G1129" s="2">
        <f>'Moving Avg'!F1129</f>
        <v>0.38650000000000001</v>
      </c>
      <c r="H1129" s="2">
        <f>'Moving Avg'!G1129</f>
        <v>0.41399999999999992</v>
      </c>
      <c r="I1129" s="2">
        <f>'Moving Avg'!H1129</f>
        <v>0.33404999999999996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</row>
    <row r="1130" spans="1:12" ht="13.5" x14ac:dyDescent="0.25">
      <c r="A1130" s="3">
        <f>RSI!A1130</f>
        <v>43957</v>
      </c>
      <c r="B1130" s="2">
        <f>RSI!B1130</f>
        <v>0.38</v>
      </c>
      <c r="C1130" s="2">
        <f>RSI!I1130</f>
        <v>40.868490327675751</v>
      </c>
      <c r="D1130" s="2">
        <f>MACD!E1130</f>
        <v>-1.8925578776198826E-3</v>
      </c>
      <c r="E1130" s="2">
        <f>MACD!F1130</f>
        <v>-4.2396203631178513E-3</v>
      </c>
      <c r="F1130" s="2">
        <f>'Moving Avg'!D1130</f>
        <v>0.38</v>
      </c>
      <c r="G1130" s="2">
        <f>'Moving Avg'!F1130</f>
        <v>0.38600000000000001</v>
      </c>
      <c r="H1130" s="2">
        <f>'Moving Avg'!G1130</f>
        <v>0.4141999999999999</v>
      </c>
      <c r="I1130" s="2">
        <f>'Moving Avg'!H1130</f>
        <v>0.33449999999999996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0.38</v>
      </c>
      <c r="C1131" s="2">
        <f>RSI!I1131</f>
        <v>40.868490327675758</v>
      </c>
      <c r="D1131" s="2">
        <f>MACD!E1131</f>
        <v>3.9059353172588018E-4</v>
      </c>
      <c r="E1131" s="2">
        <f>MACD!F1131</f>
        <v>-3.3135775841491048E-3</v>
      </c>
      <c r="F1131" s="2">
        <f>'Moving Avg'!D1131</f>
        <v>0.38</v>
      </c>
      <c r="G1131" s="2">
        <f>'Moving Avg'!F1131</f>
        <v>0.38600000000000001</v>
      </c>
      <c r="H1131" s="2">
        <f>'Moving Avg'!G1131</f>
        <v>0.41439999999999988</v>
      </c>
      <c r="I1131" s="2">
        <f>'Moving Avg'!H1131</f>
        <v>0.33494999999999986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0.38</v>
      </c>
      <c r="C1132" s="2">
        <f>RSI!I1132</f>
        <v>40.868490327675758</v>
      </c>
      <c r="D1132" s="2">
        <f>MACD!E1132</f>
        <v>3.9413179289999323E-3</v>
      </c>
      <c r="E1132" s="2">
        <f>MACD!F1132</f>
        <v>-1.8625984815192976E-3</v>
      </c>
      <c r="F1132" s="2">
        <f>'Moving Avg'!D1132</f>
        <v>0.38</v>
      </c>
      <c r="G1132" s="2">
        <f>'Moving Avg'!F1132</f>
        <v>0.38649999999999995</v>
      </c>
      <c r="H1132" s="2">
        <f>'Moving Avg'!G1132</f>
        <v>0.41479999999999989</v>
      </c>
      <c r="I1132" s="2">
        <f>'Moving Avg'!H1132</f>
        <v>0.33539999999999986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</row>
    <row r="1133" spans="1:12" ht="13.5" x14ac:dyDescent="0.25">
      <c r="A1133" s="3">
        <f>RSI!A1133</f>
        <v>43962</v>
      </c>
      <c r="B1133" s="2">
        <f>RSI!B1133</f>
        <v>0.38</v>
      </c>
      <c r="C1133" s="2">
        <f>RSI!I1133</f>
        <v>40.868490327675758</v>
      </c>
      <c r="D1133" s="2">
        <f>MACD!E1133</f>
        <v>7.0201895459069408E-3</v>
      </c>
      <c r="E1133" s="2">
        <f>MACD!F1133</f>
        <v>-8.604087603404989E-5</v>
      </c>
      <c r="F1133" s="2">
        <f>'Moving Avg'!D1133</f>
        <v>0.38</v>
      </c>
      <c r="G1133" s="2">
        <f>'Moving Avg'!F1133</f>
        <v>0.38749999999999996</v>
      </c>
      <c r="H1133" s="2">
        <f>'Moving Avg'!G1133</f>
        <v>0.41499999999999992</v>
      </c>
      <c r="I1133" s="2">
        <f>'Moving Avg'!H1133</f>
        <v>0.33584999999999982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0.39</v>
      </c>
      <c r="C1134" s="2">
        <f>RSI!I1134</f>
        <v>49.200434993849676</v>
      </c>
      <c r="D1134" s="2">
        <f>MACD!E1134</f>
        <v>7.4150868007952231E-3</v>
      </c>
      <c r="E1134" s="2">
        <f>MACD!F1134</f>
        <v>1.4141846593318046E-3</v>
      </c>
      <c r="F1134" s="2">
        <f>'Moving Avg'!D1134</f>
        <v>0.38200000000000001</v>
      </c>
      <c r="G1134" s="2">
        <f>'Moving Avg'!F1134</f>
        <v>0.38899999999999996</v>
      </c>
      <c r="H1134" s="2">
        <f>'Moving Avg'!G1134</f>
        <v>0.4151999999999999</v>
      </c>
      <c r="I1134" s="2">
        <f>'Moving Avg'!H1134</f>
        <v>0.33634999999999982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0.39</v>
      </c>
      <c r="C1135" s="2">
        <f>RSI!I1135</f>
        <v>49.200434993849669</v>
      </c>
      <c r="D1135" s="2">
        <f>MACD!E1135</f>
        <v>6.2154753987755385E-3</v>
      </c>
      <c r="E1135" s="2">
        <f>MACD!F1135</f>
        <v>2.3744428072205517E-3</v>
      </c>
      <c r="F1135" s="2">
        <f>'Moving Avg'!D1135</f>
        <v>0.38400000000000006</v>
      </c>
      <c r="G1135" s="2">
        <f>'Moving Avg'!F1135</f>
        <v>0.38999999999999996</v>
      </c>
      <c r="H1135" s="2">
        <f>'Moving Avg'!G1135</f>
        <v>0.41499999999999992</v>
      </c>
      <c r="I1135" s="2">
        <f>'Moving Avg'!H1135</f>
        <v>0.33684999999999982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0.4</v>
      </c>
      <c r="C1136" s="2">
        <f>RSI!I1136</f>
        <v>56.335886006931617</v>
      </c>
      <c r="D1136" s="2">
        <f>MACD!E1136</f>
        <v>2.9255750080333653E-3</v>
      </c>
      <c r="E1136" s="2">
        <f>MACD!F1136</f>
        <v>2.4846692473831145E-3</v>
      </c>
      <c r="F1136" s="2">
        <f>'Moving Avg'!D1136</f>
        <v>0.38800000000000001</v>
      </c>
      <c r="G1136" s="2">
        <f>'Moving Avg'!F1136</f>
        <v>0.39099999999999996</v>
      </c>
      <c r="H1136" s="2">
        <f>'Moving Avg'!G1136</f>
        <v>0.41459999999999991</v>
      </c>
      <c r="I1136" s="2">
        <f>'Moving Avg'!H1136</f>
        <v>0.33739999999999987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0.4</v>
      </c>
      <c r="C1137" s="2">
        <f>RSI!I1137</f>
        <v>56.335886006931617</v>
      </c>
      <c r="D1137" s="2">
        <f>MACD!E1137</f>
        <v>8.6757607787701918E-5</v>
      </c>
      <c r="E1137" s="2">
        <f>MACD!F1137</f>
        <v>2.0050869194640319E-3</v>
      </c>
      <c r="F1137" s="2">
        <f>'Moving Avg'!D1137</f>
        <v>0.39200000000000002</v>
      </c>
      <c r="G1137" s="2">
        <f>'Moving Avg'!F1137</f>
        <v>0.39150000000000001</v>
      </c>
      <c r="H1137" s="2">
        <f>'Moving Avg'!G1137</f>
        <v>0.41399999999999987</v>
      </c>
      <c r="I1137" s="2">
        <f>'Moving Avg'!H1137</f>
        <v>0.33794999999999997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0.39</v>
      </c>
      <c r="C1138" s="2">
        <f>RSI!I1138</f>
        <v>48.444156351533174</v>
      </c>
      <c r="D1138" s="2">
        <f>MACD!E1138</f>
        <v>-1.6255552568809617E-3</v>
      </c>
      <c r="E1138" s="2">
        <f>MACD!F1138</f>
        <v>1.2789584841950332E-3</v>
      </c>
      <c r="F1138" s="2">
        <f>'Moving Avg'!D1138</f>
        <v>0.39400000000000002</v>
      </c>
      <c r="G1138" s="2">
        <f>'Moving Avg'!F1138</f>
        <v>0.39149999999999996</v>
      </c>
      <c r="H1138" s="2">
        <f>'Moving Avg'!G1138</f>
        <v>0.41279999999999994</v>
      </c>
      <c r="I1138" s="2">
        <f>'Moving Avg'!H1138</f>
        <v>0.33844999999999997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0.38</v>
      </c>
      <c r="C1139" s="2">
        <f>RSI!I1139</f>
        <v>42.093904304407118</v>
      </c>
      <c r="D1139" s="2">
        <f>MACD!E1139</f>
        <v>-2.3218054470700578E-3</v>
      </c>
      <c r="E1139" s="2">
        <f>MACD!F1139</f>
        <v>5.5880569794201506E-4</v>
      </c>
      <c r="F1139" s="2">
        <f>'Moving Avg'!D1139</f>
        <v>0.39200000000000002</v>
      </c>
      <c r="G1139" s="2">
        <f>'Moving Avg'!F1139</f>
        <v>0.39049999999999996</v>
      </c>
      <c r="H1139" s="2">
        <f>'Moving Avg'!G1139</f>
        <v>0.41100000000000003</v>
      </c>
      <c r="I1139" s="2">
        <f>'Moving Avg'!H1139</f>
        <v>0.33889999999999992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0.37</v>
      </c>
      <c r="C1140" s="2">
        <f>RSI!I1140</f>
        <v>36.886705931154758</v>
      </c>
      <c r="D1140" s="2">
        <f>MACD!E1140</f>
        <v>-2.1001005482487178E-3</v>
      </c>
      <c r="E1140" s="2">
        <f>MACD!F1140</f>
        <v>2.7024448703868444E-5</v>
      </c>
      <c r="F1140" s="2">
        <f>'Moving Avg'!D1140</f>
        <v>0.38800000000000001</v>
      </c>
      <c r="G1140" s="2">
        <f>'Moving Avg'!F1140</f>
        <v>0.38849999999999996</v>
      </c>
      <c r="H1140" s="2">
        <f>'Moving Avg'!G1140</f>
        <v>0.40860000000000002</v>
      </c>
      <c r="I1140" s="2">
        <f>'Moving Avg'!H1140</f>
        <v>0.33929999999999999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0.37</v>
      </c>
      <c r="C1141" s="2">
        <f>RSI!I1141</f>
        <v>36.886705931154751</v>
      </c>
      <c r="D1141" s="2">
        <f>MACD!E1141</f>
        <v>-1.7885072452035189E-3</v>
      </c>
      <c r="E1141" s="2">
        <f>MACD!F1141</f>
        <v>-3.3608189007760907E-4</v>
      </c>
      <c r="F1141" s="2">
        <f>'Moving Avg'!D1141</f>
        <v>0.38200000000000001</v>
      </c>
      <c r="G1141" s="2">
        <f>'Moving Avg'!F1141</f>
        <v>0.38699999999999996</v>
      </c>
      <c r="H1141" s="2">
        <f>'Moving Avg'!G1141</f>
        <v>0.40580000000000005</v>
      </c>
      <c r="I1141" s="2">
        <f>'Moving Avg'!H1141</f>
        <v>0.3397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0.37</v>
      </c>
      <c r="C1142" s="2">
        <f>RSI!I1142</f>
        <v>36.886705931154751</v>
      </c>
      <c r="D1142" s="2">
        <f>MACD!E1142</f>
        <v>-1.4100394750660716E-3</v>
      </c>
      <c r="E1142" s="2">
        <f>MACD!F1142</f>
        <v>-5.5087340707530154E-4</v>
      </c>
      <c r="F1142" s="2">
        <f>'Moving Avg'!D1142</f>
        <v>0.37600000000000006</v>
      </c>
      <c r="G1142" s="2">
        <f>'Moving Avg'!F1142</f>
        <v>0.38499999999999995</v>
      </c>
      <c r="H1142" s="2">
        <f>'Moving Avg'!G1142</f>
        <v>0.40300000000000014</v>
      </c>
      <c r="I1142" s="2">
        <f>'Moving Avg'!H1142</f>
        <v>0.34010000000000007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0.36</v>
      </c>
      <c r="C1143" s="2">
        <f>RSI!I1143</f>
        <v>31.950270085080675</v>
      </c>
      <c r="D1143" s="2">
        <f>MACD!E1143</f>
        <v>-2.4274946170976808E-4</v>
      </c>
      <c r="E1143" s="2">
        <f>MACD!F1143</f>
        <v>-4.8924861800219484E-4</v>
      </c>
      <c r="F1143" s="2">
        <f>'Moving Avg'!D1143</f>
        <v>0.37</v>
      </c>
      <c r="G1143" s="2">
        <f>'Moving Avg'!F1143</f>
        <v>0.38249999999999995</v>
      </c>
      <c r="H1143" s="2">
        <f>'Moving Avg'!G1143</f>
        <v>0.39980000000000016</v>
      </c>
      <c r="I1143" s="2">
        <f>'Moving Avg'!H1143</f>
        <v>0.34045000000000009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0.35</v>
      </c>
      <c r="C1144" s="2">
        <f>RSI!I1144</f>
        <v>27.925595670352436</v>
      </c>
      <c r="D1144" s="2">
        <f>MACD!E1144</f>
        <v>3.1816828788025497E-3</v>
      </c>
      <c r="E1144" s="2">
        <f>MACD!F1144</f>
        <v>2.4493768135875406E-4</v>
      </c>
      <c r="F1144" s="2">
        <f>'Moving Avg'!D1144</f>
        <v>0.36399999999999999</v>
      </c>
      <c r="G1144" s="2">
        <f>'Moving Avg'!F1144</f>
        <v>0.38</v>
      </c>
      <c r="H1144" s="2">
        <f>'Moving Avg'!G1144</f>
        <v>0.3964000000000002</v>
      </c>
      <c r="I1144" s="2">
        <f>'Moving Avg'!H1144</f>
        <v>0.34075000000000005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</row>
    <row r="1145" spans="1:12" ht="13.5" x14ac:dyDescent="0.25">
      <c r="A1145" s="3">
        <f>RSI!A1145</f>
        <v>43979</v>
      </c>
      <c r="B1145" s="2">
        <f>RSI!B1145</f>
        <v>0.35</v>
      </c>
      <c r="C1145" s="2">
        <f>RSI!I1145</f>
        <v>27.925595670352436</v>
      </c>
      <c r="D1145" s="2">
        <f>MACD!E1145</f>
        <v>6.2842246512403999E-3</v>
      </c>
      <c r="E1145" s="2">
        <f>MACD!F1145</f>
        <v>1.4527950753350832E-3</v>
      </c>
      <c r="F1145" s="2">
        <f>'Moving Avg'!D1145</f>
        <v>0.36000000000000004</v>
      </c>
      <c r="G1145" s="2">
        <f>'Moving Avg'!F1145</f>
        <v>0.378</v>
      </c>
      <c r="H1145" s="2">
        <f>'Moving Avg'!G1145</f>
        <v>0.39340000000000031</v>
      </c>
      <c r="I1145" s="2">
        <f>'Moving Avg'!H1145</f>
        <v>0.34105000000000002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0.34</v>
      </c>
      <c r="C1146" s="2">
        <f>RSI!I1146</f>
        <v>24.365934520840909</v>
      </c>
      <c r="D1146" s="2">
        <f>MACD!E1146</f>
        <v>1.1378418636469545E-2</v>
      </c>
      <c r="E1146" s="2">
        <f>MACD!F1146</f>
        <v>3.4379197875619759E-3</v>
      </c>
      <c r="F1146" s="2">
        <f>'Moving Avg'!D1146</f>
        <v>0.35400000000000004</v>
      </c>
      <c r="G1146" s="2">
        <f>'Moving Avg'!F1146</f>
        <v>0.376</v>
      </c>
      <c r="H1146" s="2">
        <f>'Moving Avg'!G1146</f>
        <v>0.39060000000000028</v>
      </c>
      <c r="I1146" s="2">
        <f>'Moving Avg'!H1146</f>
        <v>0.34130000000000005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0.34</v>
      </c>
      <c r="C1147" s="2">
        <f>RSI!I1147</f>
        <v>24.365934520840909</v>
      </c>
      <c r="D1147" s="2">
        <f>MACD!E1147</f>
        <v>1.5923688355535481E-2</v>
      </c>
      <c r="E1147" s="2">
        <f>MACD!F1147</f>
        <v>5.9350735011566777E-3</v>
      </c>
      <c r="F1147" s="2">
        <f>'Moving Avg'!D1147</f>
        <v>0.34800000000000003</v>
      </c>
      <c r="G1147" s="2">
        <f>'Moving Avg'!F1147</f>
        <v>0.374</v>
      </c>
      <c r="H1147" s="2">
        <f>'Moving Avg'!G1147</f>
        <v>0.38820000000000027</v>
      </c>
      <c r="I1147" s="2">
        <f>'Moving Avg'!H1147</f>
        <v>0.34155000000000008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</row>
    <row r="1148" spans="1:12" ht="13.5" x14ac:dyDescent="0.25">
      <c r="A1148" s="3">
        <f>RSI!A1148</f>
        <v>43984</v>
      </c>
      <c r="B1148" s="2">
        <f>RSI!B1148</f>
        <v>0.33</v>
      </c>
      <c r="C1148" s="2">
        <f>RSI!I1148</f>
        <v>21.227743275769782</v>
      </c>
      <c r="D1148" s="2">
        <f>MACD!E1148</f>
        <v>1.9189370461863087E-2</v>
      </c>
      <c r="E1148" s="2">
        <f>MACD!F1148</f>
        <v>8.5859328932979609E-3</v>
      </c>
      <c r="F1148" s="2">
        <f>'Moving Avg'!D1148</f>
        <v>0.34200000000000003</v>
      </c>
      <c r="G1148" s="2">
        <f>'Moving Avg'!F1148</f>
        <v>0.3715</v>
      </c>
      <c r="H1148" s="2">
        <f>'Moving Avg'!G1148</f>
        <v>0.38600000000000023</v>
      </c>
      <c r="I1148" s="2">
        <f>'Moving Avg'!H1148</f>
        <v>0.34175000000000005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</row>
    <row r="1149" spans="1:12" ht="13.5" x14ac:dyDescent="0.25">
      <c r="A1149" s="3">
        <f>RSI!A1149</f>
        <v>43985</v>
      </c>
      <c r="B1149" s="2">
        <f>RSI!B1149</f>
        <v>0.33</v>
      </c>
      <c r="C1149" s="2">
        <f>RSI!I1149</f>
        <v>21.227743275769782</v>
      </c>
      <c r="D1149" s="2">
        <f>MACD!E1149</f>
        <v>2.0674570169534445E-2</v>
      </c>
      <c r="E1149" s="2">
        <f>MACD!F1149</f>
        <v>1.1003660348545259E-2</v>
      </c>
      <c r="F1149" s="2">
        <f>'Moving Avg'!D1149</f>
        <v>0.33800000000000002</v>
      </c>
      <c r="G1149" s="2">
        <f>'Moving Avg'!F1149</f>
        <v>0.36899999999999999</v>
      </c>
      <c r="H1149" s="2">
        <f>'Moving Avg'!G1149</f>
        <v>0.38380000000000025</v>
      </c>
      <c r="I1149" s="2">
        <f>'Moving Avg'!H1149</f>
        <v>0.34194999999999998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</row>
    <row r="1150" spans="1:12" ht="13.5" x14ac:dyDescent="0.25">
      <c r="A1150" s="3">
        <f>RSI!A1150</f>
        <v>43986</v>
      </c>
      <c r="B1150" s="2">
        <f>RSI!B1150</f>
        <v>0.33</v>
      </c>
      <c r="C1150" s="2">
        <f>RSI!I1150</f>
        <v>21.227743275769782</v>
      </c>
      <c r="D1150" s="2">
        <f>MACD!E1150</f>
        <v>2.0633919568199599E-2</v>
      </c>
      <c r="E1150" s="2">
        <f>MACD!F1150</f>
        <v>1.2929712192476128E-2</v>
      </c>
      <c r="F1150" s="2">
        <f>'Moving Avg'!D1150</f>
        <v>0.33400000000000002</v>
      </c>
      <c r="G1150" s="2">
        <f>'Moving Avg'!F1150</f>
        <v>0.36649999999999999</v>
      </c>
      <c r="H1150" s="2">
        <f>'Moving Avg'!G1150</f>
        <v>0.38180000000000014</v>
      </c>
      <c r="I1150" s="2">
        <f>'Moving Avg'!H1150</f>
        <v>0.34214999999999995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</row>
    <row r="1151" spans="1:12" ht="13.5" x14ac:dyDescent="0.25">
      <c r="A1151" s="3">
        <f>RSI!A1151</f>
        <v>43987</v>
      </c>
      <c r="B1151" s="2">
        <f>RSI!B1151</f>
        <v>0.33</v>
      </c>
      <c r="C1151" s="2">
        <f>RSI!I1151</f>
        <v>21.227743275769782</v>
      </c>
      <c r="D1151" s="2">
        <f>MACD!E1151</f>
        <v>2.0822766879766919E-2</v>
      </c>
      <c r="E1151" s="2">
        <f>MACD!F1151</f>
        <v>1.4508323129934286E-2</v>
      </c>
      <c r="F1151" s="2">
        <f>'Moving Avg'!D1151</f>
        <v>0.33200000000000002</v>
      </c>
      <c r="G1151" s="2">
        <f>'Moving Avg'!F1151</f>
        <v>0.36399999999999999</v>
      </c>
      <c r="H1151" s="2">
        <f>'Moving Avg'!G1151</f>
        <v>0.38000000000000006</v>
      </c>
      <c r="I1151" s="2">
        <f>'Moving Avg'!H1151</f>
        <v>0.34234999999999999</v>
      </c>
      <c r="J1151" s="5" t="str">
        <f>OBV!F1151</f>
        <v>BEARISH</v>
      </c>
      <c r="K1151" s="5" t="str">
        <f>OBV!G1151</f>
        <v>NEUTRAL</v>
      </c>
      <c r="L1151" s="5" t="str">
        <f>OBV!H1151</f>
        <v>CONFIRMED BEARISH</v>
      </c>
    </row>
    <row r="1152" spans="1:12" ht="13.5" x14ac:dyDescent="0.25">
      <c r="A1152" s="3">
        <f>RSI!A1152</f>
        <v>43990</v>
      </c>
      <c r="B1152" s="2">
        <f>RSI!B1152</f>
        <v>0.33</v>
      </c>
      <c r="C1152" s="2">
        <f>RSI!I1152</f>
        <v>21.227743275769768</v>
      </c>
      <c r="D1152" s="2">
        <f>MACD!E1152</f>
        <v>2.1189268142336515E-2</v>
      </c>
      <c r="E1152" s="2">
        <f>MACD!F1152</f>
        <v>1.5844512132414734E-2</v>
      </c>
      <c r="F1152" s="2">
        <f>'Moving Avg'!D1152</f>
        <v>0.33</v>
      </c>
      <c r="G1152" s="2">
        <f>'Moving Avg'!F1152</f>
        <v>0.36149999999999999</v>
      </c>
      <c r="H1152" s="2">
        <f>'Moving Avg'!G1152</f>
        <v>0.37819999999999998</v>
      </c>
      <c r="I1152" s="2">
        <f>'Moving Avg'!H1152</f>
        <v>0.34254999999999997</v>
      </c>
      <c r="J1152" s="5" t="str">
        <f>OBV!F1152</f>
        <v>BEARISH</v>
      </c>
      <c r="K1152" s="5" t="str">
        <f>OBV!G1152</f>
        <v>NEUTRAL</v>
      </c>
      <c r="L1152" s="5" t="str">
        <f>OBV!H1152</f>
        <v>CONFIRMED BEARISH</v>
      </c>
    </row>
    <row r="1153" spans="1:12" ht="13.5" x14ac:dyDescent="0.25">
      <c r="A1153" s="3">
        <f>RSI!A1153</f>
        <v>43991</v>
      </c>
      <c r="B1153" s="2">
        <f>RSI!B1153</f>
        <v>0.33</v>
      </c>
      <c r="C1153" s="2">
        <f>RSI!I1153</f>
        <v>21.227743275769768</v>
      </c>
      <c r="D1153" s="2">
        <f>MACD!E1153</f>
        <v>2.0152318782328815E-2</v>
      </c>
      <c r="E1153" s="2">
        <f>MACD!F1153</f>
        <v>1.6706073462397553E-2</v>
      </c>
      <c r="F1153" s="2">
        <f>'Moving Avg'!D1153</f>
        <v>0.33</v>
      </c>
      <c r="G1153" s="2">
        <f>'Moving Avg'!F1153</f>
        <v>0.35899999999999999</v>
      </c>
      <c r="H1153" s="2">
        <f>'Moving Avg'!G1153</f>
        <v>0.37639999999999996</v>
      </c>
      <c r="I1153" s="2">
        <f>'Moving Avg'!H1153</f>
        <v>0.34275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0.33</v>
      </c>
      <c r="C1154" s="2">
        <f>RSI!I1154</f>
        <v>21.227743275769768</v>
      </c>
      <c r="D1154" s="2">
        <f>MACD!E1154</f>
        <v>1.791365681899143E-2</v>
      </c>
      <c r="E1154" s="2">
        <f>MACD!F1154</f>
        <v>1.6947590133716328E-2</v>
      </c>
      <c r="F1154" s="2">
        <f>'Moving Avg'!D1154</f>
        <v>0.33</v>
      </c>
      <c r="G1154" s="2">
        <f>'Moving Avg'!F1154</f>
        <v>0.35599999999999998</v>
      </c>
      <c r="H1154" s="2">
        <f>'Moving Avg'!G1154</f>
        <v>0.37479999999999991</v>
      </c>
      <c r="I1154" s="2">
        <f>'Moving Avg'!H1154</f>
        <v>0.34294999999999992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0.33</v>
      </c>
      <c r="C1155" s="2">
        <f>RSI!I1155</f>
        <v>21.227743275769768</v>
      </c>
      <c r="D1155" s="2">
        <f>MACD!E1155</f>
        <v>1.6183495373995049E-2</v>
      </c>
      <c r="E1155" s="2">
        <f>MACD!F1155</f>
        <v>1.6794771181772073E-2</v>
      </c>
      <c r="F1155" s="2">
        <f>'Moving Avg'!D1155</f>
        <v>0.33</v>
      </c>
      <c r="G1155" s="2">
        <f>'Moving Avg'!F1155</f>
        <v>0.35300000000000004</v>
      </c>
      <c r="H1155" s="2">
        <f>'Moving Avg'!G1155</f>
        <v>0.3733999999999999</v>
      </c>
      <c r="I1155" s="2">
        <f>'Moving Avg'!H1155</f>
        <v>0.3431499999999999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</row>
    <row r="1156" spans="1:12" ht="13.5" x14ac:dyDescent="0.25">
      <c r="A1156" s="3">
        <f>RSI!A1156</f>
        <v>43994</v>
      </c>
      <c r="B1156" s="2">
        <f>RSI!B1156</f>
        <v>0.33</v>
      </c>
      <c r="C1156" s="2">
        <f>RSI!I1156</f>
        <v>21.227743275769768</v>
      </c>
      <c r="D1156" s="2">
        <f>MACD!E1156</f>
        <v>1.3332987172086253E-2</v>
      </c>
      <c r="E1156" s="2">
        <f>MACD!F1156</f>
        <v>1.6102414379834909E-2</v>
      </c>
      <c r="F1156" s="2">
        <f>'Moving Avg'!D1156</f>
        <v>0.33</v>
      </c>
      <c r="G1156" s="2">
        <f>'Moving Avg'!F1156</f>
        <v>0.34950000000000003</v>
      </c>
      <c r="H1156" s="2">
        <f>'Moving Avg'!G1156</f>
        <v>0.37199999999999983</v>
      </c>
      <c r="I1156" s="2">
        <f>'Moving Avg'!H1156</f>
        <v>0.34334999999999988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</row>
    <row r="1157" spans="1:12" ht="13.5" x14ac:dyDescent="0.25">
      <c r="A1157" s="3">
        <f>RSI!A1157</f>
        <v>43997</v>
      </c>
      <c r="B1157" s="2">
        <f>RSI!B1157</f>
        <v>0.33</v>
      </c>
      <c r="C1157" s="2">
        <f>RSI!I1157</f>
        <v>21.227743275769768</v>
      </c>
      <c r="D1157" s="2">
        <f>MACD!E1157</f>
        <v>1.1061700265495744E-2</v>
      </c>
      <c r="E1157" s="2">
        <f>MACD!F1157</f>
        <v>1.5094271556967076E-2</v>
      </c>
      <c r="F1157" s="2">
        <f>'Moving Avg'!D1157</f>
        <v>0.33</v>
      </c>
      <c r="G1157" s="2">
        <f>'Moving Avg'!F1157</f>
        <v>0.34600000000000003</v>
      </c>
      <c r="H1157" s="2">
        <f>'Moving Avg'!G1157</f>
        <v>0.37059999999999982</v>
      </c>
      <c r="I1157" s="2">
        <f>'Moving Avg'!H1157</f>
        <v>0.3435499999999998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</row>
    <row r="1158" spans="1:12" ht="13.5" x14ac:dyDescent="0.25">
      <c r="A1158" s="3">
        <f>RSI!A1158</f>
        <v>43998</v>
      </c>
      <c r="B1158" s="2">
        <f>RSI!B1158</f>
        <v>0.34</v>
      </c>
      <c r="C1158" s="2">
        <f>RSI!I1158</f>
        <v>37.986123734025647</v>
      </c>
      <c r="D1158" s="2">
        <f>MACD!E1158</f>
        <v>6.9909005493294374E-3</v>
      </c>
      <c r="E1158" s="2">
        <f>MACD!F1158</f>
        <v>1.347359735543955E-2</v>
      </c>
      <c r="F1158" s="2">
        <f>'Moving Avg'!D1158</f>
        <v>0.33200000000000002</v>
      </c>
      <c r="G1158" s="2">
        <f>'Moving Avg'!F1158</f>
        <v>0.34350000000000003</v>
      </c>
      <c r="H1158" s="2">
        <f>'Moving Avg'!G1158</f>
        <v>0.36959999999999987</v>
      </c>
      <c r="I1158" s="2">
        <f>'Moving Avg'!H1158</f>
        <v>0.34379999999999988</v>
      </c>
      <c r="J1158" s="5" t="str">
        <f>OBV!F1158</f>
        <v>BULLISH</v>
      </c>
      <c r="K1158" s="5" t="str">
        <f>OBV!G1158</f>
        <v>NEUTRAL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0.35</v>
      </c>
      <c r="C1159" s="2">
        <f>RSI!I1159</f>
        <v>49.545693764751711</v>
      </c>
      <c r="D1159" s="2">
        <f>MACD!E1159</f>
        <v>2.8671583153036528E-3</v>
      </c>
      <c r="E1159" s="2">
        <f>MACD!F1159</f>
        <v>1.135230954741237E-2</v>
      </c>
      <c r="F1159" s="2">
        <f>'Moving Avg'!D1159</f>
        <v>0.33600000000000002</v>
      </c>
      <c r="G1159" s="2">
        <f>'Moving Avg'!F1159</f>
        <v>0.34199999999999997</v>
      </c>
      <c r="H1159" s="2">
        <f>'Moving Avg'!G1159</f>
        <v>0.36879999999999991</v>
      </c>
      <c r="I1159" s="2">
        <f>'Moving Avg'!H1159</f>
        <v>0.34409999999999985</v>
      </c>
      <c r="J1159" s="5" t="str">
        <f>OBV!F1159</f>
        <v>BULLISH</v>
      </c>
      <c r="K1159" s="5" t="str">
        <f>OBV!G1159</f>
        <v>NEUTRAL</v>
      </c>
      <c r="L1159" s="5" t="str">
        <f>OBV!H1159</f>
        <v>CONFIRMED BULLISH</v>
      </c>
    </row>
    <row r="1160" spans="1:12" ht="13.5" x14ac:dyDescent="0.25">
      <c r="A1160" s="3">
        <f>RSI!A1160</f>
        <v>44000</v>
      </c>
      <c r="B1160" s="2">
        <f>RSI!B1160</f>
        <v>0.37</v>
      </c>
      <c r="C1160" s="2">
        <f>RSI!I1160</f>
        <v>63.999352419279965</v>
      </c>
      <c r="D1160" s="2">
        <f>MACD!E1160</f>
        <v>-2.1057697405889586E-3</v>
      </c>
      <c r="E1160" s="2">
        <f>MACD!F1160</f>
        <v>8.6606936898121056E-3</v>
      </c>
      <c r="F1160" s="2">
        <f>'Moving Avg'!D1160</f>
        <v>0.34400000000000003</v>
      </c>
      <c r="G1160" s="2">
        <f>'Moving Avg'!F1160</f>
        <v>0.34199999999999997</v>
      </c>
      <c r="H1160" s="2">
        <f>'Moving Avg'!G1160</f>
        <v>0.36839999999999989</v>
      </c>
      <c r="I1160" s="2">
        <f>'Moving Avg'!H1160</f>
        <v>0.34449999999999986</v>
      </c>
      <c r="J1160" s="5" t="str">
        <f>OBV!F1160</f>
        <v>BULLISH</v>
      </c>
      <c r="K1160" s="5" t="str">
        <f>OBV!G1160</f>
        <v>NEUTRAL</v>
      </c>
      <c r="L1160" s="5" t="str">
        <f>OBV!H1160</f>
        <v>CONFIRMED BULLISH</v>
      </c>
    </row>
    <row r="1161" spans="1:12" ht="13.5" x14ac:dyDescent="0.25">
      <c r="A1161" s="3">
        <f>RSI!A1161</f>
        <v>44001</v>
      </c>
      <c r="B1161" s="2">
        <f>RSI!B1161</f>
        <v>0.39</v>
      </c>
      <c r="C1161" s="2">
        <f>RSI!I1161</f>
        <v>72.487221768671844</v>
      </c>
      <c r="D1161" s="2">
        <f>MACD!E1161</f>
        <v>-7.9152630067089724E-3</v>
      </c>
      <c r="E1161" s="2">
        <f>MACD!F1161</f>
        <v>5.3455023505078903E-3</v>
      </c>
      <c r="F1161" s="2">
        <f>'Moving Avg'!D1161</f>
        <v>0.35600000000000004</v>
      </c>
      <c r="G1161" s="2">
        <f>'Moving Avg'!F1161</f>
        <v>0.34300000000000003</v>
      </c>
      <c r="H1161" s="2">
        <f>'Moving Avg'!G1161</f>
        <v>0.36859999999999998</v>
      </c>
      <c r="I1161" s="2">
        <f>'Moving Avg'!H1161</f>
        <v>0.34499999999999992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</row>
    <row r="1162" spans="1:12" ht="13.5" x14ac:dyDescent="0.25">
      <c r="A1162" s="3">
        <f>RSI!A1162</f>
        <v>44004</v>
      </c>
      <c r="B1162" s="2">
        <f>RSI!B1162</f>
        <v>0.41</v>
      </c>
      <c r="C1162" s="2">
        <f>RSI!I1162</f>
        <v>78.058341660503416</v>
      </c>
      <c r="D1162" s="2">
        <f>MACD!E1162</f>
        <v>-1.4541900032794874E-2</v>
      </c>
      <c r="E1162" s="2">
        <f>MACD!F1162</f>
        <v>1.368021873847337E-3</v>
      </c>
      <c r="F1162" s="2">
        <f>'Moving Avg'!D1162</f>
        <v>0.372</v>
      </c>
      <c r="G1162" s="2">
        <f>'Moving Avg'!F1162</f>
        <v>0.34500000000000003</v>
      </c>
      <c r="H1162" s="2">
        <f>'Moving Avg'!G1162</f>
        <v>0.36939999999999995</v>
      </c>
      <c r="I1162" s="2">
        <f>'Moving Avg'!H1162</f>
        <v>0.34559999999999996</v>
      </c>
      <c r="J1162" s="5" t="str">
        <f>OBV!F1162</f>
        <v>BULLISH</v>
      </c>
      <c r="K1162" s="5" t="str">
        <f>OBV!G1162</f>
        <v>WEAK</v>
      </c>
      <c r="L1162" s="5" t="str">
        <f>OBV!H1162</f>
        <v>CONFIRMED BULLISH</v>
      </c>
    </row>
    <row r="1163" spans="1:12" ht="13.5" x14ac:dyDescent="0.25">
      <c r="A1163" s="3">
        <f>RSI!A1163</f>
        <v>44005</v>
      </c>
      <c r="B1163" s="2">
        <f>RSI!B1163</f>
        <v>0.43</v>
      </c>
      <c r="C1163" s="2">
        <f>RSI!I1163</f>
        <v>81.986513804569796</v>
      </c>
      <c r="D1163" s="2">
        <f>MACD!E1163</f>
        <v>-2.1961152403286166E-2</v>
      </c>
      <c r="E1163" s="2">
        <f>MACD!F1163</f>
        <v>-3.2978129815793636E-3</v>
      </c>
      <c r="F1163" s="2">
        <f>'Moving Avg'!D1163</f>
        <v>0.38999999999999996</v>
      </c>
      <c r="G1163" s="2">
        <f>'Moving Avg'!F1163</f>
        <v>0.34849999999999998</v>
      </c>
      <c r="H1163" s="2">
        <f>'Moving Avg'!G1163</f>
        <v>0.37079999999999996</v>
      </c>
      <c r="I1163" s="2">
        <f>'Moving Avg'!H1163</f>
        <v>0.34629999999999994</v>
      </c>
      <c r="J1163" s="5" t="str">
        <f>OBV!F1163</f>
        <v>BULLISH</v>
      </c>
      <c r="K1163" s="5" t="str">
        <f>OBV!G1163</f>
        <v>WEAK</v>
      </c>
      <c r="L1163" s="5" t="str">
        <f>OBV!H1163</f>
        <v>CONFIRMED BULLISH</v>
      </c>
    </row>
    <row r="1164" spans="1:12" ht="13.5" x14ac:dyDescent="0.25">
      <c r="A1164" s="3">
        <f>RSI!A1164</f>
        <v>44006</v>
      </c>
      <c r="B1164" s="2">
        <f>RSI!B1164</f>
        <v>0.45</v>
      </c>
      <c r="C1164" s="2">
        <f>RSI!I1164</f>
        <v>84.898143195888764</v>
      </c>
      <c r="D1164" s="2">
        <f>MACD!E1164</f>
        <v>-3.0144770045086644E-2</v>
      </c>
      <c r="E1164" s="2">
        <f>MACD!F1164</f>
        <v>-8.6672043942808211E-3</v>
      </c>
      <c r="F1164" s="2">
        <f>'Moving Avg'!D1164</f>
        <v>0.41</v>
      </c>
      <c r="G1164" s="2">
        <f>'Moving Avg'!F1164</f>
        <v>0.35349999999999998</v>
      </c>
      <c r="H1164" s="2">
        <f>'Moving Avg'!G1164</f>
        <v>0.37260000000000004</v>
      </c>
      <c r="I1164" s="2">
        <f>'Moving Avg'!H1164</f>
        <v>0.34709999999999996</v>
      </c>
      <c r="J1164" s="5" t="str">
        <f>OBV!F1164</f>
        <v>BULLISH</v>
      </c>
      <c r="K1164" s="5" t="str">
        <f>OBV!G1164</f>
        <v>WEAK</v>
      </c>
      <c r="L1164" s="5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0.45</v>
      </c>
      <c r="C1165" s="2">
        <f>RSI!I1165</f>
        <v>84.898143195888764</v>
      </c>
      <c r="D1165" s="2">
        <f>MACD!E1165</f>
        <v>-3.7580427513219883E-2</v>
      </c>
      <c r="E1165" s="2">
        <f>MACD!F1165</f>
        <v>-1.4449849018068634E-2</v>
      </c>
      <c r="F1165" s="2">
        <f>'Moving Avg'!D1165</f>
        <v>0.42599999999999999</v>
      </c>
      <c r="G1165" s="2">
        <f>'Moving Avg'!F1165</f>
        <v>0.35849999999999999</v>
      </c>
      <c r="H1165" s="2">
        <f>'Moving Avg'!G1165</f>
        <v>0.37419999999999992</v>
      </c>
      <c r="I1165" s="2">
        <f>'Moving Avg'!H1165</f>
        <v>0.34794999999999993</v>
      </c>
      <c r="J1165" s="5" t="str">
        <f>OBV!F1165</f>
        <v>BULLISH</v>
      </c>
      <c r="K1165" s="5" t="str">
        <f>OBV!G1165</f>
        <v>WEAK</v>
      </c>
      <c r="L1165" s="5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0.45</v>
      </c>
      <c r="C1166" s="2">
        <f>RSI!I1166</f>
        <v>84.898143195888764</v>
      </c>
      <c r="D1166" s="2">
        <f>MACD!E1166</f>
        <v>-4.4345339461036859E-2</v>
      </c>
      <c r="E1166" s="2">
        <f>MACD!F1166</f>
        <v>-2.0428947106662279E-2</v>
      </c>
      <c r="F1166" s="2">
        <f>'Moving Avg'!D1166</f>
        <v>0.438</v>
      </c>
      <c r="G1166" s="2">
        <f>'Moving Avg'!F1166</f>
        <v>0.36399999999999999</v>
      </c>
      <c r="H1166" s="2">
        <f>'Moving Avg'!G1166</f>
        <v>0.37559999999999988</v>
      </c>
      <c r="I1166" s="2">
        <f>'Moving Avg'!H1166</f>
        <v>0.34879999999999994</v>
      </c>
      <c r="J1166" s="5" t="str">
        <f>OBV!F1166</f>
        <v>BULLISH</v>
      </c>
      <c r="K1166" s="5" t="str">
        <f>OBV!G1166</f>
        <v>WEAK</v>
      </c>
      <c r="L1166" s="5" t="str">
        <f>OBV!H1166</f>
        <v>CONFIRMED BULLISH</v>
      </c>
    </row>
    <row r="1167" spans="1:12" ht="13.5" x14ac:dyDescent="0.25">
      <c r="A1167" s="3">
        <f>RSI!A1167</f>
        <v>44011</v>
      </c>
      <c r="B1167" s="2">
        <f>RSI!B1167</f>
        <v>0.45</v>
      </c>
      <c r="C1167" s="2">
        <f>RSI!I1167</f>
        <v>84.898143195888778</v>
      </c>
      <c r="D1167" s="2">
        <f>MACD!E1167</f>
        <v>-5.0507645523160893E-2</v>
      </c>
      <c r="E1167" s="2">
        <f>MACD!F1167</f>
        <v>-2.6444686789962004E-2</v>
      </c>
      <c r="F1167" s="2">
        <f>'Moving Avg'!D1167</f>
        <v>0.44600000000000001</v>
      </c>
      <c r="G1167" s="2">
        <f>'Moving Avg'!F1167</f>
        <v>0.36950000000000005</v>
      </c>
      <c r="H1167" s="2">
        <f>'Moving Avg'!G1167</f>
        <v>0.37679999999999986</v>
      </c>
      <c r="I1167" s="2">
        <f>'Moving Avg'!H1167</f>
        <v>0.34964999999999996</v>
      </c>
      <c r="J1167" s="5" t="str">
        <f>OBV!F1167</f>
        <v>BULLISH</v>
      </c>
      <c r="K1167" s="5" t="str">
        <f>OBV!G1167</f>
        <v>WEAK</v>
      </c>
      <c r="L1167" s="5" t="str">
        <f>OBV!H1167</f>
        <v>CONFIRMED BULLISH</v>
      </c>
    </row>
    <row r="1168" spans="1:12" ht="13.5" x14ac:dyDescent="0.25">
      <c r="A1168" s="3">
        <f>RSI!A1168</f>
        <v>44012</v>
      </c>
      <c r="B1168" s="2">
        <f>RSI!B1168</f>
        <v>0.45</v>
      </c>
      <c r="C1168" s="2">
        <f>RSI!I1168</f>
        <v>84.898143195888778</v>
      </c>
      <c r="D1168" s="2">
        <f>MACD!E1168</f>
        <v>-5.4589137218293227E-2</v>
      </c>
      <c r="E1168" s="2">
        <f>MACD!F1168</f>
        <v>-3.207357687562825E-2</v>
      </c>
      <c r="F1168" s="2">
        <f>'Moving Avg'!D1168</f>
        <v>0.45</v>
      </c>
      <c r="G1168" s="2">
        <f>'Moving Avg'!F1168</f>
        <v>0.37550000000000006</v>
      </c>
      <c r="H1168" s="2">
        <f>'Moving Avg'!G1168</f>
        <v>0.37799999999999984</v>
      </c>
      <c r="I1168" s="2">
        <f>'Moving Avg'!H1168</f>
        <v>0.35049999999999998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0.45</v>
      </c>
      <c r="C1169" s="2">
        <f>RSI!I1169</f>
        <v>84.898143195888764</v>
      </c>
      <c r="D1169" s="2">
        <f>MACD!E1169</f>
        <v>-5.6879888407148582E-2</v>
      </c>
      <c r="E1169" s="2">
        <f>MACD!F1169</f>
        <v>-3.7034839181932316E-2</v>
      </c>
      <c r="F1169" s="2">
        <f>'Moving Avg'!D1169</f>
        <v>0.45</v>
      </c>
      <c r="G1169" s="2">
        <f>'Moving Avg'!F1169</f>
        <v>0.38150000000000006</v>
      </c>
      <c r="H1169" s="2">
        <f>'Moving Avg'!G1169</f>
        <v>0.37899999999999984</v>
      </c>
      <c r="I1169" s="2">
        <f>'Moving Avg'!H1169</f>
        <v>0.35135000000000005</v>
      </c>
      <c r="J1169" s="5" t="str">
        <f>OBV!F1169</f>
        <v>NEUTRAL</v>
      </c>
      <c r="K1169" s="5" t="str">
        <f>OBV!G1169</f>
        <v>NEUTRAL</v>
      </c>
      <c r="L1169" s="5" t="str">
        <f>OBV!H1169</f>
        <v>NEUTRAL</v>
      </c>
    </row>
    <row r="1170" spans="1:12" ht="13.5" x14ac:dyDescent="0.25">
      <c r="A1170" s="3">
        <f>RSI!A1170</f>
        <v>44014</v>
      </c>
      <c r="B1170" s="2">
        <f>RSI!B1170</f>
        <v>0.45</v>
      </c>
      <c r="C1170" s="2">
        <f>RSI!I1170</f>
        <v>84.898143195888764</v>
      </c>
      <c r="D1170" s="2">
        <f>MACD!E1170</f>
        <v>-5.6089110695771438E-2</v>
      </c>
      <c r="E1170" s="2">
        <f>MACD!F1170</f>
        <v>-4.0845693484700143E-2</v>
      </c>
      <c r="F1170" s="2">
        <f>'Moving Avg'!D1170</f>
        <v>0.45</v>
      </c>
      <c r="G1170" s="2">
        <f>'Moving Avg'!F1170</f>
        <v>0.38750000000000007</v>
      </c>
      <c r="H1170" s="2">
        <f>'Moving Avg'!G1170</f>
        <v>0.3797999999999998</v>
      </c>
      <c r="I1170" s="2">
        <f>'Moving Avg'!H1170</f>
        <v>0.35220000000000007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</row>
    <row r="1171" spans="1:12" ht="13.5" x14ac:dyDescent="0.25">
      <c r="A1171" s="3">
        <f>RSI!A1171</f>
        <v>44015</v>
      </c>
      <c r="B1171" s="2">
        <f>RSI!B1171</f>
        <v>0.44</v>
      </c>
      <c r="C1171" s="2">
        <f>RSI!I1171</f>
        <v>74.749470791112969</v>
      </c>
      <c r="D1171" s="2">
        <f>MACD!E1171</f>
        <v>-5.1924380458131025E-2</v>
      </c>
      <c r="E1171" s="2">
        <f>MACD!F1171</f>
        <v>-4.3061430879386325E-2</v>
      </c>
      <c r="F1171" s="2">
        <f>'Moving Avg'!D1171</f>
        <v>0.44800000000000006</v>
      </c>
      <c r="G1171" s="2">
        <f>'Moving Avg'!F1171</f>
        <v>0.39300000000000013</v>
      </c>
      <c r="H1171" s="2">
        <f>'Moving Avg'!G1171</f>
        <v>0.38059999999999988</v>
      </c>
      <c r="I1171" s="2">
        <f>'Moving Avg'!H1171</f>
        <v>0.35300000000000004</v>
      </c>
      <c r="J1171" s="5" t="str">
        <f>OBV!F1171</f>
        <v>BEARISH</v>
      </c>
      <c r="K1171" s="5" t="str">
        <f>OBV!G1171</f>
        <v>STRONG</v>
      </c>
      <c r="L1171" s="5" t="str">
        <f>OBV!H1171</f>
        <v>CONFIRMED BEARISH</v>
      </c>
    </row>
    <row r="1172" spans="1:12" ht="13.5" x14ac:dyDescent="0.25">
      <c r="A1172" s="3">
        <f>RSI!A1172</f>
        <v>44018</v>
      </c>
      <c r="B1172" s="2">
        <f>RSI!B1172</f>
        <v>0.44</v>
      </c>
      <c r="C1172" s="2">
        <f>RSI!I1172</f>
        <v>74.749470791112969</v>
      </c>
      <c r="D1172" s="2">
        <f>MACD!E1172</f>
        <v>-4.5562561833676241E-2</v>
      </c>
      <c r="E1172" s="2">
        <f>MACD!F1172</f>
        <v>-4.3561657070244314E-2</v>
      </c>
      <c r="F1172" s="2">
        <f>'Moving Avg'!D1172</f>
        <v>0.44600000000000001</v>
      </c>
      <c r="G1172" s="2">
        <f>'Moving Avg'!F1172</f>
        <v>0.39850000000000013</v>
      </c>
      <c r="H1172" s="2">
        <f>'Moving Avg'!G1172</f>
        <v>0.38119999999999993</v>
      </c>
      <c r="I1172" s="2">
        <f>'Moving Avg'!H1172</f>
        <v>0.3538</v>
      </c>
      <c r="J1172" s="5" t="str">
        <f>OBV!F1172</f>
        <v>BEARISH</v>
      </c>
      <c r="K1172" s="5" t="str">
        <f>OBV!G1172</f>
        <v>STRONG</v>
      </c>
      <c r="L1172" s="5" t="str">
        <f>OBV!H1172</f>
        <v>CONFIRMED BEARISH</v>
      </c>
    </row>
    <row r="1173" spans="1:12" ht="13.5" x14ac:dyDescent="0.25">
      <c r="A1173" s="3">
        <f>RSI!A1173</f>
        <v>44019</v>
      </c>
      <c r="B1173" s="2">
        <f>RSI!B1173</f>
        <v>0.44</v>
      </c>
      <c r="C1173" s="2">
        <f>RSI!I1173</f>
        <v>74.749470791112969</v>
      </c>
      <c r="D1173" s="2">
        <f>MACD!E1173</f>
        <v>-3.7323956793619828E-2</v>
      </c>
      <c r="E1173" s="2">
        <f>MACD!F1173</f>
        <v>-4.2314117014919418E-2</v>
      </c>
      <c r="F1173" s="2">
        <f>'Moving Avg'!D1173</f>
        <v>0.44400000000000006</v>
      </c>
      <c r="G1173" s="2">
        <f>'Moving Avg'!F1173</f>
        <v>0.40400000000000008</v>
      </c>
      <c r="H1173" s="2">
        <f>'Moving Avg'!G1173</f>
        <v>0.38179999999999997</v>
      </c>
      <c r="I1173" s="2">
        <f>'Moving Avg'!H1173</f>
        <v>0.35460000000000003</v>
      </c>
      <c r="J1173" s="5" t="str">
        <f>OBV!F1173</f>
        <v>BEARISH</v>
      </c>
      <c r="K1173" s="5" t="str">
        <f>OBV!G1173</f>
        <v>STRONG</v>
      </c>
      <c r="L1173" s="5" t="str">
        <f>OBV!H1173</f>
        <v>CONFIRMED BEARISH</v>
      </c>
    </row>
    <row r="1174" spans="1:12" ht="13.5" x14ac:dyDescent="0.25">
      <c r="A1174" s="3">
        <f>RSI!A1174</f>
        <v>44020</v>
      </c>
      <c r="B1174" s="2">
        <f>RSI!B1174</f>
        <v>0.44</v>
      </c>
      <c r="C1174" s="2">
        <f>RSI!I1174</f>
        <v>74.749470791112969</v>
      </c>
      <c r="D1174" s="2">
        <f>MACD!E1174</f>
        <v>-2.7480902055186829E-2</v>
      </c>
      <c r="E1174" s="2">
        <f>MACD!F1174</f>
        <v>-3.9347474022972902E-2</v>
      </c>
      <c r="F1174" s="2">
        <f>'Moving Avg'!D1174</f>
        <v>0.442</v>
      </c>
      <c r="G1174" s="2">
        <f>'Moving Avg'!F1174</f>
        <v>0.40950000000000014</v>
      </c>
      <c r="H1174" s="2">
        <f>'Moving Avg'!G1174</f>
        <v>0.3826</v>
      </c>
      <c r="I1174" s="2">
        <f>'Moving Avg'!H1174</f>
        <v>0.35539999999999994</v>
      </c>
      <c r="J1174" s="5" t="str">
        <f>OBV!F1174</f>
        <v>BEARISH</v>
      </c>
      <c r="K1174" s="5" t="str">
        <f>OBV!G1174</f>
        <v>STRONG</v>
      </c>
      <c r="L1174" s="5" t="str">
        <f>OBV!H1174</f>
        <v>CONFIRMED BEARISH</v>
      </c>
    </row>
    <row r="1175" spans="1:12" ht="13.5" x14ac:dyDescent="0.25">
      <c r="A1175" s="3">
        <f>RSI!A1175</f>
        <v>44021</v>
      </c>
      <c r="B1175" s="2">
        <f>RSI!B1175</f>
        <v>0.44</v>
      </c>
      <c r="C1175" s="2">
        <f>RSI!I1175</f>
        <v>74.749470791112969</v>
      </c>
      <c r="D1175" s="2">
        <f>MACD!E1175</f>
        <v>-1.9341974245244309E-2</v>
      </c>
      <c r="E1175" s="2">
        <f>MACD!F1175</f>
        <v>-3.5346374067427189E-2</v>
      </c>
      <c r="F1175" s="2">
        <f>'Moving Avg'!D1175</f>
        <v>0.44000000000000006</v>
      </c>
      <c r="G1175" s="2">
        <f>'Moving Avg'!F1175</f>
        <v>0.41500000000000015</v>
      </c>
      <c r="H1175" s="2">
        <f>'Moving Avg'!G1175</f>
        <v>0.38360000000000005</v>
      </c>
      <c r="I1175" s="2">
        <f>'Moving Avg'!H1175</f>
        <v>0.35619999999999996</v>
      </c>
      <c r="J1175" s="5" t="str">
        <f>OBV!F1175</f>
        <v>BEARISH</v>
      </c>
      <c r="K1175" s="5" t="str">
        <f>OBV!G1175</f>
        <v>STRONG</v>
      </c>
      <c r="L1175" s="5" t="str">
        <f>OBV!H1175</f>
        <v>CONFIRMED BEARISH</v>
      </c>
    </row>
    <row r="1176" spans="1:12" ht="13.5" x14ac:dyDescent="0.25">
      <c r="A1176" s="3">
        <f>RSI!A1176</f>
        <v>44022</v>
      </c>
      <c r="B1176" s="2">
        <f>RSI!B1176</f>
        <v>0.45</v>
      </c>
      <c r="C1176" s="2">
        <f>RSI!I1176</f>
        <v>78.476387035034151</v>
      </c>
      <c r="D1176" s="2">
        <f>MACD!E1176</f>
        <v>-1.3371680670557218E-2</v>
      </c>
      <c r="E1176" s="2">
        <f>MACD!F1176</f>
        <v>-3.0951435388053197E-2</v>
      </c>
      <c r="F1176" s="2">
        <f>'Moving Avg'!D1176</f>
        <v>0.442</v>
      </c>
      <c r="G1176" s="2">
        <f>'Moving Avg'!F1176</f>
        <v>0.42100000000000015</v>
      </c>
      <c r="H1176" s="2">
        <f>'Moving Avg'!G1176</f>
        <v>0.38500000000000001</v>
      </c>
      <c r="I1176" s="2">
        <f>'Moving Avg'!H1176</f>
        <v>0.35704999999999998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0.46</v>
      </c>
      <c r="C1177" s="2">
        <f>RSI!I1177</f>
        <v>81.428370042767583</v>
      </c>
      <c r="D1177" s="2">
        <f>MACD!E1177</f>
        <v>-9.2824571499841024E-3</v>
      </c>
      <c r="E1177" s="2">
        <f>MACD!F1177</f>
        <v>-2.6617639740439378E-2</v>
      </c>
      <c r="F1177" s="2">
        <f>'Moving Avg'!D1177</f>
        <v>0.44600000000000001</v>
      </c>
      <c r="G1177" s="2">
        <f>'Moving Avg'!F1177</f>
        <v>0.42750000000000021</v>
      </c>
      <c r="H1177" s="2">
        <f>'Moving Avg'!G1177</f>
        <v>0.38660000000000005</v>
      </c>
      <c r="I1177" s="2">
        <f>'Moving Avg'!H1177</f>
        <v>0.35799999999999998</v>
      </c>
      <c r="J1177" s="5" t="str">
        <f>OBV!F1177</f>
        <v>BULLISH</v>
      </c>
      <c r="K1177" s="5" t="str">
        <f>OBV!G1177</f>
        <v>WEAK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0.47</v>
      </c>
      <c r="C1178" s="2">
        <f>RSI!I1178</f>
        <v>83.818407094428125</v>
      </c>
      <c r="D1178" s="2">
        <f>MACD!E1178</f>
        <v>-6.8275674156320632E-3</v>
      </c>
      <c r="E1178" s="2">
        <f>MACD!F1178</f>
        <v>-2.2659625275477917E-2</v>
      </c>
      <c r="F1178" s="2">
        <f>'Moving Avg'!D1178</f>
        <v>0.45199999999999996</v>
      </c>
      <c r="G1178" s="2">
        <f>'Moving Avg'!F1178</f>
        <v>0.43400000000000016</v>
      </c>
      <c r="H1178" s="2">
        <f>'Moving Avg'!G1178</f>
        <v>0.38839999999999997</v>
      </c>
      <c r="I1178" s="2">
        <f>'Moving Avg'!H1178</f>
        <v>0.35904999999999992</v>
      </c>
      <c r="J1178" s="5" t="str">
        <f>OBV!F1178</f>
        <v>BULLISH</v>
      </c>
      <c r="K1178" s="5" t="str">
        <f>OBV!G1178</f>
        <v>WEAK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0.47</v>
      </c>
      <c r="C1179" s="2">
        <f>RSI!I1179</f>
        <v>83.818407094428125</v>
      </c>
      <c r="D1179" s="2">
        <f>MACD!E1179</f>
        <v>-5.0543339495086048E-3</v>
      </c>
      <c r="E1179" s="2">
        <f>MACD!F1179</f>
        <v>-1.9138567010284054E-2</v>
      </c>
      <c r="F1179" s="2">
        <f>'Moving Avg'!D1179</f>
        <v>0.45800000000000002</v>
      </c>
      <c r="G1179" s="2">
        <f>'Moving Avg'!F1179</f>
        <v>0.44000000000000022</v>
      </c>
      <c r="H1179" s="2">
        <f>'Moving Avg'!G1179</f>
        <v>0.39019999999999988</v>
      </c>
      <c r="I1179" s="2">
        <f>'Moving Avg'!H1179</f>
        <v>0.36009999999999998</v>
      </c>
      <c r="J1179" s="5" t="str">
        <f>OBV!F1179</f>
        <v>BULLISH</v>
      </c>
      <c r="K1179" s="5" t="str">
        <f>OBV!G1179</f>
        <v>WEAK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0.47</v>
      </c>
      <c r="C1180" s="2">
        <f>RSI!I1180</f>
        <v>83.818407094428125</v>
      </c>
      <c r="D1180" s="2">
        <f>MACD!E1180</f>
        <v>-3.8353694509844494E-3</v>
      </c>
      <c r="E1180" s="2">
        <f>MACD!F1180</f>
        <v>-1.6077927498424134E-2</v>
      </c>
      <c r="F1180" s="2">
        <f>'Moving Avg'!D1180</f>
        <v>0.46399999999999997</v>
      </c>
      <c r="G1180" s="2">
        <f>'Moving Avg'!F1180</f>
        <v>0.44500000000000017</v>
      </c>
      <c r="H1180" s="2">
        <f>'Moving Avg'!G1180</f>
        <v>0.3919999999999999</v>
      </c>
      <c r="I1180" s="2">
        <f>'Moving Avg'!H1180</f>
        <v>0.36115000000000003</v>
      </c>
      <c r="J1180" s="5" t="str">
        <f>OBV!F1180</f>
        <v>BULLISH</v>
      </c>
      <c r="K1180" s="5" t="str">
        <f>OBV!G1180</f>
        <v>WEAK</v>
      </c>
      <c r="L1180" s="5" t="str">
        <f>OBV!H1180</f>
        <v>CONFIRMED BULLISH</v>
      </c>
    </row>
    <row r="1181" spans="1:12" ht="13.5" x14ac:dyDescent="0.25">
      <c r="A1181" s="3">
        <f>RSI!A1181</f>
        <v>44029</v>
      </c>
      <c r="B1181" s="2">
        <f>RSI!B1181</f>
        <v>0.47</v>
      </c>
      <c r="C1181" s="2">
        <f>RSI!I1181</f>
        <v>83.818407094428125</v>
      </c>
      <c r="D1181" s="2">
        <f>MACD!E1181</f>
        <v>-4.6030141378845535E-3</v>
      </c>
      <c r="E1181" s="2">
        <f>MACD!F1181</f>
        <v>-1.3782944826316219E-2</v>
      </c>
      <c r="F1181" s="2">
        <f>'Moving Avg'!D1181</f>
        <v>0.46799999999999997</v>
      </c>
      <c r="G1181" s="2">
        <f>'Moving Avg'!F1181</f>
        <v>0.44900000000000018</v>
      </c>
      <c r="H1181" s="2">
        <f>'Moving Avg'!G1181</f>
        <v>0.39379999999999982</v>
      </c>
      <c r="I1181" s="2">
        <f>'Moving Avg'!H1181</f>
        <v>0.36219999999999997</v>
      </c>
      <c r="J1181" s="5" t="str">
        <f>OBV!F1181</f>
        <v>BULLISH</v>
      </c>
      <c r="K1181" s="5" t="str">
        <f>OBV!G1181</f>
        <v>WEAK</v>
      </c>
      <c r="L1181" s="5" t="str">
        <f>OBV!H1181</f>
        <v>CONFIRMED BULLISH</v>
      </c>
    </row>
    <row r="1182" spans="1:12" ht="13.5" x14ac:dyDescent="0.25">
      <c r="A1182" s="3">
        <f>RSI!A1182</f>
        <v>44032</v>
      </c>
      <c r="B1182" s="2">
        <f>RSI!B1182</f>
        <v>0.47</v>
      </c>
      <c r="C1182" s="2">
        <f>RSI!I1182</f>
        <v>83.818407094428125</v>
      </c>
      <c r="D1182" s="2">
        <f>MACD!E1182</f>
        <v>-5.4938695006936378E-3</v>
      </c>
      <c r="E1182" s="2">
        <f>MACD!F1182</f>
        <v>-1.2125129761191704E-2</v>
      </c>
      <c r="F1182" s="2">
        <f>'Moving Avg'!D1182</f>
        <v>0.46999999999999992</v>
      </c>
      <c r="G1182" s="2">
        <f>'Moving Avg'!F1182</f>
        <v>0.45200000000000012</v>
      </c>
      <c r="H1182" s="2">
        <f>'Moving Avg'!G1182</f>
        <v>0.39559999999999973</v>
      </c>
      <c r="I1182" s="2">
        <f>'Moving Avg'!H1182</f>
        <v>0.36320000000000002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</row>
    <row r="1183" spans="1:12" ht="13.5" x14ac:dyDescent="0.25">
      <c r="A1183" s="3">
        <f>RSI!A1183</f>
        <v>44033</v>
      </c>
      <c r="B1183" s="2">
        <f>RSI!B1183</f>
        <v>0.47</v>
      </c>
      <c r="C1183" s="2">
        <f>RSI!I1183</f>
        <v>83.818407094428125</v>
      </c>
      <c r="D1183" s="2">
        <f>MACD!E1183</f>
        <v>-6.4711052464762608E-3</v>
      </c>
      <c r="E1183" s="2">
        <f>MACD!F1183</f>
        <v>-1.0994324858248616E-2</v>
      </c>
      <c r="F1183" s="2">
        <f>'Moving Avg'!D1183</f>
        <v>0.46999999999999992</v>
      </c>
      <c r="G1183" s="2">
        <f>'Moving Avg'!F1183</f>
        <v>0.45400000000000007</v>
      </c>
      <c r="H1183" s="2">
        <f>'Moving Avg'!G1183</f>
        <v>0.39739999999999975</v>
      </c>
      <c r="I1183" s="2">
        <f>'Moving Avg'!H1183</f>
        <v>0.36419999999999997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</row>
    <row r="1184" spans="1:12" ht="13.5" x14ac:dyDescent="0.25">
      <c r="A1184" s="3">
        <f>RSI!A1184</f>
        <v>44034</v>
      </c>
      <c r="B1184" s="2">
        <f>RSI!B1184</f>
        <v>0.47</v>
      </c>
      <c r="C1184" s="2">
        <f>RSI!I1184</f>
        <v>83.818407094428125</v>
      </c>
      <c r="D1184" s="2">
        <f>MACD!E1184</f>
        <v>-7.5048813407905257E-3</v>
      </c>
      <c r="E1184" s="2">
        <f>MACD!F1184</f>
        <v>-1.0296436154756998E-2</v>
      </c>
      <c r="F1184" s="2">
        <f>'Moving Avg'!D1184</f>
        <v>0.46999999999999992</v>
      </c>
      <c r="G1184" s="2">
        <f>'Moving Avg'!F1184</f>
        <v>0.45500000000000007</v>
      </c>
      <c r="H1184" s="2">
        <f>'Moving Avg'!G1184</f>
        <v>0.39899999999999969</v>
      </c>
      <c r="I1184" s="2">
        <f>'Moving Avg'!H1184</f>
        <v>0.36519999999999991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0.46</v>
      </c>
      <c r="C1185" s="2">
        <f>RSI!I1185</f>
        <v>68.918509826796239</v>
      </c>
      <c r="D1185" s="2">
        <f>MACD!E1185</f>
        <v>-7.8304337640762722E-3</v>
      </c>
      <c r="E1185" s="2">
        <f>MACD!F1185</f>
        <v>-9.8032356766208535E-3</v>
      </c>
      <c r="F1185" s="2">
        <f>'Moving Avg'!D1185</f>
        <v>0.46799999999999997</v>
      </c>
      <c r="G1185" s="2">
        <f>'Moving Avg'!F1185</f>
        <v>0.45550000000000007</v>
      </c>
      <c r="H1185" s="2">
        <f>'Moving Avg'!G1185</f>
        <v>0.4003999999999997</v>
      </c>
      <c r="I1185" s="2">
        <f>'Moving Avg'!H1185</f>
        <v>0.36614999999999986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</row>
    <row r="1186" spans="1:12" ht="13.5" x14ac:dyDescent="0.25">
      <c r="A1186" s="3">
        <f>RSI!A1186</f>
        <v>44036</v>
      </c>
      <c r="B1186" s="2">
        <f>RSI!B1186</f>
        <v>0.46</v>
      </c>
      <c r="C1186" s="2">
        <f>RSI!I1186</f>
        <v>68.918509826796239</v>
      </c>
      <c r="D1186" s="2">
        <f>MACD!E1186</f>
        <v>-6.6857191810200112E-3</v>
      </c>
      <c r="E1186" s="2">
        <f>MACD!F1186</f>
        <v>-9.1797323775006864E-3</v>
      </c>
      <c r="F1186" s="2">
        <f>'Moving Avg'!D1186</f>
        <v>0.46600000000000003</v>
      </c>
      <c r="G1186" s="2">
        <f>'Moving Avg'!F1186</f>
        <v>0.45600000000000007</v>
      </c>
      <c r="H1186" s="2">
        <f>'Moving Avg'!G1186</f>
        <v>0.40159999999999973</v>
      </c>
      <c r="I1186" s="2">
        <f>'Moving Avg'!H1186</f>
        <v>0.36709999999999987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0.46</v>
      </c>
      <c r="C1187" s="2">
        <f>RSI!I1187</f>
        <v>68.918509826796239</v>
      </c>
      <c r="D1187" s="2">
        <f>MACD!E1187</f>
        <v>-4.2881710697250108E-3</v>
      </c>
      <c r="E1187" s="2">
        <f>MACD!F1187</f>
        <v>-8.201420115945551E-3</v>
      </c>
      <c r="F1187" s="2">
        <f>'Moving Avg'!D1187</f>
        <v>0.46399999999999997</v>
      </c>
      <c r="G1187" s="2">
        <f>'Moving Avg'!F1187</f>
        <v>0.45650000000000002</v>
      </c>
      <c r="H1187" s="2">
        <f>'Moving Avg'!G1187</f>
        <v>0.40279999999999982</v>
      </c>
      <c r="I1187" s="2">
        <f>'Moving Avg'!H1187</f>
        <v>0.36804999999999977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0.46</v>
      </c>
      <c r="C1188" s="2">
        <f>RSI!I1188</f>
        <v>68.918509826796239</v>
      </c>
      <c r="D1188" s="2">
        <f>MACD!E1188</f>
        <v>-8.2242059996712191E-4</v>
      </c>
      <c r="E1188" s="2">
        <f>MACD!F1188</f>
        <v>-6.7256202127498653E-3</v>
      </c>
      <c r="F1188" s="2">
        <f>'Moving Avg'!D1188</f>
        <v>0.46200000000000002</v>
      </c>
      <c r="G1188" s="2">
        <f>'Moving Avg'!F1188</f>
        <v>0.45700000000000002</v>
      </c>
      <c r="H1188" s="2">
        <f>'Moving Avg'!G1188</f>
        <v>0.40419999999999978</v>
      </c>
      <c r="I1188" s="2">
        <f>'Moving Avg'!H1188</f>
        <v>0.36894999999999983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0.46</v>
      </c>
      <c r="C1189" s="2">
        <f>RSI!I1189</f>
        <v>68.918509826796239</v>
      </c>
      <c r="D1189" s="2">
        <f>MACD!E1189</f>
        <v>2.0162433931476542E-3</v>
      </c>
      <c r="E1189" s="2">
        <f>MACD!F1189</f>
        <v>-4.9772474915703614E-3</v>
      </c>
      <c r="F1189" s="2">
        <f>'Moving Avg'!D1189</f>
        <v>0.46000000000000008</v>
      </c>
      <c r="G1189" s="2">
        <f>'Moving Avg'!F1189</f>
        <v>0.45750000000000002</v>
      </c>
      <c r="H1189" s="2">
        <f>'Moving Avg'!G1189</f>
        <v>0.40579999999999983</v>
      </c>
      <c r="I1189" s="2">
        <f>'Moving Avg'!H1189</f>
        <v>0.36984999999999979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0.45</v>
      </c>
      <c r="C1190" s="2">
        <f>RSI!I1190</f>
        <v>54.806229034483351</v>
      </c>
      <c r="D1190" s="2">
        <f>MACD!E1190</f>
        <v>5.0719916111932051E-3</v>
      </c>
      <c r="E1190" s="2">
        <f>MACD!F1190</f>
        <v>-2.9673996710176485E-3</v>
      </c>
      <c r="F1190" s="2">
        <f>'Moving Avg'!D1190</f>
        <v>0.45800000000000002</v>
      </c>
      <c r="G1190" s="2">
        <f>'Moving Avg'!F1190</f>
        <v>0.45749999999999991</v>
      </c>
      <c r="H1190" s="2">
        <f>'Moving Avg'!G1190</f>
        <v>0.40739999999999987</v>
      </c>
      <c r="I1190" s="2">
        <f>'Moving Avg'!H1190</f>
        <v>0.37069999999999981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</row>
    <row r="1191" spans="1:12" ht="13.5" x14ac:dyDescent="0.25">
      <c r="A1191" s="3">
        <f>RSI!A1191</f>
        <v>44046</v>
      </c>
      <c r="B1191" s="2">
        <f>RSI!B1191</f>
        <v>0.45</v>
      </c>
      <c r="C1191" s="2">
        <f>RSI!I1191</f>
        <v>54.806229034483351</v>
      </c>
      <c r="D1191" s="2">
        <f>MACD!E1191</f>
        <v>7.6362160941497725E-3</v>
      </c>
      <c r="E1191" s="2">
        <f>MACD!F1191</f>
        <v>-8.4667651798416422E-4</v>
      </c>
      <c r="F1191" s="2">
        <f>'Moving Avg'!D1191</f>
        <v>0.45600000000000007</v>
      </c>
      <c r="G1191" s="2">
        <f>'Moving Avg'!F1191</f>
        <v>0.45799999999999985</v>
      </c>
      <c r="H1191" s="2">
        <f>'Moving Avg'!G1191</f>
        <v>0.40899999999999992</v>
      </c>
      <c r="I1191" s="2">
        <f>'Moving Avg'!H1191</f>
        <v>0.37154999999999982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</row>
    <row r="1192" spans="1:12" ht="13.5" x14ac:dyDescent="0.25">
      <c r="A1192" s="3">
        <f>RSI!A1192</f>
        <v>44047</v>
      </c>
      <c r="B1192" s="2">
        <f>RSI!B1192</f>
        <v>0.45</v>
      </c>
      <c r="C1192" s="2">
        <f>RSI!I1192</f>
        <v>54.806229034483351</v>
      </c>
      <c r="D1192" s="2">
        <f>MACD!E1192</f>
        <v>9.78612170223081E-3</v>
      </c>
      <c r="E1192" s="2">
        <f>MACD!F1192</f>
        <v>1.2798831260588308E-3</v>
      </c>
      <c r="F1192" s="2">
        <f>'Moving Avg'!D1192</f>
        <v>0.45400000000000001</v>
      </c>
      <c r="G1192" s="2">
        <f>'Moving Avg'!F1192</f>
        <v>0.4584999999999998</v>
      </c>
      <c r="H1192" s="2">
        <f>'Moving Avg'!G1192</f>
        <v>0.41059999999999997</v>
      </c>
      <c r="I1192" s="2">
        <f>'Moving Avg'!H1192</f>
        <v>0.37239999999999979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0.45</v>
      </c>
      <c r="C1193" s="2">
        <f>RSI!I1193</f>
        <v>54.806229034483351</v>
      </c>
      <c r="D1193" s="2">
        <f>MACD!E1193</f>
        <v>1.158691815639995E-2</v>
      </c>
      <c r="E1193" s="2">
        <f>MACD!F1193</f>
        <v>3.3412901321270552E-3</v>
      </c>
      <c r="F1193" s="2">
        <f>'Moving Avg'!D1193</f>
        <v>0.45200000000000007</v>
      </c>
      <c r="G1193" s="2">
        <f>'Moving Avg'!F1193</f>
        <v>0.4589999999999998</v>
      </c>
      <c r="H1193" s="2">
        <f>'Moving Avg'!G1193</f>
        <v>0.41239999999999993</v>
      </c>
      <c r="I1193" s="2">
        <f>'Moving Avg'!H1193</f>
        <v>0.3732499999999998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</row>
    <row r="1194" spans="1:12" ht="13.5" x14ac:dyDescent="0.25">
      <c r="A1194" s="3">
        <f>RSI!A1194</f>
        <v>44049</v>
      </c>
      <c r="B1194" s="2">
        <f>RSI!B1194</f>
        <v>0.45</v>
      </c>
      <c r="C1194" s="2">
        <f>RSI!I1194</f>
        <v>54.806229034483351</v>
      </c>
      <c r="D1194" s="2">
        <f>MACD!E1194</f>
        <v>1.3093674145775724E-2</v>
      </c>
      <c r="E1194" s="2">
        <f>MACD!F1194</f>
        <v>5.291766934856789E-3</v>
      </c>
      <c r="F1194" s="2">
        <f>'Moving Avg'!D1194</f>
        <v>0.45</v>
      </c>
      <c r="G1194" s="2">
        <f>'Moving Avg'!F1194</f>
        <v>0.45949999999999991</v>
      </c>
      <c r="H1194" s="2">
        <f>'Moving Avg'!G1194</f>
        <v>0.41439999999999999</v>
      </c>
      <c r="I1194" s="2">
        <f>'Moving Avg'!H1194</f>
        <v>0.37409999999999988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0.45</v>
      </c>
      <c r="C1195" s="2">
        <f>RSI!I1195</f>
        <v>54.806229034483351</v>
      </c>
      <c r="D1195" s="2">
        <f>MACD!E1195</f>
        <v>1.2814424004736535E-2</v>
      </c>
      <c r="E1195" s="2">
        <f>MACD!F1195</f>
        <v>6.7962983488327388E-3</v>
      </c>
      <c r="F1195" s="2">
        <f>'Moving Avg'!D1195</f>
        <v>0.45</v>
      </c>
      <c r="G1195" s="2">
        <f>'Moving Avg'!F1195</f>
        <v>0.45999999999999985</v>
      </c>
      <c r="H1195" s="2">
        <f>'Moving Avg'!G1195</f>
        <v>0.41639999999999999</v>
      </c>
      <c r="I1195" s="2">
        <f>'Moving Avg'!H1195</f>
        <v>0.37494999999999989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0.44</v>
      </c>
      <c r="C1196" s="2">
        <f>RSI!I1196</f>
        <v>41.537952459066702</v>
      </c>
      <c r="D1196" s="2">
        <f>MACD!E1196</f>
        <v>1.3304305814409667E-2</v>
      </c>
      <c r="E1196" s="2">
        <f>MACD!F1196</f>
        <v>8.0978998419481245E-3</v>
      </c>
      <c r="F1196" s="2">
        <f>'Moving Avg'!D1196</f>
        <v>0.44800000000000006</v>
      </c>
      <c r="G1196" s="2">
        <f>'Moving Avg'!F1196</f>
        <v>0.45949999999999991</v>
      </c>
      <c r="H1196" s="2">
        <f>'Moving Avg'!G1196</f>
        <v>0.41840000000000005</v>
      </c>
      <c r="I1196" s="2">
        <f>'Moving Avg'!H1196</f>
        <v>0.37574999999999986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0.44</v>
      </c>
      <c r="C1197" s="2">
        <f>RSI!I1197</f>
        <v>41.537952459066702</v>
      </c>
      <c r="D1197" s="2">
        <f>MACD!E1197</f>
        <v>1.3764420556297008E-2</v>
      </c>
      <c r="E1197" s="2">
        <f>MACD!F1197</f>
        <v>9.2312039848179012E-3</v>
      </c>
      <c r="F1197" s="2">
        <f>'Moving Avg'!D1197</f>
        <v>0.44600000000000001</v>
      </c>
      <c r="G1197" s="2">
        <f>'Moving Avg'!F1197</f>
        <v>0.45849999999999991</v>
      </c>
      <c r="H1197" s="2">
        <f>'Moving Avg'!G1197</f>
        <v>0.42040000000000005</v>
      </c>
      <c r="I1197" s="2">
        <f>'Moving Avg'!H1197</f>
        <v>0.37654999999999988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0.43</v>
      </c>
      <c r="C1198" s="2">
        <f>RSI!I1198</f>
        <v>32.431962118416436</v>
      </c>
      <c r="D1198" s="2">
        <f>MACD!E1198</f>
        <v>1.4936710789327901E-2</v>
      </c>
      <c r="E1198" s="2">
        <f>MACD!F1198</f>
        <v>1.0372305345719902E-2</v>
      </c>
      <c r="F1198" s="2">
        <f>'Moving Avg'!D1198</f>
        <v>0.442</v>
      </c>
      <c r="G1198" s="2">
        <f>'Moving Avg'!F1198</f>
        <v>0.45649999999999996</v>
      </c>
      <c r="H1198" s="2">
        <f>'Moving Avg'!G1198</f>
        <v>0.42240000000000011</v>
      </c>
      <c r="I1198" s="2">
        <f>'Moving Avg'!H1198</f>
        <v>0.37729999999999997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0.44</v>
      </c>
      <c r="C1199" s="2">
        <f>RSI!I1199</f>
        <v>45.337023146517488</v>
      </c>
      <c r="D1199" s="2">
        <f>MACD!E1199</f>
        <v>1.5286092472878265E-2</v>
      </c>
      <c r="E1199" s="2">
        <f>MACD!F1199</f>
        <v>1.1355062771151576E-2</v>
      </c>
      <c r="F1199" s="2">
        <f>'Moving Avg'!D1199</f>
        <v>0.44000000000000006</v>
      </c>
      <c r="G1199" s="2">
        <f>'Moving Avg'!F1199</f>
        <v>0.45499999999999996</v>
      </c>
      <c r="H1199" s="2">
        <f>'Moving Avg'!G1199</f>
        <v>0.42460000000000009</v>
      </c>
      <c r="I1199" s="2">
        <f>'Moving Avg'!H1199</f>
        <v>0.37809999999999994</v>
      </c>
      <c r="J1199" s="5" t="str">
        <f>OBV!F1199</f>
        <v>BULLISH</v>
      </c>
      <c r="K1199" s="5" t="str">
        <f>OBV!G1199</f>
        <v>NEUTRAL</v>
      </c>
      <c r="L1199" s="5" t="str">
        <f>OBV!H1199</f>
        <v>BULLISH DIVERGENCE</v>
      </c>
    </row>
    <row r="1200" spans="1:12" ht="13.5" x14ac:dyDescent="0.25">
      <c r="A1200" s="3">
        <f>RSI!A1200</f>
        <v>44060</v>
      </c>
      <c r="B1200" s="2">
        <f>RSI!B1200</f>
        <v>0.43</v>
      </c>
      <c r="C1200" s="2">
        <f>RSI!I1200</f>
        <v>37.602697710299715</v>
      </c>
      <c r="D1200" s="2">
        <f>MACD!E1200</f>
        <v>1.4815823507308035E-2</v>
      </c>
      <c r="E1200" s="2">
        <f>MACD!F1200</f>
        <v>1.2047214918382867E-2</v>
      </c>
      <c r="F1200" s="2">
        <f>'Moving Avg'!D1200</f>
        <v>0.43600000000000005</v>
      </c>
      <c r="G1200" s="2">
        <f>'Moving Avg'!F1200</f>
        <v>0.45300000000000001</v>
      </c>
      <c r="H1200" s="2">
        <f>'Moving Avg'!G1200</f>
        <v>0.42660000000000009</v>
      </c>
      <c r="I1200" s="2">
        <f>'Moving Avg'!H1200</f>
        <v>0.37884999999999996</v>
      </c>
      <c r="J1200" s="5" t="str">
        <f>OBV!F1200</f>
        <v>BULLISH</v>
      </c>
      <c r="K1200" s="5" t="str">
        <f>OBV!G1200</f>
        <v>NEUTRAL</v>
      </c>
      <c r="L1200" s="5" t="str">
        <f>OBV!H1200</f>
        <v>BULLISH DIVERGENCE</v>
      </c>
    </row>
    <row r="1201" spans="1:12" ht="13.5" x14ac:dyDescent="0.25">
      <c r="A1201" s="3">
        <f>RSI!A1201</f>
        <v>44061</v>
      </c>
      <c r="B1201" s="2">
        <f>RSI!B1201</f>
        <v>0.44</v>
      </c>
      <c r="C1201" s="2">
        <f>RSI!I1201</f>
        <v>47.287066324699012</v>
      </c>
      <c r="D1201" s="2">
        <f>MACD!E1201</f>
        <v>1.3765717354712437E-2</v>
      </c>
      <c r="E1201" s="2">
        <f>MACD!F1201</f>
        <v>1.2390915405648783E-2</v>
      </c>
      <c r="F1201" s="2">
        <f>'Moving Avg'!D1201</f>
        <v>0.43600000000000005</v>
      </c>
      <c r="G1201" s="2">
        <f>'Moving Avg'!F1201</f>
        <v>0.45150000000000007</v>
      </c>
      <c r="H1201" s="2">
        <f>'Moving Avg'!G1201</f>
        <v>0.42880000000000018</v>
      </c>
      <c r="I1201" s="2">
        <f>'Moving Avg'!H1201</f>
        <v>0.37959999999999994</v>
      </c>
      <c r="J1201" s="5" t="str">
        <f>OBV!F1201</f>
        <v>BULLISH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44062</v>
      </c>
      <c r="B1202" s="2">
        <f>RSI!B1202</f>
        <v>0.44</v>
      </c>
      <c r="C1202" s="2">
        <f>RSI!I1202</f>
        <v>47.287066324699005</v>
      </c>
      <c r="D1202" s="2">
        <f>MACD!E1202</f>
        <v>1.2900070456186463E-2</v>
      </c>
      <c r="E1202" s="2">
        <f>MACD!F1202</f>
        <v>1.2492746415756319E-2</v>
      </c>
      <c r="F1202" s="2">
        <f>'Moving Avg'!D1202</f>
        <v>0.43600000000000005</v>
      </c>
      <c r="G1202" s="2">
        <f>'Moving Avg'!F1202</f>
        <v>0.45</v>
      </c>
      <c r="H1202" s="2">
        <f>'Moving Avg'!G1202</f>
        <v>0.43100000000000022</v>
      </c>
      <c r="I1202" s="2">
        <f>'Moving Avg'!H1202</f>
        <v>0.38034999999999991</v>
      </c>
      <c r="J1202" s="5" t="str">
        <f>OBV!F1202</f>
        <v>BULLISH</v>
      </c>
      <c r="K1202" s="5" t="str">
        <f>OBV!G1202</f>
        <v>NEUTRAL</v>
      </c>
      <c r="L1202" s="5" t="str">
        <f>OBV!H1202</f>
        <v>NEUTRAL</v>
      </c>
    </row>
    <row r="1203" spans="1:12" ht="13.5" x14ac:dyDescent="0.25">
      <c r="A1203" s="3">
        <f>RSI!A1203</f>
        <v>44064</v>
      </c>
      <c r="B1203" s="2">
        <f>RSI!B1203</f>
        <v>0.44</v>
      </c>
      <c r="C1203" s="2">
        <f>RSI!I1203</f>
        <v>47.287066324699005</v>
      </c>
      <c r="D1203" s="2">
        <f>MACD!E1203</f>
        <v>1.2188807838182436E-2</v>
      </c>
      <c r="E1203" s="2">
        <f>MACD!F1203</f>
        <v>1.2431958700241542E-2</v>
      </c>
      <c r="F1203" s="2">
        <f>'Moving Avg'!D1203</f>
        <v>0.438</v>
      </c>
      <c r="G1203" s="2">
        <f>'Moving Avg'!F1203</f>
        <v>0.44850000000000001</v>
      </c>
      <c r="H1203" s="2">
        <f>'Moving Avg'!G1203</f>
        <v>0.43320000000000031</v>
      </c>
      <c r="I1203" s="2">
        <f>'Moving Avg'!H1203</f>
        <v>0.38109999999999983</v>
      </c>
      <c r="J1203" s="5" t="str">
        <f>OBV!F1203</f>
        <v>BULLISH</v>
      </c>
      <c r="K1203" s="5" t="str">
        <f>OBV!G1203</f>
        <v>NEUTRAL</v>
      </c>
      <c r="L1203" s="5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0.43</v>
      </c>
      <c r="C1204" s="2">
        <f>RSI!I1204</f>
        <v>39.608976798648825</v>
      </c>
      <c r="D1204" s="2">
        <f>MACD!E1204</f>
        <v>1.234734786295788E-2</v>
      </c>
      <c r="E1204" s="2">
        <f>MACD!F1204</f>
        <v>1.241503653278481E-2</v>
      </c>
      <c r="F1204" s="2">
        <f>'Moving Avg'!D1204</f>
        <v>0.43600000000000005</v>
      </c>
      <c r="G1204" s="2">
        <f>'Moving Avg'!F1204</f>
        <v>0.44650000000000006</v>
      </c>
      <c r="H1204" s="2">
        <f>'Moving Avg'!G1204</f>
        <v>0.43520000000000031</v>
      </c>
      <c r="I1204" s="2">
        <f>'Moving Avg'!H1204</f>
        <v>0.38184999999999986</v>
      </c>
      <c r="J1204" s="5" t="str">
        <f>OBV!F1204</f>
        <v>BULLISH</v>
      </c>
      <c r="K1204" s="5" t="str">
        <f>OBV!G1204</f>
        <v>NEUTRAL</v>
      </c>
      <c r="L1204" s="5" t="str">
        <f>OBV!H1204</f>
        <v>BULLISH DIVERGENCE</v>
      </c>
    </row>
    <row r="1205" spans="1:12" ht="13.5" x14ac:dyDescent="0.25">
      <c r="A1205" s="3">
        <f>RSI!A1205</f>
        <v>44068</v>
      </c>
      <c r="B1205" s="2">
        <f>RSI!B1205</f>
        <v>0.42</v>
      </c>
      <c r="C1205" s="2">
        <f>RSI!I1205</f>
        <v>33.713726568974366</v>
      </c>
      <c r="D1205" s="2">
        <f>MACD!E1205</f>
        <v>1.3299510584785235E-2</v>
      </c>
      <c r="E1205" s="2">
        <f>MACD!F1205</f>
        <v>1.2591931343184896E-2</v>
      </c>
      <c r="F1205" s="2">
        <f>'Moving Avg'!D1205</f>
        <v>0.434</v>
      </c>
      <c r="G1205" s="2">
        <f>'Moving Avg'!F1205</f>
        <v>0.44450000000000012</v>
      </c>
      <c r="H1205" s="2">
        <f>'Moving Avg'!G1205</f>
        <v>0.43700000000000033</v>
      </c>
      <c r="I1205" s="2">
        <f>'Moving Avg'!H1205</f>
        <v>0.38254999999999995</v>
      </c>
      <c r="J1205" s="5" t="str">
        <f>OBV!F1205</f>
        <v>BULLISH</v>
      </c>
      <c r="K1205" s="5" t="str">
        <f>OBV!G1205</f>
        <v>NEUTRAL</v>
      </c>
      <c r="L1205" s="5" t="str">
        <f>OBV!H1205</f>
        <v>BULLISH DIVERGENCE</v>
      </c>
    </row>
    <row r="1206" spans="1:12" ht="13.5" x14ac:dyDescent="0.25">
      <c r="A1206" s="3">
        <f>RSI!A1206</f>
        <v>44069</v>
      </c>
      <c r="B1206" s="2">
        <f>RSI!B1206</f>
        <v>0.41</v>
      </c>
      <c r="C1206" s="2">
        <f>RSI!I1206</f>
        <v>29.05641462440866</v>
      </c>
      <c r="D1206" s="2">
        <f>MACD!E1206</f>
        <v>1.3438105189239324E-2</v>
      </c>
      <c r="E1206" s="2">
        <f>MACD!F1206</f>
        <v>1.2761166112395783E-2</v>
      </c>
      <c r="F1206" s="2">
        <f>'Moving Avg'!D1206</f>
        <v>0.42800000000000005</v>
      </c>
      <c r="G1206" s="2">
        <f>'Moving Avg'!F1206</f>
        <v>0.44200000000000017</v>
      </c>
      <c r="H1206" s="2">
        <f>'Moving Avg'!G1206</f>
        <v>0.43860000000000032</v>
      </c>
      <c r="I1206" s="2">
        <f>'Moving Avg'!H1206</f>
        <v>0.38319999999999993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0.4</v>
      </c>
      <c r="C1207" s="2">
        <f>RSI!I1207</f>
        <v>25.29351647802217</v>
      </c>
      <c r="D1207" s="2">
        <f>MACD!E1207</f>
        <v>1.4476170988293291E-2</v>
      </c>
      <c r="E1207" s="2">
        <f>MACD!F1207</f>
        <v>1.3104167087575285E-2</v>
      </c>
      <c r="F1207" s="2">
        <f>'Moving Avg'!D1207</f>
        <v>0.42000000000000004</v>
      </c>
      <c r="G1207" s="2">
        <f>'Moving Avg'!F1207</f>
        <v>0.43900000000000006</v>
      </c>
      <c r="H1207" s="2">
        <f>'Moving Avg'!G1207</f>
        <v>0.44000000000000034</v>
      </c>
      <c r="I1207" s="2">
        <f>'Moving Avg'!H1207</f>
        <v>0.38379999999999997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</row>
    <row r="1208" spans="1:12" ht="13.5" x14ac:dyDescent="0.25">
      <c r="A1208" s="3">
        <f>RSI!A1208</f>
        <v>44071</v>
      </c>
      <c r="B1208" s="2">
        <f>RSI!B1208</f>
        <v>0.4</v>
      </c>
      <c r="C1208" s="2">
        <f>RSI!I1208</f>
        <v>25.29351647802217</v>
      </c>
      <c r="D1208" s="2">
        <f>MACD!E1208</f>
        <v>1.4041878711332223E-2</v>
      </c>
      <c r="E1208" s="2">
        <f>MACD!F1208</f>
        <v>1.3291709412326673E-2</v>
      </c>
      <c r="F1208" s="2">
        <f>'Moving Avg'!D1208</f>
        <v>0.41200000000000003</v>
      </c>
      <c r="G1208" s="2">
        <f>'Moving Avg'!F1208</f>
        <v>0.43600000000000011</v>
      </c>
      <c r="H1208" s="2">
        <f>'Moving Avg'!G1208</f>
        <v>0.44120000000000026</v>
      </c>
      <c r="I1208" s="2">
        <f>'Moving Avg'!H1208</f>
        <v>0.38439999999999996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44074</v>
      </c>
      <c r="B1209" s="2">
        <f>RSI!B1209</f>
        <v>0.4</v>
      </c>
      <c r="C1209" s="2">
        <f>RSI!I1209</f>
        <v>25.29351647802217</v>
      </c>
      <c r="D1209" s="2">
        <f>MACD!E1209</f>
        <v>1.5421941699908737E-2</v>
      </c>
      <c r="E1209" s="2">
        <f>MACD!F1209</f>
        <v>1.3717755869843088E-2</v>
      </c>
      <c r="F1209" s="2">
        <f>'Moving Avg'!D1209</f>
        <v>0.40599999999999997</v>
      </c>
      <c r="G1209" s="2">
        <f>'Moving Avg'!F1209</f>
        <v>0.43300000000000011</v>
      </c>
      <c r="H1209" s="2">
        <f>'Moving Avg'!G1209</f>
        <v>0.44220000000000026</v>
      </c>
      <c r="I1209" s="2">
        <f>'Moving Avg'!H1209</f>
        <v>0.38500000000000006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</row>
    <row r="1210" spans="1:12" ht="13.5" x14ac:dyDescent="0.25">
      <c r="A1210" s="3">
        <f>RSI!A1210</f>
        <v>44075</v>
      </c>
      <c r="B1210" s="2">
        <f>RSI!B1210</f>
        <v>0.41</v>
      </c>
      <c r="C1210" s="2">
        <f>RSI!I1210</f>
        <v>35.694669045137346</v>
      </c>
      <c r="D1210" s="2">
        <f>MACD!E1210</f>
        <v>1.4504077184407105E-2</v>
      </c>
      <c r="E1210" s="2">
        <f>MACD!F1210</f>
        <v>1.3875020132755891E-2</v>
      </c>
      <c r="F1210" s="2">
        <f>'Moving Avg'!D1210</f>
        <v>0.40400000000000003</v>
      </c>
      <c r="G1210" s="2">
        <f>'Moving Avg'!F1210</f>
        <v>0.43100000000000005</v>
      </c>
      <c r="H1210" s="2">
        <f>'Moving Avg'!G1210</f>
        <v>0.44300000000000017</v>
      </c>
      <c r="I1210" s="2">
        <f>'Moving Avg'!H1210</f>
        <v>0.38569999999999999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</row>
    <row r="1211" spans="1:12" ht="13.5" x14ac:dyDescent="0.25">
      <c r="A1211" s="3">
        <f>RSI!A1211</f>
        <v>44076</v>
      </c>
      <c r="B1211" s="2">
        <f>RSI!B1211</f>
        <v>0.41</v>
      </c>
      <c r="C1211" s="2">
        <f>RSI!I1211</f>
        <v>35.694669045137346</v>
      </c>
      <c r="D1211" s="2">
        <f>MACD!E1211</f>
        <v>1.5386045701499429E-2</v>
      </c>
      <c r="E1211" s="2">
        <f>MACD!F1211</f>
        <v>1.41772252465046E-2</v>
      </c>
      <c r="F1211" s="2">
        <f>'Moving Avg'!D1211</f>
        <v>0.40400000000000003</v>
      </c>
      <c r="G1211" s="2">
        <f>'Moving Avg'!F1211</f>
        <v>0.4290000000000001</v>
      </c>
      <c r="H1211" s="2">
        <f>'Moving Avg'!G1211</f>
        <v>0.44340000000000018</v>
      </c>
      <c r="I1211" s="2">
        <f>'Moving Avg'!H1211</f>
        <v>0.38640000000000002</v>
      </c>
      <c r="J1211" s="5" t="str">
        <f>OBV!F1211</f>
        <v>BEARISH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44077</v>
      </c>
      <c r="B1212" s="2">
        <f>RSI!B1212</f>
        <v>0.4</v>
      </c>
      <c r="C1212" s="2">
        <f>RSI!I1212</f>
        <v>30.732314323238</v>
      </c>
      <c r="D1212" s="2">
        <f>MACD!E1212</f>
        <v>1.6984328206896604E-2</v>
      </c>
      <c r="E1212" s="2">
        <f>MACD!F1212</f>
        <v>1.4738645838583E-2</v>
      </c>
      <c r="F1212" s="2">
        <f>'Moving Avg'!D1212</f>
        <v>0.40400000000000003</v>
      </c>
      <c r="G1212" s="2">
        <f>'Moving Avg'!F1212</f>
        <v>0.42650000000000005</v>
      </c>
      <c r="H1212" s="2">
        <f>'Moving Avg'!G1212</f>
        <v>0.44320000000000009</v>
      </c>
      <c r="I1212" s="2">
        <f>'Moving Avg'!H1212</f>
        <v>0.38705000000000006</v>
      </c>
      <c r="J1212" s="5" t="str">
        <f>OBV!F1212</f>
        <v>BEARISH</v>
      </c>
      <c r="K1212" s="5" t="str">
        <f>OBV!G1212</f>
        <v>NEUTRAL</v>
      </c>
      <c r="L1212" s="5" t="str">
        <f>OBV!H1212</f>
        <v>NEUTRAL</v>
      </c>
    </row>
    <row r="1213" spans="1:12" ht="13.5" x14ac:dyDescent="0.25">
      <c r="A1213" s="3">
        <f>RSI!A1213</f>
        <v>44078</v>
      </c>
      <c r="B1213" s="2">
        <f>RSI!B1213</f>
        <v>0.39</v>
      </c>
      <c r="C1213" s="2">
        <f>RSI!I1213</f>
        <v>26.730345495930138</v>
      </c>
      <c r="D1213" s="2">
        <f>MACD!E1213</f>
        <v>1.9239571443810055E-2</v>
      </c>
      <c r="E1213" s="2">
        <f>MACD!F1213</f>
        <v>1.5638830959628411E-2</v>
      </c>
      <c r="F1213" s="2">
        <f>'Moving Avg'!D1213</f>
        <v>0.40200000000000002</v>
      </c>
      <c r="G1213" s="2">
        <f>'Moving Avg'!F1213</f>
        <v>0.4235000000000001</v>
      </c>
      <c r="H1213" s="2">
        <f>'Moving Avg'!G1213</f>
        <v>0.44240000000000002</v>
      </c>
      <c r="I1213" s="2">
        <f>'Moving Avg'!H1213</f>
        <v>0.38765000000000005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0.39</v>
      </c>
      <c r="C1214" s="2">
        <f>RSI!I1214</f>
        <v>26.730345495930138</v>
      </c>
      <c r="D1214" s="2">
        <f>MACD!E1214</f>
        <v>1.9818584561690278E-2</v>
      </c>
      <c r="E1214" s="2">
        <f>MACD!F1214</f>
        <v>1.6474781680040785E-2</v>
      </c>
      <c r="F1214" s="2">
        <f>'Moving Avg'!D1214</f>
        <v>0.4</v>
      </c>
      <c r="G1214" s="2">
        <f>'Moving Avg'!F1214</f>
        <v>0.4205000000000001</v>
      </c>
      <c r="H1214" s="2">
        <f>'Moving Avg'!G1214</f>
        <v>0.44120000000000004</v>
      </c>
      <c r="I1214" s="2">
        <f>'Moving Avg'!H1214</f>
        <v>0.38825000000000004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0.4</v>
      </c>
      <c r="C1215" s="2">
        <f>RSI!I1215</f>
        <v>36.343973776683107</v>
      </c>
      <c r="D1215" s="2">
        <f>MACD!E1215</f>
        <v>1.8223012678984629E-2</v>
      </c>
      <c r="E1215" s="2">
        <f>MACD!F1215</f>
        <v>1.6824427879829552E-2</v>
      </c>
      <c r="F1215" s="2">
        <f>'Moving Avg'!D1215</f>
        <v>0.39800000000000002</v>
      </c>
      <c r="G1215" s="2">
        <f>'Moving Avg'!F1215</f>
        <v>0.41800000000000004</v>
      </c>
      <c r="H1215" s="2">
        <f>'Moving Avg'!G1215</f>
        <v>0.44019999999999998</v>
      </c>
      <c r="I1215" s="2">
        <f>'Moving Avg'!H1215</f>
        <v>0.38890000000000008</v>
      </c>
      <c r="J1215" s="5" t="str">
        <f>OBV!F1215</f>
        <v>BULLISH</v>
      </c>
      <c r="K1215" s="5" t="str">
        <f>OBV!G1215</f>
        <v>WEAK</v>
      </c>
      <c r="L1215" s="5" t="str">
        <f>OBV!H1215</f>
        <v>BULLISH DIVERGENCE</v>
      </c>
    </row>
    <row r="1216" spans="1:12" ht="13.5" x14ac:dyDescent="0.25">
      <c r="A1216" s="3">
        <f>RSI!A1216</f>
        <v>44083</v>
      </c>
      <c r="B1216" s="2">
        <f>RSI!B1216</f>
        <v>0.4</v>
      </c>
      <c r="C1216" s="2">
        <f>RSI!I1216</f>
        <v>36.343973776683107</v>
      </c>
      <c r="D1216" s="2">
        <f>MACD!E1216</f>
        <v>1.5454709777389164E-2</v>
      </c>
      <c r="E1216" s="2">
        <f>MACD!F1216</f>
        <v>1.6550484259341476E-2</v>
      </c>
      <c r="F1216" s="2">
        <f>'Moving Avg'!D1216</f>
        <v>0.39600000000000002</v>
      </c>
      <c r="G1216" s="2">
        <f>'Moving Avg'!F1216</f>
        <v>0.41600000000000009</v>
      </c>
      <c r="H1216" s="2">
        <f>'Moving Avg'!G1216</f>
        <v>0.43919999999999987</v>
      </c>
      <c r="I1216" s="2">
        <f>'Moving Avg'!H1216</f>
        <v>0.38955000000000012</v>
      </c>
      <c r="J1216" s="5" t="str">
        <f>OBV!F1216</f>
        <v>BULLISH</v>
      </c>
      <c r="K1216" s="5" t="str">
        <f>OBV!G1216</f>
        <v>WEAK</v>
      </c>
      <c r="L1216" s="5" t="str">
        <f>OBV!H1216</f>
        <v>BULLISH DIVERGENCE</v>
      </c>
    </row>
    <row r="1217" spans="1:12" ht="13.5" x14ac:dyDescent="0.25">
      <c r="A1217" s="3">
        <f>RSI!A1217</f>
        <v>44084</v>
      </c>
      <c r="B1217" s="2">
        <f>RSI!B1217</f>
        <v>0.39</v>
      </c>
      <c r="C1217" s="2">
        <f>RSI!I1217</f>
        <v>31.543899773616033</v>
      </c>
      <c r="D1217" s="2">
        <f>MACD!E1217</f>
        <v>1.2425928760157523E-2</v>
      </c>
      <c r="E1217" s="2">
        <f>MACD!F1217</f>
        <v>1.5725573159504687E-2</v>
      </c>
      <c r="F1217" s="2">
        <f>'Moving Avg'!D1217</f>
        <v>0.39400000000000002</v>
      </c>
      <c r="G1217" s="2">
        <f>'Moving Avg'!F1217</f>
        <v>0.41350000000000009</v>
      </c>
      <c r="H1217" s="2">
        <f>'Moving Avg'!G1217</f>
        <v>0.43799999999999983</v>
      </c>
      <c r="I1217" s="2">
        <f>'Moving Avg'!H1217</f>
        <v>0.39010000000000011</v>
      </c>
      <c r="J1217" s="5" t="str">
        <f>OBV!F1217</f>
        <v>BULLISH</v>
      </c>
      <c r="K1217" s="5" t="str">
        <f>OBV!G1217</f>
        <v>WEAK</v>
      </c>
      <c r="L1217" s="5" t="str">
        <f>OBV!H1217</f>
        <v>BULLISH DIVERGENCE</v>
      </c>
    </row>
    <row r="1218" spans="1:12" ht="13.5" x14ac:dyDescent="0.25">
      <c r="A1218" s="3">
        <f>RSI!A1218</f>
        <v>44085</v>
      </c>
      <c r="B1218" s="2">
        <f>RSI!B1218</f>
        <v>0.4</v>
      </c>
      <c r="C1218" s="2">
        <f>RSI!I1218</f>
        <v>40.068179212064202</v>
      </c>
      <c r="D1218" s="2">
        <f>MACD!E1218</f>
        <v>9.2845655271679983E-3</v>
      </c>
      <c r="E1218" s="2">
        <f>MACD!F1218</f>
        <v>1.4437371633037349E-2</v>
      </c>
      <c r="F1218" s="2">
        <f>'Moving Avg'!D1218</f>
        <v>0.39600000000000002</v>
      </c>
      <c r="G1218" s="2">
        <f>'Moving Avg'!F1218</f>
        <v>0.41200000000000003</v>
      </c>
      <c r="H1218" s="2">
        <f>'Moving Avg'!G1218</f>
        <v>0.43699999999999972</v>
      </c>
      <c r="I1218" s="2">
        <f>'Moving Avg'!H1218</f>
        <v>0.39065000000000011</v>
      </c>
      <c r="J1218" s="5" t="str">
        <f>OBV!F1218</f>
        <v>BULLISH</v>
      </c>
      <c r="K1218" s="5" t="str">
        <f>OBV!G1218</f>
        <v>WEAK</v>
      </c>
      <c r="L1218" s="5" t="str">
        <f>OBV!H1218</f>
        <v>CONFIRMED BULLISH</v>
      </c>
    </row>
    <row r="1219" spans="1:12" ht="13.5" x14ac:dyDescent="0.25">
      <c r="A1219" s="3">
        <f>RSI!A1219</f>
        <v>44088</v>
      </c>
      <c r="B1219" s="2">
        <f>RSI!B1219</f>
        <v>0.4</v>
      </c>
      <c r="C1219" s="2">
        <f>RSI!I1219</f>
        <v>40.068179212064216</v>
      </c>
      <c r="D1219" s="2">
        <f>MACD!E1219</f>
        <v>6.7175764924648496E-3</v>
      </c>
      <c r="E1219" s="2">
        <f>MACD!F1219</f>
        <v>1.289341260492285E-2</v>
      </c>
      <c r="F1219" s="2">
        <f>'Moving Avg'!D1219</f>
        <v>0.39799999999999996</v>
      </c>
      <c r="G1219" s="2">
        <f>'Moving Avg'!F1219</f>
        <v>0.41000000000000003</v>
      </c>
      <c r="H1219" s="2">
        <f>'Moving Avg'!G1219</f>
        <v>0.43599999999999967</v>
      </c>
      <c r="I1219" s="2">
        <f>'Moving Avg'!H1219</f>
        <v>0.39120000000000021</v>
      </c>
      <c r="J1219" s="5" t="str">
        <f>OBV!F1219</f>
        <v>BULLISH</v>
      </c>
      <c r="K1219" s="5" t="str">
        <f>OBV!G1219</f>
        <v>WEAK</v>
      </c>
      <c r="L1219" s="5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0.41</v>
      </c>
      <c r="C1220" s="2">
        <f>RSI!I1220</f>
        <v>47.631081587512945</v>
      </c>
      <c r="D1220" s="2">
        <f>MACD!E1220</f>
        <v>5.4275699667861721E-3</v>
      </c>
      <c r="E1220" s="2">
        <f>MACD!F1220</f>
        <v>1.1400244077295516E-2</v>
      </c>
      <c r="F1220" s="2">
        <f>'Moving Avg'!D1220</f>
        <v>0.39999999999999997</v>
      </c>
      <c r="G1220" s="2">
        <f>'Moving Avg'!F1220</f>
        <v>0.40899999999999997</v>
      </c>
      <c r="H1220" s="2">
        <f>'Moving Avg'!G1220</f>
        <v>0.43519999999999959</v>
      </c>
      <c r="I1220" s="2">
        <f>'Moving Avg'!H1220</f>
        <v>0.39175000000000026</v>
      </c>
      <c r="J1220" s="5" t="str">
        <f>OBV!F1220</f>
        <v>BULLISH</v>
      </c>
      <c r="K1220" s="5" t="str">
        <f>OBV!G1220</f>
        <v>WEAK</v>
      </c>
      <c r="L1220" s="5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0.42</v>
      </c>
      <c r="C1221" s="2">
        <f>RSI!I1221</f>
        <v>53.896493943880955</v>
      </c>
      <c r="D1221" s="2">
        <f>MACD!E1221</f>
        <v>3.614287703456287E-3</v>
      </c>
      <c r="E1221" s="2">
        <f>MACD!F1221</f>
        <v>9.8430528025276708E-3</v>
      </c>
      <c r="F1221" s="2">
        <f>'Moving Avg'!D1221</f>
        <v>0.40400000000000003</v>
      </c>
      <c r="G1221" s="2">
        <f>'Moving Avg'!F1221</f>
        <v>0.40800000000000008</v>
      </c>
      <c r="H1221" s="2">
        <f>'Moving Avg'!G1221</f>
        <v>0.43479999999999969</v>
      </c>
      <c r="I1221" s="2">
        <f>'Moving Avg'!H1221</f>
        <v>0.39230000000000026</v>
      </c>
      <c r="J1221" s="5" t="str">
        <f>OBV!F1221</f>
        <v>BULLISH</v>
      </c>
      <c r="K1221" s="5" t="str">
        <f>OBV!G1221</f>
        <v>WEAK</v>
      </c>
      <c r="L1221" s="5" t="str">
        <f>OBV!H1221</f>
        <v>CONFIRMED BULLISH</v>
      </c>
    </row>
    <row r="1222" spans="1:12" ht="13.5" x14ac:dyDescent="0.25">
      <c r="A1222" s="3">
        <f>RSI!A1222</f>
        <v>44091</v>
      </c>
      <c r="B1222" s="2">
        <f>RSI!B1222</f>
        <v>0.43</v>
      </c>
      <c r="C1222" s="2">
        <f>RSI!I1222</f>
        <v>59.158618913777303</v>
      </c>
      <c r="D1222" s="2">
        <f>MACD!E1222</f>
        <v>-2.4072589548829182E-4</v>
      </c>
      <c r="E1222" s="2">
        <f>MACD!F1222</f>
        <v>7.8262970629244793E-3</v>
      </c>
      <c r="F1222" s="2">
        <f>'Moving Avg'!D1222</f>
        <v>0.41200000000000003</v>
      </c>
      <c r="G1222" s="2">
        <f>'Moving Avg'!F1222</f>
        <v>0.40750000000000003</v>
      </c>
      <c r="H1222" s="2">
        <f>'Moving Avg'!G1222</f>
        <v>0.43459999999999971</v>
      </c>
      <c r="I1222" s="2">
        <f>'Moving Avg'!H1222</f>
        <v>0.39290000000000025</v>
      </c>
      <c r="J1222" s="5" t="str">
        <f>OBV!F1222</f>
        <v>BULLISH</v>
      </c>
      <c r="K1222" s="5" t="str">
        <f>OBV!G1222</f>
        <v>WEAK</v>
      </c>
      <c r="L1222" s="5" t="str">
        <f>OBV!H1222</f>
        <v>CONFIRMED BULLISH</v>
      </c>
    </row>
    <row r="1223" spans="1:12" ht="13.5" x14ac:dyDescent="0.25">
      <c r="A1223" s="3">
        <f>RSI!A1223</f>
        <v>44092</v>
      </c>
      <c r="B1223" s="2">
        <f>RSI!B1223</f>
        <v>0.44</v>
      </c>
      <c r="C1223" s="2">
        <f>RSI!I1223</f>
        <v>63.629207012606955</v>
      </c>
      <c r="D1223" s="2">
        <f>MACD!E1223</f>
        <v>-5.8793750012655077E-3</v>
      </c>
      <c r="E1223" s="2">
        <f>MACD!F1223</f>
        <v>5.0851626500864819E-3</v>
      </c>
      <c r="F1223" s="2">
        <f>'Moving Avg'!D1223</f>
        <v>0.42000000000000004</v>
      </c>
      <c r="G1223" s="2">
        <f>'Moving Avg'!F1223</f>
        <v>0.40750000000000003</v>
      </c>
      <c r="H1223" s="2">
        <f>'Moving Avg'!G1223</f>
        <v>0.43459999999999982</v>
      </c>
      <c r="I1223" s="2">
        <f>'Moving Avg'!H1223</f>
        <v>0.39350000000000029</v>
      </c>
      <c r="J1223" s="5" t="str">
        <f>OBV!F1223</f>
        <v>BULLISH</v>
      </c>
      <c r="K1223" s="5" t="str">
        <f>OBV!G1223</f>
        <v>WEAK</v>
      </c>
      <c r="L1223" s="5" t="str">
        <f>OBV!H1223</f>
        <v>CONFIRMED BULLISH</v>
      </c>
    </row>
    <row r="1224" spans="1:12" ht="13.5" x14ac:dyDescent="0.25">
      <c r="A1224" s="3">
        <f>RSI!A1224</f>
        <v>44095</v>
      </c>
      <c r="B1224" s="2">
        <f>RSI!B1224</f>
        <v>0.45</v>
      </c>
      <c r="C1224" s="2">
        <f>RSI!I1224</f>
        <v>67.464562095106686</v>
      </c>
      <c r="D1224" s="2">
        <f>MACD!E1224</f>
        <v>-1.1540659913184814E-2</v>
      </c>
      <c r="E1224" s="2">
        <f>MACD!F1224</f>
        <v>1.7599981374322232E-3</v>
      </c>
      <c r="F1224" s="2">
        <f>'Moving Avg'!D1224</f>
        <v>0.43</v>
      </c>
      <c r="G1224" s="2">
        <f>'Moving Avg'!F1224</f>
        <v>0.40850000000000009</v>
      </c>
      <c r="H1224" s="2">
        <f>'Moving Avg'!G1224</f>
        <v>0.43479999999999985</v>
      </c>
      <c r="I1224" s="2">
        <f>'Moving Avg'!H1224</f>
        <v>0.39410000000000034</v>
      </c>
      <c r="J1224" s="5" t="str">
        <f>OBV!F1224</f>
        <v>BULLISH</v>
      </c>
      <c r="K1224" s="5" t="str">
        <f>OBV!G1224</f>
        <v>WEAK</v>
      </c>
      <c r="L1224" s="5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0.47</v>
      </c>
      <c r="C1225" s="2">
        <f>RSI!I1225</f>
        <v>73.486480516463587</v>
      </c>
      <c r="D1225" s="2">
        <f>MACD!E1225</f>
        <v>-1.6471402679922864E-2</v>
      </c>
      <c r="E1225" s="2">
        <f>MACD!F1225</f>
        <v>-1.8862820260387941E-3</v>
      </c>
      <c r="F1225" s="2">
        <f>'Moving Avg'!D1225</f>
        <v>0.442</v>
      </c>
      <c r="G1225" s="2">
        <f>'Moving Avg'!F1225</f>
        <v>0.41100000000000014</v>
      </c>
      <c r="H1225" s="2">
        <f>'Moving Avg'!G1225</f>
        <v>0.43539999999999984</v>
      </c>
      <c r="I1225" s="2">
        <f>'Moving Avg'!H1225</f>
        <v>0.39480000000000032</v>
      </c>
      <c r="J1225" s="5" t="str">
        <f>OBV!F1225</f>
        <v>BULLISH</v>
      </c>
      <c r="K1225" s="5" t="str">
        <f>OBV!G1225</f>
        <v>WEAK</v>
      </c>
      <c r="L1225" s="5" t="str">
        <f>OBV!H1225</f>
        <v>CONFIRMED BULLISH</v>
      </c>
    </row>
    <row r="1226" spans="1:12" ht="13.5" x14ac:dyDescent="0.25">
      <c r="A1226" s="3">
        <f>RSI!A1226</f>
        <v>44097</v>
      </c>
      <c r="B1226" s="2">
        <f>RSI!B1226</f>
        <v>0.49</v>
      </c>
      <c r="C1226" s="2">
        <f>RSI!I1226</f>
        <v>77.892974715788966</v>
      </c>
      <c r="D1226" s="2">
        <f>MACD!E1226</f>
        <v>-2.2426014218764112E-2</v>
      </c>
      <c r="E1226" s="2">
        <f>MACD!F1226</f>
        <v>-5.9942284645838582E-3</v>
      </c>
      <c r="F1226" s="2">
        <f>'Moving Avg'!D1226</f>
        <v>0.45600000000000007</v>
      </c>
      <c r="G1226" s="2">
        <f>'Moving Avg'!F1226</f>
        <v>0.41500000000000004</v>
      </c>
      <c r="H1226" s="2">
        <f>'Moving Avg'!G1226</f>
        <v>0.43619999999999981</v>
      </c>
      <c r="I1226" s="2">
        <f>'Moving Avg'!H1226</f>
        <v>0.39560000000000028</v>
      </c>
      <c r="J1226" s="5" t="str">
        <f>OBV!F1226</f>
        <v>BULLISH</v>
      </c>
      <c r="K1226" s="5" t="str">
        <f>OBV!G1226</f>
        <v>WEAK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0.51</v>
      </c>
      <c r="C1227" s="2">
        <f>RSI!I1227</f>
        <v>81.249063674905628</v>
      </c>
      <c r="D1227" s="2">
        <f>MACD!E1227</f>
        <v>-3.0881325091431655E-2</v>
      </c>
      <c r="E1227" s="2">
        <f>MACD!F1227</f>
        <v>-1.0971647789953418E-2</v>
      </c>
      <c r="F1227" s="2">
        <f>'Moving Avg'!D1227</f>
        <v>0.47199999999999998</v>
      </c>
      <c r="G1227" s="2">
        <f>'Moving Avg'!F1227</f>
        <v>0.4205000000000001</v>
      </c>
      <c r="H1227" s="2">
        <f>'Moving Avg'!G1227</f>
        <v>0.43719999999999987</v>
      </c>
      <c r="I1227" s="2">
        <f>'Moving Avg'!H1227</f>
        <v>0.3964500000000003</v>
      </c>
      <c r="J1227" s="5" t="str">
        <f>OBV!F1227</f>
        <v>BULLISH</v>
      </c>
      <c r="K1227" s="5" t="str">
        <f>OBV!G1227</f>
        <v>WEAK</v>
      </c>
      <c r="L1227" s="5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0.53</v>
      </c>
      <c r="C1228" s="2">
        <f>RSI!I1228</f>
        <v>83.883869499879609</v>
      </c>
      <c r="D1228" s="2">
        <f>MACD!E1228</f>
        <v>-3.8464473779801556E-2</v>
      </c>
      <c r="E1228" s="2">
        <f>MACD!F1228</f>
        <v>-1.6470212987923047E-2</v>
      </c>
      <c r="F1228" s="2">
        <f>'Moving Avg'!D1228</f>
        <v>0.49000000000000005</v>
      </c>
      <c r="G1228" s="2">
        <f>'Moving Avg'!F1228</f>
        <v>0.42700000000000005</v>
      </c>
      <c r="H1228" s="2">
        <f>'Moving Avg'!G1228</f>
        <v>0.43839999999999996</v>
      </c>
      <c r="I1228" s="2">
        <f>'Moving Avg'!H1228</f>
        <v>0.39735000000000037</v>
      </c>
      <c r="J1228" s="5" t="str">
        <f>OBV!F1228</f>
        <v>BULLISH</v>
      </c>
      <c r="K1228" s="5" t="str">
        <f>OBV!G1228</f>
        <v>WEAK</v>
      </c>
      <c r="L1228" s="5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0.55000000000000004</v>
      </c>
      <c r="C1229" s="2">
        <f>RSI!I1229</f>
        <v>86.002100037122645</v>
      </c>
      <c r="D1229" s="2">
        <f>MACD!E1229</f>
        <v>-4.6930308521062281E-2</v>
      </c>
      <c r="E1229" s="2">
        <f>MACD!F1229</f>
        <v>-2.2562232094550896E-2</v>
      </c>
      <c r="F1229" s="2">
        <f>'Moving Avg'!D1229</f>
        <v>0.51</v>
      </c>
      <c r="G1229" s="2">
        <f>'Moving Avg'!F1229</f>
        <v>0.4345</v>
      </c>
      <c r="H1229" s="2">
        <f>'Moving Avg'!G1229</f>
        <v>0.44</v>
      </c>
      <c r="I1229" s="2">
        <f>'Moving Avg'!H1229</f>
        <v>0.39830000000000032</v>
      </c>
      <c r="J1229" s="5" t="str">
        <f>OBV!F1229</f>
        <v>BULLISH</v>
      </c>
      <c r="K1229" s="5" t="str">
        <f>OBV!G1229</f>
        <v>WEAK</v>
      </c>
      <c r="L1229" s="5" t="str">
        <f>OBV!H1229</f>
        <v>CONFIRMED BULLISH</v>
      </c>
    </row>
    <row r="1230" spans="1:12" ht="13.5" x14ac:dyDescent="0.25">
      <c r="A1230" s="3">
        <f>RSI!A1230</f>
        <v>44103</v>
      </c>
      <c r="B1230" s="2">
        <f>RSI!B1230</f>
        <v>0.57999999999999996</v>
      </c>
      <c r="C1230" s="2">
        <f>RSI!I1230</f>
        <v>88.45361443106826</v>
      </c>
      <c r="D1230" s="2">
        <f>MACD!E1230</f>
        <v>-5.5421429090186103E-2</v>
      </c>
      <c r="E1230" s="2">
        <f>MACD!F1230</f>
        <v>-2.913407149367794E-2</v>
      </c>
      <c r="F1230" s="2">
        <f>'Moving Avg'!D1230</f>
        <v>0.53200000000000003</v>
      </c>
      <c r="G1230" s="2">
        <f>'Moving Avg'!F1230</f>
        <v>0.44300000000000006</v>
      </c>
      <c r="H1230" s="2">
        <f>'Moving Avg'!G1230</f>
        <v>0.44219999999999998</v>
      </c>
      <c r="I1230" s="2">
        <f>'Moving Avg'!H1230</f>
        <v>0.39935000000000032</v>
      </c>
      <c r="J1230" s="5" t="str">
        <f>OBV!F1230</f>
        <v>BULLISH</v>
      </c>
      <c r="K1230" s="5" t="str">
        <f>OBV!G1230</f>
        <v>WEAK</v>
      </c>
      <c r="L1230" s="5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0.59</v>
      </c>
      <c r="C1231" s="2">
        <f>RSI!I1231</f>
        <v>89.136584071073486</v>
      </c>
      <c r="D1231" s="2">
        <f>MACD!E1231</f>
        <v>-6.2582034332773817E-2</v>
      </c>
      <c r="E1231" s="2">
        <f>MACD!F1231</f>
        <v>-3.5823664061497118E-2</v>
      </c>
      <c r="F1231" s="2">
        <f>'Moving Avg'!D1231</f>
        <v>0.55199999999999994</v>
      </c>
      <c r="G1231" s="2">
        <f>'Moving Avg'!F1231</f>
        <v>0.45199999999999996</v>
      </c>
      <c r="H1231" s="2">
        <f>'Moving Avg'!G1231</f>
        <v>0.44460000000000011</v>
      </c>
      <c r="I1231" s="2">
        <f>'Moving Avg'!H1231</f>
        <v>0.40040000000000037</v>
      </c>
      <c r="J1231" s="5" t="str">
        <f>OBV!F1231</f>
        <v>BULLISH</v>
      </c>
      <c r="K1231" s="5" t="str">
        <f>OBV!G1231</f>
        <v>WEAK</v>
      </c>
      <c r="L1231" s="5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0.57999999999999996</v>
      </c>
      <c r="C1232" s="2">
        <f>RSI!I1232</f>
        <v>83.798605597618291</v>
      </c>
      <c r="D1232" s="2">
        <f>MACD!E1232</f>
        <v>-6.7137129217048896E-2</v>
      </c>
      <c r="E1232" s="2">
        <f>MACD!F1232</f>
        <v>-4.2086357092607475E-2</v>
      </c>
      <c r="F1232" s="2">
        <f>'Moving Avg'!D1232</f>
        <v>0.56600000000000006</v>
      </c>
      <c r="G1232" s="2">
        <f>'Moving Avg'!F1232</f>
        <v>0.46100000000000002</v>
      </c>
      <c r="H1232" s="2">
        <f>'Moving Avg'!G1232</f>
        <v>0.44680000000000009</v>
      </c>
      <c r="I1232" s="2">
        <f>'Moving Avg'!H1232</f>
        <v>0.40140000000000031</v>
      </c>
      <c r="J1232" s="5" t="str">
        <f>OBV!F1232</f>
        <v>BULLISH</v>
      </c>
      <c r="K1232" s="5" t="str">
        <f>OBV!G1232</f>
        <v>WEAK</v>
      </c>
      <c r="L1232" s="5" t="str">
        <f>OBV!H1232</f>
        <v>CONFIRMED BULLISH</v>
      </c>
    </row>
    <row r="1233" spans="1:12" ht="13.5" x14ac:dyDescent="0.25">
      <c r="A1233" s="3">
        <f>RSI!A1233</f>
        <v>44106</v>
      </c>
      <c r="B1233" s="2">
        <f>RSI!B1233</f>
        <v>0.57999999999999996</v>
      </c>
      <c r="C1233" s="2">
        <f>RSI!I1233</f>
        <v>83.798605597618291</v>
      </c>
      <c r="D1233" s="2">
        <f>MACD!E1233</f>
        <v>-7.0111780431600046E-2</v>
      </c>
      <c r="E1233" s="2">
        <f>MACD!F1233</f>
        <v>-4.7691441760405989E-2</v>
      </c>
      <c r="F1233" s="2">
        <f>'Moving Avg'!D1233</f>
        <v>0.57599999999999996</v>
      </c>
      <c r="G1233" s="2">
        <f>'Moving Avg'!F1233</f>
        <v>0.47050000000000003</v>
      </c>
      <c r="H1233" s="2">
        <f>'Moving Avg'!G1233</f>
        <v>0.44900000000000007</v>
      </c>
      <c r="I1233" s="2">
        <f>'Moving Avg'!H1233</f>
        <v>0.40245000000000031</v>
      </c>
      <c r="J1233" s="5" t="str">
        <f>OBV!F1233</f>
        <v>BULLISH</v>
      </c>
      <c r="K1233" s="5" t="str">
        <f>OBV!G1233</f>
        <v>WEAK</v>
      </c>
      <c r="L1233" s="5" t="str">
        <f>OBV!H1233</f>
        <v>CONFIRMED BULLISH</v>
      </c>
    </row>
    <row r="1234" spans="1:12" ht="13.5" x14ac:dyDescent="0.25">
      <c r="A1234" s="3">
        <f>RSI!A1234</f>
        <v>44109</v>
      </c>
      <c r="B1234" s="2">
        <f>RSI!B1234</f>
        <v>0.56000000000000005</v>
      </c>
      <c r="C1234" s="2">
        <f>RSI!I1234</f>
        <v>73.578174757626087</v>
      </c>
      <c r="D1234" s="2">
        <f>MACD!E1234</f>
        <v>-7.0218851549193051E-2</v>
      </c>
      <c r="E1234" s="2">
        <f>MACD!F1234</f>
        <v>-5.2196923718163403E-2</v>
      </c>
      <c r="F1234" s="2">
        <f>'Moving Avg'!D1234</f>
        <v>0.57800000000000007</v>
      </c>
      <c r="G1234" s="2">
        <f>'Moving Avg'!F1234</f>
        <v>0.47899999999999998</v>
      </c>
      <c r="H1234" s="2">
        <f>'Moving Avg'!G1234</f>
        <v>0.45080000000000003</v>
      </c>
      <c r="I1234" s="2">
        <f>'Moving Avg'!H1234</f>
        <v>0.40345000000000036</v>
      </c>
      <c r="J1234" s="5" t="str">
        <f>OBV!F1234</f>
        <v>BULLISH</v>
      </c>
      <c r="K1234" s="5" t="str">
        <f>OBV!G1234</f>
        <v>WEAK</v>
      </c>
      <c r="L1234" s="5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0.56999999999999995</v>
      </c>
      <c r="C1235" s="2">
        <f>RSI!I1235</f>
        <v>75.20644294394441</v>
      </c>
      <c r="D1235" s="2">
        <f>MACD!E1235</f>
        <v>-6.8419903261846382E-2</v>
      </c>
      <c r="E1235" s="2">
        <f>MACD!F1235</f>
        <v>-5.5441519626899999E-2</v>
      </c>
      <c r="F1235" s="2">
        <f>'Moving Avg'!D1235</f>
        <v>0.57599999999999996</v>
      </c>
      <c r="G1235" s="2">
        <f>'Moving Avg'!F1235</f>
        <v>0.48749999999999999</v>
      </c>
      <c r="H1235" s="2">
        <f>'Moving Avg'!G1235</f>
        <v>0.45300000000000007</v>
      </c>
      <c r="I1235" s="2">
        <f>'Moving Avg'!H1235</f>
        <v>0.40455000000000024</v>
      </c>
      <c r="J1235" s="5" t="str">
        <f>OBV!F1235</f>
        <v>BULLISH</v>
      </c>
      <c r="K1235" s="5" t="str">
        <f>OBV!G1235</f>
        <v>WEAK</v>
      </c>
      <c r="L1235" s="5" t="str">
        <f>OBV!H1235</f>
        <v>BULLISH DIVERGENCE</v>
      </c>
    </row>
    <row r="1236" spans="1:12" ht="13.5" x14ac:dyDescent="0.25">
      <c r="A1236" s="3">
        <f>RSI!A1236</f>
        <v>44111</v>
      </c>
      <c r="B1236" s="2">
        <f>RSI!B1236</f>
        <v>0.56999999999999995</v>
      </c>
      <c r="C1236" s="2">
        <f>RSI!I1236</f>
        <v>75.20644294394441</v>
      </c>
      <c r="D1236" s="2">
        <f>MACD!E1236</f>
        <v>-6.4293434908377134E-2</v>
      </c>
      <c r="E1236" s="2">
        <f>MACD!F1236</f>
        <v>-5.7211902683195433E-2</v>
      </c>
      <c r="F1236" s="2">
        <f>'Moving Avg'!D1236</f>
        <v>0.57199999999999995</v>
      </c>
      <c r="G1236" s="2">
        <f>'Moving Avg'!F1236</f>
        <v>0.49600000000000011</v>
      </c>
      <c r="H1236" s="2">
        <f>'Moving Avg'!G1236</f>
        <v>0.45520000000000005</v>
      </c>
      <c r="I1236" s="2">
        <f>'Moving Avg'!H1236</f>
        <v>0.40565000000000029</v>
      </c>
      <c r="J1236" s="5" t="str">
        <f>OBV!F1236</f>
        <v>BULLISH</v>
      </c>
      <c r="K1236" s="5" t="str">
        <f>OBV!G1236</f>
        <v>WEAK</v>
      </c>
      <c r="L1236" s="5" t="str">
        <f>OBV!H1236</f>
        <v>BULLISH DIVERGENCE</v>
      </c>
    </row>
    <row r="1237" spans="1:12" ht="13.5" x14ac:dyDescent="0.25">
      <c r="A1237" s="3">
        <f>RSI!A1237</f>
        <v>44112</v>
      </c>
      <c r="B1237" s="2">
        <f>RSI!B1237</f>
        <v>0.56999999999999995</v>
      </c>
      <c r="C1237" s="2">
        <f>RSI!I1237</f>
        <v>75.20644294394441</v>
      </c>
      <c r="D1237" s="2">
        <f>MACD!E1237</f>
        <v>-5.8162516000007991E-2</v>
      </c>
      <c r="E1237" s="2">
        <f>MACD!F1237</f>
        <v>-5.7402025346557951E-2</v>
      </c>
      <c r="F1237" s="2">
        <f>'Moving Avg'!D1237</f>
        <v>0.56999999999999995</v>
      </c>
      <c r="G1237" s="2">
        <f>'Moving Avg'!F1237</f>
        <v>0.50500000000000012</v>
      </c>
      <c r="H1237" s="2">
        <f>'Moving Avg'!G1237</f>
        <v>0.45740000000000003</v>
      </c>
      <c r="I1237" s="2">
        <f>'Moving Avg'!H1237</f>
        <v>0.40675000000000017</v>
      </c>
      <c r="J1237" s="5" t="str">
        <f>OBV!F1237</f>
        <v>BULLISH</v>
      </c>
      <c r="K1237" s="5" t="str">
        <f>OBV!G1237</f>
        <v>WEAK</v>
      </c>
      <c r="L1237" s="5" t="str">
        <f>OBV!H1237</f>
        <v>BULLISH DIVERGENCE</v>
      </c>
    </row>
    <row r="1238" spans="1:12" ht="13.5" x14ac:dyDescent="0.25">
      <c r="A1238" s="3">
        <f>RSI!A1238</f>
        <v>44113</v>
      </c>
      <c r="B1238" s="2">
        <f>RSI!B1238</f>
        <v>0.59</v>
      </c>
      <c r="C1238" s="2">
        <f>RSI!I1238</f>
        <v>78.513969603364316</v>
      </c>
      <c r="D1238" s="2">
        <f>MACD!E1238</f>
        <v>-5.1784587898009271E-2</v>
      </c>
      <c r="E1238" s="2">
        <f>MACD!F1238</f>
        <v>-5.6278537856848214E-2</v>
      </c>
      <c r="F1238" s="2">
        <f>'Moving Avg'!D1238</f>
        <v>0.57199999999999984</v>
      </c>
      <c r="G1238" s="2">
        <f>'Moving Avg'!F1238</f>
        <v>0.51450000000000007</v>
      </c>
      <c r="H1238" s="2">
        <f>'Moving Avg'!G1238</f>
        <v>0.46000000000000008</v>
      </c>
      <c r="I1238" s="2">
        <f>'Moving Avg'!H1238</f>
        <v>0.40795000000000026</v>
      </c>
      <c r="J1238" s="5" t="str">
        <f>OBV!F1238</f>
        <v>BULLISH</v>
      </c>
      <c r="K1238" s="5" t="str">
        <f>OBV!G1238</f>
        <v>WEAK</v>
      </c>
      <c r="L1238" s="5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0.59</v>
      </c>
      <c r="C1239" s="2">
        <f>RSI!I1239</f>
        <v>78.513969603364316</v>
      </c>
      <c r="D1239" s="2">
        <f>MACD!E1239</f>
        <v>-4.3804335534357808E-2</v>
      </c>
      <c r="E1239" s="2">
        <f>MACD!F1239</f>
        <v>-5.378369739235013E-2</v>
      </c>
      <c r="F1239" s="2">
        <f>'Moving Avg'!D1239</f>
        <v>0.57799999999999996</v>
      </c>
      <c r="G1239" s="2">
        <f>'Moving Avg'!F1239</f>
        <v>0.52400000000000002</v>
      </c>
      <c r="H1239" s="2">
        <f>'Moving Avg'!G1239</f>
        <v>0.46260000000000007</v>
      </c>
      <c r="I1239" s="2">
        <f>'Moving Avg'!H1239</f>
        <v>0.40925000000000028</v>
      </c>
      <c r="J1239" s="5" t="str">
        <f>OBV!F1239</f>
        <v>BULLISH</v>
      </c>
      <c r="K1239" s="5" t="str">
        <f>OBV!G1239</f>
        <v>WEAK</v>
      </c>
      <c r="L1239" s="5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0.56000000000000005</v>
      </c>
      <c r="C1240" s="2">
        <f>RSI!I1240</f>
        <v>63.72508101221964</v>
      </c>
      <c r="D1240" s="2">
        <f>MACD!E1240</f>
        <v>-3.0671039972700875E-2</v>
      </c>
      <c r="E1240" s="2">
        <f>MACD!F1240</f>
        <v>-4.9161165908420283E-2</v>
      </c>
      <c r="F1240" s="2">
        <f>'Moving Avg'!D1240</f>
        <v>0.57599999999999996</v>
      </c>
      <c r="G1240" s="2">
        <f>'Moving Avg'!F1240</f>
        <v>0.53150000000000008</v>
      </c>
      <c r="H1240" s="2">
        <f>'Moving Avg'!G1240</f>
        <v>0.46479999999999999</v>
      </c>
      <c r="I1240" s="2">
        <f>'Moving Avg'!H1240</f>
        <v>0.41040000000000026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0.54</v>
      </c>
      <c r="C1241" s="2">
        <f>RSI!I1241</f>
        <v>56.133932404568988</v>
      </c>
      <c r="D1241" s="2">
        <f>MACD!E1241</f>
        <v>-1.6784030173992992E-2</v>
      </c>
      <c r="E1241" s="2">
        <f>MACD!F1241</f>
        <v>-4.2685738761534829E-2</v>
      </c>
      <c r="F1241" s="2">
        <f>'Moving Avg'!D1241</f>
        <v>0.57000000000000006</v>
      </c>
      <c r="G1241" s="2">
        <f>'Moving Avg'!F1241</f>
        <v>0.53749999999999998</v>
      </c>
      <c r="H1241" s="2">
        <f>'Moving Avg'!G1241</f>
        <v>0.4665999999999999</v>
      </c>
      <c r="I1241" s="2">
        <f>'Moving Avg'!H1241</f>
        <v>0.41145000000000032</v>
      </c>
      <c r="J1241" s="5" t="str">
        <f>OBV!F1241</f>
        <v>BEARISH</v>
      </c>
      <c r="K1241" s="5" t="str">
        <f>OBV!G1241</f>
        <v>NEUTRAL</v>
      </c>
      <c r="L1241" s="5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0.53</v>
      </c>
      <c r="C1242" s="2">
        <f>RSI!I1242</f>
        <v>52.750347272195761</v>
      </c>
      <c r="D1242" s="2">
        <f>MACD!E1242</f>
        <v>-5.940543520600805E-3</v>
      </c>
      <c r="E1242" s="2">
        <f>MACD!F1242</f>
        <v>-3.5336699713348026E-2</v>
      </c>
      <c r="F1242" s="2">
        <f>'Moving Avg'!D1242</f>
        <v>0.56200000000000006</v>
      </c>
      <c r="G1242" s="2">
        <f>'Moving Avg'!F1242</f>
        <v>0.54249999999999998</v>
      </c>
      <c r="H1242" s="2">
        <f>'Moving Avg'!G1242</f>
        <v>0.46819999999999995</v>
      </c>
      <c r="I1242" s="2">
        <f>'Moving Avg'!H1242</f>
        <v>0.41245000000000026</v>
      </c>
      <c r="J1242" s="5" t="str">
        <f>OBV!F1242</f>
        <v>BEARISH</v>
      </c>
      <c r="K1242" s="5" t="str">
        <f>OBV!G1242</f>
        <v>NEUTRAL</v>
      </c>
      <c r="L1242" s="5" t="str">
        <f>OBV!H1242</f>
        <v>CONFIRMED BEARISH</v>
      </c>
    </row>
    <row r="1243" spans="1:12" ht="13.5" x14ac:dyDescent="0.25">
      <c r="A1243" s="3">
        <f>RSI!A1243</f>
        <v>44123</v>
      </c>
      <c r="B1243" s="2">
        <f>RSI!B1243</f>
        <v>0.52</v>
      </c>
      <c r="C1243" s="2">
        <f>RSI!I1243</f>
        <v>49.53485673892898</v>
      </c>
      <c r="D1243" s="2">
        <f>MACD!E1243</f>
        <v>3.9333054929754363E-3</v>
      </c>
      <c r="E1243" s="2">
        <f>MACD!F1243</f>
        <v>-2.7482698672083333E-2</v>
      </c>
      <c r="F1243" s="2">
        <f>'Moving Avg'!D1243</f>
        <v>0.54799999999999993</v>
      </c>
      <c r="G1243" s="2">
        <f>'Moving Avg'!F1243</f>
        <v>0.5465000000000001</v>
      </c>
      <c r="H1243" s="2">
        <f>'Moving Avg'!G1243</f>
        <v>0.46959999999999996</v>
      </c>
      <c r="I1243" s="2">
        <f>'Moving Avg'!H1243</f>
        <v>0.41340000000000027</v>
      </c>
      <c r="J1243" s="5" t="str">
        <f>OBV!F1243</f>
        <v>BEARISH</v>
      </c>
      <c r="K1243" s="5" t="str">
        <f>OBV!G1243</f>
        <v>STRONG</v>
      </c>
      <c r="L1243" s="5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0.54</v>
      </c>
      <c r="C1244" s="2">
        <f>RSI!I1244</f>
        <v>55.391564848068171</v>
      </c>
      <c r="D1244" s="2">
        <f>MACD!E1244</f>
        <v>7.7497592159427864E-3</v>
      </c>
      <c r="E1244" s="2">
        <f>MACD!F1244</f>
        <v>-2.0436207094478111E-2</v>
      </c>
      <c r="F1244" s="2">
        <f>'Moving Avg'!D1244</f>
        <v>0.53800000000000003</v>
      </c>
      <c r="G1244" s="2">
        <f>'Moving Avg'!F1244</f>
        <v>0.55099999999999993</v>
      </c>
      <c r="H1244" s="2">
        <f>'Moving Avg'!G1244</f>
        <v>0.47139999999999993</v>
      </c>
      <c r="I1244" s="2">
        <f>'Moving Avg'!H1244</f>
        <v>0.41445000000000021</v>
      </c>
      <c r="J1244" s="5" t="str">
        <f>OBV!F1244</f>
        <v>BEARISH</v>
      </c>
      <c r="K1244" s="5" t="str">
        <f>OBV!G1244</f>
        <v>STRONG</v>
      </c>
      <c r="L1244" s="5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0.55000000000000004</v>
      </c>
      <c r="C1245" s="2">
        <f>RSI!I1245</f>
        <v>58.01523073099888</v>
      </c>
      <c r="D1245" s="2">
        <f>MACD!E1245</f>
        <v>1.1677182967943511E-2</v>
      </c>
      <c r="E1245" s="2">
        <f>MACD!F1245</f>
        <v>-1.4013529081993787E-2</v>
      </c>
      <c r="F1245" s="2">
        <f>'Moving Avg'!D1245</f>
        <v>0.53599999999999992</v>
      </c>
      <c r="G1245" s="2">
        <f>'Moving Avg'!F1245</f>
        <v>0.55500000000000005</v>
      </c>
      <c r="H1245" s="2">
        <f>'Moving Avg'!G1245</f>
        <v>0.47339999999999999</v>
      </c>
      <c r="I1245" s="2">
        <f>'Moving Avg'!H1245</f>
        <v>0.4155500000000002</v>
      </c>
      <c r="J1245" s="5" t="str">
        <f>OBV!F1245</f>
        <v>BEARISH</v>
      </c>
      <c r="K1245" s="5" t="str">
        <f>OBV!G1245</f>
        <v>STRONG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0.54</v>
      </c>
      <c r="C1246" s="2">
        <f>RSI!I1246</f>
        <v>54.559449793241548</v>
      </c>
      <c r="D1246" s="2">
        <f>MACD!E1246</f>
        <v>1.5589812027568595E-2</v>
      </c>
      <c r="E1246" s="2">
        <f>MACD!F1246</f>
        <v>-8.0928608600813121E-3</v>
      </c>
      <c r="F1246" s="2">
        <f>'Moving Avg'!D1246</f>
        <v>0.53600000000000003</v>
      </c>
      <c r="G1246" s="2">
        <f>'Moving Avg'!F1246</f>
        <v>0.55750000000000011</v>
      </c>
      <c r="H1246" s="2">
        <f>'Moving Avg'!G1246</f>
        <v>0.47539999999999999</v>
      </c>
      <c r="I1246" s="2">
        <f>'Moving Avg'!H1246</f>
        <v>0.41660000000000025</v>
      </c>
      <c r="J1246" s="5" t="str">
        <f>OBV!F1246</f>
        <v>BEARISH</v>
      </c>
      <c r="K1246" s="5" t="str">
        <f>OBV!G1246</f>
        <v>STRONG</v>
      </c>
      <c r="L1246" s="5" t="str">
        <f>OBV!H1246</f>
        <v>NEUTRAL</v>
      </c>
    </row>
    <row r="1247" spans="1:12" ht="13.5" x14ac:dyDescent="0.25">
      <c r="A1247" s="3">
        <f>RSI!A1247</f>
        <v>44127</v>
      </c>
      <c r="B1247" s="2">
        <f>RSI!B1247</f>
        <v>0.54</v>
      </c>
      <c r="C1247" s="2">
        <f>RSI!I1247</f>
        <v>54.559449793241548</v>
      </c>
      <c r="D1247" s="2">
        <f>MACD!E1247</f>
        <v>1.8819480811861022E-2</v>
      </c>
      <c r="E1247" s="2">
        <f>MACD!F1247</f>
        <v>-2.7103925256928454E-3</v>
      </c>
      <c r="F1247" s="2">
        <f>'Moving Avg'!D1247</f>
        <v>0.53800000000000003</v>
      </c>
      <c r="G1247" s="2">
        <f>'Moving Avg'!F1247</f>
        <v>0.55899999999999994</v>
      </c>
      <c r="H1247" s="2">
        <f>'Moving Avg'!G1247</f>
        <v>0.47739999999999994</v>
      </c>
      <c r="I1247" s="2">
        <f>'Moving Avg'!H1247</f>
        <v>0.41765000000000024</v>
      </c>
      <c r="J1247" s="5" t="str">
        <f>OBV!F1247</f>
        <v>BEARISH</v>
      </c>
      <c r="K1247" s="5" t="str">
        <f>OBV!G1247</f>
        <v>STRONG</v>
      </c>
      <c r="L1247" s="5" t="str">
        <f>OBV!H1247</f>
        <v>BEARISH DIVERGENCE</v>
      </c>
    </row>
    <row r="1248" spans="1:12" ht="13.5" x14ac:dyDescent="0.25">
      <c r="A1248" s="3">
        <f>RSI!A1248</f>
        <v>44130</v>
      </c>
      <c r="B1248" s="2">
        <f>RSI!B1248</f>
        <v>0.54</v>
      </c>
      <c r="C1248" s="2">
        <f>RSI!I1248</f>
        <v>54.559449793241548</v>
      </c>
      <c r="D1248" s="2">
        <f>MACD!E1248</f>
        <v>2.4554184494006259E-2</v>
      </c>
      <c r="E1248" s="2">
        <f>MACD!F1248</f>
        <v>2.7425228782469759E-3</v>
      </c>
      <c r="F1248" s="2">
        <f>'Moving Avg'!D1248</f>
        <v>0.54200000000000004</v>
      </c>
      <c r="G1248" s="2">
        <f>'Moving Avg'!F1248</f>
        <v>0.55949999999999989</v>
      </c>
      <c r="H1248" s="2">
        <f>'Moving Avg'!G1248</f>
        <v>0.47959999999999992</v>
      </c>
      <c r="I1248" s="2">
        <f>'Moving Avg'!H1248</f>
        <v>0.41865000000000019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</row>
    <row r="1249" spans="1:12" ht="13.5" x14ac:dyDescent="0.25">
      <c r="A1249" s="3">
        <f>RSI!A1249</f>
        <v>44131</v>
      </c>
      <c r="B1249" s="2">
        <f>RSI!B1249</f>
        <v>0.54</v>
      </c>
      <c r="C1249" s="2">
        <f>RSI!I1249</f>
        <v>54.559449793241548</v>
      </c>
      <c r="D1249" s="2">
        <f>MACD!E1249</f>
        <v>2.9337166757863464E-2</v>
      </c>
      <c r="E1249" s="2">
        <f>MACD!F1249</f>
        <v>8.0614516541702742E-3</v>
      </c>
      <c r="F1249" s="2">
        <f>'Moving Avg'!D1249</f>
        <v>0.54200000000000004</v>
      </c>
      <c r="G1249" s="2">
        <f>'Moving Avg'!F1249</f>
        <v>0.55899999999999983</v>
      </c>
      <c r="H1249" s="2">
        <f>'Moving Avg'!G1249</f>
        <v>0.48159999999999992</v>
      </c>
      <c r="I1249" s="2">
        <f>'Moving Avg'!H1249</f>
        <v>0.41960000000000014</v>
      </c>
      <c r="J1249" s="5" t="str">
        <f>OBV!F1249</f>
        <v>BEARISH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44132</v>
      </c>
      <c r="B1250" s="2">
        <f>RSI!B1250</f>
        <v>0.54</v>
      </c>
      <c r="C1250" s="2">
        <f>RSI!I1250</f>
        <v>54.559449793241548</v>
      </c>
      <c r="D1250" s="2">
        <f>MACD!E1250</f>
        <v>2.8704606802106514E-2</v>
      </c>
      <c r="E1250" s="2">
        <f>MACD!F1250</f>
        <v>1.2190082683757524E-2</v>
      </c>
      <c r="F1250" s="2">
        <f>'Moving Avg'!D1250</f>
        <v>0.54</v>
      </c>
      <c r="G1250" s="2">
        <f>'Moving Avg'!F1250</f>
        <v>0.55699999999999983</v>
      </c>
      <c r="H1250" s="2">
        <f>'Moving Avg'!G1250</f>
        <v>0.4837999999999999</v>
      </c>
      <c r="I1250" s="2">
        <f>'Moving Avg'!H1250</f>
        <v>0.4205500000000002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0.56000000000000005</v>
      </c>
      <c r="C1251" s="2">
        <f>RSI!I1251</f>
        <v>61.246945714269529</v>
      </c>
      <c r="D1251" s="2">
        <f>MACD!E1251</f>
        <v>2.3551409038455207E-2</v>
      </c>
      <c r="E1251" s="2">
        <f>MACD!F1251</f>
        <v>1.4462347954697061E-2</v>
      </c>
      <c r="F1251" s="2">
        <f>'Moving Avg'!D1251</f>
        <v>0.54400000000000004</v>
      </c>
      <c r="G1251" s="2">
        <f>'Moving Avg'!F1251</f>
        <v>0.55549999999999988</v>
      </c>
      <c r="H1251" s="2">
        <f>'Moving Avg'!G1251</f>
        <v>0.48619999999999991</v>
      </c>
      <c r="I1251" s="2">
        <f>'Moving Avg'!H1251</f>
        <v>0.4215500000000002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44137</v>
      </c>
      <c r="B1252" s="2">
        <f>RSI!B1252</f>
        <v>0.55000000000000004</v>
      </c>
      <c r="C1252" s="2">
        <f>RSI!I1252</f>
        <v>56.749780692774593</v>
      </c>
      <c r="D1252" s="2">
        <f>MACD!E1252</f>
        <v>1.8219970231737492E-2</v>
      </c>
      <c r="E1252" s="2">
        <f>MACD!F1252</f>
        <v>1.5213872410105148E-2</v>
      </c>
      <c r="F1252" s="2">
        <f>'Moving Avg'!D1252</f>
        <v>0.54600000000000004</v>
      </c>
      <c r="G1252" s="2">
        <f>'Moving Avg'!F1252</f>
        <v>0.55400000000000005</v>
      </c>
      <c r="H1252" s="2">
        <f>'Moving Avg'!G1252</f>
        <v>0.48839999999999989</v>
      </c>
      <c r="I1252" s="2">
        <f>'Moving Avg'!H1252</f>
        <v>0.42255000000000009</v>
      </c>
      <c r="J1252" s="5" t="str">
        <f>OBV!F1252</f>
        <v>BEARISH</v>
      </c>
      <c r="K1252" s="5" t="str">
        <f>OBV!G1252</f>
        <v>NEUTRAL</v>
      </c>
      <c r="L1252" s="5" t="str">
        <f>OBV!H1252</f>
        <v>BEARISH DIVERGENCE</v>
      </c>
    </row>
    <row r="1253" spans="1:12" ht="13.5" x14ac:dyDescent="0.25">
      <c r="A1253" s="3">
        <f>RSI!A1253</f>
        <v>44138</v>
      </c>
      <c r="B1253" s="2">
        <f>RSI!B1253</f>
        <v>0.55000000000000004</v>
      </c>
      <c r="C1253" s="2">
        <f>RSI!I1253</f>
        <v>56.749780692774593</v>
      </c>
      <c r="D1253" s="2">
        <f>MACD!E1253</f>
        <v>1.2068900280813533E-2</v>
      </c>
      <c r="E1253" s="2">
        <f>MACD!F1253</f>
        <v>1.4584877984246826E-2</v>
      </c>
      <c r="F1253" s="2">
        <f>'Moving Avg'!D1253</f>
        <v>0.54800000000000004</v>
      </c>
      <c r="G1253" s="2">
        <f>'Moving Avg'!F1253</f>
        <v>0.55249999999999999</v>
      </c>
      <c r="H1253" s="2">
        <f>'Moving Avg'!G1253</f>
        <v>0.49059999999999993</v>
      </c>
      <c r="I1253" s="2">
        <f>'Moving Avg'!H1253</f>
        <v>0.42355000000000004</v>
      </c>
      <c r="J1253" s="5" t="str">
        <f>OBV!F1253</f>
        <v>BEARISH</v>
      </c>
      <c r="K1253" s="5" t="str">
        <f>OBV!G1253</f>
        <v>NEUTRAL</v>
      </c>
      <c r="L1253" s="5" t="str">
        <f>OBV!H1253</f>
        <v>BEARISH DIVERGENCE</v>
      </c>
    </row>
    <row r="1254" spans="1:12" ht="13.5" x14ac:dyDescent="0.25">
      <c r="A1254" s="3">
        <f>RSI!A1254</f>
        <v>44139</v>
      </c>
      <c r="B1254" s="2">
        <f>RSI!B1254</f>
        <v>0.55000000000000004</v>
      </c>
      <c r="C1254" s="2">
        <f>RSI!I1254</f>
        <v>56.749780692774593</v>
      </c>
      <c r="D1254" s="2">
        <f>MACD!E1254</f>
        <v>9.8471913417041979E-3</v>
      </c>
      <c r="E1254" s="2">
        <f>MACD!F1254</f>
        <v>1.3637340655738302E-2</v>
      </c>
      <c r="F1254" s="2">
        <f>'Moving Avg'!D1254</f>
        <v>0.55000000000000004</v>
      </c>
      <c r="G1254" s="2">
        <f>'Moving Avg'!F1254</f>
        <v>0.55200000000000005</v>
      </c>
      <c r="H1254" s="2">
        <f>'Moving Avg'!G1254</f>
        <v>0.49299999999999999</v>
      </c>
      <c r="I1254" s="2">
        <f>'Moving Avg'!H1254</f>
        <v>0.42455000000000004</v>
      </c>
      <c r="J1254" s="5" t="str">
        <f>OBV!F1254</f>
        <v>BEARISH</v>
      </c>
      <c r="K1254" s="5" t="str">
        <f>OBV!G1254</f>
        <v>NEUTRAL</v>
      </c>
      <c r="L1254" s="5" t="str">
        <f>OBV!H1254</f>
        <v>BEARISH DIVERGENCE</v>
      </c>
    </row>
    <row r="1255" spans="1:12" ht="13.5" x14ac:dyDescent="0.25">
      <c r="A1255" s="3">
        <f>RSI!A1255</f>
        <v>44140</v>
      </c>
      <c r="B1255" s="2">
        <f>RSI!B1255</f>
        <v>0.56000000000000005</v>
      </c>
      <c r="C1255" s="2">
        <f>RSI!I1255</f>
        <v>60.382987817895547</v>
      </c>
      <c r="D1255" s="2">
        <f>MACD!E1255</f>
        <v>8.6780781689923536E-3</v>
      </c>
      <c r="E1255" s="2">
        <f>MACD!F1255</f>
        <v>1.2645488158389114E-2</v>
      </c>
      <c r="F1255" s="2">
        <f>'Moving Avg'!D1255</f>
        <v>0.55400000000000005</v>
      </c>
      <c r="G1255" s="2">
        <f>'Moving Avg'!F1255</f>
        <v>0.55150000000000021</v>
      </c>
      <c r="H1255" s="2">
        <f>'Moving Avg'!G1255</f>
        <v>0.49579999999999996</v>
      </c>
      <c r="I1255" s="2">
        <f>'Moving Avg'!H1255</f>
        <v>0.42560000000000009</v>
      </c>
      <c r="J1255" s="5" t="str">
        <f>OBV!F1255</f>
        <v>BEARISH</v>
      </c>
      <c r="K1255" s="5" t="str">
        <f>OBV!G1255</f>
        <v>NEUTRAL</v>
      </c>
      <c r="L1255" s="5" t="str">
        <f>OBV!H1255</f>
        <v>BEARISH DIVERGENCE</v>
      </c>
    </row>
    <row r="1256" spans="1:12" ht="13.5" x14ac:dyDescent="0.25">
      <c r="A1256" s="3">
        <f>RSI!A1256</f>
        <v>44141</v>
      </c>
      <c r="B1256" s="2">
        <f>RSI!B1256</f>
        <v>0.57999999999999996</v>
      </c>
      <c r="C1256" s="2">
        <f>RSI!I1256</f>
        <v>66.452770971401264</v>
      </c>
      <c r="D1256" s="2">
        <f>MACD!E1256</f>
        <v>4.5293076984176395E-3</v>
      </c>
      <c r="E1256" s="2">
        <f>MACD!F1256</f>
        <v>1.102225206639482E-2</v>
      </c>
      <c r="F1256" s="2">
        <f>'Moving Avg'!D1256</f>
        <v>0.55800000000000005</v>
      </c>
      <c r="G1256" s="2">
        <f>'Moving Avg'!F1256</f>
        <v>0.55200000000000016</v>
      </c>
      <c r="H1256" s="2">
        <f>'Moving Avg'!G1256</f>
        <v>0.49919999999999987</v>
      </c>
      <c r="I1256" s="2">
        <f>'Moving Avg'!H1256</f>
        <v>0.42675000000000002</v>
      </c>
      <c r="J1256" s="5" t="str">
        <f>OBV!F1256</f>
        <v>BEARISH</v>
      </c>
      <c r="K1256" s="5" t="str">
        <f>OBV!G1256</f>
        <v>NEUTRAL</v>
      </c>
      <c r="L1256" s="5" t="str">
        <f>OBV!H1256</f>
        <v>BEARISH DIVERGENCE</v>
      </c>
    </row>
    <row r="1257" spans="1:12" ht="13.5" x14ac:dyDescent="0.25">
      <c r="A1257" s="3">
        <f>RSI!A1257</f>
        <v>44144</v>
      </c>
      <c r="B1257" s="2">
        <f>RSI!B1257</f>
        <v>0.57999999999999996</v>
      </c>
      <c r="C1257" s="2">
        <f>RSI!I1257</f>
        <v>66.452770971401264</v>
      </c>
      <c r="D1257" s="2">
        <f>MACD!E1257</f>
        <v>7.7139000553527737E-4</v>
      </c>
      <c r="E1257" s="2">
        <f>MACD!F1257</f>
        <v>8.9720796542229128E-3</v>
      </c>
      <c r="F1257" s="2">
        <f>'Moving Avg'!D1257</f>
        <v>0.56400000000000006</v>
      </c>
      <c r="G1257" s="2">
        <f>'Moving Avg'!F1257</f>
        <v>0.55250000000000021</v>
      </c>
      <c r="H1257" s="2">
        <f>'Moving Avg'!G1257</f>
        <v>0.50279999999999991</v>
      </c>
      <c r="I1257" s="2">
        <f>'Moving Avg'!H1257</f>
        <v>0.42785000000000006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0.57999999999999996</v>
      </c>
      <c r="C1258" s="2">
        <f>RSI!I1258</f>
        <v>66.452770971401264</v>
      </c>
      <c r="D1258" s="2">
        <f>MACD!E1258</f>
        <v>-2.6374787282675838E-3</v>
      </c>
      <c r="E1258" s="2">
        <f>MACD!F1258</f>
        <v>6.6501679777248137E-3</v>
      </c>
      <c r="F1258" s="2">
        <f>'Moving Avg'!D1258</f>
        <v>0.57000000000000006</v>
      </c>
      <c r="G1258" s="2">
        <f>'Moving Avg'!F1258</f>
        <v>0.55200000000000005</v>
      </c>
      <c r="H1258" s="2">
        <f>'Moving Avg'!G1258</f>
        <v>0.50639999999999985</v>
      </c>
      <c r="I1258" s="2">
        <f>'Moving Avg'!H1258</f>
        <v>0.42894999999999994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0.57999999999999996</v>
      </c>
      <c r="C1259" s="2">
        <f>RSI!I1259</f>
        <v>66.452770971401264</v>
      </c>
      <c r="D1259" s="2">
        <f>MACD!E1259</f>
        <v>-5.7340285484462905E-3</v>
      </c>
      <c r="E1259" s="2">
        <f>MACD!F1259</f>
        <v>4.1733286724905932E-3</v>
      </c>
      <c r="F1259" s="2">
        <f>'Moving Avg'!D1259</f>
        <v>0.57600000000000007</v>
      </c>
      <c r="G1259" s="2">
        <f>'Moving Avg'!F1259</f>
        <v>0.5515000000000001</v>
      </c>
      <c r="H1259" s="2">
        <f>'Moving Avg'!G1259</f>
        <v>0.50999999999999979</v>
      </c>
      <c r="I1259" s="2">
        <f>'Moving Avg'!H1259</f>
        <v>0.43005000000000004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0.57999999999999996</v>
      </c>
      <c r="C1260" s="2">
        <f>RSI!I1260</f>
        <v>66.452770971401264</v>
      </c>
      <c r="D1260" s="2">
        <f>MACD!E1260</f>
        <v>-8.5505957460398907E-3</v>
      </c>
      <c r="E1260" s="2">
        <f>MACD!F1260</f>
        <v>1.6285437887844964E-3</v>
      </c>
      <c r="F1260" s="2">
        <f>'Moving Avg'!D1260</f>
        <v>0.57999999999999996</v>
      </c>
      <c r="G1260" s="2">
        <f>'Moving Avg'!F1260</f>
        <v>0.55249999999999999</v>
      </c>
      <c r="H1260" s="2">
        <f>'Moving Avg'!G1260</f>
        <v>0.51339999999999986</v>
      </c>
      <c r="I1260" s="2">
        <f>'Moving Avg'!H1260</f>
        <v>0.43114999999999992</v>
      </c>
      <c r="J1260" s="5" t="str">
        <f>OBV!F1260</f>
        <v>BULLISH</v>
      </c>
      <c r="K1260" s="5" t="str">
        <f>OBV!G1260</f>
        <v>NEUTRAL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0.57999999999999996</v>
      </c>
      <c r="C1261" s="2">
        <f>RSI!I1261</f>
        <v>66.452770971401264</v>
      </c>
      <c r="D1261" s="2">
        <f>MACD!E1261</f>
        <v>-8.0387826302396048E-3</v>
      </c>
      <c r="E1261" s="2">
        <f>MACD!F1261</f>
        <v>-3.0492149502032388E-4</v>
      </c>
      <c r="F1261" s="2">
        <f>'Moving Avg'!D1261</f>
        <v>0.57999999999999996</v>
      </c>
      <c r="G1261" s="2">
        <f>'Moving Avg'!F1261</f>
        <v>0.55449999999999999</v>
      </c>
      <c r="H1261" s="2">
        <f>'Moving Avg'!G1261</f>
        <v>0.5167999999999997</v>
      </c>
      <c r="I1261" s="2">
        <f>'Moving Avg'!H1261</f>
        <v>0.43225000000000002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44151</v>
      </c>
      <c r="B1262" s="2">
        <f>RSI!B1262</f>
        <v>0.56999999999999995</v>
      </c>
      <c r="C1262" s="2">
        <f>RSI!I1262</f>
        <v>59.359306762160728</v>
      </c>
      <c r="D1262" s="2">
        <f>MACD!E1262</f>
        <v>-8.5718204155215139E-3</v>
      </c>
      <c r="E1262" s="2">
        <f>MACD!F1262</f>
        <v>-1.9583012791205621E-3</v>
      </c>
      <c r="F1262" s="2">
        <f>'Moving Avg'!D1262</f>
        <v>0.57799999999999996</v>
      </c>
      <c r="G1262" s="2">
        <f>'Moving Avg'!F1262</f>
        <v>0.55649999999999999</v>
      </c>
      <c r="H1262" s="2">
        <f>'Moving Avg'!G1262</f>
        <v>0.52019999999999977</v>
      </c>
      <c r="I1262" s="2">
        <f>'Moving Avg'!H1262</f>
        <v>0.43329999999999991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</row>
    <row r="1263" spans="1:12" ht="13.5" x14ac:dyDescent="0.25">
      <c r="A1263" s="3">
        <f>RSI!A1263</f>
        <v>44152</v>
      </c>
      <c r="B1263" s="2">
        <f>RSI!B1263</f>
        <v>0.56999999999999995</v>
      </c>
      <c r="C1263" s="2">
        <f>RSI!I1263</f>
        <v>59.359306762160728</v>
      </c>
      <c r="D1263" s="2">
        <f>MACD!E1263</f>
        <v>-9.1196782767478668E-3</v>
      </c>
      <c r="E1263" s="2">
        <f>MACD!F1263</f>
        <v>-3.3905766786460232E-3</v>
      </c>
      <c r="F1263" s="2">
        <f>'Moving Avg'!D1263</f>
        <v>0.57599999999999985</v>
      </c>
      <c r="G1263" s="2">
        <f>'Moving Avg'!F1263</f>
        <v>0.55899999999999994</v>
      </c>
      <c r="H1263" s="2">
        <f>'Moving Avg'!G1263</f>
        <v>0.52379999999999971</v>
      </c>
      <c r="I1263" s="2">
        <f>'Moving Avg'!H1263</f>
        <v>0.43439999999999984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</row>
    <row r="1264" spans="1:12" ht="13.5" x14ac:dyDescent="0.25">
      <c r="A1264" s="3">
        <f>RSI!A1264</f>
        <v>44153</v>
      </c>
      <c r="B1264" s="2">
        <f>RSI!B1264</f>
        <v>0.56000000000000005</v>
      </c>
      <c r="C1264" s="2">
        <f>RSI!I1264</f>
        <v>52.820250017907469</v>
      </c>
      <c r="D1264" s="2">
        <f>MACD!E1264</f>
        <v>-8.9321631734152751E-3</v>
      </c>
      <c r="E1264" s="2">
        <f>MACD!F1264</f>
        <v>-4.4988939775998738E-3</v>
      </c>
      <c r="F1264" s="2">
        <f>'Moving Avg'!D1264</f>
        <v>0.57199999999999995</v>
      </c>
      <c r="G1264" s="2">
        <f>'Moving Avg'!F1264</f>
        <v>0.56000000000000005</v>
      </c>
      <c r="H1264" s="2">
        <f>'Moving Avg'!G1264</f>
        <v>0.52719999999999967</v>
      </c>
      <c r="I1264" s="2">
        <f>'Moving Avg'!H1264</f>
        <v>0.43544999999999989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</row>
    <row r="1265" spans="1:12" ht="13.5" x14ac:dyDescent="0.25">
      <c r="A1265" s="3">
        <f>RSI!A1265</f>
        <v>44154</v>
      </c>
      <c r="B1265" s="2">
        <f>RSI!B1265</f>
        <v>0.56999999999999995</v>
      </c>
      <c r="C1265" s="2">
        <f>RSI!I1265</f>
        <v>57.82380179916219</v>
      </c>
      <c r="D1265" s="2">
        <f>MACD!E1265</f>
        <v>-7.9996979138421409E-3</v>
      </c>
      <c r="E1265" s="2">
        <f>MACD!F1265</f>
        <v>-5.1990547648483277E-3</v>
      </c>
      <c r="F1265" s="2">
        <f>'Moving Avg'!D1265</f>
        <v>0.56999999999999995</v>
      </c>
      <c r="G1265" s="2">
        <f>'Moving Avg'!F1265</f>
        <v>0.56100000000000017</v>
      </c>
      <c r="H1265" s="2">
        <f>'Moving Avg'!G1265</f>
        <v>0.53059999999999974</v>
      </c>
      <c r="I1265" s="2">
        <f>'Moving Avg'!H1265</f>
        <v>0.43654999999999977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0.57999999999999996</v>
      </c>
      <c r="C1266" s="2">
        <f>RSI!I1266</f>
        <v>62.147023273741901</v>
      </c>
      <c r="D1266" s="2">
        <f>MACD!E1266</f>
        <v>-4.9557470932212189E-3</v>
      </c>
      <c r="E1266" s="2">
        <f>MACD!F1266</f>
        <v>-5.150393230522906E-3</v>
      </c>
      <c r="F1266" s="2">
        <f>'Moving Avg'!D1266</f>
        <v>0.57000000000000006</v>
      </c>
      <c r="G1266" s="2">
        <f>'Moving Avg'!F1266</f>
        <v>0.56300000000000006</v>
      </c>
      <c r="H1266" s="2">
        <f>'Moving Avg'!G1266</f>
        <v>0.53419999999999979</v>
      </c>
      <c r="I1266" s="2">
        <f>'Moving Avg'!H1266</f>
        <v>0.4377999999999998</v>
      </c>
      <c r="J1266" s="5" t="str">
        <f>OBV!F1266</f>
        <v>BULLISH</v>
      </c>
      <c r="K1266" s="5" t="str">
        <f>OBV!G1266</f>
        <v>NEUTRAL</v>
      </c>
      <c r="L1266" s="5" t="str">
        <f>OBV!H1266</f>
        <v>NEUTRAL</v>
      </c>
    </row>
    <row r="1267" spans="1:12" ht="13.5" x14ac:dyDescent="0.25">
      <c r="A1267" s="3">
        <f>RSI!A1267</f>
        <v>44158</v>
      </c>
      <c r="B1267" s="2">
        <f>RSI!B1267</f>
        <v>0.59</v>
      </c>
      <c r="C1267" s="2">
        <f>RSI!I1267</f>
        <v>65.910157686387009</v>
      </c>
      <c r="D1267" s="2">
        <f>MACD!E1267</f>
        <v>-3.2551503295641382E-3</v>
      </c>
      <c r="E1267" s="2">
        <f>MACD!F1267</f>
        <v>-4.7713446503311529E-3</v>
      </c>
      <c r="F1267" s="2">
        <f>'Moving Avg'!D1267</f>
        <v>0.57399999999999995</v>
      </c>
      <c r="G1267" s="2">
        <f>'Moving Avg'!F1267</f>
        <v>0.56550000000000011</v>
      </c>
      <c r="H1267" s="2">
        <f>'Moving Avg'!G1267</f>
        <v>0.53819999999999968</v>
      </c>
      <c r="I1267" s="2">
        <f>'Moving Avg'!H1267</f>
        <v>0.43904999999999977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0.6</v>
      </c>
      <c r="C1268" s="2">
        <f>RSI!I1268</f>
        <v>69.206919107134041</v>
      </c>
      <c r="D1268" s="2">
        <f>MACD!E1268</f>
        <v>-2.7403790722309029E-3</v>
      </c>
      <c r="E1268" s="2">
        <f>MACD!F1268</f>
        <v>-4.3651515347111029E-3</v>
      </c>
      <c r="F1268" s="2">
        <f>'Moving Avg'!D1268</f>
        <v>0.57999999999999996</v>
      </c>
      <c r="G1268" s="2">
        <f>'Moving Avg'!F1268</f>
        <v>0.56850000000000001</v>
      </c>
      <c r="H1268" s="2">
        <f>'Moving Avg'!G1268</f>
        <v>0.54219999999999968</v>
      </c>
      <c r="I1268" s="2">
        <f>'Moving Avg'!H1268</f>
        <v>0.4403499999999998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0.57999999999999996</v>
      </c>
      <c r="C1269" s="2">
        <f>RSI!I1269</f>
        <v>57.276545986706438</v>
      </c>
      <c r="D1269" s="2">
        <f>MACD!E1269</f>
        <v>-1.0522776133831124E-3</v>
      </c>
      <c r="E1269" s="2">
        <f>MACD!F1269</f>
        <v>-3.7025767504455052E-3</v>
      </c>
      <c r="F1269" s="2">
        <f>'Moving Avg'!D1269</f>
        <v>0.58399999999999996</v>
      </c>
      <c r="G1269" s="2">
        <f>'Moving Avg'!F1269</f>
        <v>0.57050000000000001</v>
      </c>
      <c r="H1269" s="2">
        <f>'Moving Avg'!G1269</f>
        <v>0.54579999999999973</v>
      </c>
      <c r="I1269" s="2">
        <f>'Moving Avg'!H1269</f>
        <v>0.44154999999999978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0.57999999999999996</v>
      </c>
      <c r="C1270" s="2">
        <f>RSI!I1270</f>
        <v>57.276545986706438</v>
      </c>
      <c r="D1270" s="2">
        <f>MACD!E1270</f>
        <v>2.8230076734803156E-4</v>
      </c>
      <c r="E1270" s="2">
        <f>MACD!F1270</f>
        <v>-2.9056012468867982E-3</v>
      </c>
      <c r="F1270" s="2">
        <f>'Moving Avg'!D1270</f>
        <v>0.58600000000000008</v>
      </c>
      <c r="G1270" s="2">
        <f>'Moving Avg'!F1270</f>
        <v>0.57250000000000001</v>
      </c>
      <c r="H1270" s="2">
        <f>'Moving Avg'!G1270</f>
        <v>0.54919999999999969</v>
      </c>
      <c r="I1270" s="2">
        <f>'Moving Avg'!H1270</f>
        <v>0.44274999999999975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0.57999999999999996</v>
      </c>
      <c r="C1271" s="2">
        <f>RSI!I1271</f>
        <v>57.276545986706438</v>
      </c>
      <c r="D1271" s="2">
        <f>MACD!E1271</f>
        <v>1.3246935070394539E-3</v>
      </c>
      <c r="E1271" s="2">
        <f>MACD!F1271</f>
        <v>-2.0595422961015479E-3</v>
      </c>
      <c r="F1271" s="2">
        <f>'Moving Avg'!D1271</f>
        <v>0.58600000000000008</v>
      </c>
      <c r="G1271" s="2">
        <f>'Moving Avg'!F1271</f>
        <v>0.57350000000000001</v>
      </c>
      <c r="H1271" s="2">
        <f>'Moving Avg'!G1271</f>
        <v>0.55239999999999956</v>
      </c>
      <c r="I1271" s="2">
        <f>'Moving Avg'!H1271</f>
        <v>0.44389999999999974</v>
      </c>
      <c r="J1271" s="5" t="str">
        <f>OBV!F1271</f>
        <v>BEARISH</v>
      </c>
      <c r="K1271" s="5" t="str">
        <f>OBV!G1271</f>
        <v>NEUTRAL</v>
      </c>
      <c r="L1271" s="5" t="str">
        <f>OBV!H1271</f>
        <v>NEUTRAL</v>
      </c>
    </row>
    <row r="1272" spans="1:12" ht="13.5" x14ac:dyDescent="0.25">
      <c r="A1272" s="3">
        <f>RSI!A1272</f>
        <v>44165</v>
      </c>
      <c r="B1272" s="2">
        <f>RSI!B1272</f>
        <v>0.56000000000000005</v>
      </c>
      <c r="C1272" s="2">
        <f>RSI!I1272</f>
        <v>47.129273831286554</v>
      </c>
      <c r="D1272" s="2">
        <f>MACD!E1272</f>
        <v>2.0693066961762208E-3</v>
      </c>
      <c r="E1272" s="2">
        <f>MACD!F1272</f>
        <v>-1.2337724976459942E-3</v>
      </c>
      <c r="F1272" s="2">
        <f>'Moving Avg'!D1272</f>
        <v>0.57999999999999996</v>
      </c>
      <c r="G1272" s="2">
        <f>'Moving Avg'!F1272</f>
        <v>0.57400000000000007</v>
      </c>
      <c r="H1272" s="2">
        <f>'Moving Avg'!G1272</f>
        <v>0.5549999999999996</v>
      </c>
      <c r="I1272" s="2">
        <f>'Moving Avg'!H1272</f>
        <v>0.44494999999999973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</row>
    <row r="1273" spans="1:12" ht="13.5" x14ac:dyDescent="0.25">
      <c r="A1273" s="3">
        <f>RSI!A1273</f>
        <v>44166</v>
      </c>
      <c r="B1273" s="2">
        <f>RSI!B1273</f>
        <v>0.55000000000000004</v>
      </c>
      <c r="C1273" s="2">
        <f>RSI!I1273</f>
        <v>43.02489883047874</v>
      </c>
      <c r="D1273" s="2">
        <f>MACD!E1273</f>
        <v>3.4838121099308728E-3</v>
      </c>
      <c r="E1273" s="2">
        <f>MACD!F1273</f>
        <v>-2.9025557613062076E-4</v>
      </c>
      <c r="F1273" s="2">
        <f>'Moving Avg'!D1273</f>
        <v>0.56999999999999995</v>
      </c>
      <c r="G1273" s="2">
        <f>'Moving Avg'!F1273</f>
        <v>0.57400000000000007</v>
      </c>
      <c r="H1273" s="2">
        <f>'Moving Avg'!G1273</f>
        <v>0.55719999999999958</v>
      </c>
      <c r="I1273" s="2">
        <f>'Moving Avg'!H1273</f>
        <v>0.44599999999999979</v>
      </c>
      <c r="J1273" s="5" t="str">
        <f>OBV!F1273</f>
        <v>BEARISH</v>
      </c>
      <c r="K1273" s="5" t="str">
        <f>OBV!G1273</f>
        <v>STRONG</v>
      </c>
      <c r="L1273" s="5" t="str">
        <f>OBV!H1273</f>
        <v>CONFIRMED BEARISH</v>
      </c>
    </row>
    <row r="1274" spans="1:12" ht="13.5" x14ac:dyDescent="0.25">
      <c r="A1274" s="3">
        <f>RSI!A1274</f>
        <v>44167</v>
      </c>
      <c r="B1274" s="2">
        <f>RSI!B1274</f>
        <v>0.53</v>
      </c>
      <c r="C1274" s="2">
        <f>RSI!I1274</f>
        <v>36.229258171712708</v>
      </c>
      <c r="D1274" s="2">
        <f>MACD!E1274</f>
        <v>4.7232814556369407E-3</v>
      </c>
      <c r="E1274" s="2">
        <f>MACD!F1274</f>
        <v>7.1245183022289153E-4</v>
      </c>
      <c r="F1274" s="2">
        <f>'Moving Avg'!D1274</f>
        <v>0.55999999999999994</v>
      </c>
      <c r="G1274" s="2">
        <f>'Moving Avg'!F1274</f>
        <v>0.57300000000000006</v>
      </c>
      <c r="H1274" s="2">
        <f>'Moving Avg'!G1274</f>
        <v>0.55879999999999963</v>
      </c>
      <c r="I1274" s="2">
        <f>'Moving Avg'!H1274</f>
        <v>0.44694999999999979</v>
      </c>
      <c r="J1274" s="5" t="str">
        <f>OBV!F1274</f>
        <v>BEARISH</v>
      </c>
      <c r="K1274" s="5" t="str">
        <f>OBV!G1274</f>
        <v>STRONG</v>
      </c>
      <c r="L1274" s="5" t="str">
        <f>OBV!H1274</f>
        <v>CONFIRMED BEARISH</v>
      </c>
    </row>
    <row r="1275" spans="1:12" ht="13.5" x14ac:dyDescent="0.25">
      <c r="A1275" s="3">
        <f>RSI!A1275</f>
        <v>44168</v>
      </c>
      <c r="B1275" s="2">
        <f>RSI!B1275</f>
        <v>0.52</v>
      </c>
      <c r="C1275" s="2">
        <f>RSI!I1275</f>
        <v>33.38953740048926</v>
      </c>
      <c r="D1275" s="2">
        <f>MACD!E1275</f>
        <v>8.2616317241458459E-3</v>
      </c>
      <c r="E1275" s="2">
        <f>MACD!F1275</f>
        <v>2.2222878090074824E-3</v>
      </c>
      <c r="F1275" s="2">
        <f>'Moving Avg'!D1275</f>
        <v>0.54800000000000004</v>
      </c>
      <c r="G1275" s="2">
        <f>'Moving Avg'!F1275</f>
        <v>0.57099999999999995</v>
      </c>
      <c r="H1275" s="2">
        <f>'Moving Avg'!G1275</f>
        <v>0.55979999999999963</v>
      </c>
      <c r="I1275" s="2">
        <f>'Moving Avg'!H1275</f>
        <v>0.44784999999999975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</row>
    <row r="1276" spans="1:12" ht="13.5" x14ac:dyDescent="0.25">
      <c r="A1276" s="3">
        <f>RSI!A1276</f>
        <v>44169</v>
      </c>
      <c r="B1276" s="2">
        <f>RSI!B1276</f>
        <v>0.51</v>
      </c>
      <c r="C1276" s="2">
        <f>RSI!I1276</f>
        <v>30.790471897549807</v>
      </c>
      <c r="D1276" s="2">
        <f>MACD!E1276</f>
        <v>1.3788696672702327E-2</v>
      </c>
      <c r="E1276" s="2">
        <f>MACD!F1276</f>
        <v>4.5355695817464511E-3</v>
      </c>
      <c r="F1276" s="2">
        <f>'Moving Avg'!D1276</f>
        <v>0.53400000000000003</v>
      </c>
      <c r="G1276" s="2">
        <f>'Moving Avg'!F1276</f>
        <v>0.5675</v>
      </c>
      <c r="H1276" s="2">
        <f>'Moving Avg'!G1276</f>
        <v>0.5601999999999997</v>
      </c>
      <c r="I1276" s="2">
        <f>'Moving Avg'!H1276</f>
        <v>0.44864999999999972</v>
      </c>
      <c r="J1276" s="5" t="str">
        <f>OBV!F1276</f>
        <v>BEARISH</v>
      </c>
      <c r="K1276" s="5" t="str">
        <f>OBV!G1276</f>
        <v>STRONG</v>
      </c>
      <c r="L1276" s="5" t="str">
        <f>OBV!H1276</f>
        <v>CONFIRMED BEARISH</v>
      </c>
    </row>
    <row r="1277" spans="1:12" ht="13.5" x14ac:dyDescent="0.25">
      <c r="A1277" s="3">
        <f>RSI!A1277</f>
        <v>44172</v>
      </c>
      <c r="B1277" s="2">
        <f>RSI!B1277</f>
        <v>0.51</v>
      </c>
      <c r="C1277" s="2">
        <f>RSI!I1277</f>
        <v>30.790471897549807</v>
      </c>
      <c r="D1277" s="2">
        <f>MACD!E1277</f>
        <v>2.0298064405358307E-2</v>
      </c>
      <c r="E1277" s="2">
        <f>MACD!F1277</f>
        <v>7.6880685464688226E-3</v>
      </c>
      <c r="F1277" s="2">
        <f>'Moving Avg'!D1277</f>
        <v>0.52400000000000002</v>
      </c>
      <c r="G1277" s="2">
        <f>'Moving Avg'!F1277</f>
        <v>0.56399999999999995</v>
      </c>
      <c r="H1277" s="2">
        <f>'Moving Avg'!G1277</f>
        <v>0.5601999999999997</v>
      </c>
      <c r="I1277" s="2">
        <f>'Moving Avg'!H1277</f>
        <v>0.44939999999999974</v>
      </c>
      <c r="J1277" s="5" t="str">
        <f>OBV!F1277</f>
        <v>BEARISH</v>
      </c>
      <c r="K1277" s="5" t="str">
        <f>OBV!G1277</f>
        <v>STRONG</v>
      </c>
      <c r="L1277" s="5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0.51</v>
      </c>
      <c r="C1278" s="2">
        <f>RSI!I1278</f>
        <v>30.790471897549807</v>
      </c>
      <c r="D1278" s="2">
        <f>MACD!E1278</f>
        <v>2.7616821866494945E-2</v>
      </c>
      <c r="E1278" s="2">
        <f>MACD!F1278</f>
        <v>1.1673819210474046E-2</v>
      </c>
      <c r="F1278" s="2">
        <f>'Moving Avg'!D1278</f>
        <v>0.51600000000000001</v>
      </c>
      <c r="G1278" s="2">
        <f>'Moving Avg'!F1278</f>
        <v>0.5605</v>
      </c>
      <c r="H1278" s="2">
        <f>'Moving Avg'!G1278</f>
        <v>0.55979999999999985</v>
      </c>
      <c r="I1278" s="2">
        <f>'Moving Avg'!H1278</f>
        <v>0.45009999999999983</v>
      </c>
      <c r="J1278" s="5" t="str">
        <f>OBV!F1278</f>
        <v>BEARISH</v>
      </c>
      <c r="K1278" s="5" t="str">
        <f>OBV!G1278</f>
        <v>STRONG</v>
      </c>
      <c r="L1278" s="5" t="str">
        <f>OBV!H1278</f>
        <v>CONFIRMED BEARISH</v>
      </c>
    </row>
    <row r="1279" spans="1:12" ht="13.5" x14ac:dyDescent="0.25">
      <c r="A1279" s="3">
        <f>RSI!A1279</f>
        <v>44174</v>
      </c>
      <c r="B1279" s="2">
        <f>RSI!B1279</f>
        <v>0.52</v>
      </c>
      <c r="C1279" s="2">
        <f>RSI!I1279</f>
        <v>36.92290162147706</v>
      </c>
      <c r="D1279" s="2">
        <f>MACD!E1279</f>
        <v>3.0244146693693241E-2</v>
      </c>
      <c r="E1279" s="2">
        <f>MACD!F1279</f>
        <v>1.5387884707117886E-2</v>
      </c>
      <c r="F1279" s="2">
        <f>'Moving Avg'!D1279</f>
        <v>0.51400000000000001</v>
      </c>
      <c r="G1279" s="2">
        <f>'Moving Avg'!F1279</f>
        <v>0.55749999999999988</v>
      </c>
      <c r="H1279" s="2">
        <f>'Moving Avg'!G1279</f>
        <v>0.55919999999999981</v>
      </c>
      <c r="I1279" s="2">
        <f>'Moving Avg'!H1279</f>
        <v>0.45084999999999981</v>
      </c>
      <c r="J1279" s="5" t="str">
        <f>OBV!F1279</f>
        <v>BULLISH</v>
      </c>
      <c r="K1279" s="5" t="str">
        <f>OBV!G1279</f>
        <v>WEAK</v>
      </c>
      <c r="L1279" s="5" t="str">
        <f>OBV!H1279</f>
        <v>BULLISH DIVERGENCE</v>
      </c>
    </row>
    <row r="1280" spans="1:12" ht="13.5" x14ac:dyDescent="0.25">
      <c r="A1280" s="3">
        <f>RSI!A1280</f>
        <v>44175</v>
      </c>
      <c r="B1280" s="2">
        <f>RSI!B1280</f>
        <v>0.53</v>
      </c>
      <c r="C1280" s="2">
        <f>RSI!I1280</f>
        <v>42.417568581613949</v>
      </c>
      <c r="D1280" s="2">
        <f>MACD!E1280</f>
        <v>3.1900949373763865E-2</v>
      </c>
      <c r="E1280" s="2">
        <f>MACD!F1280</f>
        <v>1.8690497640447085E-2</v>
      </c>
      <c r="F1280" s="2">
        <f>'Moving Avg'!D1280</f>
        <v>0.51600000000000001</v>
      </c>
      <c r="G1280" s="2">
        <f>'Moving Avg'!F1280</f>
        <v>0.55499999999999994</v>
      </c>
      <c r="H1280" s="2">
        <f>'Moving Avg'!G1280</f>
        <v>0.55819999999999992</v>
      </c>
      <c r="I1280" s="2">
        <f>'Moving Avg'!H1280</f>
        <v>0.45164999999999983</v>
      </c>
      <c r="J1280" s="5" t="str">
        <f>OBV!F1280</f>
        <v>BULLISH</v>
      </c>
      <c r="K1280" s="5" t="str">
        <f>OBV!G1280</f>
        <v>WEAK</v>
      </c>
      <c r="L1280" s="5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0.53</v>
      </c>
      <c r="C1281" s="2">
        <f>RSI!I1281</f>
        <v>42.417568581613949</v>
      </c>
      <c r="D1281" s="2">
        <f>MACD!E1281</f>
        <v>3.3405271138790438E-2</v>
      </c>
      <c r="E1281" s="2">
        <f>MACD!F1281</f>
        <v>2.1633452340115756E-2</v>
      </c>
      <c r="F1281" s="2">
        <f>'Moving Avg'!D1281</f>
        <v>0.52000000000000013</v>
      </c>
      <c r="G1281" s="2">
        <f>'Moving Avg'!F1281</f>
        <v>0.55249999999999988</v>
      </c>
      <c r="H1281" s="2">
        <f>'Moving Avg'!G1281</f>
        <v>0.55699999999999994</v>
      </c>
      <c r="I1281" s="2">
        <f>'Moving Avg'!H1281</f>
        <v>0.45244999999999985</v>
      </c>
      <c r="J1281" s="5" t="str">
        <f>OBV!F1281</f>
        <v>BULLISH</v>
      </c>
      <c r="K1281" s="5" t="str">
        <f>OBV!G1281</f>
        <v>WEAK</v>
      </c>
      <c r="L1281" s="5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0.53</v>
      </c>
      <c r="C1282" s="2">
        <f>RSI!I1282</f>
        <v>42.417568581613942</v>
      </c>
      <c r="D1282" s="2">
        <f>MACD!E1282</f>
        <v>3.1696061454537405E-2</v>
      </c>
      <c r="E1282" s="2">
        <f>MACD!F1282</f>
        <v>2.3645974163000089E-2</v>
      </c>
      <c r="F1282" s="2">
        <f>'Moving Avg'!D1282</f>
        <v>0.52400000000000002</v>
      </c>
      <c r="G1282" s="2">
        <f>'Moving Avg'!F1282</f>
        <v>0.55049999999999977</v>
      </c>
      <c r="H1282" s="2">
        <f>'Moving Avg'!G1282</f>
        <v>0.55600000000000005</v>
      </c>
      <c r="I1282" s="2">
        <f>'Moving Avg'!H1282</f>
        <v>0.45329999999999981</v>
      </c>
      <c r="J1282" s="5" t="str">
        <f>OBV!F1282</f>
        <v>BULLISH</v>
      </c>
      <c r="K1282" s="5" t="str">
        <f>OBV!G1282</f>
        <v>WEAK</v>
      </c>
      <c r="L1282" s="5" t="str">
        <f>OBV!H1282</f>
        <v>CONFIRMED BULLISH</v>
      </c>
    </row>
    <row r="1283" spans="1:12" ht="13.5" x14ac:dyDescent="0.25">
      <c r="A1283" s="3">
        <f>RSI!A1283</f>
        <v>44180</v>
      </c>
      <c r="B1283" s="2">
        <f>RSI!B1283</f>
        <v>0.53</v>
      </c>
      <c r="C1283" s="2">
        <f>RSI!I1283</f>
        <v>42.417568581613942</v>
      </c>
      <c r="D1283" s="2">
        <f>MACD!E1283</f>
        <v>2.8799147183917073E-2</v>
      </c>
      <c r="E1283" s="2">
        <f>MACD!F1283</f>
        <v>2.467660876718349E-2</v>
      </c>
      <c r="F1283" s="2">
        <f>'Moving Avg'!D1283</f>
        <v>0.52800000000000014</v>
      </c>
      <c r="G1283" s="2">
        <f>'Moving Avg'!F1283</f>
        <v>0.54849999999999977</v>
      </c>
      <c r="H1283" s="2">
        <f>'Moving Avg'!G1283</f>
        <v>0.55500000000000005</v>
      </c>
      <c r="I1283" s="2">
        <f>'Moving Avg'!H1283</f>
        <v>0.45409999999999984</v>
      </c>
      <c r="J1283" s="5" t="str">
        <f>OBV!F1283</f>
        <v>BULLISH</v>
      </c>
      <c r="K1283" s="5" t="str">
        <f>OBV!G1283</f>
        <v>WEAK</v>
      </c>
      <c r="L1283" s="5" t="str">
        <f>OBV!H1283</f>
        <v>CONFIRMED BULLISH</v>
      </c>
    </row>
    <row r="1284" spans="1:12" ht="13.5" x14ac:dyDescent="0.25">
      <c r="A1284" s="3">
        <f>RSI!A1284</f>
        <v>44181</v>
      </c>
      <c r="B1284" s="2">
        <f>RSI!B1284</f>
        <v>0.52</v>
      </c>
      <c r="C1284" s="2">
        <f>RSI!I1284</f>
        <v>37.968841653175183</v>
      </c>
      <c r="D1284" s="2">
        <f>MACD!E1284</f>
        <v>2.40930274883151E-2</v>
      </c>
      <c r="E1284" s="2">
        <f>MACD!F1284</f>
        <v>2.455989251140981E-2</v>
      </c>
      <c r="F1284" s="2">
        <f>'Moving Avg'!D1284</f>
        <v>0.52800000000000002</v>
      </c>
      <c r="G1284" s="2">
        <f>'Moving Avg'!F1284</f>
        <v>0.54649999999999976</v>
      </c>
      <c r="H1284" s="2">
        <f>'Moving Avg'!G1284</f>
        <v>0.55420000000000014</v>
      </c>
      <c r="I1284" s="2">
        <f>'Moving Avg'!H1284</f>
        <v>0.45479999999999982</v>
      </c>
      <c r="J1284" s="5" t="str">
        <f>OBV!F1284</f>
        <v>BULLISH</v>
      </c>
      <c r="K1284" s="5" t="str">
        <f>OBV!G1284</f>
        <v>WEAK</v>
      </c>
      <c r="L1284" s="5" t="str">
        <f>OBV!H1284</f>
        <v>NEUTRAL</v>
      </c>
    </row>
    <row r="1285" spans="1:12" ht="13.5" x14ac:dyDescent="0.25">
      <c r="A1285" s="3">
        <f>RSI!A1285</f>
        <v>44182</v>
      </c>
      <c r="B1285" s="2">
        <f>RSI!B1285</f>
        <v>0.52</v>
      </c>
      <c r="C1285" s="2">
        <f>RSI!I1285</f>
        <v>37.968841653175176</v>
      </c>
      <c r="D1285" s="2">
        <f>MACD!E1285</f>
        <v>1.8706830832349919E-2</v>
      </c>
      <c r="E1285" s="2">
        <f>MACD!F1285</f>
        <v>2.3389280175597833E-2</v>
      </c>
      <c r="F1285" s="2">
        <f>'Moving Avg'!D1285</f>
        <v>0.52600000000000002</v>
      </c>
      <c r="G1285" s="2">
        <f>'Moving Avg'!F1285</f>
        <v>0.54399999999999982</v>
      </c>
      <c r="H1285" s="2">
        <f>'Moving Avg'!G1285</f>
        <v>0.55320000000000014</v>
      </c>
      <c r="I1285" s="2">
        <f>'Moving Avg'!H1285</f>
        <v>0.45539999999999986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0.52</v>
      </c>
      <c r="C1286" s="2">
        <f>RSI!I1286</f>
        <v>37.968841653175176</v>
      </c>
      <c r="D1286" s="2">
        <f>MACD!E1286</f>
        <v>1.2735231391552637E-2</v>
      </c>
      <c r="E1286" s="2">
        <f>MACD!F1286</f>
        <v>2.1258470418788797E-2</v>
      </c>
      <c r="F1286" s="2">
        <f>'Moving Avg'!D1286</f>
        <v>0.52400000000000002</v>
      </c>
      <c r="G1286" s="2">
        <f>'Moving Avg'!F1286</f>
        <v>0.54099999999999981</v>
      </c>
      <c r="H1286" s="2">
        <f>'Moving Avg'!G1286</f>
        <v>0.55220000000000014</v>
      </c>
      <c r="I1286" s="2">
        <f>'Moving Avg'!H1286</f>
        <v>0.45589999999999981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0.53</v>
      </c>
      <c r="C1287" s="2">
        <f>RSI!I1287</f>
        <v>45.153307300488898</v>
      </c>
      <c r="D1287" s="2">
        <f>MACD!E1287</f>
        <v>7.0567961443007698E-3</v>
      </c>
      <c r="E1287" s="2">
        <f>MACD!F1287</f>
        <v>1.8418135563891193E-2</v>
      </c>
      <c r="F1287" s="2">
        <f>'Moving Avg'!D1287</f>
        <v>0.52400000000000002</v>
      </c>
      <c r="G1287" s="2">
        <f>'Moving Avg'!F1287</f>
        <v>0.53799999999999981</v>
      </c>
      <c r="H1287" s="2">
        <f>'Moving Avg'!G1287</f>
        <v>0.55140000000000022</v>
      </c>
      <c r="I1287" s="2">
        <f>'Moving Avg'!H1287</f>
        <v>0.45639999999999981</v>
      </c>
      <c r="J1287" s="5" t="str">
        <f>OBV!F1287</f>
        <v>BULLISH</v>
      </c>
      <c r="K1287" s="5" t="str">
        <f>OBV!G1287</f>
        <v>WEAK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0.55000000000000004</v>
      </c>
      <c r="C1288" s="2">
        <f>RSI!I1288</f>
        <v>56.103649182189969</v>
      </c>
      <c r="D1288" s="2">
        <f>MACD!E1288</f>
        <v>8.1805860136197062E-4</v>
      </c>
      <c r="E1288" s="2">
        <f>MACD!F1288</f>
        <v>1.4898120171385349E-2</v>
      </c>
      <c r="F1288" s="2">
        <f>'Moving Avg'!D1288</f>
        <v>0.52799999999999991</v>
      </c>
      <c r="G1288" s="2">
        <f>'Moving Avg'!F1288</f>
        <v>0.53549999999999998</v>
      </c>
      <c r="H1288" s="2">
        <f>'Moving Avg'!G1288</f>
        <v>0.5506000000000002</v>
      </c>
      <c r="I1288" s="2">
        <f>'Moving Avg'!H1288</f>
        <v>0.45689999999999975</v>
      </c>
      <c r="J1288" s="5" t="str">
        <f>OBV!F1288</f>
        <v>BULLISH</v>
      </c>
      <c r="K1288" s="5" t="str">
        <f>OBV!G1288</f>
        <v>WEAK</v>
      </c>
      <c r="L1288" s="5" t="str">
        <f>OBV!H1288</f>
        <v>CONFIRMED BULLISH</v>
      </c>
    </row>
    <row r="1289" spans="1:12" ht="13.5" x14ac:dyDescent="0.25">
      <c r="A1289" s="3">
        <f>RSI!A1289</f>
        <v>44188</v>
      </c>
      <c r="B1289" s="2">
        <f>RSI!B1289</f>
        <v>0.56999999999999995</v>
      </c>
      <c r="C1289" s="2">
        <f>RSI!I1289</f>
        <v>63.871661518985334</v>
      </c>
      <c r="D1289" s="2">
        <f>MACD!E1289</f>
        <v>-4.4780241869959436E-3</v>
      </c>
      <c r="E1289" s="2">
        <f>MACD!F1289</f>
        <v>1.1022891299709091E-2</v>
      </c>
      <c r="F1289" s="2">
        <f>'Moving Avg'!D1289</f>
        <v>0.53800000000000003</v>
      </c>
      <c r="G1289" s="2">
        <f>'Moving Avg'!F1289</f>
        <v>0.53499999999999992</v>
      </c>
      <c r="H1289" s="2">
        <f>'Moving Avg'!G1289</f>
        <v>0.55020000000000013</v>
      </c>
      <c r="I1289" s="2">
        <f>'Moving Avg'!H1289</f>
        <v>0.45739999999999975</v>
      </c>
      <c r="J1289" s="5" t="str">
        <f>OBV!F1289</f>
        <v>BULLISH</v>
      </c>
      <c r="K1289" s="5" t="str">
        <f>OBV!G1289</f>
        <v>WEAK</v>
      </c>
      <c r="L1289" s="5" t="str">
        <f>OBV!H1289</f>
        <v>CONFIRMED BULLISH</v>
      </c>
    </row>
    <row r="1290" spans="1:12" ht="13.5" x14ac:dyDescent="0.25">
      <c r="A1290" s="3">
        <f>RSI!A1290</f>
        <v>44189</v>
      </c>
      <c r="B1290" s="2">
        <f>RSI!B1290</f>
        <v>0.59</v>
      </c>
      <c r="C1290" s="2">
        <f>RSI!I1290</f>
        <v>69.654717057977891</v>
      </c>
      <c r="D1290" s="2">
        <f>MACD!E1290</f>
        <v>-9.0891656971111567E-3</v>
      </c>
      <c r="E1290" s="2">
        <f>MACD!F1290</f>
        <v>7.0004799003450411E-3</v>
      </c>
      <c r="F1290" s="2">
        <f>'Moving Avg'!D1290</f>
        <v>0.55199999999999994</v>
      </c>
      <c r="G1290" s="2">
        <f>'Moving Avg'!F1290</f>
        <v>0.53549999999999998</v>
      </c>
      <c r="H1290" s="2">
        <f>'Moving Avg'!G1290</f>
        <v>0.55080000000000018</v>
      </c>
      <c r="I1290" s="2">
        <f>'Moving Avg'!H1290</f>
        <v>0.45789999999999975</v>
      </c>
      <c r="J1290" s="5" t="str">
        <f>OBV!F1290</f>
        <v>BULLISH</v>
      </c>
      <c r="K1290" s="5" t="str">
        <f>OBV!G1290</f>
        <v>WEAK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0.61</v>
      </c>
      <c r="C1291" s="2">
        <f>RSI!I1291</f>
        <v>74.116575542312845</v>
      </c>
      <c r="D1291" s="2">
        <f>MACD!E1291</f>
        <v>-1.4763545333844053E-2</v>
      </c>
      <c r="E1291" s="2">
        <f>MACD!F1291</f>
        <v>2.6476748535072224E-3</v>
      </c>
      <c r="F1291" s="2">
        <f>'Moving Avg'!D1291</f>
        <v>0.56999999999999995</v>
      </c>
      <c r="G1291" s="2">
        <f>'Moving Avg'!F1291</f>
        <v>0.53699999999999992</v>
      </c>
      <c r="H1291" s="2">
        <f>'Moving Avg'!G1291</f>
        <v>0.55220000000000014</v>
      </c>
      <c r="I1291" s="2">
        <f>'Moving Avg'!H1291</f>
        <v>0.45839999999999981</v>
      </c>
      <c r="J1291" s="5" t="str">
        <f>OBV!F1291</f>
        <v>BULLISH</v>
      </c>
      <c r="K1291" s="5" t="str">
        <f>OBV!G1291</f>
        <v>WEAK</v>
      </c>
      <c r="L1291" s="5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0.63</v>
      </c>
      <c r="C1292" s="2">
        <f>RSI!I1292</f>
        <v>77.654857321232797</v>
      </c>
      <c r="D1292" s="2">
        <f>MACD!E1292</f>
        <v>-2.1434201227764738E-2</v>
      </c>
      <c r="E1292" s="2">
        <f>MACD!F1292</f>
        <v>-2.1687003627471699E-3</v>
      </c>
      <c r="F1292" s="2">
        <f>'Moving Avg'!D1292</f>
        <v>0.59</v>
      </c>
      <c r="G1292" s="2">
        <f>'Moving Avg'!F1292</f>
        <v>0.54049999999999998</v>
      </c>
      <c r="H1292" s="2">
        <f>'Moving Avg'!G1292</f>
        <v>0.55420000000000014</v>
      </c>
      <c r="I1292" s="2">
        <f>'Moving Avg'!H1292</f>
        <v>0.4589999999999998</v>
      </c>
      <c r="J1292" s="5" t="str">
        <f>OBV!F1292</f>
        <v>BULLISH</v>
      </c>
      <c r="K1292" s="5" t="str">
        <f>OBV!G1292</f>
        <v>WEAK</v>
      </c>
      <c r="L1292" s="5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0.61</v>
      </c>
      <c r="C1293" s="2">
        <f>RSI!I1293</f>
        <v>67.689824106639577</v>
      </c>
      <c r="D1293" s="2">
        <f>MACD!E1293</f>
        <v>-2.6074353837215236E-2</v>
      </c>
      <c r="E1293" s="2">
        <f>MACD!F1293</f>
        <v>-6.9498310576407837E-3</v>
      </c>
      <c r="F1293" s="2">
        <f>'Moving Avg'!D1293</f>
        <v>0.60199999999999998</v>
      </c>
      <c r="G1293" s="2">
        <f>'Moving Avg'!F1293</f>
        <v>0.54349999999999998</v>
      </c>
      <c r="H1293" s="2">
        <f>'Moving Avg'!G1293</f>
        <v>0.55600000000000016</v>
      </c>
      <c r="I1293" s="2">
        <f>'Moving Avg'!H1293</f>
        <v>0.45944999999999986</v>
      </c>
      <c r="J1293" s="5" t="str">
        <f>OBV!F1293</f>
        <v>BULLISH</v>
      </c>
      <c r="K1293" s="5" t="str">
        <f>OBV!G1293</f>
        <v>WEAK</v>
      </c>
      <c r="L1293" s="5" t="str">
        <f>OBV!H1293</f>
        <v>CONFIRMED BULLISH</v>
      </c>
    </row>
    <row r="1294" spans="1:12" ht="13.5" x14ac:dyDescent="0.25">
      <c r="A1294" s="3">
        <f>RSI!A1294</f>
        <v>44195</v>
      </c>
      <c r="B1294" s="2">
        <f>RSI!B1294</f>
        <v>0.61</v>
      </c>
      <c r="C1294" s="2">
        <f>RSI!I1294</f>
        <v>67.689824106639577</v>
      </c>
      <c r="D1294" s="2">
        <f>MACD!E1294</f>
        <v>-3.1862799855021717E-2</v>
      </c>
      <c r="E1294" s="2">
        <f>MACD!F1294</f>
        <v>-1.1932424817116972E-2</v>
      </c>
      <c r="F1294" s="2">
        <f>'Moving Avg'!D1294</f>
        <v>0.61</v>
      </c>
      <c r="G1294" s="2">
        <f>'Moving Avg'!F1294</f>
        <v>0.54749999999999999</v>
      </c>
      <c r="H1294" s="2">
        <f>'Moving Avg'!G1294</f>
        <v>0.55740000000000012</v>
      </c>
      <c r="I1294" s="2">
        <f>'Moving Avg'!H1294</f>
        <v>0.45989999999999986</v>
      </c>
      <c r="J1294" s="5" t="str">
        <f>OBV!F1294</f>
        <v>BULLISH</v>
      </c>
      <c r="K1294" s="5" t="str">
        <f>OBV!G1294</f>
        <v>WEAK</v>
      </c>
      <c r="L1294" s="5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0.61</v>
      </c>
      <c r="C1295" s="2">
        <f>RSI!I1295</f>
        <v>67.689824106639577</v>
      </c>
      <c r="D1295" s="2">
        <f>MACD!E1295</f>
        <v>-3.7060439329314243E-2</v>
      </c>
      <c r="E1295" s="2">
        <f>MACD!F1295</f>
        <v>-1.6958027719556425E-2</v>
      </c>
      <c r="F1295" s="2">
        <f>'Moving Avg'!D1295</f>
        <v>0.61399999999999999</v>
      </c>
      <c r="G1295" s="2">
        <f>'Moving Avg'!F1295</f>
        <v>0.55199999999999994</v>
      </c>
      <c r="H1295" s="2">
        <f>'Moving Avg'!G1295</f>
        <v>0.55860000000000021</v>
      </c>
      <c r="I1295" s="2">
        <f>'Moving Avg'!H1295</f>
        <v>0.46044999999999986</v>
      </c>
      <c r="J1295" s="5" t="str">
        <f>OBV!F1295</f>
        <v>BULLISH</v>
      </c>
      <c r="K1295" s="5" t="str">
        <f>OBV!G1295</f>
        <v>WEAK</v>
      </c>
      <c r="L1295" s="5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0.63</v>
      </c>
      <c r="C1296" s="2">
        <f>RSI!I1296</f>
        <v>72.152987482527038</v>
      </c>
      <c r="D1296" s="2">
        <f>MACD!E1296</f>
        <v>-4.3217445306844571E-2</v>
      </c>
      <c r="E1296" s="2">
        <f>MACD!F1296</f>
        <v>-2.2209911237014053E-2</v>
      </c>
      <c r="F1296" s="2">
        <f>'Moving Avg'!D1296</f>
        <v>0.61799999999999999</v>
      </c>
      <c r="G1296" s="2">
        <f>'Moving Avg'!F1296</f>
        <v>0.55800000000000005</v>
      </c>
      <c r="H1296" s="2">
        <f>'Moving Avg'!G1296</f>
        <v>0.56040000000000012</v>
      </c>
      <c r="I1296" s="2">
        <f>'Moving Avg'!H1296</f>
        <v>0.46119999999999983</v>
      </c>
      <c r="J1296" s="5" t="str">
        <f>OBV!F1296</f>
        <v>BULLISH</v>
      </c>
      <c r="K1296" s="5" t="str">
        <f>OBV!G1296</f>
        <v>WEAK</v>
      </c>
      <c r="L1296" s="5" t="str">
        <f>OBV!H1296</f>
        <v>CONFIRMED BULLISH</v>
      </c>
    </row>
    <row r="1297" spans="1:12" ht="13.5" x14ac:dyDescent="0.25">
      <c r="A1297" s="3">
        <f>RSI!A1297</f>
        <v>44201</v>
      </c>
      <c r="B1297" s="2">
        <f>RSI!B1297</f>
        <v>0.62</v>
      </c>
      <c r="C1297" s="2">
        <f>RSI!I1297</f>
        <v>67.157769833862886</v>
      </c>
      <c r="D1297" s="2">
        <f>MACD!E1297</f>
        <v>-4.6523162864090972E-2</v>
      </c>
      <c r="E1297" s="2">
        <f>MACD!F1297</f>
        <v>-2.7072561562429438E-2</v>
      </c>
      <c r="F1297" s="2">
        <f>'Moving Avg'!D1297</f>
        <v>0.61599999999999999</v>
      </c>
      <c r="G1297" s="2">
        <f>'Moving Avg'!F1297</f>
        <v>0.5635</v>
      </c>
      <c r="H1297" s="2">
        <f>'Moving Avg'!G1297</f>
        <v>0.56200000000000017</v>
      </c>
      <c r="I1297" s="2">
        <f>'Moving Avg'!H1297</f>
        <v>0.4619999999999998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0.6</v>
      </c>
      <c r="C1298" s="2">
        <f>RSI!I1298</f>
        <v>58.443150931647864</v>
      </c>
      <c r="D1298" s="2">
        <f>MACD!E1298</f>
        <v>-4.5050170490262942E-2</v>
      </c>
      <c r="E1298" s="2">
        <f>MACD!F1298</f>
        <v>-3.0668083347996138E-2</v>
      </c>
      <c r="F1298" s="2">
        <f>'Moving Avg'!D1298</f>
        <v>0.6140000000000001</v>
      </c>
      <c r="G1298" s="2">
        <f>'Moving Avg'!F1298</f>
        <v>0.56799999999999995</v>
      </c>
      <c r="H1298" s="2">
        <f>'Moving Avg'!G1298</f>
        <v>0.56320000000000014</v>
      </c>
      <c r="I1298" s="2">
        <f>'Moving Avg'!H1298</f>
        <v>0.46279999999999971</v>
      </c>
      <c r="J1298" s="5" t="str">
        <f>OBV!F1298</f>
        <v>BEARISH</v>
      </c>
      <c r="K1298" s="5" t="str">
        <f>OBV!G1298</f>
        <v>STRONG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0.59</v>
      </c>
      <c r="C1299" s="2">
        <f>RSI!I1299</f>
        <v>54.626272000404782</v>
      </c>
      <c r="D1299" s="2">
        <f>MACD!E1299</f>
        <v>-4.013486113196163E-2</v>
      </c>
      <c r="E1299" s="2">
        <f>MACD!F1299</f>
        <v>-3.2561438904789242E-2</v>
      </c>
      <c r="F1299" s="2">
        <f>'Moving Avg'!D1299</f>
        <v>0.61</v>
      </c>
      <c r="G1299" s="2">
        <f>'Moving Avg'!F1299</f>
        <v>0.57150000000000001</v>
      </c>
      <c r="H1299" s="2">
        <f>'Moving Avg'!G1299</f>
        <v>0.56420000000000003</v>
      </c>
      <c r="I1299" s="2">
        <f>'Moving Avg'!H1299</f>
        <v>0.46354999999999968</v>
      </c>
      <c r="J1299" s="5" t="str">
        <f>OBV!F1299</f>
        <v>BEARISH</v>
      </c>
      <c r="K1299" s="5" t="str">
        <f>OBV!G1299</f>
        <v>STRONG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0.57999999999999996</v>
      </c>
      <c r="C1300" s="2">
        <f>RSI!I1300</f>
        <v>51.036704927824395</v>
      </c>
      <c r="D1300" s="2">
        <f>MACD!E1300</f>
        <v>-3.223671435685993E-2</v>
      </c>
      <c r="E1300" s="2">
        <f>MACD!F1300</f>
        <v>-3.2496493995203379E-2</v>
      </c>
      <c r="F1300" s="2">
        <f>'Moving Avg'!D1300</f>
        <v>0.60399999999999998</v>
      </c>
      <c r="G1300" s="2">
        <f>'Moving Avg'!F1300</f>
        <v>0.57400000000000007</v>
      </c>
      <c r="H1300" s="2">
        <f>'Moving Avg'!G1300</f>
        <v>0.56500000000000006</v>
      </c>
      <c r="I1300" s="2">
        <f>'Moving Avg'!H1300</f>
        <v>0.46429999999999971</v>
      </c>
      <c r="J1300" s="5" t="str">
        <f>OBV!F1300</f>
        <v>BEARISH</v>
      </c>
      <c r="K1300" s="5" t="str">
        <f>OBV!G1300</f>
        <v>STRONG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0.6</v>
      </c>
      <c r="C1301" s="2">
        <f>RSI!I1301</f>
        <v>57.107389497447244</v>
      </c>
      <c r="D1301" s="2">
        <f>MACD!E1301</f>
        <v>-2.3971935950647949E-2</v>
      </c>
      <c r="E1301" s="2">
        <f>MACD!F1301</f>
        <v>-3.0791582386292295E-2</v>
      </c>
      <c r="F1301" s="2">
        <f>'Moving Avg'!D1301</f>
        <v>0.59800000000000009</v>
      </c>
      <c r="G1301" s="2">
        <f>'Moving Avg'!F1301</f>
        <v>0.57750000000000001</v>
      </c>
      <c r="H1301" s="2">
        <f>'Moving Avg'!G1301</f>
        <v>0.56580000000000008</v>
      </c>
      <c r="I1301" s="2">
        <f>'Moving Avg'!H1301</f>
        <v>0.46519999999999961</v>
      </c>
      <c r="J1301" s="5" t="str">
        <f>OBV!F1301</f>
        <v>BEARISH</v>
      </c>
      <c r="K1301" s="5" t="str">
        <f>OBV!G1301</f>
        <v>STRONG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0.59</v>
      </c>
      <c r="C1302" s="2">
        <f>RSI!I1302</f>
        <v>53.533451888421112</v>
      </c>
      <c r="D1302" s="2">
        <f>MACD!E1302</f>
        <v>-1.3291873826685396E-2</v>
      </c>
      <c r="E1302" s="2">
        <f>MACD!F1302</f>
        <v>-2.7291640674370916E-2</v>
      </c>
      <c r="F1302" s="2">
        <f>'Moving Avg'!D1302</f>
        <v>0.59199999999999997</v>
      </c>
      <c r="G1302" s="2">
        <f>'Moving Avg'!F1302</f>
        <v>0.58050000000000002</v>
      </c>
      <c r="H1302" s="2">
        <f>'Moving Avg'!G1302</f>
        <v>0.56659999999999999</v>
      </c>
      <c r="I1302" s="2">
        <f>'Moving Avg'!H1302</f>
        <v>0.46604999999999963</v>
      </c>
      <c r="J1302" s="5" t="str">
        <f>OBV!F1302</f>
        <v>BEARISH</v>
      </c>
      <c r="K1302" s="5" t="str">
        <f>OBV!G1302</f>
        <v>STRONG</v>
      </c>
      <c r="L1302" s="5" t="str">
        <f>OBV!H1302</f>
        <v>CONFIRMED BEARISH</v>
      </c>
    </row>
    <row r="1303" spans="1:12" ht="13.5" x14ac:dyDescent="0.25">
      <c r="A1303" s="3">
        <f>RSI!A1303</f>
        <v>44209</v>
      </c>
      <c r="B1303" s="2">
        <f>RSI!B1303</f>
        <v>0.57999999999999996</v>
      </c>
      <c r="C1303" s="2">
        <f>RSI!I1303</f>
        <v>50.153280748699409</v>
      </c>
      <c r="D1303" s="2">
        <f>MACD!E1303</f>
        <v>-6.6531713212824029E-3</v>
      </c>
      <c r="E1303" s="2">
        <f>MACD!F1303</f>
        <v>-2.3163946803753215E-2</v>
      </c>
      <c r="F1303" s="2">
        <f>'Moving Avg'!D1303</f>
        <v>0.58799999999999997</v>
      </c>
      <c r="G1303" s="2">
        <f>'Moving Avg'!F1303</f>
        <v>0.58299999999999996</v>
      </c>
      <c r="H1303" s="2">
        <f>'Moving Avg'!G1303</f>
        <v>0.56719999999999993</v>
      </c>
      <c r="I1303" s="2">
        <f>'Moving Avg'!H1303</f>
        <v>0.4668499999999996</v>
      </c>
      <c r="J1303" s="5" t="str">
        <f>OBV!F1303</f>
        <v>BEARISH</v>
      </c>
      <c r="K1303" s="5" t="str">
        <f>OBV!G1303</f>
        <v>STRONG</v>
      </c>
      <c r="L1303" s="5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0.56000000000000005</v>
      </c>
      <c r="C1304" s="2">
        <f>RSI!I1304</f>
        <v>44.14914603395308</v>
      </c>
      <c r="D1304" s="2">
        <f>MACD!E1304</f>
        <v>4.4727276495970525E-4</v>
      </c>
      <c r="E1304" s="2">
        <f>MACD!F1304</f>
        <v>-1.8441702890010632E-2</v>
      </c>
      <c r="F1304" s="2">
        <f>'Moving Avg'!D1304</f>
        <v>0.58200000000000007</v>
      </c>
      <c r="G1304" s="2">
        <f>'Moving Avg'!F1304</f>
        <v>0.58500000000000008</v>
      </c>
      <c r="H1304" s="2">
        <f>'Moving Avg'!G1304</f>
        <v>0.5673999999999999</v>
      </c>
      <c r="I1304" s="2">
        <f>'Moving Avg'!H1304</f>
        <v>0.46759999999999963</v>
      </c>
      <c r="J1304" s="5" t="str">
        <f>OBV!F1304</f>
        <v>BEARISH</v>
      </c>
      <c r="K1304" s="5" t="str">
        <f>OBV!G1304</f>
        <v>STRONG</v>
      </c>
      <c r="L1304" s="5" t="str">
        <f>OBV!H1304</f>
        <v>CONFIRMED BEARISH</v>
      </c>
    </row>
    <row r="1305" spans="1:12" ht="13.5" x14ac:dyDescent="0.25">
      <c r="A1305" s="3">
        <f>RSI!A1305</f>
        <v>44214</v>
      </c>
      <c r="B1305" s="2">
        <f>RSI!B1305</f>
        <v>0.56000000000000005</v>
      </c>
      <c r="C1305" s="2">
        <f>RSI!I1305</f>
        <v>44.14914603395308</v>
      </c>
      <c r="D1305" s="2">
        <f>MACD!E1305</f>
        <v>6.5750022027282196E-3</v>
      </c>
      <c r="E1305" s="2">
        <f>MACD!F1305</f>
        <v>-1.3438361871462863E-2</v>
      </c>
      <c r="F1305" s="2">
        <f>'Moving Avg'!D1305</f>
        <v>0.57800000000000007</v>
      </c>
      <c r="G1305" s="2">
        <f>'Moving Avg'!F1305</f>
        <v>0.58699999999999997</v>
      </c>
      <c r="H1305" s="2">
        <f>'Moving Avg'!G1305</f>
        <v>0.56739999999999979</v>
      </c>
      <c r="I1305" s="2">
        <f>'Moving Avg'!H1305</f>
        <v>0.46839999999999959</v>
      </c>
      <c r="J1305" s="5" t="str">
        <f>OBV!F1305</f>
        <v>BEARISH</v>
      </c>
      <c r="K1305" s="5" t="str">
        <f>OBV!G1305</f>
        <v>STRONG</v>
      </c>
      <c r="L1305" s="5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0.56999999999999995</v>
      </c>
      <c r="C1306" s="2">
        <f>RSI!I1306</f>
        <v>47.774676745765262</v>
      </c>
      <c r="D1306" s="2">
        <f>MACD!E1306</f>
        <v>1.4206983930863282E-2</v>
      </c>
      <c r="E1306" s="2">
        <f>MACD!F1306</f>
        <v>-7.9092927109976358E-3</v>
      </c>
      <c r="F1306" s="2">
        <f>'Moving Avg'!D1306</f>
        <v>0.57199999999999995</v>
      </c>
      <c r="G1306" s="2">
        <f>'Moving Avg'!F1306</f>
        <v>0.58950000000000002</v>
      </c>
      <c r="H1306" s="2">
        <f>'Moving Avg'!G1306</f>
        <v>0.56719999999999982</v>
      </c>
      <c r="I1306" s="2">
        <f>'Moving Avg'!H1306</f>
        <v>0.46924999999999956</v>
      </c>
      <c r="J1306" s="5" t="str">
        <f>OBV!F1306</f>
        <v>BEARISH</v>
      </c>
      <c r="K1306" s="5" t="str">
        <f>OBV!G1306</f>
        <v>STRONG</v>
      </c>
      <c r="L1306" s="5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0.56000000000000005</v>
      </c>
      <c r="C1307" s="2">
        <f>RSI!I1307</f>
        <v>44.653072779541482</v>
      </c>
      <c r="D1307" s="2">
        <f>MACD!E1307</f>
        <v>1.9910593730047665E-2</v>
      </c>
      <c r="E1307" s="2">
        <f>MACD!F1307</f>
        <v>-2.3453154227885756E-3</v>
      </c>
      <c r="F1307" s="2">
        <f>'Moving Avg'!D1307</f>
        <v>0.56600000000000006</v>
      </c>
      <c r="G1307" s="2">
        <f>'Moving Avg'!F1307</f>
        <v>0.59100000000000008</v>
      </c>
      <c r="H1307" s="2">
        <f>'Moving Avg'!G1307</f>
        <v>0.56679999999999975</v>
      </c>
      <c r="I1307" s="2">
        <f>'Moving Avg'!H1307</f>
        <v>0.47004999999999952</v>
      </c>
      <c r="J1307" s="5" t="str">
        <f>OBV!F1307</f>
        <v>BEARISH</v>
      </c>
      <c r="K1307" s="5" t="str">
        <f>OBV!G1307</f>
        <v>STRONG</v>
      </c>
      <c r="L1307" s="5" t="str">
        <f>OBV!H1307</f>
        <v>CONFIRMED BEARISH</v>
      </c>
    </row>
    <row r="1308" spans="1:12" ht="13.5" x14ac:dyDescent="0.25">
      <c r="A1308" s="3">
        <f>RSI!A1308</f>
        <v>44217</v>
      </c>
      <c r="B1308" s="2">
        <f>RSI!B1308</f>
        <v>0.57999999999999996</v>
      </c>
      <c r="C1308" s="2">
        <f>RSI!I1308</f>
        <v>51.481243726110286</v>
      </c>
      <c r="D1308" s="2">
        <f>MACD!E1308</f>
        <v>2.0277688658410953E-2</v>
      </c>
      <c r="E1308" s="2">
        <f>MACD!F1308</f>
        <v>2.1792853934513305E-3</v>
      </c>
      <c r="F1308" s="2">
        <f>'Moving Avg'!D1308</f>
        <v>0.56600000000000006</v>
      </c>
      <c r="G1308" s="2">
        <f>'Moving Avg'!F1308</f>
        <v>0.59250000000000003</v>
      </c>
      <c r="H1308" s="2">
        <f>'Moving Avg'!G1308</f>
        <v>0.56679999999999975</v>
      </c>
      <c r="I1308" s="2">
        <f>'Moving Avg'!H1308</f>
        <v>0.47099999999999959</v>
      </c>
      <c r="J1308" s="5" t="str">
        <f>OBV!F1308</f>
        <v>BULLISH</v>
      </c>
      <c r="K1308" s="5" t="str">
        <f>OBV!G1308</f>
        <v>WEAK</v>
      </c>
      <c r="L1308" s="5" t="str">
        <f>OBV!H1308</f>
        <v>NEUTRAL</v>
      </c>
    </row>
    <row r="1309" spans="1:12" ht="13.5" x14ac:dyDescent="0.25">
      <c r="A1309" s="3">
        <f>RSI!A1309</f>
        <v>44218</v>
      </c>
      <c r="B1309" s="2">
        <f>RSI!B1309</f>
        <v>0.57999999999999996</v>
      </c>
      <c r="C1309" s="2">
        <f>RSI!I1309</f>
        <v>51.481243726110286</v>
      </c>
      <c r="D1309" s="2">
        <f>MACD!E1309</f>
        <v>1.9023672563443061E-2</v>
      </c>
      <c r="E1309" s="2">
        <f>MACD!F1309</f>
        <v>5.5481628274496771E-3</v>
      </c>
      <c r="F1309" s="2">
        <f>'Moving Avg'!D1309</f>
        <v>0.57000000000000006</v>
      </c>
      <c r="G1309" s="2">
        <f>'Moving Avg'!F1309</f>
        <v>0.59300000000000008</v>
      </c>
      <c r="H1309" s="2">
        <f>'Moving Avg'!G1309</f>
        <v>0.56679999999999964</v>
      </c>
      <c r="I1309" s="2">
        <f>'Moving Avg'!H1309</f>
        <v>0.47194999999999959</v>
      </c>
      <c r="J1309" s="5" t="str">
        <f>OBV!F1309</f>
        <v>BULLISH</v>
      </c>
      <c r="K1309" s="5" t="str">
        <f>OBV!G1309</f>
        <v>WEAK</v>
      </c>
      <c r="L1309" s="5" t="str">
        <f>OBV!H1309</f>
        <v>CONFIRMED BULLISH</v>
      </c>
    </row>
    <row r="1310" spans="1:12" ht="13.5" x14ac:dyDescent="0.25">
      <c r="A1310" s="3">
        <f>RSI!A1310</f>
        <v>44221</v>
      </c>
      <c r="B1310" s="2">
        <f>RSI!B1310</f>
        <v>0.57999999999999996</v>
      </c>
      <c r="C1310" s="2">
        <f>RSI!I1310</f>
        <v>51.481243726110286</v>
      </c>
      <c r="D1310" s="2">
        <f>MACD!E1310</f>
        <v>1.6399885907118272E-2</v>
      </c>
      <c r="E1310" s="2">
        <f>MACD!F1310</f>
        <v>7.7185074433833963E-3</v>
      </c>
      <c r="F1310" s="2">
        <f>'Moving Avg'!D1310</f>
        <v>0.57400000000000007</v>
      </c>
      <c r="G1310" s="2">
        <f>'Moving Avg'!F1310</f>
        <v>0.59250000000000003</v>
      </c>
      <c r="H1310" s="2">
        <f>'Moving Avg'!G1310</f>
        <v>0.56679999999999964</v>
      </c>
      <c r="I1310" s="2">
        <f>'Moving Avg'!H1310</f>
        <v>0.47289999999999954</v>
      </c>
      <c r="J1310" s="5" t="str">
        <f>OBV!F1310</f>
        <v>BULLISH</v>
      </c>
      <c r="K1310" s="5" t="str">
        <f>OBV!G1310</f>
        <v>WEAK</v>
      </c>
      <c r="L1310" s="5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0.57999999999999996</v>
      </c>
      <c r="C1311" s="2">
        <f>RSI!I1311</f>
        <v>51.481243726110286</v>
      </c>
      <c r="D1311" s="2">
        <f>MACD!E1311</f>
        <v>1.7234242391113153E-2</v>
      </c>
      <c r="E1311" s="2">
        <f>MACD!F1311</f>
        <v>9.6216544329293489E-3</v>
      </c>
      <c r="F1311" s="2">
        <f>'Moving Avg'!D1311</f>
        <v>0.57600000000000007</v>
      </c>
      <c r="G1311" s="2">
        <f>'Moving Avg'!F1311</f>
        <v>0.59099999999999997</v>
      </c>
      <c r="H1311" s="2">
        <f>'Moving Avg'!G1311</f>
        <v>0.56679999999999964</v>
      </c>
      <c r="I1311" s="2">
        <f>'Moving Avg'!H1311</f>
        <v>0.4738999999999996</v>
      </c>
      <c r="J1311" s="5" t="str">
        <f>OBV!F1311</f>
        <v>BULLISH</v>
      </c>
      <c r="K1311" s="5" t="str">
        <f>OBV!G1311</f>
        <v>WEAK</v>
      </c>
      <c r="L1311" s="5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0.57999999999999996</v>
      </c>
      <c r="C1312" s="2">
        <f>RSI!I1312</f>
        <v>51.481243726110286</v>
      </c>
      <c r="D1312" s="2">
        <f>MACD!E1312</f>
        <v>1.6380997557877142E-2</v>
      </c>
      <c r="E1312" s="2">
        <f>MACD!F1312</f>
        <v>1.0973523057918908E-2</v>
      </c>
      <c r="F1312" s="2">
        <f>'Moving Avg'!D1312</f>
        <v>0.57999999999999996</v>
      </c>
      <c r="G1312" s="2">
        <f>'Moving Avg'!F1312</f>
        <v>0.58850000000000002</v>
      </c>
      <c r="H1312" s="2">
        <f>'Moving Avg'!G1312</f>
        <v>0.56699999999999962</v>
      </c>
      <c r="I1312" s="2">
        <f>'Moving Avg'!H1312</f>
        <v>0.47494999999999954</v>
      </c>
      <c r="J1312" s="5" t="str">
        <f>OBV!F1312</f>
        <v>BULLISH</v>
      </c>
      <c r="K1312" s="5" t="str">
        <f>OBV!G1312</f>
        <v>WEAK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0.57999999999999996</v>
      </c>
      <c r="C1313" s="2">
        <f>RSI!I1313</f>
        <v>51.481243726110286</v>
      </c>
      <c r="D1313" s="2">
        <f>MACD!E1313</f>
        <v>1.4101321434311864E-2</v>
      </c>
      <c r="E1313" s="2">
        <f>MACD!F1313</f>
        <v>1.1599082733197501E-2</v>
      </c>
      <c r="F1313" s="2">
        <f>'Moving Avg'!D1313</f>
        <v>0.57999999999999996</v>
      </c>
      <c r="G1313" s="2">
        <f>'Moving Avg'!F1313</f>
        <v>0.58700000000000008</v>
      </c>
      <c r="H1313" s="2">
        <f>'Moving Avg'!G1313</f>
        <v>0.56719999999999959</v>
      </c>
      <c r="I1313" s="2">
        <f>'Moving Avg'!H1313</f>
        <v>0.47604999999999953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</row>
    <row r="1314" spans="1:12" ht="13.5" x14ac:dyDescent="0.25">
      <c r="A1314" s="3">
        <f>RSI!A1314</f>
        <v>44225</v>
      </c>
      <c r="B1314" s="2">
        <f>RSI!B1314</f>
        <v>0.57999999999999996</v>
      </c>
      <c r="C1314" s="2">
        <f>RSI!I1314</f>
        <v>51.481243726110286</v>
      </c>
      <c r="D1314" s="2">
        <f>MACD!E1314</f>
        <v>9.0776285006430868E-3</v>
      </c>
      <c r="E1314" s="2">
        <f>MACD!F1314</f>
        <v>1.109479188668662E-2</v>
      </c>
      <c r="F1314" s="2">
        <f>'Moving Avg'!D1314</f>
        <v>0.57999999999999996</v>
      </c>
      <c r="G1314" s="2">
        <f>'Moving Avg'!F1314</f>
        <v>0.58550000000000002</v>
      </c>
      <c r="H1314" s="2">
        <f>'Moving Avg'!G1314</f>
        <v>0.56759999999999955</v>
      </c>
      <c r="I1314" s="2">
        <f>'Moving Avg'!H1314</f>
        <v>0.47714999999999952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</row>
    <row r="1315" spans="1:12" ht="13.5" x14ac:dyDescent="0.25">
      <c r="A1315" s="3">
        <f>RSI!A1315</f>
        <v>44228</v>
      </c>
      <c r="B1315" s="2">
        <f>RSI!B1315</f>
        <v>0.57999999999999996</v>
      </c>
      <c r="C1315" s="2">
        <f>RSI!I1315</f>
        <v>51.481243726110286</v>
      </c>
      <c r="D1315" s="2">
        <f>MACD!E1315</f>
        <v>4.8103177577329959E-3</v>
      </c>
      <c r="E1315" s="2">
        <f>MACD!F1315</f>
        <v>9.8378970608958959E-3</v>
      </c>
      <c r="F1315" s="2">
        <f>'Moving Avg'!D1315</f>
        <v>0.57999999999999996</v>
      </c>
      <c r="G1315" s="2">
        <f>'Moving Avg'!F1315</f>
        <v>0.58400000000000007</v>
      </c>
      <c r="H1315" s="2">
        <f>'Moving Avg'!G1315</f>
        <v>0.56779999999999953</v>
      </c>
      <c r="I1315" s="2">
        <f>'Moving Avg'!H1315</f>
        <v>0.47819999999999946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</row>
    <row r="1316" spans="1:12" ht="13.5" x14ac:dyDescent="0.25">
      <c r="A1316" s="3">
        <f>RSI!A1316</f>
        <v>44229</v>
      </c>
      <c r="B1316" s="2">
        <f>RSI!B1316</f>
        <v>0.56000000000000005</v>
      </c>
      <c r="C1316" s="2">
        <f>RSI!I1316</f>
        <v>42.087451206071435</v>
      </c>
      <c r="D1316" s="2">
        <f>MACD!E1316</f>
        <v>4.2041874861341588E-3</v>
      </c>
      <c r="E1316" s="2">
        <f>MACD!F1316</f>
        <v>8.7111551459435489E-3</v>
      </c>
      <c r="F1316" s="2">
        <f>'Moving Avg'!D1316</f>
        <v>0.57599999999999996</v>
      </c>
      <c r="G1316" s="2">
        <f>'Moving Avg'!F1316</f>
        <v>0.58050000000000013</v>
      </c>
      <c r="H1316" s="2">
        <f>'Moving Avg'!G1316</f>
        <v>0.56739999999999957</v>
      </c>
      <c r="I1316" s="2">
        <f>'Moving Avg'!H1316</f>
        <v>0.47909999999999947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</row>
    <row r="1317" spans="1:12" ht="13.5" x14ac:dyDescent="0.25">
      <c r="A1317" s="3">
        <f>RSI!A1317</f>
        <v>44230</v>
      </c>
      <c r="B1317" s="2">
        <f>RSI!B1317</f>
        <v>0.54</v>
      </c>
      <c r="C1317" s="2">
        <f>RSI!I1317</f>
        <v>35.175284079593283</v>
      </c>
      <c r="D1317" s="2">
        <f>MACD!E1317</f>
        <v>3.7383681851819173E-3</v>
      </c>
      <c r="E1317" s="2">
        <f>MACD!F1317</f>
        <v>7.7165977537912234E-3</v>
      </c>
      <c r="F1317" s="2">
        <f>'Moving Avg'!D1317</f>
        <v>0.56799999999999995</v>
      </c>
      <c r="G1317" s="2">
        <f>'Moving Avg'!F1317</f>
        <v>0.57650000000000001</v>
      </c>
      <c r="H1317" s="2">
        <f>'Moving Avg'!G1317</f>
        <v>0.56639999999999946</v>
      </c>
      <c r="I1317" s="2">
        <f>'Moving Avg'!H1317</f>
        <v>0.4798499999999995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0.52</v>
      </c>
      <c r="C1318" s="2">
        <f>RSI!I1318</f>
        <v>29.888925792088088</v>
      </c>
      <c r="D1318" s="2">
        <f>MACD!E1318</f>
        <v>8.1171323432941422E-3</v>
      </c>
      <c r="E1318" s="2">
        <f>MACD!F1318</f>
        <v>7.7967046716918079E-3</v>
      </c>
      <c r="F1318" s="2">
        <f>'Moving Avg'!D1318</f>
        <v>0.55599999999999994</v>
      </c>
      <c r="G1318" s="2">
        <f>'Moving Avg'!F1318</f>
        <v>0.57250000000000012</v>
      </c>
      <c r="H1318" s="2">
        <f>'Moving Avg'!G1318</f>
        <v>0.56479999999999952</v>
      </c>
      <c r="I1318" s="2">
        <f>'Moving Avg'!H1318</f>
        <v>0.48049999999999948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</row>
    <row r="1319" spans="1:12" ht="13.5" x14ac:dyDescent="0.25">
      <c r="A1319" s="3">
        <f>RSI!A1319</f>
        <v>44232</v>
      </c>
      <c r="B1319" s="2">
        <f>RSI!B1319</f>
        <v>0.5</v>
      </c>
      <c r="C1319" s="2">
        <f>RSI!I1319</f>
        <v>25.725362528346295</v>
      </c>
      <c r="D1319" s="2">
        <f>MACD!E1319</f>
        <v>1.3620527255281845E-2</v>
      </c>
      <c r="E1319" s="2">
        <f>MACD!F1319</f>
        <v>8.9614691884098152E-3</v>
      </c>
      <c r="F1319" s="2">
        <f>'Moving Avg'!D1319</f>
        <v>0.54</v>
      </c>
      <c r="G1319" s="2">
        <f>'Moving Avg'!F1319</f>
        <v>0.56799999999999995</v>
      </c>
      <c r="H1319" s="2">
        <f>'Moving Avg'!G1319</f>
        <v>0.56319999999999948</v>
      </c>
      <c r="I1319" s="2">
        <f>'Moving Avg'!H1319</f>
        <v>0.48099999999999954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</row>
    <row r="1320" spans="1:12" ht="13.5" x14ac:dyDescent="0.25">
      <c r="A1320" s="3">
        <f>RSI!A1320</f>
        <v>44235</v>
      </c>
      <c r="B1320" s="2">
        <f>RSI!B1320</f>
        <v>0.5</v>
      </c>
      <c r="C1320" s="2">
        <f>RSI!I1320</f>
        <v>25.725362528346295</v>
      </c>
      <c r="D1320" s="2">
        <f>MACD!E1320</f>
        <v>1.8688765123588191E-2</v>
      </c>
      <c r="E1320" s="2">
        <f>MACD!F1320</f>
        <v>1.090692837544549E-2</v>
      </c>
      <c r="F1320" s="2">
        <f>'Moving Avg'!D1320</f>
        <v>0.52400000000000002</v>
      </c>
      <c r="G1320" s="2">
        <f>'Moving Avg'!F1320</f>
        <v>0.56400000000000006</v>
      </c>
      <c r="H1320" s="2">
        <f>'Moving Avg'!G1320</f>
        <v>0.56159999999999954</v>
      </c>
      <c r="I1320" s="2">
        <f>'Moving Avg'!H1320</f>
        <v>0.48144999999999954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</row>
    <row r="1321" spans="1:12" ht="13.5" x14ac:dyDescent="0.25">
      <c r="A1321" s="3">
        <f>RSI!A1321</f>
        <v>44236</v>
      </c>
      <c r="B1321" s="2">
        <f>RSI!B1321</f>
        <v>0.51</v>
      </c>
      <c r="C1321" s="2">
        <f>RSI!I1321</f>
        <v>31.276707196629602</v>
      </c>
      <c r="D1321" s="2">
        <f>MACD!E1321</f>
        <v>2.2617569548915473E-2</v>
      </c>
      <c r="E1321" s="2">
        <f>MACD!F1321</f>
        <v>1.3249056610139486E-2</v>
      </c>
      <c r="F1321" s="2">
        <f>'Moving Avg'!D1321</f>
        <v>0.51400000000000001</v>
      </c>
      <c r="G1321" s="2">
        <f>'Moving Avg'!F1321</f>
        <v>0.5595</v>
      </c>
      <c r="H1321" s="2">
        <f>'Moving Avg'!G1321</f>
        <v>0.56019999999999959</v>
      </c>
      <c r="I1321" s="2">
        <f>'Moving Avg'!H1321</f>
        <v>0.4819999999999996</v>
      </c>
      <c r="J1321" s="5" t="str">
        <f>OBV!F1321</f>
        <v>BULLISH</v>
      </c>
      <c r="K1321" s="5" t="str">
        <f>OBV!G1321</f>
        <v>WEAK</v>
      </c>
      <c r="L1321" s="5" t="str">
        <f>OBV!H1321</f>
        <v>BULLISH DIVERGENCE</v>
      </c>
    </row>
    <row r="1322" spans="1:12" ht="13.5" x14ac:dyDescent="0.25">
      <c r="A1322" s="3">
        <f>RSI!A1322</f>
        <v>44237</v>
      </c>
      <c r="B1322" s="2">
        <f>RSI!B1322</f>
        <v>0.54</v>
      </c>
      <c r="C1322" s="2">
        <f>RSI!I1322</f>
        <v>44.643623883339892</v>
      </c>
      <c r="D1322" s="2">
        <f>MACD!E1322</f>
        <v>2.4013441169340899E-2</v>
      </c>
      <c r="E1322" s="2">
        <f>MACD!F1322</f>
        <v>1.5401933521979772E-2</v>
      </c>
      <c r="F1322" s="2">
        <f>'Moving Avg'!D1322</f>
        <v>0.51400000000000001</v>
      </c>
      <c r="G1322" s="2">
        <f>'Moving Avg'!F1322</f>
        <v>0.55700000000000005</v>
      </c>
      <c r="H1322" s="2">
        <f>'Moving Avg'!G1322</f>
        <v>0.55979999999999952</v>
      </c>
      <c r="I1322" s="2">
        <f>'Moving Avg'!H1322</f>
        <v>0.48264999999999963</v>
      </c>
      <c r="J1322" s="5" t="str">
        <f>OBV!F1322</f>
        <v>BULLISH</v>
      </c>
      <c r="K1322" s="5" t="str">
        <f>OBV!G1322</f>
        <v>WEAK</v>
      </c>
      <c r="L1322" s="5" t="str">
        <f>OBV!H1322</f>
        <v>NEUTRAL</v>
      </c>
    </row>
    <row r="1323" spans="1:12" ht="13.5" x14ac:dyDescent="0.25">
      <c r="A1323" s="3">
        <f>RSI!A1323</f>
        <v>44238</v>
      </c>
      <c r="B1323" s="2">
        <f>RSI!B1323</f>
        <v>0.55000000000000004</v>
      </c>
      <c r="C1323" s="2">
        <f>RSI!I1323</f>
        <v>48.256448999594433</v>
      </c>
      <c r="D1323" s="2">
        <f>MACD!E1323</f>
        <v>2.4548515046661779E-2</v>
      </c>
      <c r="E1323" s="2">
        <f>MACD!F1323</f>
        <v>1.7231249826916172E-2</v>
      </c>
      <c r="F1323" s="2">
        <f>'Moving Avg'!D1323</f>
        <v>0.51999999999999991</v>
      </c>
      <c r="G1323" s="2">
        <f>'Moving Avg'!F1323</f>
        <v>0.5555000000000001</v>
      </c>
      <c r="H1323" s="2">
        <f>'Moving Avg'!G1323</f>
        <v>0.55979999999999952</v>
      </c>
      <c r="I1323" s="2">
        <f>'Moving Avg'!H1323</f>
        <v>0.48334999999999967</v>
      </c>
      <c r="J1323" s="5" t="str">
        <f>OBV!F1323</f>
        <v>BULLISH</v>
      </c>
      <c r="K1323" s="5" t="str">
        <f>OBV!G1323</f>
        <v>WEAK</v>
      </c>
      <c r="L1323" s="5" t="str">
        <f>OBV!H1323</f>
        <v>CONFIRMED BULLISH</v>
      </c>
    </row>
    <row r="1324" spans="1:12" ht="13.5" x14ac:dyDescent="0.25">
      <c r="A1324" s="3">
        <f>RSI!A1324</f>
        <v>44239</v>
      </c>
      <c r="B1324" s="2">
        <f>RSI!B1324</f>
        <v>0.53</v>
      </c>
      <c r="C1324" s="2">
        <f>RSI!I1324</f>
        <v>42.30904801363782</v>
      </c>
      <c r="D1324" s="2">
        <f>MACD!E1324</f>
        <v>2.6511339138048262E-2</v>
      </c>
      <c r="E1324" s="2">
        <f>MACD!F1324</f>
        <v>1.9087267689142592E-2</v>
      </c>
      <c r="F1324" s="2">
        <f>'Moving Avg'!D1324</f>
        <v>0.52600000000000002</v>
      </c>
      <c r="G1324" s="2">
        <f>'Moving Avg'!F1324</f>
        <v>0.55400000000000005</v>
      </c>
      <c r="H1324" s="2">
        <f>'Moving Avg'!G1324</f>
        <v>0.55979999999999963</v>
      </c>
      <c r="I1324" s="2">
        <f>'Moving Avg'!H1324</f>
        <v>0.48399999999999971</v>
      </c>
      <c r="J1324" s="5" t="str">
        <f>OBV!F1324</f>
        <v>BEARISH</v>
      </c>
      <c r="K1324" s="5" t="str">
        <f>OBV!G1324</f>
        <v>STRONG</v>
      </c>
      <c r="L1324" s="5" t="str">
        <f>OBV!H1324</f>
        <v>BEARISH DIVERGENCE</v>
      </c>
    </row>
    <row r="1325" spans="1:12" ht="13.5" x14ac:dyDescent="0.25">
      <c r="A1325" s="3">
        <f>RSI!A1325</f>
        <v>44242</v>
      </c>
      <c r="B1325" s="2">
        <f>RSI!B1325</f>
        <v>0.53</v>
      </c>
      <c r="C1325" s="2">
        <f>RSI!I1325</f>
        <v>42.309048013637813</v>
      </c>
      <c r="D1325" s="2">
        <f>MACD!E1325</f>
        <v>2.8316841327732156E-2</v>
      </c>
      <c r="E1325" s="2">
        <f>MACD!F1325</f>
        <v>2.0933182416860506E-2</v>
      </c>
      <c r="F1325" s="2">
        <f>'Moving Avg'!D1325</f>
        <v>0.53200000000000003</v>
      </c>
      <c r="G1325" s="2">
        <f>'Moving Avg'!F1325</f>
        <v>0.55249999999999999</v>
      </c>
      <c r="H1325" s="2">
        <f>'Moving Avg'!G1325</f>
        <v>0.55999999999999961</v>
      </c>
      <c r="I1325" s="2">
        <f>'Moving Avg'!H1325</f>
        <v>0.48469999999999969</v>
      </c>
      <c r="J1325" s="5" t="str">
        <f>OBV!F1325</f>
        <v>BEARISH</v>
      </c>
      <c r="K1325" s="5" t="str">
        <f>OBV!G1325</f>
        <v>STRONG</v>
      </c>
      <c r="L1325" s="5" t="str">
        <f>OBV!H1325</f>
        <v>BEARISH DIVERGENCE</v>
      </c>
    </row>
    <row r="1326" spans="1:12" ht="13.5" x14ac:dyDescent="0.25">
      <c r="A1326" s="3">
        <f>RSI!A1326</f>
        <v>44243</v>
      </c>
      <c r="B1326" s="2">
        <f>RSI!B1326</f>
        <v>0.52</v>
      </c>
      <c r="C1326" s="2">
        <f>RSI!I1326</f>
        <v>39.486994104467122</v>
      </c>
      <c r="D1326" s="2">
        <f>MACD!E1326</f>
        <v>2.764232775751041E-2</v>
      </c>
      <c r="E1326" s="2">
        <f>MACD!F1326</f>
        <v>2.227501148499049E-2</v>
      </c>
      <c r="F1326" s="2">
        <f>'Moving Avg'!D1326</f>
        <v>0.53400000000000003</v>
      </c>
      <c r="G1326" s="2">
        <f>'Moving Avg'!F1326</f>
        <v>0.55000000000000004</v>
      </c>
      <c r="H1326" s="2">
        <f>'Moving Avg'!G1326</f>
        <v>0.5601999999999997</v>
      </c>
      <c r="I1326" s="2">
        <f>'Moving Avg'!H1326</f>
        <v>0.48539999999999972</v>
      </c>
      <c r="J1326" s="5" t="str">
        <f>OBV!F1326</f>
        <v>BEARISH</v>
      </c>
      <c r="K1326" s="5" t="str">
        <f>OBV!G1326</f>
        <v>STRONG</v>
      </c>
      <c r="L1326" s="5" t="str">
        <f>OBV!H1326</f>
        <v>BEARISH DIVERGENCE</v>
      </c>
    </row>
    <row r="1327" spans="1:12" ht="13.5" x14ac:dyDescent="0.25">
      <c r="A1327" s="3">
        <f>RSI!A1327</f>
        <v>44244</v>
      </c>
      <c r="B1327" s="2">
        <f>RSI!B1327</f>
        <v>0.51</v>
      </c>
      <c r="C1327" s="2">
        <f>RSI!I1327</f>
        <v>36.84066304811865</v>
      </c>
      <c r="D1327" s="2">
        <f>MACD!E1327</f>
        <v>2.4918508547137064E-2</v>
      </c>
      <c r="E1327" s="2">
        <f>MACD!F1327</f>
        <v>2.2803710897419806E-2</v>
      </c>
      <c r="F1327" s="2">
        <f>'Moving Avg'!D1327</f>
        <v>0.52799999999999991</v>
      </c>
      <c r="G1327" s="2">
        <f>'Moving Avg'!F1327</f>
        <v>0.54749999999999988</v>
      </c>
      <c r="H1327" s="2">
        <f>'Moving Avg'!G1327</f>
        <v>0.5601999999999997</v>
      </c>
      <c r="I1327" s="2">
        <f>'Moving Avg'!H1327</f>
        <v>0.48604999999999976</v>
      </c>
      <c r="J1327" s="5" t="str">
        <f>OBV!F1327</f>
        <v>BEARISH</v>
      </c>
      <c r="K1327" s="5" t="str">
        <f>OBV!G1327</f>
        <v>STRONG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0.49</v>
      </c>
      <c r="C1328" s="2">
        <f>RSI!I1328</f>
        <v>32.193639677216225</v>
      </c>
      <c r="D1328" s="2">
        <f>MACD!E1328</f>
        <v>2.1246929296307449E-2</v>
      </c>
      <c r="E1328" s="2">
        <f>MACD!F1328</f>
        <v>2.2492354577197334E-2</v>
      </c>
      <c r="F1328" s="2">
        <f>'Moving Avg'!D1328</f>
        <v>0.51600000000000001</v>
      </c>
      <c r="G1328" s="2">
        <f>'Moving Avg'!F1328</f>
        <v>0.54299999999999993</v>
      </c>
      <c r="H1328" s="2">
        <f>'Moving Avg'!G1328</f>
        <v>0.55979999999999974</v>
      </c>
      <c r="I1328" s="2">
        <f>'Moving Avg'!H1328</f>
        <v>0.48659999999999975</v>
      </c>
      <c r="J1328" s="5" t="str">
        <f>OBV!F1328</f>
        <v>BEARISH</v>
      </c>
      <c r="K1328" s="5" t="str">
        <f>OBV!G1328</f>
        <v>STRONG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0.49</v>
      </c>
      <c r="C1329" s="2">
        <f>RSI!I1329</f>
        <v>32.193639677216225</v>
      </c>
      <c r="D1329" s="2">
        <f>MACD!E1329</f>
        <v>1.5393162882736622E-2</v>
      </c>
      <c r="E1329" s="2">
        <f>MACD!F1329</f>
        <v>2.1072516238305194E-2</v>
      </c>
      <c r="F1329" s="2">
        <f>'Moving Avg'!D1329</f>
        <v>0.50800000000000001</v>
      </c>
      <c r="G1329" s="2">
        <f>'Moving Avg'!F1329</f>
        <v>0.53849999999999987</v>
      </c>
      <c r="H1329" s="2">
        <f>'Moving Avg'!G1329</f>
        <v>0.5591999999999997</v>
      </c>
      <c r="I1329" s="2">
        <f>'Moving Avg'!H1329</f>
        <v>0.48714999999999975</v>
      </c>
      <c r="J1329" s="5" t="str">
        <f>OBV!F1329</f>
        <v>BEARISH</v>
      </c>
      <c r="K1329" s="5" t="str">
        <f>OBV!G1329</f>
        <v>STRONG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0.49</v>
      </c>
      <c r="C1330" s="2">
        <f>RSI!I1330</f>
        <v>32.193639677216225</v>
      </c>
      <c r="D1330" s="2">
        <f>MACD!E1330</f>
        <v>1.0745418109907701E-2</v>
      </c>
      <c r="E1330" s="2">
        <f>MACD!F1330</f>
        <v>1.9007096612625694E-2</v>
      </c>
      <c r="F1330" s="2">
        <f>'Moving Avg'!D1330</f>
        <v>0.5</v>
      </c>
      <c r="G1330" s="2">
        <f>'Moving Avg'!F1330</f>
        <v>0.53400000000000003</v>
      </c>
      <c r="H1330" s="2">
        <f>'Moving Avg'!G1330</f>
        <v>0.55839999999999979</v>
      </c>
      <c r="I1330" s="2">
        <f>'Moving Avg'!H1330</f>
        <v>0.48769999999999974</v>
      </c>
      <c r="J1330" s="5" t="str">
        <f>OBV!F1330</f>
        <v>BEARISH</v>
      </c>
      <c r="K1330" s="5" t="str">
        <f>OBV!G1330</f>
        <v>STRONG</v>
      </c>
      <c r="L1330" s="5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0.49</v>
      </c>
      <c r="C1331" s="2">
        <f>RSI!I1331</f>
        <v>32.193639677216225</v>
      </c>
      <c r="D1331" s="2">
        <f>MACD!E1331</f>
        <v>8.6339893778062393E-3</v>
      </c>
      <c r="E1331" s="2">
        <f>MACD!F1331</f>
        <v>1.6932475165661803E-2</v>
      </c>
      <c r="F1331" s="2">
        <f>'Moving Avg'!D1331</f>
        <v>0.49399999999999994</v>
      </c>
      <c r="G1331" s="2">
        <f>'Moving Avg'!F1331</f>
        <v>0.52949999999999997</v>
      </c>
      <c r="H1331" s="2">
        <f>'Moving Avg'!G1331</f>
        <v>0.55759999999999976</v>
      </c>
      <c r="I1331" s="2">
        <f>'Moving Avg'!H1331</f>
        <v>0.48824999999999968</v>
      </c>
      <c r="J1331" s="5" t="str">
        <f>OBV!F1331</f>
        <v>BEARISH</v>
      </c>
      <c r="K1331" s="5" t="str">
        <f>OBV!G1331</f>
        <v>STRONG</v>
      </c>
      <c r="L1331" s="5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0.47</v>
      </c>
      <c r="C1332" s="2">
        <f>RSI!I1332</f>
        <v>27.523868259134161</v>
      </c>
      <c r="D1332" s="2">
        <f>MACD!E1332</f>
        <v>1.3206129381113652E-2</v>
      </c>
      <c r="E1332" s="2">
        <f>MACD!F1332</f>
        <v>1.6187206008752175E-2</v>
      </c>
      <c r="F1332" s="2">
        <f>'Moving Avg'!D1332</f>
        <v>0.48599999999999993</v>
      </c>
      <c r="G1332" s="2">
        <f>'Moving Avg'!F1332</f>
        <v>0.52400000000000002</v>
      </c>
      <c r="H1332" s="2">
        <f>'Moving Avg'!G1332</f>
        <v>0.55639999999999967</v>
      </c>
      <c r="I1332" s="2">
        <f>'Moving Avg'!H1332</f>
        <v>0.48869999999999969</v>
      </c>
      <c r="J1332" s="5" t="str">
        <f>OBV!F1332</f>
        <v>BEARISH</v>
      </c>
      <c r="K1332" s="5" t="str">
        <f>OBV!G1332</f>
        <v>STRONG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0.49</v>
      </c>
      <c r="C1333" s="2">
        <f>RSI!I1333</f>
        <v>37.315798777900945</v>
      </c>
      <c r="D1333" s="2">
        <f>MACD!E1333</f>
        <v>1.7492494006142389E-2</v>
      </c>
      <c r="E1333" s="2">
        <f>MACD!F1333</f>
        <v>1.6448263608230217E-2</v>
      </c>
      <c r="F1333" s="2">
        <f>'Moving Avg'!D1333</f>
        <v>0.48599999999999993</v>
      </c>
      <c r="G1333" s="2">
        <f>'Moving Avg'!F1333</f>
        <v>0.51950000000000007</v>
      </c>
      <c r="H1333" s="2">
        <f>'Moving Avg'!G1333</f>
        <v>0.55559999999999976</v>
      </c>
      <c r="I1333" s="2">
        <f>'Moving Avg'!H1333</f>
        <v>0.48924999999999963</v>
      </c>
      <c r="J1333" s="5" t="str">
        <f>OBV!F1333</f>
        <v>BULLISH</v>
      </c>
      <c r="K1333" s="5" t="str">
        <f>OBV!G1333</f>
        <v>WEAK</v>
      </c>
      <c r="L1333" s="5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0.49</v>
      </c>
      <c r="C1334" s="2">
        <f>RSI!I1334</f>
        <v>37.315798777900945</v>
      </c>
      <c r="D1334" s="2">
        <f>MACD!E1334</f>
        <v>1.8258249834798623E-2</v>
      </c>
      <c r="E1334" s="2">
        <f>MACD!F1334</f>
        <v>1.6810260853543899E-2</v>
      </c>
      <c r="F1334" s="2">
        <f>'Moving Avg'!D1334</f>
        <v>0.48599999999999993</v>
      </c>
      <c r="G1334" s="2">
        <f>'Moving Avg'!F1334</f>
        <v>0.51500000000000012</v>
      </c>
      <c r="H1334" s="2">
        <f>'Moving Avg'!G1334</f>
        <v>0.55499999999999983</v>
      </c>
      <c r="I1334" s="2">
        <f>'Moving Avg'!H1334</f>
        <v>0.48974999999999969</v>
      </c>
      <c r="J1334" s="5" t="str">
        <f>OBV!F1334</f>
        <v>BULLISH</v>
      </c>
      <c r="K1334" s="5" t="str">
        <f>OBV!G1334</f>
        <v>WEAK</v>
      </c>
      <c r="L1334" s="5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0.49</v>
      </c>
      <c r="C1335" s="2">
        <f>RSI!I1335</f>
        <v>37.315798777900937</v>
      </c>
      <c r="D1335" s="2">
        <f>MACD!E1335</f>
        <v>1.9105970215258061E-2</v>
      </c>
      <c r="E1335" s="2">
        <f>MACD!F1335</f>
        <v>1.7269402725886732E-2</v>
      </c>
      <c r="F1335" s="2">
        <f>'Moving Avg'!D1335</f>
        <v>0.48599999999999993</v>
      </c>
      <c r="G1335" s="2">
        <f>'Moving Avg'!F1335</f>
        <v>0.51050000000000018</v>
      </c>
      <c r="H1335" s="2">
        <f>'Moving Avg'!G1335</f>
        <v>0.55439999999999978</v>
      </c>
      <c r="I1335" s="2">
        <f>'Moving Avg'!H1335</f>
        <v>0.49024999999999963</v>
      </c>
      <c r="J1335" s="5" t="str">
        <f>OBV!F1335</f>
        <v>BULLISH</v>
      </c>
      <c r="K1335" s="5" t="str">
        <f>OBV!G1335</f>
        <v>WEAK</v>
      </c>
      <c r="L1335" s="5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0.51</v>
      </c>
      <c r="C1336" s="2">
        <f>RSI!I1336</f>
        <v>46.366166174725592</v>
      </c>
      <c r="D1336" s="2">
        <f>MACD!E1336</f>
        <v>1.6988304186099423E-2</v>
      </c>
      <c r="E1336" s="2">
        <f>MACD!F1336</f>
        <v>1.7213183017929273E-2</v>
      </c>
      <c r="F1336" s="2">
        <f>'Moving Avg'!D1336</f>
        <v>0.49000000000000005</v>
      </c>
      <c r="G1336" s="2">
        <f>'Moving Avg'!F1336</f>
        <v>0.50800000000000012</v>
      </c>
      <c r="H1336" s="2">
        <f>'Moving Avg'!G1336</f>
        <v>0.5541999999999998</v>
      </c>
      <c r="I1336" s="2">
        <f>'Moving Avg'!H1336</f>
        <v>0.49079999999999963</v>
      </c>
      <c r="J1336" s="5" t="str">
        <f>OBV!F1336</f>
        <v>BULLISH</v>
      </c>
      <c r="K1336" s="5" t="str">
        <f>OBV!G1336</f>
        <v>WEAK</v>
      </c>
      <c r="L1336" s="5" t="str">
        <f>OBV!H1336</f>
        <v>CONFIRMED BULLISH</v>
      </c>
    </row>
    <row r="1337" spans="1:12" ht="13.5" x14ac:dyDescent="0.25">
      <c r="A1337" s="3">
        <f>RSI!A1337</f>
        <v>44258</v>
      </c>
      <c r="B1337" s="2">
        <f>RSI!B1337</f>
        <v>0.51</v>
      </c>
      <c r="C1337" s="2">
        <f>RSI!I1337</f>
        <v>46.366166174725592</v>
      </c>
      <c r="D1337" s="2">
        <f>MACD!E1337</f>
        <v>1.371106380215914E-2</v>
      </c>
      <c r="E1337" s="2">
        <f>MACD!F1337</f>
        <v>1.6512759174775248E-2</v>
      </c>
      <c r="F1337" s="2">
        <f>'Moving Avg'!D1337</f>
        <v>0.49800000000000005</v>
      </c>
      <c r="G1337" s="2">
        <f>'Moving Avg'!F1337</f>
        <v>0.50650000000000006</v>
      </c>
      <c r="H1337" s="2">
        <f>'Moving Avg'!G1337</f>
        <v>0.55379999999999985</v>
      </c>
      <c r="I1337" s="2">
        <f>'Moving Avg'!H1337</f>
        <v>0.49134999999999968</v>
      </c>
      <c r="J1337" s="5" t="str">
        <f>OBV!F1337</f>
        <v>BULLISH</v>
      </c>
      <c r="K1337" s="5" t="str">
        <f>OBV!G1337</f>
        <v>WEAK</v>
      </c>
      <c r="L1337" s="5" t="str">
        <f>OBV!H1337</f>
        <v>CONFIRMED BULLISH</v>
      </c>
    </row>
    <row r="1338" spans="1:12" ht="13.5" x14ac:dyDescent="0.25">
      <c r="A1338" s="3">
        <f>RSI!A1338</f>
        <v>44259</v>
      </c>
      <c r="B1338" s="2">
        <f>RSI!B1338</f>
        <v>0.5</v>
      </c>
      <c r="C1338" s="2">
        <f>RSI!I1338</f>
        <v>42.784128307594088</v>
      </c>
      <c r="D1338" s="2">
        <f>MACD!E1338</f>
        <v>8.6509915491899125E-3</v>
      </c>
      <c r="E1338" s="2">
        <f>MACD!F1338</f>
        <v>1.4940405649658182E-2</v>
      </c>
      <c r="F1338" s="2">
        <f>'Moving Avg'!D1338</f>
        <v>0.5</v>
      </c>
      <c r="G1338" s="2">
        <f>'Moving Avg'!F1338</f>
        <v>0.50549999999999995</v>
      </c>
      <c r="H1338" s="2">
        <f>'Moving Avg'!G1338</f>
        <v>0.55279999999999996</v>
      </c>
      <c r="I1338" s="2">
        <f>'Moving Avg'!H1338</f>
        <v>0.49189999999999967</v>
      </c>
      <c r="J1338" s="5" t="str">
        <f>OBV!F1338</f>
        <v>BEARISH</v>
      </c>
      <c r="K1338" s="5" t="str">
        <f>OBV!G1338</f>
        <v>STRONG</v>
      </c>
      <c r="L1338" s="5" t="str">
        <f>OBV!H1338</f>
        <v>BEARISH DIVERGENCE</v>
      </c>
    </row>
    <row r="1339" spans="1:12" ht="13.5" x14ac:dyDescent="0.25">
      <c r="A1339" s="3">
        <f>RSI!A1339</f>
        <v>44260</v>
      </c>
      <c r="B1339" s="2">
        <f>RSI!B1339</f>
        <v>0.5</v>
      </c>
      <c r="C1339" s="2">
        <f>RSI!I1339</f>
        <v>42.784128307594088</v>
      </c>
      <c r="D1339" s="2">
        <f>MACD!E1339</f>
        <v>4.4740005641092928E-3</v>
      </c>
      <c r="E1339" s="2">
        <f>MACD!F1339</f>
        <v>1.2847124632548406E-2</v>
      </c>
      <c r="F1339" s="2">
        <f>'Moving Avg'!D1339</f>
        <v>0.502</v>
      </c>
      <c r="G1339" s="2">
        <f>'Moving Avg'!F1339</f>
        <v>0.50550000000000006</v>
      </c>
      <c r="H1339" s="2">
        <f>'Moving Avg'!G1339</f>
        <v>0.55139999999999989</v>
      </c>
      <c r="I1339" s="2">
        <f>'Moving Avg'!H1339</f>
        <v>0.49249999999999966</v>
      </c>
      <c r="J1339" s="5" t="str">
        <f>OBV!F1339</f>
        <v>BEARISH</v>
      </c>
      <c r="K1339" s="5" t="str">
        <f>OBV!G1339</f>
        <v>STRONG</v>
      </c>
      <c r="L1339" s="5" t="str">
        <f>OBV!H1339</f>
        <v>BEARISH DIVERGENCE</v>
      </c>
    </row>
    <row r="1340" spans="1:12" ht="13.5" x14ac:dyDescent="0.25">
      <c r="A1340" s="3">
        <f>RSI!A1340</f>
        <v>44263</v>
      </c>
      <c r="B1340" s="2">
        <f>RSI!B1340</f>
        <v>0.5</v>
      </c>
      <c r="C1340" s="2">
        <f>RSI!I1340</f>
        <v>42.784128307594081</v>
      </c>
      <c r="D1340" s="2">
        <f>MACD!E1340</f>
        <v>1.0364834041275417E-3</v>
      </c>
      <c r="E1340" s="2">
        <f>MACD!F1340</f>
        <v>1.0484996386864233E-2</v>
      </c>
      <c r="F1340" s="2">
        <f>'Moving Avg'!D1340</f>
        <v>0.504</v>
      </c>
      <c r="G1340" s="2">
        <f>'Moving Avg'!F1340</f>
        <v>0.50550000000000006</v>
      </c>
      <c r="H1340" s="2">
        <f>'Moving Avg'!G1340</f>
        <v>0.54959999999999998</v>
      </c>
      <c r="I1340" s="2">
        <f>'Moving Avg'!H1340</f>
        <v>0.4931499999999997</v>
      </c>
      <c r="J1340" s="5" t="str">
        <f>OBV!F1340</f>
        <v>BEARISH</v>
      </c>
      <c r="K1340" s="5" t="str">
        <f>OBV!G1340</f>
        <v>STRONG</v>
      </c>
      <c r="L1340" s="5" t="str">
        <f>OBV!H1340</f>
        <v>BEARISH DIVERGENCE</v>
      </c>
    </row>
    <row r="1341" spans="1:12" ht="13.5" x14ac:dyDescent="0.25">
      <c r="A1341" s="3">
        <f>RSI!A1341</f>
        <v>44264</v>
      </c>
      <c r="B1341" s="2">
        <f>RSI!B1341</f>
        <v>0.49</v>
      </c>
      <c r="C1341" s="2">
        <f>RSI!I1341</f>
        <v>39.019162954564514</v>
      </c>
      <c r="D1341" s="2">
        <f>MACD!E1341</f>
        <v>-1.041759195905323E-3</v>
      </c>
      <c r="E1341" s="2">
        <f>MACD!F1341</f>
        <v>8.1796452703103237E-3</v>
      </c>
      <c r="F1341" s="2">
        <f>'Moving Avg'!D1341</f>
        <v>0.5</v>
      </c>
      <c r="G1341" s="2">
        <f>'Moving Avg'!F1341</f>
        <v>0.50450000000000006</v>
      </c>
      <c r="H1341" s="2">
        <f>'Moving Avg'!G1341</f>
        <v>0.54719999999999991</v>
      </c>
      <c r="I1341" s="2">
        <f>'Moving Avg'!H1341</f>
        <v>0.49374999999999963</v>
      </c>
      <c r="J1341" s="5" t="str">
        <f>OBV!F1341</f>
        <v>BEARISH</v>
      </c>
      <c r="K1341" s="5" t="str">
        <f>OBV!G1341</f>
        <v>STRONG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0.47</v>
      </c>
      <c r="C1342" s="2">
        <f>RSI!I1342</f>
        <v>32.801987379267132</v>
      </c>
      <c r="D1342" s="2">
        <f>MACD!E1342</f>
        <v>-4.253581640991877E-3</v>
      </c>
      <c r="E1342" s="2">
        <f>MACD!F1342</f>
        <v>5.6929998880498843E-3</v>
      </c>
      <c r="F1342" s="2">
        <f>'Moving Avg'!D1342</f>
        <v>0.49199999999999999</v>
      </c>
      <c r="G1342" s="2">
        <f>'Moving Avg'!F1342</f>
        <v>0.50100000000000011</v>
      </c>
      <c r="H1342" s="2">
        <f>'Moving Avg'!G1342</f>
        <v>0.54399999999999993</v>
      </c>
      <c r="I1342" s="2">
        <f>'Moving Avg'!H1342</f>
        <v>0.49424999999999963</v>
      </c>
      <c r="J1342" s="5" t="str">
        <f>OBV!F1342</f>
        <v>BEARISH</v>
      </c>
      <c r="K1342" s="5" t="str">
        <f>OBV!G1342</f>
        <v>STRONG</v>
      </c>
      <c r="L1342" s="5" t="str">
        <f>OBV!H1342</f>
        <v>CONFIRMED BEARISH</v>
      </c>
    </row>
    <row r="1343" spans="1:12" ht="13.5" x14ac:dyDescent="0.25">
      <c r="A1343" s="3">
        <f>RSI!A1343</f>
        <v>44266</v>
      </c>
      <c r="B1343" s="2">
        <f>RSI!B1343</f>
        <v>0.48</v>
      </c>
      <c r="C1343" s="2">
        <f>RSI!I1343</f>
        <v>38.111783418264409</v>
      </c>
      <c r="D1343" s="2">
        <f>MACD!E1343</f>
        <v>-4.3853105465042619E-3</v>
      </c>
      <c r="E1343" s="2">
        <f>MACD!F1343</f>
        <v>3.677337801139055E-3</v>
      </c>
      <c r="F1343" s="2">
        <f>'Moving Avg'!D1343</f>
        <v>0.48799999999999999</v>
      </c>
      <c r="G1343" s="2">
        <f>'Moving Avg'!F1343</f>
        <v>0.49750000000000016</v>
      </c>
      <c r="H1343" s="2">
        <f>'Moving Avg'!G1343</f>
        <v>0.54139999999999988</v>
      </c>
      <c r="I1343" s="2">
        <f>'Moving Avg'!H1343</f>
        <v>0.49484999999999962</v>
      </c>
      <c r="J1343" s="5" t="str">
        <f>OBV!F1343</f>
        <v>BEARISH</v>
      </c>
      <c r="K1343" s="5" t="str">
        <f>OBV!G1343</f>
        <v>STRONG</v>
      </c>
      <c r="L1343" s="5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0.5</v>
      </c>
      <c r="C1344" s="2">
        <f>RSI!I1344</f>
        <v>47.112713255820566</v>
      </c>
      <c r="D1344" s="2">
        <f>MACD!E1344</f>
        <v>-5.806063272515205E-3</v>
      </c>
      <c r="E1344" s="2">
        <f>MACD!F1344</f>
        <v>1.7806575864082032E-3</v>
      </c>
      <c r="F1344" s="2">
        <f>'Moving Avg'!D1344</f>
        <v>0.48799999999999999</v>
      </c>
      <c r="G1344" s="2">
        <f>'Moving Avg'!F1344</f>
        <v>0.49600000000000011</v>
      </c>
      <c r="H1344" s="2">
        <f>'Moving Avg'!G1344</f>
        <v>0.5391999999999999</v>
      </c>
      <c r="I1344" s="2">
        <f>'Moving Avg'!H1344</f>
        <v>0.49559999999999965</v>
      </c>
      <c r="J1344" s="5" t="str">
        <f>OBV!F1344</f>
        <v>BEARISH</v>
      </c>
      <c r="K1344" s="5" t="str">
        <f>OBV!G1344</f>
        <v>STRONG</v>
      </c>
      <c r="L1344" s="5" t="str">
        <f>OBV!H1344</f>
        <v>NEUTRAL</v>
      </c>
    </row>
    <row r="1345" spans="1:12" ht="13.5" x14ac:dyDescent="0.25">
      <c r="A1345" s="3">
        <f>RSI!A1345</f>
        <v>44270</v>
      </c>
      <c r="B1345" s="2">
        <f>RSI!B1345</f>
        <v>0.5</v>
      </c>
      <c r="C1345" s="2">
        <f>RSI!I1345</f>
        <v>47.112713255820566</v>
      </c>
      <c r="D1345" s="2">
        <f>MACD!E1345</f>
        <v>-6.9669827783926386E-3</v>
      </c>
      <c r="E1345" s="2">
        <f>MACD!F1345</f>
        <v>3.1129513448034923E-5</v>
      </c>
      <c r="F1345" s="2">
        <f>'Moving Avg'!D1345</f>
        <v>0.48799999999999999</v>
      </c>
      <c r="G1345" s="2">
        <f>'Moving Avg'!F1345</f>
        <v>0.49450000000000005</v>
      </c>
      <c r="H1345" s="2">
        <f>'Moving Avg'!G1345</f>
        <v>0.53699999999999992</v>
      </c>
      <c r="I1345" s="2">
        <f>'Moving Avg'!H1345</f>
        <v>0.49634999999999968</v>
      </c>
      <c r="J1345" s="5" t="str">
        <f>OBV!F1345</f>
        <v>BEARISH</v>
      </c>
      <c r="K1345" s="5" t="str">
        <f>OBV!G1345</f>
        <v>STRONG</v>
      </c>
      <c r="L1345" s="5" t="str">
        <f>OBV!H1345</f>
        <v>NEUTRAL</v>
      </c>
    </row>
    <row r="1346" spans="1:12" ht="13.5" x14ac:dyDescent="0.25">
      <c r="A1346" s="3">
        <f>RSI!A1346</f>
        <v>44271</v>
      </c>
      <c r="B1346" s="2">
        <f>RSI!B1346</f>
        <v>0.5</v>
      </c>
      <c r="C1346" s="2">
        <f>RSI!I1346</f>
        <v>47.112713255820566</v>
      </c>
      <c r="D1346" s="2">
        <f>MACD!E1346</f>
        <v>-4.8341763197109477E-3</v>
      </c>
      <c r="E1346" s="2">
        <f>MACD!F1346</f>
        <v>-9.4193165318376165E-4</v>
      </c>
      <c r="F1346" s="2">
        <f>'Moving Avg'!D1346</f>
        <v>0.49000000000000005</v>
      </c>
      <c r="G1346" s="2">
        <f>'Moving Avg'!F1346</f>
        <v>0.49349999999999994</v>
      </c>
      <c r="H1346" s="2">
        <f>'Moving Avg'!G1346</f>
        <v>0.53439999999999988</v>
      </c>
      <c r="I1346" s="2">
        <f>'Moving Avg'!H1346</f>
        <v>0.4971499999999997</v>
      </c>
      <c r="J1346" s="5" t="str">
        <f>OBV!F1346</f>
        <v>BEARISH</v>
      </c>
      <c r="K1346" s="5" t="str">
        <f>OBV!G1346</f>
        <v>STRONG</v>
      </c>
      <c r="L1346" s="5" t="str">
        <f>OBV!H1346</f>
        <v>BEARISH DIVERGENCE</v>
      </c>
    </row>
    <row r="1347" spans="1:12" ht="13.5" x14ac:dyDescent="0.25">
      <c r="A1347" s="3">
        <f>RSI!A1347</f>
        <v>44272</v>
      </c>
      <c r="B1347" s="2">
        <f>RSI!B1347</f>
        <v>0.5</v>
      </c>
      <c r="C1347" s="2">
        <f>RSI!I1347</f>
        <v>47.112713255820566</v>
      </c>
      <c r="D1347" s="2">
        <f>MACD!E1347</f>
        <v>-2.9941236661032988E-3</v>
      </c>
      <c r="E1347" s="2">
        <f>MACD!F1347</f>
        <v>-1.3523700557676692E-3</v>
      </c>
      <c r="F1347" s="2">
        <f>'Moving Avg'!D1347</f>
        <v>0.496</v>
      </c>
      <c r="G1347" s="2">
        <f>'Moving Avg'!F1347</f>
        <v>0.49299999999999999</v>
      </c>
      <c r="H1347" s="2">
        <f>'Moving Avg'!G1347</f>
        <v>0.53199999999999981</v>
      </c>
      <c r="I1347" s="2">
        <f>'Moving Avg'!H1347</f>
        <v>0.49794999999999967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</row>
    <row r="1348" spans="1:12" ht="13.5" x14ac:dyDescent="0.25">
      <c r="A1348" s="3">
        <f>RSI!A1348</f>
        <v>44273</v>
      </c>
      <c r="B1348" s="2">
        <f>RSI!B1348</f>
        <v>0.5</v>
      </c>
      <c r="C1348" s="2">
        <f>RSI!I1348</f>
        <v>47.112713255820559</v>
      </c>
      <c r="D1348" s="2">
        <f>MACD!E1348</f>
        <v>-2.9428673287628104E-3</v>
      </c>
      <c r="E1348" s="2">
        <f>MACD!F1348</f>
        <v>-1.6704695103666976E-3</v>
      </c>
      <c r="F1348" s="2">
        <f>'Moving Avg'!D1348</f>
        <v>0.5</v>
      </c>
      <c r="G1348" s="2">
        <f>'Moving Avg'!F1348</f>
        <v>0.49349999999999994</v>
      </c>
      <c r="H1348" s="2">
        <f>'Moving Avg'!G1348</f>
        <v>0.5299999999999998</v>
      </c>
      <c r="I1348" s="2">
        <f>'Moving Avg'!H1348</f>
        <v>0.49879999999999969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</row>
    <row r="1349" spans="1:12" ht="13.5" x14ac:dyDescent="0.25">
      <c r="A1349" s="3">
        <f>RSI!A1349</f>
        <v>44274</v>
      </c>
      <c r="B1349" s="2">
        <f>RSI!B1349</f>
        <v>0.5</v>
      </c>
      <c r="C1349" s="2">
        <f>RSI!I1349</f>
        <v>47.112713255820566</v>
      </c>
      <c r="D1349" s="2">
        <f>MACD!E1349</f>
        <v>-2.8691722800913144E-3</v>
      </c>
      <c r="E1349" s="2">
        <f>MACD!F1349</f>
        <v>-1.9102100643116212E-3</v>
      </c>
      <c r="F1349" s="2">
        <f>'Moving Avg'!D1349</f>
        <v>0.5</v>
      </c>
      <c r="G1349" s="2">
        <f>'Moving Avg'!F1349</f>
        <v>0.49399999999999994</v>
      </c>
      <c r="H1349" s="2">
        <f>'Moving Avg'!G1349</f>
        <v>0.52819999999999978</v>
      </c>
      <c r="I1349" s="2">
        <f>'Moving Avg'!H1349</f>
        <v>0.49964999999999971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</row>
    <row r="1350" spans="1:12" ht="13.5" x14ac:dyDescent="0.25">
      <c r="A1350" s="3">
        <f>RSI!A1350</f>
        <v>44277</v>
      </c>
      <c r="B1350" s="2">
        <f>RSI!B1350</f>
        <v>0.5</v>
      </c>
      <c r="C1350" s="2">
        <f>RSI!I1350</f>
        <v>47.112713255820552</v>
      </c>
      <c r="D1350" s="2">
        <f>MACD!E1350</f>
        <v>-2.7787368740940233E-3</v>
      </c>
      <c r="E1350" s="2">
        <f>MACD!F1350</f>
        <v>-2.0839154262681015E-3</v>
      </c>
      <c r="F1350" s="2">
        <f>'Moving Avg'!D1350</f>
        <v>0.5</v>
      </c>
      <c r="G1350" s="2">
        <f>'Moving Avg'!F1350</f>
        <v>0.49449999999999994</v>
      </c>
      <c r="H1350" s="2">
        <f>'Moving Avg'!G1350</f>
        <v>0.52659999999999985</v>
      </c>
      <c r="I1350" s="2">
        <f>'Moving Avg'!H1350</f>
        <v>0.50049999999999972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</row>
    <row r="1351" spans="1:12" ht="13.5" x14ac:dyDescent="0.25">
      <c r="A1351" s="3">
        <f>RSI!A1351</f>
        <v>44278</v>
      </c>
      <c r="B1351" s="2">
        <f>RSI!B1351</f>
        <v>0.49</v>
      </c>
      <c r="C1351" s="2">
        <f>RSI!I1351</f>
        <v>41.983814871564924</v>
      </c>
      <c r="D1351" s="2">
        <f>MACD!E1351</f>
        <v>-3.4739372041634464E-3</v>
      </c>
      <c r="E1351" s="2">
        <f>MACD!F1351</f>
        <v>-2.3619197818471709E-3</v>
      </c>
      <c r="F1351" s="2">
        <f>'Moving Avg'!D1351</f>
        <v>0.49800000000000005</v>
      </c>
      <c r="G1351" s="2">
        <f>'Moving Avg'!F1351</f>
        <v>0.49450000000000005</v>
      </c>
      <c r="H1351" s="2">
        <f>'Moving Avg'!G1351</f>
        <v>0.52439999999999987</v>
      </c>
      <c r="I1351" s="2">
        <f>'Moving Avg'!H1351</f>
        <v>0.50129999999999963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0.49</v>
      </c>
      <c r="C1352" s="2">
        <f>RSI!I1352</f>
        <v>41.983814871564924</v>
      </c>
      <c r="D1352" s="2">
        <f>MACD!E1352</f>
        <v>-7.0559438763926341E-3</v>
      </c>
      <c r="E1352" s="2">
        <f>MACD!F1352</f>
        <v>-3.3007246007562639E-3</v>
      </c>
      <c r="F1352" s="2">
        <f>'Moving Avg'!D1352</f>
        <v>0.496</v>
      </c>
      <c r="G1352" s="2">
        <f>'Moving Avg'!F1352</f>
        <v>0.4955</v>
      </c>
      <c r="H1352" s="2">
        <f>'Moving Avg'!G1352</f>
        <v>0.52239999999999986</v>
      </c>
      <c r="I1352" s="2">
        <f>'Moving Avg'!H1352</f>
        <v>0.50209999999999977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</row>
    <row r="1353" spans="1:12" ht="13.5" x14ac:dyDescent="0.25">
      <c r="A1353" s="3">
        <f>RSI!A1353</f>
        <v>44280</v>
      </c>
      <c r="B1353" s="2">
        <f>RSI!B1353</f>
        <v>0.49</v>
      </c>
      <c r="C1353" s="2">
        <f>RSI!I1353</f>
        <v>41.983814871564924</v>
      </c>
      <c r="D1353" s="2">
        <f>MACD!E1353</f>
        <v>-8.4714084329666206E-3</v>
      </c>
      <c r="E1353" s="2">
        <f>MACD!F1353</f>
        <v>-4.3348613671983357E-3</v>
      </c>
      <c r="F1353" s="2">
        <f>'Moving Avg'!D1353</f>
        <v>0.49399999999999994</v>
      </c>
      <c r="G1353" s="2">
        <f>'Moving Avg'!F1353</f>
        <v>0.4955</v>
      </c>
      <c r="H1353" s="2">
        <f>'Moving Avg'!G1353</f>
        <v>0.52059999999999984</v>
      </c>
      <c r="I1353" s="2">
        <f>'Moving Avg'!H1353</f>
        <v>0.50289999999999968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</row>
    <row r="1354" spans="1:12" ht="13.5" x14ac:dyDescent="0.25">
      <c r="A1354" s="3">
        <f>RSI!A1354</f>
        <v>44281</v>
      </c>
      <c r="B1354" s="2">
        <f>RSI!B1354</f>
        <v>0.49</v>
      </c>
      <c r="C1354" s="2">
        <f>RSI!I1354</f>
        <v>41.983814871564917</v>
      </c>
      <c r="D1354" s="2">
        <f>MACD!E1354</f>
        <v>-6.5208874054052957E-3</v>
      </c>
      <c r="E1354" s="2">
        <f>MACD!F1354</f>
        <v>-4.7720665748397281E-3</v>
      </c>
      <c r="F1354" s="2">
        <f>'Moving Avg'!D1354</f>
        <v>0.49199999999999999</v>
      </c>
      <c r="G1354" s="2">
        <f>'Moving Avg'!F1354</f>
        <v>0.4955</v>
      </c>
      <c r="H1354" s="2">
        <f>'Moving Avg'!G1354</f>
        <v>0.51919999999999988</v>
      </c>
      <c r="I1354" s="2">
        <f>'Moving Avg'!H1354</f>
        <v>0.50369999999999981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</row>
    <row r="1355" spans="1:12" ht="13.5" x14ac:dyDescent="0.25">
      <c r="A1355" s="3">
        <f>RSI!A1355</f>
        <v>44284</v>
      </c>
      <c r="B1355" s="2">
        <f>RSI!B1355</f>
        <v>0.49</v>
      </c>
      <c r="C1355" s="2">
        <f>RSI!I1355</f>
        <v>41.983814871564917</v>
      </c>
      <c r="D1355" s="2">
        <f>MACD!E1355</f>
        <v>-4.804429194006421E-3</v>
      </c>
      <c r="E1355" s="2">
        <f>MACD!F1355</f>
        <v>-4.7785390986730672E-3</v>
      </c>
      <c r="F1355" s="2">
        <f>'Moving Avg'!D1355</f>
        <v>0.49000000000000005</v>
      </c>
      <c r="G1355" s="2">
        <f>'Moving Avg'!F1355</f>
        <v>0.4955</v>
      </c>
      <c r="H1355" s="2">
        <f>'Moving Avg'!G1355</f>
        <v>0.51779999999999982</v>
      </c>
      <c r="I1355" s="2">
        <f>'Moving Avg'!H1355</f>
        <v>0.50449999999999973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0.49</v>
      </c>
      <c r="C1356" s="2">
        <f>RSI!I1356</f>
        <v>41.983814871564917</v>
      </c>
      <c r="D1356" s="2">
        <f>MACD!E1356</f>
        <v>-3.2909143082209269E-3</v>
      </c>
      <c r="E1356" s="2">
        <f>MACD!F1356</f>
        <v>-4.4810141405826395E-3</v>
      </c>
      <c r="F1356" s="2">
        <f>'Moving Avg'!D1356</f>
        <v>0.49000000000000005</v>
      </c>
      <c r="G1356" s="2">
        <f>'Moving Avg'!F1356</f>
        <v>0.49450000000000005</v>
      </c>
      <c r="H1356" s="2">
        <f>'Moving Avg'!G1356</f>
        <v>0.51619999999999988</v>
      </c>
      <c r="I1356" s="2">
        <f>'Moving Avg'!H1356</f>
        <v>0.50529999999999975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</row>
    <row r="1357" spans="1:12" ht="13.5" x14ac:dyDescent="0.25">
      <c r="A1357" s="3">
        <f>RSI!A1357</f>
        <v>44286</v>
      </c>
      <c r="B1357" s="2">
        <f>RSI!B1357</f>
        <v>0.49</v>
      </c>
      <c r="C1357" s="2">
        <f>RSI!I1357</f>
        <v>41.983814871564924</v>
      </c>
      <c r="D1357" s="2">
        <f>MACD!E1357</f>
        <v>-1.9536486363579963E-3</v>
      </c>
      <c r="E1357" s="2">
        <f>MACD!F1357</f>
        <v>-3.9755410397377114E-3</v>
      </c>
      <c r="F1357" s="2">
        <f>'Moving Avg'!D1357</f>
        <v>0.49000000000000005</v>
      </c>
      <c r="G1357" s="2">
        <f>'Moving Avg'!F1357</f>
        <v>0.49350000000000005</v>
      </c>
      <c r="H1357" s="2">
        <f>'Moving Avg'!G1357</f>
        <v>0.5147999999999997</v>
      </c>
      <c r="I1357" s="2">
        <f>'Moving Avg'!H1357</f>
        <v>0.50609999999999966</v>
      </c>
      <c r="J1357" s="5" t="str">
        <f>OBV!F1357</f>
        <v>NEUTRAL</v>
      </c>
      <c r="K1357" s="5" t="str">
        <f>OBV!G1357</f>
        <v>NEUTRAL</v>
      </c>
      <c r="L1357" s="5" t="str">
        <f>OBV!H1357</f>
        <v>NEUTRAL</v>
      </c>
    </row>
    <row r="1358" spans="1:12" ht="13.5" x14ac:dyDescent="0.25">
      <c r="A1358" s="3">
        <f>RSI!A1358</f>
        <v>44287</v>
      </c>
      <c r="B1358" s="2">
        <f>RSI!B1358</f>
        <v>0.49</v>
      </c>
      <c r="C1358" s="2">
        <f>RSI!I1358</f>
        <v>41.983814871564917</v>
      </c>
      <c r="D1358" s="2">
        <f>MACD!E1358</f>
        <v>-7.6970945029603E-4</v>
      </c>
      <c r="E1358" s="2">
        <f>MACD!F1358</f>
        <v>-3.3343747218493752E-3</v>
      </c>
      <c r="F1358" s="2">
        <f>'Moving Avg'!D1358</f>
        <v>0.49000000000000005</v>
      </c>
      <c r="G1358" s="2">
        <f>'Moving Avg'!F1358</f>
        <v>0.49300000000000005</v>
      </c>
      <c r="H1358" s="2">
        <f>'Moving Avg'!G1358</f>
        <v>0.51299999999999968</v>
      </c>
      <c r="I1358" s="2">
        <f>'Moving Avg'!H1358</f>
        <v>0.50684999999999969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</row>
    <row r="1359" spans="1:12" ht="13.5" x14ac:dyDescent="0.25">
      <c r="A1359" s="3">
        <f>RSI!A1359</f>
        <v>44288</v>
      </c>
      <c r="B1359" s="2">
        <f>RSI!B1359</f>
        <v>0.48</v>
      </c>
      <c r="C1359" s="2">
        <f>RSI!I1359</f>
        <v>35.075563894345308</v>
      </c>
      <c r="D1359" s="2">
        <f>MACD!E1359</f>
        <v>1.0213507034595448E-3</v>
      </c>
      <c r="E1359" s="2">
        <f>MACD!F1359</f>
        <v>-2.4632296367875913E-3</v>
      </c>
      <c r="F1359" s="2">
        <f>'Moving Avg'!D1359</f>
        <v>0.48799999999999999</v>
      </c>
      <c r="G1359" s="2">
        <f>'Moving Avg'!F1359</f>
        <v>0.4920000000000001</v>
      </c>
      <c r="H1359" s="2">
        <f>'Moving Avg'!G1359</f>
        <v>0.51099999999999968</v>
      </c>
      <c r="I1359" s="2">
        <f>'Moving Avg'!H1359</f>
        <v>0.50749999999999973</v>
      </c>
      <c r="J1359" s="5" t="str">
        <f>OBV!F1359</f>
        <v>BEARISH</v>
      </c>
      <c r="K1359" s="5" t="str">
        <f>OBV!G1359</f>
        <v>STRONG</v>
      </c>
      <c r="L1359" s="5" t="str">
        <f>OBV!H1359</f>
        <v>CONFIRMED BEARISH</v>
      </c>
    </row>
    <row r="1360" spans="1:12" ht="13.5" x14ac:dyDescent="0.25">
      <c r="A1360" s="3">
        <f>RSI!A1360</f>
        <v>44291</v>
      </c>
      <c r="B1360" s="2">
        <f>RSI!B1360</f>
        <v>0.46</v>
      </c>
      <c r="C1360" s="2">
        <f>RSI!I1360</f>
        <v>25.897380589564023</v>
      </c>
      <c r="D1360" s="2">
        <f>MACD!E1360</f>
        <v>4.1223653458212217E-3</v>
      </c>
      <c r="E1360" s="2">
        <f>MACD!F1360</f>
        <v>-1.1461106402658287E-3</v>
      </c>
      <c r="F1360" s="2">
        <f>'Moving Avg'!D1360</f>
        <v>0.48200000000000004</v>
      </c>
      <c r="G1360" s="2">
        <f>'Moving Avg'!F1360</f>
        <v>0.4900000000000001</v>
      </c>
      <c r="H1360" s="2">
        <f>'Moving Avg'!G1360</f>
        <v>0.50859999999999983</v>
      </c>
      <c r="I1360" s="2">
        <f>'Moving Avg'!H1360</f>
        <v>0.50794999999999968</v>
      </c>
      <c r="J1360" s="5" t="str">
        <f>OBV!F1360</f>
        <v>BEARISH</v>
      </c>
      <c r="K1360" s="5" t="str">
        <f>OBV!G1360</f>
        <v>STRONG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0.47</v>
      </c>
      <c r="C1361" s="2">
        <f>RSI!I1361</f>
        <v>35.04890108026548</v>
      </c>
      <c r="D1361" s="2">
        <f>MACD!E1361</f>
        <v>4.6815948764940551E-3</v>
      </c>
      <c r="E1361" s="2">
        <f>MACD!F1361</f>
        <v>1.9430463086148064E-5</v>
      </c>
      <c r="F1361" s="2">
        <f>'Moving Avg'!D1361</f>
        <v>0.47799999999999992</v>
      </c>
      <c r="G1361" s="2">
        <f>'Moving Avg'!F1361</f>
        <v>0.48900000000000016</v>
      </c>
      <c r="H1361" s="2">
        <f>'Moving Avg'!G1361</f>
        <v>0.50639999999999974</v>
      </c>
      <c r="I1361" s="2">
        <f>'Moving Avg'!H1361</f>
        <v>0.50834999999999964</v>
      </c>
      <c r="J1361" s="5" t="str">
        <f>OBV!F1361</f>
        <v>BEARISH</v>
      </c>
      <c r="K1361" s="5" t="str">
        <f>OBV!G1361</f>
        <v>STRONG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0.45</v>
      </c>
      <c r="C1362" s="2">
        <f>RSI!I1362</f>
        <v>27.684853239782555</v>
      </c>
      <c r="D1362" s="2">
        <f>MACD!E1362</f>
        <v>6.775787872018435E-3</v>
      </c>
      <c r="E1362" s="2">
        <f>MACD!F1362</f>
        <v>1.3707019448726055E-3</v>
      </c>
      <c r="F1362" s="2">
        <f>'Moving Avg'!D1362</f>
        <v>0.47000000000000003</v>
      </c>
      <c r="G1362" s="2">
        <f>'Moving Avg'!F1362</f>
        <v>0.4880000000000001</v>
      </c>
      <c r="H1362" s="2">
        <f>'Moving Avg'!G1362</f>
        <v>0.5037999999999998</v>
      </c>
      <c r="I1362" s="2">
        <f>'Moving Avg'!H1362</f>
        <v>0.50854999999999961</v>
      </c>
      <c r="J1362" s="5" t="str">
        <f>OBV!F1362</f>
        <v>BEARISH</v>
      </c>
      <c r="K1362" s="5" t="str">
        <f>OBV!G1362</f>
        <v>STRONG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0.45</v>
      </c>
      <c r="C1363" s="2">
        <f>RSI!I1363</f>
        <v>27.684853239782555</v>
      </c>
      <c r="D1363" s="2">
        <f>MACD!E1363</f>
        <v>8.7951608699703976E-3</v>
      </c>
      <c r="E1363" s="2">
        <f>MACD!F1363</f>
        <v>2.8555937298921641E-3</v>
      </c>
      <c r="F1363" s="2">
        <f>'Moving Avg'!D1363</f>
        <v>0.46200000000000002</v>
      </c>
      <c r="G1363" s="2">
        <f>'Moving Avg'!F1363</f>
        <v>0.4865000000000001</v>
      </c>
      <c r="H1363" s="2">
        <f>'Moving Avg'!G1363</f>
        <v>0.50119999999999987</v>
      </c>
      <c r="I1363" s="2">
        <f>'Moving Avg'!H1363</f>
        <v>0.50864999999999971</v>
      </c>
      <c r="J1363" s="5" t="str">
        <f>OBV!F1363</f>
        <v>BEARISH</v>
      </c>
      <c r="K1363" s="5" t="str">
        <f>OBV!G1363</f>
        <v>STRONG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0.46</v>
      </c>
      <c r="C1364" s="2">
        <f>RSI!I1364</f>
        <v>35.538671033048786</v>
      </c>
      <c r="D1364" s="2">
        <f>MACD!E1364</f>
        <v>9.9921606732664148E-3</v>
      </c>
      <c r="E1364" s="2">
        <f>MACD!F1364</f>
        <v>4.2829071185670146E-3</v>
      </c>
      <c r="F1364" s="2">
        <f>'Moving Avg'!D1364</f>
        <v>0.45800000000000002</v>
      </c>
      <c r="G1364" s="2">
        <f>'Moving Avg'!F1364</f>
        <v>0.48450000000000004</v>
      </c>
      <c r="H1364" s="2">
        <f>'Moving Avg'!G1364</f>
        <v>0.4987999999999998</v>
      </c>
      <c r="I1364" s="2">
        <f>'Moving Avg'!H1364</f>
        <v>0.5086999999999996</v>
      </c>
      <c r="J1364" s="5" t="str">
        <f>OBV!F1364</f>
        <v>BEARISH</v>
      </c>
      <c r="K1364" s="5" t="str">
        <f>OBV!G1364</f>
        <v>STRONG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0.45</v>
      </c>
      <c r="C1365" s="2">
        <f>RSI!I1365</f>
        <v>31.817326213049739</v>
      </c>
      <c r="D1365" s="2">
        <f>MACD!E1365</f>
        <v>1.189873133769187E-2</v>
      </c>
      <c r="E1365" s="2">
        <f>MACD!F1365</f>
        <v>5.8060719623919859E-3</v>
      </c>
      <c r="F1365" s="2">
        <f>'Moving Avg'!D1365</f>
        <v>0.45599999999999996</v>
      </c>
      <c r="G1365" s="2">
        <f>'Moving Avg'!F1365</f>
        <v>0.48200000000000004</v>
      </c>
      <c r="H1365" s="2">
        <f>'Moving Avg'!G1365</f>
        <v>0.49619999999999975</v>
      </c>
      <c r="I1365" s="2">
        <f>'Moving Avg'!H1365</f>
        <v>0.5086999999999996</v>
      </c>
      <c r="J1365" s="5" t="str">
        <f>OBV!F1365</f>
        <v>BEARISH</v>
      </c>
      <c r="K1365" s="5" t="str">
        <f>OBV!G1365</f>
        <v>STRONG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0.45</v>
      </c>
      <c r="C1366" s="2">
        <f>RSI!I1366</f>
        <v>31.817326213049739</v>
      </c>
      <c r="D1366" s="2">
        <f>MACD!E1366</f>
        <v>1.3712725660672609E-2</v>
      </c>
      <c r="E1366" s="2">
        <f>MACD!F1366</f>
        <v>7.387402702048111E-3</v>
      </c>
      <c r="F1366" s="2">
        <f>'Moving Avg'!D1366</f>
        <v>0.45200000000000007</v>
      </c>
      <c r="G1366" s="2">
        <f>'Moving Avg'!F1366</f>
        <v>0.47950000000000009</v>
      </c>
      <c r="H1366" s="2">
        <f>'Moving Avg'!G1366</f>
        <v>0.49399999999999977</v>
      </c>
      <c r="I1366" s="2">
        <f>'Moving Avg'!H1366</f>
        <v>0.5086999999999996</v>
      </c>
      <c r="J1366" s="5" t="str">
        <f>OBV!F1366</f>
        <v>BEARISH</v>
      </c>
      <c r="K1366" s="5" t="str">
        <f>OBV!G1366</f>
        <v>STRONG</v>
      </c>
      <c r="L1366" s="5" t="str">
        <f>OBV!H1366</f>
        <v>CONFIRMED BEARISH</v>
      </c>
    </row>
    <row r="1367" spans="1:12" ht="13.5" x14ac:dyDescent="0.25">
      <c r="A1367" s="3">
        <f>RSI!A1367</f>
        <v>44301</v>
      </c>
      <c r="B1367" s="2">
        <f>RSI!B1367</f>
        <v>0.45</v>
      </c>
      <c r="C1367" s="2">
        <f>RSI!I1367</f>
        <v>31.817326213049739</v>
      </c>
      <c r="D1367" s="2">
        <f>MACD!E1367</f>
        <v>1.5433516362031607E-2</v>
      </c>
      <c r="E1367" s="2">
        <f>MACD!F1367</f>
        <v>8.9966254340448099E-3</v>
      </c>
      <c r="F1367" s="2">
        <f>'Moving Avg'!D1367</f>
        <v>0.45200000000000007</v>
      </c>
      <c r="G1367" s="2">
        <f>'Moving Avg'!F1367</f>
        <v>0.47699999999999998</v>
      </c>
      <c r="H1367" s="2">
        <f>'Moving Avg'!G1367</f>
        <v>0.49219999999999969</v>
      </c>
      <c r="I1367" s="2">
        <f>'Moving Avg'!H1367</f>
        <v>0.5086999999999996</v>
      </c>
      <c r="J1367" s="5" t="str">
        <f>OBV!F1367</f>
        <v>BEARISH</v>
      </c>
      <c r="K1367" s="5" t="str">
        <f>OBV!G1367</f>
        <v>STRONG</v>
      </c>
      <c r="L1367" s="5" t="str">
        <f>OBV!H1367</f>
        <v>NEUTRAL</v>
      </c>
    </row>
    <row r="1368" spans="1:12" ht="13.5" x14ac:dyDescent="0.25">
      <c r="A1368" s="3">
        <f>RSI!A1368</f>
        <v>44302</v>
      </c>
      <c r="B1368" s="2">
        <f>RSI!B1368</f>
        <v>0.45</v>
      </c>
      <c r="C1368" s="2">
        <f>RSI!I1368</f>
        <v>31.817326213049739</v>
      </c>
      <c r="D1368" s="2">
        <f>MACD!E1368</f>
        <v>1.7061674132474891E-2</v>
      </c>
      <c r="E1368" s="2">
        <f>MACD!F1368</f>
        <v>1.0609635173730826E-2</v>
      </c>
      <c r="F1368" s="2">
        <f>'Moving Avg'!D1368</f>
        <v>0.45200000000000007</v>
      </c>
      <c r="G1368" s="2">
        <f>'Moving Avg'!F1368</f>
        <v>0.47449999999999992</v>
      </c>
      <c r="H1368" s="2">
        <f>'Moving Avg'!G1368</f>
        <v>0.49079999999999968</v>
      </c>
      <c r="I1368" s="2">
        <f>'Moving Avg'!H1368</f>
        <v>0.5086999999999996</v>
      </c>
      <c r="J1368" s="5" t="str">
        <f>OBV!F1368</f>
        <v>BEARISH</v>
      </c>
      <c r="K1368" s="5" t="str">
        <f>OBV!G1368</f>
        <v>STRONG</v>
      </c>
      <c r="L1368" s="5" t="str">
        <f>OBV!H1368</f>
        <v>NEUTRAL</v>
      </c>
    </row>
    <row r="1369" spans="1:12" ht="13.5" x14ac:dyDescent="0.25">
      <c r="A1369" s="3">
        <f>RSI!A1369</f>
        <v>44305</v>
      </c>
      <c r="B1369" s="2">
        <f>RSI!B1369</f>
        <v>0.45</v>
      </c>
      <c r="C1369" s="2">
        <f>RSI!I1369</f>
        <v>31.817326213049739</v>
      </c>
      <c r="D1369" s="2">
        <f>MACD!E1369</f>
        <v>1.7060240201825339E-2</v>
      </c>
      <c r="E1369" s="2">
        <f>MACD!F1369</f>
        <v>1.1899756179349729E-2</v>
      </c>
      <c r="F1369" s="2">
        <f>'Moving Avg'!D1369</f>
        <v>0.45</v>
      </c>
      <c r="G1369" s="2">
        <f>'Moving Avg'!F1369</f>
        <v>0.47199999999999986</v>
      </c>
      <c r="H1369" s="2">
        <f>'Moving Avg'!G1369</f>
        <v>0.48979999999999974</v>
      </c>
      <c r="I1369" s="2">
        <f>'Moving Avg'!H1369</f>
        <v>0.5086999999999996</v>
      </c>
      <c r="J1369" s="5" t="str">
        <f>OBV!F1369</f>
        <v>BEARISH</v>
      </c>
      <c r="K1369" s="5" t="str">
        <f>OBV!G1369</f>
        <v>STRONG</v>
      </c>
      <c r="L1369" s="5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0.45</v>
      </c>
      <c r="C1370" s="2">
        <f>RSI!I1370</f>
        <v>31.817326213049739</v>
      </c>
      <c r="D1370" s="2">
        <f>MACD!E1370</f>
        <v>1.4129655325084811E-2</v>
      </c>
      <c r="E1370" s="2">
        <f>MACD!F1370</f>
        <v>1.2345736008496746E-2</v>
      </c>
      <c r="F1370" s="2">
        <f>'Moving Avg'!D1370</f>
        <v>0.45</v>
      </c>
      <c r="G1370" s="2">
        <f>'Moving Avg'!F1370</f>
        <v>0.46949999999999992</v>
      </c>
      <c r="H1370" s="2">
        <f>'Moving Avg'!G1370</f>
        <v>0.48879999999999973</v>
      </c>
      <c r="I1370" s="2">
        <f>'Moving Avg'!H1370</f>
        <v>0.5086999999999996</v>
      </c>
      <c r="J1370" s="5" t="str">
        <f>OBV!F1370</f>
        <v>NEUTRAL</v>
      </c>
      <c r="K1370" s="5" t="str">
        <f>OBV!G1370</f>
        <v>NEUTRAL</v>
      </c>
      <c r="L1370" s="5" t="str">
        <f>OBV!H1370</f>
        <v>NEUTRAL</v>
      </c>
    </row>
    <row r="1371" spans="1:12" ht="13.5" x14ac:dyDescent="0.25">
      <c r="A1371" s="3">
        <f>RSI!A1371</f>
        <v>44307</v>
      </c>
      <c r="B1371" s="2">
        <f>RSI!B1371</f>
        <v>0.44</v>
      </c>
      <c r="C1371" s="2">
        <f>RSI!I1371</f>
        <v>27.349854151418015</v>
      </c>
      <c r="D1371" s="2">
        <f>MACD!E1371</f>
        <v>1.4065753722794228E-2</v>
      </c>
      <c r="E1371" s="2">
        <f>MACD!F1371</f>
        <v>1.2689739551356244E-2</v>
      </c>
      <c r="F1371" s="2">
        <f>'Moving Avg'!D1371</f>
        <v>0.44800000000000006</v>
      </c>
      <c r="G1371" s="2">
        <f>'Moving Avg'!F1371</f>
        <v>0.46699999999999997</v>
      </c>
      <c r="H1371" s="2">
        <f>'Moving Avg'!G1371</f>
        <v>0.48739999999999983</v>
      </c>
      <c r="I1371" s="2">
        <f>'Moving Avg'!H1371</f>
        <v>0.5086999999999996</v>
      </c>
      <c r="J1371" s="5" t="str">
        <f>OBV!F1371</f>
        <v>BEARISH</v>
      </c>
      <c r="K1371" s="5" t="str">
        <f>OBV!G1371</f>
        <v>STRONG</v>
      </c>
      <c r="L1371" s="5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0.45</v>
      </c>
      <c r="C1372" s="2">
        <f>RSI!I1372</f>
        <v>36.892404901817507</v>
      </c>
      <c r="D1372" s="2">
        <f>MACD!E1372</f>
        <v>1.0379611399372324E-2</v>
      </c>
      <c r="E1372" s="2">
        <f>MACD!F1372</f>
        <v>1.2227713920959461E-2</v>
      </c>
      <c r="F1372" s="2">
        <f>'Moving Avg'!D1372</f>
        <v>0.44800000000000006</v>
      </c>
      <c r="G1372" s="2">
        <f>'Moving Avg'!F1372</f>
        <v>0.46500000000000002</v>
      </c>
      <c r="H1372" s="2">
        <f>'Moving Avg'!G1372</f>
        <v>0.48559999999999987</v>
      </c>
      <c r="I1372" s="2">
        <f>'Moving Avg'!H1372</f>
        <v>0.50874999999999959</v>
      </c>
      <c r="J1372" s="5" t="str">
        <f>OBV!F1372</f>
        <v>BEARISH</v>
      </c>
      <c r="K1372" s="5" t="str">
        <f>OBV!G1372</f>
        <v>NEUTRAL</v>
      </c>
      <c r="L1372" s="5" t="str">
        <f>OBV!H1372</f>
        <v>NEUTRAL</v>
      </c>
    </row>
    <row r="1373" spans="1:12" ht="13.5" x14ac:dyDescent="0.25">
      <c r="A1373" s="3">
        <f>RSI!A1373</f>
        <v>44309</v>
      </c>
      <c r="B1373" s="2">
        <f>RSI!B1373</f>
        <v>0.45</v>
      </c>
      <c r="C1373" s="2">
        <f>RSI!I1373</f>
        <v>36.892404901817507</v>
      </c>
      <c r="D1373" s="2">
        <f>MACD!E1373</f>
        <v>7.373321984732728E-3</v>
      </c>
      <c r="E1373" s="2">
        <f>MACD!F1373</f>
        <v>1.1256835533714114E-2</v>
      </c>
      <c r="F1373" s="2">
        <f>'Moving Avg'!D1373</f>
        <v>0.44800000000000006</v>
      </c>
      <c r="G1373" s="2">
        <f>'Moving Avg'!F1373</f>
        <v>0.46299999999999997</v>
      </c>
      <c r="H1373" s="2">
        <f>'Moving Avg'!G1373</f>
        <v>0.48359999999999992</v>
      </c>
      <c r="I1373" s="2">
        <f>'Moving Avg'!H1373</f>
        <v>0.50879999999999959</v>
      </c>
      <c r="J1373" s="5" t="str">
        <f>OBV!F1373</f>
        <v>BEARISH</v>
      </c>
      <c r="K1373" s="5" t="str">
        <f>OBV!G1373</f>
        <v>NEUTRAL</v>
      </c>
      <c r="L1373" s="5" t="str">
        <f>OBV!H1373</f>
        <v>NEUTRAL</v>
      </c>
    </row>
    <row r="1374" spans="1:12" ht="13.5" x14ac:dyDescent="0.25">
      <c r="A1374" s="3">
        <f>RSI!A1374</f>
        <v>44312</v>
      </c>
      <c r="B1374" s="2">
        <f>RSI!B1374</f>
        <v>0.45</v>
      </c>
      <c r="C1374" s="2">
        <f>RSI!I1374</f>
        <v>36.892404901817507</v>
      </c>
      <c r="D1374" s="2">
        <f>MACD!E1374</f>
        <v>6.472402107340125E-3</v>
      </c>
      <c r="E1374" s="2">
        <f>MACD!F1374</f>
        <v>1.0299948848439319E-2</v>
      </c>
      <c r="F1374" s="2">
        <f>'Moving Avg'!D1374</f>
        <v>0.44800000000000006</v>
      </c>
      <c r="G1374" s="2">
        <f>'Moving Avg'!F1374</f>
        <v>0.46100000000000002</v>
      </c>
      <c r="H1374" s="2">
        <f>'Moving Avg'!G1374</f>
        <v>0.48199999999999987</v>
      </c>
      <c r="I1374" s="2">
        <f>'Moving Avg'!H1374</f>
        <v>0.50884999999999969</v>
      </c>
      <c r="J1374" s="5" t="str">
        <f>OBV!F1374</f>
        <v>BEARISH</v>
      </c>
      <c r="K1374" s="5" t="str">
        <f>OBV!G1374</f>
        <v>NEUTRAL</v>
      </c>
      <c r="L1374" s="5" t="str">
        <f>OBV!H1374</f>
        <v>NEUTRAL</v>
      </c>
    </row>
    <row r="1375" spans="1:12" ht="13.5" x14ac:dyDescent="0.25">
      <c r="A1375" s="3">
        <f>RSI!A1375</f>
        <v>44313</v>
      </c>
      <c r="B1375" s="2">
        <f>RSI!B1375</f>
        <v>0.45</v>
      </c>
      <c r="C1375" s="2">
        <f>RSI!I1375</f>
        <v>36.892404901817507</v>
      </c>
      <c r="D1375" s="2">
        <f>MACD!E1375</f>
        <v>4.2682922078747243E-3</v>
      </c>
      <c r="E1375" s="2">
        <f>MACD!F1375</f>
        <v>9.0936175203264E-3</v>
      </c>
      <c r="F1375" s="2">
        <f>'Moving Avg'!D1375</f>
        <v>0.44800000000000006</v>
      </c>
      <c r="G1375" s="2">
        <f>'Moving Avg'!F1375</f>
        <v>0.45899999999999996</v>
      </c>
      <c r="H1375" s="2">
        <f>'Moving Avg'!G1375</f>
        <v>0.48039999999999994</v>
      </c>
      <c r="I1375" s="2">
        <f>'Moving Avg'!H1375</f>
        <v>0.50889999999999969</v>
      </c>
      <c r="J1375" s="5" t="str">
        <f>OBV!F1375</f>
        <v>BEARISH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44314</v>
      </c>
      <c r="B1376" s="2">
        <f>RSI!B1376</f>
        <v>0.45</v>
      </c>
      <c r="C1376" s="2">
        <f>RSI!I1376</f>
        <v>36.892404901817507</v>
      </c>
      <c r="D1376" s="2">
        <f>MACD!E1376</f>
        <v>2.4927839708819288E-3</v>
      </c>
      <c r="E1376" s="2">
        <f>MACD!F1376</f>
        <v>7.7734508104375065E-3</v>
      </c>
      <c r="F1376" s="2">
        <f>'Moving Avg'!D1376</f>
        <v>0.45</v>
      </c>
      <c r="G1376" s="2">
        <f>'Moving Avg'!F1376</f>
        <v>0.45700000000000002</v>
      </c>
      <c r="H1376" s="2">
        <f>'Moving Avg'!G1376</f>
        <v>0.47899999999999987</v>
      </c>
      <c r="I1376" s="2">
        <f>'Moving Avg'!H1376</f>
        <v>0.50889999999999969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</row>
    <row r="1377" spans="1:12" ht="13.5" x14ac:dyDescent="0.25">
      <c r="A1377" s="3">
        <f>RSI!A1377</f>
        <v>44315</v>
      </c>
      <c r="B1377" s="2">
        <f>RSI!B1377</f>
        <v>0.45</v>
      </c>
      <c r="C1377" s="2">
        <f>RSI!I1377</f>
        <v>36.892404901817507</v>
      </c>
      <c r="D1377" s="2">
        <f>MACD!E1377</f>
        <v>1.0733084692963746E-3</v>
      </c>
      <c r="E1377" s="2">
        <f>MACD!F1377</f>
        <v>6.4334223422092812E-3</v>
      </c>
      <c r="F1377" s="2">
        <f>'Moving Avg'!D1377</f>
        <v>0.45</v>
      </c>
      <c r="G1377" s="2">
        <f>'Moving Avg'!F1377</f>
        <v>0.45499999999999996</v>
      </c>
      <c r="H1377" s="2">
        <f>'Moving Avg'!G1377</f>
        <v>0.47779999999999989</v>
      </c>
      <c r="I1377" s="2">
        <f>'Moving Avg'!H1377</f>
        <v>0.5088499999999998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0.47</v>
      </c>
      <c r="C1378" s="2">
        <f>RSI!I1378</f>
        <v>55.236315042439195</v>
      </c>
      <c r="D1378" s="2">
        <f>MACD!E1378</f>
        <v>-1.532529128462079E-3</v>
      </c>
      <c r="E1378" s="2">
        <f>MACD!F1378</f>
        <v>4.8402320480750091E-3</v>
      </c>
      <c r="F1378" s="2">
        <f>'Moving Avg'!D1378</f>
        <v>0.45400000000000001</v>
      </c>
      <c r="G1378" s="2">
        <f>'Moving Avg'!F1378</f>
        <v>0.45400000000000007</v>
      </c>
      <c r="H1378" s="2">
        <f>'Moving Avg'!G1378</f>
        <v>0.47739999999999988</v>
      </c>
      <c r="I1378" s="2">
        <f>'Moving Avg'!H1378</f>
        <v>0.5088499999999998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0.48</v>
      </c>
      <c r="C1379" s="2">
        <f>RSI!I1379</f>
        <v>61.294441204344977</v>
      </c>
      <c r="D1379" s="2">
        <f>MACD!E1379</f>
        <v>-4.5253360312249025E-3</v>
      </c>
      <c r="E1379" s="2">
        <f>MACD!F1379</f>
        <v>2.9671184322150267E-3</v>
      </c>
      <c r="F1379" s="2">
        <f>'Moving Avg'!D1379</f>
        <v>0.45999999999999996</v>
      </c>
      <c r="G1379" s="2">
        <f>'Moving Avg'!F1379</f>
        <v>0.45400000000000018</v>
      </c>
      <c r="H1379" s="2">
        <f>'Moving Avg'!G1379</f>
        <v>0.4771999999999999</v>
      </c>
      <c r="I1379" s="2">
        <f>'Moving Avg'!H1379</f>
        <v>0.5088999999999998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0.48</v>
      </c>
      <c r="C1380" s="2">
        <f>RSI!I1380</f>
        <v>61.294441204344977</v>
      </c>
      <c r="D1380" s="2">
        <f>MACD!E1380</f>
        <v>-7.1604373250563902E-3</v>
      </c>
      <c r="E1380" s="2">
        <f>MACD!F1380</f>
        <v>9.4160728076074333E-4</v>
      </c>
      <c r="F1380" s="2">
        <f>'Moving Avg'!D1380</f>
        <v>0.46600000000000003</v>
      </c>
      <c r="G1380" s="2">
        <f>'Moving Avg'!F1380</f>
        <v>0.45500000000000018</v>
      </c>
      <c r="H1380" s="2">
        <f>'Moving Avg'!G1380</f>
        <v>0.47699999999999987</v>
      </c>
      <c r="I1380" s="2">
        <f>'Moving Avg'!H1380</f>
        <v>0.50894999999999979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0.48</v>
      </c>
      <c r="C1381" s="2">
        <f>RSI!I1381</f>
        <v>61.294441204344984</v>
      </c>
      <c r="D1381" s="2">
        <f>MACD!E1381</f>
        <v>-1.1023716830764196E-2</v>
      </c>
      <c r="E1381" s="2">
        <f>MACD!F1381</f>
        <v>-1.4514575415442445E-3</v>
      </c>
      <c r="F1381" s="2">
        <f>'Moving Avg'!D1381</f>
        <v>0.47199999999999998</v>
      </c>
      <c r="G1381" s="2">
        <f>'Moving Avg'!F1381</f>
        <v>0.45550000000000013</v>
      </c>
      <c r="H1381" s="2">
        <f>'Moving Avg'!G1381</f>
        <v>0.47679999999999995</v>
      </c>
      <c r="I1381" s="2">
        <f>'Moving Avg'!H1381</f>
        <v>0.5089999999999999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0.47</v>
      </c>
      <c r="C1382" s="2">
        <f>RSI!I1382</f>
        <v>52.431832595958902</v>
      </c>
      <c r="D1382" s="2">
        <f>MACD!E1382</f>
        <v>-1.2101514542292968E-2</v>
      </c>
      <c r="E1382" s="2">
        <f>MACD!F1382</f>
        <v>-3.5814689416939897E-3</v>
      </c>
      <c r="F1382" s="2">
        <f>'Moving Avg'!D1382</f>
        <v>0.47599999999999998</v>
      </c>
      <c r="G1382" s="2">
        <f>'Moving Avg'!F1382</f>
        <v>0.45650000000000013</v>
      </c>
      <c r="H1382" s="2">
        <f>'Moving Avg'!G1382</f>
        <v>0.47679999999999995</v>
      </c>
      <c r="I1382" s="2">
        <f>'Moving Avg'!H1382</f>
        <v>0.5089999999999999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0.47</v>
      </c>
      <c r="C1383" s="2">
        <f>RSI!I1383</f>
        <v>52.431832595958902</v>
      </c>
      <c r="D1383" s="2">
        <f>MACD!E1383</f>
        <v>-1.303595417904857E-2</v>
      </c>
      <c r="E1383" s="2">
        <f>MACD!F1383</f>
        <v>-5.4723659891649061E-3</v>
      </c>
      <c r="F1383" s="2">
        <f>'Moving Avg'!D1383</f>
        <v>0.47599999999999998</v>
      </c>
      <c r="G1383" s="2">
        <f>'Moving Avg'!F1383</f>
        <v>0.45750000000000018</v>
      </c>
      <c r="H1383" s="2">
        <f>'Moving Avg'!G1383</f>
        <v>0.47639999999999988</v>
      </c>
      <c r="I1383" s="2">
        <f>'Moving Avg'!H1383</f>
        <v>0.5089999999999999</v>
      </c>
      <c r="J1383" s="5" t="str">
        <f>OBV!F1383</f>
        <v>BULLISH</v>
      </c>
      <c r="K1383" s="5" t="str">
        <f>OBV!G1383</f>
        <v>NEUTRAL</v>
      </c>
      <c r="L1383" s="5" t="str">
        <f>OBV!H1383</f>
        <v>NEUTRAL</v>
      </c>
    </row>
    <row r="1384" spans="1:12" ht="13.5" x14ac:dyDescent="0.25">
      <c r="A1384" s="3">
        <f>RSI!A1384</f>
        <v>44326</v>
      </c>
      <c r="B1384" s="2">
        <f>RSI!B1384</f>
        <v>0.47</v>
      </c>
      <c r="C1384" s="2">
        <f>RSI!I1384</f>
        <v>52.431832595958902</v>
      </c>
      <c r="D1384" s="2">
        <f>MACD!E1384</f>
        <v>-1.3847427351104391E-2</v>
      </c>
      <c r="E1384" s="2">
        <f>MACD!F1384</f>
        <v>-7.1473782615528031E-3</v>
      </c>
      <c r="F1384" s="2">
        <f>'Moving Avg'!D1384</f>
        <v>0.47400000000000003</v>
      </c>
      <c r="G1384" s="2">
        <f>'Moving Avg'!F1384</f>
        <v>0.45800000000000018</v>
      </c>
      <c r="H1384" s="2">
        <f>'Moving Avg'!G1384</f>
        <v>0.47599999999999987</v>
      </c>
      <c r="I1384" s="2">
        <f>'Moving Avg'!H1384</f>
        <v>0.5089999999999999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</row>
    <row r="1385" spans="1:12" ht="13.5" x14ac:dyDescent="0.25">
      <c r="A1385" s="3">
        <f>RSI!A1385</f>
        <v>44327</v>
      </c>
      <c r="B1385" s="2">
        <f>RSI!B1385</f>
        <v>0.47</v>
      </c>
      <c r="C1385" s="2">
        <f>RSI!I1385</f>
        <v>52.431832595958902</v>
      </c>
      <c r="D1385" s="2">
        <f>MACD!E1385</f>
        <v>-1.4553311718372097E-2</v>
      </c>
      <c r="E1385" s="2">
        <f>MACD!F1385</f>
        <v>-8.6285649529166623E-3</v>
      </c>
      <c r="F1385" s="2">
        <f>'Moving Avg'!D1385</f>
        <v>0.47199999999999998</v>
      </c>
      <c r="G1385" s="2">
        <f>'Moving Avg'!F1385</f>
        <v>0.45900000000000007</v>
      </c>
      <c r="H1385" s="2">
        <f>'Moving Avg'!G1385</f>
        <v>0.4755999999999998</v>
      </c>
      <c r="I1385" s="2">
        <f>'Moving Avg'!H1385</f>
        <v>0.50904999999999989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0.47</v>
      </c>
      <c r="C1386" s="2">
        <f>RSI!I1386</f>
        <v>52.431832595958902</v>
      </c>
      <c r="D1386" s="2">
        <f>MACD!E1386</f>
        <v>-1.5168425547788411E-2</v>
      </c>
      <c r="E1386" s="2">
        <f>MACD!F1386</f>
        <v>-9.9365370718910127E-3</v>
      </c>
      <c r="F1386" s="2">
        <f>'Moving Avg'!D1386</f>
        <v>0.46999999999999992</v>
      </c>
      <c r="G1386" s="2">
        <f>'Moving Avg'!F1386</f>
        <v>0.46000000000000013</v>
      </c>
      <c r="H1386" s="2">
        <f>'Moving Avg'!G1386</f>
        <v>0.47479999999999983</v>
      </c>
      <c r="I1386" s="2">
        <f>'Moving Avg'!H1386</f>
        <v>0.50909999999999989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0.47</v>
      </c>
      <c r="C1387" s="2">
        <f>RSI!I1387</f>
        <v>52.431832595958902</v>
      </c>
      <c r="D1387" s="2">
        <f>MACD!E1387</f>
        <v>-1.5705413014735214E-2</v>
      </c>
      <c r="E1387" s="2">
        <f>MACD!F1387</f>
        <v>-1.1090312260459853E-2</v>
      </c>
      <c r="F1387" s="2">
        <f>'Moving Avg'!D1387</f>
        <v>0.46999999999999992</v>
      </c>
      <c r="G1387" s="2">
        <f>'Moving Avg'!F1387</f>
        <v>0.46100000000000013</v>
      </c>
      <c r="H1387" s="2">
        <f>'Moving Avg'!G1387</f>
        <v>0.47399999999999975</v>
      </c>
      <c r="I1387" s="2">
        <f>'Moving Avg'!H1387</f>
        <v>0.50914999999999988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</row>
    <row r="1388" spans="1:12" ht="13.5" x14ac:dyDescent="0.25">
      <c r="A1388" s="3">
        <f>RSI!A1388</f>
        <v>44335</v>
      </c>
      <c r="B1388" s="2">
        <f>RSI!B1388</f>
        <v>0.47</v>
      </c>
      <c r="C1388" s="2">
        <f>RSI!I1388</f>
        <v>52.431832595958902</v>
      </c>
      <c r="D1388" s="2">
        <f>MACD!E1388</f>
        <v>-1.309814777642021E-2</v>
      </c>
      <c r="E1388" s="2">
        <f>MACD!F1388</f>
        <v>-1.1491879363651926E-2</v>
      </c>
      <c r="F1388" s="2">
        <f>'Moving Avg'!D1388</f>
        <v>0.46999999999999992</v>
      </c>
      <c r="G1388" s="2">
        <f>'Moving Avg'!F1388</f>
        <v>0.46200000000000008</v>
      </c>
      <c r="H1388" s="2">
        <f>'Moving Avg'!G1388</f>
        <v>0.47339999999999977</v>
      </c>
      <c r="I1388" s="2">
        <f>'Moving Avg'!H1388</f>
        <v>0.50919999999999999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0.47</v>
      </c>
      <c r="C1389" s="2">
        <f>RSI!I1389</f>
        <v>52.431832595958902</v>
      </c>
      <c r="D1389" s="2">
        <f>MACD!E1389</f>
        <v>-9.3676904213138568E-3</v>
      </c>
      <c r="E1389" s="2">
        <f>MACD!F1389</f>
        <v>-1.1067041575184313E-2</v>
      </c>
      <c r="F1389" s="2">
        <f>'Moving Avg'!D1389</f>
        <v>0.46999999999999992</v>
      </c>
      <c r="G1389" s="2">
        <f>'Moving Avg'!F1389</f>
        <v>0.46300000000000008</v>
      </c>
      <c r="H1389" s="2">
        <f>'Moving Avg'!G1389</f>
        <v>0.47279999999999972</v>
      </c>
      <c r="I1389" s="2">
        <f>'Moving Avg'!H1389</f>
        <v>0.50924999999999987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0.47</v>
      </c>
      <c r="C1390" s="2">
        <f>RSI!I1390</f>
        <v>52.431832595958888</v>
      </c>
      <c r="D1390" s="2">
        <f>MACD!E1390</f>
        <v>-6.2242530015432229E-3</v>
      </c>
      <c r="E1390" s="2">
        <f>MACD!F1390</f>
        <v>-1.0098483860456095E-2</v>
      </c>
      <c r="F1390" s="2">
        <f>'Moving Avg'!D1390</f>
        <v>0.46999999999999992</v>
      </c>
      <c r="G1390" s="2">
        <f>'Moving Avg'!F1390</f>
        <v>0.46400000000000008</v>
      </c>
      <c r="H1390" s="2">
        <f>'Moving Avg'!G1390</f>
        <v>0.47219999999999973</v>
      </c>
      <c r="I1390" s="2">
        <f>'Moving Avg'!H1390</f>
        <v>0.50934999999999986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0.46</v>
      </c>
      <c r="C1391" s="2">
        <f>RSI!I1391</f>
        <v>40.907711462498206</v>
      </c>
      <c r="D1391" s="2">
        <f>MACD!E1391</f>
        <v>-2.8358133934432428E-3</v>
      </c>
      <c r="E1391" s="2">
        <f>MACD!F1391</f>
        <v>-8.6459497670535249E-3</v>
      </c>
      <c r="F1391" s="2">
        <f>'Moving Avg'!D1391</f>
        <v>0.46799999999999997</v>
      </c>
      <c r="G1391" s="2">
        <f>'Moving Avg'!F1391</f>
        <v>0.46499999999999997</v>
      </c>
      <c r="H1391" s="2">
        <f>'Moving Avg'!G1391</f>
        <v>0.47159999999999969</v>
      </c>
      <c r="I1391" s="2">
        <f>'Moving Avg'!H1391</f>
        <v>0.50939999999999985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0.44</v>
      </c>
      <c r="C1392" s="2">
        <f>RSI!I1392</f>
        <v>27.764175100957729</v>
      </c>
      <c r="D1392" s="2">
        <f>MACD!E1392</f>
        <v>2.2204115962043414E-5</v>
      </c>
      <c r="E1392" s="2">
        <f>MACD!F1392</f>
        <v>-6.9123189904504116E-3</v>
      </c>
      <c r="F1392" s="2">
        <f>'Moving Avg'!D1392</f>
        <v>0.46200000000000002</v>
      </c>
      <c r="G1392" s="2">
        <f>'Moving Avg'!F1392</f>
        <v>0.46449999999999997</v>
      </c>
      <c r="H1392" s="2">
        <f>'Moving Avg'!G1392</f>
        <v>0.47099999999999975</v>
      </c>
      <c r="I1392" s="2">
        <f>'Moving Avg'!H1392</f>
        <v>0.50934999999999986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</row>
    <row r="1393" spans="1:12" ht="13.5" x14ac:dyDescent="0.25">
      <c r="A1393" s="3">
        <f>RSI!A1393</f>
        <v>44342</v>
      </c>
      <c r="B1393" s="2">
        <f>RSI!B1393</f>
        <v>0.43</v>
      </c>
      <c r="C1393" s="2">
        <f>RSI!I1393</f>
        <v>23.669247839387353</v>
      </c>
      <c r="D1393" s="2">
        <f>MACD!E1393</f>
        <v>3.3437596675934267E-3</v>
      </c>
      <c r="E1393" s="2">
        <f>MACD!F1393</f>
        <v>-4.8611032588416437E-3</v>
      </c>
      <c r="F1393" s="2">
        <f>'Moving Avg'!D1393</f>
        <v>0.45400000000000001</v>
      </c>
      <c r="G1393" s="2">
        <f>'Moving Avg'!F1393</f>
        <v>0.46349999999999991</v>
      </c>
      <c r="H1393" s="2">
        <f>'Moving Avg'!G1393</f>
        <v>0.4699999999999997</v>
      </c>
      <c r="I1393" s="2">
        <f>'Moving Avg'!H1393</f>
        <v>0.50924999999999987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0.42</v>
      </c>
      <c r="C1394" s="2">
        <f>RSI!I1394</f>
        <v>20.425037764831501</v>
      </c>
      <c r="D1394" s="2">
        <f>MACD!E1394</f>
        <v>7.1045936790699593E-3</v>
      </c>
      <c r="E1394" s="2">
        <f>MACD!F1394</f>
        <v>-2.467963871259323E-3</v>
      </c>
      <c r="F1394" s="2">
        <f>'Moving Avg'!D1394</f>
        <v>0.44399999999999995</v>
      </c>
      <c r="G1394" s="2">
        <f>'Moving Avg'!F1394</f>
        <v>0.46199999999999986</v>
      </c>
      <c r="H1394" s="2">
        <f>'Moving Avg'!G1394</f>
        <v>0.46839999999999976</v>
      </c>
      <c r="I1394" s="2">
        <f>'Moving Avg'!H1394</f>
        <v>0.50909999999999989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0.41</v>
      </c>
      <c r="C1395" s="2">
        <f>RSI!I1395</f>
        <v>17.797925777216207</v>
      </c>
      <c r="D1395" s="2">
        <f>MACD!E1395</f>
        <v>1.1280693332744451E-2</v>
      </c>
      <c r="E1395" s="2">
        <f>MACD!F1395</f>
        <v>2.8176756954143185E-4</v>
      </c>
      <c r="F1395" s="2">
        <f>'Moving Avg'!D1395</f>
        <v>0.43200000000000005</v>
      </c>
      <c r="G1395" s="2">
        <f>'Moving Avg'!F1395</f>
        <v>0.45999999999999996</v>
      </c>
      <c r="H1395" s="2">
        <f>'Moving Avg'!G1395</f>
        <v>0.46659999999999974</v>
      </c>
      <c r="I1395" s="2">
        <f>'Moving Avg'!H1395</f>
        <v>0.50889999999999991</v>
      </c>
      <c r="J1395" s="5" t="str">
        <f>OBV!F1395</f>
        <v>BEARISH</v>
      </c>
      <c r="K1395" s="5" t="str">
        <f>OBV!G1395</f>
        <v>STRONG</v>
      </c>
      <c r="L1395" s="5" t="str">
        <f>OBV!H1395</f>
        <v>CONFIRMED BEARISH</v>
      </c>
    </row>
    <row r="1396" spans="1:12" ht="13.5" x14ac:dyDescent="0.25">
      <c r="A1396" s="3">
        <f>RSI!A1396</f>
        <v>44347</v>
      </c>
      <c r="B1396" s="2">
        <f>RSI!B1396</f>
        <v>0.41</v>
      </c>
      <c r="C1396" s="2">
        <f>RSI!I1396</f>
        <v>17.797925777216207</v>
      </c>
      <c r="D1396" s="2">
        <f>MACD!E1396</f>
        <v>1.5107772054765822E-2</v>
      </c>
      <c r="E1396" s="2">
        <f>MACD!F1396</f>
        <v>3.2469684665863102E-3</v>
      </c>
      <c r="F1396" s="2">
        <f>'Moving Avg'!D1396</f>
        <v>0.42199999999999999</v>
      </c>
      <c r="G1396" s="2">
        <f>'Moving Avg'!F1396</f>
        <v>0.45799999999999991</v>
      </c>
      <c r="H1396" s="2">
        <f>'Moving Avg'!G1396</f>
        <v>0.46479999999999977</v>
      </c>
      <c r="I1396" s="2">
        <f>'Moving Avg'!H1396</f>
        <v>0.50874999999999981</v>
      </c>
      <c r="J1396" s="5" t="str">
        <f>OBV!F1396</f>
        <v>BEARISH</v>
      </c>
      <c r="K1396" s="5" t="str">
        <f>OBV!G1396</f>
        <v>STRONG</v>
      </c>
      <c r="L1396" s="5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0.4</v>
      </c>
      <c r="C1397" s="2">
        <f>RSI!I1397</f>
        <v>15.487618588445784</v>
      </c>
      <c r="D1397" s="2">
        <f>MACD!E1397</f>
        <v>1.9358528636922001E-2</v>
      </c>
      <c r="E1397" s="2">
        <f>MACD!F1397</f>
        <v>6.4692805006534484E-3</v>
      </c>
      <c r="F1397" s="2">
        <f>'Moving Avg'!D1397</f>
        <v>0.41399999999999998</v>
      </c>
      <c r="G1397" s="2">
        <f>'Moving Avg'!F1397</f>
        <v>0.4554999999999999</v>
      </c>
      <c r="H1397" s="2">
        <f>'Moving Avg'!G1397</f>
        <v>0.46279999999999971</v>
      </c>
      <c r="I1397" s="2">
        <f>'Moving Avg'!H1397</f>
        <v>0.50854999999999984</v>
      </c>
      <c r="J1397" s="5" t="str">
        <f>OBV!F1397</f>
        <v>BEARISH</v>
      </c>
      <c r="K1397" s="5" t="str">
        <f>OBV!G1397</f>
        <v>STRONG</v>
      </c>
      <c r="L1397" s="5" t="str">
        <f>OBV!H1397</f>
        <v>CONFIRMED BEARISH</v>
      </c>
    </row>
    <row r="1398" spans="1:12" ht="13.5" x14ac:dyDescent="0.25">
      <c r="A1398" s="3">
        <f>RSI!A1398</f>
        <v>44349</v>
      </c>
      <c r="B1398" s="2">
        <f>RSI!B1398</f>
        <v>0.4</v>
      </c>
      <c r="C1398" s="2">
        <f>RSI!I1398</f>
        <v>15.487618588445812</v>
      </c>
      <c r="D1398" s="2">
        <f>MACD!E1398</f>
        <v>2.3266004265256102E-2</v>
      </c>
      <c r="E1398" s="2">
        <f>MACD!F1398</f>
        <v>9.8286252535739783E-3</v>
      </c>
      <c r="F1398" s="2">
        <f>'Moving Avg'!D1398</f>
        <v>0.40800000000000003</v>
      </c>
      <c r="G1398" s="2">
        <f>'Moving Avg'!F1398</f>
        <v>0.45199999999999996</v>
      </c>
      <c r="H1398" s="2">
        <f>'Moving Avg'!G1398</f>
        <v>0.46079999999999977</v>
      </c>
      <c r="I1398" s="2">
        <f>'Moving Avg'!H1398</f>
        <v>0.50839999999999985</v>
      </c>
      <c r="J1398" s="5" t="str">
        <f>OBV!F1398</f>
        <v>BEARISH</v>
      </c>
      <c r="K1398" s="5" t="str">
        <f>OBV!G1398</f>
        <v>STRONG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0.4</v>
      </c>
      <c r="C1399" s="2">
        <f>RSI!I1399</f>
        <v>15.487618588445812</v>
      </c>
      <c r="D1399" s="2">
        <f>MACD!E1399</f>
        <v>2.6859997942552005E-2</v>
      </c>
      <c r="E1399" s="2">
        <f>MACD!F1399</f>
        <v>1.3234899791369586E-2</v>
      </c>
      <c r="F1399" s="2">
        <f>'Moving Avg'!D1399</f>
        <v>0.40400000000000003</v>
      </c>
      <c r="G1399" s="2">
        <f>'Moving Avg'!F1399</f>
        <v>0.44799999999999995</v>
      </c>
      <c r="H1399" s="2">
        <f>'Moving Avg'!G1399</f>
        <v>0.45879999999999976</v>
      </c>
      <c r="I1399" s="2">
        <f>'Moving Avg'!H1399</f>
        <v>0.50819999999999999</v>
      </c>
      <c r="J1399" s="5" t="str">
        <f>OBV!F1399</f>
        <v>BEARISH</v>
      </c>
      <c r="K1399" s="5" t="str">
        <f>OBV!G1399</f>
        <v>STRONG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0.39</v>
      </c>
      <c r="C1400" s="2">
        <f>RSI!I1400</f>
        <v>13.326962850095299</v>
      </c>
      <c r="D1400" s="2">
        <f>MACD!E1400</f>
        <v>3.0908169650489759E-2</v>
      </c>
      <c r="E1400" s="2">
        <f>MACD!F1400</f>
        <v>1.6769553763193622E-2</v>
      </c>
      <c r="F1400" s="2">
        <f>'Moving Avg'!D1400</f>
        <v>0.4</v>
      </c>
      <c r="G1400" s="2">
        <f>'Moving Avg'!F1400</f>
        <v>0.44350000000000006</v>
      </c>
      <c r="H1400" s="2">
        <f>'Moving Avg'!G1400</f>
        <v>0.45659999999999984</v>
      </c>
      <c r="I1400" s="2">
        <f>'Moving Avg'!H1400</f>
        <v>0.5079999999999999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0.4</v>
      </c>
      <c r="C1401" s="2">
        <f>RSI!I1401</f>
        <v>24.647868156089061</v>
      </c>
      <c r="D1401" s="2">
        <f>MACD!E1401</f>
        <v>3.2360062929922606E-2</v>
      </c>
      <c r="E1401" s="2">
        <f>MACD!F1401</f>
        <v>1.9887655596539419E-2</v>
      </c>
      <c r="F1401" s="2">
        <f>'Moving Avg'!D1401</f>
        <v>0.39800000000000002</v>
      </c>
      <c r="G1401" s="2">
        <f>'Moving Avg'!F1401</f>
        <v>0.43950000000000006</v>
      </c>
      <c r="H1401" s="2">
        <f>'Moving Avg'!G1401</f>
        <v>0.45479999999999987</v>
      </c>
      <c r="I1401" s="2">
        <f>'Moving Avg'!H1401</f>
        <v>0.50779999999999992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0.4</v>
      </c>
      <c r="C1402" s="2">
        <f>RSI!I1402</f>
        <v>24.647868156089061</v>
      </c>
      <c r="D1402" s="2">
        <f>MACD!E1402</f>
        <v>3.0735648115461978E-2</v>
      </c>
      <c r="E1402" s="2">
        <f>MACD!F1402</f>
        <v>2.2057254100323932E-2</v>
      </c>
      <c r="F1402" s="2">
        <f>'Moving Avg'!D1402</f>
        <v>0.39799999999999996</v>
      </c>
      <c r="G1402" s="2">
        <f>'Moving Avg'!F1402</f>
        <v>0.43600000000000005</v>
      </c>
      <c r="H1402" s="2">
        <f>'Moving Avg'!G1402</f>
        <v>0.4529999999999999</v>
      </c>
      <c r="I1402" s="2">
        <f>'Moving Avg'!H1402</f>
        <v>0.50759999999999994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0.39</v>
      </c>
      <c r="C1403" s="2">
        <f>RSI!I1403</f>
        <v>21.40530833248323</v>
      </c>
      <c r="D1403" s="2">
        <f>MACD!E1403</f>
        <v>2.877081430794487E-2</v>
      </c>
      <c r="E1403" s="2">
        <f>MACD!F1403</f>
        <v>2.3399966141848121E-2</v>
      </c>
      <c r="F1403" s="2">
        <f>'Moving Avg'!D1403</f>
        <v>0.39600000000000002</v>
      </c>
      <c r="G1403" s="2">
        <f>'Moving Avg'!F1403</f>
        <v>0.43200000000000005</v>
      </c>
      <c r="H1403" s="2">
        <f>'Moving Avg'!G1403</f>
        <v>0.45099999999999996</v>
      </c>
      <c r="I1403" s="2">
        <f>'Moving Avg'!H1403</f>
        <v>0.50734999999999997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0.39</v>
      </c>
      <c r="C1404" s="2">
        <f>RSI!I1404</f>
        <v>21.40530833248323</v>
      </c>
      <c r="D1404" s="2">
        <f>MACD!E1404</f>
        <v>2.5820920990853757E-2</v>
      </c>
      <c r="E1404" s="2">
        <f>MACD!F1404</f>
        <v>2.3884157111649252E-2</v>
      </c>
      <c r="F1404" s="2">
        <f>'Moving Avg'!D1404</f>
        <v>0.39400000000000002</v>
      </c>
      <c r="G1404" s="2">
        <f>'Moving Avg'!F1404</f>
        <v>0.4280000000000001</v>
      </c>
      <c r="H1404" s="2">
        <f>'Moving Avg'!G1404</f>
        <v>0.44900000000000007</v>
      </c>
      <c r="I1404" s="2">
        <f>'Moving Avg'!H1404</f>
        <v>0.50714999999999988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0.4</v>
      </c>
      <c r="C1405" s="2">
        <f>RSI!I1405</f>
        <v>31.80936557235016</v>
      </c>
      <c r="D1405" s="2">
        <f>MACD!E1405</f>
        <v>2.1278173565886627E-2</v>
      </c>
      <c r="E1405" s="2">
        <f>MACD!F1405</f>
        <v>2.3362960402496726E-2</v>
      </c>
      <c r="F1405" s="2">
        <f>'Moving Avg'!D1405</f>
        <v>0.39600000000000002</v>
      </c>
      <c r="G1405" s="2">
        <f>'Moving Avg'!F1405</f>
        <v>0.4245000000000001</v>
      </c>
      <c r="H1405" s="2">
        <f>'Moving Avg'!G1405</f>
        <v>0.44720000000000004</v>
      </c>
      <c r="I1405" s="2">
        <f>'Moving Avg'!H1405</f>
        <v>0.50704999999999989</v>
      </c>
      <c r="J1405" s="5" t="str">
        <f>OBV!F1405</f>
        <v>BEARISH</v>
      </c>
      <c r="K1405" s="5" t="str">
        <f>OBV!G1405</f>
        <v>NEUTRAL</v>
      </c>
      <c r="L1405" s="5" t="str">
        <f>OBV!H1405</f>
        <v>BEARISH DIVERGENCE</v>
      </c>
    </row>
    <row r="1406" spans="1:12" ht="13.5" x14ac:dyDescent="0.25">
      <c r="A1406" s="3">
        <f>RSI!A1406</f>
        <v>44361</v>
      </c>
      <c r="B1406" s="2">
        <f>RSI!B1406</f>
        <v>0.4</v>
      </c>
      <c r="C1406" s="2">
        <f>RSI!I1406</f>
        <v>31.80936557235016</v>
      </c>
      <c r="D1406" s="2">
        <f>MACD!E1406</f>
        <v>1.7590514773494881E-2</v>
      </c>
      <c r="E1406" s="2">
        <f>MACD!F1406</f>
        <v>2.2208471276696361E-2</v>
      </c>
      <c r="F1406" s="2">
        <f>'Moving Avg'!D1406</f>
        <v>0.39600000000000002</v>
      </c>
      <c r="G1406" s="2">
        <f>'Moving Avg'!F1406</f>
        <v>0.4210000000000001</v>
      </c>
      <c r="H1406" s="2">
        <f>'Moving Avg'!G1406</f>
        <v>0.44540000000000007</v>
      </c>
      <c r="I1406" s="2">
        <f>'Moving Avg'!H1406</f>
        <v>0.50700000000000001</v>
      </c>
      <c r="J1406" s="5" t="str">
        <f>OBV!F1406</f>
        <v>BEARISH</v>
      </c>
      <c r="K1406" s="5" t="str">
        <f>OBV!G1406</f>
        <v>NEUTRAL</v>
      </c>
      <c r="L1406" s="5" t="str">
        <f>OBV!H1406</f>
        <v>NEUTRAL</v>
      </c>
    </row>
    <row r="1407" spans="1:12" ht="13.5" x14ac:dyDescent="0.25">
      <c r="A1407" s="3">
        <f>RSI!A1407</f>
        <v>44362</v>
      </c>
      <c r="B1407" s="2">
        <f>RSI!B1407</f>
        <v>0.4</v>
      </c>
      <c r="C1407" s="2">
        <f>RSI!I1407</f>
        <v>31.80936557235016</v>
      </c>
      <c r="D1407" s="2">
        <f>MACD!E1407</f>
        <v>1.3076360280612487E-2</v>
      </c>
      <c r="E1407" s="2">
        <f>MACD!F1407</f>
        <v>2.0382049077479588E-2</v>
      </c>
      <c r="F1407" s="2">
        <f>'Moving Avg'!D1407</f>
        <v>0.39600000000000002</v>
      </c>
      <c r="G1407" s="2">
        <f>'Moving Avg'!F1407</f>
        <v>0.41750000000000009</v>
      </c>
      <c r="H1407" s="2">
        <f>'Moving Avg'!G1407</f>
        <v>0.44359999999999999</v>
      </c>
      <c r="I1407" s="2">
        <f>'Moving Avg'!H1407</f>
        <v>0.50700000000000001</v>
      </c>
      <c r="J1407" s="5" t="str">
        <f>OBV!F1407</f>
        <v>BEARISH</v>
      </c>
      <c r="K1407" s="5" t="str">
        <f>OBV!G1407</f>
        <v>NEUTRAL</v>
      </c>
      <c r="L1407" s="5" t="str">
        <f>OBV!H1407</f>
        <v>NEUTRAL</v>
      </c>
    </row>
    <row r="1408" spans="1:12" ht="13.5" x14ac:dyDescent="0.25">
      <c r="A1408" s="3">
        <f>RSI!A1408</f>
        <v>44363</v>
      </c>
      <c r="B1408" s="2">
        <f>RSI!B1408</f>
        <v>0.4</v>
      </c>
      <c r="C1408" s="2">
        <f>RSI!I1408</f>
        <v>31.80936557235016</v>
      </c>
      <c r="D1408" s="2">
        <f>MACD!E1408</f>
        <v>9.3906112017945742E-3</v>
      </c>
      <c r="E1408" s="2">
        <f>MACD!F1408</f>
        <v>1.8183761502342587E-2</v>
      </c>
      <c r="F1408" s="2">
        <f>'Moving Avg'!D1408</f>
        <v>0.39799999999999996</v>
      </c>
      <c r="G1408" s="2">
        <f>'Moving Avg'!F1408</f>
        <v>0.41400000000000003</v>
      </c>
      <c r="H1408" s="2">
        <f>'Moving Avg'!G1408</f>
        <v>0.44179999999999997</v>
      </c>
      <c r="I1408" s="2">
        <f>'Moving Avg'!H1408</f>
        <v>0.50700000000000001</v>
      </c>
      <c r="J1408" s="5" t="str">
        <f>OBV!F1408</f>
        <v>BULLISH</v>
      </c>
      <c r="K1408" s="5" t="str">
        <f>OBV!G1408</f>
        <v>NEUTRAL</v>
      </c>
      <c r="L1408" s="5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0.4</v>
      </c>
      <c r="C1409" s="2">
        <f>RSI!I1409</f>
        <v>31.80936557235016</v>
      </c>
      <c r="D1409" s="2">
        <f>MACD!E1409</f>
        <v>6.3959005423013804E-3</v>
      </c>
      <c r="E1409" s="2">
        <f>MACD!F1409</f>
        <v>1.5826189310334346E-2</v>
      </c>
      <c r="F1409" s="2">
        <f>'Moving Avg'!D1409</f>
        <v>0.4</v>
      </c>
      <c r="G1409" s="2">
        <f>'Moving Avg'!F1409</f>
        <v>0.41050000000000003</v>
      </c>
      <c r="H1409" s="2">
        <f>'Moving Avg'!G1409</f>
        <v>0.44019999999999998</v>
      </c>
      <c r="I1409" s="2">
        <f>'Moving Avg'!H1409</f>
        <v>0.50700000000000012</v>
      </c>
      <c r="J1409" s="5" t="str">
        <f>OBV!F1409</f>
        <v>BULLISH</v>
      </c>
      <c r="K1409" s="5" t="str">
        <f>OBV!G1409</f>
        <v>NEUTRAL</v>
      </c>
      <c r="L1409" s="5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0.4</v>
      </c>
      <c r="C1410" s="2">
        <f>RSI!I1410</f>
        <v>31.80936557235016</v>
      </c>
      <c r="D1410" s="2">
        <f>MACD!E1410</f>
        <v>2.4382679681422825E-3</v>
      </c>
      <c r="E1410" s="2">
        <f>MACD!F1410</f>
        <v>1.3148605041895934E-2</v>
      </c>
      <c r="F1410" s="2">
        <f>'Moving Avg'!D1410</f>
        <v>0.4</v>
      </c>
      <c r="G1410" s="2">
        <f>'Moving Avg'!F1410</f>
        <v>0.40700000000000014</v>
      </c>
      <c r="H1410" s="2">
        <f>'Moving Avg'!G1410</f>
        <v>0.43899999999999989</v>
      </c>
      <c r="I1410" s="2">
        <f>'Moving Avg'!H1410</f>
        <v>0.50695000000000012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</row>
    <row r="1411" spans="1:12" ht="13.5" x14ac:dyDescent="0.25">
      <c r="A1411" s="3">
        <f>RSI!A1411</f>
        <v>44368</v>
      </c>
      <c r="B1411" s="2">
        <f>RSI!B1411</f>
        <v>0.4</v>
      </c>
      <c r="C1411" s="2">
        <f>RSI!I1411</f>
        <v>31.80936557235016</v>
      </c>
      <c r="D1411" s="2">
        <f>MACD!E1411</f>
        <v>7.342735813436474E-4</v>
      </c>
      <c r="E1411" s="2">
        <f>MACD!F1411</f>
        <v>1.0665738749785478E-2</v>
      </c>
      <c r="F1411" s="2">
        <f>'Moving Avg'!D1411</f>
        <v>0.4</v>
      </c>
      <c r="G1411" s="2">
        <f>'Moving Avg'!F1411</f>
        <v>0.40400000000000008</v>
      </c>
      <c r="H1411" s="2">
        <f>'Moving Avg'!G1411</f>
        <v>0.43759999999999993</v>
      </c>
      <c r="I1411" s="2">
        <f>'Moving Avg'!H1411</f>
        <v>0.50690000000000024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</row>
    <row r="1412" spans="1:12" ht="13.5" x14ac:dyDescent="0.25">
      <c r="A1412" s="3">
        <f>RSI!A1412</f>
        <v>44369</v>
      </c>
      <c r="B1412" s="2">
        <f>RSI!B1412</f>
        <v>0.4</v>
      </c>
      <c r="C1412" s="2">
        <f>RSI!I1412</f>
        <v>31.80936557235016</v>
      </c>
      <c r="D1412" s="2">
        <f>MACD!E1412</f>
        <v>-6.0913254599254119E-4</v>
      </c>
      <c r="E1412" s="2">
        <f>MACD!F1412</f>
        <v>8.4107644906298747E-3</v>
      </c>
      <c r="F1412" s="2">
        <f>'Moving Avg'!D1412</f>
        <v>0.4</v>
      </c>
      <c r="G1412" s="2">
        <f>'Moving Avg'!F1412</f>
        <v>0.40200000000000002</v>
      </c>
      <c r="H1412" s="2">
        <f>'Moving Avg'!G1412</f>
        <v>0.43659999999999988</v>
      </c>
      <c r="I1412" s="2">
        <f>'Moving Avg'!H1412</f>
        <v>0.50690000000000024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</row>
    <row r="1413" spans="1:12" ht="13.5" x14ac:dyDescent="0.25">
      <c r="A1413" s="3">
        <f>RSI!A1413</f>
        <v>44370</v>
      </c>
      <c r="B1413" s="2">
        <f>RSI!B1413</f>
        <v>0.41</v>
      </c>
      <c r="C1413" s="2">
        <f>RSI!I1413</f>
        <v>44.984915955706342</v>
      </c>
      <c r="D1413" s="2">
        <f>MACD!E1413</f>
        <v>-3.9339193118999027E-3</v>
      </c>
      <c r="E1413" s="2">
        <f>MACD!F1413</f>
        <v>5.941827730123919E-3</v>
      </c>
      <c r="F1413" s="2">
        <f>'Moving Avg'!D1413</f>
        <v>0.40200000000000002</v>
      </c>
      <c r="G1413" s="2">
        <f>'Moving Avg'!F1413</f>
        <v>0.40100000000000008</v>
      </c>
      <c r="H1413" s="2">
        <f>'Moving Avg'!G1413</f>
        <v>0.43579999999999991</v>
      </c>
      <c r="I1413" s="2">
        <f>'Moving Avg'!H1413</f>
        <v>0.50700000000000023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</row>
    <row r="1414" spans="1:12" ht="13.5" x14ac:dyDescent="0.25">
      <c r="A1414" s="3">
        <f>RSI!A1414</f>
        <v>44371</v>
      </c>
      <c r="B1414" s="2">
        <f>RSI!B1414</f>
        <v>0.43</v>
      </c>
      <c r="C1414" s="2">
        <f>RSI!I1414</f>
        <v>61.151886525204795</v>
      </c>
      <c r="D1414" s="2">
        <f>MACD!E1414</f>
        <v>-8.2033799483013925E-3</v>
      </c>
      <c r="E1414" s="2">
        <f>MACD!F1414</f>
        <v>3.1127861944388567E-3</v>
      </c>
      <c r="F1414" s="2">
        <f>'Moving Avg'!D1414</f>
        <v>0.40800000000000003</v>
      </c>
      <c r="G1414" s="2">
        <f>'Moving Avg'!F1414</f>
        <v>0.40150000000000013</v>
      </c>
      <c r="H1414" s="2">
        <f>'Moving Avg'!G1414</f>
        <v>0.43519999999999986</v>
      </c>
      <c r="I1414" s="2">
        <f>'Moving Avg'!H1414</f>
        <v>0.50720000000000032</v>
      </c>
      <c r="J1414" s="5" t="str">
        <f>OBV!F1414</f>
        <v>BULLISH</v>
      </c>
      <c r="K1414" s="5" t="str">
        <f>OBV!G1414</f>
        <v>WEAK</v>
      </c>
      <c r="L1414" s="5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0.44</v>
      </c>
      <c r="C1415" s="2">
        <f>RSI!I1415</f>
        <v>66.459202445894974</v>
      </c>
      <c r="D1415" s="2">
        <f>MACD!E1415</f>
        <v>-1.1113032812168078E-2</v>
      </c>
      <c r="E1415" s="2">
        <f>MACD!F1415</f>
        <v>2.6762239311746991E-4</v>
      </c>
      <c r="F1415" s="2">
        <f>'Moving Avg'!D1415</f>
        <v>0.41600000000000004</v>
      </c>
      <c r="G1415" s="2">
        <f>'Moving Avg'!F1415</f>
        <v>0.40300000000000014</v>
      </c>
      <c r="H1415" s="2">
        <f>'Moving Avg'!G1415</f>
        <v>0.43499999999999994</v>
      </c>
      <c r="I1415" s="2">
        <f>'Moving Avg'!H1415</f>
        <v>0.5074000000000003</v>
      </c>
      <c r="J1415" s="5" t="str">
        <f>OBV!F1415</f>
        <v>BULLISH</v>
      </c>
      <c r="K1415" s="5" t="str">
        <f>OBV!G1415</f>
        <v>WEAK</v>
      </c>
      <c r="L1415" s="5" t="str">
        <f>OBV!H1415</f>
        <v>CONFIRMED BULLISH</v>
      </c>
    </row>
    <row r="1416" spans="1:12" ht="13.5" x14ac:dyDescent="0.25">
      <c r="A1416" s="3">
        <f>RSI!A1416</f>
        <v>44375</v>
      </c>
      <c r="B1416" s="2">
        <f>RSI!B1416</f>
        <v>0.45</v>
      </c>
      <c r="C1416" s="2">
        <f>RSI!I1416</f>
        <v>70.761019313783763</v>
      </c>
      <c r="D1416" s="2">
        <f>MACD!E1416</f>
        <v>-1.4462612317338031E-2</v>
      </c>
      <c r="E1416" s="2">
        <f>MACD!F1416</f>
        <v>-2.67842454897363E-3</v>
      </c>
      <c r="F1416" s="2">
        <f>'Moving Avg'!D1416</f>
        <v>0.42599999999999999</v>
      </c>
      <c r="G1416" s="2">
        <f>'Moving Avg'!F1416</f>
        <v>0.40500000000000008</v>
      </c>
      <c r="H1416" s="2">
        <f>'Moving Avg'!G1416</f>
        <v>0.43499999999999994</v>
      </c>
      <c r="I1416" s="2">
        <f>'Moving Avg'!H1416</f>
        <v>0.50765000000000038</v>
      </c>
      <c r="J1416" s="5" t="str">
        <f>OBV!F1416</f>
        <v>BULLISH</v>
      </c>
      <c r="K1416" s="5" t="str">
        <f>OBV!G1416</f>
        <v>WEAK</v>
      </c>
      <c r="L1416" s="5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0.47</v>
      </c>
      <c r="C1417" s="2">
        <f>RSI!I1417</f>
        <v>77.089823364127312</v>
      </c>
      <c r="D1417" s="2">
        <f>MACD!E1417</f>
        <v>-1.8973392700963043E-2</v>
      </c>
      <c r="E1417" s="2">
        <f>MACD!F1417</f>
        <v>-5.9374181793715123E-3</v>
      </c>
      <c r="F1417" s="2">
        <f>'Moving Avg'!D1417</f>
        <v>0.44000000000000006</v>
      </c>
      <c r="G1417" s="2">
        <f>'Moving Avg'!F1417</f>
        <v>0.40850000000000009</v>
      </c>
      <c r="H1417" s="2">
        <f>'Moving Avg'!G1417</f>
        <v>0.4353999999999999</v>
      </c>
      <c r="I1417" s="2">
        <f>'Moving Avg'!H1417</f>
        <v>0.50805000000000045</v>
      </c>
      <c r="J1417" s="5" t="str">
        <f>OBV!F1417</f>
        <v>BULLISH</v>
      </c>
      <c r="K1417" s="5" t="str">
        <f>OBV!G1417</f>
        <v>WEAK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0.49</v>
      </c>
      <c r="C1418" s="2">
        <f>RSI!I1418</f>
        <v>81.420680903452265</v>
      </c>
      <c r="D1418" s="2">
        <f>MACD!E1418</f>
        <v>-2.4570461175871972E-2</v>
      </c>
      <c r="E1418" s="2">
        <f>MACD!F1418</f>
        <v>-9.6640267786716055E-3</v>
      </c>
      <c r="F1418" s="2">
        <f>'Moving Avg'!D1418</f>
        <v>0.45600000000000007</v>
      </c>
      <c r="G1418" s="2">
        <f>'Moving Avg'!F1418</f>
        <v>0.41300000000000009</v>
      </c>
      <c r="H1418" s="2">
        <f>'Moving Avg'!G1418</f>
        <v>0.43619999999999992</v>
      </c>
      <c r="I1418" s="2">
        <f>'Moving Avg'!H1418</f>
        <v>0.5085000000000004</v>
      </c>
      <c r="J1418" s="5" t="str">
        <f>OBV!F1418</f>
        <v>BULLISH</v>
      </c>
      <c r="K1418" s="5" t="str">
        <f>OBV!G1418</f>
        <v>WEAK</v>
      </c>
      <c r="L1418" s="5" t="str">
        <f>OBV!H1418</f>
        <v>CONFIRMED BULLISH</v>
      </c>
    </row>
    <row r="1419" spans="1:12" ht="13.5" x14ac:dyDescent="0.25">
      <c r="A1419" s="3">
        <f>RSI!A1419</f>
        <v>44378</v>
      </c>
      <c r="B1419" s="2">
        <f>RSI!B1419</f>
        <v>0.5</v>
      </c>
      <c r="C1419" s="2">
        <f>RSI!I1419</f>
        <v>83.137132553327248</v>
      </c>
      <c r="D1419" s="2">
        <f>MACD!E1419</f>
        <v>-3.0442005295235108E-2</v>
      </c>
      <c r="E1419" s="2">
        <f>MACD!F1419</f>
        <v>-1.3819622481984307E-2</v>
      </c>
      <c r="F1419" s="2">
        <f>'Moving Avg'!D1419</f>
        <v>0.46999999999999992</v>
      </c>
      <c r="G1419" s="2">
        <f>'Moving Avg'!F1419</f>
        <v>0.41800000000000004</v>
      </c>
      <c r="H1419" s="2">
        <f>'Moving Avg'!G1419</f>
        <v>0.43719999999999992</v>
      </c>
      <c r="I1419" s="2">
        <f>'Moving Avg'!H1419</f>
        <v>0.50900000000000045</v>
      </c>
      <c r="J1419" s="5" t="str">
        <f>OBV!F1419</f>
        <v>BULLISH</v>
      </c>
      <c r="K1419" s="5" t="str">
        <f>OBV!G1419</f>
        <v>WEAK</v>
      </c>
      <c r="L1419" s="5" t="str">
        <f>OBV!H1419</f>
        <v>CONFIRMED BULLISH</v>
      </c>
    </row>
    <row r="1420" spans="1:12" ht="13.5" x14ac:dyDescent="0.25">
      <c r="A1420" s="3">
        <f>RSI!A1420</f>
        <v>44379</v>
      </c>
      <c r="B1420" s="2">
        <f>RSI!B1420</f>
        <v>0.49</v>
      </c>
      <c r="C1420" s="2">
        <f>RSI!I1420</f>
        <v>75.614158130354312</v>
      </c>
      <c r="D1420" s="2">
        <f>MACD!E1420</f>
        <v>-3.5094160883964276E-2</v>
      </c>
      <c r="E1420" s="2">
        <f>MACD!F1420</f>
        <v>-1.8074530162380302E-2</v>
      </c>
      <c r="F1420" s="2">
        <f>'Moving Avg'!D1420</f>
        <v>0.48</v>
      </c>
      <c r="G1420" s="2">
        <f>'Moving Avg'!F1420</f>
        <v>0.42300000000000004</v>
      </c>
      <c r="H1420" s="2">
        <f>'Moving Avg'!G1420</f>
        <v>0.43799999999999989</v>
      </c>
      <c r="I1420" s="2">
        <f>'Moving Avg'!H1420</f>
        <v>0.5094000000000003</v>
      </c>
      <c r="J1420" s="5" t="str">
        <f>OBV!F1420</f>
        <v>BULLISH</v>
      </c>
      <c r="K1420" s="5" t="str">
        <f>OBV!G1420</f>
        <v>WEAK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0.48</v>
      </c>
      <c r="C1421" s="2">
        <f>RSI!I1421</f>
        <v>68.899903026808914</v>
      </c>
      <c r="D1421" s="2">
        <f>MACD!E1421</f>
        <v>-3.8623978956228266E-2</v>
      </c>
      <c r="E1421" s="2">
        <f>MACD!F1421</f>
        <v>-2.2184419921149896E-2</v>
      </c>
      <c r="F1421" s="2">
        <f>'Moving Avg'!D1421</f>
        <v>0.48599999999999993</v>
      </c>
      <c r="G1421" s="2">
        <f>'Moving Avg'!F1421</f>
        <v>0.42700000000000005</v>
      </c>
      <c r="H1421" s="2">
        <f>'Moving Avg'!G1421</f>
        <v>0.43879999999999986</v>
      </c>
      <c r="I1421" s="2">
        <f>'Moving Avg'!H1421</f>
        <v>0.50970000000000037</v>
      </c>
      <c r="J1421" s="5" t="str">
        <f>OBV!F1421</f>
        <v>BEARISH</v>
      </c>
      <c r="K1421" s="5" t="str">
        <f>OBV!G1421</f>
        <v>NEUTRAL</v>
      </c>
      <c r="L1421" s="5" t="str">
        <f>OBV!H1421</f>
        <v>BEARISH DIVERGENCE</v>
      </c>
    </row>
    <row r="1422" spans="1:12" ht="13.5" x14ac:dyDescent="0.25">
      <c r="A1422" s="3">
        <f>RSI!A1422</f>
        <v>44383</v>
      </c>
      <c r="B1422" s="2">
        <f>RSI!B1422</f>
        <v>0.47</v>
      </c>
      <c r="C1422" s="2">
        <f>RSI!I1422</f>
        <v>62.886291311452673</v>
      </c>
      <c r="D1422" s="2">
        <f>MACD!E1422</f>
        <v>-4.1120286802517947E-2</v>
      </c>
      <c r="E1422" s="2">
        <f>MACD!F1422</f>
        <v>-2.5971593297423511E-2</v>
      </c>
      <c r="F1422" s="2">
        <f>'Moving Avg'!D1422</f>
        <v>0.48599999999999993</v>
      </c>
      <c r="G1422" s="2">
        <f>'Moving Avg'!F1422</f>
        <v>0.43050000000000005</v>
      </c>
      <c r="H1422" s="2">
        <f>'Moving Avg'!G1422</f>
        <v>0.43919999999999987</v>
      </c>
      <c r="I1422" s="2">
        <f>'Moving Avg'!H1422</f>
        <v>0.50990000000000035</v>
      </c>
      <c r="J1422" s="5" t="str">
        <f>OBV!F1422</f>
        <v>BEARISH</v>
      </c>
      <c r="K1422" s="5" t="str">
        <f>OBV!G1422</f>
        <v>NEUTRAL</v>
      </c>
      <c r="L1422" s="5" t="str">
        <f>OBV!H1422</f>
        <v>NEUTRAL</v>
      </c>
    </row>
    <row r="1423" spans="1:12" ht="13.5" x14ac:dyDescent="0.25">
      <c r="A1423" s="3">
        <f>RSI!A1423</f>
        <v>44384</v>
      </c>
      <c r="B1423" s="2">
        <f>RSI!B1423</f>
        <v>0.46</v>
      </c>
      <c r="C1423" s="2">
        <f>RSI!I1423</f>
        <v>57.483199027305204</v>
      </c>
      <c r="D1423" s="2">
        <f>MACD!E1423</f>
        <v>-4.1125994809696254E-2</v>
      </c>
      <c r="E1423" s="2">
        <f>MACD!F1423</f>
        <v>-2.9002473599878065E-2</v>
      </c>
      <c r="F1423" s="2">
        <f>'Moving Avg'!D1423</f>
        <v>0.48</v>
      </c>
      <c r="G1423" s="2">
        <f>'Moving Avg'!F1423</f>
        <v>0.43400000000000005</v>
      </c>
      <c r="H1423" s="2">
        <f>'Moving Avg'!G1423</f>
        <v>0.4393999999999999</v>
      </c>
      <c r="I1423" s="2">
        <f>'Moving Avg'!H1423</f>
        <v>0.51000000000000023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0.45</v>
      </c>
      <c r="C1424" s="2">
        <f>RSI!I1424</f>
        <v>52.614873440065729</v>
      </c>
      <c r="D1424" s="2">
        <f>MACD!E1424</f>
        <v>-3.7413931341705509E-2</v>
      </c>
      <c r="E1424" s="2">
        <f>MACD!F1424</f>
        <v>-3.0684765148243556E-2</v>
      </c>
      <c r="F1424" s="2">
        <f>'Moving Avg'!D1424</f>
        <v>0.47000000000000003</v>
      </c>
      <c r="G1424" s="2">
        <f>'Moving Avg'!F1424</f>
        <v>0.437</v>
      </c>
      <c r="H1424" s="2">
        <f>'Moving Avg'!G1424</f>
        <v>0.4393999999999999</v>
      </c>
      <c r="I1424" s="2">
        <f>'Moving Avg'!H1424</f>
        <v>0.51000000000000023</v>
      </c>
      <c r="J1424" s="5" t="str">
        <f>OBV!F1424</f>
        <v>BEARISH</v>
      </c>
      <c r="K1424" s="5" t="str">
        <f>OBV!G1424</f>
        <v>STRONG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0.44</v>
      </c>
      <c r="C1425" s="2">
        <f>RSI!I1425</f>
        <v>48.217177913579832</v>
      </c>
      <c r="D1425" s="2">
        <f>MACD!E1425</f>
        <v>-3.202796786858797E-2</v>
      </c>
      <c r="E1425" s="2">
        <f>MACD!F1425</f>
        <v>-3.095340569231244E-2</v>
      </c>
      <c r="F1425" s="2">
        <f>'Moving Avg'!D1425</f>
        <v>0.45999999999999996</v>
      </c>
      <c r="G1425" s="2">
        <f>'Moving Avg'!F1425</f>
        <v>0.43899999999999995</v>
      </c>
      <c r="H1425" s="2">
        <f>'Moving Avg'!G1425</f>
        <v>0.43920000000000003</v>
      </c>
      <c r="I1425" s="2">
        <f>'Moving Avg'!H1425</f>
        <v>0.50985000000000036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44389</v>
      </c>
      <c r="B1426" s="2">
        <f>RSI!B1426</f>
        <v>0.43</v>
      </c>
      <c r="C1426" s="2">
        <f>RSI!I1426</f>
        <v>44.235448477812021</v>
      </c>
      <c r="D1426" s="2">
        <f>MACD!E1426</f>
        <v>-2.5164002550691456E-2</v>
      </c>
      <c r="E1426" s="2">
        <f>MACD!F1426</f>
        <v>-2.9795525063988242E-2</v>
      </c>
      <c r="F1426" s="2">
        <f>'Moving Avg'!D1426</f>
        <v>0.45</v>
      </c>
      <c r="G1426" s="2">
        <f>'Moving Avg'!F1426</f>
        <v>0.4405</v>
      </c>
      <c r="H1426" s="2">
        <f>'Moving Avg'!G1426</f>
        <v>0.43880000000000002</v>
      </c>
      <c r="I1426" s="2">
        <f>'Moving Avg'!H1426</f>
        <v>0.50955000000000039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0.44</v>
      </c>
      <c r="C1427" s="2">
        <f>RSI!I1427</f>
        <v>48.789651357387122</v>
      </c>
      <c r="D1427" s="2">
        <f>MACD!E1427</f>
        <v>-1.6935380121562427E-2</v>
      </c>
      <c r="E1427" s="2">
        <f>MACD!F1427</f>
        <v>-2.7223496075503079E-2</v>
      </c>
      <c r="F1427" s="2">
        <f>'Moving Avg'!D1427</f>
        <v>0.44400000000000006</v>
      </c>
      <c r="G1427" s="2">
        <f>'Moving Avg'!F1427</f>
        <v>0.4425</v>
      </c>
      <c r="H1427" s="2">
        <f>'Moving Avg'!G1427</f>
        <v>0.43859999999999999</v>
      </c>
      <c r="I1427" s="2">
        <f>'Moving Avg'!H1427</f>
        <v>0.50920000000000032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44391</v>
      </c>
      <c r="B1428" s="2">
        <f>RSI!B1428</f>
        <v>0.43</v>
      </c>
      <c r="C1428" s="2">
        <f>RSI!I1428</f>
        <v>44.845465433208588</v>
      </c>
      <c r="D1428" s="2">
        <f>MACD!E1428</f>
        <v>-6.1359137725688351E-3</v>
      </c>
      <c r="E1428" s="2">
        <f>MACD!F1428</f>
        <v>-2.3005979614916232E-2</v>
      </c>
      <c r="F1428" s="2">
        <f>'Moving Avg'!D1428</f>
        <v>0.438</v>
      </c>
      <c r="G1428" s="2">
        <f>'Moving Avg'!F1428</f>
        <v>0.44400000000000006</v>
      </c>
      <c r="H1428" s="2">
        <f>'Moving Avg'!G1428</f>
        <v>0.43780000000000002</v>
      </c>
      <c r="I1428" s="2">
        <f>'Moving Avg'!H1428</f>
        <v>0.50870000000000037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44392</v>
      </c>
      <c r="B1429" s="2">
        <f>RSI!B1429</f>
        <v>0.43</v>
      </c>
      <c r="C1429" s="2">
        <f>RSI!I1429</f>
        <v>44.845465433208588</v>
      </c>
      <c r="D1429" s="2">
        <f>MACD!E1429</f>
        <v>4.6173537518286456E-3</v>
      </c>
      <c r="E1429" s="2">
        <f>MACD!F1429</f>
        <v>-1.7481312941567257E-2</v>
      </c>
      <c r="F1429" s="2">
        <f>'Moving Avg'!D1429</f>
        <v>0.434</v>
      </c>
      <c r="G1429" s="2">
        <f>'Moving Avg'!F1429</f>
        <v>0.44550000000000001</v>
      </c>
      <c r="H1429" s="2">
        <f>'Moving Avg'!G1429</f>
        <v>0.43680000000000002</v>
      </c>
      <c r="I1429" s="2">
        <f>'Moving Avg'!H1429</f>
        <v>0.50810000000000033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44393</v>
      </c>
      <c r="B1430" s="2">
        <f>RSI!B1430</f>
        <v>0.43</v>
      </c>
      <c r="C1430" s="2">
        <f>RSI!I1430</f>
        <v>44.845465433208588</v>
      </c>
      <c r="D1430" s="2">
        <f>MACD!E1430</f>
        <v>1.2248918293714661E-2</v>
      </c>
      <c r="E1430" s="2">
        <f>MACD!F1430</f>
        <v>-1.1535266694510875E-2</v>
      </c>
      <c r="F1430" s="2">
        <f>'Moving Avg'!D1430</f>
        <v>0.43200000000000005</v>
      </c>
      <c r="G1430" s="2">
        <f>'Moving Avg'!F1430</f>
        <v>0.44700000000000006</v>
      </c>
      <c r="H1430" s="2">
        <f>'Moving Avg'!G1430</f>
        <v>0.43580000000000008</v>
      </c>
      <c r="I1430" s="2">
        <f>'Moving Avg'!H1430</f>
        <v>0.50735000000000041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</row>
    <row r="1431" spans="1:12" ht="13.5" x14ac:dyDescent="0.25">
      <c r="A1431" s="3">
        <f>RSI!A1431</f>
        <v>44396</v>
      </c>
      <c r="B1431" s="2">
        <f>RSI!B1431</f>
        <v>0.44</v>
      </c>
      <c r="C1431" s="2">
        <f>RSI!I1431</f>
        <v>49.903598445631886</v>
      </c>
      <c r="D1431" s="2">
        <f>MACD!E1431</f>
        <v>1.6493033894409204E-2</v>
      </c>
      <c r="E1431" s="2">
        <f>MACD!F1431</f>
        <v>-5.9296065767268586E-3</v>
      </c>
      <c r="F1431" s="2">
        <f>'Moving Avg'!D1431</f>
        <v>0.434</v>
      </c>
      <c r="G1431" s="2">
        <f>'Moving Avg'!F1431</f>
        <v>0.44900000000000001</v>
      </c>
      <c r="H1431" s="2">
        <f>'Moving Avg'!G1431</f>
        <v>0.43500000000000016</v>
      </c>
      <c r="I1431" s="2">
        <f>'Moving Avg'!H1431</f>
        <v>0.50660000000000038</v>
      </c>
      <c r="J1431" s="5" t="str">
        <f>OBV!F1431</f>
        <v>BEARISH</v>
      </c>
      <c r="K1431" s="5" t="str">
        <f>OBV!G1431</f>
        <v>NEUTRAL</v>
      </c>
      <c r="L1431" s="5" t="str">
        <f>OBV!H1431</f>
        <v>BEARISH DIVERGENCE</v>
      </c>
    </row>
    <row r="1432" spans="1:12" ht="13.5" x14ac:dyDescent="0.25">
      <c r="A1432" s="3">
        <f>RSI!A1432</f>
        <v>44399</v>
      </c>
      <c r="B1432" s="2">
        <f>RSI!B1432</f>
        <v>0.45</v>
      </c>
      <c r="C1432" s="2">
        <f>RSI!I1432</f>
        <v>54.40653949164728</v>
      </c>
      <c r="D1432" s="2">
        <f>MACD!E1432</f>
        <v>1.7806879064247827E-2</v>
      </c>
      <c r="E1432" s="2">
        <f>MACD!F1432</f>
        <v>-1.1823094485319211E-3</v>
      </c>
      <c r="F1432" s="2">
        <f>'Moving Avg'!D1432</f>
        <v>0.43600000000000005</v>
      </c>
      <c r="G1432" s="2">
        <f>'Moving Avg'!F1432</f>
        <v>0.45149999999999996</v>
      </c>
      <c r="H1432" s="2">
        <f>'Moving Avg'!G1432</f>
        <v>0.4346000000000001</v>
      </c>
      <c r="I1432" s="2">
        <f>'Moving Avg'!H1432</f>
        <v>0.50595000000000045</v>
      </c>
      <c r="J1432" s="5" t="str">
        <f>OBV!F1432</f>
        <v>BEARISH</v>
      </c>
      <c r="K1432" s="5" t="str">
        <f>OBV!G1432</f>
        <v>NEUTRAL</v>
      </c>
      <c r="L1432" s="5" t="str">
        <f>OBV!H1432</f>
        <v>BEARISH DIVERGENCE</v>
      </c>
    </row>
    <row r="1433" spans="1:12" ht="13.5" x14ac:dyDescent="0.25">
      <c r="A1433" s="3">
        <f>RSI!A1433</f>
        <v>44400</v>
      </c>
      <c r="B1433" s="2">
        <f>RSI!B1433</f>
        <v>0.46</v>
      </c>
      <c r="C1433" s="2">
        <f>RSI!I1433</f>
        <v>58.430462018913872</v>
      </c>
      <c r="D1433" s="2">
        <f>MACD!E1433</f>
        <v>1.6582035490027458E-2</v>
      </c>
      <c r="E1433" s="2">
        <f>MACD!F1433</f>
        <v>2.3705595391799545E-3</v>
      </c>
      <c r="F1433" s="2">
        <f>'Moving Avg'!D1433</f>
        <v>0.442</v>
      </c>
      <c r="G1433" s="2">
        <f>'Moving Avg'!F1433</f>
        <v>0.45400000000000001</v>
      </c>
      <c r="H1433" s="2">
        <f>'Moving Avg'!G1433</f>
        <v>0.43440000000000012</v>
      </c>
      <c r="I1433" s="2">
        <f>'Moving Avg'!H1433</f>
        <v>0.50535000000000041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</row>
    <row r="1434" spans="1:12" ht="13.5" x14ac:dyDescent="0.25">
      <c r="A1434" s="3">
        <f>RSI!A1434</f>
        <v>44403</v>
      </c>
      <c r="B1434" s="2">
        <f>RSI!B1434</f>
        <v>0.46</v>
      </c>
      <c r="C1434" s="2">
        <f>RSI!I1434</f>
        <v>58.430462018913872</v>
      </c>
      <c r="D1434" s="2">
        <f>MACD!E1434</f>
        <v>1.3894969607204932E-2</v>
      </c>
      <c r="E1434" s="2">
        <f>MACD!F1434</f>
        <v>4.6754415527849504E-3</v>
      </c>
      <c r="F1434" s="2">
        <f>'Moving Avg'!D1434</f>
        <v>0.44800000000000006</v>
      </c>
      <c r="G1434" s="2">
        <f>'Moving Avg'!F1434</f>
        <v>0.45550000000000007</v>
      </c>
      <c r="H1434" s="2">
        <f>'Moving Avg'!G1434</f>
        <v>0.43420000000000014</v>
      </c>
      <c r="I1434" s="2">
        <f>'Moving Avg'!H1434</f>
        <v>0.50485000000000047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</row>
    <row r="1435" spans="1:12" ht="13.5" x14ac:dyDescent="0.25">
      <c r="A1435" s="3">
        <f>RSI!A1435</f>
        <v>44404</v>
      </c>
      <c r="B1435" s="2">
        <f>RSI!B1435</f>
        <v>0.45</v>
      </c>
      <c r="C1435" s="2">
        <f>RSI!I1435</f>
        <v>53.005039294306293</v>
      </c>
      <c r="D1435" s="2">
        <f>MACD!E1435</f>
        <v>1.071969041573767E-2</v>
      </c>
      <c r="E1435" s="2">
        <f>MACD!F1435</f>
        <v>5.8842913253754946E-3</v>
      </c>
      <c r="F1435" s="2">
        <f>'Moving Avg'!D1435</f>
        <v>0.45200000000000007</v>
      </c>
      <c r="G1435" s="2">
        <f>'Moving Avg'!F1435</f>
        <v>0.45600000000000007</v>
      </c>
      <c r="H1435" s="2">
        <f>'Moving Avg'!G1435</f>
        <v>0.43380000000000019</v>
      </c>
      <c r="I1435" s="2">
        <f>'Moving Avg'!H1435</f>
        <v>0.50425000000000042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</row>
    <row r="1436" spans="1:12" ht="13.5" x14ac:dyDescent="0.25">
      <c r="A1436" s="3">
        <f>RSI!A1436</f>
        <v>44405</v>
      </c>
      <c r="B1436" s="2">
        <f>RSI!B1436</f>
        <v>0.45</v>
      </c>
      <c r="C1436" s="2">
        <f>RSI!I1436</f>
        <v>53.005039294306293</v>
      </c>
      <c r="D1436" s="2">
        <f>MACD!E1436</f>
        <v>6.4573526968873529E-3</v>
      </c>
      <c r="E1436" s="2">
        <f>MACD!F1436</f>
        <v>5.9989035996778671E-3</v>
      </c>
      <c r="F1436" s="2">
        <f>'Moving Avg'!D1436</f>
        <v>0.45400000000000001</v>
      </c>
      <c r="G1436" s="2">
        <f>'Moving Avg'!F1436</f>
        <v>0.45599999999999996</v>
      </c>
      <c r="H1436" s="2">
        <f>'Moving Avg'!G1436</f>
        <v>0.43340000000000017</v>
      </c>
      <c r="I1436" s="2">
        <f>'Moving Avg'!H1436</f>
        <v>0.50365000000000049</v>
      </c>
      <c r="J1436" s="5" t="str">
        <f>OBV!F1436</f>
        <v>BEARISH</v>
      </c>
      <c r="K1436" s="5" t="str">
        <f>OBV!G1436</f>
        <v>NEUTRAL</v>
      </c>
      <c r="L1436" s="5" t="str">
        <f>OBV!H1436</f>
        <v>BEARISH DIVERGENCE</v>
      </c>
    </row>
    <row r="1437" spans="1:12" ht="13.5" x14ac:dyDescent="0.25">
      <c r="A1437" s="3">
        <f>RSI!A1437</f>
        <v>44406</v>
      </c>
      <c r="B1437" s="2">
        <f>RSI!B1437</f>
        <v>0.45</v>
      </c>
      <c r="C1437" s="2">
        <f>RSI!I1437</f>
        <v>53.005039294306293</v>
      </c>
      <c r="D1437" s="2">
        <f>MACD!E1437</f>
        <v>4.3548675587922192E-3</v>
      </c>
      <c r="E1437" s="2">
        <f>MACD!F1437</f>
        <v>5.6700963915007375E-3</v>
      </c>
      <c r="F1437" s="2">
        <f>'Moving Avg'!D1437</f>
        <v>0.45400000000000001</v>
      </c>
      <c r="G1437" s="2">
        <f>'Moving Avg'!F1437</f>
        <v>0.4549999999999999</v>
      </c>
      <c r="H1437" s="2">
        <f>'Moving Avg'!G1437</f>
        <v>0.43300000000000011</v>
      </c>
      <c r="I1437" s="2">
        <f>'Moving Avg'!H1437</f>
        <v>0.50305000000000055</v>
      </c>
      <c r="J1437" s="5" t="str">
        <f>OBV!F1437</f>
        <v>BEARISH</v>
      </c>
      <c r="K1437" s="5" t="str">
        <f>OBV!G1437</f>
        <v>NEUTRAL</v>
      </c>
      <c r="L1437" s="5" t="str">
        <f>OBV!H1437</f>
        <v>NEUTRAL</v>
      </c>
    </row>
    <row r="1438" spans="1:12" ht="13.5" x14ac:dyDescent="0.25">
      <c r="A1438" s="3">
        <f>RSI!A1438</f>
        <v>44407</v>
      </c>
      <c r="B1438" s="2">
        <f>RSI!B1438</f>
        <v>0.45</v>
      </c>
      <c r="C1438" s="2">
        <f>RSI!I1438</f>
        <v>53.005039294306293</v>
      </c>
      <c r="D1438" s="2">
        <f>MACD!E1438</f>
        <v>1.0055715952271838E-3</v>
      </c>
      <c r="E1438" s="2">
        <f>MACD!F1438</f>
        <v>4.7371914322460263E-3</v>
      </c>
      <c r="F1438" s="2">
        <f>'Moving Avg'!D1438</f>
        <v>0.45200000000000007</v>
      </c>
      <c r="G1438" s="2">
        <f>'Moving Avg'!F1438</f>
        <v>0.45299999999999996</v>
      </c>
      <c r="H1438" s="2">
        <f>'Moving Avg'!G1438</f>
        <v>0.43260000000000004</v>
      </c>
      <c r="I1438" s="2">
        <f>'Moving Avg'!H1438</f>
        <v>0.50235000000000063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0.44</v>
      </c>
      <c r="C1439" s="2">
        <f>RSI!I1439</f>
        <v>47.120133591301247</v>
      </c>
      <c r="D1439" s="2">
        <f>MACD!E1439</f>
        <v>-1.1171596764573688E-3</v>
      </c>
      <c r="E1439" s="2">
        <f>MACD!F1439</f>
        <v>3.5663212105053474E-3</v>
      </c>
      <c r="F1439" s="2">
        <f>'Moving Avg'!D1439</f>
        <v>0.44800000000000006</v>
      </c>
      <c r="G1439" s="2">
        <f>'Moving Avg'!F1439</f>
        <v>0.4499999999999999</v>
      </c>
      <c r="H1439" s="2">
        <f>'Moving Avg'!G1439</f>
        <v>0.43200000000000005</v>
      </c>
      <c r="I1439" s="2">
        <f>'Moving Avg'!H1439</f>
        <v>0.50160000000000071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</row>
    <row r="1440" spans="1:12" ht="13.5" x14ac:dyDescent="0.25">
      <c r="A1440" s="3">
        <f>RSI!A1440</f>
        <v>44411</v>
      </c>
      <c r="B1440" s="2">
        <f>RSI!B1440</f>
        <v>0.43</v>
      </c>
      <c r="C1440" s="2">
        <f>RSI!I1440</f>
        <v>42.087863823983632</v>
      </c>
      <c r="D1440" s="2">
        <f>MACD!E1440</f>
        <v>-2.1407564314642746E-3</v>
      </c>
      <c r="E1440" s="2">
        <f>MACD!F1440</f>
        <v>2.4249056821114235E-3</v>
      </c>
      <c r="F1440" s="2">
        <f>'Moving Avg'!D1440</f>
        <v>0.44400000000000006</v>
      </c>
      <c r="G1440" s="2">
        <f>'Moving Avg'!F1440</f>
        <v>0.44699999999999995</v>
      </c>
      <c r="H1440" s="2">
        <f>'Moving Avg'!G1440</f>
        <v>0.43120000000000003</v>
      </c>
      <c r="I1440" s="2">
        <f>'Moving Avg'!H1440</f>
        <v>0.50095000000000067</v>
      </c>
      <c r="J1440" s="5" t="str">
        <f>OBV!F1440</f>
        <v>BEARISH</v>
      </c>
      <c r="K1440" s="5" t="str">
        <f>OBV!G1440</f>
        <v>STRONG</v>
      </c>
      <c r="L1440" s="5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0.43</v>
      </c>
      <c r="C1441" s="2">
        <f>RSI!I1441</f>
        <v>42.087863823983632</v>
      </c>
      <c r="D1441" s="2">
        <f>MACD!E1441</f>
        <v>-1.3798620779060244E-3</v>
      </c>
      <c r="E1441" s="2">
        <f>MACD!F1441</f>
        <v>1.663952130107934E-3</v>
      </c>
      <c r="F1441" s="2">
        <f>'Moving Avg'!D1441</f>
        <v>0.44000000000000006</v>
      </c>
      <c r="G1441" s="2">
        <f>'Moving Avg'!F1441</f>
        <v>0.44450000000000001</v>
      </c>
      <c r="H1441" s="2">
        <f>'Moving Avg'!G1441</f>
        <v>0.43060000000000004</v>
      </c>
      <c r="I1441" s="2">
        <f>'Moving Avg'!H1441</f>
        <v>0.50040000000000073</v>
      </c>
      <c r="J1441" s="5" t="str">
        <f>OBV!F1441</f>
        <v>BEARISH</v>
      </c>
      <c r="K1441" s="5" t="str">
        <f>OBV!G1441</f>
        <v>STRONG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0.43</v>
      </c>
      <c r="C1442" s="2">
        <f>RSI!I1442</f>
        <v>42.087863823983639</v>
      </c>
      <c r="D1442" s="2">
        <f>MACD!E1442</f>
        <v>8.8442679827677173E-4</v>
      </c>
      <c r="E1442" s="2">
        <f>MACD!F1442</f>
        <v>1.5080470637417018E-3</v>
      </c>
      <c r="F1442" s="2">
        <f>'Moving Avg'!D1442</f>
        <v>0.43600000000000005</v>
      </c>
      <c r="G1442" s="2">
        <f>'Moving Avg'!F1442</f>
        <v>0.44250000000000006</v>
      </c>
      <c r="H1442" s="2">
        <f>'Moving Avg'!G1442</f>
        <v>0.4304</v>
      </c>
      <c r="I1442" s="2">
        <f>'Moving Avg'!H1442</f>
        <v>0.49990000000000079</v>
      </c>
      <c r="J1442" s="5" t="str">
        <f>OBV!F1442</f>
        <v>BEARISH</v>
      </c>
      <c r="K1442" s="5" t="str">
        <f>OBV!G1442</f>
        <v>STRONG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0.42</v>
      </c>
      <c r="C1443" s="2">
        <f>RSI!I1443</f>
        <v>37.134612664368511</v>
      </c>
      <c r="D1443" s="2">
        <f>MACD!E1443</f>
        <v>5.1554858688099836E-3</v>
      </c>
      <c r="E1443" s="2">
        <f>MACD!F1443</f>
        <v>2.237534824755358E-3</v>
      </c>
      <c r="F1443" s="2">
        <f>'Moving Avg'!D1443</f>
        <v>0.43</v>
      </c>
      <c r="G1443" s="2">
        <f>'Moving Avg'!F1443</f>
        <v>0.4405</v>
      </c>
      <c r="H1443" s="2">
        <f>'Moving Avg'!G1443</f>
        <v>0.43020000000000003</v>
      </c>
      <c r="I1443" s="2">
        <f>'Moving Avg'!H1443</f>
        <v>0.49940000000000073</v>
      </c>
      <c r="J1443" s="5" t="str">
        <f>OBV!F1443</f>
        <v>BEARISH</v>
      </c>
      <c r="K1443" s="5" t="str">
        <f>OBV!G1443</f>
        <v>STRONG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0.41</v>
      </c>
      <c r="C1444" s="2">
        <f>RSI!I1444</f>
        <v>32.957532256338979</v>
      </c>
      <c r="D1444" s="2">
        <f>MACD!E1444</f>
        <v>9.6395864412355814E-3</v>
      </c>
      <c r="E1444" s="2">
        <f>MACD!F1444</f>
        <v>3.717945148051403E-3</v>
      </c>
      <c r="F1444" s="2">
        <f>'Moving Avg'!D1444</f>
        <v>0.42400000000000004</v>
      </c>
      <c r="G1444" s="2">
        <f>'Moving Avg'!F1444</f>
        <v>0.43850000000000006</v>
      </c>
      <c r="H1444" s="2">
        <f>'Moving Avg'!G1444</f>
        <v>0.43000000000000005</v>
      </c>
      <c r="I1444" s="2">
        <f>'Moving Avg'!H1444</f>
        <v>0.4987500000000008</v>
      </c>
      <c r="J1444" s="5" t="str">
        <f>OBV!F1444</f>
        <v>BEARISH</v>
      </c>
      <c r="K1444" s="5" t="str">
        <f>OBV!G1444</f>
        <v>STRONG</v>
      </c>
      <c r="L1444" s="5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0.41</v>
      </c>
      <c r="C1445" s="2">
        <f>RSI!I1445</f>
        <v>32.957532256338979</v>
      </c>
      <c r="D1445" s="2">
        <f>MACD!E1445</f>
        <v>1.2074256844802844E-2</v>
      </c>
      <c r="E1445" s="2">
        <f>MACD!F1445</f>
        <v>5.3892074874016919E-3</v>
      </c>
      <c r="F1445" s="2">
        <f>'Moving Avg'!D1445</f>
        <v>0.42000000000000004</v>
      </c>
      <c r="G1445" s="2">
        <f>'Moving Avg'!F1445</f>
        <v>0.437</v>
      </c>
      <c r="H1445" s="2">
        <f>'Moving Avg'!G1445</f>
        <v>0.43</v>
      </c>
      <c r="I1445" s="2">
        <f>'Moving Avg'!H1445</f>
        <v>0.49805000000000077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</row>
    <row r="1446" spans="1:12" ht="13.5" x14ac:dyDescent="0.25">
      <c r="A1446" s="3">
        <f>RSI!A1446</f>
        <v>44420</v>
      </c>
      <c r="B1446" s="2">
        <f>RSI!B1446</f>
        <v>0.41</v>
      </c>
      <c r="C1446" s="2">
        <f>RSI!I1446</f>
        <v>32.957532256338979</v>
      </c>
      <c r="D1446" s="2">
        <f>MACD!E1446</f>
        <v>1.43000042339817E-2</v>
      </c>
      <c r="E1446" s="2">
        <f>MACD!F1446</f>
        <v>7.1713668367176936E-3</v>
      </c>
      <c r="F1446" s="2">
        <f>'Moving Avg'!D1446</f>
        <v>0.41600000000000004</v>
      </c>
      <c r="G1446" s="2">
        <f>'Moving Avg'!F1446</f>
        <v>0.43600000000000005</v>
      </c>
      <c r="H1446" s="2">
        <f>'Moving Avg'!G1446</f>
        <v>0.43</v>
      </c>
      <c r="I1446" s="2">
        <f>'Moving Avg'!H1446</f>
        <v>0.49740000000000073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</row>
    <row r="1447" spans="1:12" ht="13.5" x14ac:dyDescent="0.25">
      <c r="A1447" s="3">
        <f>RSI!A1447</f>
        <v>44424</v>
      </c>
      <c r="B1447" s="2">
        <f>RSI!B1447</f>
        <v>0.41</v>
      </c>
      <c r="C1447" s="2">
        <f>RSI!I1447</f>
        <v>32.957532256338979</v>
      </c>
      <c r="D1447" s="2">
        <f>MACD!E1447</f>
        <v>1.6336700858164743E-2</v>
      </c>
      <c r="E1447" s="2">
        <f>MACD!F1447</f>
        <v>9.0044336410071042E-3</v>
      </c>
      <c r="F1447" s="2">
        <f>'Moving Avg'!D1447</f>
        <v>0.41200000000000003</v>
      </c>
      <c r="G1447" s="2">
        <f>'Moving Avg'!F1447</f>
        <v>0.4345</v>
      </c>
      <c r="H1447" s="2">
        <f>'Moving Avg'!G1447</f>
        <v>0.43020000000000003</v>
      </c>
      <c r="I1447" s="2">
        <f>'Moving Avg'!H1447</f>
        <v>0.49675000000000075</v>
      </c>
      <c r="J1447" s="5" t="str">
        <f>OBV!F1447</f>
        <v>BEARISH</v>
      </c>
      <c r="K1447" s="5" t="str">
        <f>OBV!G1447</f>
        <v>NEUTRAL</v>
      </c>
      <c r="L1447" s="5" t="str">
        <f>OBV!H1447</f>
        <v>CONFIRMED BEARISH</v>
      </c>
    </row>
    <row r="1448" spans="1:12" ht="13.5" x14ac:dyDescent="0.25">
      <c r="A1448" s="3">
        <f>RSI!A1448</f>
        <v>44425</v>
      </c>
      <c r="B1448" s="2">
        <f>RSI!B1448</f>
        <v>0.41</v>
      </c>
      <c r="C1448" s="2">
        <f>RSI!I1448</f>
        <v>32.957532256338979</v>
      </c>
      <c r="D1448" s="2">
        <f>MACD!E1448</f>
        <v>1.8202070568186624E-2</v>
      </c>
      <c r="E1448" s="2">
        <f>MACD!F1448</f>
        <v>1.0843961026443008E-2</v>
      </c>
      <c r="F1448" s="2">
        <f>'Moving Avg'!D1448</f>
        <v>0.41</v>
      </c>
      <c r="G1448" s="2">
        <f>'Moving Avg'!F1448</f>
        <v>0.4335</v>
      </c>
      <c r="H1448" s="2">
        <f>'Moving Avg'!G1448</f>
        <v>0.43040000000000006</v>
      </c>
      <c r="I1448" s="2">
        <f>'Moving Avg'!H1448</f>
        <v>0.49610000000000071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</row>
    <row r="1449" spans="1:12" ht="13.5" x14ac:dyDescent="0.25">
      <c r="A1449" s="3">
        <f>RSI!A1449</f>
        <v>44426</v>
      </c>
      <c r="B1449" s="2">
        <f>RSI!B1449</f>
        <v>0.4</v>
      </c>
      <c r="C1449" s="2">
        <f>RSI!I1449</f>
        <v>28.339933606500949</v>
      </c>
      <c r="D1449" s="2">
        <f>MACD!E1449</f>
        <v>1.9114231217711664E-2</v>
      </c>
      <c r="E1449" s="2">
        <f>MACD!F1449</f>
        <v>1.249801506469674E-2</v>
      </c>
      <c r="F1449" s="2">
        <f>'Moving Avg'!D1449</f>
        <v>0.40800000000000003</v>
      </c>
      <c r="G1449" s="2">
        <f>'Moving Avg'!F1449</f>
        <v>0.43200000000000005</v>
      </c>
      <c r="H1449" s="2">
        <f>'Moving Avg'!G1449</f>
        <v>0.4304</v>
      </c>
      <c r="I1449" s="2">
        <f>'Moving Avg'!H1449</f>
        <v>0.49540000000000073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0.4</v>
      </c>
      <c r="C1450" s="2">
        <f>RSI!I1450</f>
        <v>28.339933606500963</v>
      </c>
      <c r="D1450" s="2">
        <f>MACD!E1450</f>
        <v>1.852843991784997E-2</v>
      </c>
      <c r="E1450" s="2">
        <f>MACD!F1450</f>
        <v>1.3704100035327387E-2</v>
      </c>
      <c r="F1450" s="2">
        <f>'Moving Avg'!D1450</f>
        <v>0.40599999999999997</v>
      </c>
      <c r="G1450" s="2">
        <f>'Moving Avg'!F1450</f>
        <v>0.43050000000000005</v>
      </c>
      <c r="H1450" s="2">
        <f>'Moving Avg'!G1450</f>
        <v>0.43059999999999993</v>
      </c>
      <c r="I1450" s="2">
        <f>'Moving Avg'!H1450</f>
        <v>0.49470000000000075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0.4</v>
      </c>
      <c r="C1451" s="2">
        <f>RSI!I1451</f>
        <v>28.339933606500963</v>
      </c>
      <c r="D1451" s="2">
        <f>MACD!E1451</f>
        <v>1.8200216649663703E-2</v>
      </c>
      <c r="E1451" s="2">
        <f>MACD!F1451</f>
        <v>1.4603323358194652E-2</v>
      </c>
      <c r="F1451" s="2">
        <f>'Moving Avg'!D1451</f>
        <v>0.40400000000000003</v>
      </c>
      <c r="G1451" s="2">
        <f>'Moving Avg'!F1451</f>
        <v>0.42849999999999999</v>
      </c>
      <c r="H1451" s="2">
        <f>'Moving Avg'!G1451</f>
        <v>0.43059999999999993</v>
      </c>
      <c r="I1451" s="2">
        <f>'Moving Avg'!H1451</f>
        <v>0.49390000000000073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0.39</v>
      </c>
      <c r="C1452" s="2">
        <f>RSI!I1452</f>
        <v>24.119278549361411</v>
      </c>
      <c r="D1452" s="2">
        <f>MACD!E1452</f>
        <v>1.8818272873738107E-2</v>
      </c>
      <c r="E1452" s="2">
        <f>MACD!F1452</f>
        <v>1.5446313261303343E-2</v>
      </c>
      <c r="F1452" s="2">
        <f>'Moving Avg'!D1452</f>
        <v>0.4</v>
      </c>
      <c r="G1452" s="2">
        <f>'Moving Avg'!F1452</f>
        <v>0.4255000000000001</v>
      </c>
      <c r="H1452" s="2">
        <f>'Moving Avg'!G1452</f>
        <v>0.43039999999999989</v>
      </c>
      <c r="I1452" s="2">
        <f>'Moving Avg'!H1452</f>
        <v>0.49310000000000076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0.39</v>
      </c>
      <c r="C1453" s="2">
        <f>RSI!I1453</f>
        <v>24.119278549361411</v>
      </c>
      <c r="D1453" s="2">
        <f>MACD!E1453</f>
        <v>1.8005430623383445E-2</v>
      </c>
      <c r="E1453" s="2">
        <f>MACD!F1453</f>
        <v>1.5958136733719364E-2</v>
      </c>
      <c r="F1453" s="2">
        <f>'Moving Avg'!D1453</f>
        <v>0.39600000000000007</v>
      </c>
      <c r="G1453" s="2">
        <f>'Moving Avg'!F1453</f>
        <v>0.42200000000000015</v>
      </c>
      <c r="H1453" s="2">
        <f>'Moving Avg'!G1453</f>
        <v>0.43039999999999989</v>
      </c>
      <c r="I1453" s="2">
        <f>'Moving Avg'!H1453</f>
        <v>0.49230000000000068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44433</v>
      </c>
      <c r="B1454" s="2">
        <f>RSI!B1454</f>
        <v>0.38</v>
      </c>
      <c r="C1454" s="2">
        <f>RSI!I1454</f>
        <v>20.566900030373404</v>
      </c>
      <c r="D1454" s="2">
        <f>MACD!E1454</f>
        <v>1.6707557856029953E-2</v>
      </c>
      <c r="E1454" s="2">
        <f>MACD!F1454</f>
        <v>1.6108020958181483E-2</v>
      </c>
      <c r="F1454" s="2">
        <f>'Moving Avg'!D1454</f>
        <v>0.39200000000000002</v>
      </c>
      <c r="G1454" s="2">
        <f>'Moving Avg'!F1454</f>
        <v>0.41800000000000004</v>
      </c>
      <c r="H1454" s="2">
        <f>'Moving Avg'!G1454</f>
        <v>0.43019999999999992</v>
      </c>
      <c r="I1454" s="2">
        <f>'Moving Avg'!H1454</f>
        <v>0.49145000000000066</v>
      </c>
      <c r="J1454" s="5" t="str">
        <f>OBV!F1454</f>
        <v>BEARISH</v>
      </c>
      <c r="K1454" s="5" t="str">
        <f>OBV!G1454</f>
        <v>STRONG</v>
      </c>
      <c r="L1454" s="5" t="str">
        <f>OBV!H1454</f>
        <v>CONFIRMED BEARISH</v>
      </c>
    </row>
    <row r="1455" spans="1:12" ht="13.5" x14ac:dyDescent="0.25">
      <c r="A1455" s="3">
        <f>RSI!A1455</f>
        <v>44434</v>
      </c>
      <c r="B1455" s="2">
        <f>RSI!B1455</f>
        <v>0.38</v>
      </c>
      <c r="C1455" s="2">
        <f>RSI!I1455</f>
        <v>20.566900030373404</v>
      </c>
      <c r="D1455" s="2">
        <f>MACD!E1455</f>
        <v>1.5842186794929269E-2</v>
      </c>
      <c r="E1455" s="2">
        <f>MACD!F1455</f>
        <v>1.6054854125531041E-2</v>
      </c>
      <c r="F1455" s="2">
        <f>'Moving Avg'!D1455</f>
        <v>0.38800000000000001</v>
      </c>
      <c r="G1455" s="2">
        <f>'Moving Avg'!F1455</f>
        <v>0.41450000000000004</v>
      </c>
      <c r="H1455" s="2">
        <f>'Moving Avg'!G1455</f>
        <v>0.42979999999999985</v>
      </c>
      <c r="I1455" s="2">
        <f>'Moving Avg'!H1455</f>
        <v>0.49055000000000065</v>
      </c>
      <c r="J1455" s="5" t="str">
        <f>OBV!F1455</f>
        <v>BEARISH</v>
      </c>
      <c r="K1455" s="5" t="str">
        <f>OBV!G1455</f>
        <v>STRONG</v>
      </c>
      <c r="L1455" s="5" t="str">
        <f>OBV!H1455</f>
        <v>CONFIRMED BEARISH</v>
      </c>
    </row>
    <row r="1456" spans="1:12" ht="13.5" x14ac:dyDescent="0.25">
      <c r="A1456" s="3">
        <f>RSI!A1456</f>
        <v>44435</v>
      </c>
      <c r="B1456" s="2">
        <f>RSI!B1456</f>
        <v>0.38</v>
      </c>
      <c r="C1456" s="2">
        <f>RSI!I1456</f>
        <v>20.566900030373418</v>
      </c>
      <c r="D1456" s="2">
        <f>MACD!E1456</f>
        <v>1.5325532125463781E-2</v>
      </c>
      <c r="E1456" s="2">
        <f>MACD!F1456</f>
        <v>1.5908989725517589E-2</v>
      </c>
      <c r="F1456" s="2">
        <f>'Moving Avg'!D1456</f>
        <v>0.38400000000000001</v>
      </c>
      <c r="G1456" s="2">
        <f>'Moving Avg'!F1456</f>
        <v>0.41100000000000003</v>
      </c>
      <c r="H1456" s="2">
        <f>'Moving Avg'!G1456</f>
        <v>0.42939999999999984</v>
      </c>
      <c r="I1456" s="2">
        <f>'Moving Avg'!H1456</f>
        <v>0.48955000000000071</v>
      </c>
      <c r="J1456" s="5" t="str">
        <f>OBV!F1456</f>
        <v>BEARISH</v>
      </c>
      <c r="K1456" s="5" t="str">
        <f>OBV!G1456</f>
        <v>STRONG</v>
      </c>
      <c r="L1456" s="5" t="str">
        <f>OBV!H1456</f>
        <v>CONFIRMED BEARISH</v>
      </c>
    </row>
    <row r="1457" spans="1:12" ht="13.5" x14ac:dyDescent="0.25">
      <c r="A1457" s="3">
        <f>RSI!A1457</f>
        <v>44438</v>
      </c>
      <c r="B1457" s="2">
        <f>RSI!B1457</f>
        <v>0.38</v>
      </c>
      <c r="C1457" s="2">
        <f>RSI!I1457</f>
        <v>20.566900030373418</v>
      </c>
      <c r="D1457" s="2">
        <f>MACD!E1457</f>
        <v>1.5087976106646472E-2</v>
      </c>
      <c r="E1457" s="2">
        <f>MACD!F1457</f>
        <v>1.5744787001743366E-2</v>
      </c>
      <c r="F1457" s="2">
        <f>'Moving Avg'!D1457</f>
        <v>0.38199999999999995</v>
      </c>
      <c r="G1457" s="2">
        <f>'Moving Avg'!F1457</f>
        <v>0.40750000000000003</v>
      </c>
      <c r="H1457" s="2">
        <f>'Moving Avg'!G1457</f>
        <v>0.42899999999999977</v>
      </c>
      <c r="I1457" s="2">
        <f>'Moving Avg'!H1457</f>
        <v>0.48855000000000059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</row>
    <row r="1458" spans="1:12" ht="13.5" x14ac:dyDescent="0.25">
      <c r="A1458" s="3">
        <f>RSI!A1458</f>
        <v>44439</v>
      </c>
      <c r="B1458" s="2">
        <f>RSI!B1458</f>
        <v>0.38</v>
      </c>
      <c r="C1458" s="2">
        <f>RSI!I1458</f>
        <v>20.566900030373418</v>
      </c>
      <c r="D1458" s="2">
        <f>MACD!E1458</f>
        <v>1.5071794312910447E-2</v>
      </c>
      <c r="E1458" s="2">
        <f>MACD!F1458</f>
        <v>1.5610188463976783E-2</v>
      </c>
      <c r="F1458" s="2">
        <f>'Moving Avg'!D1458</f>
        <v>0.38</v>
      </c>
      <c r="G1458" s="2">
        <f>'Moving Avg'!F1458</f>
        <v>0.40400000000000003</v>
      </c>
      <c r="H1458" s="2">
        <f>'Moving Avg'!G1458</f>
        <v>0.42859999999999976</v>
      </c>
      <c r="I1458" s="2">
        <f>'Moving Avg'!H1458</f>
        <v>0.48755000000000054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</row>
    <row r="1459" spans="1:12" ht="13.5" x14ac:dyDescent="0.25">
      <c r="A1459" s="3">
        <f>RSI!A1459</f>
        <v>44440</v>
      </c>
      <c r="B1459" s="2">
        <f>RSI!B1459</f>
        <v>0.38</v>
      </c>
      <c r="C1459" s="2">
        <f>RSI!I1459</f>
        <v>20.566900030373418</v>
      </c>
      <c r="D1459" s="2">
        <f>MACD!E1459</f>
        <v>1.3690776733055576E-2</v>
      </c>
      <c r="E1459" s="2">
        <f>MACD!F1459</f>
        <v>1.5226306117792543E-2</v>
      </c>
      <c r="F1459" s="2">
        <f>'Moving Avg'!D1459</f>
        <v>0.38</v>
      </c>
      <c r="G1459" s="2">
        <f>'Moving Avg'!F1459</f>
        <v>0.40100000000000008</v>
      </c>
      <c r="H1459" s="2">
        <f>'Moving Avg'!G1459</f>
        <v>0.42819999999999969</v>
      </c>
      <c r="I1459" s="2">
        <f>'Moving Avg'!H1459</f>
        <v>0.48655000000000043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0.38</v>
      </c>
      <c r="C1460" s="2">
        <f>RSI!I1460</f>
        <v>20.566900030373418</v>
      </c>
      <c r="D1460" s="2">
        <f>MACD!E1460</f>
        <v>1.2680682882935057E-2</v>
      </c>
      <c r="E1460" s="2">
        <f>MACD!F1460</f>
        <v>1.4717181470821048E-2</v>
      </c>
      <c r="F1460" s="2">
        <f>'Moving Avg'!D1460</f>
        <v>0.38</v>
      </c>
      <c r="G1460" s="2">
        <f>'Moving Avg'!F1460</f>
        <v>0.39849999999999997</v>
      </c>
      <c r="H1460" s="2">
        <f>'Moving Avg'!G1460</f>
        <v>0.42779999999999974</v>
      </c>
      <c r="I1460" s="2">
        <f>'Moving Avg'!H1460</f>
        <v>0.48555000000000043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0.38</v>
      </c>
      <c r="C1461" s="2">
        <f>RSI!I1461</f>
        <v>20.566900030373418</v>
      </c>
      <c r="D1461" s="2">
        <f>MACD!E1461</f>
        <v>1.1972709833604933E-2</v>
      </c>
      <c r="E1461" s="2">
        <f>MACD!F1461</f>
        <v>1.4168287143377825E-2</v>
      </c>
      <c r="F1461" s="2">
        <f>'Moving Avg'!D1461</f>
        <v>0.38</v>
      </c>
      <c r="G1461" s="2">
        <f>'Moving Avg'!F1461</f>
        <v>0.39599999999999996</v>
      </c>
      <c r="H1461" s="2">
        <f>'Moving Avg'!G1461</f>
        <v>0.42739999999999972</v>
      </c>
      <c r="I1461" s="2">
        <f>'Moving Avg'!H1461</f>
        <v>0.48455000000000042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0.38</v>
      </c>
      <c r="C1462" s="2">
        <f>RSI!I1462</f>
        <v>20.566900030373418</v>
      </c>
      <c r="D1462" s="2">
        <f>MACD!E1462</f>
        <v>9.9710476458550468E-3</v>
      </c>
      <c r="E1462" s="2">
        <f>MACD!F1462</f>
        <v>1.3328839243873271E-2</v>
      </c>
      <c r="F1462" s="2">
        <f>'Moving Avg'!D1462</f>
        <v>0.38</v>
      </c>
      <c r="G1462" s="2">
        <f>'Moving Avg'!F1462</f>
        <v>0.39349999999999991</v>
      </c>
      <c r="H1462" s="2">
        <f>'Moving Avg'!G1462</f>
        <v>0.42699999999999977</v>
      </c>
      <c r="I1462" s="2">
        <f>'Moving Avg'!H1462</f>
        <v>0.48360000000000036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0.38</v>
      </c>
      <c r="C1463" s="2">
        <f>RSI!I1463</f>
        <v>20.566900030373418</v>
      </c>
      <c r="D1463" s="2">
        <f>MACD!E1463</f>
        <v>8.4031237364116107E-3</v>
      </c>
      <c r="E1463" s="2">
        <f>MACD!F1463</f>
        <v>1.2343696142380938E-2</v>
      </c>
      <c r="F1463" s="2">
        <f>'Moving Avg'!D1463</f>
        <v>0.38</v>
      </c>
      <c r="G1463" s="2">
        <f>'Moving Avg'!F1463</f>
        <v>0.3914999999999999</v>
      </c>
      <c r="H1463" s="2">
        <f>'Moving Avg'!G1463</f>
        <v>0.42639999999999972</v>
      </c>
      <c r="I1463" s="2">
        <f>'Moving Avg'!H1463</f>
        <v>0.48265000000000036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0.38</v>
      </c>
      <c r="C1464" s="2">
        <f>RSI!I1464</f>
        <v>20.566900030373418</v>
      </c>
      <c r="D1464" s="2">
        <f>MACD!E1464</f>
        <v>5.6544298046663499E-3</v>
      </c>
      <c r="E1464" s="2">
        <f>MACD!F1464</f>
        <v>1.1005842874838022E-2</v>
      </c>
      <c r="F1464" s="2">
        <f>'Moving Avg'!D1464</f>
        <v>0.38</v>
      </c>
      <c r="G1464" s="2">
        <f>'Moving Avg'!F1464</f>
        <v>0.38999999999999996</v>
      </c>
      <c r="H1464" s="2">
        <f>'Moving Avg'!G1464</f>
        <v>0.42539999999999978</v>
      </c>
      <c r="I1464" s="2">
        <f>'Moving Avg'!H1464</f>
        <v>0.48175000000000034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0.39</v>
      </c>
      <c r="C1465" s="2">
        <f>RSI!I1465</f>
        <v>40.401442522750784</v>
      </c>
      <c r="D1465" s="2">
        <f>MACD!E1465</f>
        <v>2.6957159857244339E-3</v>
      </c>
      <c r="E1465" s="2">
        <f>MACD!F1465</f>
        <v>9.343817497015303E-3</v>
      </c>
      <c r="F1465" s="2">
        <f>'Moving Avg'!D1465</f>
        <v>0.38200000000000001</v>
      </c>
      <c r="G1465" s="2">
        <f>'Moving Avg'!F1465</f>
        <v>0.3889999999999999</v>
      </c>
      <c r="H1465" s="2">
        <f>'Moving Avg'!G1465</f>
        <v>0.42439999999999978</v>
      </c>
      <c r="I1465" s="2">
        <f>'Moving Avg'!H1465</f>
        <v>0.48085000000000039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0.4</v>
      </c>
      <c r="C1466" s="2">
        <f>RSI!I1466</f>
        <v>53.031654077571751</v>
      </c>
      <c r="D1466" s="2">
        <f>MACD!E1466</f>
        <v>-5.0778590644623423E-4</v>
      </c>
      <c r="E1466" s="2">
        <f>MACD!F1466</f>
        <v>7.3734968163229955E-3</v>
      </c>
      <c r="F1466" s="2">
        <f>'Moving Avg'!D1466</f>
        <v>0.38600000000000001</v>
      </c>
      <c r="G1466" s="2">
        <f>'Moving Avg'!F1466</f>
        <v>0.38849999999999996</v>
      </c>
      <c r="H1466" s="2">
        <f>'Moving Avg'!G1466</f>
        <v>0.42339999999999978</v>
      </c>
      <c r="I1466" s="2">
        <f>'Moving Avg'!H1466</f>
        <v>0.47995000000000038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0.4</v>
      </c>
      <c r="C1467" s="2">
        <f>RSI!I1467</f>
        <v>53.031654077571766</v>
      </c>
      <c r="D1467" s="2">
        <f>MACD!E1467</f>
        <v>-3.2397855552244725E-3</v>
      </c>
      <c r="E1467" s="2">
        <f>MACD!F1467</f>
        <v>5.2508403420135023E-3</v>
      </c>
      <c r="F1467" s="2">
        <f>'Moving Avg'!D1467</f>
        <v>0.38999999999999996</v>
      </c>
      <c r="G1467" s="2">
        <f>'Moving Avg'!F1467</f>
        <v>0.38800000000000001</v>
      </c>
      <c r="H1467" s="2">
        <f>'Moving Avg'!G1467</f>
        <v>0.42199999999999976</v>
      </c>
      <c r="I1467" s="2">
        <f>'Moving Avg'!H1467</f>
        <v>0.47900000000000043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0.39</v>
      </c>
      <c r="C1468" s="2">
        <f>RSI!I1468</f>
        <v>42.569080735737593</v>
      </c>
      <c r="D1468" s="2">
        <f>MACD!E1468</f>
        <v>-4.8304999745781285E-3</v>
      </c>
      <c r="E1468" s="2">
        <f>MACD!F1468</f>
        <v>3.2345722786951765E-3</v>
      </c>
      <c r="F1468" s="2">
        <f>'Moving Avg'!D1468</f>
        <v>0.39200000000000002</v>
      </c>
      <c r="G1468" s="2">
        <f>'Moving Avg'!F1468</f>
        <v>0.38699999999999996</v>
      </c>
      <c r="H1468" s="2">
        <f>'Moving Avg'!G1468</f>
        <v>0.41999999999999976</v>
      </c>
      <c r="I1468" s="2">
        <f>'Moving Avg'!H1468</f>
        <v>0.47795000000000043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0.39</v>
      </c>
      <c r="C1469" s="2">
        <f>RSI!I1469</f>
        <v>42.569080735737593</v>
      </c>
      <c r="D1469" s="2">
        <f>MACD!E1469</f>
        <v>-6.1356978817688201E-3</v>
      </c>
      <c r="E1469" s="2">
        <f>MACD!F1469</f>
        <v>1.3605182466023772E-3</v>
      </c>
      <c r="F1469" s="2">
        <f>'Moving Avg'!D1469</f>
        <v>0.39400000000000002</v>
      </c>
      <c r="G1469" s="2">
        <f>'Moving Avg'!F1469</f>
        <v>0.38649999999999995</v>
      </c>
      <c r="H1469" s="2">
        <f>'Moving Avg'!G1469</f>
        <v>0.41779999999999989</v>
      </c>
      <c r="I1469" s="2">
        <f>'Moving Avg'!H1469</f>
        <v>0.47700000000000037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0.39</v>
      </c>
      <c r="C1470" s="2">
        <f>RSI!I1470</f>
        <v>42.569080735737593</v>
      </c>
      <c r="D1470" s="2">
        <f>MACD!E1470</f>
        <v>-7.2023264656730368E-3</v>
      </c>
      <c r="E1470" s="2">
        <f>MACD!F1470</f>
        <v>-3.5205069585270555E-4</v>
      </c>
      <c r="F1470" s="2">
        <f>'Moving Avg'!D1470</f>
        <v>0.39400000000000002</v>
      </c>
      <c r="G1470" s="2">
        <f>'Moving Avg'!F1470</f>
        <v>0.38599999999999995</v>
      </c>
      <c r="H1470" s="2">
        <f>'Moving Avg'!G1470</f>
        <v>0.4158</v>
      </c>
      <c r="I1470" s="2">
        <f>'Moving Avg'!H1470</f>
        <v>0.47605000000000047</v>
      </c>
      <c r="J1470" s="5" t="str">
        <f>OBV!F1470</f>
        <v>BULLISH</v>
      </c>
      <c r="K1470" s="5" t="str">
        <f>OBV!G1470</f>
        <v>NEUTRAL</v>
      </c>
      <c r="L1470" s="5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0.38</v>
      </c>
      <c r="C1471" s="2">
        <f>RSI!I1471</f>
        <v>34.153367576129199</v>
      </c>
      <c r="D1471" s="2">
        <f>MACD!E1471</f>
        <v>-7.3291457098637602E-3</v>
      </c>
      <c r="E1471" s="2">
        <f>MACD!F1471</f>
        <v>-1.7474696986549167E-3</v>
      </c>
      <c r="F1471" s="2">
        <f>'Moving Avg'!D1471</f>
        <v>0.39</v>
      </c>
      <c r="G1471" s="2">
        <f>'Moving Avg'!F1471</f>
        <v>0.3849999999999999</v>
      </c>
      <c r="H1471" s="2">
        <f>'Moving Avg'!G1471</f>
        <v>0.4138</v>
      </c>
      <c r="I1471" s="2">
        <f>'Moving Avg'!H1471</f>
        <v>0.47505000000000036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0.38</v>
      </c>
      <c r="C1472" s="2">
        <f>RSI!I1472</f>
        <v>34.153367576129199</v>
      </c>
      <c r="D1472" s="2">
        <f>MACD!E1472</f>
        <v>-7.3449824885332693E-3</v>
      </c>
      <c r="E1472" s="2">
        <f>MACD!F1472</f>
        <v>-2.8669722566305872E-3</v>
      </c>
      <c r="F1472" s="2">
        <f>'Moving Avg'!D1472</f>
        <v>0.38599999999999995</v>
      </c>
      <c r="G1472" s="2">
        <f>'Moving Avg'!F1472</f>
        <v>0.38449999999999995</v>
      </c>
      <c r="H1472" s="2">
        <f>'Moving Avg'!G1472</f>
        <v>0.41200000000000009</v>
      </c>
      <c r="I1472" s="2">
        <f>'Moving Avg'!H1472</f>
        <v>0.47415000000000029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0.38</v>
      </c>
      <c r="C1473" s="2">
        <f>RSI!I1473</f>
        <v>34.153367576129199</v>
      </c>
      <c r="D1473" s="2">
        <f>MACD!E1473</f>
        <v>-7.2736867169662656E-3</v>
      </c>
      <c r="E1473" s="2">
        <f>MACD!F1473</f>
        <v>-3.7483151486977233E-3</v>
      </c>
      <c r="F1473" s="2">
        <f>'Moving Avg'!D1473</f>
        <v>0.38400000000000001</v>
      </c>
      <c r="G1473" s="2">
        <f>'Moving Avg'!F1473</f>
        <v>0.38399999999999995</v>
      </c>
      <c r="H1473" s="2">
        <f>'Moving Avg'!G1473</f>
        <v>0.41040000000000004</v>
      </c>
      <c r="I1473" s="2">
        <f>'Moving Avg'!H1473</f>
        <v>0.47330000000000022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0.38</v>
      </c>
      <c r="C1474" s="2">
        <f>RSI!I1474</f>
        <v>34.153367576129213</v>
      </c>
      <c r="D1474" s="2">
        <f>MACD!E1474</f>
        <v>-7.1349371897617142E-3</v>
      </c>
      <c r="E1474" s="2">
        <f>MACD!F1474</f>
        <v>-4.4256395569105215E-3</v>
      </c>
      <c r="F1474" s="2">
        <f>'Moving Avg'!D1474</f>
        <v>0.38199999999999995</v>
      </c>
      <c r="G1474" s="2">
        <f>'Moving Avg'!F1474</f>
        <v>0.38399999999999995</v>
      </c>
      <c r="H1474" s="2">
        <f>'Moving Avg'!G1474</f>
        <v>0.40900000000000014</v>
      </c>
      <c r="I1474" s="2">
        <f>'Moving Avg'!H1474</f>
        <v>0.47255000000000019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0.39</v>
      </c>
      <c r="C1475" s="2">
        <f>RSI!I1475</f>
        <v>47.984762255203044</v>
      </c>
      <c r="D1475" s="2">
        <f>MACD!E1475</f>
        <v>-6.1471996719831279E-3</v>
      </c>
      <c r="E1475" s="2">
        <f>MACD!F1475</f>
        <v>-4.7699515799250435E-3</v>
      </c>
      <c r="F1475" s="2">
        <f>'Moving Avg'!D1475</f>
        <v>0.38200000000000001</v>
      </c>
      <c r="G1475" s="2">
        <f>'Moving Avg'!F1475</f>
        <v>0.38449999999999995</v>
      </c>
      <c r="H1475" s="2">
        <f>'Moving Avg'!G1475</f>
        <v>0.40800000000000014</v>
      </c>
      <c r="I1475" s="2">
        <f>'Moving Avg'!H1475</f>
        <v>0.4719000000000001</v>
      </c>
      <c r="J1475" s="5" t="str">
        <f>OBV!F1475</f>
        <v>BULLISH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44463</v>
      </c>
      <c r="B1476" s="2">
        <f>RSI!B1476</f>
        <v>0.39</v>
      </c>
      <c r="C1476" s="2">
        <f>RSI!I1476</f>
        <v>47.984762255203044</v>
      </c>
      <c r="D1476" s="2">
        <f>MACD!E1476</f>
        <v>-3.7648161503960886E-3</v>
      </c>
      <c r="E1476" s="2">
        <f>MACD!F1476</f>
        <v>-4.5689244940192528E-3</v>
      </c>
      <c r="F1476" s="2">
        <f>'Moving Avg'!D1476</f>
        <v>0.38400000000000006</v>
      </c>
      <c r="G1476" s="2">
        <f>'Moving Avg'!F1476</f>
        <v>0.3849999999999999</v>
      </c>
      <c r="H1476" s="2">
        <f>'Moving Avg'!G1476</f>
        <v>0.40720000000000012</v>
      </c>
      <c r="I1476" s="2">
        <f>'Moving Avg'!H1476</f>
        <v>0.47130000000000005</v>
      </c>
      <c r="J1476" s="5" t="str">
        <f>OBV!F1476</f>
        <v>BULLISH</v>
      </c>
      <c r="K1476" s="5" t="str">
        <f>OBV!G1476</f>
        <v>NEUTRAL</v>
      </c>
      <c r="L1476" s="5" t="str">
        <f>OBV!H1476</f>
        <v>CONFIRMED BULLISH</v>
      </c>
    </row>
    <row r="1477" spans="1:12" ht="13.5" x14ac:dyDescent="0.25">
      <c r="A1477" s="3">
        <f>RSI!A1477</f>
        <v>44466</v>
      </c>
      <c r="B1477" s="2">
        <f>RSI!B1477</f>
        <v>0.39</v>
      </c>
      <c r="C1477" s="2">
        <f>RSI!I1477</f>
        <v>47.984762255203051</v>
      </c>
      <c r="D1477" s="2">
        <f>MACD!E1477</f>
        <v>-1.7414123525669734E-3</v>
      </c>
      <c r="E1477" s="2">
        <f>MACD!F1477</f>
        <v>-4.0034220657287969E-3</v>
      </c>
      <c r="F1477" s="2">
        <f>'Moving Avg'!D1477</f>
        <v>0.38600000000000001</v>
      </c>
      <c r="G1477" s="2">
        <f>'Moving Avg'!F1477</f>
        <v>0.38549999999999984</v>
      </c>
      <c r="H1477" s="2">
        <f>'Moving Avg'!G1477</f>
        <v>0.40620000000000017</v>
      </c>
      <c r="I1477" s="2">
        <f>'Moving Avg'!H1477</f>
        <v>0.47070000000000006</v>
      </c>
      <c r="J1477" s="5" t="str">
        <f>OBV!F1477</f>
        <v>BULLISH</v>
      </c>
      <c r="K1477" s="5" t="str">
        <f>OBV!G1477</f>
        <v>NEUTRAL</v>
      </c>
      <c r="L1477" s="5" t="str">
        <f>OBV!H1477</f>
        <v>CONFIRMED BULLISH</v>
      </c>
    </row>
    <row r="1478" spans="1:12" ht="13.5" x14ac:dyDescent="0.25">
      <c r="A1478" s="3">
        <f>RSI!A1478</f>
        <v>44467</v>
      </c>
      <c r="B1478" s="2">
        <f>RSI!B1478</f>
        <v>0.38</v>
      </c>
      <c r="C1478" s="2">
        <f>RSI!I1478</f>
        <v>38.01215079784</v>
      </c>
      <c r="D1478" s="2">
        <f>MACD!E1478</f>
        <v>-8.2004000552060585E-4</v>
      </c>
      <c r="E1478" s="2">
        <f>MACD!F1478</f>
        <v>-3.3667456536871591E-3</v>
      </c>
      <c r="F1478" s="2">
        <f>'Moving Avg'!D1478</f>
        <v>0.38600000000000001</v>
      </c>
      <c r="G1478" s="2">
        <f>'Moving Avg'!F1478</f>
        <v>0.3854999999999999</v>
      </c>
      <c r="H1478" s="2">
        <f>'Moving Avg'!G1478</f>
        <v>0.40520000000000017</v>
      </c>
      <c r="I1478" s="2">
        <f>'Moving Avg'!H1478</f>
        <v>0.47005000000000002</v>
      </c>
      <c r="J1478" s="5" t="str">
        <f>OBV!F1478</f>
        <v>BULLISH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44468</v>
      </c>
      <c r="B1479" s="2">
        <f>RSI!B1479</f>
        <v>0.38</v>
      </c>
      <c r="C1479" s="2">
        <f>RSI!I1479</f>
        <v>38.01215079784</v>
      </c>
      <c r="D1479" s="2">
        <f>MACD!E1479</f>
        <v>2.5138215162701094E-5</v>
      </c>
      <c r="E1479" s="2">
        <f>MACD!F1479</f>
        <v>-2.6883688799171873E-3</v>
      </c>
      <c r="F1479" s="2">
        <f>'Moving Avg'!D1479</f>
        <v>0.38599999999999995</v>
      </c>
      <c r="G1479" s="2">
        <f>'Moving Avg'!F1479</f>
        <v>0.3854999999999999</v>
      </c>
      <c r="H1479" s="2">
        <f>'Moving Avg'!G1479</f>
        <v>0.40420000000000017</v>
      </c>
      <c r="I1479" s="2">
        <f>'Moving Avg'!H1479</f>
        <v>0.46934999999999993</v>
      </c>
      <c r="J1479" s="5" t="str">
        <f>OBV!F1479</f>
        <v>BULLISH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44469</v>
      </c>
      <c r="B1480" s="2">
        <f>RSI!B1480</f>
        <v>0.38</v>
      </c>
      <c r="C1480" s="2">
        <f>RSI!I1480</f>
        <v>38.01215079784</v>
      </c>
      <c r="D1480" s="2">
        <f>MACD!E1480</f>
        <v>8.0098852236287765E-4</v>
      </c>
      <c r="E1480" s="2">
        <f>MACD!F1480</f>
        <v>-1.9904973994611741E-3</v>
      </c>
      <c r="F1480" s="2">
        <f>'Moving Avg'!D1480</f>
        <v>0.38400000000000001</v>
      </c>
      <c r="G1480" s="2">
        <f>'Moving Avg'!F1480</f>
        <v>0.38549999999999995</v>
      </c>
      <c r="H1480" s="2">
        <f>'Moving Avg'!G1480</f>
        <v>0.40320000000000017</v>
      </c>
      <c r="I1480" s="2">
        <f>'Moving Avg'!H1480</f>
        <v>0.46859999999999991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0.37</v>
      </c>
      <c r="C1481" s="2">
        <f>RSI!I1481</f>
        <v>30.178599623244153</v>
      </c>
      <c r="D1481" s="2">
        <f>MACD!E1481</f>
        <v>7.1595969156684758E-4</v>
      </c>
      <c r="E1481" s="2">
        <f>MACD!F1481</f>
        <v>-1.4492059812555699E-3</v>
      </c>
      <c r="F1481" s="2">
        <f>'Moving Avg'!D1481</f>
        <v>0.38</v>
      </c>
      <c r="G1481" s="2">
        <f>'Moving Avg'!F1481</f>
        <v>0.38499999999999995</v>
      </c>
      <c r="H1481" s="2">
        <f>'Moving Avg'!G1481</f>
        <v>0.40180000000000021</v>
      </c>
      <c r="I1481" s="2">
        <f>'Moving Avg'!H1481</f>
        <v>0.46779999999999994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0.37</v>
      </c>
      <c r="C1482" s="2">
        <f>RSI!I1482</f>
        <v>30.178599623244153</v>
      </c>
      <c r="D1482" s="2">
        <f>MACD!E1482</f>
        <v>7.5514269089682617E-4</v>
      </c>
      <c r="E1482" s="2">
        <f>MACD!F1482</f>
        <v>-1.0083362468250906E-3</v>
      </c>
      <c r="F1482" s="2">
        <f>'Moving Avg'!D1482</f>
        <v>0.37600000000000006</v>
      </c>
      <c r="G1482" s="2">
        <f>'Moving Avg'!F1482</f>
        <v>0.38449999999999995</v>
      </c>
      <c r="H1482" s="2">
        <f>'Moving Avg'!G1482</f>
        <v>0.40020000000000022</v>
      </c>
      <c r="I1482" s="2">
        <f>'Moving Avg'!H1482</f>
        <v>0.4669999999999998</v>
      </c>
      <c r="J1482" s="5" t="str">
        <f>OBV!F1482</f>
        <v>BEARISH</v>
      </c>
      <c r="K1482" s="5" t="str">
        <f>OBV!G1482</f>
        <v>NEUTRAL</v>
      </c>
      <c r="L1482" s="5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0.37</v>
      </c>
      <c r="C1483" s="2">
        <f>RSI!I1483</f>
        <v>30.178599623244153</v>
      </c>
      <c r="D1483" s="2">
        <f>MACD!E1483</f>
        <v>8.911961212448305E-4</v>
      </c>
      <c r="E1483" s="2">
        <f>MACD!F1483</f>
        <v>-6.2842977321110637E-4</v>
      </c>
      <c r="F1483" s="2">
        <f>'Moving Avg'!D1483</f>
        <v>0.374</v>
      </c>
      <c r="G1483" s="2">
        <f>'Moving Avg'!F1483</f>
        <v>0.38399999999999995</v>
      </c>
      <c r="H1483" s="2">
        <f>'Moving Avg'!G1483</f>
        <v>0.39840000000000031</v>
      </c>
      <c r="I1483" s="2">
        <f>'Moving Avg'!H1483</f>
        <v>0.46619999999999989</v>
      </c>
      <c r="J1483" s="5" t="str">
        <f>OBV!F1483</f>
        <v>BEARISH</v>
      </c>
      <c r="K1483" s="5" t="str">
        <f>OBV!G1483</f>
        <v>NEUTRAL</v>
      </c>
      <c r="L1483" s="5" t="str">
        <f>OBV!H1483</f>
        <v>CONFIRMED BEARISH</v>
      </c>
    </row>
    <row r="1484" spans="1:12" ht="13.5" x14ac:dyDescent="0.25">
      <c r="A1484" s="3">
        <f>RSI!A1484</f>
        <v>44475</v>
      </c>
      <c r="B1484" s="2">
        <f>RSI!B1484</f>
        <v>0.38</v>
      </c>
      <c r="C1484" s="2">
        <f>RSI!I1484</f>
        <v>44.471130088608923</v>
      </c>
      <c r="D1484" s="2">
        <f>MACD!E1484</f>
        <v>3.6085398124685586E-4</v>
      </c>
      <c r="E1484" s="2">
        <f>MACD!F1484</f>
        <v>-4.3057302231951398E-4</v>
      </c>
      <c r="F1484" s="2">
        <f>'Moving Avg'!D1484</f>
        <v>0.374</v>
      </c>
      <c r="G1484" s="2">
        <f>'Moving Avg'!F1484</f>
        <v>0.38399999999999995</v>
      </c>
      <c r="H1484" s="2">
        <f>'Moving Avg'!G1484</f>
        <v>0.39680000000000026</v>
      </c>
      <c r="I1484" s="2">
        <f>'Moving Avg'!H1484</f>
        <v>0.4654999999999998</v>
      </c>
      <c r="J1484" s="5" t="str">
        <f>OBV!F1484</f>
        <v>BEARISH</v>
      </c>
      <c r="K1484" s="5" t="str">
        <f>OBV!G1484</f>
        <v>NEUTRAL</v>
      </c>
      <c r="L1484" s="5" t="str">
        <f>OBV!H1484</f>
        <v>NEUTRAL</v>
      </c>
    </row>
    <row r="1485" spans="1:12" ht="13.5" x14ac:dyDescent="0.25">
      <c r="A1485" s="3">
        <f>RSI!A1485</f>
        <v>44476</v>
      </c>
      <c r="B1485" s="2">
        <f>RSI!B1485</f>
        <v>0.37</v>
      </c>
      <c r="C1485" s="2">
        <f>RSI!I1485</f>
        <v>36.438379091151752</v>
      </c>
      <c r="D1485" s="2">
        <f>MACD!E1485</f>
        <v>2.2204337407214503E-3</v>
      </c>
      <c r="E1485" s="2">
        <f>MACD!F1485</f>
        <v>9.9628330288678883E-5</v>
      </c>
      <c r="F1485" s="2">
        <f>'Moving Avg'!D1485</f>
        <v>0.372</v>
      </c>
      <c r="G1485" s="2">
        <f>'Moving Avg'!F1485</f>
        <v>0.38299999999999995</v>
      </c>
      <c r="H1485" s="2">
        <f>'Moving Avg'!G1485</f>
        <v>0.39520000000000033</v>
      </c>
      <c r="I1485" s="2">
        <f>'Moving Avg'!H1485</f>
        <v>0.46474999999999989</v>
      </c>
      <c r="J1485" s="5" t="str">
        <f>OBV!F1485</f>
        <v>BEARISH</v>
      </c>
      <c r="K1485" s="5" t="str">
        <f>OBV!G1485</f>
        <v>NEUTRAL</v>
      </c>
      <c r="L1485" s="5" t="str">
        <f>OBV!H1485</f>
        <v>CONFIRMED BEARISH</v>
      </c>
    </row>
    <row r="1486" spans="1:12" ht="13.5" x14ac:dyDescent="0.25">
      <c r="A1486" s="3">
        <f>RSI!A1486</f>
        <v>44477</v>
      </c>
      <c r="B1486" s="2">
        <f>RSI!B1486</f>
        <v>0.37</v>
      </c>
      <c r="C1486" s="2">
        <f>RSI!I1486</f>
        <v>36.438379091151752</v>
      </c>
      <c r="D1486" s="2">
        <f>MACD!E1486</f>
        <v>3.8799855894184332E-3</v>
      </c>
      <c r="E1486" s="2">
        <f>MACD!F1486</f>
        <v>8.5569978211462981E-4</v>
      </c>
      <c r="F1486" s="2">
        <f>'Moving Avg'!D1486</f>
        <v>0.37200000000000005</v>
      </c>
      <c r="G1486" s="2">
        <f>'Moving Avg'!F1486</f>
        <v>0.38150000000000001</v>
      </c>
      <c r="H1486" s="2">
        <f>'Moving Avg'!G1486</f>
        <v>0.39360000000000028</v>
      </c>
      <c r="I1486" s="2">
        <f>'Moving Avg'!H1486</f>
        <v>0.46399999999999991</v>
      </c>
      <c r="J1486" s="5" t="str">
        <f>OBV!F1486</f>
        <v>BEARISH</v>
      </c>
      <c r="K1486" s="5" t="str">
        <f>OBV!G1486</f>
        <v>NEUTRAL</v>
      </c>
      <c r="L1486" s="5" t="str">
        <f>OBV!H1486</f>
        <v>NEUTRAL</v>
      </c>
    </row>
    <row r="1487" spans="1:12" ht="13.5" x14ac:dyDescent="0.25">
      <c r="A1487" s="3">
        <f>RSI!A1487</f>
        <v>44480</v>
      </c>
      <c r="B1487" s="2">
        <f>RSI!B1487</f>
        <v>0.37</v>
      </c>
      <c r="C1487" s="2">
        <f>RSI!I1487</f>
        <v>36.438379091151752</v>
      </c>
      <c r="D1487" s="2">
        <f>MACD!E1487</f>
        <v>5.3639081422218182E-3</v>
      </c>
      <c r="E1487" s="2">
        <f>MACD!F1487</f>
        <v>1.7573414541360677E-3</v>
      </c>
      <c r="F1487" s="2">
        <f>'Moving Avg'!D1487</f>
        <v>0.37200000000000005</v>
      </c>
      <c r="G1487" s="2">
        <f>'Moving Avg'!F1487</f>
        <v>0.38</v>
      </c>
      <c r="H1487" s="2">
        <f>'Moving Avg'!G1487</f>
        <v>0.39200000000000029</v>
      </c>
      <c r="I1487" s="2">
        <f>'Moving Avg'!H1487</f>
        <v>0.46319999999999995</v>
      </c>
      <c r="J1487" s="5" t="str">
        <f>OBV!F1487</f>
        <v>BEARISH</v>
      </c>
      <c r="K1487" s="5" t="str">
        <f>OBV!G1487</f>
        <v>NEUTRAL</v>
      </c>
      <c r="L1487" s="5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0.37</v>
      </c>
      <c r="C1488" s="2">
        <f>RSI!I1488</f>
        <v>36.438379091151752</v>
      </c>
      <c r="D1488" s="2">
        <f>MACD!E1488</f>
        <v>5.1548570580396413E-3</v>
      </c>
      <c r="E1488" s="2">
        <f>MACD!F1488</f>
        <v>2.4368445749167827E-3</v>
      </c>
      <c r="F1488" s="2">
        <f>'Moving Avg'!D1488</f>
        <v>0.37200000000000005</v>
      </c>
      <c r="G1488" s="2">
        <f>'Moving Avg'!F1488</f>
        <v>0.37900000000000006</v>
      </c>
      <c r="H1488" s="2">
        <f>'Moving Avg'!G1488</f>
        <v>0.39040000000000036</v>
      </c>
      <c r="I1488" s="2">
        <f>'Moving Avg'!H1488</f>
        <v>0.46229999999999999</v>
      </c>
      <c r="J1488" s="5" t="str">
        <f>OBV!F1488</f>
        <v>BEARISH</v>
      </c>
      <c r="K1488" s="5" t="str">
        <f>OBV!G1488</f>
        <v>NEUTRAL</v>
      </c>
      <c r="L1488" s="5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0.38</v>
      </c>
      <c r="C1489" s="2">
        <f>RSI!I1489</f>
        <v>48.862469981852193</v>
      </c>
      <c r="D1489" s="2">
        <f>MACD!E1489</f>
        <v>4.3055451595146454E-3</v>
      </c>
      <c r="E1489" s="2">
        <f>MACD!F1489</f>
        <v>2.8105846918363552E-3</v>
      </c>
      <c r="F1489" s="2">
        <f>'Moving Avg'!D1489</f>
        <v>0.372</v>
      </c>
      <c r="G1489" s="2">
        <f>'Moving Avg'!F1489</f>
        <v>0.3785</v>
      </c>
      <c r="H1489" s="2">
        <f>'Moving Avg'!G1489</f>
        <v>0.38920000000000038</v>
      </c>
      <c r="I1489" s="2">
        <f>'Moving Avg'!H1489</f>
        <v>0.46134999999999998</v>
      </c>
      <c r="J1489" s="5" t="str">
        <f>OBV!F1489</f>
        <v>BEARISH</v>
      </c>
      <c r="K1489" s="5" t="str">
        <f>OBV!G1489</f>
        <v>NEUTRAL</v>
      </c>
      <c r="L1489" s="5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0.37</v>
      </c>
      <c r="C1490" s="2">
        <f>RSI!I1490</f>
        <v>40.365490433584711</v>
      </c>
      <c r="D1490" s="2">
        <f>MACD!E1490</f>
        <v>4.3318045534394001E-3</v>
      </c>
      <c r="E1490" s="2">
        <f>MACD!F1490</f>
        <v>3.1148286641569643E-3</v>
      </c>
      <c r="F1490" s="2">
        <f>'Moving Avg'!D1490</f>
        <v>0.372</v>
      </c>
      <c r="G1490" s="2">
        <f>'Moving Avg'!F1490</f>
        <v>0.37750000000000006</v>
      </c>
      <c r="H1490" s="2">
        <f>'Moving Avg'!G1490</f>
        <v>0.38800000000000034</v>
      </c>
      <c r="I1490" s="2">
        <f>'Moving Avg'!H1490</f>
        <v>0.46024999999999999</v>
      </c>
      <c r="J1490" s="5" t="str">
        <f>OBV!F1490</f>
        <v>BEARISH</v>
      </c>
      <c r="K1490" s="5" t="str">
        <f>OBV!G1490</f>
        <v>NEUTRAL</v>
      </c>
      <c r="L1490" s="5" t="str">
        <f>OBV!H1490</f>
        <v>NEUTRAL</v>
      </c>
    </row>
    <row r="1491" spans="1:12" ht="13.5" x14ac:dyDescent="0.25">
      <c r="A1491" s="3">
        <f>RSI!A1491</f>
        <v>44488</v>
      </c>
      <c r="B1491" s="2">
        <f>RSI!B1491</f>
        <v>0.37</v>
      </c>
      <c r="C1491" s="2">
        <f>RSI!I1491</f>
        <v>40.365490433584711</v>
      </c>
      <c r="D1491" s="2">
        <f>MACD!E1491</f>
        <v>2.8785114341104423E-3</v>
      </c>
      <c r="E1491" s="2">
        <f>MACD!F1491</f>
        <v>3.0675652181476601E-3</v>
      </c>
      <c r="F1491" s="2">
        <f>'Moving Avg'!D1491</f>
        <v>0.37200000000000005</v>
      </c>
      <c r="G1491" s="2">
        <f>'Moving Avg'!F1491</f>
        <v>0.37700000000000006</v>
      </c>
      <c r="H1491" s="2">
        <f>'Moving Avg'!G1491</f>
        <v>0.38680000000000025</v>
      </c>
      <c r="I1491" s="2">
        <f>'Moving Avg'!H1491</f>
        <v>0.45905000000000001</v>
      </c>
      <c r="J1491" s="5" t="str">
        <f>OBV!F1491</f>
        <v>BEARISH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0.38</v>
      </c>
      <c r="C1492" s="2">
        <f>RSI!I1492</f>
        <v>50.373969040082685</v>
      </c>
      <c r="D1492" s="2">
        <f>MACD!E1492</f>
        <v>9.6634717897675637E-4</v>
      </c>
      <c r="E1492" s="2">
        <f>MACD!F1492</f>
        <v>2.6473216103134797E-3</v>
      </c>
      <c r="F1492" s="2">
        <f>'Moving Avg'!D1492</f>
        <v>0.374</v>
      </c>
      <c r="G1492" s="2">
        <f>'Moving Avg'!F1492</f>
        <v>0.377</v>
      </c>
      <c r="H1492" s="2">
        <f>'Moving Avg'!G1492</f>
        <v>0.3858000000000002</v>
      </c>
      <c r="I1492" s="2">
        <f>'Moving Avg'!H1492</f>
        <v>0.45779999999999998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</row>
    <row r="1493" spans="1:12" ht="13.5" x14ac:dyDescent="0.25">
      <c r="A1493" s="3">
        <f>RSI!A1493</f>
        <v>44490</v>
      </c>
      <c r="B1493" s="2">
        <f>RSI!B1493</f>
        <v>0.38</v>
      </c>
      <c r="C1493" s="2">
        <f>RSI!I1493</f>
        <v>50.373969040082685</v>
      </c>
      <c r="D1493" s="2">
        <f>MACD!E1493</f>
        <v>-6.5675982637269925E-4</v>
      </c>
      <c r="E1493" s="2">
        <f>MACD!F1493</f>
        <v>1.9865053229762438E-3</v>
      </c>
      <c r="F1493" s="2">
        <f>'Moving Avg'!D1493</f>
        <v>0.376</v>
      </c>
      <c r="G1493" s="2">
        <f>'Moving Avg'!F1493</f>
        <v>0.37700000000000006</v>
      </c>
      <c r="H1493" s="2">
        <f>'Moving Avg'!G1493</f>
        <v>0.38500000000000023</v>
      </c>
      <c r="I1493" s="2">
        <f>'Moving Avg'!H1493</f>
        <v>0.45665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</row>
    <row r="1494" spans="1:12" ht="13.5" x14ac:dyDescent="0.25">
      <c r="A1494" s="3">
        <f>RSI!A1494</f>
        <v>44491</v>
      </c>
      <c r="B1494" s="2">
        <f>RSI!B1494</f>
        <v>0.39</v>
      </c>
      <c r="C1494" s="2">
        <f>RSI!I1494</f>
        <v>58.459546054178709</v>
      </c>
      <c r="D1494" s="2">
        <f>MACD!E1494</f>
        <v>-1.2371797328274425E-3</v>
      </c>
      <c r="E1494" s="2">
        <f>MACD!F1494</f>
        <v>1.3417683118155065E-3</v>
      </c>
      <c r="F1494" s="2">
        <f>'Moving Avg'!D1494</f>
        <v>0.378</v>
      </c>
      <c r="G1494" s="2">
        <f>'Moving Avg'!F1494</f>
        <v>0.3775</v>
      </c>
      <c r="H1494" s="2">
        <f>'Moving Avg'!G1494</f>
        <v>0.38460000000000016</v>
      </c>
      <c r="I1494" s="2">
        <f>'Moving Avg'!H1494</f>
        <v>0.4555499999999999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0.39</v>
      </c>
      <c r="C1495" s="2">
        <f>RSI!I1495</f>
        <v>58.459546054178709</v>
      </c>
      <c r="D1495" s="2">
        <f>MACD!E1495</f>
        <v>-3.3302474118694358E-3</v>
      </c>
      <c r="E1495" s="2">
        <f>MACD!F1495</f>
        <v>4.0736516707851804E-4</v>
      </c>
      <c r="F1495" s="2">
        <f>'Moving Avg'!D1495</f>
        <v>0.38200000000000001</v>
      </c>
      <c r="G1495" s="2">
        <f>'Moving Avg'!F1495</f>
        <v>0.3775</v>
      </c>
      <c r="H1495" s="2">
        <f>'Moving Avg'!G1495</f>
        <v>0.3842000000000001</v>
      </c>
      <c r="I1495" s="2">
        <f>'Moving Avg'!H1495</f>
        <v>0.45444999999999985</v>
      </c>
      <c r="J1495" s="5" t="str">
        <f>OBV!F1495</f>
        <v>BULLISH</v>
      </c>
      <c r="K1495" s="5" t="str">
        <f>OBV!G1495</f>
        <v>WEAK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0.4</v>
      </c>
      <c r="C1496" s="2">
        <f>RSI!I1496</f>
        <v>65.061533343524388</v>
      </c>
      <c r="D1496" s="2">
        <f>MACD!E1496</f>
        <v>-5.9008246827784716E-3</v>
      </c>
      <c r="E1496" s="2">
        <f>MACD!F1496</f>
        <v>-8.5427280289287989E-4</v>
      </c>
      <c r="F1496" s="2">
        <f>'Moving Avg'!D1496</f>
        <v>0.38800000000000001</v>
      </c>
      <c r="G1496" s="2">
        <f>'Moving Avg'!F1496</f>
        <v>0.378</v>
      </c>
      <c r="H1496" s="2">
        <f>'Moving Avg'!G1496</f>
        <v>0.38400000000000006</v>
      </c>
      <c r="I1496" s="2">
        <f>'Moving Avg'!H1496</f>
        <v>0.45329999999999981</v>
      </c>
      <c r="J1496" s="5" t="str">
        <f>OBV!F1496</f>
        <v>BULLISH</v>
      </c>
      <c r="K1496" s="5" t="str">
        <f>OBV!G1496</f>
        <v>WEAK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0.41</v>
      </c>
      <c r="C1497" s="2">
        <f>RSI!I1497</f>
        <v>70.167498032556054</v>
      </c>
      <c r="D1497" s="2">
        <f>MACD!E1497</f>
        <v>-8.93018494137926E-3</v>
      </c>
      <c r="E1497" s="2">
        <f>MACD!F1497</f>
        <v>-2.4694552305901561E-3</v>
      </c>
      <c r="F1497" s="2">
        <f>'Moving Avg'!D1497</f>
        <v>0.39400000000000002</v>
      </c>
      <c r="G1497" s="2">
        <f>'Moving Avg'!F1497</f>
        <v>0.379</v>
      </c>
      <c r="H1497" s="2">
        <f>'Moving Avg'!G1497</f>
        <v>0.38400000000000006</v>
      </c>
      <c r="I1497" s="2">
        <f>'Moving Avg'!H1497</f>
        <v>0.45224999999999971</v>
      </c>
      <c r="J1497" s="5" t="str">
        <f>OBV!F1497</f>
        <v>BULLISH</v>
      </c>
      <c r="K1497" s="5" t="str">
        <f>OBV!G1497</f>
        <v>WEAK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0.42</v>
      </c>
      <c r="C1498" s="2">
        <f>RSI!I1498</f>
        <v>74.224181436207431</v>
      </c>
      <c r="D1498" s="2">
        <f>MACD!E1498</f>
        <v>-1.2398428050637622E-2</v>
      </c>
      <c r="E1498" s="2">
        <f>MACD!F1498</f>
        <v>-4.4552497945996496E-3</v>
      </c>
      <c r="F1498" s="2">
        <f>'Moving Avg'!D1498</f>
        <v>0.40200000000000002</v>
      </c>
      <c r="G1498" s="2">
        <f>'Moving Avg'!F1498</f>
        <v>0.38100000000000001</v>
      </c>
      <c r="H1498" s="2">
        <f>'Moving Avg'!G1498</f>
        <v>0.3842000000000001</v>
      </c>
      <c r="I1498" s="2">
        <f>'Moving Avg'!H1498</f>
        <v>0.4513499999999997</v>
      </c>
      <c r="J1498" s="5" t="str">
        <f>OBV!F1498</f>
        <v>BULLISH</v>
      </c>
      <c r="K1498" s="5" t="str">
        <f>OBV!G1498</f>
        <v>WEAK</v>
      </c>
      <c r="L1498" s="5" t="str">
        <f>OBV!H1498</f>
        <v>CONFIRMED BULLISH</v>
      </c>
    </row>
    <row r="1499" spans="1:12" ht="13.5" x14ac:dyDescent="0.25">
      <c r="A1499" s="3">
        <f>RSI!A1499</f>
        <v>44498</v>
      </c>
      <c r="B1499" s="2">
        <f>RSI!B1499</f>
        <v>0.42</v>
      </c>
      <c r="C1499" s="2">
        <f>RSI!I1499</f>
        <v>74.224181436207445</v>
      </c>
      <c r="D1499" s="2">
        <f>MACD!E1499</f>
        <v>-1.400575894192968E-2</v>
      </c>
      <c r="E1499" s="2">
        <f>MACD!F1499</f>
        <v>-6.3653516240656568E-3</v>
      </c>
      <c r="F1499" s="2">
        <f>'Moving Avg'!D1499</f>
        <v>0.40800000000000003</v>
      </c>
      <c r="G1499" s="2">
        <f>'Moving Avg'!F1499</f>
        <v>0.38300000000000001</v>
      </c>
      <c r="H1499" s="2">
        <f>'Moving Avg'!G1499</f>
        <v>0.38460000000000005</v>
      </c>
      <c r="I1499" s="2">
        <f>'Moving Avg'!H1499</f>
        <v>0.45049999999999973</v>
      </c>
      <c r="J1499" s="5" t="str">
        <f>OBV!F1499</f>
        <v>BULLISH</v>
      </c>
      <c r="K1499" s="5" t="str">
        <f>OBV!G1499</f>
        <v>WEAK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0.42</v>
      </c>
      <c r="C1500" s="2">
        <f>RSI!I1500</f>
        <v>74.224181436207431</v>
      </c>
      <c r="D1500" s="2">
        <f>MACD!E1500</f>
        <v>-1.7099755977079467E-2</v>
      </c>
      <c r="E1500" s="2">
        <f>MACD!F1500</f>
        <v>-8.5122324946684189E-3</v>
      </c>
      <c r="F1500" s="2">
        <f>'Moving Avg'!D1500</f>
        <v>0.41399999999999998</v>
      </c>
      <c r="G1500" s="2">
        <f>'Moving Avg'!F1500</f>
        <v>0.38499999999999995</v>
      </c>
      <c r="H1500" s="2">
        <f>'Moving Avg'!G1500</f>
        <v>0.38500000000000006</v>
      </c>
      <c r="I1500" s="2">
        <f>'Moving Avg'!H1500</f>
        <v>0.44969999999999982</v>
      </c>
      <c r="J1500" s="5" t="str">
        <f>OBV!F1500</f>
        <v>BULLISH</v>
      </c>
      <c r="K1500" s="5" t="str">
        <f>OBV!G1500</f>
        <v>WEAK</v>
      </c>
      <c r="L1500" s="5" t="str">
        <f>OBV!H1500</f>
        <v>CONFIRMED BULLISH</v>
      </c>
    </row>
    <row r="1501" spans="1:12" ht="13.5" x14ac:dyDescent="0.25">
      <c r="A1501" s="3">
        <f>RSI!A1501</f>
        <v>44502</v>
      </c>
      <c r="B1501" s="2">
        <f>RSI!B1501</f>
        <v>0.42</v>
      </c>
      <c r="C1501" s="2">
        <f>RSI!I1501</f>
        <v>74.224181436207431</v>
      </c>
      <c r="D1501" s="2">
        <f>MACD!E1501</f>
        <v>-1.9898759284081968E-2</v>
      </c>
      <c r="E1501" s="2">
        <f>MACD!F1501</f>
        <v>-1.0789537852551129E-2</v>
      </c>
      <c r="F1501" s="2">
        <f>'Moving Avg'!D1501</f>
        <v>0.41799999999999998</v>
      </c>
      <c r="G1501" s="2">
        <f>'Moving Avg'!F1501</f>
        <v>0.38750000000000001</v>
      </c>
      <c r="H1501" s="2">
        <f>'Moving Avg'!G1501</f>
        <v>0.38540000000000013</v>
      </c>
      <c r="I1501" s="2">
        <f>'Moving Avg'!H1501</f>
        <v>0.44879999999999981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0.42</v>
      </c>
      <c r="C1502" s="2">
        <f>RSI!I1502</f>
        <v>74.224181436207431</v>
      </c>
      <c r="D1502" s="2">
        <f>MACD!E1502</f>
        <v>-2.0896283136758231E-2</v>
      </c>
      <c r="E1502" s="2">
        <f>MACD!F1502</f>
        <v>-1.2810886909392551E-2</v>
      </c>
      <c r="F1502" s="2">
        <f>'Moving Avg'!D1502</f>
        <v>0.42000000000000004</v>
      </c>
      <c r="G1502" s="2">
        <f>'Moving Avg'!F1502</f>
        <v>0.39</v>
      </c>
      <c r="H1502" s="2">
        <f>'Moving Avg'!G1502</f>
        <v>0.38600000000000018</v>
      </c>
      <c r="I1502" s="2">
        <f>'Moving Avg'!H1502</f>
        <v>0.44794999999999979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</row>
    <row r="1503" spans="1:12" ht="13.5" x14ac:dyDescent="0.25">
      <c r="A1503" s="3">
        <f>RSI!A1503</f>
        <v>44504</v>
      </c>
      <c r="B1503" s="2">
        <f>RSI!B1503</f>
        <v>0.43</v>
      </c>
      <c r="C1503" s="2">
        <f>RSI!I1503</f>
        <v>78.46581619978771</v>
      </c>
      <c r="D1503" s="2">
        <f>MACD!E1503</f>
        <v>-2.2636265834589997E-2</v>
      </c>
      <c r="E1503" s="2">
        <f>MACD!F1503</f>
        <v>-1.477596269443204E-2</v>
      </c>
      <c r="F1503" s="2">
        <f>'Moving Avg'!D1503</f>
        <v>0.42199999999999999</v>
      </c>
      <c r="G1503" s="2">
        <f>'Moving Avg'!F1503</f>
        <v>0.39299999999999996</v>
      </c>
      <c r="H1503" s="2">
        <f>'Moving Avg'!G1503</f>
        <v>0.38680000000000014</v>
      </c>
      <c r="I1503" s="2">
        <f>'Moving Avg'!H1503</f>
        <v>0.44719999999999982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0.43</v>
      </c>
      <c r="C1504" s="2">
        <f>RSI!I1504</f>
        <v>78.46581619978771</v>
      </c>
      <c r="D1504" s="2">
        <f>MACD!E1504</f>
        <v>-2.2772876029932887E-2</v>
      </c>
      <c r="E1504" s="2">
        <f>MACD!F1504</f>
        <v>-1.637534536153221E-2</v>
      </c>
      <c r="F1504" s="2">
        <f>'Moving Avg'!D1504</f>
        <v>0.42400000000000004</v>
      </c>
      <c r="G1504" s="2">
        <f>'Moving Avg'!F1504</f>
        <v>0.39549999999999996</v>
      </c>
      <c r="H1504" s="2">
        <f>'Moving Avg'!G1504</f>
        <v>0.38780000000000014</v>
      </c>
      <c r="I1504" s="2">
        <f>'Moving Avg'!H1504</f>
        <v>0.44654999999999989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0.43</v>
      </c>
      <c r="C1505" s="2">
        <f>RSI!I1505</f>
        <v>78.46581619978771</v>
      </c>
      <c r="D1505" s="2">
        <f>MACD!E1505</f>
        <v>-2.3076227310843356E-2</v>
      </c>
      <c r="E1505" s="2">
        <f>MACD!F1505</f>
        <v>-1.7715521751394441E-2</v>
      </c>
      <c r="F1505" s="2">
        <f>'Moving Avg'!D1505</f>
        <v>0.42599999999999999</v>
      </c>
      <c r="G1505" s="2">
        <f>'Moving Avg'!F1505</f>
        <v>0.39849999999999997</v>
      </c>
      <c r="H1505" s="2">
        <f>'Moving Avg'!G1505</f>
        <v>0.38880000000000009</v>
      </c>
      <c r="I1505" s="2">
        <f>'Moving Avg'!H1505</f>
        <v>0.4458999999999998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0.43</v>
      </c>
      <c r="C1506" s="2">
        <f>RSI!I1506</f>
        <v>78.46581619978771</v>
      </c>
      <c r="D1506" s="2">
        <f>MACD!E1506</f>
        <v>-2.1968297661290659E-2</v>
      </c>
      <c r="E1506" s="2">
        <f>MACD!F1506</f>
        <v>-1.8566076933373685E-2</v>
      </c>
      <c r="F1506" s="2">
        <f>'Moving Avg'!D1506</f>
        <v>0.42800000000000005</v>
      </c>
      <c r="G1506" s="2">
        <f>'Moving Avg'!F1506</f>
        <v>0.40149999999999997</v>
      </c>
      <c r="H1506" s="2">
        <f>'Moving Avg'!G1506</f>
        <v>0.38980000000000009</v>
      </c>
      <c r="I1506" s="2">
        <f>'Moving Avg'!H1506</f>
        <v>0.44519999999999976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0.43</v>
      </c>
      <c r="C1507" s="2">
        <f>RSI!I1507</f>
        <v>78.46581619978771</v>
      </c>
      <c r="D1507" s="2">
        <f>MACD!E1507</f>
        <v>-1.9653329443991063E-2</v>
      </c>
      <c r="E1507" s="2">
        <f>MACD!F1507</f>
        <v>-1.878352743549716E-2</v>
      </c>
      <c r="F1507" s="2">
        <f>'Moving Avg'!D1507</f>
        <v>0.43</v>
      </c>
      <c r="G1507" s="2">
        <f>'Moving Avg'!F1507</f>
        <v>0.40449999999999997</v>
      </c>
      <c r="H1507" s="2">
        <f>'Moving Avg'!G1507</f>
        <v>0.39080000000000004</v>
      </c>
      <c r="I1507" s="2">
        <f>'Moving Avg'!H1507</f>
        <v>0.44454999999999983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</row>
    <row r="1508" spans="1:12" ht="13.5" x14ac:dyDescent="0.25">
      <c r="A1508" s="3">
        <f>RSI!A1508</f>
        <v>44511</v>
      </c>
      <c r="B1508" s="2">
        <f>RSI!B1508</f>
        <v>0.44</v>
      </c>
      <c r="C1508" s="2">
        <f>RSI!I1508</f>
        <v>82.610807595511432</v>
      </c>
      <c r="D1508" s="2">
        <f>MACD!E1508</f>
        <v>-1.7045837770106875E-2</v>
      </c>
      <c r="E1508" s="2">
        <f>MACD!F1508</f>
        <v>-1.8435989502419106E-2</v>
      </c>
      <c r="F1508" s="2">
        <f>'Moving Avg'!D1508</f>
        <v>0.43200000000000005</v>
      </c>
      <c r="G1508" s="2">
        <f>'Moving Avg'!F1508</f>
        <v>0.40799999999999992</v>
      </c>
      <c r="H1508" s="2">
        <f>'Moving Avg'!G1508</f>
        <v>0.39200000000000002</v>
      </c>
      <c r="I1508" s="2">
        <f>'Moving Avg'!H1508</f>
        <v>0.44384999999999986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</row>
    <row r="1509" spans="1:12" ht="13.5" x14ac:dyDescent="0.25">
      <c r="A1509" s="3">
        <f>RSI!A1509</f>
        <v>44512</v>
      </c>
      <c r="B1509" s="2">
        <f>RSI!B1509</f>
        <v>0.45</v>
      </c>
      <c r="C1509" s="2">
        <f>RSI!I1509</f>
        <v>85.596516370587338</v>
      </c>
      <c r="D1509" s="2">
        <f>MACD!E1509</f>
        <v>-1.5777337595182128E-2</v>
      </c>
      <c r="E1509" s="2">
        <f>MACD!F1509</f>
        <v>-1.7904259120971711E-2</v>
      </c>
      <c r="F1509" s="2">
        <f>'Moving Avg'!D1509</f>
        <v>0.43600000000000005</v>
      </c>
      <c r="G1509" s="2">
        <f>'Moving Avg'!F1509</f>
        <v>0.41149999999999992</v>
      </c>
      <c r="H1509" s="2">
        <f>'Moving Avg'!G1509</f>
        <v>0.39339999999999997</v>
      </c>
      <c r="I1509" s="2">
        <f>'Moving Avg'!H1509</f>
        <v>0.44319999999999982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</row>
    <row r="1510" spans="1:12" ht="13.5" x14ac:dyDescent="0.25">
      <c r="A1510" s="3">
        <f>RSI!A1510</f>
        <v>44515</v>
      </c>
      <c r="B1510" s="2">
        <f>RSI!B1510</f>
        <v>0.45</v>
      </c>
      <c r="C1510" s="2">
        <f>RSI!I1510</f>
        <v>85.596516370587324</v>
      </c>
      <c r="D1510" s="2">
        <f>MACD!E1510</f>
        <v>-1.494558004964075E-2</v>
      </c>
      <c r="E1510" s="2">
        <f>MACD!F1510</f>
        <v>-1.7312523306705518E-2</v>
      </c>
      <c r="F1510" s="2">
        <f>'Moving Avg'!D1510</f>
        <v>0.44000000000000006</v>
      </c>
      <c r="G1510" s="2">
        <f>'Moving Avg'!F1510</f>
        <v>0.41549999999999992</v>
      </c>
      <c r="H1510" s="2">
        <f>'Moving Avg'!G1510</f>
        <v>0.39479999999999987</v>
      </c>
      <c r="I1510" s="2">
        <f>'Moving Avg'!H1510</f>
        <v>0.44254999999999983</v>
      </c>
      <c r="J1510" s="5" t="str">
        <f>OBV!F1510</f>
        <v>BULLISH</v>
      </c>
      <c r="K1510" s="5" t="str">
        <f>OBV!G1510</f>
        <v>NEUTRAL</v>
      </c>
      <c r="L1510" s="5" t="str">
        <f>OBV!H1510</f>
        <v>CONFIRMED BULLISH</v>
      </c>
    </row>
    <row r="1511" spans="1:12" ht="13.5" x14ac:dyDescent="0.25">
      <c r="A1511" s="3">
        <f>RSI!A1511</f>
        <v>44516</v>
      </c>
      <c r="B1511" s="2">
        <f>RSI!B1511</f>
        <v>0.45</v>
      </c>
      <c r="C1511" s="2">
        <f>RSI!I1511</f>
        <v>85.596516370587324</v>
      </c>
      <c r="D1511" s="2">
        <f>MACD!E1511</f>
        <v>-1.4465478496300421E-2</v>
      </c>
      <c r="E1511" s="2">
        <f>MACD!F1511</f>
        <v>-1.6743114344624499E-2</v>
      </c>
      <c r="F1511" s="2">
        <f>'Moving Avg'!D1511</f>
        <v>0.44400000000000006</v>
      </c>
      <c r="G1511" s="2">
        <f>'Moving Avg'!F1511</f>
        <v>0.41949999999999993</v>
      </c>
      <c r="H1511" s="2">
        <f>'Moving Avg'!G1511</f>
        <v>0.39619999999999989</v>
      </c>
      <c r="I1511" s="2">
        <f>'Moving Avg'!H1511</f>
        <v>0.44189999999999974</v>
      </c>
      <c r="J1511" s="5" t="str">
        <f>OBV!F1511</f>
        <v>BULLISH</v>
      </c>
      <c r="K1511" s="5" t="str">
        <f>OBV!G1511</f>
        <v>NEUTRAL</v>
      </c>
      <c r="L1511" s="5" t="str">
        <f>OBV!H1511</f>
        <v>CONFIRMED BULLISH</v>
      </c>
    </row>
    <row r="1512" spans="1:12" ht="13.5" x14ac:dyDescent="0.25">
      <c r="A1512" s="3">
        <f>RSI!A1512</f>
        <v>44517</v>
      </c>
      <c r="B1512" s="2">
        <f>RSI!B1512</f>
        <v>0.46</v>
      </c>
      <c r="C1512" s="2">
        <f>RSI!I1512</f>
        <v>88.139893061260324</v>
      </c>
      <c r="D1512" s="2">
        <f>MACD!E1512</f>
        <v>-1.5007102880477685E-2</v>
      </c>
      <c r="E1512" s="2">
        <f>MACD!F1512</f>
        <v>-1.6395912051795136E-2</v>
      </c>
      <c r="F1512" s="2">
        <f>'Moving Avg'!D1512</f>
        <v>0.45</v>
      </c>
      <c r="G1512" s="2">
        <f>'Moving Avg'!F1512</f>
        <v>0.42350000000000004</v>
      </c>
      <c r="H1512" s="2">
        <f>'Moving Avg'!G1512</f>
        <v>0.39779999999999993</v>
      </c>
      <c r="I1512" s="2">
        <f>'Moving Avg'!H1512</f>
        <v>0.44129999999999969</v>
      </c>
      <c r="J1512" s="5" t="str">
        <f>OBV!F1512</f>
        <v>BULLISH</v>
      </c>
      <c r="K1512" s="5" t="str">
        <f>OBV!G1512</f>
        <v>WEAK</v>
      </c>
      <c r="L1512" s="5" t="str">
        <f>OBV!H1512</f>
        <v>CONFIRMED BULLISH</v>
      </c>
    </row>
    <row r="1513" spans="1:12" ht="13.5" x14ac:dyDescent="0.25">
      <c r="A1513" s="3">
        <f>RSI!A1513</f>
        <v>44518</v>
      </c>
      <c r="B1513" s="2">
        <f>RSI!B1513</f>
        <v>0.47</v>
      </c>
      <c r="C1513" s="2">
        <f>RSI!I1513</f>
        <v>90.034895173428893</v>
      </c>
      <c r="D1513" s="2">
        <f>MACD!E1513</f>
        <v>-1.49185510118931E-2</v>
      </c>
      <c r="E1513" s="2">
        <f>MACD!F1513</f>
        <v>-1.6100439843814731E-2</v>
      </c>
      <c r="F1513" s="2">
        <f>'Moving Avg'!D1513</f>
        <v>0.45600000000000007</v>
      </c>
      <c r="G1513" s="2">
        <f>'Moving Avg'!F1513</f>
        <v>0.42800000000000005</v>
      </c>
      <c r="H1513" s="2">
        <f>'Moving Avg'!G1513</f>
        <v>0.39959999999999996</v>
      </c>
      <c r="I1513" s="2">
        <f>'Moving Avg'!H1513</f>
        <v>0.44074999999999959</v>
      </c>
      <c r="J1513" s="5" t="str">
        <f>OBV!F1513</f>
        <v>BULLISH</v>
      </c>
      <c r="K1513" s="5" t="str">
        <f>OBV!G1513</f>
        <v>WEAK</v>
      </c>
      <c r="L1513" s="5" t="str">
        <f>OBV!H1513</f>
        <v>CONFIRMED BULLISH</v>
      </c>
    </row>
    <row r="1514" spans="1:12" ht="13.5" x14ac:dyDescent="0.25">
      <c r="A1514" s="3">
        <f>RSI!A1514</f>
        <v>44519</v>
      </c>
      <c r="B1514" s="2">
        <f>RSI!B1514</f>
        <v>0.47</v>
      </c>
      <c r="C1514" s="2">
        <f>RSI!I1514</f>
        <v>90.034895173428893</v>
      </c>
      <c r="D1514" s="2">
        <f>MACD!E1514</f>
        <v>-1.513500124577255E-2</v>
      </c>
      <c r="E1514" s="2">
        <f>MACD!F1514</f>
        <v>-1.5907352124206298E-2</v>
      </c>
      <c r="F1514" s="2">
        <f>'Moving Avg'!D1514</f>
        <v>0.45999999999999996</v>
      </c>
      <c r="G1514" s="2">
        <f>'Moving Avg'!F1514</f>
        <v>0.43200000000000005</v>
      </c>
      <c r="H1514" s="2">
        <f>'Moving Avg'!G1514</f>
        <v>0.40139999999999992</v>
      </c>
      <c r="I1514" s="2">
        <f>'Moving Avg'!H1514</f>
        <v>0.4401999999999997</v>
      </c>
      <c r="J1514" s="5" t="str">
        <f>OBV!F1514</f>
        <v>BULLISH</v>
      </c>
      <c r="K1514" s="5" t="str">
        <f>OBV!G1514</f>
        <v>WEAK</v>
      </c>
      <c r="L1514" s="5" t="str">
        <f>OBV!H1514</f>
        <v>CONFIRMED BULLISH</v>
      </c>
    </row>
    <row r="1515" spans="1:12" ht="13.5" x14ac:dyDescent="0.25">
      <c r="A1515" s="3">
        <f>RSI!A1515</f>
        <v>44522</v>
      </c>
      <c r="B1515" s="2">
        <f>RSI!B1515</f>
        <v>0.47</v>
      </c>
      <c r="C1515" s="2">
        <f>RSI!I1515</f>
        <v>90.034895173428893</v>
      </c>
      <c r="D1515" s="2">
        <f>MACD!E1515</f>
        <v>-1.5587946571509748E-2</v>
      </c>
      <c r="E1515" s="2">
        <f>MACD!F1515</f>
        <v>-1.5843471013666989E-2</v>
      </c>
      <c r="F1515" s="2">
        <f>'Moving Avg'!D1515</f>
        <v>0.46399999999999997</v>
      </c>
      <c r="G1515" s="2">
        <f>'Moving Avg'!F1515</f>
        <v>0.43600000000000005</v>
      </c>
      <c r="H1515" s="2">
        <f>'Moving Avg'!G1515</f>
        <v>0.40299999999999991</v>
      </c>
      <c r="I1515" s="2">
        <f>'Moving Avg'!H1515</f>
        <v>0.43964999999999976</v>
      </c>
      <c r="J1515" s="5" t="str">
        <f>OBV!F1515</f>
        <v>BULLISH</v>
      </c>
      <c r="K1515" s="5" t="str">
        <f>OBV!G1515</f>
        <v>WEAK</v>
      </c>
      <c r="L1515" s="5" t="str">
        <f>OBV!H1515</f>
        <v>CONFIRMED BULLISH</v>
      </c>
    </row>
    <row r="1516" spans="1:12" ht="13.5" x14ac:dyDescent="0.25">
      <c r="A1516" s="3">
        <f>RSI!A1516</f>
        <v>44523</v>
      </c>
      <c r="B1516" s="2">
        <f>RSI!B1516</f>
        <v>0.47</v>
      </c>
      <c r="C1516" s="2">
        <f>RSI!I1516</f>
        <v>90.034895173428893</v>
      </c>
      <c r="D1516" s="2">
        <f>MACD!E1516</f>
        <v>-1.6221018304534485E-2</v>
      </c>
      <c r="E1516" s="2">
        <f>MACD!F1516</f>
        <v>-1.591898047184049E-2</v>
      </c>
      <c r="F1516" s="2">
        <f>'Moving Avg'!D1516</f>
        <v>0.46799999999999997</v>
      </c>
      <c r="G1516" s="2">
        <f>'Moving Avg'!F1516</f>
        <v>0.43950000000000006</v>
      </c>
      <c r="H1516" s="2">
        <f>'Moving Avg'!G1516</f>
        <v>0.40439999999999993</v>
      </c>
      <c r="I1516" s="2">
        <f>'Moving Avg'!H1516</f>
        <v>0.43919999999999981</v>
      </c>
      <c r="J1516" s="5" t="str">
        <f>OBV!F1516</f>
        <v>BULLISH</v>
      </c>
      <c r="K1516" s="5" t="str">
        <f>OBV!G1516</f>
        <v>WEAK</v>
      </c>
      <c r="L1516" s="5" t="str">
        <f>OBV!H1516</f>
        <v>CONFIRMED BULLISH</v>
      </c>
    </row>
    <row r="1517" spans="1:12" ht="13.5" x14ac:dyDescent="0.25">
      <c r="A1517" s="3">
        <f>RSI!A1517</f>
        <v>44524</v>
      </c>
      <c r="B1517" s="2">
        <f>RSI!B1517</f>
        <v>0.46</v>
      </c>
      <c r="C1517" s="2">
        <f>RSI!I1517</f>
        <v>74.10818720779892</v>
      </c>
      <c r="D1517" s="2">
        <f>MACD!E1517</f>
        <v>-1.6247259482208787E-2</v>
      </c>
      <c r="E1517" s="2">
        <f>MACD!F1517</f>
        <v>-1.5984636273914148E-2</v>
      </c>
      <c r="F1517" s="2">
        <f>'Moving Avg'!D1517</f>
        <v>0.46799999999999997</v>
      </c>
      <c r="G1517" s="2">
        <f>'Moving Avg'!F1517</f>
        <v>0.44200000000000006</v>
      </c>
      <c r="H1517" s="2">
        <f>'Moving Avg'!G1517</f>
        <v>0.40559999999999996</v>
      </c>
      <c r="I1517" s="2">
        <f>'Moving Avg'!H1517</f>
        <v>0.4387999999999998</v>
      </c>
      <c r="J1517" s="5" t="str">
        <f>OBV!F1517</f>
        <v>BULLISH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0.46</v>
      </c>
      <c r="C1518" s="2">
        <f>RSI!I1518</f>
        <v>74.10818720779892</v>
      </c>
      <c r="D1518" s="2">
        <f>MACD!E1518</f>
        <v>-1.4886083658652127E-2</v>
      </c>
      <c r="E1518" s="2">
        <f>MACD!F1518</f>
        <v>-1.5764925750861747E-2</v>
      </c>
      <c r="F1518" s="2">
        <f>'Moving Avg'!D1518</f>
        <v>0.46600000000000003</v>
      </c>
      <c r="G1518" s="2">
        <f>'Moving Avg'!F1518</f>
        <v>0.44400000000000006</v>
      </c>
      <c r="H1518" s="2">
        <f>'Moving Avg'!G1518</f>
        <v>0.40699999999999997</v>
      </c>
      <c r="I1518" s="2">
        <f>'Moving Avg'!H1518</f>
        <v>0.43849999999999978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0.46</v>
      </c>
      <c r="C1519" s="2">
        <f>RSI!I1519</f>
        <v>74.10818720779892</v>
      </c>
      <c r="D1519" s="2">
        <f>MACD!E1519</f>
        <v>-1.233945207428544E-2</v>
      </c>
      <c r="E1519" s="2">
        <f>MACD!F1519</f>
        <v>-1.5079831015546486E-2</v>
      </c>
      <c r="F1519" s="2">
        <f>'Moving Avg'!D1519</f>
        <v>0.46399999999999997</v>
      </c>
      <c r="G1519" s="2">
        <f>'Moving Avg'!F1519</f>
        <v>0.44600000000000006</v>
      </c>
      <c r="H1519" s="2">
        <f>'Moving Avg'!G1519</f>
        <v>0.40839999999999999</v>
      </c>
      <c r="I1519" s="2">
        <f>'Moving Avg'!H1519</f>
        <v>0.43829999999999986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</row>
    <row r="1520" spans="1:12" ht="13.5" x14ac:dyDescent="0.25">
      <c r="A1520" s="3">
        <f>RSI!A1520</f>
        <v>44529</v>
      </c>
      <c r="B1520" s="2">
        <f>RSI!B1520</f>
        <v>0.46</v>
      </c>
      <c r="C1520" s="2">
        <f>RSI!I1520</f>
        <v>74.10818720779892</v>
      </c>
      <c r="D1520" s="2">
        <f>MACD!E1520</f>
        <v>-1.03175674760006E-2</v>
      </c>
      <c r="E1520" s="2">
        <f>MACD!F1520</f>
        <v>-1.4127378307637309E-2</v>
      </c>
      <c r="F1520" s="2">
        <f>'Moving Avg'!D1520</f>
        <v>0.46200000000000002</v>
      </c>
      <c r="G1520" s="2">
        <f>'Moving Avg'!F1520</f>
        <v>0.44800000000000006</v>
      </c>
      <c r="H1520" s="2">
        <f>'Moving Avg'!G1520</f>
        <v>0.40979999999999994</v>
      </c>
      <c r="I1520" s="2">
        <f>'Moving Avg'!H1520</f>
        <v>0.43809999999999988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</row>
    <row r="1521" spans="1:12" ht="13.5" x14ac:dyDescent="0.25">
      <c r="A1521" s="3">
        <f>RSI!A1521</f>
        <v>44530</v>
      </c>
      <c r="B1521" s="2">
        <f>RSI!B1521</f>
        <v>0.46</v>
      </c>
      <c r="C1521" s="2">
        <f>RSI!I1521</f>
        <v>74.10818720779892</v>
      </c>
      <c r="D1521" s="2">
        <f>MACD!E1521</f>
        <v>-8.7298508536862718E-3</v>
      </c>
      <c r="E1521" s="2">
        <f>MACD!F1521</f>
        <v>-1.3047872816847102E-2</v>
      </c>
      <c r="F1521" s="2">
        <f>'Moving Avg'!D1521</f>
        <v>0.46000000000000008</v>
      </c>
      <c r="G1521" s="2">
        <f>'Moving Avg'!F1521</f>
        <v>0.45000000000000007</v>
      </c>
      <c r="H1521" s="2">
        <f>'Moving Avg'!G1521</f>
        <v>0.41139999999999993</v>
      </c>
      <c r="I1521" s="2">
        <f>'Moving Avg'!H1521</f>
        <v>0.43784999999999991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</row>
    <row r="1522" spans="1:12" ht="13.5" x14ac:dyDescent="0.25">
      <c r="A1522" s="3">
        <f>RSI!A1522</f>
        <v>44531</v>
      </c>
      <c r="B1522" s="2">
        <f>RSI!B1522</f>
        <v>0.46</v>
      </c>
      <c r="C1522" s="2">
        <f>RSI!I1522</f>
        <v>74.10818720779892</v>
      </c>
      <c r="D1522" s="2">
        <f>MACD!E1522</f>
        <v>-5.9619264247655623E-3</v>
      </c>
      <c r="E1522" s="2">
        <f>MACD!F1522</f>
        <v>-1.1630683538430794E-2</v>
      </c>
      <c r="F1522" s="2">
        <f>'Moving Avg'!D1522</f>
        <v>0.46000000000000008</v>
      </c>
      <c r="G1522" s="2">
        <f>'Moving Avg'!F1522</f>
        <v>0.45200000000000007</v>
      </c>
      <c r="H1522" s="2">
        <f>'Moving Avg'!G1522</f>
        <v>0.41299999999999998</v>
      </c>
      <c r="I1522" s="2">
        <f>'Moving Avg'!H1522</f>
        <v>0.43744999999999989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0.44</v>
      </c>
      <c r="C1523" s="2">
        <f>RSI!I1523</f>
        <v>47.753476882012755</v>
      </c>
      <c r="D1523" s="2">
        <f>MACD!E1523</f>
        <v>-7.0543946279327807E-4</v>
      </c>
      <c r="E1523" s="2">
        <f>MACD!F1523</f>
        <v>-9.4456347233032902E-3</v>
      </c>
      <c r="F1523" s="2">
        <f>'Moving Avg'!D1523</f>
        <v>0.45600000000000007</v>
      </c>
      <c r="G1523" s="2">
        <f>'Moving Avg'!F1523</f>
        <v>0.45250000000000001</v>
      </c>
      <c r="H1523" s="2">
        <f>'Moving Avg'!G1523</f>
        <v>0.41420000000000001</v>
      </c>
      <c r="I1523" s="2">
        <f>'Moving Avg'!H1523</f>
        <v>0.43689999999999984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0.43</v>
      </c>
      <c r="C1524" s="2">
        <f>RSI!I1524</f>
        <v>40.07877990684004</v>
      </c>
      <c r="D1524" s="2">
        <f>MACD!E1524</f>
        <v>4.503551056846411E-3</v>
      </c>
      <c r="E1524" s="2">
        <f>MACD!F1524</f>
        <v>-6.6557975672733504E-3</v>
      </c>
      <c r="F1524" s="2">
        <f>'Moving Avg'!D1524</f>
        <v>0.45</v>
      </c>
      <c r="G1524" s="2">
        <f>'Moving Avg'!F1524</f>
        <v>0.45249999999999996</v>
      </c>
      <c r="H1524" s="2">
        <f>'Moving Avg'!G1524</f>
        <v>0.41520000000000001</v>
      </c>
      <c r="I1524" s="2">
        <f>'Moving Avg'!H1524</f>
        <v>0.43639999999999984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0.43</v>
      </c>
      <c r="C1525" s="2">
        <f>RSI!I1525</f>
        <v>40.07877990684004</v>
      </c>
      <c r="D1525" s="2">
        <f>MACD!E1525</f>
        <v>8.9891869220132259E-3</v>
      </c>
      <c r="E1525" s="2">
        <f>MACD!F1525</f>
        <v>-3.5268006694160357E-3</v>
      </c>
      <c r="F1525" s="2">
        <f>'Moving Avg'!D1525</f>
        <v>0.44400000000000006</v>
      </c>
      <c r="G1525" s="2">
        <f>'Moving Avg'!F1525</f>
        <v>0.45249999999999996</v>
      </c>
      <c r="H1525" s="2">
        <f>'Moving Avg'!G1525</f>
        <v>0.41600000000000004</v>
      </c>
      <c r="I1525" s="2">
        <f>'Moving Avg'!H1525</f>
        <v>0.4358999999999999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0.43</v>
      </c>
      <c r="C1526" s="2">
        <f>RSI!I1526</f>
        <v>40.07877990684004</v>
      </c>
      <c r="D1526" s="2">
        <f>MACD!E1526</f>
        <v>1.2856973575098185E-2</v>
      </c>
      <c r="E1526" s="2">
        <f>MACD!F1526</f>
        <v>-2.5004582051319163E-4</v>
      </c>
      <c r="F1526" s="2">
        <f>'Moving Avg'!D1526</f>
        <v>0.438</v>
      </c>
      <c r="G1526" s="2">
        <f>'Moving Avg'!F1526</f>
        <v>0.45249999999999996</v>
      </c>
      <c r="H1526" s="2">
        <f>'Moving Avg'!G1526</f>
        <v>0.41680000000000006</v>
      </c>
      <c r="I1526" s="2">
        <f>'Moving Avg'!H1526</f>
        <v>0.43544999999999995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0.43</v>
      </c>
      <c r="C1527" s="2">
        <f>RSI!I1527</f>
        <v>40.07877990684004</v>
      </c>
      <c r="D1527" s="2">
        <f>MACD!E1527</f>
        <v>1.4658151453440016E-2</v>
      </c>
      <c r="E1527" s="2">
        <f>MACD!F1527</f>
        <v>2.73159363427745E-3</v>
      </c>
      <c r="F1527" s="2">
        <f>'Moving Avg'!D1527</f>
        <v>0.43200000000000005</v>
      </c>
      <c r="G1527" s="2">
        <f>'Moving Avg'!F1527</f>
        <v>0.45249999999999996</v>
      </c>
      <c r="H1527" s="2">
        <f>'Moving Avg'!G1527</f>
        <v>0.41760000000000003</v>
      </c>
      <c r="I1527" s="2">
        <f>'Moving Avg'!H1527</f>
        <v>0.43505000000000005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0.43</v>
      </c>
      <c r="C1528" s="2">
        <f>RSI!I1528</f>
        <v>40.07877990684004</v>
      </c>
      <c r="D1528" s="2">
        <f>MACD!E1528</f>
        <v>1.6244166583725517E-2</v>
      </c>
      <c r="E1528" s="2">
        <f>MACD!F1528</f>
        <v>5.4341082241670634E-3</v>
      </c>
      <c r="F1528" s="2">
        <f>'Moving Avg'!D1528</f>
        <v>0.43</v>
      </c>
      <c r="G1528" s="2">
        <f>'Moving Avg'!F1528</f>
        <v>0.45199999999999996</v>
      </c>
      <c r="H1528" s="2">
        <f>'Moving Avg'!G1528</f>
        <v>0.41860000000000008</v>
      </c>
      <c r="I1528" s="2">
        <f>'Moving Avg'!H1528</f>
        <v>0.43475000000000014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0.43</v>
      </c>
      <c r="C1529" s="2">
        <f>RSI!I1529</f>
        <v>40.07877990684004</v>
      </c>
      <c r="D1529" s="2">
        <f>MACD!E1529</f>
        <v>1.7643532664903983E-2</v>
      </c>
      <c r="E1529" s="2">
        <f>MACD!F1529</f>
        <v>7.8759931123144472E-3</v>
      </c>
      <c r="F1529" s="2">
        <f>'Moving Avg'!D1529</f>
        <v>0.43</v>
      </c>
      <c r="G1529" s="2">
        <f>'Moving Avg'!F1529</f>
        <v>0.4509999999999999</v>
      </c>
      <c r="H1529" s="2">
        <f>'Moving Avg'!G1529</f>
        <v>0.41960000000000008</v>
      </c>
      <c r="I1529" s="2">
        <f>'Moving Avg'!H1529</f>
        <v>0.43445000000000022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0.43</v>
      </c>
      <c r="C1530" s="2">
        <f>RSI!I1530</f>
        <v>40.07877990684004</v>
      </c>
      <c r="D1530" s="2">
        <f>MACD!E1530</f>
        <v>1.8880716544289911E-2</v>
      </c>
      <c r="E1530" s="2">
        <f>MACD!F1530</f>
        <v>1.0076937798709541E-2</v>
      </c>
      <c r="F1530" s="2">
        <f>'Moving Avg'!D1530</f>
        <v>0.43</v>
      </c>
      <c r="G1530" s="2">
        <f>'Moving Avg'!F1530</f>
        <v>0.4499999999999999</v>
      </c>
      <c r="H1530" s="2">
        <f>'Moving Avg'!G1530</f>
        <v>0.42060000000000003</v>
      </c>
      <c r="I1530" s="2">
        <f>'Moving Avg'!H1530</f>
        <v>0.43415000000000026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0.43</v>
      </c>
      <c r="C1531" s="2">
        <f>RSI!I1531</f>
        <v>40.07877990684004</v>
      </c>
      <c r="D1531" s="2">
        <f>MACD!E1531</f>
        <v>1.9976735634472165E-2</v>
      </c>
      <c r="E1531" s="2">
        <f>MACD!F1531</f>
        <v>1.2056897365862067E-2</v>
      </c>
      <c r="F1531" s="2">
        <f>'Moving Avg'!D1531</f>
        <v>0.43</v>
      </c>
      <c r="G1531" s="2">
        <f>'Moving Avg'!F1531</f>
        <v>0.44899999999999995</v>
      </c>
      <c r="H1531" s="2">
        <f>'Moving Avg'!G1531</f>
        <v>0.42180000000000006</v>
      </c>
      <c r="I1531" s="2">
        <f>'Moving Avg'!H1531</f>
        <v>0.43385000000000029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0.44</v>
      </c>
      <c r="C1532" s="2">
        <f>RSI!I1532</f>
        <v>53.576768927411123</v>
      </c>
      <c r="D1532" s="2">
        <f>MACD!E1532</f>
        <v>2.020892454405121E-2</v>
      </c>
      <c r="E1532" s="2">
        <f>MACD!F1532</f>
        <v>1.3687302801499896E-2</v>
      </c>
      <c r="F1532" s="2">
        <f>'Moving Avg'!D1532</f>
        <v>0.43200000000000005</v>
      </c>
      <c r="G1532" s="2">
        <f>'Moving Avg'!F1532</f>
        <v>0.44799999999999984</v>
      </c>
      <c r="H1532" s="2">
        <f>'Moving Avg'!G1532</f>
        <v>0.42320000000000008</v>
      </c>
      <c r="I1532" s="2">
        <f>'Moving Avg'!H1532</f>
        <v>0.43370000000000031</v>
      </c>
      <c r="J1532" s="5" t="str">
        <f>OBV!F1532</f>
        <v>BULLISH</v>
      </c>
      <c r="K1532" s="5" t="str">
        <f>OBV!G1532</f>
        <v>WEAK</v>
      </c>
      <c r="L1532" s="5" t="str">
        <f>OBV!H1532</f>
        <v>CONFIRMED BULLISH</v>
      </c>
    </row>
    <row r="1533" spans="1:12" ht="13.5" x14ac:dyDescent="0.25">
      <c r="A1533" s="3">
        <f>RSI!A1533</f>
        <v>44546</v>
      </c>
      <c r="B1533" s="2">
        <f>RSI!B1533</f>
        <v>0.45</v>
      </c>
      <c r="C1533" s="2">
        <f>RSI!I1533</f>
        <v>62.63994828976292</v>
      </c>
      <c r="D1533" s="2">
        <f>MACD!E1533</f>
        <v>1.6570794207749318E-2</v>
      </c>
      <c r="E1533" s="2">
        <f>MACD!F1533</f>
        <v>1.4264001082749781E-2</v>
      </c>
      <c r="F1533" s="2">
        <f>'Moving Avg'!D1533</f>
        <v>0.43600000000000005</v>
      </c>
      <c r="G1533" s="2">
        <f>'Moving Avg'!F1533</f>
        <v>0.4469999999999999</v>
      </c>
      <c r="H1533" s="2">
        <f>'Moving Avg'!G1533</f>
        <v>0.42480000000000007</v>
      </c>
      <c r="I1533" s="2">
        <f>'Moving Avg'!H1533</f>
        <v>0.43350000000000044</v>
      </c>
      <c r="J1533" s="5" t="str">
        <f>OBV!F1533</f>
        <v>BULLISH</v>
      </c>
      <c r="K1533" s="5" t="str">
        <f>OBV!G1533</f>
        <v>WEAK</v>
      </c>
      <c r="L1533" s="5" t="str">
        <f>OBV!H1533</f>
        <v>CONFIRMED BULLISH</v>
      </c>
    </row>
    <row r="1534" spans="1:12" ht="13.5" x14ac:dyDescent="0.25">
      <c r="A1534" s="3">
        <f>RSI!A1534</f>
        <v>44550</v>
      </c>
      <c r="B1534" s="2">
        <f>RSI!B1534</f>
        <v>0.44</v>
      </c>
      <c r="C1534" s="2">
        <f>RSI!I1534</f>
        <v>51.757985042947702</v>
      </c>
      <c r="D1534" s="2">
        <f>MACD!E1534</f>
        <v>1.2619885320814817E-2</v>
      </c>
      <c r="E1534" s="2">
        <f>MACD!F1534</f>
        <v>1.3935177930362789E-2</v>
      </c>
      <c r="F1534" s="2">
        <f>'Moving Avg'!D1534</f>
        <v>0.438</v>
      </c>
      <c r="G1534" s="2">
        <f>'Moving Avg'!F1534</f>
        <v>0.44549999999999984</v>
      </c>
      <c r="H1534" s="2">
        <f>'Moving Avg'!G1534</f>
        <v>0.4260000000000001</v>
      </c>
      <c r="I1534" s="2">
        <f>'Moving Avg'!H1534</f>
        <v>0.43325000000000036</v>
      </c>
      <c r="J1534" s="5" t="str">
        <f>OBV!F1534</f>
        <v>BULLISH</v>
      </c>
      <c r="K1534" s="5" t="str">
        <f>OBV!G1534</f>
        <v>WEAK</v>
      </c>
      <c r="L1534" s="5" t="str">
        <f>OBV!H1534</f>
        <v>CONFIRMED BULLISH</v>
      </c>
    </row>
    <row r="1535" spans="1:12" ht="13.5" x14ac:dyDescent="0.25">
      <c r="A1535" s="3">
        <f>RSI!A1535</f>
        <v>44551</v>
      </c>
      <c r="B1535" s="2">
        <f>RSI!B1535</f>
        <v>0.44</v>
      </c>
      <c r="C1535" s="2">
        <f>RSI!I1535</f>
        <v>51.757985042947702</v>
      </c>
      <c r="D1535" s="2">
        <f>MACD!E1535</f>
        <v>9.2666674142898309E-3</v>
      </c>
      <c r="E1535" s="2">
        <f>MACD!F1535</f>
        <v>1.3001475827148197E-2</v>
      </c>
      <c r="F1535" s="2">
        <f>'Moving Avg'!D1535</f>
        <v>0.44000000000000006</v>
      </c>
      <c r="G1535" s="2">
        <f>'Moving Avg'!F1535</f>
        <v>0.44399999999999984</v>
      </c>
      <c r="H1535" s="2">
        <f>'Moving Avg'!G1535</f>
        <v>0.42740000000000011</v>
      </c>
      <c r="I1535" s="2">
        <f>'Moving Avg'!H1535</f>
        <v>0.43300000000000033</v>
      </c>
      <c r="J1535" s="5" t="str">
        <f>OBV!F1535</f>
        <v>BULLISH</v>
      </c>
      <c r="K1535" s="5" t="str">
        <f>OBV!G1535</f>
        <v>WEAK</v>
      </c>
      <c r="L1535" s="5" t="str">
        <f>OBV!H1535</f>
        <v>CONFIRMED BULLISH</v>
      </c>
    </row>
    <row r="1536" spans="1:12" ht="13.5" x14ac:dyDescent="0.25">
      <c r="A1536" s="3">
        <f>RSI!A1536</f>
        <v>44552</v>
      </c>
      <c r="B1536" s="2">
        <f>RSI!B1536</f>
        <v>0.44</v>
      </c>
      <c r="C1536" s="2">
        <f>RSI!I1536</f>
        <v>51.757985042947702</v>
      </c>
      <c r="D1536" s="2">
        <f>MACD!E1536</f>
        <v>6.4199392263937227E-3</v>
      </c>
      <c r="E1536" s="2">
        <f>MACD!F1536</f>
        <v>1.1685168506997303E-2</v>
      </c>
      <c r="F1536" s="2">
        <f>'Moving Avg'!D1536</f>
        <v>0.442</v>
      </c>
      <c r="G1536" s="2">
        <f>'Moving Avg'!F1536</f>
        <v>0.4425</v>
      </c>
      <c r="H1536" s="2">
        <f>'Moving Avg'!G1536</f>
        <v>0.42880000000000018</v>
      </c>
      <c r="I1536" s="2">
        <f>'Moving Avg'!H1536</f>
        <v>0.43265000000000031</v>
      </c>
      <c r="J1536" s="5" t="str">
        <f>OBV!F1536</f>
        <v>BULLISH</v>
      </c>
      <c r="K1536" s="5" t="str">
        <f>OBV!G1536</f>
        <v>WEAK</v>
      </c>
      <c r="L1536" s="5" t="str">
        <f>OBV!H1536</f>
        <v>CONFIRMED BULLISH</v>
      </c>
    </row>
    <row r="1537" spans="1:12" ht="13.5" x14ac:dyDescent="0.25">
      <c r="A1537" s="3">
        <f>RSI!A1537</f>
        <v>44553</v>
      </c>
      <c r="B1537" s="2">
        <f>RSI!B1537</f>
        <v>0.44</v>
      </c>
      <c r="C1537" s="2">
        <f>RSI!I1537</f>
        <v>51.757985042947702</v>
      </c>
      <c r="D1537" s="2">
        <f>MACD!E1537</f>
        <v>4.0024748144934508E-3</v>
      </c>
      <c r="E1537" s="2">
        <f>MACD!F1537</f>
        <v>1.0148629768496533E-2</v>
      </c>
      <c r="F1537" s="2">
        <f>'Moving Avg'!D1537</f>
        <v>0.442</v>
      </c>
      <c r="G1537" s="2">
        <f>'Moving Avg'!F1537</f>
        <v>0.4415</v>
      </c>
      <c r="H1537" s="2">
        <f>'Moving Avg'!G1537</f>
        <v>0.43020000000000019</v>
      </c>
      <c r="I1537" s="2">
        <f>'Moving Avg'!H1537</f>
        <v>0.43230000000000035</v>
      </c>
      <c r="J1537" s="5" t="str">
        <f>OBV!F1537</f>
        <v>BEARISH</v>
      </c>
      <c r="K1537" s="5" t="str">
        <f>OBV!G1537</f>
        <v>NEUTRAL</v>
      </c>
      <c r="L1537" s="5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0.43</v>
      </c>
      <c r="C1538" s="2">
        <f>RSI!I1538</f>
        <v>41.954634362818894</v>
      </c>
      <c r="D1538" s="2">
        <f>MACD!E1538</f>
        <v>2.689618368537483E-3</v>
      </c>
      <c r="E1538" s="2">
        <f>MACD!F1538</f>
        <v>8.6568274885047234E-3</v>
      </c>
      <c r="F1538" s="2">
        <f>'Moving Avg'!D1538</f>
        <v>0.438</v>
      </c>
      <c r="G1538" s="2">
        <f>'Moving Avg'!F1538</f>
        <v>0.44000000000000006</v>
      </c>
      <c r="H1538" s="2">
        <f>'Moving Avg'!G1538</f>
        <v>0.43140000000000017</v>
      </c>
      <c r="I1538" s="2">
        <f>'Moving Avg'!H1538</f>
        <v>0.43195000000000028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0.43</v>
      </c>
      <c r="C1539" s="2">
        <f>RSI!I1539</f>
        <v>41.954634362818894</v>
      </c>
      <c r="D1539" s="2">
        <f>MACD!E1539</f>
        <v>1.6303762143721201E-3</v>
      </c>
      <c r="E1539" s="2">
        <f>MACD!F1539</f>
        <v>7.2515372336782033E-3</v>
      </c>
      <c r="F1539" s="2">
        <f>'Moving Avg'!D1539</f>
        <v>0.43600000000000005</v>
      </c>
      <c r="G1539" s="2">
        <f>'Moving Avg'!F1539</f>
        <v>0.43850000000000006</v>
      </c>
      <c r="H1539" s="2">
        <f>'Moving Avg'!G1539</f>
        <v>0.43240000000000017</v>
      </c>
      <c r="I1539" s="2">
        <f>'Moving Avg'!H1539</f>
        <v>0.43160000000000026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0.43</v>
      </c>
      <c r="C1540" s="2">
        <f>RSI!I1540</f>
        <v>41.954634362818901</v>
      </c>
      <c r="D1540" s="2">
        <f>MACD!E1540</f>
        <v>7.819058518280797E-4</v>
      </c>
      <c r="E1540" s="2">
        <f>MACD!F1540</f>
        <v>5.9576109573081792E-3</v>
      </c>
      <c r="F1540" s="2">
        <f>'Moving Avg'!D1540</f>
        <v>0.434</v>
      </c>
      <c r="G1540" s="2">
        <f>'Moving Avg'!F1540</f>
        <v>0.43700000000000011</v>
      </c>
      <c r="H1540" s="2">
        <f>'Moving Avg'!G1540</f>
        <v>0.43360000000000021</v>
      </c>
      <c r="I1540" s="2">
        <f>'Moving Avg'!H1540</f>
        <v>0.4312500000000003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</row>
    <row r="1541" spans="1:12" ht="13.5" x14ac:dyDescent="0.25">
      <c r="A1541" s="3">
        <f>RSI!A1541</f>
        <v>44559</v>
      </c>
      <c r="B1541" s="2">
        <f>RSI!B1541</f>
        <v>0.43</v>
      </c>
      <c r="C1541" s="2">
        <f>RSI!I1541</f>
        <v>41.954634362818894</v>
      </c>
      <c r="D1541" s="2">
        <f>MACD!E1541</f>
        <v>1.0823926177983001E-4</v>
      </c>
      <c r="E1541" s="2">
        <f>MACD!F1541</f>
        <v>4.7877366182025099E-3</v>
      </c>
      <c r="F1541" s="2">
        <f>'Moving Avg'!D1541</f>
        <v>0.43200000000000005</v>
      </c>
      <c r="G1541" s="2">
        <f>'Moving Avg'!F1541</f>
        <v>0.43550000000000011</v>
      </c>
      <c r="H1541" s="2">
        <f>'Moving Avg'!G1541</f>
        <v>0.43480000000000019</v>
      </c>
      <c r="I1541" s="2">
        <f>'Moving Avg'!H1541</f>
        <v>0.43095000000000033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</row>
    <row r="1542" spans="1:12" ht="13.5" x14ac:dyDescent="0.25">
      <c r="A1542" s="3">
        <f>RSI!A1542</f>
        <v>44560</v>
      </c>
      <c r="B1542" s="2">
        <f>RSI!B1542</f>
        <v>0.43</v>
      </c>
      <c r="C1542" s="2">
        <f>RSI!I1542</f>
        <v>41.954634362818901</v>
      </c>
      <c r="D1542" s="2">
        <f>MACD!E1542</f>
        <v>1.1176658449410515E-3</v>
      </c>
      <c r="E1542" s="2">
        <f>MACD!F1542</f>
        <v>4.0537224635502182E-3</v>
      </c>
      <c r="F1542" s="2">
        <f>'Moving Avg'!D1542</f>
        <v>0.43</v>
      </c>
      <c r="G1542" s="2">
        <f>'Moving Avg'!F1542</f>
        <v>0.43400000000000005</v>
      </c>
      <c r="H1542" s="2">
        <f>'Moving Avg'!G1542</f>
        <v>0.43580000000000019</v>
      </c>
      <c r="I1542" s="2">
        <f>'Moving Avg'!H1542</f>
        <v>0.4307500000000003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</row>
    <row r="1543" spans="1:12" ht="13.5" x14ac:dyDescent="0.25">
      <c r="A1543" s="3">
        <f>RSI!A1543</f>
        <v>44561</v>
      </c>
      <c r="B1543" s="2">
        <f>RSI!B1543</f>
        <v>0.43</v>
      </c>
      <c r="C1543" s="2">
        <f>RSI!I1543</f>
        <v>41.954634362818894</v>
      </c>
      <c r="D1543" s="2">
        <f>MACD!E1543</f>
        <v>3.5482118477603297E-3</v>
      </c>
      <c r="E1543" s="2">
        <f>MACD!F1543</f>
        <v>3.9526203403922409E-3</v>
      </c>
      <c r="F1543" s="2">
        <f>'Moving Avg'!D1543</f>
        <v>0.43</v>
      </c>
      <c r="G1543" s="2">
        <f>'Moving Avg'!F1543</f>
        <v>0.4335</v>
      </c>
      <c r="H1543" s="2">
        <f>'Moving Avg'!G1543</f>
        <v>0.43680000000000019</v>
      </c>
      <c r="I1543" s="2">
        <f>'Moving Avg'!H1543</f>
        <v>0.43050000000000038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</row>
    <row r="1544" spans="1:12" ht="13.5" x14ac:dyDescent="0.25">
      <c r="A1544" s="3">
        <f>RSI!A1544</f>
        <v>44564</v>
      </c>
      <c r="B1544" s="2">
        <f>RSI!B1544</f>
        <v>0.43</v>
      </c>
      <c r="C1544" s="2">
        <f>RSI!I1544</f>
        <v>41.954634362818901</v>
      </c>
      <c r="D1544" s="2">
        <f>MACD!E1544</f>
        <v>4.1015090083992845E-3</v>
      </c>
      <c r="E1544" s="2">
        <f>MACD!F1544</f>
        <v>3.9823980739936496E-3</v>
      </c>
      <c r="F1544" s="2">
        <f>'Moving Avg'!D1544</f>
        <v>0.43</v>
      </c>
      <c r="G1544" s="2">
        <f>'Moving Avg'!F1544</f>
        <v>0.4335</v>
      </c>
      <c r="H1544" s="2">
        <f>'Moving Avg'!G1544</f>
        <v>0.43760000000000021</v>
      </c>
      <c r="I1544" s="2">
        <f>'Moving Avg'!H1544</f>
        <v>0.43015000000000042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</row>
    <row r="1545" spans="1:12" ht="13.5" x14ac:dyDescent="0.25">
      <c r="A1545" s="3">
        <f>RSI!A1545</f>
        <v>44565</v>
      </c>
      <c r="B1545" s="2">
        <f>RSI!B1545</f>
        <v>0.43</v>
      </c>
      <c r="C1545" s="2">
        <f>RSI!I1545</f>
        <v>41.954634362818894</v>
      </c>
      <c r="D1545" s="2">
        <f>MACD!E1545</f>
        <v>4.6022232053853918E-3</v>
      </c>
      <c r="E1545" s="2">
        <f>MACD!F1545</f>
        <v>4.1063631002719982E-3</v>
      </c>
      <c r="F1545" s="2">
        <f>'Moving Avg'!D1545</f>
        <v>0.43</v>
      </c>
      <c r="G1545" s="2">
        <f>'Moving Avg'!F1545</f>
        <v>0.4335</v>
      </c>
      <c r="H1545" s="2">
        <f>'Moving Avg'!G1545</f>
        <v>0.43840000000000012</v>
      </c>
      <c r="I1545" s="2">
        <f>'Moving Avg'!H1545</f>
        <v>0.42980000000000046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0.42</v>
      </c>
      <c r="C1546" s="2">
        <f>RSI!I1546</f>
        <v>31.247193925520392</v>
      </c>
      <c r="D1546" s="2">
        <f>MACD!E1546</f>
        <v>5.7967745197718412E-3</v>
      </c>
      <c r="E1546" s="2">
        <f>MACD!F1546</f>
        <v>4.4444453841719668E-3</v>
      </c>
      <c r="F1546" s="2">
        <f>'Moving Avg'!D1546</f>
        <v>0.42800000000000005</v>
      </c>
      <c r="G1546" s="2">
        <f>'Moving Avg'!F1546</f>
        <v>0.43299999999999994</v>
      </c>
      <c r="H1546" s="2">
        <f>'Moving Avg'!G1546</f>
        <v>0.43880000000000019</v>
      </c>
      <c r="I1546" s="2">
        <f>'Moving Avg'!H1546</f>
        <v>0.42940000000000045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</row>
    <row r="1547" spans="1:12" ht="13.5" x14ac:dyDescent="0.25">
      <c r="A1547" s="3">
        <f>RSI!A1547</f>
        <v>44567</v>
      </c>
      <c r="B1547" s="2">
        <f>RSI!B1547</f>
        <v>0.42</v>
      </c>
      <c r="C1547" s="2">
        <f>RSI!I1547</f>
        <v>31.247193925520392</v>
      </c>
      <c r="D1547" s="2">
        <f>MACD!E1547</f>
        <v>6.8945366661455898E-3</v>
      </c>
      <c r="E1547" s="2">
        <f>MACD!F1547</f>
        <v>4.9344636405666917E-3</v>
      </c>
      <c r="F1547" s="2">
        <f>'Moving Avg'!D1547</f>
        <v>0.42599999999999999</v>
      </c>
      <c r="G1547" s="2">
        <f>'Moving Avg'!F1547</f>
        <v>0.43249999999999994</v>
      </c>
      <c r="H1547" s="2">
        <f>'Moving Avg'!G1547</f>
        <v>0.43900000000000011</v>
      </c>
      <c r="I1547" s="2">
        <f>'Moving Avg'!H1547</f>
        <v>0.42900000000000044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</row>
    <row r="1548" spans="1:12" ht="13.5" x14ac:dyDescent="0.25">
      <c r="A1548" s="3">
        <f>RSI!A1548</f>
        <v>44568</v>
      </c>
      <c r="B1548" s="2">
        <f>RSI!B1548</f>
        <v>0.44</v>
      </c>
      <c r="C1548" s="2">
        <f>RSI!I1548</f>
        <v>56.812949541597973</v>
      </c>
      <c r="D1548" s="2">
        <f>MACD!E1548</f>
        <v>4.8840137134054107E-3</v>
      </c>
      <c r="E1548" s="2">
        <f>MACD!F1548</f>
        <v>4.9243736551344355E-3</v>
      </c>
      <c r="F1548" s="2">
        <f>'Moving Avg'!D1548</f>
        <v>0.42800000000000005</v>
      </c>
      <c r="G1548" s="2">
        <f>'Moving Avg'!F1548</f>
        <v>0.43299999999999994</v>
      </c>
      <c r="H1548" s="2">
        <f>'Moving Avg'!G1548</f>
        <v>0.43940000000000012</v>
      </c>
      <c r="I1548" s="2">
        <f>'Moving Avg'!H1548</f>
        <v>0.42870000000000041</v>
      </c>
      <c r="J1548" s="5" t="str">
        <f>OBV!F1548</f>
        <v>BEARISH</v>
      </c>
      <c r="K1548" s="5" t="str">
        <f>OBV!G1548</f>
        <v>NEUTRAL</v>
      </c>
      <c r="L1548" s="5" t="str">
        <f>OBV!H1548</f>
        <v>BEARISH DIVERGENCE</v>
      </c>
    </row>
    <row r="1549" spans="1:12" ht="13.5" x14ac:dyDescent="0.25">
      <c r="A1549" s="3">
        <f>RSI!A1549</f>
        <v>44571</v>
      </c>
      <c r="B1549" s="2">
        <f>RSI!B1549</f>
        <v>0.44</v>
      </c>
      <c r="C1549" s="2">
        <f>RSI!I1549</f>
        <v>56.812949541597966</v>
      </c>
      <c r="D1549" s="2">
        <f>MACD!E1549</f>
        <v>3.1391992779149502E-3</v>
      </c>
      <c r="E1549" s="2">
        <f>MACD!F1549</f>
        <v>4.5673387796905385E-3</v>
      </c>
      <c r="F1549" s="2">
        <f>'Moving Avg'!D1549</f>
        <v>0.43</v>
      </c>
      <c r="G1549" s="2">
        <f>'Moving Avg'!F1549</f>
        <v>0.43349999999999989</v>
      </c>
      <c r="H1549" s="2">
        <f>'Moving Avg'!G1549</f>
        <v>0.43980000000000014</v>
      </c>
      <c r="I1549" s="2">
        <f>'Moving Avg'!H1549</f>
        <v>0.42840000000000039</v>
      </c>
      <c r="J1549" s="5" t="str">
        <f>OBV!F1549</f>
        <v>BEARISH</v>
      </c>
      <c r="K1549" s="5" t="str">
        <f>OBV!G1549</f>
        <v>NEUTRAL</v>
      </c>
      <c r="L1549" s="5" t="str">
        <f>OBV!H1549</f>
        <v>BEARISH DIVERGENCE</v>
      </c>
    </row>
    <row r="1550" spans="1:12" ht="13.5" x14ac:dyDescent="0.25">
      <c r="A1550" s="3">
        <f>RSI!A1550</f>
        <v>44572</v>
      </c>
      <c r="B1550" s="2">
        <f>RSI!B1550</f>
        <v>0.43</v>
      </c>
      <c r="C1550" s="2">
        <f>RSI!I1550</f>
        <v>46.73542675506674</v>
      </c>
      <c r="D1550" s="2">
        <f>MACD!E1550</f>
        <v>2.3631856970843246E-3</v>
      </c>
      <c r="E1550" s="2">
        <f>MACD!F1550</f>
        <v>4.1265081631692959E-3</v>
      </c>
      <c r="F1550" s="2">
        <f>'Moving Avg'!D1550</f>
        <v>0.43</v>
      </c>
      <c r="G1550" s="2">
        <f>'Moving Avg'!F1550</f>
        <v>0.43349999999999989</v>
      </c>
      <c r="H1550" s="2">
        <f>'Moving Avg'!G1550</f>
        <v>0.44</v>
      </c>
      <c r="I1550" s="2">
        <f>'Moving Avg'!H1550</f>
        <v>0.42805000000000049</v>
      </c>
      <c r="J1550" s="5" t="str">
        <f>OBV!F1550</f>
        <v>BEARISH</v>
      </c>
      <c r="K1550" s="5" t="str">
        <f>OBV!G1550</f>
        <v>NEUTRAL</v>
      </c>
      <c r="L1550" s="5" t="str">
        <f>OBV!H1550</f>
        <v>NEUTRAL</v>
      </c>
    </row>
    <row r="1551" spans="1:12" ht="13.5" x14ac:dyDescent="0.25">
      <c r="A1551" s="3">
        <f>RSI!A1551</f>
        <v>44573</v>
      </c>
      <c r="B1551" s="2">
        <f>RSI!B1551</f>
        <v>0.43</v>
      </c>
      <c r="C1551" s="2">
        <f>RSI!I1551</f>
        <v>46.735426755066747</v>
      </c>
      <c r="D1551" s="2">
        <f>MACD!E1551</f>
        <v>1.7282669577203258E-3</v>
      </c>
      <c r="E1551" s="2">
        <f>MACD!F1551</f>
        <v>3.6468599220795019E-3</v>
      </c>
      <c r="F1551" s="2">
        <f>'Moving Avg'!D1551</f>
        <v>0.43200000000000005</v>
      </c>
      <c r="G1551" s="2">
        <f>'Moving Avg'!F1551</f>
        <v>0.4335</v>
      </c>
      <c r="H1551" s="2">
        <f>'Moving Avg'!G1551</f>
        <v>0.44020000000000004</v>
      </c>
      <c r="I1551" s="2">
        <f>'Moving Avg'!H1551</f>
        <v>0.42775000000000057</v>
      </c>
      <c r="J1551" s="5" t="str">
        <f>OBV!F1551</f>
        <v>BEARISH</v>
      </c>
      <c r="K1551" s="5" t="str">
        <f>OBV!G1551</f>
        <v>NEUTRAL</v>
      </c>
      <c r="L1551" s="5" t="str">
        <f>OBV!H1551</f>
        <v>BEARISH DIVERGENCE</v>
      </c>
    </row>
    <row r="1552" spans="1:12" ht="13.5" x14ac:dyDescent="0.25">
      <c r="A1552" s="3">
        <f>RSI!A1552</f>
        <v>44574</v>
      </c>
      <c r="B1552" s="2">
        <f>RSI!B1552</f>
        <v>0.43</v>
      </c>
      <c r="C1552" s="2">
        <f>RSI!I1552</f>
        <v>46.735426755066747</v>
      </c>
      <c r="D1552" s="2">
        <f>MACD!E1552</f>
        <v>1.2111281510081007E-3</v>
      </c>
      <c r="E1552" s="2">
        <f>MACD!F1552</f>
        <v>3.1597135678652216E-3</v>
      </c>
      <c r="F1552" s="2">
        <f>'Moving Avg'!D1552</f>
        <v>0.434</v>
      </c>
      <c r="G1552" s="2">
        <f>'Moving Avg'!F1552</f>
        <v>0.433</v>
      </c>
      <c r="H1552" s="2">
        <f>'Moving Avg'!G1552</f>
        <v>0.44040000000000001</v>
      </c>
      <c r="I1552" s="2">
        <f>'Moving Avg'!H1552</f>
        <v>0.42745000000000055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</row>
    <row r="1553" spans="1:12" ht="13.5" x14ac:dyDescent="0.25">
      <c r="A1553" s="3">
        <f>RSI!A1553</f>
        <v>44575</v>
      </c>
      <c r="B1553" s="2">
        <f>RSI!B1553</f>
        <v>0.43</v>
      </c>
      <c r="C1553" s="2">
        <f>RSI!I1553</f>
        <v>46.735426755066747</v>
      </c>
      <c r="D1553" s="2">
        <f>MACD!E1553</f>
        <v>7.9216038904261765E-4</v>
      </c>
      <c r="E1553" s="2">
        <f>MACD!F1553</f>
        <v>2.6862029321007008E-3</v>
      </c>
      <c r="F1553" s="2">
        <f>'Moving Avg'!D1553</f>
        <v>0.43200000000000005</v>
      </c>
      <c r="G1553" s="2">
        <f>'Moving Avg'!F1553</f>
        <v>0.43200000000000005</v>
      </c>
      <c r="H1553" s="2">
        <f>'Moving Avg'!G1553</f>
        <v>0.44040000000000001</v>
      </c>
      <c r="I1553" s="2">
        <f>'Moving Avg'!H1553</f>
        <v>0.42715000000000053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0.43</v>
      </c>
      <c r="C1554" s="2">
        <f>RSI!I1554</f>
        <v>46.735426755066747</v>
      </c>
      <c r="D1554" s="2">
        <f>MACD!E1554</f>
        <v>4.5488182466463245E-4</v>
      </c>
      <c r="E1554" s="2">
        <f>MACD!F1554</f>
        <v>2.2399387106134872E-3</v>
      </c>
      <c r="F1554" s="2">
        <f>'Moving Avg'!D1554</f>
        <v>0.43</v>
      </c>
      <c r="G1554" s="2">
        <f>'Moving Avg'!F1554</f>
        <v>0.43150000000000005</v>
      </c>
      <c r="H1554" s="2">
        <f>'Moving Avg'!G1554</f>
        <v>0.4403999999999999</v>
      </c>
      <c r="I1554" s="2">
        <f>'Moving Avg'!H1554</f>
        <v>0.42685000000000062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0.43</v>
      </c>
      <c r="C1555" s="2">
        <f>RSI!I1555</f>
        <v>46.735426755066747</v>
      </c>
      <c r="D1555" s="2">
        <f>MACD!E1555</f>
        <v>1.854483987313027E-4</v>
      </c>
      <c r="E1555" s="2">
        <f>MACD!F1555</f>
        <v>1.8290406482370503E-3</v>
      </c>
      <c r="F1555" s="2">
        <f>'Moving Avg'!D1555</f>
        <v>0.43</v>
      </c>
      <c r="G1555" s="2">
        <f>'Moving Avg'!F1555</f>
        <v>0.43099999999999994</v>
      </c>
      <c r="H1555" s="2">
        <f>'Moving Avg'!G1555</f>
        <v>0.4403999999999999</v>
      </c>
      <c r="I1555" s="2">
        <f>'Moving Avg'!H1555</f>
        <v>0.4265500000000006</v>
      </c>
      <c r="J1555" s="5" t="str">
        <f>OBV!F1555</f>
        <v>NEUTRAL</v>
      </c>
      <c r="K1555" s="5" t="str">
        <f>OBV!G1555</f>
        <v>NEUTRAL</v>
      </c>
      <c r="L1555" s="5" t="str">
        <f>OBV!H1555</f>
        <v>NEUTRAL</v>
      </c>
    </row>
    <row r="1556" spans="1:12" ht="13.5" x14ac:dyDescent="0.25">
      <c r="A1556" s="3">
        <f>RSI!A1556</f>
        <v>44580</v>
      </c>
      <c r="B1556" s="2">
        <f>RSI!B1556</f>
        <v>0.43</v>
      </c>
      <c r="C1556" s="2">
        <f>RSI!I1556</f>
        <v>46.735426755066747</v>
      </c>
      <c r="D1556" s="2">
        <f>MACD!E1556</f>
        <v>-1.5662210762732443E-3</v>
      </c>
      <c r="E1556" s="2">
        <f>MACD!F1556</f>
        <v>1.1499883033349915E-3</v>
      </c>
      <c r="F1556" s="2">
        <f>'Moving Avg'!D1556</f>
        <v>0.43</v>
      </c>
      <c r="G1556" s="2">
        <f>'Moving Avg'!F1556</f>
        <v>0.43049999999999999</v>
      </c>
      <c r="H1556" s="2">
        <f>'Moving Avg'!G1556</f>
        <v>0.4403999999999999</v>
      </c>
      <c r="I1556" s="2">
        <f>'Moving Avg'!H1556</f>
        <v>0.42625000000000063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</row>
    <row r="1557" spans="1:12" ht="13.5" x14ac:dyDescent="0.25">
      <c r="A1557" s="3">
        <f>RSI!A1557</f>
        <v>44581</v>
      </c>
      <c r="B1557" s="2">
        <f>RSI!B1557</f>
        <v>0.43</v>
      </c>
      <c r="C1557" s="2">
        <f>RSI!I1557</f>
        <v>46.735426755066747</v>
      </c>
      <c r="D1557" s="2">
        <f>MACD!E1557</f>
        <v>-3.0347231313193057E-3</v>
      </c>
      <c r="E1557" s="2">
        <f>MACD!F1557</f>
        <v>3.1304601640413205E-4</v>
      </c>
      <c r="F1557" s="2">
        <f>'Moving Avg'!D1557</f>
        <v>0.43</v>
      </c>
      <c r="G1557" s="2">
        <f>'Moving Avg'!F1557</f>
        <v>0.43</v>
      </c>
      <c r="H1557" s="2">
        <f>'Moving Avg'!G1557</f>
        <v>0.4403999999999999</v>
      </c>
      <c r="I1557" s="2">
        <f>'Moving Avg'!H1557</f>
        <v>0.42595000000000061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</row>
    <row r="1558" spans="1:12" ht="13.5" x14ac:dyDescent="0.25">
      <c r="A1558" s="3">
        <f>RSI!A1558</f>
        <v>44582</v>
      </c>
      <c r="B1558" s="2">
        <f>RSI!B1558</f>
        <v>0.43</v>
      </c>
      <c r="C1558" s="2">
        <f>RSI!I1558</f>
        <v>46.735426755066747</v>
      </c>
      <c r="D1558" s="2">
        <f>MACD!E1558</f>
        <v>-1.1877122270810836E-3</v>
      </c>
      <c r="E1558" s="2">
        <f>MACD!F1558</f>
        <v>1.2894367707088928E-5</v>
      </c>
      <c r="F1558" s="2">
        <f>'Moving Avg'!D1558</f>
        <v>0.43</v>
      </c>
      <c r="G1558" s="2">
        <f>'Moving Avg'!F1558</f>
        <v>0.42999999999999988</v>
      </c>
      <c r="H1558" s="2">
        <f>'Moving Avg'!G1558</f>
        <v>0.44019999999999998</v>
      </c>
      <c r="I1558" s="2">
        <f>'Moving Avg'!H1558</f>
        <v>0.42565000000000069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</row>
    <row r="1559" spans="1:12" ht="13.5" x14ac:dyDescent="0.25">
      <c r="A1559" s="3">
        <f>RSI!A1559</f>
        <v>44585</v>
      </c>
      <c r="B1559" s="2">
        <f>RSI!B1559</f>
        <v>0.43</v>
      </c>
      <c r="C1559" s="2">
        <f>RSI!I1559</f>
        <v>46.735426755066747</v>
      </c>
      <c r="D1559" s="2">
        <f>MACD!E1559</f>
        <v>3.8687138424031708E-4</v>
      </c>
      <c r="E1559" s="2">
        <f>MACD!F1559</f>
        <v>8.7689771013734554E-5</v>
      </c>
      <c r="F1559" s="2">
        <f>'Moving Avg'!D1559</f>
        <v>0.43</v>
      </c>
      <c r="G1559" s="2">
        <f>'Moving Avg'!F1559</f>
        <v>0.42999999999999988</v>
      </c>
      <c r="H1559" s="2">
        <f>'Moving Avg'!G1559</f>
        <v>0.43979999999999991</v>
      </c>
      <c r="I1559" s="2">
        <f>'Moving Avg'!H1559</f>
        <v>0.42540000000000078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0.43</v>
      </c>
      <c r="C1560" s="2">
        <f>RSI!I1560</f>
        <v>46.735426755066747</v>
      </c>
      <c r="D1560" s="2">
        <f>MACD!E1560</f>
        <v>1.9160929756356637E-4</v>
      </c>
      <c r="E1560" s="2">
        <f>MACD!F1560</f>
        <v>1.0847367632370092E-4</v>
      </c>
      <c r="F1560" s="2">
        <f>'Moving Avg'!D1560</f>
        <v>0.43</v>
      </c>
      <c r="G1560" s="2">
        <f>'Moving Avg'!F1560</f>
        <v>0.42999999999999988</v>
      </c>
      <c r="H1560" s="2">
        <f>'Moving Avg'!G1560</f>
        <v>0.43939999999999985</v>
      </c>
      <c r="I1560" s="2">
        <f>'Moving Avg'!H1560</f>
        <v>0.42525000000000079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0.43</v>
      </c>
      <c r="C1561" s="2">
        <f>RSI!I1561</f>
        <v>46.735426755066747</v>
      </c>
      <c r="D1561" s="2">
        <f>MACD!E1561</f>
        <v>3.6442599482711113E-5</v>
      </c>
      <c r="E1561" s="2">
        <f>MACD!F1561</f>
        <v>9.4067460955502967E-5</v>
      </c>
      <c r="F1561" s="2">
        <f>'Moving Avg'!D1561</f>
        <v>0.43</v>
      </c>
      <c r="G1561" s="2">
        <f>'Moving Avg'!F1561</f>
        <v>0.42999999999999988</v>
      </c>
      <c r="H1561" s="2">
        <f>'Moving Avg'!G1561</f>
        <v>0.43899999999999983</v>
      </c>
      <c r="I1561" s="2">
        <f>'Moving Avg'!H1561</f>
        <v>0.42505000000000082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0.43</v>
      </c>
      <c r="C1562" s="2">
        <f>RSI!I1562</f>
        <v>46.73542675506674</v>
      </c>
      <c r="D1562" s="2">
        <f>MACD!E1562</f>
        <v>-8.5542051144527065E-5</v>
      </c>
      <c r="E1562" s="2">
        <f>MACD!F1562</f>
        <v>5.8145558535496966E-5</v>
      </c>
      <c r="F1562" s="2">
        <f>'Moving Avg'!D1562</f>
        <v>0.43</v>
      </c>
      <c r="G1562" s="2">
        <f>'Moving Avg'!F1562</f>
        <v>0.42999999999999988</v>
      </c>
      <c r="H1562" s="2">
        <f>'Moving Avg'!G1562</f>
        <v>0.43839999999999973</v>
      </c>
      <c r="I1562" s="2">
        <f>'Moving Avg'!H1562</f>
        <v>0.42495000000000088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</row>
    <row r="1563" spans="1:12" ht="13.5" x14ac:dyDescent="0.25">
      <c r="A1563" s="3">
        <f>RSI!A1563</f>
        <v>44589</v>
      </c>
      <c r="B1563" s="2">
        <f>RSI!B1563</f>
        <v>0.43</v>
      </c>
      <c r="C1563" s="2">
        <f>RSI!I1563</f>
        <v>46.735426755066733</v>
      </c>
      <c r="D1563" s="2">
        <f>MACD!E1563</f>
        <v>-1.8013923267701237E-4</v>
      </c>
      <c r="E1563" s="2">
        <f>MACD!F1563</f>
        <v>1.04886002929951E-5</v>
      </c>
      <c r="F1563" s="2">
        <f>'Moving Avg'!D1563</f>
        <v>0.43</v>
      </c>
      <c r="G1563" s="2">
        <f>'Moving Avg'!F1563</f>
        <v>0.42999999999999988</v>
      </c>
      <c r="H1563" s="2">
        <f>'Moving Avg'!G1563</f>
        <v>0.43759999999999977</v>
      </c>
      <c r="I1563" s="2">
        <f>'Moving Avg'!H1563</f>
        <v>0.42485000000000089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0.42</v>
      </c>
      <c r="C1564" s="2">
        <f>RSI!I1564</f>
        <v>31.144465292765744</v>
      </c>
      <c r="D1564" s="2">
        <f>MACD!E1564</f>
        <v>4.8853977589641273E-4</v>
      </c>
      <c r="E1564" s="2">
        <f>MACD!F1564</f>
        <v>1.0609883541367864E-4</v>
      </c>
      <c r="F1564" s="2">
        <f>'Moving Avg'!D1564</f>
        <v>0.42800000000000005</v>
      </c>
      <c r="G1564" s="2">
        <f>'Moving Avg'!F1564</f>
        <v>0.42949999999999988</v>
      </c>
      <c r="H1564" s="2">
        <f>'Moving Avg'!G1564</f>
        <v>0.43659999999999982</v>
      </c>
      <c r="I1564" s="2">
        <f>'Moving Avg'!H1564</f>
        <v>0.42465000000000086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0.41</v>
      </c>
      <c r="C1565" s="2">
        <f>RSI!I1565</f>
        <v>22.91277448591616</v>
      </c>
      <c r="D1565" s="2">
        <f>MACD!E1565</f>
        <v>1.8615670358795855E-3</v>
      </c>
      <c r="E1565" s="2">
        <f>MACD!F1565</f>
        <v>4.5719247550686E-4</v>
      </c>
      <c r="F1565" s="2">
        <f>'Moving Avg'!D1565</f>
        <v>0.42400000000000004</v>
      </c>
      <c r="G1565" s="2">
        <f>'Moving Avg'!F1565</f>
        <v>0.42849999999999994</v>
      </c>
      <c r="H1565" s="2">
        <f>'Moving Avg'!G1565</f>
        <v>0.43539999999999984</v>
      </c>
      <c r="I1565" s="2">
        <f>'Moving Avg'!H1565</f>
        <v>0.42445000000000088</v>
      </c>
      <c r="J1565" s="5" t="str">
        <f>OBV!F1565</f>
        <v>BEARISH</v>
      </c>
      <c r="K1565" s="5" t="str">
        <f>OBV!G1565</f>
        <v>STRONG</v>
      </c>
      <c r="L1565" s="5" t="str">
        <f>OBV!H1565</f>
        <v>CONFIRMED BEARISH</v>
      </c>
    </row>
    <row r="1566" spans="1:12" ht="13.5" x14ac:dyDescent="0.25">
      <c r="A1566" s="3">
        <f>RSI!A1566</f>
        <v>44594</v>
      </c>
      <c r="B1566" s="2">
        <f>RSI!B1566</f>
        <v>0.4</v>
      </c>
      <c r="C1566" s="2">
        <f>RSI!I1566</f>
        <v>17.835977749154623</v>
      </c>
      <c r="D1566" s="2">
        <f>MACD!E1566</f>
        <v>3.8847471736341843E-3</v>
      </c>
      <c r="E1566" s="2">
        <f>MACD!F1566</f>
        <v>1.1427034151323249E-3</v>
      </c>
      <c r="F1566" s="2">
        <f>'Moving Avg'!D1566</f>
        <v>0.41799999999999998</v>
      </c>
      <c r="G1566" s="2">
        <f>'Moving Avg'!F1566</f>
        <v>0.42749999999999994</v>
      </c>
      <c r="H1566" s="2">
        <f>'Moving Avg'!G1566</f>
        <v>0.43399999999999983</v>
      </c>
      <c r="I1566" s="2">
        <f>'Moving Avg'!H1566</f>
        <v>0.42420000000000097</v>
      </c>
      <c r="J1566" s="5" t="str">
        <f>OBV!F1566</f>
        <v>BEARISH</v>
      </c>
      <c r="K1566" s="5" t="str">
        <f>OBV!G1566</f>
        <v>STRONG</v>
      </c>
      <c r="L1566" s="5" t="str">
        <f>OBV!H1566</f>
        <v>CONFIRMED BEARISH</v>
      </c>
    </row>
    <row r="1567" spans="1:12" ht="13.5" x14ac:dyDescent="0.25">
      <c r="A1567" s="3">
        <f>RSI!A1567</f>
        <v>44595</v>
      </c>
      <c r="B1567" s="2">
        <f>RSI!B1567</f>
        <v>0.41</v>
      </c>
      <c r="C1567" s="2">
        <f>RSI!I1567</f>
        <v>33.664571038183254</v>
      </c>
      <c r="D1567" s="2">
        <f>MACD!E1567</f>
        <v>5.0267287952523443E-3</v>
      </c>
      <c r="E1567" s="2">
        <f>MACD!F1567</f>
        <v>1.9195084911563288E-3</v>
      </c>
      <c r="F1567" s="2">
        <f>'Moving Avg'!D1567</f>
        <v>0.41400000000000003</v>
      </c>
      <c r="G1567" s="2">
        <f>'Moving Avg'!F1567</f>
        <v>0.42699999999999994</v>
      </c>
      <c r="H1567" s="2">
        <f>'Moving Avg'!G1567</f>
        <v>0.43299999999999988</v>
      </c>
      <c r="I1567" s="2">
        <f>'Moving Avg'!H1567</f>
        <v>0.42400000000000099</v>
      </c>
      <c r="J1567" s="5" t="str">
        <f>OBV!F1567</f>
        <v>BEARISH</v>
      </c>
      <c r="K1567" s="5" t="str">
        <f>OBV!G1567</f>
        <v>STRONG</v>
      </c>
      <c r="L1567" s="5" t="str">
        <f>OBV!H1567</f>
        <v>CONFIRMED BEARISH</v>
      </c>
    </row>
    <row r="1568" spans="1:12" ht="13.5" x14ac:dyDescent="0.25">
      <c r="A1568" s="3">
        <f>RSI!A1568</f>
        <v>44596</v>
      </c>
      <c r="B1568" s="2">
        <f>RSI!B1568</f>
        <v>0.42</v>
      </c>
      <c r="C1568" s="2">
        <f>RSI!I1568</f>
        <v>45.062244798730816</v>
      </c>
      <c r="D1568" s="2">
        <f>MACD!E1568</f>
        <v>5.3513385695087567E-3</v>
      </c>
      <c r="E1568" s="2">
        <f>MACD!F1568</f>
        <v>2.6058745068268147E-3</v>
      </c>
      <c r="F1568" s="2">
        <f>'Moving Avg'!D1568</f>
        <v>0.41200000000000003</v>
      </c>
      <c r="G1568" s="2">
        <f>'Moving Avg'!F1568</f>
        <v>0.42599999999999999</v>
      </c>
      <c r="H1568" s="2">
        <f>'Moving Avg'!G1568</f>
        <v>0.43219999999999992</v>
      </c>
      <c r="I1568" s="2">
        <f>'Moving Avg'!H1568</f>
        <v>0.42385000000000095</v>
      </c>
      <c r="J1568" s="5" t="str">
        <f>OBV!F1568</f>
        <v>BEARISH</v>
      </c>
      <c r="K1568" s="5" t="str">
        <f>OBV!G1568</f>
        <v>STRONG</v>
      </c>
      <c r="L1568" s="5" t="str">
        <f>OBV!H1568</f>
        <v>CONFIRMED BEARISH</v>
      </c>
    </row>
    <row r="1569" spans="1:12" ht="13.5" x14ac:dyDescent="0.25">
      <c r="A1569" s="3">
        <f>RSI!A1569</f>
        <v>44599</v>
      </c>
      <c r="B1569" s="2">
        <f>RSI!B1569</f>
        <v>0.43</v>
      </c>
      <c r="C1569" s="2">
        <f>RSI!I1569</f>
        <v>53.640419067750912</v>
      </c>
      <c r="D1569" s="2">
        <f>MACD!E1569</f>
        <v>4.9178979246155552E-3</v>
      </c>
      <c r="E1569" s="2">
        <f>MACD!F1569</f>
        <v>3.0682791903845633E-3</v>
      </c>
      <c r="F1569" s="2">
        <f>'Moving Avg'!D1569</f>
        <v>0.41399999999999998</v>
      </c>
      <c r="G1569" s="2">
        <f>'Moving Avg'!F1569</f>
        <v>0.42549999999999999</v>
      </c>
      <c r="H1569" s="2">
        <f>'Moving Avg'!G1569</f>
        <v>0.43159999999999998</v>
      </c>
      <c r="I1569" s="2">
        <f>'Moving Avg'!H1569</f>
        <v>0.42375000000000107</v>
      </c>
      <c r="J1569" s="5" t="str">
        <f>OBV!F1569</f>
        <v>BEARISH</v>
      </c>
      <c r="K1569" s="5" t="str">
        <f>OBV!G1569</f>
        <v>STRONG</v>
      </c>
      <c r="L1569" s="5" t="str">
        <f>OBV!H1569</f>
        <v>BEARISH DIVERGENCE</v>
      </c>
    </row>
    <row r="1570" spans="1:12" ht="13.5" x14ac:dyDescent="0.25">
      <c r="A1570" s="3">
        <f>RSI!A1570</f>
        <v>44600</v>
      </c>
      <c r="B1570" s="2">
        <f>RSI!B1570</f>
        <v>0.44</v>
      </c>
      <c r="C1570" s="2">
        <f>RSI!I1570</f>
        <v>60.313829451776883</v>
      </c>
      <c r="D1570" s="2">
        <f>MACD!E1570</f>
        <v>3.7815225142335263E-3</v>
      </c>
      <c r="E1570" s="2">
        <f>MACD!F1570</f>
        <v>3.2109278551543563E-3</v>
      </c>
      <c r="F1570" s="2">
        <f>'Moving Avg'!D1570</f>
        <v>0.42000000000000004</v>
      </c>
      <c r="G1570" s="2">
        <f>'Moving Avg'!F1570</f>
        <v>0.42599999999999999</v>
      </c>
      <c r="H1570" s="2">
        <f>'Moving Avg'!G1570</f>
        <v>0.43119999999999997</v>
      </c>
      <c r="I1570" s="2">
        <f>'Moving Avg'!H1570</f>
        <v>0.42370000000000113</v>
      </c>
      <c r="J1570" s="5" t="str">
        <f>OBV!F1570</f>
        <v>BEARISH</v>
      </c>
      <c r="K1570" s="5" t="str">
        <f>OBV!G1570</f>
        <v>STRONG</v>
      </c>
      <c r="L1570" s="5" t="str">
        <f>OBV!H1570</f>
        <v>BEARISH DIVERGENCE</v>
      </c>
    </row>
    <row r="1571" spans="1:12" ht="13.5" x14ac:dyDescent="0.25">
      <c r="A1571" s="3">
        <f>RSI!A1571</f>
        <v>44601</v>
      </c>
      <c r="B1571" s="2">
        <f>RSI!B1571</f>
        <v>0.45</v>
      </c>
      <c r="C1571" s="2">
        <f>RSI!I1571</f>
        <v>65.640330240931021</v>
      </c>
      <c r="D1571" s="2">
        <f>MACD!E1571</f>
        <v>1.9934047708944913E-3</v>
      </c>
      <c r="E1571" s="2">
        <f>MACD!F1571</f>
        <v>2.9674232383023838E-3</v>
      </c>
      <c r="F1571" s="2">
        <f>'Moving Avg'!D1571</f>
        <v>0.43</v>
      </c>
      <c r="G1571" s="2">
        <f>'Moving Avg'!F1571</f>
        <v>0.42699999999999994</v>
      </c>
      <c r="H1571" s="2">
        <f>'Moving Avg'!G1571</f>
        <v>0.43099999999999999</v>
      </c>
      <c r="I1571" s="2">
        <f>'Moving Avg'!H1571</f>
        <v>0.42375000000000113</v>
      </c>
      <c r="J1571" s="5" t="str">
        <f>OBV!F1571</f>
        <v>BULLISH</v>
      </c>
      <c r="K1571" s="5" t="str">
        <f>OBV!G1571</f>
        <v>WEAK</v>
      </c>
      <c r="L1571" s="5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0.47</v>
      </c>
      <c r="C1572" s="2">
        <f>RSI!I1572</f>
        <v>73.345579951716701</v>
      </c>
      <c r="D1572" s="2">
        <f>MACD!E1572</f>
        <v>-1.1396607519026936E-3</v>
      </c>
      <c r="E1572" s="2">
        <f>MACD!F1572</f>
        <v>2.1460064402613684E-3</v>
      </c>
      <c r="F1572" s="2">
        <f>'Moving Avg'!D1572</f>
        <v>0.442</v>
      </c>
      <c r="G1572" s="2">
        <f>'Moving Avg'!F1572</f>
        <v>0.4290000000000001</v>
      </c>
      <c r="H1572" s="2">
        <f>'Moving Avg'!G1572</f>
        <v>0.43119999999999997</v>
      </c>
      <c r="I1572" s="2">
        <f>'Moving Avg'!H1572</f>
        <v>0.42385000000000111</v>
      </c>
      <c r="J1572" s="5" t="str">
        <f>OBV!F1572</f>
        <v>BULLISH</v>
      </c>
      <c r="K1572" s="5" t="str">
        <f>OBV!G1572</f>
        <v>WEAK</v>
      </c>
      <c r="L1572" s="5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0.48</v>
      </c>
      <c r="C1573" s="2">
        <f>RSI!I1573</f>
        <v>76.217367744186035</v>
      </c>
      <c r="D1573" s="2">
        <f>MACD!E1573</f>
        <v>-4.7779353267221047E-3</v>
      </c>
      <c r="E1573" s="2">
        <f>MACD!F1573</f>
        <v>7.6121808686467379E-4</v>
      </c>
      <c r="F1573" s="2">
        <f>'Moving Avg'!D1573</f>
        <v>0.45400000000000001</v>
      </c>
      <c r="G1573" s="2">
        <f>'Moving Avg'!F1573</f>
        <v>0.43150000000000011</v>
      </c>
      <c r="H1573" s="2">
        <f>'Moving Avg'!G1573</f>
        <v>0.43199999999999994</v>
      </c>
      <c r="I1573" s="2">
        <f>'Moving Avg'!H1573</f>
        <v>0.4240000000000011</v>
      </c>
      <c r="J1573" s="5" t="str">
        <f>OBV!F1573</f>
        <v>BULLISH</v>
      </c>
      <c r="K1573" s="5" t="str">
        <f>OBV!G1573</f>
        <v>WEAK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0.49</v>
      </c>
      <c r="C1574" s="2">
        <f>RSI!I1574</f>
        <v>78.689957710124887</v>
      </c>
      <c r="D1574" s="2">
        <f>MACD!E1574</f>
        <v>-1.0422988793298837E-2</v>
      </c>
      <c r="E1574" s="2">
        <f>MACD!F1574</f>
        <v>-1.4756232891680284E-3</v>
      </c>
      <c r="F1574" s="2">
        <f>'Moving Avg'!D1574</f>
        <v>0.46600000000000003</v>
      </c>
      <c r="G1574" s="2">
        <f>'Moving Avg'!F1574</f>
        <v>0.43450000000000005</v>
      </c>
      <c r="H1574" s="2">
        <f>'Moving Avg'!G1574</f>
        <v>0.43319999999999992</v>
      </c>
      <c r="I1574" s="2">
        <f>'Moving Avg'!H1574</f>
        <v>0.42420000000000108</v>
      </c>
      <c r="J1574" s="5" t="str">
        <f>OBV!F1574</f>
        <v>BULLISH</v>
      </c>
      <c r="K1574" s="5" t="str">
        <f>OBV!G1574</f>
        <v>WEAK</v>
      </c>
      <c r="L1574" s="5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0.47</v>
      </c>
      <c r="C1575" s="2">
        <f>RSI!I1575</f>
        <v>64.293004792854106</v>
      </c>
      <c r="D1575" s="2">
        <f>MACD!E1575</f>
        <v>-1.5581671836419675E-2</v>
      </c>
      <c r="E1575" s="2">
        <f>MACD!F1575</f>
        <v>-4.2968329986183577E-3</v>
      </c>
      <c r="F1575" s="2">
        <f>'Moving Avg'!D1575</f>
        <v>0.47199999999999998</v>
      </c>
      <c r="G1575" s="2">
        <f>'Moving Avg'!F1575</f>
        <v>0.43650000000000011</v>
      </c>
      <c r="H1575" s="2">
        <f>'Moving Avg'!G1575</f>
        <v>0.43399999999999994</v>
      </c>
      <c r="I1575" s="2">
        <f>'Moving Avg'!H1575</f>
        <v>0.42430000000000112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</row>
    <row r="1576" spans="1:12" ht="13.5" x14ac:dyDescent="0.25">
      <c r="A1576" s="3">
        <f>RSI!A1576</f>
        <v>44608</v>
      </c>
      <c r="B1576" s="2">
        <f>RSI!B1576</f>
        <v>0.49</v>
      </c>
      <c r="C1576" s="2">
        <f>RSI!I1576</f>
        <v>70.170382940778524</v>
      </c>
      <c r="D1576" s="2">
        <f>MACD!E1576</f>
        <v>-2.3149509869218987E-2</v>
      </c>
      <c r="E1576" s="2">
        <f>MACD!F1576</f>
        <v>-8.0673683727384843E-3</v>
      </c>
      <c r="F1576" s="2">
        <f>'Moving Avg'!D1576</f>
        <v>0.48</v>
      </c>
      <c r="G1576" s="2">
        <f>'Moving Avg'!F1576</f>
        <v>0.43950000000000006</v>
      </c>
      <c r="H1576" s="2">
        <f>'Moving Avg'!G1576</f>
        <v>0.43519999999999981</v>
      </c>
      <c r="I1576" s="2">
        <f>'Moving Avg'!H1576</f>
        <v>0.42450000000000104</v>
      </c>
      <c r="J1576" s="5" t="str">
        <f>OBV!F1576</f>
        <v>BULLISH</v>
      </c>
      <c r="K1576" s="5" t="str">
        <f>OBV!G1576</f>
        <v>WEAK</v>
      </c>
      <c r="L1576" s="5" t="str">
        <f>OBV!H1576</f>
        <v>CONFIRMED BULLISH</v>
      </c>
    </row>
    <row r="1577" spans="1:12" ht="13.5" x14ac:dyDescent="0.25">
      <c r="A1577" s="3">
        <f>RSI!A1577</f>
        <v>44609</v>
      </c>
      <c r="B1577" s="2">
        <f>RSI!B1577</f>
        <v>0.49</v>
      </c>
      <c r="C1577" s="2">
        <f>RSI!I1577</f>
        <v>70.170382940778524</v>
      </c>
      <c r="D1577" s="2">
        <f>MACD!E1577</f>
        <v>-2.8302095110082026E-2</v>
      </c>
      <c r="E1577" s="2">
        <f>MACD!F1577</f>
        <v>-1.2114313720207194E-2</v>
      </c>
      <c r="F1577" s="2">
        <f>'Moving Avg'!D1577</f>
        <v>0.48399999999999999</v>
      </c>
      <c r="G1577" s="2">
        <f>'Moving Avg'!F1577</f>
        <v>0.4425</v>
      </c>
      <c r="H1577" s="2">
        <f>'Moving Avg'!G1577</f>
        <v>0.43639999999999973</v>
      </c>
      <c r="I1577" s="2">
        <f>'Moving Avg'!H1577</f>
        <v>0.42470000000000091</v>
      </c>
      <c r="J1577" s="5" t="str">
        <f>OBV!F1577</f>
        <v>BULLISH</v>
      </c>
      <c r="K1577" s="5" t="str">
        <f>OBV!G1577</f>
        <v>WEAK</v>
      </c>
      <c r="L1577" s="5" t="str">
        <f>OBV!H1577</f>
        <v>CONFIRMED BULLISH</v>
      </c>
    </row>
    <row r="1578" spans="1:12" ht="13.5" x14ac:dyDescent="0.25">
      <c r="A1578" s="3">
        <f>RSI!A1578</f>
        <v>44610</v>
      </c>
      <c r="B1578" s="2">
        <f>RSI!B1578</f>
        <v>0.5</v>
      </c>
      <c r="C1578" s="2">
        <f>RSI!I1578</f>
        <v>72.769497136476048</v>
      </c>
      <c r="D1578" s="2">
        <f>MACD!E1578</f>
        <v>-3.2130449984147602E-2</v>
      </c>
      <c r="E1578" s="2">
        <f>MACD!F1578</f>
        <v>-1.6117540972995278E-2</v>
      </c>
      <c r="F1578" s="2">
        <f>'Moving Avg'!D1578</f>
        <v>0.48799999999999999</v>
      </c>
      <c r="G1578" s="2">
        <f>'Moving Avg'!F1578</f>
        <v>0.44600000000000001</v>
      </c>
      <c r="H1578" s="2">
        <f>'Moving Avg'!G1578</f>
        <v>0.4377999999999998</v>
      </c>
      <c r="I1578" s="2">
        <f>'Moving Avg'!H1578</f>
        <v>0.42485000000000089</v>
      </c>
      <c r="J1578" s="5" t="str">
        <f>OBV!F1578</f>
        <v>BULLISH</v>
      </c>
      <c r="K1578" s="5" t="str">
        <f>OBV!G1578</f>
        <v>WEAK</v>
      </c>
      <c r="L1578" s="5" t="str">
        <f>OBV!H1578</f>
        <v>CONFIRMED BULLISH</v>
      </c>
    </row>
    <row r="1579" spans="1:12" ht="13.5" x14ac:dyDescent="0.25">
      <c r="A1579" s="3">
        <f>RSI!A1579</f>
        <v>44613</v>
      </c>
      <c r="B1579" s="2">
        <f>RSI!B1579</f>
        <v>0.51</v>
      </c>
      <c r="C1579" s="2">
        <f>RSI!I1579</f>
        <v>75.105462646200436</v>
      </c>
      <c r="D1579" s="2">
        <f>MACD!E1579</f>
        <v>-3.4877674458311247E-2</v>
      </c>
      <c r="E1579" s="2">
        <f>MACD!F1579</f>
        <v>-1.9869567670058472E-2</v>
      </c>
      <c r="F1579" s="2">
        <f>'Moving Avg'!D1579</f>
        <v>0.49199999999999999</v>
      </c>
      <c r="G1579" s="2">
        <f>'Moving Avg'!F1579</f>
        <v>0.45000000000000007</v>
      </c>
      <c r="H1579" s="2">
        <f>'Moving Avg'!G1579</f>
        <v>0.43939999999999985</v>
      </c>
      <c r="I1579" s="2">
        <f>'Moving Avg'!H1579</f>
        <v>0.42500000000000093</v>
      </c>
      <c r="J1579" s="5" t="str">
        <f>OBV!F1579</f>
        <v>BULLISH</v>
      </c>
      <c r="K1579" s="5" t="str">
        <f>OBV!G1579</f>
        <v>WEAK</v>
      </c>
      <c r="L1579" s="5" t="str">
        <f>OBV!H1579</f>
        <v>CONFIRMED BULLISH</v>
      </c>
    </row>
    <row r="1580" spans="1:12" ht="13.5" x14ac:dyDescent="0.25">
      <c r="A1580" s="3">
        <f>RSI!A1580</f>
        <v>44614</v>
      </c>
      <c r="B1580" s="2">
        <f>RSI!B1580</f>
        <v>0.53</v>
      </c>
      <c r="C1580" s="2">
        <f>RSI!I1580</f>
        <v>78.987827910941604</v>
      </c>
      <c r="D1580" s="2">
        <f>MACD!E1580</f>
        <v>-3.7487292784698034E-2</v>
      </c>
      <c r="E1580" s="2">
        <f>MACD!F1580</f>
        <v>-2.3393112692986384E-2</v>
      </c>
      <c r="F1580" s="2">
        <f>'Moving Avg'!D1580</f>
        <v>0.504</v>
      </c>
      <c r="G1580" s="2">
        <f>'Moving Avg'!F1580</f>
        <v>0.45500000000000007</v>
      </c>
      <c r="H1580" s="2">
        <f>'Moving Avg'!G1580</f>
        <v>0.44139999999999985</v>
      </c>
      <c r="I1580" s="2">
        <f>'Moving Avg'!H1580</f>
        <v>0.42525000000000091</v>
      </c>
      <c r="J1580" s="5" t="str">
        <f>OBV!F1580</f>
        <v>BULLISH</v>
      </c>
      <c r="K1580" s="5" t="str">
        <f>OBV!G1580</f>
        <v>WEAK</v>
      </c>
      <c r="L1580" s="5" t="str">
        <f>OBV!H1580</f>
        <v>CONFIRMED BULLISH</v>
      </c>
    </row>
    <row r="1581" spans="1:12" ht="13.5" x14ac:dyDescent="0.25">
      <c r="A1581" s="3">
        <f>RSI!A1581</f>
        <v>44615</v>
      </c>
      <c r="B1581" s="2">
        <f>RSI!B1581</f>
        <v>0.55000000000000004</v>
      </c>
      <c r="C1581" s="2">
        <f>RSI!I1581</f>
        <v>82.0093386673297</v>
      </c>
      <c r="D1581" s="2">
        <f>MACD!E1581</f>
        <v>-4.0073320900417597E-2</v>
      </c>
      <c r="E1581" s="2">
        <f>MACD!F1581</f>
        <v>-2.6729154334472628E-2</v>
      </c>
      <c r="F1581" s="2">
        <f>'Moving Avg'!D1581</f>
        <v>0.51600000000000001</v>
      </c>
      <c r="G1581" s="2">
        <f>'Moving Avg'!F1581</f>
        <v>0.46100000000000002</v>
      </c>
      <c r="H1581" s="2">
        <f>'Moving Avg'!G1581</f>
        <v>0.44379999999999986</v>
      </c>
      <c r="I1581" s="2">
        <f>'Moving Avg'!H1581</f>
        <v>0.42560000000000087</v>
      </c>
      <c r="J1581" s="5" t="str">
        <f>OBV!F1581</f>
        <v>BULLISH</v>
      </c>
      <c r="K1581" s="5" t="str">
        <f>OBV!G1581</f>
        <v>WEAK</v>
      </c>
      <c r="L1581" s="5" t="str">
        <f>OBV!H1581</f>
        <v>CONFIRMED BULLISH</v>
      </c>
    </row>
    <row r="1582" spans="1:12" ht="13.5" x14ac:dyDescent="0.25">
      <c r="A1582" s="3">
        <f>RSI!A1582</f>
        <v>44616</v>
      </c>
      <c r="B1582" s="2">
        <f>RSI!B1582</f>
        <v>0.56999999999999995</v>
      </c>
      <c r="C1582" s="2">
        <f>RSI!I1582</f>
        <v>84.421774954838952</v>
      </c>
      <c r="D1582" s="2">
        <f>MACD!E1582</f>
        <v>-4.1186894826973797E-2</v>
      </c>
      <c r="E1582" s="2">
        <f>MACD!F1582</f>
        <v>-2.9620702432972865E-2</v>
      </c>
      <c r="F1582" s="2">
        <f>'Moving Avg'!D1582</f>
        <v>0.53199999999999992</v>
      </c>
      <c r="G1582" s="2">
        <f>'Moving Avg'!F1582</f>
        <v>0.46800000000000008</v>
      </c>
      <c r="H1582" s="2">
        <f>'Moving Avg'!G1582</f>
        <v>0.44639999999999985</v>
      </c>
      <c r="I1582" s="2">
        <f>'Moving Avg'!H1582</f>
        <v>0.42610000000000087</v>
      </c>
      <c r="J1582" s="5" t="str">
        <f>OBV!F1582</f>
        <v>BULLISH</v>
      </c>
      <c r="K1582" s="5" t="str">
        <f>OBV!G1582</f>
        <v>WEAK</v>
      </c>
      <c r="L1582" s="5" t="str">
        <f>OBV!H1582</f>
        <v>CONFIRMED BULLISH</v>
      </c>
    </row>
    <row r="1583" spans="1:12" ht="13.5" x14ac:dyDescent="0.25">
      <c r="A1583" s="3">
        <f>RSI!A1583</f>
        <v>44617</v>
      </c>
      <c r="B1583" s="2">
        <f>RSI!B1583</f>
        <v>0.59</v>
      </c>
      <c r="C1583" s="2">
        <f>RSI!I1583</f>
        <v>86.387533734774848</v>
      </c>
      <c r="D1583" s="2">
        <f>MACD!E1583</f>
        <v>-4.2672607791347184E-2</v>
      </c>
      <c r="E1583" s="2">
        <f>MACD!F1583</f>
        <v>-3.2231083504647734E-2</v>
      </c>
      <c r="F1583" s="2">
        <f>'Moving Avg'!D1583</f>
        <v>0.55000000000000004</v>
      </c>
      <c r="G1583" s="2">
        <f>'Moving Avg'!F1583</f>
        <v>0.47600000000000009</v>
      </c>
      <c r="H1583" s="2">
        <f>'Moving Avg'!G1583</f>
        <v>0.44919999999999988</v>
      </c>
      <c r="I1583" s="2">
        <f>'Moving Avg'!H1583</f>
        <v>0.42670000000000086</v>
      </c>
      <c r="J1583" s="5" t="str">
        <f>OBV!F1583</f>
        <v>BULLISH</v>
      </c>
      <c r="K1583" s="5" t="str">
        <f>OBV!G1583</f>
        <v>WEAK</v>
      </c>
      <c r="L1583" s="5" t="str">
        <f>OBV!H1583</f>
        <v>CONFIRMED BULLISH</v>
      </c>
    </row>
    <row r="1584" spans="1:12" ht="13.5" x14ac:dyDescent="0.25">
      <c r="A1584" s="3">
        <f>RSI!A1584</f>
        <v>44620</v>
      </c>
      <c r="B1584" s="2">
        <f>RSI!B1584</f>
        <v>0.6</v>
      </c>
      <c r="C1584" s="2">
        <f>RSI!I1584</f>
        <v>87.253606272504442</v>
      </c>
      <c r="D1584" s="2">
        <f>MACD!E1584</f>
        <v>-4.3806170851282467E-2</v>
      </c>
      <c r="E1584" s="2">
        <f>MACD!F1584</f>
        <v>-3.4546100973974682E-2</v>
      </c>
      <c r="F1584" s="2">
        <f>'Moving Avg'!D1584</f>
        <v>0.56799999999999995</v>
      </c>
      <c r="G1584" s="2">
        <f>'Moving Avg'!F1584</f>
        <v>0.48499999999999999</v>
      </c>
      <c r="H1584" s="2">
        <f>'Moving Avg'!G1584</f>
        <v>0.45239999999999997</v>
      </c>
      <c r="I1584" s="2">
        <f>'Moving Avg'!H1584</f>
        <v>0.42735000000000078</v>
      </c>
      <c r="J1584" s="5" t="str">
        <f>OBV!F1584</f>
        <v>BULLISH</v>
      </c>
      <c r="K1584" s="5" t="str">
        <f>OBV!G1584</f>
        <v>WEAK</v>
      </c>
      <c r="L1584" s="5" t="str">
        <f>OBV!H1584</f>
        <v>CONFIRMED BULLISH</v>
      </c>
    </row>
    <row r="1585" spans="1:12" ht="13.5" x14ac:dyDescent="0.25">
      <c r="A1585" s="3">
        <f>RSI!A1585</f>
        <v>44621</v>
      </c>
      <c r="B1585" s="2">
        <f>RSI!B1585</f>
        <v>0.62</v>
      </c>
      <c r="C1585" s="2">
        <f>RSI!I1585</f>
        <v>88.78979845609571</v>
      </c>
      <c r="D1585" s="2">
        <f>MACD!E1585</f>
        <v>-5.0007040247513457E-2</v>
      </c>
      <c r="E1585" s="2">
        <f>MACD!F1585</f>
        <v>-3.7638288828682441E-2</v>
      </c>
      <c r="F1585" s="2">
        <f>'Moving Avg'!D1585</f>
        <v>0.58600000000000008</v>
      </c>
      <c r="G1585" s="2">
        <f>'Moving Avg'!F1585</f>
        <v>0.49549999999999994</v>
      </c>
      <c r="H1585" s="2">
        <f>'Moving Avg'!G1585</f>
        <v>0.45599999999999996</v>
      </c>
      <c r="I1585" s="2">
        <f>'Moving Avg'!H1585</f>
        <v>0.42810000000000076</v>
      </c>
      <c r="J1585" s="5" t="str">
        <f>OBV!F1585</f>
        <v>BULLISH</v>
      </c>
      <c r="K1585" s="5" t="str">
        <f>OBV!G1585</f>
        <v>WEAK</v>
      </c>
      <c r="L1585" s="5" t="str">
        <f>OBV!H1585</f>
        <v>CONFIRMED BULLISH</v>
      </c>
    </row>
    <row r="1586" spans="1:12" ht="13.5" x14ac:dyDescent="0.25">
      <c r="A1586" s="3">
        <f>RSI!A1586</f>
        <v>44622</v>
      </c>
      <c r="B1586" s="2">
        <f>RSI!B1586</f>
        <v>0.64</v>
      </c>
      <c r="C1586" s="2">
        <f>RSI!I1586</f>
        <v>90.077628068696299</v>
      </c>
      <c r="D1586" s="2">
        <f>MACD!E1586</f>
        <v>-5.4409350569375237E-2</v>
      </c>
      <c r="E1586" s="2">
        <f>MACD!F1586</f>
        <v>-4.0992501176821003E-2</v>
      </c>
      <c r="F1586" s="2">
        <f>'Moving Avg'!D1586</f>
        <v>0.60399999999999998</v>
      </c>
      <c r="G1586" s="2">
        <f>'Moving Avg'!F1586</f>
        <v>0.50750000000000006</v>
      </c>
      <c r="H1586" s="2">
        <f>'Moving Avg'!G1586</f>
        <v>0.46</v>
      </c>
      <c r="I1586" s="2">
        <f>'Moving Avg'!H1586</f>
        <v>0.42895000000000072</v>
      </c>
      <c r="J1586" s="5" t="str">
        <f>OBV!F1586</f>
        <v>BULLISH</v>
      </c>
      <c r="K1586" s="5" t="str">
        <f>OBV!G1586</f>
        <v>WEAK</v>
      </c>
      <c r="L1586" s="5" t="str">
        <f>OBV!H1586</f>
        <v>CONFIRMED BULLISH</v>
      </c>
    </row>
    <row r="1587" spans="1:12" ht="13.5" x14ac:dyDescent="0.25">
      <c r="A1587" s="3">
        <f>RSI!A1587</f>
        <v>44623</v>
      </c>
      <c r="B1587" s="2">
        <f>RSI!B1587</f>
        <v>0.66</v>
      </c>
      <c r="C1587" s="2">
        <f>RSI!I1587</f>
        <v>91.170044412370544</v>
      </c>
      <c r="D1587" s="2">
        <f>MACD!E1587</f>
        <v>-6.0429287709644397E-2</v>
      </c>
      <c r="E1587" s="2">
        <f>MACD!F1587</f>
        <v>-4.4879858483385687E-2</v>
      </c>
      <c r="F1587" s="2">
        <f>'Moving Avg'!D1587</f>
        <v>0.62200000000000011</v>
      </c>
      <c r="G1587" s="2">
        <f>'Moving Avg'!F1587</f>
        <v>0.52</v>
      </c>
      <c r="H1587" s="2">
        <f>'Moving Avg'!G1587</f>
        <v>0.46440000000000003</v>
      </c>
      <c r="I1587" s="2">
        <f>'Moving Avg'!H1587</f>
        <v>0.42990000000000067</v>
      </c>
      <c r="J1587" s="5" t="str">
        <f>OBV!F1587</f>
        <v>BULLISH</v>
      </c>
      <c r="K1587" s="5" t="str">
        <f>OBV!G1587</f>
        <v>WEAK</v>
      </c>
      <c r="L1587" s="5" t="str">
        <f>OBV!H1587</f>
        <v>CONFIRMED BULLISH</v>
      </c>
    </row>
    <row r="1588" spans="1:12" ht="13.5" x14ac:dyDescent="0.25">
      <c r="A1588" s="3">
        <f>RSI!A1588</f>
        <v>44624</v>
      </c>
      <c r="B1588" s="2">
        <f>RSI!B1588</f>
        <v>0.68</v>
      </c>
      <c r="C1588" s="2">
        <f>RSI!I1588</f>
        <v>92.105998556784684</v>
      </c>
      <c r="D1588" s="2">
        <f>MACD!E1588</f>
        <v>-6.6337451706041661E-2</v>
      </c>
      <c r="E1588" s="2">
        <f>MACD!F1588</f>
        <v>-4.9171377127916881E-2</v>
      </c>
      <c r="F1588" s="2">
        <f>'Moving Avg'!D1588</f>
        <v>0.64</v>
      </c>
      <c r="G1588" s="2">
        <f>'Moving Avg'!F1588</f>
        <v>0.53300000000000003</v>
      </c>
      <c r="H1588" s="2">
        <f>'Moving Avg'!G1588</f>
        <v>0.46939999999999998</v>
      </c>
      <c r="I1588" s="2">
        <f>'Moving Avg'!H1588</f>
        <v>0.43095000000000055</v>
      </c>
      <c r="J1588" s="5" t="str">
        <f>OBV!F1588</f>
        <v>BULLISH</v>
      </c>
      <c r="K1588" s="5" t="str">
        <f>OBV!G1588</f>
        <v>WEAK</v>
      </c>
      <c r="L1588" s="5" t="str">
        <f>OBV!H1588</f>
        <v>CONFIRMED BULLISH</v>
      </c>
    </row>
    <row r="1589" spans="1:12" ht="13.5" x14ac:dyDescent="0.25">
      <c r="A1589" s="3">
        <f>RSI!A1589</f>
        <v>44627</v>
      </c>
      <c r="B1589" s="2">
        <f>RSI!B1589</f>
        <v>0.71</v>
      </c>
      <c r="C1589" s="2">
        <f>RSI!I1589</f>
        <v>93.260057943696069</v>
      </c>
      <c r="D1589" s="2">
        <f>MACD!E1589</f>
        <v>-7.2945415501440736E-2</v>
      </c>
      <c r="E1589" s="2">
        <f>MACD!F1589</f>
        <v>-5.3926184802621659E-2</v>
      </c>
      <c r="F1589" s="2">
        <f>'Moving Avg'!D1589</f>
        <v>0.66200000000000003</v>
      </c>
      <c r="G1589" s="2">
        <f>'Moving Avg'!F1589</f>
        <v>0.54700000000000004</v>
      </c>
      <c r="H1589" s="2">
        <f>'Moving Avg'!G1589</f>
        <v>0.47500000000000009</v>
      </c>
      <c r="I1589" s="2">
        <f>'Moving Avg'!H1589</f>
        <v>0.43215000000000048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</row>
    <row r="1590" spans="1:12" ht="13.5" x14ac:dyDescent="0.25">
      <c r="A1590" s="3">
        <f>RSI!A1590</f>
        <v>44628</v>
      </c>
      <c r="B1590" s="2">
        <f>RSI!B1590</f>
        <v>0.74</v>
      </c>
      <c r="C1590" s="2">
        <f>RSI!I1590</f>
        <v>94.176855062027542</v>
      </c>
      <c r="D1590" s="2">
        <f>MACD!E1590</f>
        <v>-7.8715809751380816E-2</v>
      </c>
      <c r="E1590" s="2">
        <f>MACD!F1590</f>
        <v>-5.888410979237349E-2</v>
      </c>
      <c r="F1590" s="2">
        <f>'Moving Avg'!D1590</f>
        <v>0.68599999999999994</v>
      </c>
      <c r="G1590" s="2">
        <f>'Moving Avg'!F1590</f>
        <v>0.56200000000000006</v>
      </c>
      <c r="H1590" s="2">
        <f>'Moving Avg'!G1590</f>
        <v>0.48120000000000007</v>
      </c>
      <c r="I1590" s="2">
        <f>'Moving Avg'!H1590</f>
        <v>0.43350000000000044</v>
      </c>
      <c r="J1590" s="5" t="str">
        <f>OBV!F1590</f>
        <v>BULLISH</v>
      </c>
      <c r="K1590" s="5" t="str">
        <f>OBV!G1590</f>
        <v>WEAK</v>
      </c>
      <c r="L1590" s="5" t="str">
        <f>OBV!H1590</f>
        <v>CONFIRMED BULLISH</v>
      </c>
    </row>
    <row r="1591" spans="1:12" ht="13.5" x14ac:dyDescent="0.25">
      <c r="A1591" s="3">
        <f>RSI!A1591</f>
        <v>44629</v>
      </c>
      <c r="B1591" s="2">
        <f>RSI!B1591</f>
        <v>0.77</v>
      </c>
      <c r="C1591" s="2">
        <f>RSI!I1591</f>
        <v>94.920884096388789</v>
      </c>
      <c r="D1591" s="2">
        <f>MACD!E1591</f>
        <v>-8.3878189180805252E-2</v>
      </c>
      <c r="E1591" s="2">
        <f>MACD!F1591</f>
        <v>-6.3882925670059848E-2</v>
      </c>
      <c r="F1591" s="2">
        <f>'Moving Avg'!D1591</f>
        <v>0.71199999999999997</v>
      </c>
      <c r="G1591" s="2">
        <f>'Moving Avg'!F1591</f>
        <v>0.57799999999999985</v>
      </c>
      <c r="H1591" s="2">
        <f>'Moving Avg'!G1591</f>
        <v>0.48800000000000004</v>
      </c>
      <c r="I1591" s="2">
        <f>'Moving Avg'!H1591</f>
        <v>0.43505000000000038</v>
      </c>
      <c r="J1591" s="5" t="str">
        <f>OBV!F1591</f>
        <v>BULLISH</v>
      </c>
      <c r="K1591" s="5" t="str">
        <f>OBV!G1591</f>
        <v>WEAK</v>
      </c>
      <c r="L1591" s="5" t="str">
        <f>OBV!H1591</f>
        <v>CONFIRMED BULLISH</v>
      </c>
    </row>
    <row r="1592" spans="1:12" ht="13.5" x14ac:dyDescent="0.25">
      <c r="A1592" s="3">
        <f>RSI!A1592</f>
        <v>44630</v>
      </c>
      <c r="B1592" s="2">
        <f>RSI!B1592</f>
        <v>0.8</v>
      </c>
      <c r="C1592" s="2">
        <f>RSI!I1592</f>
        <v>95.535233844295576</v>
      </c>
      <c r="D1592" s="2">
        <f>MACD!E1592</f>
        <v>-8.8619333301513392E-2</v>
      </c>
      <c r="E1592" s="2">
        <f>MACD!F1592</f>
        <v>-6.8830207196350551E-2</v>
      </c>
      <c r="F1592" s="2">
        <f>'Moving Avg'!D1592</f>
        <v>0.74</v>
      </c>
      <c r="G1592" s="2">
        <f>'Moving Avg'!F1592</f>
        <v>0.59449999999999992</v>
      </c>
      <c r="H1592" s="2">
        <f>'Moving Avg'!G1592</f>
        <v>0.49540000000000006</v>
      </c>
      <c r="I1592" s="2">
        <f>'Moving Avg'!H1592</f>
        <v>0.43685000000000029</v>
      </c>
      <c r="J1592" s="5" t="str">
        <f>OBV!F1592</f>
        <v>BULLISH</v>
      </c>
      <c r="K1592" s="5" t="str">
        <f>OBV!G1592</f>
        <v>STRONG</v>
      </c>
      <c r="L1592" s="5" t="str">
        <f>OBV!H1592</f>
        <v>CONFIRMED BULLISH</v>
      </c>
    </row>
    <row r="1593" spans="1:12" ht="13.5" x14ac:dyDescent="0.25">
      <c r="A1593" s="3">
        <f>RSI!A1593</f>
        <v>44631</v>
      </c>
      <c r="B1593" s="2">
        <f>RSI!B1593</f>
        <v>0.83</v>
      </c>
      <c r="C1593" s="2">
        <f>RSI!I1593</f>
        <v>96.049789633507615</v>
      </c>
      <c r="D1593" s="2">
        <f>MACD!E1593</f>
        <v>-9.3090379740227602E-2</v>
      </c>
      <c r="E1593" s="2">
        <f>MACD!F1593</f>
        <v>-7.3682241705125967E-2</v>
      </c>
      <c r="F1593" s="2">
        <f>'Moving Avg'!D1593</f>
        <v>0.76999999999999991</v>
      </c>
      <c r="G1593" s="2">
        <f>'Moving Avg'!F1593</f>
        <v>0.6120000000000001</v>
      </c>
      <c r="H1593" s="2">
        <f>'Moving Avg'!G1593</f>
        <v>0.50340000000000007</v>
      </c>
      <c r="I1593" s="2">
        <f>'Moving Avg'!H1593</f>
        <v>0.43885000000000024</v>
      </c>
      <c r="J1593" s="5" t="str">
        <f>OBV!F1593</f>
        <v>BULLISH</v>
      </c>
      <c r="K1593" s="5" t="str">
        <f>OBV!G1593</f>
        <v>STRONG</v>
      </c>
      <c r="L1593" s="5" t="str">
        <f>OBV!H1593</f>
        <v>CONFIRMED BULLISH</v>
      </c>
    </row>
    <row r="1594" spans="1:12" ht="13.5" x14ac:dyDescent="0.25">
      <c r="A1594" s="3">
        <f>RSI!A1594</f>
        <v>44634</v>
      </c>
      <c r="B1594" s="2">
        <f>RSI!B1594</f>
        <v>0.82</v>
      </c>
      <c r="C1594" s="2">
        <f>RSI!I1594</f>
        <v>92.23396794145755</v>
      </c>
      <c r="D1594" s="2">
        <f>MACD!E1594</f>
        <v>-9.598831777921768E-2</v>
      </c>
      <c r="E1594" s="2">
        <f>MACD!F1594</f>
        <v>-7.8143456919944315E-2</v>
      </c>
      <c r="F1594" s="2">
        <f>'Moving Avg'!D1594</f>
        <v>0.79200000000000004</v>
      </c>
      <c r="G1594" s="2">
        <f>'Moving Avg'!F1594</f>
        <v>0.62850000000000006</v>
      </c>
      <c r="H1594" s="2">
        <f>'Moving Avg'!G1594</f>
        <v>0.51119999999999999</v>
      </c>
      <c r="I1594" s="2">
        <f>'Moving Avg'!H1594</f>
        <v>0.4408500000000003</v>
      </c>
      <c r="J1594" s="5" t="str">
        <f>OBV!F1594</f>
        <v>BULLISH</v>
      </c>
      <c r="K1594" s="5" t="str">
        <f>OBV!G1594</f>
        <v>STRONG</v>
      </c>
      <c r="L1594" s="5" t="str">
        <f>OBV!H1594</f>
        <v>CONFIRMED BULLISH</v>
      </c>
    </row>
    <row r="1595" spans="1:12" ht="13.5" x14ac:dyDescent="0.25">
      <c r="A1595" s="3">
        <f>RSI!A1595</f>
        <v>44635</v>
      </c>
      <c r="B1595" s="2">
        <f>RSI!B1595</f>
        <v>0.81</v>
      </c>
      <c r="C1595" s="2">
        <f>RSI!I1595</f>
        <v>88.449776678903334</v>
      </c>
      <c r="D1595" s="2">
        <f>MACD!E1595</f>
        <v>-9.5854356780942229E-2</v>
      </c>
      <c r="E1595" s="2">
        <f>MACD!F1595</f>
        <v>-8.1685636892143906E-2</v>
      </c>
      <c r="F1595" s="2">
        <f>'Moving Avg'!D1595</f>
        <v>0.80599999999999983</v>
      </c>
      <c r="G1595" s="2">
        <f>'Moving Avg'!F1595</f>
        <v>0.64550000000000007</v>
      </c>
      <c r="H1595" s="2">
        <f>'Moving Avg'!G1595</f>
        <v>0.51879999999999993</v>
      </c>
      <c r="I1595" s="2">
        <f>'Moving Avg'!H1595</f>
        <v>0.44285000000000024</v>
      </c>
      <c r="J1595" s="5" t="str">
        <f>OBV!F1595</f>
        <v>BEARISH</v>
      </c>
      <c r="K1595" s="5" t="str">
        <f>OBV!G1595</f>
        <v>WEAK</v>
      </c>
      <c r="L1595" s="5" t="str">
        <f>OBV!H1595</f>
        <v>BEARISH DIVERGENCE</v>
      </c>
    </row>
    <row r="1596" spans="1:12" ht="13.5" x14ac:dyDescent="0.25">
      <c r="A1596" s="3">
        <f>RSI!A1596</f>
        <v>44636</v>
      </c>
      <c r="B1596" s="2">
        <f>RSI!B1596</f>
        <v>0.79</v>
      </c>
      <c r="C1596" s="2">
        <f>RSI!I1596</f>
        <v>81.268234885120975</v>
      </c>
      <c r="D1596" s="2">
        <f>MACD!E1596</f>
        <v>-9.2263881847467921E-2</v>
      </c>
      <c r="E1596" s="2">
        <f>MACD!F1596</f>
        <v>-8.3801285883208704E-2</v>
      </c>
      <c r="F1596" s="2">
        <f>'Moving Avg'!D1596</f>
        <v>0.80999999999999994</v>
      </c>
      <c r="G1596" s="2">
        <f>'Moving Avg'!F1596</f>
        <v>0.66050000000000009</v>
      </c>
      <c r="H1596" s="2">
        <f>'Moving Avg'!G1596</f>
        <v>0.5262</v>
      </c>
      <c r="I1596" s="2">
        <f>'Moving Avg'!H1596</f>
        <v>0.4447500000000002</v>
      </c>
      <c r="J1596" s="5" t="str">
        <f>OBV!F1596</f>
        <v>BEARISH</v>
      </c>
      <c r="K1596" s="5" t="str">
        <f>OBV!G1596</f>
        <v>WEAK</v>
      </c>
      <c r="L1596" s="5" t="str">
        <f>OBV!H1596</f>
        <v>BEARISH DIVERGENCE</v>
      </c>
    </row>
    <row r="1597" spans="1:12" ht="13.5" x14ac:dyDescent="0.25">
      <c r="A1597" s="3">
        <f>RSI!A1597</f>
        <v>44637</v>
      </c>
      <c r="B1597" s="2">
        <f>RSI!B1597</f>
        <v>0.82</v>
      </c>
      <c r="C1597" s="2">
        <f>RSI!I1597</f>
        <v>83.440196178845937</v>
      </c>
      <c r="D1597" s="2">
        <f>MACD!E1597</f>
        <v>-8.925409229164083E-2</v>
      </c>
      <c r="E1597" s="2">
        <f>MACD!F1597</f>
        <v>-8.4891847164895132E-2</v>
      </c>
      <c r="F1597" s="2">
        <f>'Moving Avg'!D1597</f>
        <v>0.81400000000000006</v>
      </c>
      <c r="G1597" s="2">
        <f>'Moving Avg'!F1597</f>
        <v>0.67700000000000016</v>
      </c>
      <c r="H1597" s="2">
        <f>'Moving Avg'!G1597</f>
        <v>0.53420000000000001</v>
      </c>
      <c r="I1597" s="2">
        <f>'Moving Avg'!H1597</f>
        <v>0.44685000000000019</v>
      </c>
      <c r="J1597" s="5" t="str">
        <f>OBV!F1597</f>
        <v>BEARISH</v>
      </c>
      <c r="K1597" s="5" t="str">
        <f>OBV!G1597</f>
        <v>WEAK</v>
      </c>
      <c r="L1597" s="5" t="str">
        <f>OBV!H1597</f>
        <v>BEARISH DIVERGENCE</v>
      </c>
    </row>
    <row r="1598" spans="1:12" ht="13.5" x14ac:dyDescent="0.25">
      <c r="A1598" s="3">
        <f>RSI!A1598</f>
        <v>44638</v>
      </c>
      <c r="B1598" s="2">
        <f>RSI!B1598</f>
        <v>0.82</v>
      </c>
      <c r="C1598" s="2">
        <f>RSI!I1598</f>
        <v>83.440196178845937</v>
      </c>
      <c r="D1598" s="2">
        <f>MACD!E1598</f>
        <v>-8.462529315483458E-2</v>
      </c>
      <c r="E1598" s="2">
        <f>MACD!F1598</f>
        <v>-8.4838536362883021E-2</v>
      </c>
      <c r="F1598" s="2">
        <f>'Moving Avg'!D1598</f>
        <v>0.81199999999999994</v>
      </c>
      <c r="G1598" s="2">
        <f>'Moving Avg'!F1598</f>
        <v>0.69300000000000017</v>
      </c>
      <c r="H1598" s="2">
        <f>'Moving Avg'!G1598</f>
        <v>0.54179999999999995</v>
      </c>
      <c r="I1598" s="2">
        <f>'Moving Avg'!H1598</f>
        <v>0.44895000000000013</v>
      </c>
      <c r="J1598" s="5" t="str">
        <f>OBV!F1598</f>
        <v>BEARISH</v>
      </c>
      <c r="K1598" s="5" t="str">
        <f>OBV!G1598</f>
        <v>WEAK</v>
      </c>
      <c r="L1598" s="5" t="str">
        <f>OBV!H1598</f>
        <v>CONFIRMED BEARISH</v>
      </c>
    </row>
    <row r="1599" spans="1:12" ht="13.5" x14ac:dyDescent="0.25">
      <c r="A1599" s="3">
        <f>RSI!A1599</f>
        <v>44641</v>
      </c>
      <c r="B1599" s="2">
        <f>RSI!B1599</f>
        <v>0.82</v>
      </c>
      <c r="C1599" s="2">
        <f>RSI!I1599</f>
        <v>83.440196178845937</v>
      </c>
      <c r="D1599" s="2">
        <f>MACD!E1599</f>
        <v>-7.7014407299446863E-2</v>
      </c>
      <c r="E1599" s="2">
        <f>MACD!F1599</f>
        <v>-8.3273710550195792E-2</v>
      </c>
      <c r="F1599" s="2">
        <f>'Moving Avg'!D1599</f>
        <v>0.81199999999999994</v>
      </c>
      <c r="G1599" s="2">
        <f>'Moving Avg'!F1599</f>
        <v>0.70850000000000013</v>
      </c>
      <c r="H1599" s="2">
        <f>'Moving Avg'!G1599</f>
        <v>0.5494</v>
      </c>
      <c r="I1599" s="2">
        <f>'Moving Avg'!H1599</f>
        <v>0.45105000000000006</v>
      </c>
      <c r="J1599" s="5" t="str">
        <f>OBV!F1599</f>
        <v>BEARISH</v>
      </c>
      <c r="K1599" s="5" t="str">
        <f>OBV!G1599</f>
        <v>WEAK</v>
      </c>
      <c r="L1599" s="5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0.85</v>
      </c>
      <c r="C1600" s="2">
        <f>RSI!I1600</f>
        <v>85.535010570300088</v>
      </c>
      <c r="D1600" s="2">
        <f>MACD!E1600</f>
        <v>-6.9034204338109695E-2</v>
      </c>
      <c r="E1600" s="2">
        <f>MACD!F1600</f>
        <v>-8.0425809307778567E-2</v>
      </c>
      <c r="F1600" s="2">
        <f>'Moving Avg'!D1600</f>
        <v>0.82</v>
      </c>
      <c r="G1600" s="2">
        <f>'Moving Avg'!F1600</f>
        <v>0.72450000000000003</v>
      </c>
      <c r="H1600" s="2">
        <f>'Moving Avg'!G1600</f>
        <v>0.55779999999999996</v>
      </c>
      <c r="I1600" s="2">
        <f>'Moving Avg'!H1600</f>
        <v>0.45335000000000003</v>
      </c>
      <c r="J1600" s="5" t="str">
        <f>OBV!F1600</f>
        <v>BEARISH</v>
      </c>
      <c r="K1600" s="5" t="str">
        <f>OBV!G1600</f>
        <v>WEAK</v>
      </c>
      <c r="L1600" s="5" t="str">
        <f>OBV!H1600</f>
        <v>BEARISH DIVERGENCE</v>
      </c>
    </row>
    <row r="1601" spans="1:12" ht="13.5" x14ac:dyDescent="0.25">
      <c r="A1601" s="3">
        <f>RSI!A1601</f>
        <v>44643</v>
      </c>
      <c r="B1601" s="2">
        <f>RSI!B1601</f>
        <v>0.88</v>
      </c>
      <c r="C1601" s="2">
        <f>RSI!I1601</f>
        <v>87.269320214651756</v>
      </c>
      <c r="D1601" s="2">
        <f>MACD!E1601</f>
        <v>-6.0855592851727258E-2</v>
      </c>
      <c r="E1601" s="2">
        <f>MACD!F1601</f>
        <v>-7.6511766016568311E-2</v>
      </c>
      <c r="F1601" s="2">
        <f>'Moving Avg'!D1601</f>
        <v>0.83800000000000008</v>
      </c>
      <c r="G1601" s="2">
        <f>'Moving Avg'!F1601</f>
        <v>0.74099999999999999</v>
      </c>
      <c r="H1601" s="2">
        <f>'Moving Avg'!G1601</f>
        <v>0.56679999999999997</v>
      </c>
      <c r="I1601" s="2">
        <f>'Moving Avg'!H1601</f>
        <v>0.45574999999999988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</row>
    <row r="1602" spans="1:12" ht="13.5" x14ac:dyDescent="0.25">
      <c r="A1602" s="3">
        <f>RSI!A1602</f>
        <v>44644</v>
      </c>
      <c r="B1602" s="2">
        <f>RSI!B1602</f>
        <v>0.91</v>
      </c>
      <c r="C1602" s="2">
        <f>RSI!I1602</f>
        <v>88.725130329118016</v>
      </c>
      <c r="D1602" s="2">
        <f>MACD!E1602</f>
        <v>-5.2614736640439363E-2</v>
      </c>
      <c r="E1602" s="2">
        <f>MACD!F1602</f>
        <v>-7.1732360141342516E-2</v>
      </c>
      <c r="F1602" s="2">
        <f>'Moving Avg'!D1602</f>
        <v>0.85599999999999987</v>
      </c>
      <c r="G1602" s="2">
        <f>'Moving Avg'!F1602</f>
        <v>0.75800000000000001</v>
      </c>
      <c r="H1602" s="2">
        <f>'Moving Avg'!G1602</f>
        <v>0.57640000000000002</v>
      </c>
      <c r="I1602" s="2">
        <f>'Moving Avg'!H1602</f>
        <v>0.45829999999999982</v>
      </c>
      <c r="J1602" s="5" t="str">
        <f>OBV!F1602</f>
        <v>BULLISH</v>
      </c>
      <c r="K1602" s="5" t="str">
        <f>OBV!G1602</f>
        <v>WEAK</v>
      </c>
      <c r="L1602" s="5" t="str">
        <f>OBV!H1602</f>
        <v>CONFIRMED BULLISH</v>
      </c>
    </row>
    <row r="1603" spans="1:12" ht="13.5" x14ac:dyDescent="0.25">
      <c r="A1603" s="3">
        <f>RSI!A1603</f>
        <v>44645</v>
      </c>
      <c r="B1603" s="2">
        <f>RSI!B1603</f>
        <v>0.95</v>
      </c>
      <c r="C1603" s="2">
        <f>RSI!I1603</f>
        <v>90.315360588678132</v>
      </c>
      <c r="D1603" s="2">
        <f>MACD!E1603</f>
        <v>-4.5159766826576297E-2</v>
      </c>
      <c r="E1603" s="2">
        <f>MACD!F1603</f>
        <v>-6.6417841478389278E-2</v>
      </c>
      <c r="F1603" s="2">
        <f>'Moving Avg'!D1603</f>
        <v>0.88200000000000001</v>
      </c>
      <c r="G1603" s="2">
        <f>'Moving Avg'!F1603</f>
        <v>0.77600000000000002</v>
      </c>
      <c r="H1603" s="2">
        <f>'Moving Avg'!G1603</f>
        <v>0.58679999999999999</v>
      </c>
      <c r="I1603" s="2">
        <f>'Moving Avg'!H1603</f>
        <v>0.46109999999999979</v>
      </c>
      <c r="J1603" s="5" t="str">
        <f>OBV!F1603</f>
        <v>BULLISH</v>
      </c>
      <c r="K1603" s="5" t="str">
        <f>OBV!G1603</f>
        <v>WEAK</v>
      </c>
      <c r="L1603" s="5" t="str">
        <f>OBV!H1603</f>
        <v>CONFIRMED BULLISH</v>
      </c>
    </row>
    <row r="1604" spans="1:12" ht="13.5" x14ac:dyDescent="0.25">
      <c r="A1604" s="3">
        <f>RSI!A1604</f>
        <v>44648</v>
      </c>
      <c r="B1604" s="2">
        <f>RSI!B1604</f>
        <v>0.95</v>
      </c>
      <c r="C1604" s="2">
        <f>RSI!I1604</f>
        <v>90.315360588678146</v>
      </c>
      <c r="D1604" s="2">
        <f>MACD!E1604</f>
        <v>-4.1710320199457529E-2</v>
      </c>
      <c r="E1604" s="2">
        <f>MACD!F1604</f>
        <v>-6.1476337222602928E-2</v>
      </c>
      <c r="F1604" s="2">
        <f>'Moving Avg'!D1604</f>
        <v>0.90800000000000003</v>
      </c>
      <c r="G1604" s="2">
        <f>'Moving Avg'!F1604</f>
        <v>0.79350000000000009</v>
      </c>
      <c r="H1604" s="2">
        <f>'Moving Avg'!G1604</f>
        <v>0.59719999999999995</v>
      </c>
      <c r="I1604" s="2">
        <f>'Moving Avg'!H1604</f>
        <v>0.46389999999999981</v>
      </c>
      <c r="J1604" s="5" t="str">
        <f>OBV!F1604</f>
        <v>BULLISH</v>
      </c>
      <c r="K1604" s="5" t="str">
        <f>OBV!G1604</f>
        <v>WEAK</v>
      </c>
      <c r="L1604" s="5" t="str">
        <f>OBV!H1604</f>
        <v>CONFIRMED BULLISH</v>
      </c>
    </row>
    <row r="1605" spans="1:12" ht="13.5" x14ac:dyDescent="0.25">
      <c r="A1605" s="3">
        <f>RSI!A1605</f>
        <v>44649</v>
      </c>
      <c r="B1605" s="2">
        <f>RSI!B1605</f>
        <v>0.92</v>
      </c>
      <c r="C1605" s="2">
        <f>RSI!I1605</f>
        <v>80.446110302148639</v>
      </c>
      <c r="D1605" s="2">
        <f>MACD!E1605</f>
        <v>-3.9330151814114367E-2</v>
      </c>
      <c r="E1605" s="2">
        <f>MACD!F1605</f>
        <v>-5.7047100140905214E-2</v>
      </c>
      <c r="F1605" s="2">
        <f>'Moving Avg'!D1605</f>
        <v>0.92200000000000004</v>
      </c>
      <c r="G1605" s="2">
        <f>'Moving Avg'!F1605</f>
        <v>0.80850000000000011</v>
      </c>
      <c r="H1605" s="2">
        <f>'Moving Avg'!G1605</f>
        <v>0.60699999999999998</v>
      </c>
      <c r="I1605" s="2">
        <f>'Moving Avg'!H1605</f>
        <v>0.46649999999999975</v>
      </c>
      <c r="J1605" s="5" t="str">
        <f>OBV!F1605</f>
        <v>BULLISH</v>
      </c>
      <c r="K1605" s="5" t="str">
        <f>OBV!G1605</f>
        <v>WEAK</v>
      </c>
      <c r="L1605" s="5" t="str">
        <f>OBV!H1605</f>
        <v>CONFIRMED BULLISH</v>
      </c>
    </row>
    <row r="1606" spans="1:12" ht="13.5" x14ac:dyDescent="0.25">
      <c r="A1606" s="3">
        <f>RSI!A1606</f>
        <v>44650</v>
      </c>
      <c r="B1606" s="2">
        <f>RSI!B1606</f>
        <v>0.95</v>
      </c>
      <c r="C1606" s="2">
        <f>RSI!I1606</f>
        <v>82.504949493229262</v>
      </c>
      <c r="D1606" s="2">
        <f>MACD!E1606</f>
        <v>-4.3569847218029367E-2</v>
      </c>
      <c r="E1606" s="2">
        <f>MACD!F1606</f>
        <v>-5.4351649556330053E-2</v>
      </c>
      <c r="F1606" s="2">
        <f>'Moving Avg'!D1606</f>
        <v>0.93599999999999994</v>
      </c>
      <c r="G1606" s="2">
        <f>'Moving Avg'!F1606</f>
        <v>0.82400000000000007</v>
      </c>
      <c r="H1606" s="2">
        <f>'Moving Avg'!G1606</f>
        <v>0.61739999999999995</v>
      </c>
      <c r="I1606" s="2">
        <f>'Moving Avg'!H1606</f>
        <v>0.46924999999999978</v>
      </c>
      <c r="J1606" s="5" t="str">
        <f>OBV!F1606</f>
        <v>BULLISH</v>
      </c>
      <c r="K1606" s="5" t="str">
        <f>OBV!G1606</f>
        <v>WEAK</v>
      </c>
      <c r="L1606" s="5" t="str">
        <f>OBV!H1606</f>
        <v>CONFIRMED BULLISH</v>
      </c>
    </row>
    <row r="1607" spans="1:12" ht="13.5" x14ac:dyDescent="0.25">
      <c r="A1607" s="3">
        <f>RSI!A1607</f>
        <v>44651</v>
      </c>
      <c r="B1607" s="2">
        <f>RSI!B1607</f>
        <v>0.99</v>
      </c>
      <c r="C1607" s="2">
        <f>RSI!I1607</f>
        <v>84.802590857797796</v>
      </c>
      <c r="D1607" s="2">
        <f>MACD!E1607</f>
        <v>-4.6565963591831405E-2</v>
      </c>
      <c r="E1607" s="2">
        <f>MACD!F1607</f>
        <v>-5.2794512363430329E-2</v>
      </c>
      <c r="F1607" s="2">
        <f>'Moving Avg'!D1607</f>
        <v>0.95199999999999996</v>
      </c>
      <c r="G1607" s="2">
        <f>'Moving Avg'!F1607</f>
        <v>0.84049999999999991</v>
      </c>
      <c r="H1607" s="2">
        <f>'Moving Avg'!G1607</f>
        <v>0.62859999999999983</v>
      </c>
      <c r="I1607" s="2">
        <f>'Moving Avg'!H1607</f>
        <v>0.47219999999999973</v>
      </c>
      <c r="J1607" s="5" t="str">
        <f>OBV!F1607</f>
        <v>BULLISH</v>
      </c>
      <c r="K1607" s="5" t="str">
        <f>OBV!G1607</f>
        <v>WEAK</v>
      </c>
      <c r="L1607" s="5" t="str">
        <f>OBV!H1607</f>
        <v>CONFIRMED BULLISH</v>
      </c>
    </row>
    <row r="1608" spans="1:12" ht="13.5" x14ac:dyDescent="0.25">
      <c r="A1608" s="3">
        <f>RSI!A1608</f>
        <v>44652</v>
      </c>
      <c r="B1608" s="2">
        <f>RSI!B1608</f>
        <v>1.03</v>
      </c>
      <c r="C1608" s="2">
        <f>RSI!I1608</f>
        <v>86.685679375017529</v>
      </c>
      <c r="D1608" s="2">
        <f>MACD!E1608</f>
        <v>-5.3282966863706704E-2</v>
      </c>
      <c r="E1608" s="2">
        <f>MACD!F1608</f>
        <v>-5.2892203263485607E-2</v>
      </c>
      <c r="F1608" s="2">
        <f>'Moving Avg'!D1608</f>
        <v>0.96800000000000019</v>
      </c>
      <c r="G1608" s="2">
        <f>'Moving Avg'!F1608</f>
        <v>0.85799999999999998</v>
      </c>
      <c r="H1608" s="2">
        <f>'Moving Avg'!G1608</f>
        <v>0.64059999999999984</v>
      </c>
      <c r="I1608" s="2">
        <f>'Moving Avg'!H1608</f>
        <v>0.47534999999999966</v>
      </c>
      <c r="J1608" s="5" t="str">
        <f>OBV!F1608</f>
        <v>BULLISH</v>
      </c>
      <c r="K1608" s="5" t="str">
        <f>OBV!G1608</f>
        <v>STRONG</v>
      </c>
      <c r="L1608" s="5" t="str">
        <f>OBV!H1608</f>
        <v>CONFIRMED BULLISH</v>
      </c>
    </row>
    <row r="1609" spans="1:12" ht="13.5" x14ac:dyDescent="0.25">
      <c r="A1609" s="3">
        <f>RSI!A1609</f>
        <v>44655</v>
      </c>
      <c r="B1609" s="2">
        <f>RSI!B1609</f>
        <v>1.07</v>
      </c>
      <c r="C1609" s="2">
        <f>RSI!I1609</f>
        <v>88.253175077519629</v>
      </c>
      <c r="D1609" s="2">
        <f>MACD!E1609</f>
        <v>-6.3294488323281883E-2</v>
      </c>
      <c r="E1609" s="2">
        <f>MACD!F1609</f>
        <v>-5.4972660275444868E-2</v>
      </c>
      <c r="F1609" s="2">
        <f>'Moving Avg'!D1609</f>
        <v>0.99200000000000021</v>
      </c>
      <c r="G1609" s="2">
        <f>'Moving Avg'!F1609</f>
        <v>0.876</v>
      </c>
      <c r="H1609" s="2">
        <f>'Moving Avg'!G1609</f>
        <v>0.65339999999999998</v>
      </c>
      <c r="I1609" s="2">
        <f>'Moving Avg'!H1609</f>
        <v>0.47869999999999963</v>
      </c>
      <c r="J1609" s="5" t="str">
        <f>OBV!F1609</f>
        <v>BULLISH</v>
      </c>
      <c r="K1609" s="5" t="str">
        <f>OBV!G1609</f>
        <v>STRONG</v>
      </c>
      <c r="L1609" s="5" t="str">
        <f>OBV!H1609</f>
        <v>CONFIRMED BULLISH</v>
      </c>
    </row>
    <row r="1610" spans="1:12" ht="13.5" x14ac:dyDescent="0.25">
      <c r="A1610" s="3">
        <f>RSI!A1610</f>
        <v>44656</v>
      </c>
      <c r="B1610" s="2">
        <f>RSI!B1610</f>
        <v>1.1000000000000001</v>
      </c>
      <c r="C1610" s="2">
        <f>RSI!I1610</f>
        <v>89.273184332168682</v>
      </c>
      <c r="D1610" s="2">
        <f>MACD!E1610</f>
        <v>-7.0872808688210776E-2</v>
      </c>
      <c r="E1610" s="2">
        <f>MACD!F1610</f>
        <v>-5.8152689957998056E-2</v>
      </c>
      <c r="F1610" s="2">
        <f>'Moving Avg'!D1610</f>
        <v>1.028</v>
      </c>
      <c r="G1610" s="2">
        <f>'Moving Avg'!F1610</f>
        <v>0.89399999999999991</v>
      </c>
      <c r="H1610" s="2">
        <f>'Moving Avg'!G1610</f>
        <v>0.66680000000000006</v>
      </c>
      <c r="I1610" s="2">
        <f>'Moving Avg'!H1610</f>
        <v>0.48219999999999957</v>
      </c>
      <c r="J1610" s="5" t="str">
        <f>OBV!F1610</f>
        <v>BULLISH</v>
      </c>
      <c r="K1610" s="5" t="str">
        <f>OBV!G1610</f>
        <v>WEAK</v>
      </c>
      <c r="L1610" s="5" t="str">
        <f>OBV!H1610</f>
        <v>CONFIRMED BULLISH</v>
      </c>
    </row>
    <row r="1611" spans="1:12" ht="13.5" x14ac:dyDescent="0.25">
      <c r="A1611" s="3">
        <f>RSI!A1611</f>
        <v>44657</v>
      </c>
      <c r="B1611" s="2">
        <f>RSI!B1611</f>
        <v>1.0900000000000001</v>
      </c>
      <c r="C1611" s="2">
        <f>RSI!I1611</f>
        <v>86.574590696159845</v>
      </c>
      <c r="D1611" s="2">
        <f>MACD!E1611</f>
        <v>-7.3495449330953422E-2</v>
      </c>
      <c r="E1611" s="2">
        <f>MACD!F1611</f>
        <v>-6.1221241832589132E-2</v>
      </c>
      <c r="F1611" s="2">
        <f>'Moving Avg'!D1611</f>
        <v>1.0559999999999998</v>
      </c>
      <c r="G1611" s="2">
        <f>'Moving Avg'!F1611</f>
        <v>0.90999999999999992</v>
      </c>
      <c r="H1611" s="2">
        <f>'Moving Avg'!G1611</f>
        <v>0.68</v>
      </c>
      <c r="I1611" s="2">
        <f>'Moving Avg'!H1611</f>
        <v>0.48564999999999953</v>
      </c>
      <c r="J1611" s="5" t="str">
        <f>OBV!F1611</f>
        <v>BULLISH</v>
      </c>
      <c r="K1611" s="5" t="str">
        <f>OBV!G1611</f>
        <v>STRONG</v>
      </c>
      <c r="L1611" s="5" t="str">
        <f>OBV!H1611</f>
        <v>CONFIRMED BULLISH</v>
      </c>
    </row>
    <row r="1612" spans="1:12" ht="13.5" x14ac:dyDescent="0.25">
      <c r="A1612" s="3">
        <f>RSI!A1612</f>
        <v>44658</v>
      </c>
      <c r="B1612" s="2">
        <f>RSI!B1612</f>
        <v>1.05</v>
      </c>
      <c r="C1612" s="2">
        <f>RSI!I1612</f>
        <v>76.600105132258662</v>
      </c>
      <c r="D1612" s="2">
        <f>MACD!E1612</f>
        <v>-6.9527484599985812E-2</v>
      </c>
      <c r="E1612" s="2">
        <f>MACD!F1612</f>
        <v>-6.2882490386068468E-2</v>
      </c>
      <c r="F1612" s="2">
        <f>'Moving Avg'!D1612</f>
        <v>1.0680000000000001</v>
      </c>
      <c r="G1612" s="2">
        <f>'Moving Avg'!F1612</f>
        <v>0.92249999999999999</v>
      </c>
      <c r="H1612" s="2">
        <f>'Moving Avg'!G1612</f>
        <v>0.6923999999999999</v>
      </c>
      <c r="I1612" s="2">
        <f>'Moving Avg'!H1612</f>
        <v>0.48889999999999956</v>
      </c>
      <c r="J1612" s="5" t="str">
        <f>OBV!F1612</f>
        <v>BULLISH</v>
      </c>
      <c r="K1612" s="5" t="str">
        <f>OBV!G1612</f>
        <v>STRONG</v>
      </c>
      <c r="L1612" s="5" t="str">
        <f>OBV!H1612</f>
        <v>CONFIRMED BULLISH</v>
      </c>
    </row>
    <row r="1613" spans="1:12" ht="13.5" x14ac:dyDescent="0.25">
      <c r="A1613" s="3">
        <f>RSI!A1613</f>
        <v>44659</v>
      </c>
      <c r="B1613" s="2">
        <f>RSI!B1613</f>
        <v>1.01</v>
      </c>
      <c r="C1613" s="2">
        <f>RSI!I1613</f>
        <v>68.145004740297253</v>
      </c>
      <c r="D1613" s="2">
        <f>MACD!E1613</f>
        <v>-5.8104976795381624E-2</v>
      </c>
      <c r="E1613" s="2">
        <f>MACD!F1613</f>
        <v>-6.1926987667931102E-2</v>
      </c>
      <c r="F1613" s="2">
        <f>'Moving Avg'!D1613</f>
        <v>1.0639999999999998</v>
      </c>
      <c r="G1613" s="2">
        <f>'Moving Avg'!F1613</f>
        <v>0.93149999999999999</v>
      </c>
      <c r="H1613" s="2">
        <f>'Moving Avg'!G1613</f>
        <v>0.70399999999999996</v>
      </c>
      <c r="I1613" s="2">
        <f>'Moving Avg'!H1613</f>
        <v>0.49189999999999962</v>
      </c>
      <c r="J1613" s="5" t="str">
        <f>OBV!F1613</f>
        <v>BULLISH</v>
      </c>
      <c r="K1613" s="5" t="str">
        <f>OBV!G1613</f>
        <v>STRONG</v>
      </c>
      <c r="L1613" s="5" t="str">
        <f>OBV!H1613</f>
        <v>BULLISH DIVERGENCE</v>
      </c>
    </row>
    <row r="1614" spans="1:12" ht="13.5" x14ac:dyDescent="0.25">
      <c r="A1614" s="3">
        <f>RSI!A1614</f>
        <v>44662</v>
      </c>
      <c r="B1614" s="2">
        <f>RSI!B1614</f>
        <v>0.97</v>
      </c>
      <c r="C1614" s="2">
        <f>RSI!I1614</f>
        <v>60.905176062666243</v>
      </c>
      <c r="D1614" s="2">
        <f>MACD!E1614</f>
        <v>-4.6214351286983701E-2</v>
      </c>
      <c r="E1614" s="2">
        <f>MACD!F1614</f>
        <v>-5.8784460391741629E-2</v>
      </c>
      <c r="F1614" s="2">
        <f>'Moving Avg'!D1614</f>
        <v>1.044</v>
      </c>
      <c r="G1614" s="2">
        <f>'Moving Avg'!F1614</f>
        <v>0.93899999999999983</v>
      </c>
      <c r="H1614" s="2">
        <f>'Moving Avg'!G1614</f>
        <v>0.71499999999999986</v>
      </c>
      <c r="I1614" s="2">
        <f>'Moving Avg'!H1614</f>
        <v>0.4945999999999996</v>
      </c>
      <c r="J1614" s="5" t="str">
        <f>OBV!F1614</f>
        <v>BULLISH</v>
      </c>
      <c r="K1614" s="5" t="str">
        <f>OBV!G1614</f>
        <v>STRONG</v>
      </c>
      <c r="L1614" s="5" t="str">
        <f>OBV!H1614</f>
        <v>BULLISH DIVERGENCE</v>
      </c>
    </row>
    <row r="1615" spans="1:12" ht="13.5" x14ac:dyDescent="0.25">
      <c r="A1615" s="3">
        <f>RSI!A1615</f>
        <v>44663</v>
      </c>
      <c r="B1615" s="2">
        <f>RSI!B1615</f>
        <v>1</v>
      </c>
      <c r="C1615" s="2">
        <f>RSI!I1615</f>
        <v>63.994798796834147</v>
      </c>
      <c r="D1615" s="2">
        <f>MACD!E1615</f>
        <v>-4.343720194237588E-2</v>
      </c>
      <c r="E1615" s="2">
        <f>MACD!F1615</f>
        <v>-5.5715008701868476E-2</v>
      </c>
      <c r="F1615" s="2">
        <f>'Moving Avg'!D1615</f>
        <v>1.024</v>
      </c>
      <c r="G1615" s="2">
        <f>'Moving Avg'!F1615</f>
        <v>0.9484999999999999</v>
      </c>
      <c r="H1615" s="2">
        <f>'Moving Avg'!G1615</f>
        <v>0.72679999999999989</v>
      </c>
      <c r="I1615" s="2">
        <f>'Moving Avg'!H1615</f>
        <v>0.49739999999999951</v>
      </c>
      <c r="J1615" s="5" t="str">
        <f>OBV!F1615</f>
        <v>BULLISH</v>
      </c>
      <c r="K1615" s="5" t="str">
        <f>OBV!G1615</f>
        <v>STRONG</v>
      </c>
      <c r="L1615" s="5" t="str">
        <f>OBV!H1615</f>
        <v>BULLISH DIVERGENCE</v>
      </c>
    </row>
    <row r="1616" spans="1:12" ht="13.5" x14ac:dyDescent="0.25">
      <c r="A1616" s="3">
        <f>RSI!A1616</f>
        <v>44664</v>
      </c>
      <c r="B1616" s="2">
        <f>RSI!B1616</f>
        <v>1</v>
      </c>
      <c r="C1616" s="2">
        <f>RSI!I1616</f>
        <v>63.994798796834154</v>
      </c>
      <c r="D1616" s="2">
        <f>MACD!E1616</f>
        <v>-3.7062658131730042E-2</v>
      </c>
      <c r="E1616" s="2">
        <f>MACD!F1616</f>
        <v>-5.1984538587840794E-2</v>
      </c>
      <c r="F1616" s="2">
        <f>'Moving Avg'!D1616</f>
        <v>1.006</v>
      </c>
      <c r="G1616" s="2">
        <f>'Moving Avg'!F1616</f>
        <v>0.95899999999999996</v>
      </c>
      <c r="H1616" s="2">
        <f>'Moving Avg'!G1616</f>
        <v>0.7387999999999999</v>
      </c>
      <c r="I1616" s="2">
        <f>'Moving Avg'!H1616</f>
        <v>0.50014999999999954</v>
      </c>
      <c r="J1616" s="5" t="str">
        <f>OBV!F1616</f>
        <v>BULLISH</v>
      </c>
      <c r="K1616" s="5" t="str">
        <f>OBV!G1616</f>
        <v>STRONG</v>
      </c>
      <c r="L1616" s="5" t="str">
        <f>OBV!H1616</f>
        <v>BULLISH DIVERGENCE</v>
      </c>
    </row>
    <row r="1617" spans="1:12" ht="13.5" x14ac:dyDescent="0.25">
      <c r="A1617" s="3">
        <f>RSI!A1617</f>
        <v>44665</v>
      </c>
      <c r="B1617" s="2">
        <f>RSI!B1617</f>
        <v>1.02</v>
      </c>
      <c r="C1617" s="2">
        <f>RSI!I1617</f>
        <v>66.068145336762555</v>
      </c>
      <c r="D1617" s="2">
        <f>MACD!E1617</f>
        <v>-2.7543426848383956E-2</v>
      </c>
      <c r="E1617" s="2">
        <f>MACD!F1617</f>
        <v>-4.7096316239949435E-2</v>
      </c>
      <c r="F1617" s="2">
        <f>'Moving Avg'!D1617</f>
        <v>1</v>
      </c>
      <c r="G1617" s="2">
        <f>'Moving Avg'!F1617</f>
        <v>0.96899999999999997</v>
      </c>
      <c r="H1617" s="2">
        <f>'Moving Avg'!G1617</f>
        <v>0.75099999999999989</v>
      </c>
      <c r="I1617" s="2">
        <f>'Moving Avg'!H1617</f>
        <v>0.50289999999999957</v>
      </c>
      <c r="J1617" s="5" t="str">
        <f>OBV!F1617</f>
        <v>BULLISH</v>
      </c>
      <c r="K1617" s="5" t="str">
        <f>OBV!G1617</f>
        <v>STRONG</v>
      </c>
      <c r="L1617" s="5" t="str">
        <f>OBV!H1617</f>
        <v>BULLISH DIVERGENCE</v>
      </c>
    </row>
    <row r="1618" spans="1:12" ht="13.5" x14ac:dyDescent="0.25">
      <c r="A1618" s="3">
        <f>RSI!A1618</f>
        <v>44666</v>
      </c>
      <c r="B1618" s="2">
        <f>RSI!B1618</f>
        <v>0.98</v>
      </c>
      <c r="C1618" s="2">
        <f>RSI!I1618</f>
        <v>58.778000729083573</v>
      </c>
      <c r="D1618" s="2">
        <f>MACD!E1618</f>
        <v>-1.0996525679398905E-2</v>
      </c>
      <c r="E1618" s="2">
        <f>MACD!F1618</f>
        <v>-3.987635812783933E-2</v>
      </c>
      <c r="F1618" s="2">
        <f>'Moving Avg'!D1618</f>
        <v>0.99399999999999999</v>
      </c>
      <c r="G1618" s="2">
        <f>'Moving Avg'!F1618</f>
        <v>0.97699999999999998</v>
      </c>
      <c r="H1618" s="2">
        <f>'Moving Avg'!G1618</f>
        <v>0.76219999999999999</v>
      </c>
      <c r="I1618" s="2">
        <f>'Moving Avg'!H1618</f>
        <v>0.50534999999999952</v>
      </c>
      <c r="J1618" s="5" t="str">
        <f>OBV!F1618</f>
        <v>BULLISH</v>
      </c>
      <c r="K1618" s="5" t="str">
        <f>OBV!G1618</f>
        <v>STRONG</v>
      </c>
      <c r="L1618" s="5" t="str">
        <f>OBV!H1618</f>
        <v>BULLISH DIVERGENCE</v>
      </c>
    </row>
    <row r="1619" spans="1:12" ht="13.5" x14ac:dyDescent="0.25">
      <c r="A1619" s="3">
        <f>RSI!A1619</f>
        <v>44669</v>
      </c>
      <c r="B1619" s="2">
        <f>RSI!B1619</f>
        <v>0.95</v>
      </c>
      <c r="C1619" s="2">
        <f>RSI!I1619</f>
        <v>53.9681916227619</v>
      </c>
      <c r="D1619" s="2">
        <f>MACD!E1619</f>
        <v>1.1038756155895779E-2</v>
      </c>
      <c r="E1619" s="2">
        <f>MACD!F1619</f>
        <v>-2.9693335271092306E-2</v>
      </c>
      <c r="F1619" s="2">
        <f>'Moving Avg'!D1619</f>
        <v>0.99</v>
      </c>
      <c r="G1619" s="2">
        <f>'Moving Avg'!F1619</f>
        <v>0.98349999999999993</v>
      </c>
      <c r="H1619" s="2">
        <f>'Moving Avg'!G1619</f>
        <v>0.77260000000000018</v>
      </c>
      <c r="I1619" s="2">
        <f>'Moving Avg'!H1619</f>
        <v>0.50759999999999961</v>
      </c>
      <c r="J1619" s="5" t="str">
        <f>OBV!F1619</f>
        <v>BEARISH</v>
      </c>
      <c r="K1619" s="5" t="str">
        <f>OBV!G1619</f>
        <v>WEAK</v>
      </c>
      <c r="L1619" s="5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0.94</v>
      </c>
      <c r="C1620" s="2">
        <f>RSI!I1620</f>
        <v>52.428120602458769</v>
      </c>
      <c r="D1620" s="2">
        <f>MACD!E1620</f>
        <v>3.4900714788609455E-2</v>
      </c>
      <c r="E1620" s="2">
        <f>MACD!F1620</f>
        <v>-1.6774525259151955E-2</v>
      </c>
      <c r="F1620" s="2">
        <f>'Moving Avg'!D1620</f>
        <v>0.97800000000000009</v>
      </c>
      <c r="G1620" s="2">
        <f>'Moving Avg'!F1620</f>
        <v>0.9880000000000001</v>
      </c>
      <c r="H1620" s="2">
        <f>'Moving Avg'!G1620</f>
        <v>0.78260000000000007</v>
      </c>
      <c r="I1620" s="2">
        <f>'Moving Avg'!H1620</f>
        <v>0.50984999999999958</v>
      </c>
      <c r="J1620" s="5" t="str">
        <f>OBV!F1620</f>
        <v>BEARISH</v>
      </c>
      <c r="K1620" s="5" t="str">
        <f>OBV!G1620</f>
        <v>WEAK</v>
      </c>
      <c r="L1620" s="5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0.98</v>
      </c>
      <c r="C1621" s="2">
        <f>RSI!I1621</f>
        <v>57.635824854272165</v>
      </c>
      <c r="D1621" s="2">
        <f>MACD!E1621</f>
        <v>5.0520189902118928E-2</v>
      </c>
      <c r="E1621" s="2">
        <f>MACD!F1621</f>
        <v>-3.3155822268977776E-3</v>
      </c>
      <c r="F1621" s="2">
        <f>'Moving Avg'!D1621</f>
        <v>0.97399999999999998</v>
      </c>
      <c r="G1621" s="2">
        <f>'Moving Avg'!F1621</f>
        <v>0.9930000000000001</v>
      </c>
      <c r="H1621" s="2">
        <f>'Moving Avg'!G1621</f>
        <v>0.79320000000000013</v>
      </c>
      <c r="I1621" s="2">
        <f>'Moving Avg'!H1621</f>
        <v>0.51234999999999964</v>
      </c>
      <c r="J1621" s="5" t="str">
        <f>OBV!F1621</f>
        <v>BEARISH</v>
      </c>
      <c r="K1621" s="5" t="str">
        <f>OBV!G1621</f>
        <v>WEAK</v>
      </c>
      <c r="L1621" s="5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0.94</v>
      </c>
      <c r="C1622" s="2">
        <f>RSI!I1622</f>
        <v>51.5576423496084</v>
      </c>
      <c r="D1622" s="2">
        <f>MACD!E1622</f>
        <v>6.0244619806981037E-2</v>
      </c>
      <c r="E1622" s="2">
        <f>MACD!F1622</f>
        <v>9.3964581798779874E-3</v>
      </c>
      <c r="F1622" s="2">
        <f>'Moving Avg'!D1622</f>
        <v>0.95799999999999996</v>
      </c>
      <c r="G1622" s="2">
        <f>'Moving Avg'!F1622</f>
        <v>0.99450000000000016</v>
      </c>
      <c r="H1622" s="2">
        <f>'Moving Avg'!G1622</f>
        <v>0.80260000000000009</v>
      </c>
      <c r="I1622" s="2">
        <f>'Moving Avg'!H1622</f>
        <v>0.51469999999999971</v>
      </c>
      <c r="J1622" s="5" t="str">
        <f>OBV!F1622</f>
        <v>BEARISH</v>
      </c>
      <c r="K1622" s="5" t="str">
        <f>OBV!G1622</f>
        <v>WEAK</v>
      </c>
      <c r="L1622" s="5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0.98</v>
      </c>
      <c r="C1623" s="2">
        <f>RSI!I1623</f>
        <v>56.498171013809568</v>
      </c>
      <c r="D1623" s="2">
        <f>MACD!E1623</f>
        <v>5.9313678908431755E-2</v>
      </c>
      <c r="E1623" s="2">
        <f>MACD!F1623</f>
        <v>1.9379902325588741E-2</v>
      </c>
      <c r="F1623" s="2">
        <f>'Moving Avg'!D1623</f>
        <v>0.95799999999999996</v>
      </c>
      <c r="G1623" s="2">
        <f>'Moving Avg'!F1623</f>
        <v>0.99600000000000022</v>
      </c>
      <c r="H1623" s="2">
        <f>'Moving Avg'!G1623</f>
        <v>0.81259999999999988</v>
      </c>
      <c r="I1623" s="2">
        <f>'Moving Avg'!H1623</f>
        <v>0.51729999999999965</v>
      </c>
      <c r="J1623" s="5" t="str">
        <f>OBV!F1623</f>
        <v>BEARISH</v>
      </c>
      <c r="K1623" s="5" t="str">
        <f>OBV!G1623</f>
        <v>WEAK</v>
      </c>
      <c r="L1623" s="5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1</v>
      </c>
      <c r="C1624" s="2">
        <f>RSI!I1624</f>
        <v>58.762775020998887</v>
      </c>
      <c r="D1624" s="2">
        <f>MACD!E1624</f>
        <v>5.061492260434397E-2</v>
      </c>
      <c r="E1624" s="2">
        <f>MACD!F1624</f>
        <v>2.5626906381339788E-2</v>
      </c>
      <c r="F1624" s="2">
        <f>'Moving Avg'!D1624</f>
        <v>0.96799999999999997</v>
      </c>
      <c r="G1624" s="2">
        <f>'Moving Avg'!F1624</f>
        <v>0.99850000000000017</v>
      </c>
      <c r="H1624" s="2">
        <f>'Moving Avg'!G1624</f>
        <v>0.82279999999999998</v>
      </c>
      <c r="I1624" s="2">
        <f>'Moving Avg'!H1624</f>
        <v>0.52004999999999979</v>
      </c>
      <c r="J1624" s="5" t="str">
        <f>OBV!F1624</f>
        <v>BEARISH</v>
      </c>
      <c r="K1624" s="5" t="str">
        <f>OBV!G1624</f>
        <v>WEAK</v>
      </c>
      <c r="L1624" s="5" t="str">
        <f>OBV!H1624</f>
        <v>BEARISH DIVERGENCE</v>
      </c>
    </row>
    <row r="1625" spans="1:12" ht="13.5" x14ac:dyDescent="0.25">
      <c r="A1625" s="3">
        <f>RSI!A1625</f>
        <v>44677</v>
      </c>
      <c r="B1625" s="2">
        <f>RSI!B1625</f>
        <v>0.96</v>
      </c>
      <c r="C1625" s="2">
        <f>RSI!I1625</f>
        <v>52.838319658682209</v>
      </c>
      <c r="D1625" s="2">
        <f>MACD!E1625</f>
        <v>5.045931669539383E-2</v>
      </c>
      <c r="E1625" s="2">
        <f>MACD!F1625</f>
        <v>3.0593388444150597E-2</v>
      </c>
      <c r="F1625" s="2">
        <f>'Moving Avg'!D1625</f>
        <v>0.97199999999999986</v>
      </c>
      <c r="G1625" s="2">
        <f>'Moving Avg'!F1625</f>
        <v>1.0005000000000002</v>
      </c>
      <c r="H1625" s="2">
        <f>'Moving Avg'!G1625</f>
        <v>0.83260000000000001</v>
      </c>
      <c r="I1625" s="2">
        <f>'Moving Avg'!H1625</f>
        <v>0.52264999999999973</v>
      </c>
      <c r="J1625" s="5" t="str">
        <f>OBV!F1625</f>
        <v>BEARISH</v>
      </c>
      <c r="K1625" s="5" t="str">
        <f>OBV!G1625</f>
        <v>WEAK</v>
      </c>
      <c r="L1625" s="5" t="str">
        <f>OBV!H1625</f>
        <v>BEARISH DIVERGENCE</v>
      </c>
    </row>
    <row r="1626" spans="1:12" ht="13.5" x14ac:dyDescent="0.25">
      <c r="A1626" s="3">
        <f>RSI!A1626</f>
        <v>44678</v>
      </c>
      <c r="B1626" s="2">
        <f>RSI!B1626</f>
        <v>0.96</v>
      </c>
      <c r="C1626" s="2">
        <f>RSI!I1626</f>
        <v>52.838319658682202</v>
      </c>
      <c r="D1626" s="2">
        <f>MACD!E1626</f>
        <v>5.0218208741710457E-2</v>
      </c>
      <c r="E1626" s="2">
        <f>MACD!F1626</f>
        <v>3.4518352503662572E-2</v>
      </c>
      <c r="F1626" s="2">
        <f>'Moving Avg'!D1626</f>
        <v>0.96799999999999997</v>
      </c>
      <c r="G1626" s="2">
        <f>'Moving Avg'!F1626</f>
        <v>1.0009999999999999</v>
      </c>
      <c r="H1626" s="2">
        <f>'Moving Avg'!G1626</f>
        <v>0.84199999999999986</v>
      </c>
      <c r="I1626" s="2">
        <f>'Moving Avg'!H1626</f>
        <v>0.52529999999999977</v>
      </c>
      <c r="J1626" s="5" t="str">
        <f>OBV!F1626</f>
        <v>BEARISH</v>
      </c>
      <c r="K1626" s="5" t="str">
        <f>OBV!G1626</f>
        <v>WEAK</v>
      </c>
      <c r="L1626" s="5" t="str">
        <f>OBV!H1626</f>
        <v>CONFIRMED BEARISH</v>
      </c>
    </row>
    <row r="1627" spans="1:12" ht="13.5" x14ac:dyDescent="0.25">
      <c r="A1627" s="3">
        <f>RSI!A1627</f>
        <v>44679</v>
      </c>
      <c r="B1627" s="2">
        <f>RSI!B1627</f>
        <v>0.92</v>
      </c>
      <c r="C1627" s="2">
        <f>RSI!I1627</f>
        <v>47.306861427161422</v>
      </c>
      <c r="D1627" s="2">
        <f>MACD!E1627</f>
        <v>5.5952745715414753E-2</v>
      </c>
      <c r="E1627" s="2">
        <f>MACD!F1627</f>
        <v>3.880523114601301E-2</v>
      </c>
      <c r="F1627" s="2">
        <f>'Moving Avg'!D1627</f>
        <v>0.96400000000000008</v>
      </c>
      <c r="G1627" s="2">
        <f>'Moving Avg'!F1627</f>
        <v>0.99750000000000016</v>
      </c>
      <c r="H1627" s="2">
        <f>'Moving Avg'!G1627</f>
        <v>0.85060000000000002</v>
      </c>
      <c r="I1627" s="2">
        <f>'Moving Avg'!H1627</f>
        <v>0.52769999999999972</v>
      </c>
      <c r="J1627" s="5" t="str">
        <f>OBV!F1627</f>
        <v>BEARISH</v>
      </c>
      <c r="K1627" s="5" t="str">
        <f>OBV!G1627</f>
        <v>STRONG</v>
      </c>
      <c r="L1627" s="5" t="str">
        <f>OBV!H1627</f>
        <v>CONFIRMED BEARISH</v>
      </c>
    </row>
    <row r="1628" spans="1:12" ht="13.5" x14ac:dyDescent="0.25">
      <c r="A1628" s="3">
        <f>RSI!A1628</f>
        <v>44680</v>
      </c>
      <c r="B1628" s="2">
        <f>RSI!B1628</f>
        <v>0.96</v>
      </c>
      <c r="C1628" s="2">
        <f>RSI!I1628</f>
        <v>52.645566926681518</v>
      </c>
      <c r="D1628" s="2">
        <f>MACD!E1628</f>
        <v>5.1830770458739628E-2</v>
      </c>
      <c r="E1628" s="2">
        <f>MACD!F1628</f>
        <v>4.1410339008558332E-2</v>
      </c>
      <c r="F1628" s="2">
        <f>'Moving Avg'!D1628</f>
        <v>0.96</v>
      </c>
      <c r="G1628" s="2">
        <f>'Moving Avg'!F1628</f>
        <v>0.99400000000000011</v>
      </c>
      <c r="H1628" s="2">
        <f>'Moving Avg'!G1628</f>
        <v>0.85980000000000001</v>
      </c>
      <c r="I1628" s="2">
        <f>'Moving Avg'!H1628</f>
        <v>0.53034999999999966</v>
      </c>
      <c r="J1628" s="5" t="str">
        <f>OBV!F1628</f>
        <v>BEARISH</v>
      </c>
      <c r="K1628" s="5" t="str">
        <f>OBV!G1628</f>
        <v>STRONG</v>
      </c>
      <c r="L1628" s="5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0.92</v>
      </c>
      <c r="C1629" s="2">
        <f>RSI!I1629</f>
        <v>47.466475626136152</v>
      </c>
      <c r="D1629" s="2">
        <f>MACD!E1629</f>
        <v>4.6586137189734922E-2</v>
      </c>
      <c r="E1629" s="2">
        <f>MACD!F1629</f>
        <v>4.2445498644793647E-2</v>
      </c>
      <c r="F1629" s="2">
        <f>'Moving Avg'!D1629</f>
        <v>0.94399999999999995</v>
      </c>
      <c r="G1629" s="2">
        <f>'Moving Avg'!F1629</f>
        <v>0.98650000000000015</v>
      </c>
      <c r="H1629" s="2">
        <f>'Moving Avg'!G1629</f>
        <v>0.86799999999999999</v>
      </c>
      <c r="I1629" s="2">
        <f>'Moving Avg'!H1629</f>
        <v>0.53279999999999972</v>
      </c>
      <c r="J1629" s="5" t="str">
        <f>OBV!F1629</f>
        <v>BEARISH</v>
      </c>
      <c r="K1629" s="5" t="str">
        <f>OBV!G1629</f>
        <v>STRONG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0.92</v>
      </c>
      <c r="C1630" s="2">
        <f>RSI!I1630</f>
        <v>47.466475626136145</v>
      </c>
      <c r="D1630" s="2">
        <f>MACD!E1630</f>
        <v>4.0749616683366852E-2</v>
      </c>
      <c r="E1630" s="2">
        <f>MACD!F1630</f>
        <v>4.2106322252508294E-2</v>
      </c>
      <c r="F1630" s="2">
        <f>'Moving Avg'!D1630</f>
        <v>0.93599999999999994</v>
      </c>
      <c r="G1630" s="2">
        <f>'Moving Avg'!F1630</f>
        <v>0.97750000000000037</v>
      </c>
      <c r="H1630" s="2">
        <f>'Moving Avg'!G1630</f>
        <v>0.87580000000000002</v>
      </c>
      <c r="I1630" s="2">
        <f>'Moving Avg'!H1630</f>
        <v>0.53524999999999967</v>
      </c>
      <c r="J1630" s="5" t="str">
        <f>OBV!F1630</f>
        <v>BEARISH</v>
      </c>
      <c r="K1630" s="5" t="str">
        <f>OBV!G1630</f>
        <v>STRONG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0.92</v>
      </c>
      <c r="C1631" s="2">
        <f>RSI!I1631</f>
        <v>47.466475626136145</v>
      </c>
      <c r="D1631" s="2">
        <f>MACD!E1631</f>
        <v>4.2094227492527225E-2</v>
      </c>
      <c r="E1631" s="2">
        <f>MACD!F1631</f>
        <v>4.2103903300512086E-2</v>
      </c>
      <c r="F1631" s="2">
        <f>'Moving Avg'!D1631</f>
        <v>0.92799999999999994</v>
      </c>
      <c r="G1631" s="2">
        <f>'Moving Avg'!F1631</f>
        <v>0.96900000000000031</v>
      </c>
      <c r="H1631" s="2">
        <f>'Moving Avg'!G1631</f>
        <v>0.8832000000000001</v>
      </c>
      <c r="I1631" s="2">
        <f>'Moving Avg'!H1631</f>
        <v>0.53764999999999974</v>
      </c>
      <c r="J1631" s="5" t="str">
        <f>OBV!F1631</f>
        <v>BEARISH</v>
      </c>
      <c r="K1631" s="5" t="str">
        <f>OBV!G1631</f>
        <v>STRONG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0.96</v>
      </c>
      <c r="C1632" s="2">
        <f>RSI!I1632</f>
        <v>53.214953638666991</v>
      </c>
      <c r="D1632" s="2">
        <f>MACD!E1632</f>
        <v>3.4234942770444587E-2</v>
      </c>
      <c r="E1632" s="2">
        <f>MACD!F1632</f>
        <v>4.0530111194498591E-2</v>
      </c>
      <c r="F1632" s="2">
        <f>'Moving Avg'!D1632</f>
        <v>0.93599999999999994</v>
      </c>
      <c r="G1632" s="2">
        <f>'Moving Avg'!F1632</f>
        <v>0.96450000000000036</v>
      </c>
      <c r="H1632" s="2">
        <f>'Moving Avg'!G1632</f>
        <v>0.89100000000000013</v>
      </c>
      <c r="I1632" s="2">
        <f>'Moving Avg'!H1632</f>
        <v>0.54019999999999968</v>
      </c>
      <c r="J1632" s="5" t="str">
        <f>OBV!F1632</f>
        <v>BEARISH</v>
      </c>
      <c r="K1632" s="5" t="str">
        <f>OBV!G1632</f>
        <v>STRONG</v>
      </c>
      <c r="L1632" s="5" t="str">
        <f>OBV!H1632</f>
        <v>BEARISH DIVERGENCE</v>
      </c>
    </row>
    <row r="1633" spans="1:12" ht="13.5" x14ac:dyDescent="0.25">
      <c r="A1633" s="3">
        <f>RSI!A1633</f>
        <v>44691</v>
      </c>
      <c r="B1633" s="2">
        <f>RSI!B1633</f>
        <v>0.96</v>
      </c>
      <c r="C1633" s="2">
        <f>RSI!I1633</f>
        <v>53.214953638666991</v>
      </c>
      <c r="D1633" s="2">
        <f>MACD!E1633</f>
        <v>3.3613167643223751E-2</v>
      </c>
      <c r="E1633" s="2">
        <f>MACD!F1633</f>
        <v>3.9146722484243626E-2</v>
      </c>
      <c r="F1633" s="2">
        <f>'Moving Avg'!D1633</f>
        <v>0.93599999999999994</v>
      </c>
      <c r="G1633" s="2">
        <f>'Moving Avg'!F1633</f>
        <v>0.96200000000000008</v>
      </c>
      <c r="H1633" s="2">
        <f>'Moving Avg'!G1633</f>
        <v>0.89840000000000009</v>
      </c>
      <c r="I1633" s="2">
        <f>'Moving Avg'!H1633</f>
        <v>0.54269999999999963</v>
      </c>
      <c r="J1633" s="5" t="str">
        <f>OBV!F1633</f>
        <v>BEARISH</v>
      </c>
      <c r="K1633" s="5" t="str">
        <f>OBV!G1633</f>
        <v>STRONG</v>
      </c>
      <c r="L1633" s="5" t="str">
        <f>OBV!H1633</f>
        <v>NEUTRAL</v>
      </c>
    </row>
    <row r="1634" spans="1:12" ht="13.5" x14ac:dyDescent="0.25">
      <c r="A1634" s="3">
        <f>RSI!A1634</f>
        <v>44692</v>
      </c>
      <c r="B1634" s="2">
        <f>RSI!B1634</f>
        <v>0.92</v>
      </c>
      <c r="C1634" s="2">
        <f>RSI!I1634</f>
        <v>47.222132707952476</v>
      </c>
      <c r="D1634" s="2">
        <f>MACD!E1634</f>
        <v>3.9010772114566716E-2</v>
      </c>
      <c r="E1634" s="2">
        <f>MACD!F1634</f>
        <v>3.9119532410308244E-2</v>
      </c>
      <c r="F1634" s="2">
        <f>'Moving Avg'!D1634</f>
        <v>0.93599999999999994</v>
      </c>
      <c r="G1634" s="2">
        <f>'Moving Avg'!F1634</f>
        <v>0.95950000000000024</v>
      </c>
      <c r="H1634" s="2">
        <f>'Moving Avg'!G1634</f>
        <v>0.90480000000000016</v>
      </c>
      <c r="I1634" s="2">
        <f>'Moving Avg'!H1634</f>
        <v>0.54499999999999971</v>
      </c>
      <c r="J1634" s="5" t="str">
        <f>OBV!F1634</f>
        <v>BEARISH</v>
      </c>
      <c r="K1634" s="5" t="str">
        <f>OBV!G1634</f>
        <v>STRONG</v>
      </c>
      <c r="L1634" s="5" t="str">
        <f>OBV!H1634</f>
        <v>NEUTRAL</v>
      </c>
    </row>
    <row r="1635" spans="1:12" ht="13.5" x14ac:dyDescent="0.25">
      <c r="A1635" s="3">
        <f>RSI!A1635</f>
        <v>44693</v>
      </c>
      <c r="B1635" s="2">
        <f>RSI!B1635</f>
        <v>0.92</v>
      </c>
      <c r="C1635" s="2">
        <f>RSI!I1635</f>
        <v>47.22213270795249</v>
      </c>
      <c r="D1635" s="2">
        <f>MACD!E1635</f>
        <v>3.7552932060894495E-2</v>
      </c>
      <c r="E1635" s="2">
        <f>MACD!F1635</f>
        <v>3.88062123404255E-2</v>
      </c>
      <c r="F1635" s="2">
        <f>'Moving Avg'!D1635</f>
        <v>0.93599999999999994</v>
      </c>
      <c r="G1635" s="2">
        <f>'Moving Avg'!F1635</f>
        <v>0.95550000000000013</v>
      </c>
      <c r="H1635" s="2">
        <f>'Moving Avg'!G1635</f>
        <v>0.91080000000000028</v>
      </c>
      <c r="I1635" s="2">
        <f>'Moving Avg'!H1635</f>
        <v>0.54734999999999967</v>
      </c>
      <c r="J1635" s="5" t="str">
        <f>OBV!F1635</f>
        <v>BEARISH</v>
      </c>
      <c r="K1635" s="5" t="str">
        <f>OBV!G1635</f>
        <v>STRONG</v>
      </c>
      <c r="L1635" s="5" t="str">
        <f>OBV!H1635</f>
        <v>NEUTRAL</v>
      </c>
    </row>
    <row r="1636" spans="1:12" ht="13.5" x14ac:dyDescent="0.25">
      <c r="A1636" s="3">
        <f>RSI!A1636</f>
        <v>44694</v>
      </c>
      <c r="B1636" s="2">
        <f>RSI!B1636</f>
        <v>0.96</v>
      </c>
      <c r="C1636" s="2">
        <f>RSI!I1636</f>
        <v>53.31900482294283</v>
      </c>
      <c r="D1636" s="2">
        <f>MACD!E1636</f>
        <v>3.3475673533819195E-2</v>
      </c>
      <c r="E1636" s="2">
        <f>MACD!F1636</f>
        <v>3.774010457910424E-2</v>
      </c>
      <c r="F1636" s="2">
        <f>'Moving Avg'!D1636</f>
        <v>0.94399999999999995</v>
      </c>
      <c r="G1636" s="2">
        <f>'Moving Avg'!F1636</f>
        <v>0.95350000000000024</v>
      </c>
      <c r="H1636" s="2">
        <f>'Moving Avg'!G1636</f>
        <v>0.91720000000000024</v>
      </c>
      <c r="I1636" s="2">
        <f>'Moving Avg'!H1636</f>
        <v>0.54989999999999961</v>
      </c>
      <c r="J1636" s="5" t="str">
        <f>OBV!F1636</f>
        <v>BEARISH</v>
      </c>
      <c r="K1636" s="5" t="str">
        <f>OBV!G1636</f>
        <v>STRONG</v>
      </c>
      <c r="L1636" s="5" t="str">
        <f>OBV!H1636</f>
        <v>BEARISH DIVERGENCE</v>
      </c>
    </row>
    <row r="1637" spans="1:12" ht="13.5" x14ac:dyDescent="0.25">
      <c r="A1637" s="3">
        <f>RSI!A1637</f>
        <v>44697</v>
      </c>
      <c r="B1637" s="2">
        <f>RSI!B1637</f>
        <v>0.96</v>
      </c>
      <c r="C1637" s="2">
        <f>RSI!I1637</f>
        <v>53.31900482294283</v>
      </c>
      <c r="D1637" s="2">
        <f>MACD!E1637</f>
        <v>2.3745904903958892E-2</v>
      </c>
      <c r="E1637" s="2">
        <f>MACD!F1637</f>
        <v>3.4941264644075175E-2</v>
      </c>
      <c r="F1637" s="2">
        <f>'Moving Avg'!D1637</f>
        <v>0.94399999999999995</v>
      </c>
      <c r="G1637" s="2">
        <f>'Moving Avg'!F1637</f>
        <v>0.95050000000000023</v>
      </c>
      <c r="H1637" s="2">
        <f>'Moving Avg'!G1637</f>
        <v>0.92320000000000035</v>
      </c>
      <c r="I1637" s="2">
        <f>'Moving Avg'!H1637</f>
        <v>0.55244999999999966</v>
      </c>
      <c r="J1637" s="5" t="str">
        <f>OBV!F1637</f>
        <v>BEARISH</v>
      </c>
      <c r="K1637" s="5" t="str">
        <f>OBV!G1637</f>
        <v>STRONG</v>
      </c>
      <c r="L1637" s="5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0.96</v>
      </c>
      <c r="C1638" s="2">
        <f>RSI!I1638</f>
        <v>53.31900482294283</v>
      </c>
      <c r="D1638" s="2">
        <f>MACD!E1638</f>
        <v>2.1550263898752586E-2</v>
      </c>
      <c r="E1638" s="2">
        <f>MACD!F1638</f>
        <v>3.2263064495010658E-2</v>
      </c>
      <c r="F1638" s="2">
        <f>'Moving Avg'!D1638</f>
        <v>0.94399999999999995</v>
      </c>
      <c r="G1638" s="2">
        <f>'Moving Avg'!F1638</f>
        <v>0.94950000000000012</v>
      </c>
      <c r="H1638" s="2">
        <f>'Moving Avg'!G1638</f>
        <v>0.9288000000000004</v>
      </c>
      <c r="I1638" s="2">
        <f>'Moving Avg'!H1638</f>
        <v>0.5549999999999996</v>
      </c>
      <c r="J1638" s="5" t="str">
        <f>OBV!F1638</f>
        <v>BEARISH</v>
      </c>
      <c r="K1638" s="5" t="str">
        <f>OBV!G1638</f>
        <v>STRONG</v>
      </c>
      <c r="L1638" s="5" t="str">
        <f>OBV!H1638</f>
        <v>NEUTRAL</v>
      </c>
    </row>
    <row r="1639" spans="1:12" ht="13.5" x14ac:dyDescent="0.25">
      <c r="A1639" s="3">
        <f>RSI!A1639</f>
        <v>44699</v>
      </c>
      <c r="B1639" s="2">
        <f>RSI!B1639</f>
        <v>0.94</v>
      </c>
      <c r="C1639" s="2">
        <f>RSI!I1639</f>
        <v>49.731358474869985</v>
      </c>
      <c r="D1639" s="2">
        <f>MACD!E1639</f>
        <v>1.4912080616625079E-2</v>
      </c>
      <c r="E1639" s="2">
        <f>MACD!F1639</f>
        <v>2.8792867719333544E-2</v>
      </c>
      <c r="F1639" s="2">
        <f>'Moving Avg'!D1639</f>
        <v>0.94800000000000006</v>
      </c>
      <c r="G1639" s="2">
        <f>'Moving Avg'!F1639</f>
        <v>0.94900000000000018</v>
      </c>
      <c r="H1639" s="2">
        <f>'Moving Avg'!G1639</f>
        <v>0.93340000000000034</v>
      </c>
      <c r="I1639" s="2">
        <f>'Moving Avg'!H1639</f>
        <v>0.55749999999999955</v>
      </c>
      <c r="J1639" s="5" t="str">
        <f>OBV!F1639</f>
        <v>BEARISH</v>
      </c>
      <c r="K1639" s="5" t="str">
        <f>OBV!G1639</f>
        <v>STRONG</v>
      </c>
      <c r="L1639" s="5" t="str">
        <f>OBV!H1639</f>
        <v>BEARISH DIVERGENCE</v>
      </c>
    </row>
    <row r="1640" spans="1:12" ht="13.5" x14ac:dyDescent="0.25">
      <c r="A1640" s="3">
        <f>RSI!A1640</f>
        <v>44700</v>
      </c>
      <c r="B1640" s="2">
        <f>RSI!B1640</f>
        <v>0.94</v>
      </c>
      <c r="C1640" s="2">
        <f>RSI!I1640</f>
        <v>49.731358474869992</v>
      </c>
      <c r="D1640" s="2">
        <f>MACD!E1640</f>
        <v>9.3133663002389344E-3</v>
      </c>
      <c r="E1640" s="2">
        <f>MACD!F1640</f>
        <v>2.4896967435514623E-2</v>
      </c>
      <c r="F1640" s="2">
        <f>'Moving Avg'!D1640</f>
        <v>0.95199999999999996</v>
      </c>
      <c r="G1640" s="2">
        <f>'Moving Avg'!F1640</f>
        <v>0.94900000000000018</v>
      </c>
      <c r="H1640" s="2">
        <f>'Moving Avg'!G1640</f>
        <v>0.93740000000000023</v>
      </c>
      <c r="I1640" s="2">
        <f>'Moving Avg'!H1640</f>
        <v>0.56004999999999949</v>
      </c>
      <c r="J1640" s="5" t="str">
        <f>OBV!F1640</f>
        <v>BEARISH</v>
      </c>
      <c r="K1640" s="5" t="str">
        <f>OBV!G1640</f>
        <v>STRONG</v>
      </c>
      <c r="L1640" s="5" t="str">
        <f>OBV!H1640</f>
        <v>BEARISH DIVERGENCE</v>
      </c>
    </row>
    <row r="1641" spans="1:12" ht="13.5" x14ac:dyDescent="0.25">
      <c r="A1641" s="3">
        <f>RSI!A1641</f>
        <v>44701</v>
      </c>
      <c r="B1641" s="2">
        <f>RSI!B1641</f>
        <v>0.94</v>
      </c>
      <c r="C1641" s="2">
        <f>RSI!I1641</f>
        <v>49.731358474869992</v>
      </c>
      <c r="D1641" s="2">
        <f>MACD!E1641</f>
        <v>4.5928537583381779E-3</v>
      </c>
      <c r="E1641" s="2">
        <f>MACD!F1641</f>
        <v>2.0836144700079336E-2</v>
      </c>
      <c r="F1641" s="2">
        <f>'Moving Avg'!D1641</f>
        <v>0.94800000000000006</v>
      </c>
      <c r="G1641" s="2">
        <f>'Moving Avg'!F1641</f>
        <v>0.9470000000000004</v>
      </c>
      <c r="H1641" s="2">
        <f>'Moving Avg'!G1641</f>
        <v>0.9408000000000003</v>
      </c>
      <c r="I1641" s="2">
        <f>'Moving Avg'!H1641</f>
        <v>0.56259999999999954</v>
      </c>
      <c r="J1641" s="5" t="str">
        <f>OBV!F1641</f>
        <v>BEARISH</v>
      </c>
      <c r="K1641" s="5" t="str">
        <f>OBV!G1641</f>
        <v>STRONG</v>
      </c>
      <c r="L1641" s="5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0.94</v>
      </c>
      <c r="C1642" s="2">
        <f>RSI!I1642</f>
        <v>49.731358474869992</v>
      </c>
      <c r="D1642" s="2">
        <f>MACD!E1642</f>
        <v>6.7680322083208955E-3</v>
      </c>
      <c r="E1642" s="2">
        <f>MACD!F1642</f>
        <v>1.8022522201727648E-2</v>
      </c>
      <c r="F1642" s="2">
        <f>'Moving Avg'!D1642</f>
        <v>0.94399999999999995</v>
      </c>
      <c r="G1642" s="2">
        <f>'Moving Avg'!F1642</f>
        <v>0.9470000000000004</v>
      </c>
      <c r="H1642" s="2">
        <f>'Moving Avg'!G1642</f>
        <v>0.94360000000000011</v>
      </c>
      <c r="I1642" s="2">
        <f>'Moving Avg'!H1642</f>
        <v>0.56514999999999949</v>
      </c>
      <c r="J1642" s="5" t="str">
        <f>OBV!F1642</f>
        <v>BEARISH</v>
      </c>
      <c r="K1642" s="5" t="str">
        <f>OBV!G1642</f>
        <v>STRONG</v>
      </c>
      <c r="L1642" s="5" t="str">
        <f>OBV!H1642</f>
        <v>CONFIRMED BEARISH</v>
      </c>
    </row>
    <row r="1643" spans="1:12" ht="13.5" x14ac:dyDescent="0.25">
      <c r="A1643" s="3">
        <f>RSI!A1643</f>
        <v>44705</v>
      </c>
      <c r="B1643" s="2">
        <f>RSI!B1643</f>
        <v>0.92</v>
      </c>
      <c r="C1643" s="2">
        <f>RSI!I1643</f>
        <v>45.604025524938116</v>
      </c>
      <c r="D1643" s="2">
        <f>MACD!E1643</f>
        <v>1.0104504985847806E-2</v>
      </c>
      <c r="E1643" s="2">
        <f>MACD!F1643</f>
        <v>1.643891875855168E-2</v>
      </c>
      <c r="F1643" s="2">
        <f>'Moving Avg'!D1643</f>
        <v>0.93599999999999994</v>
      </c>
      <c r="G1643" s="2">
        <f>'Moving Avg'!F1643</f>
        <v>0.94400000000000028</v>
      </c>
      <c r="H1643" s="2">
        <f>'Moving Avg'!G1643</f>
        <v>0.94540000000000024</v>
      </c>
      <c r="I1643" s="2">
        <f>'Moving Avg'!H1643</f>
        <v>0.56764999999999954</v>
      </c>
      <c r="J1643" s="5" t="str">
        <f>OBV!F1643</f>
        <v>BEARISH</v>
      </c>
      <c r="K1643" s="5" t="str">
        <f>OBV!G1643</f>
        <v>STRONG</v>
      </c>
      <c r="L1643" s="5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0.92</v>
      </c>
      <c r="C1644" s="2">
        <f>RSI!I1644</f>
        <v>45.604025524938116</v>
      </c>
      <c r="D1644" s="2">
        <f>MACD!E1644</f>
        <v>6.9053938572909423E-3</v>
      </c>
      <c r="E1644" s="2">
        <f>MACD!F1644</f>
        <v>1.4532213778299533E-2</v>
      </c>
      <c r="F1644" s="2">
        <f>'Moving Avg'!D1644</f>
        <v>0.93200000000000005</v>
      </c>
      <c r="G1644" s="2">
        <f>'Moving Avg'!F1644</f>
        <v>0.94000000000000039</v>
      </c>
      <c r="H1644" s="2">
        <f>'Moving Avg'!G1644</f>
        <v>0.94740000000000024</v>
      </c>
      <c r="I1644" s="2">
        <f>'Moving Avg'!H1644</f>
        <v>0.57019999999999949</v>
      </c>
      <c r="J1644" s="5" t="str">
        <f>OBV!F1644</f>
        <v>BEARISH</v>
      </c>
      <c r="K1644" s="5" t="str">
        <f>OBV!G1644</f>
        <v>STRONG</v>
      </c>
      <c r="L1644" s="5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0.95</v>
      </c>
      <c r="C1645" s="2">
        <f>RSI!I1645</f>
        <v>52.466760410943934</v>
      </c>
      <c r="D1645" s="2">
        <f>MACD!E1645</f>
        <v>2.0980515901050101E-3</v>
      </c>
      <c r="E1645" s="2">
        <f>MACD!F1645</f>
        <v>1.2045381340660629E-2</v>
      </c>
      <c r="F1645" s="2">
        <f>'Moving Avg'!D1645</f>
        <v>0.93399999999999994</v>
      </c>
      <c r="G1645" s="2">
        <f>'Moving Avg'!F1645</f>
        <v>0.93950000000000011</v>
      </c>
      <c r="H1645" s="2">
        <f>'Moving Avg'!G1645</f>
        <v>0.95020000000000027</v>
      </c>
      <c r="I1645" s="2">
        <f>'Moving Avg'!H1645</f>
        <v>0.57289999999999963</v>
      </c>
      <c r="J1645" s="5" t="str">
        <f>OBV!F1645</f>
        <v>BEARISH</v>
      </c>
      <c r="K1645" s="5" t="str">
        <f>OBV!G1645</f>
        <v>STRONG</v>
      </c>
      <c r="L1645" s="5" t="str">
        <f>OBV!H1645</f>
        <v>BEARISH DIVERGENCE</v>
      </c>
    </row>
    <row r="1646" spans="1:12" ht="13.5" x14ac:dyDescent="0.25">
      <c r="A1646" s="3">
        <f>RSI!A1646</f>
        <v>44708</v>
      </c>
      <c r="B1646" s="2">
        <f>RSI!B1646</f>
        <v>0.95</v>
      </c>
      <c r="C1646" s="2">
        <f>RSI!I1646</f>
        <v>52.466760410943934</v>
      </c>
      <c r="D1646" s="2">
        <f>MACD!E1646</f>
        <v>4.1196717330205246E-3</v>
      </c>
      <c r="E1646" s="2">
        <f>MACD!F1646</f>
        <v>1.0460239419132608E-2</v>
      </c>
      <c r="F1646" s="2">
        <f>'Moving Avg'!D1646</f>
        <v>0.93599999999999994</v>
      </c>
      <c r="G1646" s="2">
        <f>'Moving Avg'!F1646</f>
        <v>0.93899999999999983</v>
      </c>
      <c r="H1646" s="2">
        <f>'Moving Avg'!G1646</f>
        <v>0.95340000000000036</v>
      </c>
      <c r="I1646" s="2">
        <f>'Moving Avg'!H1646</f>
        <v>0.57559999999999956</v>
      </c>
      <c r="J1646" s="5" t="str">
        <f>OBV!F1646</f>
        <v>BEARISH</v>
      </c>
      <c r="K1646" s="5" t="str">
        <f>OBV!G1646</f>
        <v>STRONG</v>
      </c>
      <c r="L1646" s="5" t="str">
        <f>OBV!H1646</f>
        <v>BEARISH DIVERGENCE</v>
      </c>
    </row>
    <row r="1647" spans="1:12" ht="13.5" x14ac:dyDescent="0.25">
      <c r="A1647" s="3">
        <f>RSI!A1647</f>
        <v>44711</v>
      </c>
      <c r="B1647" s="2">
        <f>RSI!B1647</f>
        <v>0.95</v>
      </c>
      <c r="C1647" s="2">
        <f>RSI!I1647</f>
        <v>52.466760410943934</v>
      </c>
      <c r="D1647" s="2">
        <f>MACD!E1647</f>
        <v>5.7705744463246722E-3</v>
      </c>
      <c r="E1647" s="2">
        <f>MACD!F1647</f>
        <v>9.5223064245710202E-3</v>
      </c>
      <c r="F1647" s="2">
        <f>'Moving Avg'!D1647</f>
        <v>0.93800000000000006</v>
      </c>
      <c r="G1647" s="2">
        <f>'Moving Avg'!F1647</f>
        <v>0.94049999999999978</v>
      </c>
      <c r="H1647" s="2">
        <f>'Moving Avg'!G1647</f>
        <v>0.95600000000000041</v>
      </c>
      <c r="I1647" s="2">
        <f>'Moving Avg'!H1647</f>
        <v>0.57829999999999959</v>
      </c>
      <c r="J1647" s="5" t="str">
        <f>OBV!F1647</f>
        <v>BEARISH</v>
      </c>
      <c r="K1647" s="5" t="str">
        <f>OBV!G1647</f>
        <v>STRONG</v>
      </c>
      <c r="L1647" s="5" t="str">
        <f>OBV!H1647</f>
        <v>BEARISH DIVERGENCE</v>
      </c>
    </row>
    <row r="1648" spans="1:12" ht="13.5" x14ac:dyDescent="0.25">
      <c r="A1648" s="3">
        <f>RSI!A1648</f>
        <v>44712</v>
      </c>
      <c r="B1648" s="2">
        <f>RSI!B1648</f>
        <v>0.95</v>
      </c>
      <c r="C1648" s="2">
        <f>RSI!I1648</f>
        <v>52.466760410943934</v>
      </c>
      <c r="D1648" s="2">
        <f>MACD!E1648</f>
        <v>7.1122153248810438E-3</v>
      </c>
      <c r="E1648" s="2">
        <f>MACD!F1648</f>
        <v>9.0402882046330246E-3</v>
      </c>
      <c r="F1648" s="2">
        <f>'Moving Avg'!D1648</f>
        <v>0.94400000000000017</v>
      </c>
      <c r="G1648" s="2">
        <f>'Moving Avg'!F1648</f>
        <v>0.93999999999999972</v>
      </c>
      <c r="H1648" s="2">
        <f>'Moving Avg'!G1648</f>
        <v>0.95860000000000045</v>
      </c>
      <c r="I1648" s="2">
        <f>'Moving Avg'!H1648</f>
        <v>0.58099999999999963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</row>
    <row r="1649" spans="1:12" ht="13.5" x14ac:dyDescent="0.25">
      <c r="A1649" s="3">
        <f>RSI!A1649</f>
        <v>44713</v>
      </c>
      <c r="B1649" s="2">
        <f>RSI!B1649</f>
        <v>0.99</v>
      </c>
      <c r="C1649" s="2">
        <f>RSI!I1649</f>
        <v>61.237228156849177</v>
      </c>
      <c r="D1649" s="2">
        <f>MACD!E1649</f>
        <v>2.1563816505320021E-3</v>
      </c>
      <c r="E1649" s="2">
        <f>MACD!F1649</f>
        <v>7.6635068938128202E-3</v>
      </c>
      <c r="F1649" s="2">
        <f>'Moving Avg'!D1649</f>
        <v>0.95799999999999996</v>
      </c>
      <c r="G1649" s="2">
        <f>'Moving Avg'!F1649</f>
        <v>0.94349999999999967</v>
      </c>
      <c r="H1649" s="2">
        <f>'Moving Avg'!G1649</f>
        <v>0.96200000000000041</v>
      </c>
      <c r="I1649" s="2">
        <f>'Moving Avg'!H1649</f>
        <v>0.58394999999999964</v>
      </c>
      <c r="J1649" s="5" t="str">
        <f>OBV!F1649</f>
        <v>BULLISH</v>
      </c>
      <c r="K1649" s="5" t="str">
        <f>OBV!G1649</f>
        <v>WEAK</v>
      </c>
      <c r="L1649" s="5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1.03</v>
      </c>
      <c r="C1650" s="2">
        <f>RSI!I1650</f>
        <v>67.662808069699565</v>
      </c>
      <c r="D1650" s="2">
        <f>MACD!E1650</f>
        <v>-5.2837317028814335E-3</v>
      </c>
      <c r="E1650" s="2">
        <f>MACD!F1650</f>
        <v>5.0740591744739697E-3</v>
      </c>
      <c r="F1650" s="2">
        <f>'Moving Avg'!D1650</f>
        <v>0.97399999999999998</v>
      </c>
      <c r="G1650" s="2">
        <f>'Moving Avg'!F1650</f>
        <v>0.94899999999999984</v>
      </c>
      <c r="H1650" s="2">
        <f>'Moving Avg'!G1650</f>
        <v>0.96560000000000057</v>
      </c>
      <c r="I1650" s="2">
        <f>'Moving Avg'!H1650</f>
        <v>0.58709999999999962</v>
      </c>
      <c r="J1650" s="5" t="str">
        <f>OBV!F1650</f>
        <v>BULLISH</v>
      </c>
      <c r="K1650" s="5" t="str">
        <f>OBV!G1650</f>
        <v>WEAK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1</v>
      </c>
      <c r="C1651" s="2">
        <f>RSI!I1651</f>
        <v>59.673243755469947</v>
      </c>
      <c r="D1651" s="2">
        <f>MACD!E1651</f>
        <v>-9.8560856783149742E-3</v>
      </c>
      <c r="E1651" s="2">
        <f>MACD!F1651</f>
        <v>2.0880302039161807E-3</v>
      </c>
      <c r="F1651" s="2">
        <f>'Moving Avg'!D1651</f>
        <v>0.98399999999999999</v>
      </c>
      <c r="G1651" s="2">
        <f>'Moving Avg'!F1651</f>
        <v>0.95299999999999974</v>
      </c>
      <c r="H1651" s="2">
        <f>'Moving Avg'!G1651</f>
        <v>0.96800000000000053</v>
      </c>
      <c r="I1651" s="2">
        <f>'Moving Avg'!H1651</f>
        <v>0.59009999999999962</v>
      </c>
      <c r="J1651" s="5" t="str">
        <f>OBV!F1651</f>
        <v>BULLISH</v>
      </c>
      <c r="K1651" s="5" t="str">
        <f>OBV!G1651</f>
        <v>WEAK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1</v>
      </c>
      <c r="C1652" s="2">
        <f>RSI!I1652</f>
        <v>59.673243755469947</v>
      </c>
      <c r="D1652" s="2">
        <f>MACD!E1652</f>
        <v>-1.4009854910596919E-2</v>
      </c>
      <c r="E1652" s="2">
        <f>MACD!F1652</f>
        <v>-1.1315468189864394E-3</v>
      </c>
      <c r="F1652" s="2">
        <f>'Moving Avg'!D1652</f>
        <v>0.99399999999999999</v>
      </c>
      <c r="G1652" s="2">
        <f>'Moving Avg'!F1652</f>
        <v>0.95499999999999974</v>
      </c>
      <c r="H1652" s="2">
        <f>'Moving Avg'!G1652</f>
        <v>0.96980000000000066</v>
      </c>
      <c r="I1652" s="2">
        <f>'Moving Avg'!H1652</f>
        <v>0.59314999999999962</v>
      </c>
      <c r="J1652" s="5" t="str">
        <f>OBV!F1652</f>
        <v>BULLISH</v>
      </c>
      <c r="K1652" s="5" t="str">
        <f>OBV!G1652</f>
        <v>WEAK</v>
      </c>
      <c r="L1652" s="5" t="str">
        <f>OBV!H1652</f>
        <v>CONFIRMED BULLISH</v>
      </c>
    </row>
    <row r="1653" spans="1:12" ht="13.5" x14ac:dyDescent="0.25">
      <c r="A1653" s="3">
        <f>RSI!A1653</f>
        <v>44719</v>
      </c>
      <c r="B1653" s="2">
        <f>RSI!B1653</f>
        <v>1</v>
      </c>
      <c r="C1653" s="2">
        <f>RSI!I1653</f>
        <v>59.673243755469962</v>
      </c>
      <c r="D1653" s="2">
        <f>MACD!E1653</f>
        <v>-2.0865259808702685E-2</v>
      </c>
      <c r="E1653" s="2">
        <f>MACD!F1653</f>
        <v>-5.0782894169296893E-3</v>
      </c>
      <c r="F1653" s="2">
        <f>'Moving Avg'!D1653</f>
        <v>1.004</v>
      </c>
      <c r="G1653" s="2">
        <f>'Moving Avg'!F1653</f>
        <v>0.95699999999999985</v>
      </c>
      <c r="H1653" s="2">
        <f>'Moving Avg'!G1653</f>
        <v>0.97080000000000055</v>
      </c>
      <c r="I1653" s="2">
        <f>'Moving Avg'!H1653</f>
        <v>0.59619999999999962</v>
      </c>
      <c r="J1653" s="5" t="str">
        <f>OBV!F1653</f>
        <v>BULLISH</v>
      </c>
      <c r="K1653" s="5" t="str">
        <f>OBV!G1653</f>
        <v>WEAK</v>
      </c>
      <c r="L1653" s="5" t="str">
        <f>OBV!H1653</f>
        <v>CONFIRMED BULLISH</v>
      </c>
    </row>
    <row r="1654" spans="1:12" ht="13.5" x14ac:dyDescent="0.25">
      <c r="A1654" s="3">
        <f>RSI!A1654</f>
        <v>44720</v>
      </c>
      <c r="B1654" s="2">
        <f>RSI!B1654</f>
        <v>0.98</v>
      </c>
      <c r="C1654" s="2">
        <f>RSI!I1654</f>
        <v>54.33144943706283</v>
      </c>
      <c r="D1654" s="2">
        <f>MACD!E1654</f>
        <v>-2.5428722223928557E-2</v>
      </c>
      <c r="E1654" s="2">
        <f>MACD!F1654</f>
        <v>-9.1483759783294628E-3</v>
      </c>
      <c r="F1654" s="2">
        <f>'Moving Avg'!D1654</f>
        <v>1.002</v>
      </c>
      <c r="G1654" s="2">
        <f>'Moving Avg'!F1654</f>
        <v>0.95999999999999974</v>
      </c>
      <c r="H1654" s="2">
        <f>'Moving Avg'!G1654</f>
        <v>0.97140000000000049</v>
      </c>
      <c r="I1654" s="2">
        <f>'Moving Avg'!H1654</f>
        <v>0.59919999999999962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0.98</v>
      </c>
      <c r="C1655" s="2">
        <f>RSI!I1655</f>
        <v>54.33144943706283</v>
      </c>
      <c r="D1655" s="2">
        <f>MACD!E1655</f>
        <v>-2.4782674575186014E-2</v>
      </c>
      <c r="E1655" s="2">
        <f>MACD!F1655</f>
        <v>-1.2275235697700775E-2</v>
      </c>
      <c r="F1655" s="2">
        <f>'Moving Avg'!D1655</f>
        <v>0.99199999999999999</v>
      </c>
      <c r="G1655" s="2">
        <f>'Moving Avg'!F1655</f>
        <v>0.96299999999999986</v>
      </c>
      <c r="H1655" s="2">
        <f>'Moving Avg'!G1655</f>
        <v>0.97260000000000035</v>
      </c>
      <c r="I1655" s="2">
        <f>'Moving Avg'!H1655</f>
        <v>0.60219999999999962</v>
      </c>
      <c r="J1655" s="5" t="str">
        <f>OBV!F1655</f>
        <v>BEARISH</v>
      </c>
      <c r="K1655" s="5" t="str">
        <f>OBV!G1655</f>
        <v>STRONG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0.98</v>
      </c>
      <c r="C1656" s="2">
        <f>RSI!I1656</f>
        <v>54.33144943706283</v>
      </c>
      <c r="D1656" s="2">
        <f>MACD!E1656</f>
        <v>-2.4335968587422707E-2</v>
      </c>
      <c r="E1656" s="2">
        <f>MACD!F1656</f>
        <v>-1.4687382275645162E-2</v>
      </c>
      <c r="F1656" s="2">
        <f>'Moving Avg'!D1656</f>
        <v>0.98799999999999988</v>
      </c>
      <c r="G1656" s="2">
        <f>'Moving Avg'!F1656</f>
        <v>0.96399999999999986</v>
      </c>
      <c r="H1656" s="2">
        <f>'Moving Avg'!G1656</f>
        <v>0.9732000000000004</v>
      </c>
      <c r="I1656" s="2">
        <f>'Moving Avg'!H1656</f>
        <v>0.60519999999999963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0.98</v>
      </c>
      <c r="C1657" s="2">
        <f>RSI!I1657</f>
        <v>54.33144943706283</v>
      </c>
      <c r="D1657" s="2">
        <f>MACD!E1657</f>
        <v>-2.4050532630201515E-2</v>
      </c>
      <c r="E1657" s="2">
        <f>MACD!F1657</f>
        <v>-1.6560012346556435E-2</v>
      </c>
      <c r="F1657" s="2">
        <f>'Moving Avg'!D1657</f>
        <v>0.98399999999999999</v>
      </c>
      <c r="G1657" s="2">
        <f>'Moving Avg'!F1657</f>
        <v>0.96499999999999986</v>
      </c>
      <c r="H1657" s="2">
        <f>'Moving Avg'!G1657</f>
        <v>0.97300000000000042</v>
      </c>
      <c r="I1657" s="2">
        <f>'Moving Avg'!H1657</f>
        <v>0.60819999999999974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0.98</v>
      </c>
      <c r="C1658" s="2">
        <f>RSI!I1658</f>
        <v>54.33144943706283</v>
      </c>
      <c r="D1658" s="2">
        <f>MACD!E1658</f>
        <v>-2.3894700667931978E-2</v>
      </c>
      <c r="E1658" s="2">
        <f>MACD!F1658</f>
        <v>-1.8026950010831544E-2</v>
      </c>
      <c r="F1658" s="2">
        <f>'Moving Avg'!D1658</f>
        <v>0.98000000000000009</v>
      </c>
      <c r="G1658" s="2">
        <f>'Moving Avg'!F1658</f>
        <v>0.96599999999999997</v>
      </c>
      <c r="H1658" s="2">
        <f>'Moving Avg'!G1658</f>
        <v>0.97200000000000031</v>
      </c>
      <c r="I1658" s="2">
        <f>'Moving Avg'!H1658</f>
        <v>0.61119999999999974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0.98</v>
      </c>
      <c r="C1659" s="2">
        <f>RSI!I1659</f>
        <v>54.33144943706283</v>
      </c>
      <c r="D1659" s="2">
        <f>MACD!E1659</f>
        <v>-1.7688340006120518E-2</v>
      </c>
      <c r="E1659" s="2">
        <f>MACD!F1659</f>
        <v>-1.795922800988934E-2</v>
      </c>
      <c r="F1659" s="2">
        <f>'Moving Avg'!D1659</f>
        <v>0.98000000000000009</v>
      </c>
      <c r="G1659" s="2">
        <f>'Moving Avg'!F1659</f>
        <v>0.96800000000000019</v>
      </c>
      <c r="H1659" s="2">
        <f>'Moving Avg'!G1659</f>
        <v>0.9702000000000004</v>
      </c>
      <c r="I1659" s="2">
        <f>'Moving Avg'!H1659</f>
        <v>0.61419999999999986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</row>
    <row r="1660" spans="1:12" ht="13.5" x14ac:dyDescent="0.25">
      <c r="A1660" s="3">
        <f>RSI!A1660</f>
        <v>44728</v>
      </c>
      <c r="B1660" s="2">
        <f>RSI!B1660</f>
        <v>0.98</v>
      </c>
      <c r="C1660" s="2">
        <f>RSI!I1660</f>
        <v>54.331449437062815</v>
      </c>
      <c r="D1660" s="2">
        <f>MACD!E1660</f>
        <v>-6.3564239319818805E-3</v>
      </c>
      <c r="E1660" s="2">
        <f>MACD!F1660</f>
        <v>-1.563866719430785E-2</v>
      </c>
      <c r="F1660" s="2">
        <f>'Moving Avg'!D1660</f>
        <v>0.98000000000000009</v>
      </c>
      <c r="G1660" s="2">
        <f>'Moving Avg'!F1660</f>
        <v>0.97000000000000008</v>
      </c>
      <c r="H1660" s="2">
        <f>'Moving Avg'!G1660</f>
        <v>0.96780000000000033</v>
      </c>
      <c r="I1660" s="2">
        <f>'Moving Avg'!H1660</f>
        <v>0.61719999999999986</v>
      </c>
      <c r="J1660" s="5" t="str">
        <f>OBV!F1660</f>
        <v>NEUTRAL</v>
      </c>
      <c r="K1660" s="5" t="str">
        <f>OBV!G1660</f>
        <v>NEUTRAL</v>
      </c>
      <c r="L1660" s="5" t="str">
        <f>OBV!H1660</f>
        <v>NEUTRAL</v>
      </c>
    </row>
    <row r="1661" spans="1:12" ht="13.5" x14ac:dyDescent="0.25">
      <c r="A1661" s="3">
        <f>RSI!A1661</f>
        <v>44729</v>
      </c>
      <c r="B1661" s="2">
        <f>RSI!B1661</f>
        <v>0.98</v>
      </c>
      <c r="C1661" s="2">
        <f>RSI!I1661</f>
        <v>54.331449437062815</v>
      </c>
      <c r="D1661" s="2">
        <f>MACD!E1661</f>
        <v>-1.4512882735315813E-3</v>
      </c>
      <c r="E1661" s="2">
        <f>MACD!F1661</f>
        <v>-1.2801191410152596E-2</v>
      </c>
      <c r="F1661" s="2">
        <f>'Moving Avg'!D1661</f>
        <v>0.98000000000000009</v>
      </c>
      <c r="G1661" s="2">
        <f>'Moving Avg'!F1661</f>
        <v>0.97200000000000009</v>
      </c>
      <c r="H1661" s="2">
        <f>'Moving Avg'!G1661</f>
        <v>0.96560000000000012</v>
      </c>
      <c r="I1661" s="2">
        <f>'Moving Avg'!H1661</f>
        <v>0.62019999999999986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0.94</v>
      </c>
      <c r="C1662" s="2">
        <f>RSI!I1662</f>
        <v>41.038844383986614</v>
      </c>
      <c r="D1662" s="2">
        <f>MACD!E1662</f>
        <v>5.5991888181150529E-3</v>
      </c>
      <c r="E1662" s="2">
        <f>MACD!F1662</f>
        <v>-9.1211153644990672E-3</v>
      </c>
      <c r="F1662" s="2">
        <f>'Moving Avg'!D1662</f>
        <v>0.97199999999999986</v>
      </c>
      <c r="G1662" s="2">
        <f>'Moving Avg'!F1662</f>
        <v>0.9720000000000002</v>
      </c>
      <c r="H1662" s="2">
        <f>'Moving Avg'!G1662</f>
        <v>0.96340000000000003</v>
      </c>
      <c r="I1662" s="2">
        <f>'Moving Avg'!H1662</f>
        <v>0.62299999999999989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0.92</v>
      </c>
      <c r="C1663" s="2">
        <f>RSI!I1663</f>
        <v>36.261765208161719</v>
      </c>
      <c r="D1663" s="2">
        <f>MACD!E1663</f>
        <v>1.3224500627033398E-2</v>
      </c>
      <c r="E1663" s="2">
        <f>MACD!F1663</f>
        <v>-4.6519921661925742E-3</v>
      </c>
      <c r="F1663" s="2">
        <f>'Moving Avg'!D1663</f>
        <v>0.96</v>
      </c>
      <c r="G1663" s="2">
        <f>'Moving Avg'!F1663</f>
        <v>0.97200000000000042</v>
      </c>
      <c r="H1663" s="2">
        <f>'Moving Avg'!G1663</f>
        <v>0.96160000000000001</v>
      </c>
      <c r="I1663" s="2">
        <f>'Moving Avg'!H1663</f>
        <v>0.62569999999999992</v>
      </c>
      <c r="J1663" s="5" t="str">
        <f>OBV!F1663</f>
        <v>BEARISH</v>
      </c>
      <c r="K1663" s="5" t="str">
        <f>OBV!G1663</f>
        <v>STRONG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0.93</v>
      </c>
      <c r="C1664" s="2">
        <f>RSI!I1664</f>
        <v>40.021177357881641</v>
      </c>
      <c r="D1664" s="2">
        <f>MACD!E1664</f>
        <v>1.6142058304937645E-2</v>
      </c>
      <c r="E1664" s="2">
        <f>MACD!F1664</f>
        <v>-4.9318207196653039E-4</v>
      </c>
      <c r="F1664" s="2">
        <f>'Moving Avg'!D1664</f>
        <v>0.95</v>
      </c>
      <c r="G1664" s="2">
        <f>'Moving Avg'!F1664</f>
        <v>0.97250000000000036</v>
      </c>
      <c r="H1664" s="2">
        <f>'Moving Avg'!G1664</f>
        <v>0.96079999999999988</v>
      </c>
      <c r="I1664" s="2">
        <f>'Moving Avg'!H1664</f>
        <v>0.62844999999999995</v>
      </c>
      <c r="J1664" s="5" t="str">
        <f>OBV!F1664</f>
        <v>BEARISH</v>
      </c>
      <c r="K1664" s="5" t="str">
        <f>OBV!G1664</f>
        <v>STRONG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0.93</v>
      </c>
      <c r="C1665" s="2">
        <f>RSI!I1665</f>
        <v>40.021177357881641</v>
      </c>
      <c r="D1665" s="2">
        <f>MACD!E1665</f>
        <v>1.8813739581871936E-2</v>
      </c>
      <c r="E1665" s="2">
        <f>MACD!F1665</f>
        <v>3.3682022588011631E-3</v>
      </c>
      <c r="F1665" s="2">
        <f>'Moving Avg'!D1665</f>
        <v>0.94000000000000006</v>
      </c>
      <c r="G1665" s="2">
        <f>'Moving Avg'!F1665</f>
        <v>0.97150000000000014</v>
      </c>
      <c r="H1665" s="2">
        <f>'Moving Avg'!G1665</f>
        <v>0.9593999999999997</v>
      </c>
      <c r="I1665" s="2">
        <f>'Moving Avg'!H1665</f>
        <v>0.63114999999999999</v>
      </c>
      <c r="J1665" s="5" t="str">
        <f>OBV!F1665</f>
        <v>BEARISH</v>
      </c>
      <c r="K1665" s="5" t="str">
        <f>OBV!G1665</f>
        <v>STRONG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0.93</v>
      </c>
      <c r="C1666" s="2">
        <f>RSI!I1666</f>
        <v>40.021177357881641</v>
      </c>
      <c r="D1666" s="2">
        <f>MACD!E1666</f>
        <v>2.1262336142639615E-2</v>
      </c>
      <c r="E1666" s="2">
        <f>MACD!F1666</f>
        <v>6.9470290355688538E-3</v>
      </c>
      <c r="F1666" s="2">
        <f>'Moving Avg'!D1666</f>
        <v>0.93</v>
      </c>
      <c r="G1666" s="2">
        <f>'Moving Avg'!F1666</f>
        <v>0.97050000000000014</v>
      </c>
      <c r="H1666" s="2">
        <f>'Moving Avg'!G1666</f>
        <v>0.95799999999999974</v>
      </c>
      <c r="I1666" s="2">
        <f>'Moving Avg'!H1666</f>
        <v>0.63380000000000014</v>
      </c>
      <c r="J1666" s="5" t="str">
        <f>OBV!F1666</f>
        <v>BEARISH</v>
      </c>
      <c r="K1666" s="5" t="str">
        <f>OBV!G1666</f>
        <v>STRONG</v>
      </c>
      <c r="L1666" s="5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0.93</v>
      </c>
      <c r="C1667" s="2">
        <f>RSI!I1667</f>
        <v>40.021177357881641</v>
      </c>
      <c r="D1667" s="2">
        <f>MACD!E1667</f>
        <v>2.3508246996316373E-2</v>
      </c>
      <c r="E1667" s="2">
        <f>MACD!F1667</f>
        <v>1.0259272627718358E-2</v>
      </c>
      <c r="F1667" s="2">
        <f>'Moving Avg'!D1667</f>
        <v>0.92800000000000016</v>
      </c>
      <c r="G1667" s="2">
        <f>'Moving Avg'!F1667</f>
        <v>0.96950000000000003</v>
      </c>
      <c r="H1667" s="2">
        <f>'Moving Avg'!G1667</f>
        <v>0.95619999999999972</v>
      </c>
      <c r="I1667" s="2">
        <f>'Moving Avg'!H1667</f>
        <v>0.63645000000000007</v>
      </c>
      <c r="J1667" s="5" t="str">
        <f>OBV!F1667</f>
        <v>BEARISH</v>
      </c>
      <c r="K1667" s="5" t="str">
        <f>OBV!G1667</f>
        <v>STRONG</v>
      </c>
      <c r="L1667" s="5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0.92</v>
      </c>
      <c r="C1668" s="2">
        <f>RSI!I1668</f>
        <v>37.079515852273595</v>
      </c>
      <c r="D1668" s="2">
        <f>MACD!E1668</f>
        <v>2.6310504821888459E-2</v>
      </c>
      <c r="E1668" s="2">
        <f>MACD!F1668</f>
        <v>1.3469519066552377E-2</v>
      </c>
      <c r="F1668" s="2">
        <f>'Moving Avg'!D1668</f>
        <v>0.92800000000000016</v>
      </c>
      <c r="G1668" s="2">
        <f>'Moving Avg'!F1668</f>
        <v>0.96800000000000019</v>
      </c>
      <c r="H1668" s="2">
        <f>'Moving Avg'!G1668</f>
        <v>0.95499999999999974</v>
      </c>
      <c r="I1668" s="2">
        <f>'Moving Avg'!H1668</f>
        <v>0.63910000000000011</v>
      </c>
      <c r="J1668" s="5" t="str">
        <f>OBV!F1668</f>
        <v>BEARISH</v>
      </c>
      <c r="K1668" s="5" t="str">
        <f>OBV!G1668</f>
        <v>STRONG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0.92</v>
      </c>
      <c r="C1669" s="2">
        <f>RSI!I1669</f>
        <v>37.079515852273595</v>
      </c>
      <c r="D1669" s="2">
        <f>MACD!E1669</f>
        <v>2.8889931838255389E-2</v>
      </c>
      <c r="E1669" s="2">
        <f>MACD!F1669</f>
        <v>1.6553601620892981E-2</v>
      </c>
      <c r="F1669" s="2">
        <f>'Moving Avg'!D1669</f>
        <v>0.92599999999999993</v>
      </c>
      <c r="G1669" s="2">
        <f>'Moving Avg'!F1669</f>
        <v>0.96450000000000036</v>
      </c>
      <c r="H1669" s="2">
        <f>'Moving Avg'!G1669</f>
        <v>0.95439999999999969</v>
      </c>
      <c r="I1669" s="2">
        <f>'Moving Avg'!H1669</f>
        <v>0.64175000000000015</v>
      </c>
      <c r="J1669" s="5" t="str">
        <f>OBV!F1669</f>
        <v>BEARISH</v>
      </c>
      <c r="K1669" s="5" t="str">
        <f>OBV!G1669</f>
        <v>STRONG</v>
      </c>
      <c r="L1669" s="5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0.92</v>
      </c>
      <c r="C1670" s="2">
        <f>RSI!I1670</f>
        <v>37.079515852273595</v>
      </c>
      <c r="D1670" s="2">
        <f>MACD!E1670</f>
        <v>3.1265381132123959E-2</v>
      </c>
      <c r="E1670" s="2">
        <f>MACD!F1670</f>
        <v>1.9495957523139179E-2</v>
      </c>
      <c r="F1670" s="2">
        <f>'Moving Avg'!D1670</f>
        <v>0.92400000000000004</v>
      </c>
      <c r="G1670" s="2">
        <f>'Moving Avg'!F1670</f>
        <v>0.9590000000000003</v>
      </c>
      <c r="H1670" s="2">
        <f>'Moving Avg'!G1670</f>
        <v>0.95399999999999974</v>
      </c>
      <c r="I1670" s="2">
        <f>'Moving Avg'!H1670</f>
        <v>0.64440000000000008</v>
      </c>
      <c r="J1670" s="5" t="str">
        <f>OBV!F1670</f>
        <v>BEARISH</v>
      </c>
      <c r="K1670" s="5" t="str">
        <f>OBV!G1670</f>
        <v>STRONG</v>
      </c>
      <c r="L1670" s="5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0.96</v>
      </c>
      <c r="C1671" s="2">
        <f>RSI!I1671</f>
        <v>53.978985237772342</v>
      </c>
      <c r="D1671" s="2">
        <f>MACD!E1671</f>
        <v>3.0490985209860155E-2</v>
      </c>
      <c r="E1671" s="2">
        <f>MACD!F1671</f>
        <v>2.1694963060483373E-2</v>
      </c>
      <c r="F1671" s="2">
        <f>'Moving Avg'!D1671</f>
        <v>0.93</v>
      </c>
      <c r="G1671" s="2">
        <f>'Moving Avg'!F1671</f>
        <v>0.95700000000000018</v>
      </c>
      <c r="H1671" s="2">
        <f>'Moving Avg'!G1671</f>
        <v>0.95359999999999989</v>
      </c>
      <c r="I1671" s="2">
        <f>'Moving Avg'!H1671</f>
        <v>0.64729999999999999</v>
      </c>
      <c r="J1671" s="5" t="str">
        <f>OBV!F1671</f>
        <v>BEARISH</v>
      </c>
      <c r="K1671" s="5" t="str">
        <f>OBV!G1671</f>
        <v>STRONG</v>
      </c>
      <c r="L1671" s="5" t="str">
        <f>OBV!H1671</f>
        <v>BEARISH DIVERGENCE</v>
      </c>
    </row>
    <row r="1672" spans="1:12" ht="13.5" x14ac:dyDescent="0.25">
      <c r="A1672" s="3">
        <f>RSI!A1672</f>
        <v>44746</v>
      </c>
      <c r="B1672" s="2">
        <f>RSI!B1672</f>
        <v>0.96</v>
      </c>
      <c r="C1672" s="2">
        <f>RSI!I1672</f>
        <v>53.978985237772342</v>
      </c>
      <c r="D1672" s="2">
        <f>MACD!E1672</f>
        <v>2.3610863217090827E-2</v>
      </c>
      <c r="E1672" s="2">
        <f>MACD!F1672</f>
        <v>2.2078143091804864E-2</v>
      </c>
      <c r="F1672" s="2">
        <f>'Moving Avg'!D1672</f>
        <v>0.93599999999999994</v>
      </c>
      <c r="G1672" s="2">
        <f>'Moving Avg'!F1672</f>
        <v>0.95500000000000029</v>
      </c>
      <c r="H1672" s="2">
        <f>'Moving Avg'!G1672</f>
        <v>0.95399999999999996</v>
      </c>
      <c r="I1672" s="2">
        <f>'Moving Avg'!H1672</f>
        <v>0.65020000000000011</v>
      </c>
      <c r="J1672" s="5" t="str">
        <f>OBV!F1672</f>
        <v>BEARISH</v>
      </c>
      <c r="K1672" s="5" t="str">
        <f>OBV!G1672</f>
        <v>STRONG</v>
      </c>
      <c r="L1672" s="5" t="str">
        <f>OBV!H1672</f>
        <v>BEARISH DIVERGENCE</v>
      </c>
    </row>
    <row r="1673" spans="1:12" ht="13.5" x14ac:dyDescent="0.25">
      <c r="A1673" s="3">
        <f>RSI!A1673</f>
        <v>44747</v>
      </c>
      <c r="B1673" s="2">
        <f>RSI!B1673</f>
        <v>1</v>
      </c>
      <c r="C1673" s="2">
        <f>RSI!I1673</f>
        <v>64.909486971999328</v>
      </c>
      <c r="D1673" s="2">
        <f>MACD!E1673</f>
        <v>1.1683578314299004E-2</v>
      </c>
      <c r="E1673" s="2">
        <f>MACD!F1673</f>
        <v>1.9999230136303694E-2</v>
      </c>
      <c r="F1673" s="2">
        <f>'Moving Avg'!D1673</f>
        <v>0.95199999999999996</v>
      </c>
      <c r="G1673" s="2">
        <f>'Moving Avg'!F1673</f>
        <v>0.95500000000000007</v>
      </c>
      <c r="H1673" s="2">
        <f>'Moving Avg'!G1673</f>
        <v>0.95440000000000003</v>
      </c>
      <c r="I1673" s="2">
        <f>'Moving Avg'!H1673</f>
        <v>0.6533000000000001</v>
      </c>
      <c r="J1673" s="5" t="str">
        <f>OBV!F1673</f>
        <v>BULLISH</v>
      </c>
      <c r="K1673" s="5" t="str">
        <f>OBV!G1673</f>
        <v>WEAK</v>
      </c>
      <c r="L1673" s="5" t="str">
        <f>OBV!H1673</f>
        <v>CONFIRMED BULLISH</v>
      </c>
    </row>
    <row r="1674" spans="1:12" ht="13.5" x14ac:dyDescent="0.25">
      <c r="A1674" s="3">
        <f>RSI!A1674</f>
        <v>44748</v>
      </c>
      <c r="B1674" s="2">
        <f>RSI!B1674</f>
        <v>0.96</v>
      </c>
      <c r="C1674" s="2">
        <f>RSI!I1674</f>
        <v>51.688532918226279</v>
      </c>
      <c r="D1674" s="2">
        <f>MACD!E1674</f>
        <v>5.7954368284730551E-3</v>
      </c>
      <c r="E1674" s="2">
        <f>MACD!F1674</f>
        <v>1.7158471474737567E-2</v>
      </c>
      <c r="F1674" s="2">
        <f>'Moving Avg'!D1674</f>
        <v>0.96</v>
      </c>
      <c r="G1674" s="2">
        <f>'Moving Avg'!F1674</f>
        <v>0.95400000000000007</v>
      </c>
      <c r="H1674" s="2">
        <f>'Moving Avg'!G1674</f>
        <v>0.9536</v>
      </c>
      <c r="I1674" s="2">
        <f>'Moving Avg'!H1674</f>
        <v>0.65620000000000023</v>
      </c>
      <c r="J1674" s="5" t="str">
        <f>OBV!F1674</f>
        <v>BULLISH</v>
      </c>
      <c r="K1674" s="5" t="str">
        <f>OBV!G1674</f>
        <v>WEAK</v>
      </c>
      <c r="L1674" s="5" t="str">
        <f>OBV!H1674</f>
        <v>CONFIRMED BULLISH</v>
      </c>
    </row>
    <row r="1675" spans="1:12" ht="13.5" x14ac:dyDescent="0.25">
      <c r="A1675" s="3">
        <f>RSI!A1675</f>
        <v>44749</v>
      </c>
      <c r="B1675" s="2">
        <f>RSI!B1675</f>
        <v>1</v>
      </c>
      <c r="C1675" s="2">
        <f>RSI!I1675</f>
        <v>60.37935475192824</v>
      </c>
      <c r="D1675" s="2">
        <f>MACD!E1675</f>
        <v>-2.1886676043361142E-3</v>
      </c>
      <c r="E1675" s="2">
        <f>MACD!F1675</f>
        <v>1.328904365892283E-2</v>
      </c>
      <c r="F1675" s="2">
        <f>'Moving Avg'!D1675</f>
        <v>0.97599999999999998</v>
      </c>
      <c r="G1675" s="2">
        <f>'Moving Avg'!F1675</f>
        <v>0.95500000000000007</v>
      </c>
      <c r="H1675" s="2">
        <f>'Moving Avg'!G1675</f>
        <v>0.95440000000000003</v>
      </c>
      <c r="I1675" s="2">
        <f>'Moving Avg'!H1675</f>
        <v>0.65925000000000011</v>
      </c>
      <c r="J1675" s="5" t="str">
        <f>OBV!F1675</f>
        <v>BULLISH</v>
      </c>
      <c r="K1675" s="5" t="str">
        <f>OBV!G1675</f>
        <v>WEAK</v>
      </c>
      <c r="L1675" s="5" t="str">
        <f>OBV!H1675</f>
        <v>CONFIRMED BULLISH</v>
      </c>
    </row>
    <row r="1676" spans="1:12" ht="13.5" x14ac:dyDescent="0.25">
      <c r="A1676" s="3">
        <f>RSI!A1676</f>
        <v>44750</v>
      </c>
      <c r="B1676" s="2">
        <f>RSI!B1676</f>
        <v>1</v>
      </c>
      <c r="C1676" s="2">
        <f>RSI!I1676</f>
        <v>60.379354751928233</v>
      </c>
      <c r="D1676" s="2">
        <f>MACD!E1676</f>
        <v>-9.2167987969434817E-3</v>
      </c>
      <c r="E1676" s="2">
        <f>MACD!F1676</f>
        <v>8.7878751677495683E-3</v>
      </c>
      <c r="F1676" s="2">
        <f>'Moving Avg'!D1676</f>
        <v>0.98399999999999999</v>
      </c>
      <c r="G1676" s="2">
        <f>'Moving Avg'!F1676</f>
        <v>0.95600000000000007</v>
      </c>
      <c r="H1676" s="2">
        <f>'Moving Avg'!G1676</f>
        <v>0.95519999999999994</v>
      </c>
      <c r="I1676" s="2">
        <f>'Moving Avg'!H1676</f>
        <v>0.66230000000000022</v>
      </c>
      <c r="J1676" s="5" t="str">
        <f>OBV!F1676</f>
        <v>BULLISH</v>
      </c>
      <c r="K1676" s="5" t="str">
        <f>OBV!G1676</f>
        <v>NEUTRAL</v>
      </c>
      <c r="L1676" s="5" t="str">
        <f>OBV!H1676</f>
        <v>CONFIRMED BULLISH</v>
      </c>
    </row>
    <row r="1677" spans="1:12" ht="13.5" x14ac:dyDescent="0.25">
      <c r="A1677" s="3">
        <f>RSI!A1677</f>
        <v>44753</v>
      </c>
      <c r="B1677" s="2">
        <f>RSI!B1677</f>
        <v>0.96</v>
      </c>
      <c r="C1677" s="2">
        <f>RSI!I1677</f>
        <v>49.956791779777689</v>
      </c>
      <c r="D1677" s="2">
        <f>MACD!E1677</f>
        <v>-1.2452892480075306E-2</v>
      </c>
      <c r="E1677" s="2">
        <f>MACD!F1677</f>
        <v>4.5397216381845937E-3</v>
      </c>
      <c r="F1677" s="2">
        <f>'Moving Avg'!D1677</f>
        <v>0.98399999999999999</v>
      </c>
      <c r="G1677" s="2">
        <f>'Moving Avg'!F1677</f>
        <v>0.95500000000000007</v>
      </c>
      <c r="H1677" s="2">
        <f>'Moving Avg'!G1677</f>
        <v>0.95600000000000007</v>
      </c>
      <c r="I1677" s="2">
        <f>'Moving Avg'!H1677</f>
        <v>0.66515000000000013</v>
      </c>
      <c r="J1677" s="5" t="str">
        <f>OBV!F1677</f>
        <v>BULLISH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0.96</v>
      </c>
      <c r="C1678" s="2">
        <f>RSI!I1678</f>
        <v>49.956791779777689</v>
      </c>
      <c r="D1678" s="2">
        <f>MACD!E1678</f>
        <v>-1.6726722089593693E-2</v>
      </c>
      <c r="E1678" s="2">
        <f>MACD!F1678</f>
        <v>2.8643289262893657E-4</v>
      </c>
      <c r="F1678" s="2">
        <f>'Moving Avg'!D1678</f>
        <v>0.97599999999999998</v>
      </c>
      <c r="G1678" s="2">
        <f>'Moving Avg'!F1678</f>
        <v>0.95400000000000007</v>
      </c>
      <c r="H1678" s="2">
        <f>'Moving Avg'!G1678</f>
        <v>0.95600000000000007</v>
      </c>
      <c r="I1678" s="2">
        <f>'Moving Avg'!H1678</f>
        <v>0.66805000000000025</v>
      </c>
      <c r="J1678" s="5" t="str">
        <f>OBV!F1678</f>
        <v>BULLISH</v>
      </c>
      <c r="K1678" s="5" t="str">
        <f>OBV!G1678</f>
        <v>NEUTRAL</v>
      </c>
      <c r="L1678" s="5" t="str">
        <f>OBV!H1678</f>
        <v>BULLISH DIVERGENCE</v>
      </c>
    </row>
    <row r="1679" spans="1:12" ht="13.5" x14ac:dyDescent="0.25">
      <c r="A1679" s="3">
        <f>RSI!A1679</f>
        <v>44755</v>
      </c>
      <c r="B1679" s="2">
        <f>RSI!B1679</f>
        <v>1</v>
      </c>
      <c r="C1679" s="2">
        <f>RSI!I1679</f>
        <v>58.304137305151798</v>
      </c>
      <c r="D1679" s="2">
        <f>MACD!E1679</f>
        <v>-2.330334959460556E-2</v>
      </c>
      <c r="E1679" s="2">
        <f>MACD!F1679</f>
        <v>-4.4315236048179628E-3</v>
      </c>
      <c r="F1679" s="2">
        <f>'Moving Avg'!D1679</f>
        <v>0.98399999999999999</v>
      </c>
      <c r="G1679" s="2">
        <f>'Moving Avg'!F1679</f>
        <v>0.95500000000000007</v>
      </c>
      <c r="H1679" s="2">
        <f>'Moving Avg'!G1679</f>
        <v>0.95760000000000023</v>
      </c>
      <c r="I1679" s="2">
        <f>'Moving Avg'!H1679</f>
        <v>0.67115000000000025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0.96</v>
      </c>
      <c r="C1680" s="2">
        <f>RSI!I1680</f>
        <v>49.425626751425305</v>
      </c>
      <c r="D1680" s="2">
        <f>MACD!E1680</f>
        <v>-2.613913069289564E-2</v>
      </c>
      <c r="E1680" s="2">
        <f>MACD!F1680</f>
        <v>-8.7730450224334997E-3</v>
      </c>
      <c r="F1680" s="2">
        <f>'Moving Avg'!D1680</f>
        <v>0.97599999999999998</v>
      </c>
      <c r="G1680" s="2">
        <f>'Moving Avg'!F1680</f>
        <v>0.95400000000000029</v>
      </c>
      <c r="H1680" s="2">
        <f>'Moving Avg'!G1680</f>
        <v>0.95840000000000036</v>
      </c>
      <c r="I1680" s="2">
        <f>'Moving Avg'!H1680</f>
        <v>0.67405000000000026</v>
      </c>
      <c r="J1680" s="5" t="str">
        <f>OBV!F1680</f>
        <v>BULLISH</v>
      </c>
      <c r="K1680" s="5" t="str">
        <f>OBV!G1680</f>
        <v>NEUTRAL</v>
      </c>
      <c r="L1680" s="5" t="str">
        <f>OBV!H1680</f>
        <v>BULLISH DIVERGENCE</v>
      </c>
    </row>
    <row r="1681" spans="1:12" ht="13.5" x14ac:dyDescent="0.25">
      <c r="A1681" s="3">
        <f>RSI!A1681</f>
        <v>44757</v>
      </c>
      <c r="B1681" s="2">
        <f>RSI!B1681</f>
        <v>0.94</v>
      </c>
      <c r="C1681" s="2">
        <f>RSI!I1681</f>
        <v>45.680023702691322</v>
      </c>
      <c r="D1681" s="2">
        <f>MACD!E1681</f>
        <v>-2.0883527499899079E-2</v>
      </c>
      <c r="E1681" s="2">
        <f>MACD!F1681</f>
        <v>-1.1195141517926617E-2</v>
      </c>
      <c r="F1681" s="2">
        <f>'Moving Avg'!D1681</f>
        <v>0.96400000000000008</v>
      </c>
      <c r="G1681" s="2">
        <f>'Moving Avg'!F1681</f>
        <v>0.95200000000000029</v>
      </c>
      <c r="H1681" s="2">
        <f>'Moving Avg'!G1681</f>
        <v>0.95880000000000021</v>
      </c>
      <c r="I1681" s="2">
        <f>'Moving Avg'!H1681</f>
        <v>0.67690000000000028</v>
      </c>
      <c r="J1681" s="5" t="str">
        <f>OBV!F1681</f>
        <v>BEARISH</v>
      </c>
      <c r="K1681" s="5" t="str">
        <f>OBV!G1681</f>
        <v>STRONG</v>
      </c>
      <c r="L1681" s="5" t="str">
        <f>OBV!H1681</f>
        <v>CONFIRMED BEARISH</v>
      </c>
    </row>
    <row r="1682" spans="1:12" ht="13.5" x14ac:dyDescent="0.25">
      <c r="A1682" s="3">
        <f>RSI!A1682</f>
        <v>44760</v>
      </c>
      <c r="B1682" s="2">
        <f>RSI!B1682</f>
        <v>0.94</v>
      </c>
      <c r="C1682" s="2">
        <f>RSI!I1682</f>
        <v>45.680023702691322</v>
      </c>
      <c r="D1682" s="2">
        <f>MACD!E1682</f>
        <v>-1.6299980525330326E-2</v>
      </c>
      <c r="E1682" s="2">
        <f>MACD!F1682</f>
        <v>-1.2216109319407361E-2</v>
      </c>
      <c r="F1682" s="2">
        <f>'Moving Avg'!D1682</f>
        <v>0.96</v>
      </c>
      <c r="G1682" s="2">
        <f>'Moving Avg'!F1682</f>
        <v>0.95200000000000029</v>
      </c>
      <c r="H1682" s="2">
        <f>'Moving Avg'!G1682</f>
        <v>0.95840000000000014</v>
      </c>
      <c r="I1682" s="2">
        <f>'Moving Avg'!H1682</f>
        <v>0.67975000000000019</v>
      </c>
      <c r="J1682" s="5" t="str">
        <f>OBV!F1682</f>
        <v>BEARISH</v>
      </c>
      <c r="K1682" s="5" t="str">
        <f>OBV!G1682</f>
        <v>STRONG</v>
      </c>
      <c r="L1682" s="5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0.92</v>
      </c>
      <c r="C1683" s="2">
        <f>RSI!I1683</f>
        <v>41.989565335120574</v>
      </c>
      <c r="D1683" s="2">
        <f>MACD!E1683</f>
        <v>-4.659879841262704E-3</v>
      </c>
      <c r="E1683" s="2">
        <f>MACD!F1683</f>
        <v>-1.0704863423778429E-2</v>
      </c>
      <c r="F1683" s="2">
        <f>'Moving Avg'!D1683</f>
        <v>0.95199999999999996</v>
      </c>
      <c r="G1683" s="2">
        <f>'Moving Avg'!F1683</f>
        <v>0.95200000000000029</v>
      </c>
      <c r="H1683" s="2">
        <f>'Moving Avg'!G1683</f>
        <v>0.95760000000000023</v>
      </c>
      <c r="I1683" s="2">
        <f>'Moving Avg'!H1683</f>
        <v>0.68250000000000011</v>
      </c>
      <c r="J1683" s="5" t="str">
        <f>OBV!F1683</f>
        <v>BEARISH</v>
      </c>
      <c r="K1683" s="5" t="str">
        <f>OBV!G1683</f>
        <v>STRONG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0.92</v>
      </c>
      <c r="C1684" s="2">
        <f>RSI!I1684</f>
        <v>41.989565335120574</v>
      </c>
      <c r="D1684" s="2">
        <f>MACD!E1684</f>
        <v>-7.2920403646603571E-4</v>
      </c>
      <c r="E1684" s="2">
        <f>MACD!F1684</f>
        <v>-8.7097315463159509E-3</v>
      </c>
      <c r="F1684" s="2">
        <f>'Moving Avg'!D1684</f>
        <v>0.93599999999999994</v>
      </c>
      <c r="G1684" s="2">
        <f>'Moving Avg'!F1684</f>
        <v>0.95150000000000046</v>
      </c>
      <c r="H1684" s="2">
        <f>'Moving Avg'!G1684</f>
        <v>0.95760000000000023</v>
      </c>
      <c r="I1684" s="2">
        <f>'Moving Avg'!H1684</f>
        <v>0.68520000000000014</v>
      </c>
      <c r="J1684" s="5" t="str">
        <f>OBV!F1684</f>
        <v>BEARISH</v>
      </c>
      <c r="K1684" s="5" t="str">
        <f>OBV!G1684</f>
        <v>STRONG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0.92</v>
      </c>
      <c r="C1685" s="2">
        <f>RSI!I1685</f>
        <v>41.989565335120574</v>
      </c>
      <c r="D1685" s="2">
        <f>MACD!E1685</f>
        <v>8.9683818964825246E-3</v>
      </c>
      <c r="E1685" s="2">
        <f>MACD!F1685</f>
        <v>-5.174108857756256E-3</v>
      </c>
      <c r="F1685" s="2">
        <f>'Moving Avg'!D1685</f>
        <v>0.92799999999999994</v>
      </c>
      <c r="G1685" s="2">
        <f>'Moving Avg'!F1685</f>
        <v>0.95100000000000029</v>
      </c>
      <c r="H1685" s="2">
        <f>'Moving Avg'!G1685</f>
        <v>0.95760000000000023</v>
      </c>
      <c r="I1685" s="2">
        <f>'Moving Avg'!H1685</f>
        <v>0.68795000000000006</v>
      </c>
      <c r="J1685" s="5" t="str">
        <f>OBV!F1685</f>
        <v>BEARISH</v>
      </c>
      <c r="K1685" s="5" t="str">
        <f>OBV!G1685</f>
        <v>STRONG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0.92</v>
      </c>
      <c r="C1686" s="2">
        <f>RSI!I1686</f>
        <v>41.989565335120574</v>
      </c>
      <c r="D1686" s="2">
        <f>MACD!E1686</f>
        <v>1.7375682762508005E-2</v>
      </c>
      <c r="E1686" s="2">
        <f>MACD!F1686</f>
        <v>-6.6415053370340402E-4</v>
      </c>
      <c r="F1686" s="2">
        <f>'Moving Avg'!D1686</f>
        <v>0.92400000000000004</v>
      </c>
      <c r="G1686" s="2">
        <f>'Moving Avg'!F1686</f>
        <v>0.95050000000000046</v>
      </c>
      <c r="H1686" s="2">
        <f>'Moving Avg'!G1686</f>
        <v>0.95680000000000021</v>
      </c>
      <c r="I1686" s="2">
        <f>'Moving Avg'!H1686</f>
        <v>0.69070000000000009</v>
      </c>
      <c r="J1686" s="5" t="str">
        <f>OBV!F1686</f>
        <v>BEARISH</v>
      </c>
      <c r="K1686" s="5" t="str">
        <f>OBV!G1686</f>
        <v>STRONG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0.94</v>
      </c>
      <c r="C1687" s="2">
        <f>RSI!I1687</f>
        <v>47.675452117090416</v>
      </c>
      <c r="D1687" s="2">
        <f>MACD!E1687</f>
        <v>1.7040939193012195E-2</v>
      </c>
      <c r="E1687" s="2">
        <f>MACD!F1687</f>
        <v>2.8768674116397162E-3</v>
      </c>
      <c r="F1687" s="2">
        <f>'Moving Avg'!D1687</f>
        <v>0.92400000000000004</v>
      </c>
      <c r="G1687" s="2">
        <f>'Moving Avg'!F1687</f>
        <v>0.95100000000000029</v>
      </c>
      <c r="H1687" s="2">
        <f>'Moving Avg'!G1687</f>
        <v>0.95640000000000014</v>
      </c>
      <c r="I1687" s="2">
        <f>'Moving Avg'!H1687</f>
        <v>0.69355</v>
      </c>
      <c r="J1687" s="5" t="str">
        <f>OBV!F1687</f>
        <v>BEARISH</v>
      </c>
      <c r="K1687" s="5" t="str">
        <f>OBV!G1687</f>
        <v>STRONG</v>
      </c>
      <c r="L1687" s="5" t="str">
        <f>OBV!H1687</f>
        <v>NEUTRAL</v>
      </c>
    </row>
    <row r="1688" spans="1:12" ht="13.5" x14ac:dyDescent="0.25">
      <c r="A1688" s="3">
        <f>RSI!A1688</f>
        <v>44769</v>
      </c>
      <c r="B1688" s="2">
        <f>RSI!B1688</f>
        <v>0.92</v>
      </c>
      <c r="C1688" s="2">
        <f>RSI!I1688</f>
        <v>43.123565524809429</v>
      </c>
      <c r="D1688" s="2">
        <f>MACD!E1688</f>
        <v>1.8293878684797371E-2</v>
      </c>
      <c r="E1688" s="2">
        <f>MACD!F1688</f>
        <v>5.9602696662712472E-3</v>
      </c>
      <c r="F1688" s="2">
        <f>'Moving Avg'!D1688</f>
        <v>0.92400000000000004</v>
      </c>
      <c r="G1688" s="2">
        <f>'Moving Avg'!F1688</f>
        <v>0.95100000000000029</v>
      </c>
      <c r="H1688" s="2">
        <f>'Moving Avg'!G1688</f>
        <v>0.95560000000000034</v>
      </c>
      <c r="I1688" s="2">
        <f>'Moving Avg'!H1688</f>
        <v>0.69629999999999992</v>
      </c>
      <c r="J1688" s="5" t="str">
        <f>OBV!F1688</f>
        <v>BEARISH</v>
      </c>
      <c r="K1688" s="5" t="str">
        <f>OBV!G1688</f>
        <v>STRONG</v>
      </c>
      <c r="L1688" s="5" t="str">
        <f>OBV!H1688</f>
        <v>NEUTRAL</v>
      </c>
    </row>
    <row r="1689" spans="1:12" ht="13.5" x14ac:dyDescent="0.25">
      <c r="A1689" s="3">
        <f>RSI!A1689</f>
        <v>44770</v>
      </c>
      <c r="B1689" s="2">
        <f>RSI!B1689</f>
        <v>0.92</v>
      </c>
      <c r="C1689" s="2">
        <f>RSI!I1689</f>
        <v>43.123565524809429</v>
      </c>
      <c r="D1689" s="2">
        <f>MACD!E1689</f>
        <v>2.5676735794488925E-2</v>
      </c>
      <c r="E1689" s="2">
        <f>MACD!F1689</f>
        <v>9.9035628919147828E-3</v>
      </c>
      <c r="F1689" s="2">
        <f>'Moving Avg'!D1689</f>
        <v>0.92400000000000004</v>
      </c>
      <c r="G1689" s="2">
        <f>'Moving Avg'!F1689</f>
        <v>0.95100000000000018</v>
      </c>
      <c r="H1689" s="2">
        <f>'Moving Avg'!G1689</f>
        <v>0.95520000000000038</v>
      </c>
      <c r="I1689" s="2">
        <f>'Moving Avg'!H1689</f>
        <v>0.69899999999999973</v>
      </c>
      <c r="J1689" s="5" t="str">
        <f>OBV!F1689</f>
        <v>BEARISH</v>
      </c>
      <c r="K1689" s="5" t="str">
        <f>OBV!G1689</f>
        <v>STRONG</v>
      </c>
      <c r="L1689" s="5" t="str">
        <f>OBV!H1689</f>
        <v>NEUTRAL</v>
      </c>
    </row>
    <row r="1690" spans="1:12" ht="13.5" x14ac:dyDescent="0.25">
      <c r="A1690" s="3">
        <f>RSI!A1690</f>
        <v>44771</v>
      </c>
      <c r="B1690" s="2">
        <f>RSI!B1690</f>
        <v>0.94</v>
      </c>
      <c r="C1690" s="2">
        <f>RSI!I1690</f>
        <v>48.793653184303047</v>
      </c>
      <c r="D1690" s="2">
        <f>MACD!E1690</f>
        <v>2.4444766455421152E-2</v>
      </c>
      <c r="E1690" s="2">
        <f>MACD!F1690</f>
        <v>1.2811803604616057E-2</v>
      </c>
      <c r="F1690" s="2">
        <f>'Moving Avg'!D1690</f>
        <v>0.92799999999999994</v>
      </c>
      <c r="G1690" s="2">
        <f>'Moving Avg'!F1690</f>
        <v>0.95200000000000029</v>
      </c>
      <c r="H1690" s="2">
        <f>'Moving Avg'!G1690</f>
        <v>0.95520000000000027</v>
      </c>
      <c r="I1690" s="2">
        <f>'Moving Avg'!H1690</f>
        <v>0.70184999999999986</v>
      </c>
      <c r="J1690" s="5" t="str">
        <f>OBV!F1690</f>
        <v>BEARISH</v>
      </c>
      <c r="K1690" s="5" t="str">
        <f>OBV!G1690</f>
        <v>STRONG</v>
      </c>
      <c r="L1690" s="5" t="str">
        <f>OBV!H1690</f>
        <v>BEARISH DIVERGENCE</v>
      </c>
    </row>
    <row r="1691" spans="1:12" ht="13.5" x14ac:dyDescent="0.25">
      <c r="A1691" s="3">
        <f>RSI!A1691</f>
        <v>44774</v>
      </c>
      <c r="B1691" s="2">
        <f>RSI!B1691</f>
        <v>0.94</v>
      </c>
      <c r="C1691" s="2">
        <f>RSI!I1691</f>
        <v>48.793653184303039</v>
      </c>
      <c r="D1691" s="2">
        <f>MACD!E1691</f>
        <v>2.0351972626175274E-2</v>
      </c>
      <c r="E1691" s="2">
        <f>MACD!F1691</f>
        <v>1.43198374089279E-2</v>
      </c>
      <c r="F1691" s="2">
        <f>'Moving Avg'!D1691</f>
        <v>0.93200000000000005</v>
      </c>
      <c r="G1691" s="2">
        <f>'Moving Avg'!F1691</f>
        <v>0.95100000000000018</v>
      </c>
      <c r="H1691" s="2">
        <f>'Moving Avg'!G1691</f>
        <v>0.95520000000000027</v>
      </c>
      <c r="I1691" s="2">
        <f>'Moving Avg'!H1691</f>
        <v>0.70469999999999966</v>
      </c>
      <c r="J1691" s="5" t="str">
        <f>OBV!F1691</f>
        <v>BEARISH</v>
      </c>
      <c r="K1691" s="5" t="str">
        <f>OBV!G1691</f>
        <v>STRONG</v>
      </c>
      <c r="L1691" s="5" t="str">
        <f>OBV!H1691</f>
        <v>BEARISH DIVERGENCE</v>
      </c>
    </row>
    <row r="1692" spans="1:12" ht="13.5" x14ac:dyDescent="0.25">
      <c r="A1692" s="3">
        <f>RSI!A1692</f>
        <v>44775</v>
      </c>
      <c r="B1692" s="2">
        <f>RSI!B1692</f>
        <v>0.93</v>
      </c>
      <c r="C1692" s="2">
        <f>RSI!I1692</f>
        <v>46.127084429663284</v>
      </c>
      <c r="D1692" s="2">
        <f>MACD!E1692</f>
        <v>1.7654177202963584E-2</v>
      </c>
      <c r="E1692" s="2">
        <f>MACD!F1692</f>
        <v>1.4986705367735038E-2</v>
      </c>
      <c r="F1692" s="2">
        <f>'Moving Avg'!D1692</f>
        <v>0.93</v>
      </c>
      <c r="G1692" s="2">
        <f>'Moving Avg'!F1692</f>
        <v>0.94950000000000012</v>
      </c>
      <c r="H1692" s="2">
        <f>'Moving Avg'!G1692</f>
        <v>0.95500000000000029</v>
      </c>
      <c r="I1692" s="2">
        <f>'Moving Avg'!H1692</f>
        <v>0.70744999999999991</v>
      </c>
      <c r="J1692" s="5" t="str">
        <f>OBV!F1692</f>
        <v>BEARISH</v>
      </c>
      <c r="K1692" s="5" t="str">
        <f>OBV!G1692</f>
        <v>STRONG</v>
      </c>
      <c r="L1692" s="5" t="str">
        <f>OBV!H1692</f>
        <v>CONFIRMED BEARISH</v>
      </c>
    </row>
    <row r="1693" spans="1:12" ht="13.5" x14ac:dyDescent="0.25">
      <c r="A1693" s="3">
        <f>RSI!A1693</f>
        <v>44776</v>
      </c>
      <c r="B1693" s="2">
        <f>RSI!B1693</f>
        <v>0.92</v>
      </c>
      <c r="C1693" s="2">
        <f>RSI!I1693</f>
        <v>43.563225293020466</v>
      </c>
      <c r="D1693" s="2">
        <f>MACD!E1693</f>
        <v>1.3117110393290998E-2</v>
      </c>
      <c r="E1693" s="2">
        <f>MACD!F1693</f>
        <v>1.461278637284623E-2</v>
      </c>
      <c r="F1693" s="2">
        <f>'Moving Avg'!D1693</f>
        <v>0.93</v>
      </c>
      <c r="G1693" s="2">
        <f>'Moving Avg'!F1693</f>
        <v>0.94550000000000001</v>
      </c>
      <c r="H1693" s="2">
        <f>'Moving Avg'!G1693</f>
        <v>0.95500000000000029</v>
      </c>
      <c r="I1693" s="2">
        <f>'Moving Avg'!H1693</f>
        <v>0.71014999999999984</v>
      </c>
      <c r="J1693" s="5" t="str">
        <f>OBV!F1693</f>
        <v>BEARISH</v>
      </c>
      <c r="K1693" s="5" t="str">
        <f>OBV!G1693</f>
        <v>NEUTRAL</v>
      </c>
      <c r="L1693" s="5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0.92</v>
      </c>
      <c r="C1694" s="2">
        <f>RSI!I1694</f>
        <v>43.563225293020466</v>
      </c>
      <c r="D1694" s="2">
        <f>MACD!E1694</f>
        <v>9.4129456803760947E-3</v>
      </c>
      <c r="E1694" s="2">
        <f>MACD!F1694</f>
        <v>1.3572818234352205E-2</v>
      </c>
      <c r="F1694" s="2">
        <f>'Moving Avg'!D1694</f>
        <v>0.93</v>
      </c>
      <c r="G1694" s="2">
        <f>'Moving Avg'!F1694</f>
        <v>0.94350000000000001</v>
      </c>
      <c r="H1694" s="2">
        <f>'Moving Avg'!G1694</f>
        <v>0.95500000000000029</v>
      </c>
      <c r="I1694" s="2">
        <f>'Moving Avg'!H1694</f>
        <v>0.71279999999999977</v>
      </c>
      <c r="J1694" s="5" t="str">
        <f>OBV!F1694</f>
        <v>BEARISH</v>
      </c>
      <c r="K1694" s="5" t="str">
        <f>OBV!G1694</f>
        <v>NEUTRAL</v>
      </c>
      <c r="L1694" s="5" t="str">
        <f>OBV!H1694</f>
        <v>NEUTRAL</v>
      </c>
    </row>
    <row r="1695" spans="1:12" ht="13.5" x14ac:dyDescent="0.25">
      <c r="A1695" s="3">
        <f>RSI!A1695</f>
        <v>44778</v>
      </c>
      <c r="B1695" s="2">
        <f>RSI!B1695</f>
        <v>0.88</v>
      </c>
      <c r="C1695" s="2">
        <f>RSI!I1695</f>
        <v>34.633078285061515</v>
      </c>
      <c r="D1695" s="2">
        <f>MACD!E1695</f>
        <v>9.3665152565209908E-3</v>
      </c>
      <c r="E1695" s="2">
        <f>MACD!F1695</f>
        <v>1.2731557638785963E-2</v>
      </c>
      <c r="F1695" s="2">
        <f>'Moving Avg'!D1695</f>
        <v>0.91799999999999993</v>
      </c>
      <c r="G1695" s="2">
        <f>'Moving Avg'!F1695</f>
        <v>0.9375</v>
      </c>
      <c r="H1695" s="2">
        <f>'Moving Avg'!G1695</f>
        <v>0.95360000000000023</v>
      </c>
      <c r="I1695" s="2">
        <f>'Moving Avg'!H1695</f>
        <v>0.71524999999999961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</row>
    <row r="1696" spans="1:12" ht="13.5" x14ac:dyDescent="0.25">
      <c r="A1696" s="3">
        <f>RSI!A1696</f>
        <v>44781</v>
      </c>
      <c r="B1696" s="2">
        <f>RSI!B1696</f>
        <v>0.88</v>
      </c>
      <c r="C1696" s="2">
        <f>RSI!I1696</f>
        <v>34.633078285061515</v>
      </c>
      <c r="D1696" s="2">
        <f>MACD!E1696</f>
        <v>9.6792376850503015E-3</v>
      </c>
      <c r="E1696" s="2">
        <f>MACD!F1696</f>
        <v>1.2121093648038832E-2</v>
      </c>
      <c r="F1696" s="2">
        <f>'Moving Avg'!D1696</f>
        <v>0.90600000000000003</v>
      </c>
      <c r="G1696" s="2">
        <f>'Moving Avg'!F1696</f>
        <v>0.93149999999999977</v>
      </c>
      <c r="H1696" s="2">
        <f>'Moving Avg'!G1696</f>
        <v>0.95220000000000038</v>
      </c>
      <c r="I1696" s="2">
        <f>'Moving Avg'!H1696</f>
        <v>0.71764999999999957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0.88</v>
      </c>
      <c r="C1697" s="2">
        <f>RSI!I1697</f>
        <v>34.633078285061515</v>
      </c>
      <c r="D1697" s="2">
        <f>MACD!E1697</f>
        <v>1.3346706964552757E-2</v>
      </c>
      <c r="E1697" s="2">
        <f>MACD!F1697</f>
        <v>1.2366216311341618E-2</v>
      </c>
      <c r="F1697" s="2">
        <f>'Moving Avg'!D1697</f>
        <v>0.89600000000000013</v>
      </c>
      <c r="G1697" s="2">
        <f>'Moving Avg'!F1697</f>
        <v>0.92749999999999988</v>
      </c>
      <c r="H1697" s="2">
        <f>'Moving Avg'!G1697</f>
        <v>0.95080000000000042</v>
      </c>
      <c r="I1697" s="2">
        <f>'Moving Avg'!H1697</f>
        <v>0.71999999999999953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0.88</v>
      </c>
      <c r="C1698" s="2">
        <f>RSI!I1698</f>
        <v>34.633078285061515</v>
      </c>
      <c r="D1698" s="2">
        <f>MACD!E1698</f>
        <v>1.3674818713854675E-2</v>
      </c>
      <c r="E1698" s="2">
        <f>MACD!F1698</f>
        <v>1.262793679184423E-2</v>
      </c>
      <c r="F1698" s="2">
        <f>'Moving Avg'!D1698</f>
        <v>0.88800000000000012</v>
      </c>
      <c r="G1698" s="2">
        <f>'Moving Avg'!F1698</f>
        <v>0.92349999999999977</v>
      </c>
      <c r="H1698" s="2">
        <f>'Moving Avg'!G1698</f>
        <v>0.94940000000000058</v>
      </c>
      <c r="I1698" s="2">
        <f>'Moving Avg'!H1698</f>
        <v>0.7222999999999995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</row>
    <row r="1699" spans="1:12" ht="13.5" x14ac:dyDescent="0.25">
      <c r="A1699" s="3">
        <f>RSI!A1699</f>
        <v>44784</v>
      </c>
      <c r="B1699" s="2">
        <f>RSI!B1699</f>
        <v>0.88</v>
      </c>
      <c r="C1699" s="2">
        <f>RSI!I1699</f>
        <v>34.633078285061515</v>
      </c>
      <c r="D1699" s="2">
        <f>MACD!E1699</f>
        <v>1.423188838964573E-2</v>
      </c>
      <c r="E1699" s="2">
        <f>MACD!F1699</f>
        <v>1.294872711140453E-2</v>
      </c>
      <c r="F1699" s="2">
        <f>'Moving Avg'!D1699</f>
        <v>0.88000000000000012</v>
      </c>
      <c r="G1699" s="2">
        <f>'Moving Avg'!F1699</f>
        <v>0.91749999999999987</v>
      </c>
      <c r="H1699" s="2">
        <f>'Moving Avg'!G1699</f>
        <v>0.94720000000000071</v>
      </c>
      <c r="I1699" s="2">
        <f>'Moving Avg'!H1699</f>
        <v>0.72459999999999947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44785</v>
      </c>
      <c r="B1700" s="2">
        <f>RSI!B1700</f>
        <v>0.85</v>
      </c>
      <c r="C1700" s="2">
        <f>RSI!I1700</f>
        <v>28.325046251855085</v>
      </c>
      <c r="D1700" s="2">
        <f>MACD!E1700</f>
        <v>2.0261137983047073E-2</v>
      </c>
      <c r="E1700" s="2">
        <f>MACD!F1700</f>
        <v>1.4411209285733039E-2</v>
      </c>
      <c r="F1700" s="2">
        <f>'Moving Avg'!D1700</f>
        <v>0.874</v>
      </c>
      <c r="G1700" s="2">
        <f>'Moving Avg'!F1700</f>
        <v>0.91200000000000014</v>
      </c>
      <c r="H1700" s="2">
        <f>'Moving Avg'!G1700</f>
        <v>0.94360000000000066</v>
      </c>
      <c r="I1700" s="2">
        <f>'Moving Avg'!H1700</f>
        <v>0.72674999999999945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0.82</v>
      </c>
      <c r="C1701" s="2">
        <f>RSI!I1701</f>
        <v>23.680186571300652</v>
      </c>
      <c r="D1701" s="2">
        <f>MACD!E1701</f>
        <v>2.800187612052063E-2</v>
      </c>
      <c r="E1701" s="2">
        <f>MACD!F1701</f>
        <v>1.7129342652690557E-2</v>
      </c>
      <c r="F1701" s="2">
        <f>'Moving Avg'!D1701</f>
        <v>0.8620000000000001</v>
      </c>
      <c r="G1701" s="2">
        <f>'Moving Avg'!F1701</f>
        <v>0.90600000000000025</v>
      </c>
      <c r="H1701" s="2">
        <f>'Moving Avg'!G1701</f>
        <v>0.94000000000000061</v>
      </c>
      <c r="I1701" s="2">
        <f>'Moving Avg'!H1701</f>
        <v>0.72874999999999945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</row>
    <row r="1702" spans="1:12" ht="13.5" x14ac:dyDescent="0.25">
      <c r="A1702" s="3">
        <f>RSI!A1702</f>
        <v>44789</v>
      </c>
      <c r="B1702" s="2">
        <f>RSI!B1702</f>
        <v>0.85</v>
      </c>
      <c r="C1702" s="2">
        <f>RSI!I1702</f>
        <v>35.135203027130444</v>
      </c>
      <c r="D1702" s="2">
        <f>MACD!E1702</f>
        <v>3.1354284904916985E-2</v>
      </c>
      <c r="E1702" s="2">
        <f>MACD!F1702</f>
        <v>1.9974331103135845E-2</v>
      </c>
      <c r="F1702" s="2">
        <f>'Moving Avg'!D1702</f>
        <v>0.85599999999999987</v>
      </c>
      <c r="G1702" s="2">
        <f>'Moving Avg'!F1702</f>
        <v>0.90150000000000019</v>
      </c>
      <c r="H1702" s="2">
        <f>'Moving Avg'!G1702</f>
        <v>0.93700000000000061</v>
      </c>
      <c r="I1702" s="2">
        <f>'Moving Avg'!H1702</f>
        <v>0.73089999999999933</v>
      </c>
      <c r="J1702" s="5" t="str">
        <f>OBV!F1702</f>
        <v>BULLISH</v>
      </c>
      <c r="K1702" s="5" t="str">
        <f>OBV!G1702</f>
        <v>NEUTRAL</v>
      </c>
      <c r="L1702" s="5" t="str">
        <f>OBV!H1702</f>
        <v>BULLISH DIVERGENCE</v>
      </c>
    </row>
    <row r="1703" spans="1:12" ht="13.5" x14ac:dyDescent="0.25">
      <c r="A1703" s="3">
        <f>RSI!A1703</f>
        <v>44790</v>
      </c>
      <c r="B1703" s="2">
        <f>RSI!B1703</f>
        <v>0.85</v>
      </c>
      <c r="C1703" s="2">
        <f>RSI!I1703</f>
        <v>35.135203027130444</v>
      </c>
      <c r="D1703" s="2">
        <f>MACD!E1703</f>
        <v>3.2996721588932298E-2</v>
      </c>
      <c r="E1703" s="2">
        <f>MACD!F1703</f>
        <v>2.2578809200295136E-2</v>
      </c>
      <c r="F1703" s="2">
        <f>'Moving Avg'!D1703</f>
        <v>0.85</v>
      </c>
      <c r="G1703" s="2">
        <f>'Moving Avg'!F1703</f>
        <v>0.89800000000000024</v>
      </c>
      <c r="H1703" s="2">
        <f>'Moving Avg'!G1703</f>
        <v>0.93400000000000061</v>
      </c>
      <c r="I1703" s="2">
        <f>'Moving Avg'!H1703</f>
        <v>0.73299999999999921</v>
      </c>
      <c r="J1703" s="5" t="str">
        <f>OBV!F1703</f>
        <v>BULLISH</v>
      </c>
      <c r="K1703" s="5" t="str">
        <f>OBV!G1703</f>
        <v>NEUTRAL</v>
      </c>
      <c r="L1703" s="5" t="str">
        <f>OBV!H1703</f>
        <v>BULLISH DIVERGENCE</v>
      </c>
    </row>
    <row r="1704" spans="1:12" ht="13.5" x14ac:dyDescent="0.25">
      <c r="A1704" s="3">
        <f>RSI!A1704</f>
        <v>44791</v>
      </c>
      <c r="B1704" s="2">
        <f>RSI!B1704</f>
        <v>0.85</v>
      </c>
      <c r="C1704" s="2">
        <f>RSI!I1704</f>
        <v>35.135203027130444</v>
      </c>
      <c r="D1704" s="2">
        <f>MACD!E1704</f>
        <v>3.4705220739212672E-2</v>
      </c>
      <c r="E1704" s="2">
        <f>MACD!F1704</f>
        <v>2.5004091508078644E-2</v>
      </c>
      <c r="F1704" s="2">
        <f>'Moving Avg'!D1704</f>
        <v>0.84399999999999997</v>
      </c>
      <c r="G1704" s="2">
        <f>'Moving Avg'!F1704</f>
        <v>0.89450000000000041</v>
      </c>
      <c r="H1704" s="2">
        <f>'Moving Avg'!G1704</f>
        <v>0.93140000000000067</v>
      </c>
      <c r="I1704" s="2">
        <f>'Moving Avg'!H1704</f>
        <v>0.7350999999999992</v>
      </c>
      <c r="J1704" s="5" t="str">
        <f>OBV!F1704</f>
        <v>BULLISH</v>
      </c>
      <c r="K1704" s="5" t="str">
        <f>OBV!G1704</f>
        <v>NEUTRAL</v>
      </c>
      <c r="L1704" s="5" t="str">
        <f>OBV!H1704</f>
        <v>BULLISH DIVERGENCE</v>
      </c>
    </row>
    <row r="1705" spans="1:12" ht="13.5" x14ac:dyDescent="0.25">
      <c r="A1705" s="3">
        <f>RSI!A1705</f>
        <v>44792</v>
      </c>
      <c r="B1705" s="2">
        <f>RSI!B1705</f>
        <v>0.84</v>
      </c>
      <c r="C1705" s="2">
        <f>RSI!I1705</f>
        <v>33.068824097494684</v>
      </c>
      <c r="D1705" s="2">
        <f>MACD!E1705</f>
        <v>3.1032902743116653E-2</v>
      </c>
      <c r="E1705" s="2">
        <f>MACD!F1705</f>
        <v>2.6209853755086249E-2</v>
      </c>
      <c r="F1705" s="2">
        <f>'Moving Avg'!D1705</f>
        <v>0.84199999999999997</v>
      </c>
      <c r="G1705" s="2">
        <f>'Moving Avg'!F1705</f>
        <v>0.89050000000000029</v>
      </c>
      <c r="H1705" s="2">
        <f>'Moving Avg'!G1705</f>
        <v>0.92860000000000076</v>
      </c>
      <c r="I1705" s="2">
        <f>'Moving Avg'!H1705</f>
        <v>0.73714999999999931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0.84</v>
      </c>
      <c r="C1706" s="2">
        <f>RSI!I1706</f>
        <v>33.068824097494684</v>
      </c>
      <c r="D1706" s="2">
        <f>MACD!E1706</f>
        <v>2.8257919666481612E-2</v>
      </c>
      <c r="E1706" s="2">
        <f>MACD!F1706</f>
        <v>2.6619466937365326E-2</v>
      </c>
      <c r="F1706" s="2">
        <f>'Moving Avg'!D1706</f>
        <v>0.84599999999999986</v>
      </c>
      <c r="G1706" s="2">
        <f>'Moving Avg'!F1706</f>
        <v>0.88650000000000018</v>
      </c>
      <c r="H1706" s="2">
        <f>'Moving Avg'!G1706</f>
        <v>0.92580000000000084</v>
      </c>
      <c r="I1706" s="2">
        <f>'Moving Avg'!H1706</f>
        <v>0.7391999999999993</v>
      </c>
      <c r="J1706" s="5" t="str">
        <f>OBV!F1706</f>
        <v>BEARISH</v>
      </c>
      <c r="K1706" s="5" t="str">
        <f>OBV!G1706</f>
        <v>NEUTRAL</v>
      </c>
      <c r="L1706" s="5" t="str">
        <f>OBV!H1706</f>
        <v>BEARISH DIVERGENCE</v>
      </c>
    </row>
    <row r="1707" spans="1:12" ht="13.5" x14ac:dyDescent="0.25">
      <c r="A1707" s="3">
        <f>RSI!A1707</f>
        <v>44796</v>
      </c>
      <c r="B1707" s="2">
        <f>RSI!B1707</f>
        <v>0.84</v>
      </c>
      <c r="C1707" s="2">
        <f>RSI!I1707</f>
        <v>33.068824097494684</v>
      </c>
      <c r="D1707" s="2">
        <f>MACD!E1707</f>
        <v>2.6217600507676742E-2</v>
      </c>
      <c r="E1707" s="2">
        <f>MACD!F1707</f>
        <v>2.6539093651427609E-2</v>
      </c>
      <c r="F1707" s="2">
        <f>'Moving Avg'!D1707</f>
        <v>0.84399999999999997</v>
      </c>
      <c r="G1707" s="2">
        <f>'Moving Avg'!F1707</f>
        <v>0.88150000000000017</v>
      </c>
      <c r="H1707" s="2">
        <f>'Moving Avg'!G1707</f>
        <v>0.92300000000000093</v>
      </c>
      <c r="I1707" s="2">
        <f>'Moving Avg'!H1707</f>
        <v>0.74124999999999941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0.87</v>
      </c>
      <c r="C1708" s="2">
        <f>RSI!I1708</f>
        <v>45.154793221051435</v>
      </c>
      <c r="D1708" s="2">
        <f>MACD!E1708</f>
        <v>2.2553902015647997E-2</v>
      </c>
      <c r="E1708" s="2">
        <f>MACD!F1708</f>
        <v>2.5742055324271686E-2</v>
      </c>
      <c r="F1708" s="2">
        <f>'Moving Avg'!D1708</f>
        <v>0.84799999999999986</v>
      </c>
      <c r="G1708" s="2">
        <f>'Moving Avg'!F1708</f>
        <v>0.87900000000000011</v>
      </c>
      <c r="H1708" s="2">
        <f>'Moving Avg'!G1708</f>
        <v>0.92080000000000095</v>
      </c>
      <c r="I1708" s="2">
        <f>'Moving Avg'!H1708</f>
        <v>0.74339999999999951</v>
      </c>
      <c r="J1708" s="5" t="str">
        <f>OBV!F1708</f>
        <v>BEARISH</v>
      </c>
      <c r="K1708" s="5" t="str">
        <f>OBV!G1708</f>
        <v>NEUTRAL</v>
      </c>
      <c r="L1708" s="5" t="str">
        <f>OBV!H1708</f>
        <v>BEARISH DIVERGENCE</v>
      </c>
    </row>
    <row r="1709" spans="1:12" ht="13.5" x14ac:dyDescent="0.25">
      <c r="A1709" s="3">
        <f>RSI!A1709</f>
        <v>44798</v>
      </c>
      <c r="B1709" s="2">
        <f>RSI!B1709</f>
        <v>0.87</v>
      </c>
      <c r="C1709" s="2">
        <f>RSI!I1709</f>
        <v>45.154793221051435</v>
      </c>
      <c r="D1709" s="2">
        <f>MACD!E1709</f>
        <v>1.9540418558751993E-2</v>
      </c>
      <c r="E1709" s="2">
        <f>MACD!F1709</f>
        <v>2.4501727971167748E-2</v>
      </c>
      <c r="F1709" s="2">
        <f>'Moving Avg'!D1709</f>
        <v>0.85199999999999998</v>
      </c>
      <c r="G1709" s="2">
        <f>'Moving Avg'!F1709</f>
        <v>0.87650000000000006</v>
      </c>
      <c r="H1709" s="2">
        <f>'Moving Avg'!G1709</f>
        <v>0.91860000000000086</v>
      </c>
      <c r="I1709" s="2">
        <f>'Moving Avg'!H1709</f>
        <v>0.7454999999999995</v>
      </c>
      <c r="J1709" s="5" t="str">
        <f>OBV!F1709</f>
        <v>BEARISH</v>
      </c>
      <c r="K1709" s="5" t="str">
        <f>OBV!G1709</f>
        <v>NEUTRAL</v>
      </c>
      <c r="L1709" s="5" t="str">
        <f>OBV!H1709</f>
        <v>BEARISH DIVERGENCE</v>
      </c>
    </row>
    <row r="1710" spans="1:12" ht="13.5" x14ac:dyDescent="0.25">
      <c r="A1710" s="3">
        <f>RSI!A1710</f>
        <v>44799</v>
      </c>
      <c r="B1710" s="2">
        <f>RSI!B1710</f>
        <v>0.84</v>
      </c>
      <c r="C1710" s="2">
        <f>RSI!I1710</f>
        <v>37.335844407526523</v>
      </c>
      <c r="D1710" s="2">
        <f>MACD!E1710</f>
        <v>1.4677542134588384E-2</v>
      </c>
      <c r="E1710" s="2">
        <f>MACD!F1710</f>
        <v>2.2536890803851878E-2</v>
      </c>
      <c r="F1710" s="2">
        <f>'Moving Avg'!D1710</f>
        <v>0.85199999999999998</v>
      </c>
      <c r="G1710" s="2">
        <f>'Moving Avg'!F1710</f>
        <v>0.87149999999999983</v>
      </c>
      <c r="H1710" s="2">
        <f>'Moving Avg'!G1710</f>
        <v>0.91580000000000095</v>
      </c>
      <c r="I1710" s="2">
        <f>'Moving Avg'!H1710</f>
        <v>0.74744999999999961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0.84</v>
      </c>
      <c r="C1711" s="2">
        <f>RSI!I1711</f>
        <v>37.335844407526523</v>
      </c>
      <c r="D1711" s="2">
        <f>MACD!E1711</f>
        <v>6.1989062793652572E-3</v>
      </c>
      <c r="E1711" s="2">
        <f>MACD!F1711</f>
        <v>1.9269293898954553E-2</v>
      </c>
      <c r="F1711" s="2">
        <f>'Moving Avg'!D1711</f>
        <v>0.85199999999999998</v>
      </c>
      <c r="G1711" s="2">
        <f>'Moving Avg'!F1711</f>
        <v>0.86649999999999994</v>
      </c>
      <c r="H1711" s="2">
        <f>'Moving Avg'!G1711</f>
        <v>0.91300000000000092</v>
      </c>
      <c r="I1711" s="2">
        <f>'Moving Avg'!H1711</f>
        <v>0.74939999999999973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</row>
    <row r="1712" spans="1:12" ht="13.5" x14ac:dyDescent="0.25">
      <c r="A1712" s="3">
        <f>RSI!A1712</f>
        <v>44803</v>
      </c>
      <c r="B1712" s="2">
        <f>RSI!B1712</f>
        <v>0.84</v>
      </c>
      <c r="C1712" s="2">
        <f>RSI!I1712</f>
        <v>37.335844407526523</v>
      </c>
      <c r="D1712" s="2">
        <f>MACD!E1712</f>
        <v>3.8729219907503998E-3</v>
      </c>
      <c r="E1712" s="2">
        <f>MACD!F1712</f>
        <v>1.6190019517313723E-2</v>
      </c>
      <c r="F1712" s="2">
        <f>'Moving Avg'!D1712</f>
        <v>0.85199999999999998</v>
      </c>
      <c r="G1712" s="2">
        <f>'Moving Avg'!F1712</f>
        <v>0.86199999999999988</v>
      </c>
      <c r="H1712" s="2">
        <f>'Moving Avg'!G1712</f>
        <v>0.91100000000000092</v>
      </c>
      <c r="I1712" s="2">
        <f>'Moving Avg'!H1712</f>
        <v>0.75129999999999963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0.84</v>
      </c>
      <c r="C1713" s="2">
        <f>RSI!I1713</f>
        <v>37.335844407526523</v>
      </c>
      <c r="D1713" s="2">
        <f>MACD!E1713</f>
        <v>2.1203938786931165E-3</v>
      </c>
      <c r="E1713" s="2">
        <f>MACD!F1713</f>
        <v>1.3376094389589603E-2</v>
      </c>
      <c r="F1713" s="2">
        <f>'Moving Avg'!D1713</f>
        <v>0.84599999999999986</v>
      </c>
      <c r="G1713" s="2">
        <f>'Moving Avg'!F1713</f>
        <v>0.85799999999999987</v>
      </c>
      <c r="H1713" s="2">
        <f>'Moving Avg'!G1713</f>
        <v>0.90940000000000099</v>
      </c>
      <c r="I1713" s="2">
        <f>'Moving Avg'!H1713</f>
        <v>0.75314999999999965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</row>
    <row r="1714" spans="1:12" ht="13.5" x14ac:dyDescent="0.25">
      <c r="A1714" s="3">
        <f>RSI!A1714</f>
        <v>44805</v>
      </c>
      <c r="B1714" s="2">
        <f>RSI!B1714</f>
        <v>0.82</v>
      </c>
      <c r="C1714" s="2">
        <f>RSI!I1714</f>
        <v>32.31780724814621</v>
      </c>
      <c r="D1714" s="2">
        <f>MACD!E1714</f>
        <v>2.3186081056717489E-3</v>
      </c>
      <c r="E1714" s="2">
        <f>MACD!F1714</f>
        <v>1.1164597132806032E-2</v>
      </c>
      <c r="F1714" s="2">
        <f>'Moving Avg'!D1714</f>
        <v>0.83599999999999997</v>
      </c>
      <c r="G1714" s="2">
        <f>'Moving Avg'!F1714</f>
        <v>0.85299999999999998</v>
      </c>
      <c r="H1714" s="2">
        <f>'Moving Avg'!G1714</f>
        <v>0.90720000000000089</v>
      </c>
      <c r="I1714" s="2">
        <f>'Moving Avg'!H1714</f>
        <v>0.75489999999999968</v>
      </c>
      <c r="J1714" s="5" t="str">
        <f>OBV!F1714</f>
        <v>BEARISH</v>
      </c>
      <c r="K1714" s="5" t="str">
        <f>OBV!G1714</f>
        <v>STRONG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0.82</v>
      </c>
      <c r="C1715" s="2">
        <f>RSI!I1715</f>
        <v>32.317807248146224</v>
      </c>
      <c r="D1715" s="2">
        <f>MACD!E1715</f>
        <v>1.2509000714735485E-3</v>
      </c>
      <c r="E1715" s="2">
        <f>MACD!F1715</f>
        <v>9.1818577205395359E-3</v>
      </c>
      <c r="F1715" s="2">
        <f>'Moving Avg'!D1715</f>
        <v>0.83200000000000007</v>
      </c>
      <c r="G1715" s="2">
        <f>'Moving Avg'!F1715</f>
        <v>0.84999999999999987</v>
      </c>
      <c r="H1715" s="2">
        <f>'Moving Avg'!G1715</f>
        <v>0.90500000000000069</v>
      </c>
      <c r="I1715" s="2">
        <f>'Moving Avg'!H1715</f>
        <v>0.7566499999999996</v>
      </c>
      <c r="J1715" s="5" t="str">
        <f>OBV!F1715</f>
        <v>BEARISH</v>
      </c>
      <c r="K1715" s="5" t="str">
        <f>OBV!G1715</f>
        <v>STRONG</v>
      </c>
      <c r="L1715" s="5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0.82</v>
      </c>
      <c r="C1716" s="2">
        <f>RSI!I1716</f>
        <v>32.317807248146224</v>
      </c>
      <c r="D1716" s="2">
        <f>MACD!E1716</f>
        <v>6.2804163930707535E-4</v>
      </c>
      <c r="E1716" s="2">
        <f>MACD!F1716</f>
        <v>7.4710945042930441E-3</v>
      </c>
      <c r="F1716" s="2">
        <f>'Moving Avg'!D1716</f>
        <v>0.82799999999999996</v>
      </c>
      <c r="G1716" s="2">
        <f>'Moving Avg'!F1716</f>
        <v>0.84699999999999986</v>
      </c>
      <c r="H1716" s="2">
        <f>'Moving Avg'!G1716</f>
        <v>0.90280000000000071</v>
      </c>
      <c r="I1716" s="2">
        <f>'Moving Avg'!H1716</f>
        <v>0.75839999999999963</v>
      </c>
      <c r="J1716" s="5" t="str">
        <f>OBV!F1716</f>
        <v>BEARISH</v>
      </c>
      <c r="K1716" s="5" t="str">
        <f>OBV!G1716</f>
        <v>STRONG</v>
      </c>
      <c r="L1716" s="5" t="str">
        <f>OBV!H1716</f>
        <v>CONFIRMED BEARISH</v>
      </c>
    </row>
    <row r="1717" spans="1:12" ht="13.5" x14ac:dyDescent="0.25">
      <c r="A1717" s="3">
        <f>RSI!A1717</f>
        <v>44810</v>
      </c>
      <c r="B1717" s="2">
        <f>RSI!B1717</f>
        <v>0.83</v>
      </c>
      <c r="C1717" s="2">
        <f>RSI!I1717</f>
        <v>37.558684560962938</v>
      </c>
      <c r="D1717" s="2">
        <f>MACD!E1717</f>
        <v>-3.7993054132823278E-4</v>
      </c>
      <c r="E1717" s="2">
        <f>MACD!F1717</f>
        <v>5.9008894951687891E-3</v>
      </c>
      <c r="F1717" s="2">
        <f>'Moving Avg'!D1717</f>
        <v>0.82599999999999996</v>
      </c>
      <c r="G1717" s="2">
        <f>'Moving Avg'!F1717</f>
        <v>0.8444999999999997</v>
      </c>
      <c r="H1717" s="2">
        <f>'Moving Avg'!G1717</f>
        <v>0.90080000000000071</v>
      </c>
      <c r="I1717" s="2">
        <f>'Moving Avg'!H1717</f>
        <v>0.76024999999999976</v>
      </c>
      <c r="J1717" s="5" t="str">
        <f>OBV!F1717</f>
        <v>BEARISH</v>
      </c>
      <c r="K1717" s="5" t="str">
        <f>OBV!G1717</f>
        <v>STRONG</v>
      </c>
      <c r="L1717" s="5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0.86</v>
      </c>
      <c r="C1718" s="2">
        <f>RSI!I1718</f>
        <v>50.053746835399956</v>
      </c>
      <c r="D1718" s="2">
        <f>MACD!E1718</f>
        <v>1.3417998646279017E-3</v>
      </c>
      <c r="E1718" s="2">
        <f>MACD!F1718</f>
        <v>4.9890715690606123E-3</v>
      </c>
      <c r="F1718" s="2">
        <f>'Moving Avg'!D1718</f>
        <v>0.83000000000000007</v>
      </c>
      <c r="G1718" s="2">
        <f>'Moving Avg'!F1718</f>
        <v>0.84349999999999992</v>
      </c>
      <c r="H1718" s="2">
        <f>'Moving Avg'!G1718</f>
        <v>0.89960000000000062</v>
      </c>
      <c r="I1718" s="2">
        <f>'Moving Avg'!H1718</f>
        <v>0.76224999999999976</v>
      </c>
      <c r="J1718" s="5" t="str">
        <f>OBV!F1718</f>
        <v>BEARISH</v>
      </c>
      <c r="K1718" s="5" t="str">
        <f>OBV!G1718</f>
        <v>STRONG</v>
      </c>
      <c r="L1718" s="5" t="str">
        <f>OBV!H1718</f>
        <v>BEARISH DIVERGENCE</v>
      </c>
    </row>
    <row r="1719" spans="1:12" ht="13.5" x14ac:dyDescent="0.25">
      <c r="A1719" s="3">
        <f>RSI!A1719</f>
        <v>44812</v>
      </c>
      <c r="B1719" s="2">
        <f>RSI!B1719</f>
        <v>0.86</v>
      </c>
      <c r="C1719" s="2">
        <f>RSI!I1719</f>
        <v>50.053746835399956</v>
      </c>
      <c r="D1719" s="2">
        <f>MACD!E1719</f>
        <v>2.7894028907801127E-3</v>
      </c>
      <c r="E1719" s="2">
        <f>MACD!F1719</f>
        <v>4.549137833404512E-3</v>
      </c>
      <c r="F1719" s="2">
        <f>'Moving Avg'!D1719</f>
        <v>0.83799999999999986</v>
      </c>
      <c r="G1719" s="2">
        <f>'Moving Avg'!F1719</f>
        <v>0.84249999999999992</v>
      </c>
      <c r="H1719" s="2">
        <f>'Moving Avg'!G1719</f>
        <v>0.89840000000000042</v>
      </c>
      <c r="I1719" s="2">
        <f>'Moving Avg'!H1719</f>
        <v>0.76424999999999998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0.86</v>
      </c>
      <c r="C1720" s="2">
        <f>RSI!I1720</f>
        <v>50.053746835399963</v>
      </c>
      <c r="D1720" s="2">
        <f>MACD!E1720</f>
        <v>-6.0964776269922805E-4</v>
      </c>
      <c r="E1720" s="2">
        <f>MACD!F1720</f>
        <v>3.5173807141837643E-3</v>
      </c>
      <c r="F1720" s="2">
        <f>'Moving Avg'!D1720</f>
        <v>0.84599999999999986</v>
      </c>
      <c r="G1720" s="2">
        <f>'Moving Avg'!F1720</f>
        <v>0.84299999999999997</v>
      </c>
      <c r="H1720" s="2">
        <f>'Moving Avg'!G1720</f>
        <v>0.89720000000000055</v>
      </c>
      <c r="I1720" s="2">
        <f>'Moving Avg'!H1720</f>
        <v>0.76624999999999999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0.83</v>
      </c>
      <c r="C1721" s="2">
        <f>RSI!I1721</f>
        <v>40.04520234890127</v>
      </c>
      <c r="D1721" s="2">
        <f>MACD!E1721</f>
        <v>-1.2714720893545195E-3</v>
      </c>
      <c r="E1721" s="2">
        <f>MACD!F1721</f>
        <v>2.5596101534761076E-3</v>
      </c>
      <c r="F1721" s="2">
        <f>'Moving Avg'!D1721</f>
        <v>0.84799999999999986</v>
      </c>
      <c r="G1721" s="2">
        <f>'Moving Avg'!F1721</f>
        <v>0.84349999999999992</v>
      </c>
      <c r="H1721" s="2">
        <f>'Moving Avg'!G1721</f>
        <v>0.89460000000000039</v>
      </c>
      <c r="I1721" s="2">
        <f>'Moving Avg'!H1721</f>
        <v>0.7681</v>
      </c>
      <c r="J1721" s="5" t="str">
        <f>OBV!F1721</f>
        <v>BEARISH</v>
      </c>
      <c r="K1721" s="5" t="str">
        <f>OBV!G1721</f>
        <v>NEUTRAL</v>
      </c>
      <c r="L1721" s="5" t="str">
        <f>OBV!H1721</f>
        <v>BEARISH DIVERGENCE</v>
      </c>
    </row>
    <row r="1722" spans="1:12" ht="13.5" x14ac:dyDescent="0.25">
      <c r="A1722" s="3">
        <f>RSI!A1722</f>
        <v>44817</v>
      </c>
      <c r="B1722" s="2">
        <f>RSI!B1722</f>
        <v>0.83</v>
      </c>
      <c r="C1722" s="2">
        <f>RSI!I1722</f>
        <v>40.04520234890127</v>
      </c>
      <c r="D1722" s="2">
        <f>MACD!E1722</f>
        <v>-1.6615455978240545E-3</v>
      </c>
      <c r="E1722" s="2">
        <f>MACD!F1722</f>
        <v>1.7153790032160754E-3</v>
      </c>
      <c r="F1722" s="2">
        <f>'Moving Avg'!D1722</f>
        <v>0.84800000000000009</v>
      </c>
      <c r="G1722" s="2">
        <f>'Moving Avg'!F1722</f>
        <v>0.84249999999999992</v>
      </c>
      <c r="H1722" s="2">
        <f>'Moving Avg'!G1722</f>
        <v>0.89200000000000013</v>
      </c>
      <c r="I1722" s="2">
        <f>'Moving Avg'!H1722</f>
        <v>0.76995000000000002</v>
      </c>
      <c r="J1722" s="5" t="str">
        <f>OBV!F1722</f>
        <v>BEARISH</v>
      </c>
      <c r="K1722" s="5" t="str">
        <f>OBV!G1722</f>
        <v>NEUTRAL</v>
      </c>
      <c r="L1722" s="5" t="str">
        <f>OBV!H1722</f>
        <v>NEUTRAL</v>
      </c>
    </row>
    <row r="1723" spans="1:12" ht="13.5" x14ac:dyDescent="0.25">
      <c r="A1723" s="3">
        <f>RSI!A1723</f>
        <v>44818</v>
      </c>
      <c r="B1723" s="2">
        <f>RSI!B1723</f>
        <v>0.83</v>
      </c>
      <c r="C1723" s="2">
        <f>RSI!I1723</f>
        <v>40.04520234890127</v>
      </c>
      <c r="D1723" s="2">
        <f>MACD!E1723</f>
        <v>-1.8342636389574452E-3</v>
      </c>
      <c r="E1723" s="2">
        <f>MACD!F1723</f>
        <v>1.0054504747813715E-3</v>
      </c>
      <c r="F1723" s="2">
        <f>'Moving Avg'!D1723</f>
        <v>0.84199999999999997</v>
      </c>
      <c r="G1723" s="2">
        <f>'Moving Avg'!F1723</f>
        <v>0.84149999999999991</v>
      </c>
      <c r="H1723" s="2">
        <f>'Moving Avg'!G1723</f>
        <v>0.88860000000000017</v>
      </c>
      <c r="I1723" s="2">
        <f>'Moving Avg'!H1723</f>
        <v>0.77190000000000014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0.83</v>
      </c>
      <c r="C1724" s="2">
        <f>RSI!I1724</f>
        <v>40.04520234890127</v>
      </c>
      <c r="D1724" s="2">
        <f>MACD!E1724</f>
        <v>-4.9116437151849324E-3</v>
      </c>
      <c r="E1724" s="2">
        <f>MACD!F1724</f>
        <v>-1.779683632118893E-4</v>
      </c>
      <c r="F1724" s="2">
        <f>'Moving Avg'!D1724</f>
        <v>0.83599999999999997</v>
      </c>
      <c r="G1724" s="2">
        <f>'Moving Avg'!F1724</f>
        <v>0.84049999999999991</v>
      </c>
      <c r="H1724" s="2">
        <f>'Moving Avg'!G1724</f>
        <v>0.88600000000000012</v>
      </c>
      <c r="I1724" s="2">
        <f>'Moving Avg'!H1724</f>
        <v>0.77390000000000025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0.83</v>
      </c>
      <c r="C1725" s="2">
        <f>RSI!I1725</f>
        <v>40.04520234890127</v>
      </c>
      <c r="D1725" s="2">
        <f>MACD!E1725</f>
        <v>-7.3806834476687344E-3</v>
      </c>
      <c r="E1725" s="2">
        <f>MACD!F1725</f>
        <v>-1.6185113801032585E-3</v>
      </c>
      <c r="F1725" s="2">
        <f>'Moving Avg'!D1725</f>
        <v>0.82999999999999985</v>
      </c>
      <c r="G1725" s="2">
        <f>'Moving Avg'!F1725</f>
        <v>0.83999999999999986</v>
      </c>
      <c r="H1725" s="2">
        <f>'Moving Avg'!G1725</f>
        <v>0.88260000000000005</v>
      </c>
      <c r="I1725" s="2">
        <f>'Moving Avg'!H1725</f>
        <v>0.77590000000000037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0.83</v>
      </c>
      <c r="C1726" s="2">
        <f>RSI!I1726</f>
        <v>40.04520234890127</v>
      </c>
      <c r="D1726" s="2">
        <f>MACD!E1726</f>
        <v>-9.3449660477894492E-3</v>
      </c>
      <c r="E1726" s="2">
        <f>MACD!F1726</f>
        <v>-3.1638023136404967E-3</v>
      </c>
      <c r="F1726" s="2">
        <f>'Moving Avg'!D1726</f>
        <v>0.82999999999999985</v>
      </c>
      <c r="G1726" s="2">
        <f>'Moving Avg'!F1726</f>
        <v>0.83949999999999991</v>
      </c>
      <c r="H1726" s="2">
        <f>'Moving Avg'!G1726</f>
        <v>0.87919999999999987</v>
      </c>
      <c r="I1726" s="2">
        <f>'Moving Avg'!H1726</f>
        <v>0.77790000000000048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0.83</v>
      </c>
      <c r="C1727" s="2">
        <f>RSI!I1727</f>
        <v>40.04520234890127</v>
      </c>
      <c r="D1727" s="2">
        <f>MACD!E1727</f>
        <v>-9.3529371328096023E-3</v>
      </c>
      <c r="E1727" s="2">
        <f>MACD!F1727</f>
        <v>-4.4016292774743176E-3</v>
      </c>
      <c r="F1727" s="2">
        <f>'Moving Avg'!D1727</f>
        <v>0.82999999999999985</v>
      </c>
      <c r="G1727" s="2">
        <f>'Moving Avg'!F1727</f>
        <v>0.83899999999999986</v>
      </c>
      <c r="H1727" s="2">
        <f>'Moving Avg'!G1727</f>
        <v>0.87659999999999982</v>
      </c>
      <c r="I1727" s="2">
        <f>'Moving Avg'!H1727</f>
        <v>0.77990000000000048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0.83</v>
      </c>
      <c r="C1728" s="2">
        <f>RSI!I1728</f>
        <v>40.04520234890127</v>
      </c>
      <c r="D1728" s="2">
        <f>MACD!E1728</f>
        <v>-4.6372114913544316E-3</v>
      </c>
      <c r="E1728" s="2">
        <f>MACD!F1728</f>
        <v>-4.4487457202503407E-3</v>
      </c>
      <c r="F1728" s="2">
        <f>'Moving Avg'!D1728</f>
        <v>0.82999999999999985</v>
      </c>
      <c r="G1728" s="2">
        <f>'Moving Avg'!F1728</f>
        <v>0.83699999999999997</v>
      </c>
      <c r="H1728" s="2">
        <f>'Moving Avg'!G1728</f>
        <v>0.87399999999999967</v>
      </c>
      <c r="I1728" s="2">
        <f>'Moving Avg'!H1728</f>
        <v>0.78190000000000071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0.83</v>
      </c>
      <c r="C1729" s="2">
        <f>RSI!I1729</f>
        <v>40.04520234890127</v>
      </c>
      <c r="D1729" s="2">
        <f>MACD!E1729</f>
        <v>-5.4782859287705321E-4</v>
      </c>
      <c r="E1729" s="2">
        <f>MACD!F1729</f>
        <v>-3.6685622947756837E-3</v>
      </c>
      <c r="F1729" s="2">
        <f>'Moving Avg'!D1729</f>
        <v>0.82999999999999985</v>
      </c>
      <c r="G1729" s="2">
        <f>'Moving Avg'!F1729</f>
        <v>0.83499999999999996</v>
      </c>
      <c r="H1729" s="2">
        <f>'Moving Avg'!G1729</f>
        <v>0.87059999999999971</v>
      </c>
      <c r="I1729" s="2">
        <f>'Moving Avg'!H1729</f>
        <v>0.78390000000000071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0.83</v>
      </c>
      <c r="C1730" s="2">
        <f>RSI!I1730</f>
        <v>40.04520234890127</v>
      </c>
      <c r="D1730" s="2">
        <f>MACD!E1730</f>
        <v>3.0042272802077719E-3</v>
      </c>
      <c r="E1730" s="2">
        <f>MACD!F1730</f>
        <v>-2.3340043797789927E-3</v>
      </c>
      <c r="F1730" s="2">
        <f>'Moving Avg'!D1730</f>
        <v>0.82999999999999985</v>
      </c>
      <c r="G1730" s="2">
        <f>'Moving Avg'!F1730</f>
        <v>0.83450000000000002</v>
      </c>
      <c r="H1730" s="2">
        <f>'Moving Avg'!G1730</f>
        <v>0.86799999999999988</v>
      </c>
      <c r="I1730" s="2">
        <f>'Moving Avg'!H1730</f>
        <v>0.78590000000000071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0.83</v>
      </c>
      <c r="C1731" s="2">
        <f>RSI!I1731</f>
        <v>40.04520234890127</v>
      </c>
      <c r="D1731" s="2">
        <f>MACD!E1731</f>
        <v>1.4794365564968492E-3</v>
      </c>
      <c r="E1731" s="2">
        <f>MACD!F1731</f>
        <v>-1.5713161925238245E-3</v>
      </c>
      <c r="F1731" s="2">
        <f>'Moving Avg'!D1731</f>
        <v>0.82999999999999985</v>
      </c>
      <c r="G1731" s="2">
        <f>'Moving Avg'!F1731</f>
        <v>0.83399999999999996</v>
      </c>
      <c r="H1731" s="2">
        <f>'Moving Avg'!G1731</f>
        <v>0.86579999999999979</v>
      </c>
      <c r="I1731" s="2">
        <f>'Moving Avg'!H1731</f>
        <v>0.78790000000000093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0.83</v>
      </c>
      <c r="C1732" s="2">
        <f>RSI!I1732</f>
        <v>40.04520234890127</v>
      </c>
      <c r="D1732" s="2">
        <f>MACD!E1732</f>
        <v>2.6794027374332785E-4</v>
      </c>
      <c r="E1732" s="2">
        <f>MACD!F1732</f>
        <v>-1.2034648992703943E-3</v>
      </c>
      <c r="F1732" s="2">
        <f>'Moving Avg'!D1732</f>
        <v>0.82999999999999985</v>
      </c>
      <c r="G1732" s="2">
        <f>'Moving Avg'!F1732</f>
        <v>0.83350000000000013</v>
      </c>
      <c r="H1732" s="2">
        <f>'Moving Avg'!G1732</f>
        <v>0.8635999999999997</v>
      </c>
      <c r="I1732" s="2">
        <f>'Moving Avg'!H1732</f>
        <v>0.78985000000000094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0.83</v>
      </c>
      <c r="C1733" s="2">
        <f>RSI!I1733</f>
        <v>40.04520234890127</v>
      </c>
      <c r="D1733" s="2">
        <f>MACD!E1733</f>
        <v>-6.8429117597801348E-4</v>
      </c>
      <c r="E1733" s="2">
        <f>MACD!F1733</f>
        <v>-1.0996301546119182E-3</v>
      </c>
      <c r="F1733" s="2">
        <f>'Moving Avg'!D1733</f>
        <v>0.82999999999999985</v>
      </c>
      <c r="G1733" s="2">
        <f>'Moving Avg'!F1733</f>
        <v>0.83299999999999996</v>
      </c>
      <c r="H1733" s="2">
        <f>'Moving Avg'!G1733</f>
        <v>0.86179999999999968</v>
      </c>
      <c r="I1733" s="2">
        <f>'Moving Avg'!H1733</f>
        <v>0.79175000000000095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</row>
    <row r="1734" spans="1:12" ht="13.5" x14ac:dyDescent="0.25">
      <c r="A1734" s="3">
        <f>RSI!A1734</f>
        <v>44833</v>
      </c>
      <c r="B1734" s="2">
        <f>RSI!B1734</f>
        <v>0.83</v>
      </c>
      <c r="C1734" s="2">
        <f>RSI!I1734</f>
        <v>40.04520234890127</v>
      </c>
      <c r="D1734" s="2">
        <f>MACD!E1734</f>
        <v>-1.4225432670590399E-3</v>
      </c>
      <c r="E1734" s="2">
        <f>MACD!F1734</f>
        <v>-1.1642127771013424E-3</v>
      </c>
      <c r="F1734" s="2">
        <f>'Moving Avg'!D1734</f>
        <v>0.82999999999999985</v>
      </c>
      <c r="G1734" s="2">
        <f>'Moving Avg'!F1734</f>
        <v>0.83349999999999991</v>
      </c>
      <c r="H1734" s="2">
        <f>'Moving Avg'!G1734</f>
        <v>0.85999999999999976</v>
      </c>
      <c r="I1734" s="2">
        <f>'Moving Avg'!H1734</f>
        <v>0.79370000000000107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0.86</v>
      </c>
      <c r="C1735" s="2">
        <f>RSI!I1735</f>
        <v>61.673395632425944</v>
      </c>
      <c r="D1735" s="2">
        <f>MACD!E1735</f>
        <v>-4.2069568054609041E-3</v>
      </c>
      <c r="E1735" s="2">
        <f>MACD!F1735</f>
        <v>-1.7727615827732549E-3</v>
      </c>
      <c r="F1735" s="2">
        <f>'Moving Avg'!D1735</f>
        <v>0.83599999999999997</v>
      </c>
      <c r="G1735" s="2">
        <f>'Moving Avg'!F1735</f>
        <v>0.83550000000000002</v>
      </c>
      <c r="H1735" s="2">
        <f>'Moving Avg'!G1735</f>
        <v>0.85879999999999967</v>
      </c>
      <c r="I1735" s="2">
        <f>'Moving Avg'!H1735</f>
        <v>0.79580000000000117</v>
      </c>
      <c r="J1735" s="5" t="str">
        <f>OBV!F1735</f>
        <v>BULLISH</v>
      </c>
      <c r="K1735" s="5" t="str">
        <f>OBV!G1735</f>
        <v>NEUTRAL</v>
      </c>
      <c r="L1735" s="5" t="str">
        <f>OBV!H1735</f>
        <v>CONFIRMED BULLISH</v>
      </c>
    </row>
    <row r="1736" spans="1:12" ht="13.5" x14ac:dyDescent="0.25">
      <c r="A1736" s="3">
        <f>RSI!A1736</f>
        <v>44837</v>
      </c>
      <c r="B1736" s="2">
        <f>RSI!B1736</f>
        <v>0.86</v>
      </c>
      <c r="C1736" s="2">
        <f>RSI!I1736</f>
        <v>61.673395632425944</v>
      </c>
      <c r="D1736" s="2">
        <f>MACD!E1736</f>
        <v>-6.6824151981637048E-3</v>
      </c>
      <c r="E1736" s="2">
        <f>MACD!F1736</f>
        <v>-2.7546923058513447E-3</v>
      </c>
      <c r="F1736" s="2">
        <f>'Moving Avg'!D1736</f>
        <v>0.84199999999999997</v>
      </c>
      <c r="G1736" s="2">
        <f>'Moving Avg'!F1736</f>
        <v>0.83750000000000002</v>
      </c>
      <c r="H1736" s="2">
        <f>'Moving Avg'!G1736</f>
        <v>0.85759999999999958</v>
      </c>
      <c r="I1736" s="2">
        <f>'Moving Avg'!H1736</f>
        <v>0.79790000000000116</v>
      </c>
      <c r="J1736" s="5" t="str">
        <f>OBV!F1736</f>
        <v>BULLISH</v>
      </c>
      <c r="K1736" s="5" t="str">
        <f>OBV!G1736</f>
        <v>NEUTRAL</v>
      </c>
      <c r="L1736" s="5" t="str">
        <f>OBV!H1736</f>
        <v>CONFIRMED BULLISH</v>
      </c>
    </row>
    <row r="1737" spans="1:12" ht="13.5" x14ac:dyDescent="0.25">
      <c r="A1737" s="3">
        <f>RSI!A1737</f>
        <v>44838</v>
      </c>
      <c r="B1737" s="2">
        <f>RSI!B1737</f>
        <v>0.86</v>
      </c>
      <c r="C1737" s="2">
        <f>RSI!I1737</f>
        <v>61.673395632425944</v>
      </c>
      <c r="D1737" s="2">
        <f>MACD!E1737</f>
        <v>-8.8876043639773972E-3</v>
      </c>
      <c r="E1737" s="2">
        <f>MACD!F1737</f>
        <v>-3.9812747174765555E-3</v>
      </c>
      <c r="F1737" s="2">
        <f>'Moving Avg'!D1737</f>
        <v>0.84800000000000009</v>
      </c>
      <c r="G1737" s="2">
        <f>'Moving Avg'!F1737</f>
        <v>0.83900000000000008</v>
      </c>
      <c r="H1737" s="2">
        <f>'Moving Avg'!G1737</f>
        <v>0.85599999999999954</v>
      </c>
      <c r="I1737" s="2">
        <f>'Moving Avg'!H1737</f>
        <v>0.80000000000000127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</row>
    <row r="1738" spans="1:12" ht="13.5" x14ac:dyDescent="0.25">
      <c r="A1738" s="3">
        <f>RSI!A1738</f>
        <v>44839</v>
      </c>
      <c r="B1738" s="2">
        <f>RSI!B1738</f>
        <v>0.89</v>
      </c>
      <c r="C1738" s="2">
        <f>RSI!I1738</f>
        <v>73.578020257841374</v>
      </c>
      <c r="D1738" s="2">
        <f>MACD!E1738</f>
        <v>-1.3078135996863138E-2</v>
      </c>
      <c r="E1738" s="2">
        <f>MACD!F1738</f>
        <v>-5.8006469733538728E-3</v>
      </c>
      <c r="F1738" s="2">
        <f>'Moving Avg'!D1738</f>
        <v>0.86</v>
      </c>
      <c r="G1738" s="2">
        <f>'Moving Avg'!F1738</f>
        <v>0.84049999999999991</v>
      </c>
      <c r="H1738" s="2">
        <f>'Moving Avg'!G1738</f>
        <v>0.85539999999999949</v>
      </c>
      <c r="I1738" s="2">
        <f>'Moving Avg'!H1738</f>
        <v>0.80230000000000112</v>
      </c>
      <c r="J1738" s="5" t="str">
        <f>OBV!F1738</f>
        <v>BULLISH</v>
      </c>
      <c r="K1738" s="5" t="str">
        <f>OBV!G1738</f>
        <v>NEUTRAL</v>
      </c>
      <c r="L1738" s="5" t="str">
        <f>OBV!H1738</f>
        <v>CONFIRMED BULLISH</v>
      </c>
    </row>
    <row r="1739" spans="1:12" ht="13.5" x14ac:dyDescent="0.25">
      <c r="A1739" s="3">
        <f>RSI!A1739</f>
        <v>44840</v>
      </c>
      <c r="B1739" s="2">
        <f>RSI!B1739</f>
        <v>0.9</v>
      </c>
      <c r="C1739" s="2">
        <f>RSI!I1739</f>
        <v>76.228559786810592</v>
      </c>
      <c r="D1739" s="2">
        <f>MACD!E1739</f>
        <v>-1.7636778888760918E-2</v>
      </c>
      <c r="E1739" s="2">
        <f>MACD!F1739</f>
        <v>-8.1678733564352814E-3</v>
      </c>
      <c r="F1739" s="2">
        <f>'Moving Avg'!D1739</f>
        <v>0.874</v>
      </c>
      <c r="G1739" s="2">
        <f>'Moving Avg'!F1739</f>
        <v>0.84249999999999992</v>
      </c>
      <c r="H1739" s="2">
        <f>'Moving Avg'!G1739</f>
        <v>0.85499999999999943</v>
      </c>
      <c r="I1739" s="2">
        <f>'Moving Avg'!H1739</f>
        <v>0.80465000000000131</v>
      </c>
      <c r="J1739" s="5" t="str">
        <f>OBV!F1739</f>
        <v>BULLISH</v>
      </c>
      <c r="K1739" s="5" t="str">
        <f>OBV!G1739</f>
        <v>NEUTRAL</v>
      </c>
      <c r="L1739" s="5" t="str">
        <f>OBV!H1739</f>
        <v>CONFIRMED BULLISH</v>
      </c>
    </row>
    <row r="1740" spans="1:12" ht="13.5" x14ac:dyDescent="0.25">
      <c r="A1740" s="3">
        <f>RSI!A1740</f>
        <v>44841</v>
      </c>
      <c r="B1740" s="2">
        <f>RSI!B1740</f>
        <v>0.92</v>
      </c>
      <c r="C1740" s="2">
        <f>RSI!I1740</f>
        <v>80.452156655483805</v>
      </c>
      <c r="D1740" s="2">
        <f>MACD!E1740</f>
        <v>-2.3286578546073855E-2</v>
      </c>
      <c r="E1740" s="2">
        <f>MACD!F1740</f>
        <v>-1.1191614394362996E-2</v>
      </c>
      <c r="F1740" s="2">
        <f>'Moving Avg'!D1740</f>
        <v>0.8859999999999999</v>
      </c>
      <c r="G1740" s="2">
        <f>'Moving Avg'!F1740</f>
        <v>0.84550000000000003</v>
      </c>
      <c r="H1740" s="2">
        <f>'Moving Avg'!G1740</f>
        <v>0.85459999999999936</v>
      </c>
      <c r="I1740" s="2">
        <f>'Moving Avg'!H1740</f>
        <v>0.80710000000000126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</row>
    <row r="1741" spans="1:12" ht="13.5" x14ac:dyDescent="0.25">
      <c r="A1741" s="3">
        <f>RSI!A1741</f>
        <v>44844</v>
      </c>
      <c r="B1741" s="2">
        <f>RSI!B1741</f>
        <v>0.93</v>
      </c>
      <c r="C1741" s="2">
        <f>RSI!I1741</f>
        <v>82.159025763639434</v>
      </c>
      <c r="D1741" s="2">
        <f>MACD!E1741</f>
        <v>-2.9214067410964883E-2</v>
      </c>
      <c r="E1741" s="2">
        <f>MACD!F1741</f>
        <v>-1.4796104997683374E-2</v>
      </c>
      <c r="F1741" s="2">
        <f>'Moving Avg'!D1741</f>
        <v>0.9</v>
      </c>
      <c r="G1741" s="2">
        <f>'Moving Avg'!F1741</f>
        <v>0.85049999999999992</v>
      </c>
      <c r="H1741" s="2">
        <f>'Moving Avg'!G1741</f>
        <v>0.85439999999999938</v>
      </c>
      <c r="I1741" s="2">
        <f>'Moving Avg'!H1741</f>
        <v>0.80960000000000121</v>
      </c>
      <c r="J1741" s="5" t="str">
        <f>OBV!F1741</f>
        <v>BULLISH</v>
      </c>
      <c r="K1741" s="5" t="str">
        <f>OBV!G1741</f>
        <v>NEUTRAL</v>
      </c>
      <c r="L1741" s="5" t="str">
        <f>OBV!H1741</f>
        <v>CONFIRMED BULLISH</v>
      </c>
    </row>
    <row r="1742" spans="1:12" ht="13.5" x14ac:dyDescent="0.25">
      <c r="A1742" s="3">
        <f>RSI!A1742</f>
        <v>44845</v>
      </c>
      <c r="B1742" s="2">
        <f>RSI!B1742</f>
        <v>0.92</v>
      </c>
      <c r="C1742" s="2">
        <f>RSI!I1742</f>
        <v>75.097307035302663</v>
      </c>
      <c r="D1742" s="2">
        <f>MACD!E1742</f>
        <v>-3.3924047947150537E-2</v>
      </c>
      <c r="E1742" s="2">
        <f>MACD!F1742</f>
        <v>-1.8621693587576808E-2</v>
      </c>
      <c r="F1742" s="2">
        <f>'Moving Avg'!D1742</f>
        <v>0.91200000000000014</v>
      </c>
      <c r="G1742" s="2">
        <f>'Moving Avg'!F1742</f>
        <v>0.85500000000000009</v>
      </c>
      <c r="H1742" s="2">
        <f>'Moving Avg'!G1742</f>
        <v>0.8541999999999994</v>
      </c>
      <c r="I1742" s="2">
        <f>'Moving Avg'!H1742</f>
        <v>0.81205000000000127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</row>
    <row r="1743" spans="1:12" ht="13.5" x14ac:dyDescent="0.25">
      <c r="A1743" s="3">
        <f>RSI!A1743</f>
        <v>44846</v>
      </c>
      <c r="B1743" s="2">
        <f>RSI!B1743</f>
        <v>0.92</v>
      </c>
      <c r="C1743" s="2">
        <f>RSI!I1743</f>
        <v>75.097307035302663</v>
      </c>
      <c r="D1743" s="2">
        <f>MACD!E1743</f>
        <v>-3.825324582653078E-2</v>
      </c>
      <c r="E1743" s="2">
        <f>MACD!F1743</f>
        <v>-2.2548004035367605E-2</v>
      </c>
      <c r="F1743" s="2">
        <f>'Moving Avg'!D1743</f>
        <v>0.91799999999999993</v>
      </c>
      <c r="G1743" s="2">
        <f>'Moving Avg'!F1743</f>
        <v>0.85950000000000004</v>
      </c>
      <c r="H1743" s="2">
        <f>'Moving Avg'!G1743</f>
        <v>0.8541999999999994</v>
      </c>
      <c r="I1743" s="2">
        <f>'Moving Avg'!H1743</f>
        <v>0.81450000000000111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</row>
    <row r="1744" spans="1:12" ht="13.5" x14ac:dyDescent="0.25">
      <c r="A1744" s="3">
        <f>RSI!A1744</f>
        <v>44847</v>
      </c>
      <c r="B1744" s="2">
        <f>RSI!B1744</f>
        <v>0.92</v>
      </c>
      <c r="C1744" s="2">
        <f>RSI!I1744</f>
        <v>75.097307035302663</v>
      </c>
      <c r="D1744" s="2">
        <f>MACD!E1744</f>
        <v>-4.2234774127167363E-2</v>
      </c>
      <c r="E1744" s="2">
        <f>MACD!F1744</f>
        <v>-2.6485358053727558E-2</v>
      </c>
      <c r="F1744" s="2">
        <f>'Moving Avg'!D1744</f>
        <v>0.92200000000000004</v>
      </c>
      <c r="G1744" s="2">
        <f>'Moving Avg'!F1744</f>
        <v>0.8640000000000001</v>
      </c>
      <c r="H1744" s="2">
        <f>'Moving Avg'!G1744</f>
        <v>0.85419999999999963</v>
      </c>
      <c r="I1744" s="2">
        <f>'Moving Avg'!H1744</f>
        <v>0.81695000000000106</v>
      </c>
      <c r="J1744" s="5" t="str">
        <f>OBV!F1744</f>
        <v>BULLISH</v>
      </c>
      <c r="K1744" s="5" t="str">
        <f>OBV!G1744</f>
        <v>NEUTRAL</v>
      </c>
      <c r="L1744" s="5" t="str">
        <f>OBV!H1744</f>
        <v>CONFIRMED BULLISH</v>
      </c>
    </row>
    <row r="1745" spans="1:12" ht="13.5" x14ac:dyDescent="0.25">
      <c r="A1745" s="3">
        <f>RSI!A1745</f>
        <v>44848</v>
      </c>
      <c r="B1745" s="2">
        <f>RSI!B1745</f>
        <v>0.92</v>
      </c>
      <c r="C1745" s="2">
        <f>RSI!I1745</f>
        <v>75.097307035302663</v>
      </c>
      <c r="D1745" s="2">
        <f>MACD!E1745</f>
        <v>-4.1283153574934839E-2</v>
      </c>
      <c r="E1745" s="2">
        <f>MACD!F1745</f>
        <v>-2.9444917157969014E-2</v>
      </c>
      <c r="F1745" s="2">
        <f>'Moving Avg'!D1745</f>
        <v>0.92200000000000004</v>
      </c>
      <c r="G1745" s="2">
        <f>'Moving Avg'!F1745</f>
        <v>0.86850000000000005</v>
      </c>
      <c r="H1745" s="2">
        <f>'Moving Avg'!G1745</f>
        <v>0.85499999999999954</v>
      </c>
      <c r="I1745" s="2">
        <f>'Moving Avg'!H1745</f>
        <v>0.81940000000000102</v>
      </c>
      <c r="J1745" s="5" t="str">
        <f>OBV!F1745</f>
        <v>BULLISH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0.92</v>
      </c>
      <c r="C1746" s="2">
        <f>RSI!I1746</f>
        <v>75.097307035302663</v>
      </c>
      <c r="D1746" s="2">
        <f>MACD!E1746</f>
        <v>-4.0750879312360322E-2</v>
      </c>
      <c r="E1746" s="2">
        <f>MACD!F1746</f>
        <v>-3.1706109588847273E-2</v>
      </c>
      <c r="F1746" s="2">
        <f>'Moving Avg'!D1746</f>
        <v>0.92000000000000015</v>
      </c>
      <c r="G1746" s="2">
        <f>'Moving Avg'!F1746</f>
        <v>0.873</v>
      </c>
      <c r="H1746" s="2">
        <f>'Moving Avg'!G1746</f>
        <v>0.85579999999999956</v>
      </c>
      <c r="I1746" s="2">
        <f>'Moving Avg'!H1746</f>
        <v>0.82190000000000096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0.88</v>
      </c>
      <c r="C1747" s="2">
        <f>RSI!I1747</f>
        <v>50.131360590530221</v>
      </c>
      <c r="D1747" s="2">
        <f>MACD!E1747</f>
        <v>-3.7590255553222152E-2</v>
      </c>
      <c r="E1747" s="2">
        <f>MACD!F1747</f>
        <v>-3.288293878172225E-2</v>
      </c>
      <c r="F1747" s="2">
        <f>'Moving Avg'!D1747</f>
        <v>0.91200000000000014</v>
      </c>
      <c r="G1747" s="2">
        <f>'Moving Avg'!F1747</f>
        <v>0.87550000000000006</v>
      </c>
      <c r="H1747" s="2">
        <f>'Moving Avg'!G1747</f>
        <v>0.85579999999999956</v>
      </c>
      <c r="I1747" s="2">
        <f>'Moving Avg'!H1747</f>
        <v>0.82420000000000104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0.87</v>
      </c>
      <c r="C1748" s="2">
        <f>RSI!I1748</f>
        <v>46.012960455414152</v>
      </c>
      <c r="D1748" s="2">
        <f>MACD!E1748</f>
        <v>-2.9557399268390627E-2</v>
      </c>
      <c r="E1748" s="2">
        <f>MACD!F1748</f>
        <v>-3.2217830879055928E-2</v>
      </c>
      <c r="F1748" s="2">
        <f>'Moving Avg'!D1748</f>
        <v>0.90199999999999991</v>
      </c>
      <c r="G1748" s="2">
        <f>'Moving Avg'!F1748</f>
        <v>0.87750000000000006</v>
      </c>
      <c r="H1748" s="2">
        <f>'Moving Avg'!G1748</f>
        <v>0.85559999999999958</v>
      </c>
      <c r="I1748" s="2">
        <f>'Moving Avg'!H1748</f>
        <v>0.82635000000000092</v>
      </c>
      <c r="J1748" s="5" t="str">
        <f>OBV!F1748</f>
        <v>BEARISH</v>
      </c>
      <c r="K1748" s="5" t="str">
        <f>OBV!G1748</f>
        <v>NEUTRAL</v>
      </c>
      <c r="L1748" s="5" t="str">
        <f>OBV!H1748</f>
        <v>CONFIRMED BEARISH</v>
      </c>
    </row>
    <row r="1749" spans="1:12" ht="13.5" x14ac:dyDescent="0.25">
      <c r="A1749" s="3">
        <f>RSI!A1749</f>
        <v>44854</v>
      </c>
      <c r="B1749" s="2">
        <f>RSI!B1749</f>
        <v>0.87</v>
      </c>
      <c r="C1749" s="2">
        <f>RSI!I1749</f>
        <v>46.012960455414159</v>
      </c>
      <c r="D1749" s="2">
        <f>MACD!E1749</f>
        <v>-2.1160632671803237E-2</v>
      </c>
      <c r="E1749" s="2">
        <f>MACD!F1749</f>
        <v>-3.0006391237605394E-2</v>
      </c>
      <c r="F1749" s="2">
        <f>'Moving Avg'!D1749</f>
        <v>0.89200000000000002</v>
      </c>
      <c r="G1749" s="2">
        <f>'Moving Avg'!F1749</f>
        <v>0.87949999999999995</v>
      </c>
      <c r="H1749" s="2">
        <f>'Moving Avg'!G1749</f>
        <v>0.85539999999999949</v>
      </c>
      <c r="I1749" s="2">
        <f>'Moving Avg'!H1749</f>
        <v>0.8285000000000009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0.87</v>
      </c>
      <c r="C1750" s="2">
        <f>RSI!I1750</f>
        <v>46.012960455414159</v>
      </c>
      <c r="D1750" s="2">
        <f>MACD!E1750</f>
        <v>-1.0922019154000373E-2</v>
      </c>
      <c r="E1750" s="2">
        <f>MACD!F1750</f>
        <v>-2.6189516820884391E-2</v>
      </c>
      <c r="F1750" s="2">
        <f>'Moving Avg'!D1750</f>
        <v>0.88200000000000001</v>
      </c>
      <c r="G1750" s="2">
        <f>'Moving Avg'!F1750</f>
        <v>0.88150000000000017</v>
      </c>
      <c r="H1750" s="2">
        <f>'Moving Avg'!G1750</f>
        <v>0.85579999999999956</v>
      </c>
      <c r="I1750" s="2">
        <f>'Moving Avg'!H1750</f>
        <v>0.8307000000000011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</row>
    <row r="1751" spans="1:12" ht="13.5" x14ac:dyDescent="0.25">
      <c r="A1751" s="3">
        <f>RSI!A1751</f>
        <v>44858</v>
      </c>
      <c r="B1751" s="2">
        <f>RSI!B1751</f>
        <v>0.87</v>
      </c>
      <c r="C1751" s="2">
        <f>RSI!I1751</f>
        <v>46.012960455414159</v>
      </c>
      <c r="D1751" s="2">
        <f>MACD!E1751</f>
        <v>-6.6758384342546773E-4</v>
      </c>
      <c r="E1751" s="2">
        <f>MACD!F1751</f>
        <v>-2.1085130225392608E-2</v>
      </c>
      <c r="F1751" s="2">
        <f>'Moving Avg'!D1751</f>
        <v>0.87200000000000011</v>
      </c>
      <c r="G1751" s="2">
        <f>'Moving Avg'!F1751</f>
        <v>0.88350000000000006</v>
      </c>
      <c r="H1751" s="2">
        <f>'Moving Avg'!G1751</f>
        <v>0.85679999999999945</v>
      </c>
      <c r="I1751" s="2">
        <f>'Moving Avg'!H1751</f>
        <v>0.83290000000000108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0.87</v>
      </c>
      <c r="C1752" s="2">
        <f>RSI!I1752</f>
        <v>46.012960455414152</v>
      </c>
      <c r="D1752" s="2">
        <f>MACD!E1752</f>
        <v>6.5194248340155747E-3</v>
      </c>
      <c r="E1752" s="2">
        <f>MACD!F1752</f>
        <v>-1.5564219213510973E-2</v>
      </c>
      <c r="F1752" s="2">
        <f>'Moving Avg'!D1752</f>
        <v>0.86999999999999988</v>
      </c>
      <c r="G1752" s="2">
        <f>'Moving Avg'!F1752</f>
        <v>0.88550000000000006</v>
      </c>
      <c r="H1752" s="2">
        <f>'Moving Avg'!G1752</f>
        <v>0.85719999999999941</v>
      </c>
      <c r="I1752" s="2">
        <f>'Moving Avg'!H1752</f>
        <v>0.83510000000000106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0.87</v>
      </c>
      <c r="C1753" s="2">
        <f>RSI!I1753</f>
        <v>46.012960455414152</v>
      </c>
      <c r="D1753" s="2">
        <f>MACD!E1753</f>
        <v>1.2645777218517562E-2</v>
      </c>
      <c r="E1753" s="2">
        <f>MACD!F1753</f>
        <v>-9.922219927105267E-3</v>
      </c>
      <c r="F1753" s="2">
        <f>'Moving Avg'!D1753</f>
        <v>0.86999999999999988</v>
      </c>
      <c r="G1753" s="2">
        <f>'Moving Avg'!F1753</f>
        <v>0.88749999999999996</v>
      </c>
      <c r="H1753" s="2">
        <f>'Moving Avg'!G1753</f>
        <v>0.85759999999999947</v>
      </c>
      <c r="I1753" s="2">
        <f>'Moving Avg'!H1753</f>
        <v>0.83730000000000115</v>
      </c>
      <c r="J1753" s="5" t="str">
        <f>OBV!F1753</f>
        <v>NEUTRAL</v>
      </c>
      <c r="K1753" s="5" t="str">
        <f>OBV!G1753</f>
        <v>NEUTRAL</v>
      </c>
      <c r="L1753" s="5" t="str">
        <f>OBV!H1753</f>
        <v>NEUTRAL</v>
      </c>
    </row>
    <row r="1754" spans="1:12" ht="13.5" x14ac:dyDescent="0.25">
      <c r="A1754" s="3">
        <f>RSI!A1754</f>
        <v>44861</v>
      </c>
      <c r="B1754" s="2">
        <f>RSI!B1754</f>
        <v>0.87</v>
      </c>
      <c r="C1754" s="2">
        <f>RSI!I1754</f>
        <v>46.012960455414152</v>
      </c>
      <c r="D1754" s="2">
        <f>MACD!E1754</f>
        <v>1.7871315101320895E-2</v>
      </c>
      <c r="E1754" s="2">
        <f>MACD!F1754</f>
        <v>-4.3635129214200357E-3</v>
      </c>
      <c r="F1754" s="2">
        <f>'Moving Avg'!D1754</f>
        <v>0.86999999999999988</v>
      </c>
      <c r="G1754" s="2">
        <f>'Moving Avg'!F1754</f>
        <v>0.88949999999999996</v>
      </c>
      <c r="H1754" s="2">
        <f>'Moving Avg'!G1754</f>
        <v>0.85799999999999943</v>
      </c>
      <c r="I1754" s="2">
        <f>'Moving Avg'!H1754</f>
        <v>0.83950000000000113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0.84</v>
      </c>
      <c r="C1755" s="2">
        <f>RSI!I1755</f>
        <v>32.540272051091378</v>
      </c>
      <c r="D1755" s="2">
        <f>MACD!E1755</f>
        <v>2.4553758569599071E-2</v>
      </c>
      <c r="E1755" s="2">
        <f>MACD!F1755</f>
        <v>1.4199413767837857E-3</v>
      </c>
      <c r="F1755" s="2">
        <f>'Moving Avg'!D1755</f>
        <v>0.8640000000000001</v>
      </c>
      <c r="G1755" s="2">
        <f>'Moving Avg'!F1755</f>
        <v>0.88849999999999985</v>
      </c>
      <c r="H1755" s="2">
        <f>'Moving Avg'!G1755</f>
        <v>0.85799999999999954</v>
      </c>
      <c r="I1755" s="2">
        <f>'Moving Avg'!H1755</f>
        <v>0.84155000000000113</v>
      </c>
      <c r="J1755" s="5" t="str">
        <f>OBV!F1755</f>
        <v>NEUTRAL</v>
      </c>
      <c r="K1755" s="5" t="str">
        <f>OBV!G1755</f>
        <v>NEUTRAL</v>
      </c>
      <c r="L1755" s="5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0.82</v>
      </c>
      <c r="C1756" s="2">
        <f>RSI!I1756</f>
        <v>26.887968210571032</v>
      </c>
      <c r="D1756" s="2">
        <f>MACD!E1756</f>
        <v>3.1902638682129281E-2</v>
      </c>
      <c r="E1756" s="2">
        <f>MACD!F1756</f>
        <v>7.516480837852885E-3</v>
      </c>
      <c r="F1756" s="2">
        <f>'Moving Avg'!D1756</f>
        <v>0.85399999999999987</v>
      </c>
      <c r="G1756" s="2">
        <f>'Moving Avg'!F1756</f>
        <v>0.88649999999999984</v>
      </c>
      <c r="H1756" s="2">
        <f>'Moving Avg'!G1756</f>
        <v>0.85759999999999958</v>
      </c>
      <c r="I1756" s="2">
        <f>'Moving Avg'!H1756</f>
        <v>0.84350000000000103</v>
      </c>
      <c r="J1756" s="5" t="str">
        <f>OBV!F1756</f>
        <v>BEARISH</v>
      </c>
      <c r="K1756" s="5" t="str">
        <f>OBV!G1756</f>
        <v>STRONG</v>
      </c>
      <c r="L1756" s="5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0.82</v>
      </c>
      <c r="C1757" s="2">
        <f>RSI!I1757</f>
        <v>26.887968210571032</v>
      </c>
      <c r="D1757" s="2">
        <f>MACD!E1757</f>
        <v>3.2282500437734063E-2</v>
      </c>
      <c r="E1757" s="2">
        <f>MACD!F1757</f>
        <v>1.2469684757829121E-2</v>
      </c>
      <c r="F1757" s="2">
        <f>'Moving Avg'!D1757</f>
        <v>0.84399999999999997</v>
      </c>
      <c r="G1757" s="2">
        <f>'Moving Avg'!F1757</f>
        <v>0.88449999999999984</v>
      </c>
      <c r="H1757" s="2">
        <f>'Moving Avg'!G1757</f>
        <v>0.85719999999999952</v>
      </c>
      <c r="I1757" s="2">
        <f>'Moving Avg'!H1757</f>
        <v>0.84545000000000103</v>
      </c>
      <c r="J1757" s="5" t="str">
        <f>OBV!F1757</f>
        <v>BEARISH</v>
      </c>
      <c r="K1757" s="5" t="str">
        <f>OBV!G1757</f>
        <v>STRONG</v>
      </c>
      <c r="L1757" s="5" t="str">
        <f>OBV!H1757</f>
        <v>CONFIRMED BEARISH</v>
      </c>
    </row>
    <row r="1758" spans="1:12" ht="13.5" x14ac:dyDescent="0.25">
      <c r="A1758" s="3">
        <f>RSI!A1758</f>
        <v>44867</v>
      </c>
      <c r="B1758" s="2">
        <f>RSI!B1758</f>
        <v>0.82</v>
      </c>
      <c r="C1758" s="2">
        <f>RSI!I1758</f>
        <v>26.887968210571032</v>
      </c>
      <c r="D1758" s="2">
        <f>MACD!E1758</f>
        <v>3.1357520326737998E-2</v>
      </c>
      <c r="E1758" s="2">
        <f>MACD!F1758</f>
        <v>1.6247251871610899E-2</v>
      </c>
      <c r="F1758" s="2">
        <f>'Moving Avg'!D1758</f>
        <v>0.83399999999999996</v>
      </c>
      <c r="G1758" s="2">
        <f>'Moving Avg'!F1758</f>
        <v>0.88099999999999967</v>
      </c>
      <c r="H1758" s="2">
        <f>'Moving Avg'!G1758</f>
        <v>0.85619999999999963</v>
      </c>
      <c r="I1758" s="2">
        <f>'Moving Avg'!H1758</f>
        <v>0.84740000000000093</v>
      </c>
      <c r="J1758" s="5" t="str">
        <f>OBV!F1758</f>
        <v>BEARISH</v>
      </c>
      <c r="K1758" s="5" t="str">
        <f>OBV!G1758</f>
        <v>STRONG</v>
      </c>
      <c r="L1758" s="5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0.82</v>
      </c>
      <c r="C1759" s="2">
        <f>RSI!I1759</f>
        <v>26.887968210571032</v>
      </c>
      <c r="D1759" s="2">
        <f>MACD!E1759</f>
        <v>3.0845270720382234E-2</v>
      </c>
      <c r="E1759" s="2">
        <f>MACD!F1759</f>
        <v>1.9166855641365166E-2</v>
      </c>
      <c r="F1759" s="2">
        <f>'Moving Avg'!D1759</f>
        <v>0.82400000000000007</v>
      </c>
      <c r="G1759" s="2">
        <f>'Moving Avg'!F1759</f>
        <v>0.87699999999999978</v>
      </c>
      <c r="H1759" s="2">
        <f>'Moving Avg'!G1759</f>
        <v>0.85519999999999963</v>
      </c>
      <c r="I1759" s="2">
        <f>'Moving Avg'!H1759</f>
        <v>0.84935000000000105</v>
      </c>
      <c r="J1759" s="5" t="str">
        <f>OBV!F1759</f>
        <v>BEARISH</v>
      </c>
      <c r="K1759" s="5" t="str">
        <f>OBV!G1759</f>
        <v>STRONG</v>
      </c>
      <c r="L1759" s="5" t="str">
        <f>OBV!H1759</f>
        <v>CONFIRMED BEARISH</v>
      </c>
    </row>
    <row r="1760" spans="1:12" ht="13.5" x14ac:dyDescent="0.25">
      <c r="A1760" s="3">
        <f>RSI!A1760</f>
        <v>44869</v>
      </c>
      <c r="B1760" s="2">
        <f>RSI!B1760</f>
        <v>0.82</v>
      </c>
      <c r="C1760" s="2">
        <f>RSI!I1760</f>
        <v>26.887968210571032</v>
      </c>
      <c r="D1760" s="2">
        <f>MACD!E1760</f>
        <v>3.0662223071865613E-2</v>
      </c>
      <c r="E1760" s="2">
        <f>MACD!F1760</f>
        <v>2.1465929127465255E-2</v>
      </c>
      <c r="F1760" s="2">
        <f>'Moving Avg'!D1760</f>
        <v>0.82</v>
      </c>
      <c r="G1760" s="2">
        <f>'Moving Avg'!F1760</f>
        <v>0.87199999999999989</v>
      </c>
      <c r="H1760" s="2">
        <f>'Moving Avg'!G1760</f>
        <v>0.85479999999999978</v>
      </c>
      <c r="I1760" s="2">
        <f>'Moving Avg'!H1760</f>
        <v>0.85130000000000094</v>
      </c>
      <c r="J1760" s="5" t="str">
        <f>OBV!F1760</f>
        <v>BEARISH</v>
      </c>
      <c r="K1760" s="5" t="str">
        <f>OBV!G1760</f>
        <v>STRONG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0.82</v>
      </c>
      <c r="C1761" s="2">
        <f>RSI!I1761</f>
        <v>26.887968210571032</v>
      </c>
      <c r="D1761" s="2">
        <f>MACD!E1761</f>
        <v>3.0739183198277176E-2</v>
      </c>
      <c r="E1761" s="2">
        <f>MACD!F1761</f>
        <v>2.3320579941627641E-2</v>
      </c>
      <c r="F1761" s="2">
        <f>'Moving Avg'!D1761</f>
        <v>0.82</v>
      </c>
      <c r="G1761" s="2">
        <f>'Moving Avg'!F1761</f>
        <v>0.86649999999999994</v>
      </c>
      <c r="H1761" s="2">
        <f>'Moving Avg'!G1761</f>
        <v>0.85439999999999983</v>
      </c>
      <c r="I1761" s="2">
        <f>'Moving Avg'!H1761</f>
        <v>0.85325000000000084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0.82</v>
      </c>
      <c r="C1762" s="2">
        <f>RSI!I1762</f>
        <v>26.887968210571032</v>
      </c>
      <c r="D1762" s="2">
        <f>MACD!E1762</f>
        <v>3.101897608138271E-2</v>
      </c>
      <c r="E1762" s="2">
        <f>MACD!F1762</f>
        <v>2.4860259169578656E-2</v>
      </c>
      <c r="F1762" s="2">
        <f>'Moving Avg'!D1762</f>
        <v>0.82</v>
      </c>
      <c r="G1762" s="2">
        <f>'Moving Avg'!F1762</f>
        <v>0.86150000000000004</v>
      </c>
      <c r="H1762" s="2">
        <f>'Moving Avg'!G1762</f>
        <v>0.85400000000000009</v>
      </c>
      <c r="I1762" s="2">
        <f>'Moving Avg'!H1762</f>
        <v>0.85520000000000085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0.85</v>
      </c>
      <c r="C1763" s="2">
        <f>RSI!I1763</f>
        <v>49.146952636472406</v>
      </c>
      <c r="D1763" s="2">
        <f>MACD!E1763</f>
        <v>2.9232272772347079E-2</v>
      </c>
      <c r="E1763" s="2">
        <f>MACD!F1763</f>
        <v>2.5734661890132342E-2</v>
      </c>
      <c r="F1763" s="2">
        <f>'Moving Avg'!D1763</f>
        <v>0.82599999999999996</v>
      </c>
      <c r="G1763" s="2">
        <f>'Moving Avg'!F1763</f>
        <v>0.85799999999999998</v>
      </c>
      <c r="H1763" s="2">
        <f>'Moving Avg'!G1763</f>
        <v>0.85420000000000018</v>
      </c>
      <c r="I1763" s="2">
        <f>'Moving Avg'!H1763</f>
        <v>0.85730000000000073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</row>
    <row r="1764" spans="1:12" ht="13.5" x14ac:dyDescent="0.25">
      <c r="A1764" s="3">
        <f>RSI!A1764</f>
        <v>44875</v>
      </c>
      <c r="B1764" s="2">
        <f>RSI!B1764</f>
        <v>0.88</v>
      </c>
      <c r="C1764" s="2">
        <f>RSI!I1764</f>
        <v>61.703282731132973</v>
      </c>
      <c r="D1764" s="2">
        <f>MACD!E1764</f>
        <v>2.5505000689514667E-2</v>
      </c>
      <c r="E1764" s="2">
        <f>MACD!F1764</f>
        <v>2.5688729650008808E-2</v>
      </c>
      <c r="F1764" s="2">
        <f>'Moving Avg'!D1764</f>
        <v>0.83800000000000008</v>
      </c>
      <c r="G1764" s="2">
        <f>'Moving Avg'!F1764</f>
        <v>0.85600000000000009</v>
      </c>
      <c r="H1764" s="2">
        <f>'Moving Avg'!G1764</f>
        <v>0.85540000000000016</v>
      </c>
      <c r="I1764" s="2">
        <f>'Moving Avg'!H1764</f>
        <v>0.85960000000000081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</row>
    <row r="1765" spans="1:12" ht="13.5" x14ac:dyDescent="0.25">
      <c r="A1765" s="3">
        <f>RSI!A1765</f>
        <v>44876</v>
      </c>
      <c r="B1765" s="2">
        <f>RSI!B1765</f>
        <v>0.88</v>
      </c>
      <c r="C1765" s="2">
        <f>RSI!I1765</f>
        <v>61.703282731132973</v>
      </c>
      <c r="D1765" s="2">
        <f>MACD!E1765</f>
        <v>1.7564773266332545E-2</v>
      </c>
      <c r="E1765" s="2">
        <f>MACD!F1765</f>
        <v>2.4063938373273558E-2</v>
      </c>
      <c r="F1765" s="2">
        <f>'Moving Avg'!D1765</f>
        <v>0.85</v>
      </c>
      <c r="G1765" s="2">
        <f>'Moving Avg'!F1765</f>
        <v>0.85400000000000009</v>
      </c>
      <c r="H1765" s="2">
        <f>'Moving Avg'!G1765</f>
        <v>0.85660000000000036</v>
      </c>
      <c r="I1765" s="2">
        <f>'Moving Avg'!H1765</f>
        <v>0.86195000000000077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</row>
    <row r="1766" spans="1:12" ht="13.5" x14ac:dyDescent="0.25">
      <c r="A1766" s="3">
        <f>RSI!A1766</f>
        <v>44879</v>
      </c>
      <c r="B1766" s="2">
        <f>RSI!B1766</f>
        <v>0.88</v>
      </c>
      <c r="C1766" s="2">
        <f>RSI!I1766</f>
        <v>61.703282731132965</v>
      </c>
      <c r="D1766" s="2">
        <f>MACD!E1766</f>
        <v>7.6108654759038386E-3</v>
      </c>
      <c r="E1766" s="2">
        <f>MACD!F1766</f>
        <v>2.0773323793799616E-2</v>
      </c>
      <c r="F1766" s="2">
        <f>'Moving Avg'!D1766</f>
        <v>0.86199999999999988</v>
      </c>
      <c r="G1766" s="2">
        <f>'Moving Avg'!F1766</f>
        <v>0.85200000000000009</v>
      </c>
      <c r="H1766" s="2">
        <f>'Moving Avg'!G1766</f>
        <v>0.85780000000000056</v>
      </c>
      <c r="I1766" s="2">
        <f>'Moving Avg'!H1766</f>
        <v>0.86435000000000084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0.88</v>
      </c>
      <c r="C1767" s="2">
        <f>RSI!I1767</f>
        <v>61.703282731132965</v>
      </c>
      <c r="D1767" s="2">
        <f>MACD!E1767</f>
        <v>-9.5827442230556059E-4</v>
      </c>
      <c r="E1767" s="2">
        <f>MACD!F1767</f>
        <v>1.6427004150578583E-2</v>
      </c>
      <c r="F1767" s="2">
        <f>'Moving Avg'!D1767</f>
        <v>0.874</v>
      </c>
      <c r="G1767" s="2">
        <f>'Moving Avg'!F1767</f>
        <v>0.85200000000000009</v>
      </c>
      <c r="H1767" s="2">
        <f>'Moving Avg'!G1767</f>
        <v>0.85880000000000067</v>
      </c>
      <c r="I1767" s="2">
        <f>'Moving Avg'!H1767</f>
        <v>0.86670000000000069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0.85</v>
      </c>
      <c r="C1768" s="2">
        <f>RSI!I1768</f>
        <v>46.319893546611169</v>
      </c>
      <c r="D1768" s="2">
        <f>MACD!E1768</f>
        <v>-6.1226059730701277E-3</v>
      </c>
      <c r="E1768" s="2">
        <f>MACD!F1768</f>
        <v>1.1917082125848841E-2</v>
      </c>
      <c r="F1768" s="2">
        <f>'Moving Avg'!D1768</f>
        <v>0.874</v>
      </c>
      <c r="G1768" s="2">
        <f>'Moving Avg'!F1768</f>
        <v>0.8510000000000002</v>
      </c>
      <c r="H1768" s="2">
        <f>'Moving Avg'!G1768</f>
        <v>0.85860000000000058</v>
      </c>
      <c r="I1768" s="2">
        <f>'Moving Avg'!H1768</f>
        <v>0.86885000000000079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</row>
    <row r="1769" spans="1:12" ht="13.5" x14ac:dyDescent="0.25">
      <c r="A1769" s="3">
        <f>RSI!A1769</f>
        <v>44882</v>
      </c>
      <c r="B1769" s="2">
        <f>RSI!B1769</f>
        <v>0.88</v>
      </c>
      <c r="C1769" s="2">
        <f>RSI!I1769</f>
        <v>57.681891125660634</v>
      </c>
      <c r="D1769" s="2">
        <f>MACD!E1769</f>
        <v>-1.2663063957594312E-2</v>
      </c>
      <c r="E1769" s="2">
        <f>MACD!F1769</f>
        <v>7.0010529091602113E-3</v>
      </c>
      <c r="F1769" s="2">
        <f>'Moving Avg'!D1769</f>
        <v>0.874</v>
      </c>
      <c r="G1769" s="2">
        <f>'Moving Avg'!F1769</f>
        <v>0.85150000000000026</v>
      </c>
      <c r="H1769" s="2">
        <f>'Moving Avg'!G1769</f>
        <v>0.85900000000000065</v>
      </c>
      <c r="I1769" s="2">
        <f>'Moving Avg'!H1769</f>
        <v>0.87110000000000087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0.89</v>
      </c>
      <c r="C1770" s="2">
        <f>RSI!I1770</f>
        <v>60.670206433595894</v>
      </c>
      <c r="D1770" s="2">
        <f>MACD!E1770</f>
        <v>-1.9067547404642005E-2</v>
      </c>
      <c r="E1770" s="2">
        <f>MACD!F1770</f>
        <v>1.7873328463997688E-3</v>
      </c>
      <c r="F1770" s="2">
        <f>'Moving Avg'!D1770</f>
        <v>0.876</v>
      </c>
      <c r="G1770" s="2">
        <f>'Moving Avg'!F1770</f>
        <v>0.85250000000000026</v>
      </c>
      <c r="H1770" s="2">
        <f>'Moving Avg'!G1770</f>
        <v>0.8596000000000007</v>
      </c>
      <c r="I1770" s="2">
        <f>'Moving Avg'!H1770</f>
        <v>0.87335000000000063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</row>
    <row r="1771" spans="1:12" ht="13.5" x14ac:dyDescent="0.25">
      <c r="A1771" s="3">
        <f>RSI!A1771</f>
        <v>44886</v>
      </c>
      <c r="B1771" s="2">
        <f>RSI!B1771</f>
        <v>0.89</v>
      </c>
      <c r="C1771" s="2">
        <f>RSI!I1771</f>
        <v>60.670206433595894</v>
      </c>
      <c r="D1771" s="2">
        <f>MACD!E1771</f>
        <v>-2.4665731901278964E-2</v>
      </c>
      <c r="E1771" s="2">
        <f>MACD!F1771</f>
        <v>-3.5032801031359782E-3</v>
      </c>
      <c r="F1771" s="2">
        <f>'Moving Avg'!D1771</f>
        <v>0.87799999999999989</v>
      </c>
      <c r="G1771" s="2">
        <f>'Moving Avg'!F1771</f>
        <v>0.85350000000000015</v>
      </c>
      <c r="H1771" s="2">
        <f>'Moving Avg'!G1771</f>
        <v>0.86080000000000056</v>
      </c>
      <c r="I1771" s="2">
        <f>'Moving Avg'!H1771</f>
        <v>0.87555000000000061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</row>
    <row r="1772" spans="1:12" ht="13.5" x14ac:dyDescent="0.25">
      <c r="A1772" s="3">
        <f>RSI!A1772</f>
        <v>44887</v>
      </c>
      <c r="B1772" s="2">
        <f>RSI!B1772</f>
        <v>0.85</v>
      </c>
      <c r="C1772" s="2">
        <f>RSI!I1772</f>
        <v>45.699534266102539</v>
      </c>
      <c r="D1772" s="2">
        <f>MACD!E1772</f>
        <v>-2.6605440758743493E-2</v>
      </c>
      <c r="E1772" s="2">
        <f>MACD!F1772</f>
        <v>-8.1237122342574814E-3</v>
      </c>
      <c r="F1772" s="2">
        <f>'Moving Avg'!D1772</f>
        <v>0.87200000000000011</v>
      </c>
      <c r="G1772" s="2">
        <f>'Moving Avg'!F1772</f>
        <v>0.85250000000000026</v>
      </c>
      <c r="H1772" s="2">
        <f>'Moving Avg'!G1772</f>
        <v>0.86120000000000063</v>
      </c>
      <c r="I1772" s="2">
        <f>'Moving Avg'!H1772</f>
        <v>0.87745000000000062</v>
      </c>
      <c r="J1772" s="5" t="str">
        <f>OBV!F1772</f>
        <v>BULLISH</v>
      </c>
      <c r="K1772" s="5" t="str">
        <f>OBV!G1772</f>
        <v>NEUTRAL</v>
      </c>
      <c r="L1772" s="5" t="str">
        <f>OBV!H1772</f>
        <v>BULLISH DIVERGENCE</v>
      </c>
    </row>
    <row r="1773" spans="1:12" ht="13.5" x14ac:dyDescent="0.25">
      <c r="A1773" s="3">
        <f>RSI!A1773</f>
        <v>44888</v>
      </c>
      <c r="B1773" s="2">
        <f>RSI!B1773</f>
        <v>0.88</v>
      </c>
      <c r="C1773" s="2">
        <f>RSI!I1773</f>
        <v>54.723277960815466</v>
      </c>
      <c r="D1773" s="2">
        <f>MACD!E1773</f>
        <v>-2.5770677718195856E-2</v>
      </c>
      <c r="E1773" s="2">
        <f>MACD!F1773</f>
        <v>-1.1653105331045157E-2</v>
      </c>
      <c r="F1773" s="2">
        <f>'Moving Avg'!D1773</f>
        <v>0.87800000000000011</v>
      </c>
      <c r="G1773" s="2">
        <f>'Moving Avg'!F1773</f>
        <v>0.85300000000000031</v>
      </c>
      <c r="H1773" s="2">
        <f>'Moving Avg'!G1773</f>
        <v>0.86220000000000074</v>
      </c>
      <c r="I1773" s="2">
        <f>'Moving Avg'!H1773</f>
        <v>0.87945000000000051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</row>
    <row r="1774" spans="1:12" ht="13.5" x14ac:dyDescent="0.25">
      <c r="A1774" s="3">
        <f>RSI!A1774</f>
        <v>44889</v>
      </c>
      <c r="B1774" s="2">
        <f>RSI!B1774</f>
        <v>0.88</v>
      </c>
      <c r="C1774" s="2">
        <f>RSI!I1774</f>
        <v>54.723277960815466</v>
      </c>
      <c r="D1774" s="2">
        <f>MACD!E1774</f>
        <v>-2.0549473880522529E-2</v>
      </c>
      <c r="E1774" s="2">
        <f>MACD!F1774</f>
        <v>-1.3432379040940631E-2</v>
      </c>
      <c r="F1774" s="2">
        <f>'Moving Avg'!D1774</f>
        <v>0.87799999999999989</v>
      </c>
      <c r="G1774" s="2">
        <f>'Moving Avg'!F1774</f>
        <v>0.85350000000000015</v>
      </c>
      <c r="H1774" s="2">
        <f>'Moving Avg'!G1774</f>
        <v>0.86320000000000063</v>
      </c>
      <c r="I1774" s="2">
        <f>'Moving Avg'!H1774</f>
        <v>0.88140000000000041</v>
      </c>
      <c r="J1774" s="5" t="str">
        <f>OBV!F1774</f>
        <v>BULLISH</v>
      </c>
      <c r="K1774" s="5" t="str">
        <f>OBV!G1774</f>
        <v>NEUTRAL</v>
      </c>
      <c r="L1774" s="5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0.88</v>
      </c>
      <c r="C1775" s="2">
        <f>RSI!I1775</f>
        <v>54.723277960815466</v>
      </c>
      <c r="D1775" s="2">
        <f>MACD!E1775</f>
        <v>-1.6224605074590226E-2</v>
      </c>
      <c r="E1775" s="2">
        <f>MACD!F1775</f>
        <v>-1.3990824247670551E-2</v>
      </c>
      <c r="F1775" s="2">
        <f>'Moving Avg'!D1775</f>
        <v>0.876</v>
      </c>
      <c r="G1775" s="2">
        <f>'Moving Avg'!F1775</f>
        <v>0.85550000000000015</v>
      </c>
      <c r="H1775" s="2">
        <f>'Moving Avg'!G1775</f>
        <v>0.86420000000000075</v>
      </c>
      <c r="I1775" s="2">
        <f>'Moving Avg'!H1775</f>
        <v>0.8834500000000004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0.88</v>
      </c>
      <c r="C1776" s="2">
        <f>RSI!I1776</f>
        <v>54.723277960815466</v>
      </c>
      <c r="D1776" s="2">
        <f>MACD!E1776</f>
        <v>-1.2651279314106478E-2</v>
      </c>
      <c r="E1776" s="2">
        <f>MACD!F1776</f>
        <v>-1.3722915260957737E-2</v>
      </c>
      <c r="F1776" s="2">
        <f>'Moving Avg'!D1776</f>
        <v>0.874</v>
      </c>
      <c r="G1776" s="2">
        <f>'Moving Avg'!F1776</f>
        <v>0.85850000000000004</v>
      </c>
      <c r="H1776" s="2">
        <f>'Moving Avg'!G1776</f>
        <v>0.86520000000000064</v>
      </c>
      <c r="I1776" s="2">
        <f>'Moving Avg'!H1776</f>
        <v>0.88540000000000019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</row>
    <row r="1777" spans="1:12" ht="13.5" x14ac:dyDescent="0.25">
      <c r="A1777" s="3">
        <f>RSI!A1777</f>
        <v>44894</v>
      </c>
      <c r="B1777" s="2">
        <f>RSI!B1777</f>
        <v>0.88</v>
      </c>
      <c r="C1777" s="2">
        <f>RSI!I1777</f>
        <v>54.723277960815466</v>
      </c>
      <c r="D1777" s="2">
        <f>MACD!E1777</f>
        <v>-9.7074909910594975E-3</v>
      </c>
      <c r="E1777" s="2">
        <f>MACD!F1777</f>
        <v>-1.291983040697809E-2</v>
      </c>
      <c r="F1777" s="2">
        <f>'Moving Avg'!D1777</f>
        <v>0.88000000000000012</v>
      </c>
      <c r="G1777" s="2">
        <f>'Moving Avg'!F1777</f>
        <v>0.86150000000000004</v>
      </c>
      <c r="H1777" s="2">
        <f>'Moving Avg'!G1777</f>
        <v>0.86620000000000075</v>
      </c>
      <c r="I1777" s="2">
        <f>'Moving Avg'!H1777</f>
        <v>0.88735000000000031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0.88</v>
      </c>
      <c r="C1778" s="2">
        <f>RSI!I1778</f>
        <v>54.723277960815466</v>
      </c>
      <c r="D1778" s="2">
        <f>MACD!E1778</f>
        <v>-1.1905862065697215E-2</v>
      </c>
      <c r="E1778" s="2">
        <f>MACD!F1778</f>
        <v>-1.2717036738721916E-2</v>
      </c>
      <c r="F1778" s="2">
        <f>'Moving Avg'!D1778</f>
        <v>0.88000000000000012</v>
      </c>
      <c r="G1778" s="2">
        <f>'Moving Avg'!F1778</f>
        <v>0.86450000000000016</v>
      </c>
      <c r="H1778" s="2">
        <f>'Moving Avg'!G1778</f>
        <v>0.86720000000000075</v>
      </c>
      <c r="I1778" s="2">
        <f>'Moving Avg'!H1778</f>
        <v>0.88925000000000021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0.88</v>
      </c>
      <c r="C1779" s="2">
        <f>RSI!I1779</f>
        <v>54.723277960815466</v>
      </c>
      <c r="D1779" s="2">
        <f>MACD!E1779</f>
        <v>-9.2190489524852648E-3</v>
      </c>
      <c r="E1779" s="2">
        <f>MACD!F1779</f>
        <v>-1.2017439181474587E-2</v>
      </c>
      <c r="F1779" s="2">
        <f>'Moving Avg'!D1779</f>
        <v>0.88000000000000012</v>
      </c>
      <c r="G1779" s="2">
        <f>'Moving Avg'!F1779</f>
        <v>0.86750000000000027</v>
      </c>
      <c r="H1779" s="2">
        <f>'Moving Avg'!G1779</f>
        <v>0.86820000000000064</v>
      </c>
      <c r="I1779" s="2">
        <f>'Moving Avg'!H1779</f>
        <v>0.89110000000000011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0.88</v>
      </c>
      <c r="C1780" s="2">
        <f>RSI!I1780</f>
        <v>54.723277960815466</v>
      </c>
      <c r="D1780" s="2">
        <f>MACD!E1780</f>
        <v>-5.4704740181740208E-3</v>
      </c>
      <c r="E1780" s="2">
        <f>MACD!F1780</f>
        <v>-1.0708046148814475E-2</v>
      </c>
      <c r="F1780" s="2">
        <f>'Moving Avg'!D1780</f>
        <v>0.88000000000000012</v>
      </c>
      <c r="G1780" s="2">
        <f>'Moving Avg'!F1780</f>
        <v>0.87050000000000016</v>
      </c>
      <c r="H1780" s="2">
        <f>'Moving Avg'!G1780</f>
        <v>0.86920000000000075</v>
      </c>
      <c r="I1780" s="2">
        <f>'Moving Avg'!H1780</f>
        <v>0.89284999999999992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0.88</v>
      </c>
      <c r="C1781" s="2">
        <f>RSI!I1781</f>
        <v>54.723277960815466</v>
      </c>
      <c r="D1781" s="2">
        <f>MACD!E1781</f>
        <v>-2.3572546363840319E-3</v>
      </c>
      <c r="E1781" s="2">
        <f>MACD!F1781</f>
        <v>-9.0378878463283855E-3</v>
      </c>
      <c r="F1781" s="2">
        <f>'Moving Avg'!D1781</f>
        <v>0.88000000000000012</v>
      </c>
      <c r="G1781" s="2">
        <f>'Moving Avg'!F1781</f>
        <v>0.87350000000000017</v>
      </c>
      <c r="H1781" s="2">
        <f>'Moving Avg'!G1781</f>
        <v>0.87020000000000064</v>
      </c>
      <c r="I1781" s="2">
        <f>'Moving Avg'!H1781</f>
        <v>0.89450000000000007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0.88</v>
      </c>
      <c r="C1782" s="2">
        <f>RSI!I1782</f>
        <v>54.723277960815466</v>
      </c>
      <c r="D1782" s="2">
        <f>MACD!E1782</f>
        <v>-5.9311453812905812E-3</v>
      </c>
      <c r="E1782" s="2">
        <f>MACD!F1782</f>
        <v>-8.4165393533208246E-3</v>
      </c>
      <c r="F1782" s="2">
        <f>'Moving Avg'!D1782</f>
        <v>0.88000000000000012</v>
      </c>
      <c r="G1782" s="2">
        <f>'Moving Avg'!F1782</f>
        <v>0.87650000000000028</v>
      </c>
      <c r="H1782" s="2">
        <f>'Moving Avg'!G1782</f>
        <v>0.87120000000000064</v>
      </c>
      <c r="I1782" s="2">
        <f>'Moving Avg'!H1782</f>
        <v>0.8960499999999999</v>
      </c>
      <c r="J1782" s="5" t="str">
        <f>OBV!F1782</f>
        <v>NEUTRAL</v>
      </c>
      <c r="K1782" s="5" t="str">
        <f>OBV!G1782</f>
        <v>NEUTRAL</v>
      </c>
      <c r="L1782" s="5" t="str">
        <f>OBV!H1782</f>
        <v>NEUTRAL</v>
      </c>
    </row>
    <row r="1783" spans="1:12" ht="13.5" x14ac:dyDescent="0.25">
      <c r="A1783" s="3">
        <f>RSI!A1783</f>
        <v>44902</v>
      </c>
      <c r="B1783" s="2">
        <f>RSI!B1783</f>
        <v>0.88</v>
      </c>
      <c r="C1783" s="2">
        <f>RSI!I1783</f>
        <v>54.723277960815466</v>
      </c>
      <c r="D1783" s="2">
        <f>MACD!E1783</f>
        <v>-4.3901065588523025E-3</v>
      </c>
      <c r="E1783" s="2">
        <f>MACD!F1783</f>
        <v>-7.6112527944271211E-3</v>
      </c>
      <c r="F1783" s="2">
        <f>'Moving Avg'!D1783</f>
        <v>0.88000000000000012</v>
      </c>
      <c r="G1783" s="2">
        <f>'Moving Avg'!F1783</f>
        <v>0.87800000000000034</v>
      </c>
      <c r="H1783" s="2">
        <f>'Moving Avg'!G1783</f>
        <v>0.87220000000000053</v>
      </c>
      <c r="I1783" s="2">
        <f>'Moving Avg'!H1783</f>
        <v>0.89749999999999985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</row>
    <row r="1784" spans="1:12" ht="13.5" x14ac:dyDescent="0.25">
      <c r="A1784" s="3">
        <f>RSI!A1784</f>
        <v>44903</v>
      </c>
      <c r="B1784" s="2">
        <f>RSI!B1784</f>
        <v>0.9</v>
      </c>
      <c r="C1784" s="2">
        <f>RSI!I1784</f>
        <v>63.788358500636562</v>
      </c>
      <c r="D1784" s="2">
        <f>MACD!E1784</f>
        <v>-4.6141917371830266E-3</v>
      </c>
      <c r="E1784" s="2">
        <f>MACD!F1784</f>
        <v>-7.011840582978302E-3</v>
      </c>
      <c r="F1784" s="2">
        <f>'Moving Avg'!D1784</f>
        <v>0.88400000000000001</v>
      </c>
      <c r="G1784" s="2">
        <f>'Moving Avg'!F1784</f>
        <v>0.87900000000000023</v>
      </c>
      <c r="H1784" s="2">
        <f>'Moving Avg'!G1784</f>
        <v>0.8736000000000006</v>
      </c>
      <c r="I1784" s="2">
        <f>'Moving Avg'!H1784</f>
        <v>0.8989999999999998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</row>
    <row r="1785" spans="1:12" ht="13.5" x14ac:dyDescent="0.25">
      <c r="A1785" s="3">
        <f>RSI!A1785</f>
        <v>44904</v>
      </c>
      <c r="B1785" s="2">
        <f>RSI!B1785</f>
        <v>0.9</v>
      </c>
      <c r="C1785" s="2">
        <f>RSI!I1785</f>
        <v>63.788358500636562</v>
      </c>
      <c r="D1785" s="2">
        <f>MACD!E1785</f>
        <v>-4.965093894140904E-3</v>
      </c>
      <c r="E1785" s="2">
        <f>MACD!F1785</f>
        <v>-6.6024912452108224E-3</v>
      </c>
      <c r="F1785" s="2">
        <f>'Moving Avg'!D1785</f>
        <v>0.88800000000000012</v>
      </c>
      <c r="G1785" s="2">
        <f>'Moving Avg'!F1785</f>
        <v>0.88000000000000023</v>
      </c>
      <c r="H1785" s="2">
        <f>'Moving Avg'!G1785</f>
        <v>0.8744000000000004</v>
      </c>
      <c r="I1785" s="2">
        <f>'Moving Avg'!H1785</f>
        <v>0.90039999999999976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</row>
    <row r="1786" spans="1:12" ht="13.5" x14ac:dyDescent="0.25">
      <c r="A1786" s="3">
        <f>RSI!A1786</f>
        <v>44907</v>
      </c>
      <c r="B1786" s="2">
        <f>RSI!B1786</f>
        <v>0.9</v>
      </c>
      <c r="C1786" s="2">
        <f>RSI!I1786</f>
        <v>63.788358500636562</v>
      </c>
      <c r="D1786" s="2">
        <f>MACD!E1786</f>
        <v>-5.4113551978071106E-3</v>
      </c>
      <c r="E1786" s="2">
        <f>MACD!F1786</f>
        <v>-6.36426403573008E-3</v>
      </c>
      <c r="F1786" s="2">
        <f>'Moving Avg'!D1786</f>
        <v>0.89200000000000002</v>
      </c>
      <c r="G1786" s="2">
        <f>'Moving Avg'!F1786</f>
        <v>0.88100000000000023</v>
      </c>
      <c r="H1786" s="2">
        <f>'Moving Avg'!G1786</f>
        <v>0.87520000000000042</v>
      </c>
      <c r="I1786" s="2">
        <f>'Moving Avg'!H1786</f>
        <v>0.90169999999999972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</row>
    <row r="1787" spans="1:12" ht="13.5" x14ac:dyDescent="0.25">
      <c r="A1787" s="3">
        <f>RSI!A1787</f>
        <v>44908</v>
      </c>
      <c r="B1787" s="2">
        <f>RSI!B1787</f>
        <v>0.86</v>
      </c>
      <c r="C1787" s="2">
        <f>RSI!I1787</f>
        <v>42.521957955844393</v>
      </c>
      <c r="D1787" s="2">
        <f>MACD!E1787</f>
        <v>-2.9642795217871276E-3</v>
      </c>
      <c r="E1787" s="2">
        <f>MACD!F1787</f>
        <v>-5.6842671329414901E-3</v>
      </c>
      <c r="F1787" s="2">
        <f>'Moving Avg'!D1787</f>
        <v>0.88800000000000012</v>
      </c>
      <c r="G1787" s="2">
        <f>'Moving Avg'!F1787</f>
        <v>0.88000000000000023</v>
      </c>
      <c r="H1787" s="2">
        <f>'Moving Avg'!G1787</f>
        <v>0.87520000000000042</v>
      </c>
      <c r="I1787" s="2">
        <f>'Moving Avg'!H1787</f>
        <v>0.90269999999999972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44909</v>
      </c>
      <c r="B1788" s="2">
        <f>RSI!B1788</f>
        <v>0.84</v>
      </c>
      <c r="C1788" s="2">
        <f>RSI!I1788</f>
        <v>36.050292694336569</v>
      </c>
      <c r="D1788" s="2">
        <f>MACD!E1788</f>
        <v>6.9612768332016906E-4</v>
      </c>
      <c r="E1788" s="2">
        <f>MACD!F1788</f>
        <v>-4.4081881696891581E-3</v>
      </c>
      <c r="F1788" s="2">
        <f>'Moving Avg'!D1788</f>
        <v>0.88000000000000012</v>
      </c>
      <c r="G1788" s="2">
        <f>'Moving Avg'!F1788</f>
        <v>0.87950000000000039</v>
      </c>
      <c r="H1788" s="2">
        <f>'Moving Avg'!G1788</f>
        <v>0.87420000000000031</v>
      </c>
      <c r="I1788" s="2">
        <f>'Moving Avg'!H1788</f>
        <v>0.90349999999999964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</row>
    <row r="1789" spans="1:12" ht="13.5" x14ac:dyDescent="0.25">
      <c r="A1789" s="3">
        <f>RSI!A1789</f>
        <v>44910</v>
      </c>
      <c r="B1789" s="2">
        <f>RSI!B1789</f>
        <v>0.84</v>
      </c>
      <c r="C1789" s="2">
        <f>RSI!I1789</f>
        <v>36.050292694336562</v>
      </c>
      <c r="D1789" s="2">
        <f>MACD!E1789</f>
        <v>4.0118754630101838E-3</v>
      </c>
      <c r="E1789" s="2">
        <f>MACD!F1789</f>
        <v>-2.72417544314929E-3</v>
      </c>
      <c r="F1789" s="2">
        <f>'Moving Avg'!D1789</f>
        <v>0.86799999999999999</v>
      </c>
      <c r="G1789" s="2">
        <f>'Moving Avg'!F1789</f>
        <v>0.87750000000000017</v>
      </c>
      <c r="H1789" s="2">
        <f>'Moving Avg'!G1789</f>
        <v>0.87300000000000022</v>
      </c>
      <c r="I1789" s="2">
        <f>'Moving Avg'!H1789</f>
        <v>0.90414999999999968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0.84</v>
      </c>
      <c r="C1790" s="2">
        <f>RSI!I1790</f>
        <v>36.050292694336562</v>
      </c>
      <c r="D1790" s="2">
        <f>MACD!E1790</f>
        <v>7.0198046298556305E-3</v>
      </c>
      <c r="E1790" s="2">
        <f>MACD!F1790</f>
        <v>-7.7537942854830587E-4</v>
      </c>
      <c r="F1790" s="2">
        <f>'Moving Avg'!D1790</f>
        <v>0.85600000000000009</v>
      </c>
      <c r="G1790" s="2">
        <f>'Moving Avg'!F1790</f>
        <v>0.87500000000000022</v>
      </c>
      <c r="H1790" s="2">
        <f>'Moving Avg'!G1790</f>
        <v>0.87140000000000029</v>
      </c>
      <c r="I1790" s="2">
        <f>'Moving Avg'!H1790</f>
        <v>0.90464999999999951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0.84</v>
      </c>
      <c r="C1791" s="2">
        <f>RSI!I1791</f>
        <v>36.050292694336562</v>
      </c>
      <c r="D1791" s="2">
        <f>MACD!E1791</f>
        <v>9.7522869727703076E-3</v>
      </c>
      <c r="E1791" s="2">
        <f>MACD!F1791</f>
        <v>1.3301538517154169E-3</v>
      </c>
      <c r="F1791" s="2">
        <f>'Moving Avg'!D1791</f>
        <v>0.84399999999999997</v>
      </c>
      <c r="G1791" s="2">
        <f>'Moving Avg'!F1791</f>
        <v>0.87250000000000016</v>
      </c>
      <c r="H1791" s="2">
        <f>'Moving Avg'!G1791</f>
        <v>0.86960000000000037</v>
      </c>
      <c r="I1791" s="2">
        <f>'Moving Avg'!H1791</f>
        <v>0.90499999999999947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0.84</v>
      </c>
      <c r="C1792" s="2">
        <f>RSI!I1792</f>
        <v>36.050292694336562</v>
      </c>
      <c r="D1792" s="2">
        <f>MACD!E1792</f>
        <v>1.2237823999580844E-2</v>
      </c>
      <c r="E1792" s="2">
        <f>MACD!F1792</f>
        <v>3.5116878812885026E-3</v>
      </c>
      <c r="F1792" s="2">
        <f>'Moving Avg'!D1792</f>
        <v>0.84000000000000008</v>
      </c>
      <c r="G1792" s="2">
        <f>'Moving Avg'!F1792</f>
        <v>0.87200000000000011</v>
      </c>
      <c r="H1792" s="2">
        <f>'Moving Avg'!G1792</f>
        <v>0.86800000000000044</v>
      </c>
      <c r="I1792" s="2">
        <f>'Moving Avg'!H1792</f>
        <v>0.90519999999999934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0.84</v>
      </c>
      <c r="C1793" s="2">
        <f>RSI!I1793</f>
        <v>36.050292694336562</v>
      </c>
      <c r="D1793" s="2">
        <f>MACD!E1793</f>
        <v>1.4501560143098002E-2</v>
      </c>
      <c r="E1793" s="2">
        <f>MACD!F1793</f>
        <v>5.7096623336504032E-3</v>
      </c>
      <c r="F1793" s="2">
        <f>'Moving Avg'!D1793</f>
        <v>0.84000000000000008</v>
      </c>
      <c r="G1793" s="2">
        <f>'Moving Avg'!F1793</f>
        <v>0.87000000000000011</v>
      </c>
      <c r="H1793" s="2">
        <f>'Moving Avg'!G1793</f>
        <v>0.86640000000000028</v>
      </c>
      <c r="I1793" s="2">
        <f>'Moving Avg'!H1793</f>
        <v>0.90524999999999933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44917</v>
      </c>
      <c r="B1794" s="2">
        <f>RSI!B1794</f>
        <v>0.84</v>
      </c>
      <c r="C1794" s="2">
        <f>RSI!I1794</f>
        <v>36.050292694336562</v>
      </c>
      <c r="D1794" s="2">
        <f>MACD!E1794</f>
        <v>1.9642646179835466E-2</v>
      </c>
      <c r="E1794" s="2">
        <f>MACD!F1794</f>
        <v>8.4962591028874164E-3</v>
      </c>
      <c r="F1794" s="2">
        <f>'Moving Avg'!D1794</f>
        <v>0.84000000000000008</v>
      </c>
      <c r="G1794" s="2">
        <f>'Moving Avg'!F1794</f>
        <v>0.86799999999999999</v>
      </c>
      <c r="H1794" s="2">
        <f>'Moving Avg'!G1794</f>
        <v>0.86480000000000035</v>
      </c>
      <c r="I1794" s="2">
        <f>'Moving Avg'!H1794</f>
        <v>0.90534999999999921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44918</v>
      </c>
      <c r="B1795" s="2">
        <f>RSI!B1795</f>
        <v>0.82</v>
      </c>
      <c r="C1795" s="2">
        <f>RSI!I1795</f>
        <v>28.709792838114097</v>
      </c>
      <c r="D1795" s="2">
        <f>MACD!E1795</f>
        <v>2.5611956935913671E-2</v>
      </c>
      <c r="E1795" s="2">
        <f>MACD!F1795</f>
        <v>1.1919398669492667E-2</v>
      </c>
      <c r="F1795" s="2">
        <f>'Moving Avg'!D1795</f>
        <v>0.83599999999999997</v>
      </c>
      <c r="G1795" s="2">
        <f>'Moving Avg'!F1795</f>
        <v>0.86499999999999999</v>
      </c>
      <c r="H1795" s="2">
        <f>'Moving Avg'!G1795</f>
        <v>0.86280000000000034</v>
      </c>
      <c r="I1795" s="2">
        <f>'Moving Avg'!H1795</f>
        <v>0.90539999999999909</v>
      </c>
      <c r="J1795" s="5" t="str">
        <f>OBV!F1795</f>
        <v>BEARISH</v>
      </c>
      <c r="K1795" s="5" t="str">
        <f>OBV!G1795</f>
        <v>STRONG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0.82</v>
      </c>
      <c r="C1796" s="2">
        <f>RSI!I1796</f>
        <v>28.709792838114097</v>
      </c>
      <c r="D1796" s="2">
        <f>MACD!E1796</f>
        <v>3.0908574115907417E-2</v>
      </c>
      <c r="E1796" s="2">
        <f>MACD!F1796</f>
        <v>1.5717233758775619E-2</v>
      </c>
      <c r="F1796" s="2">
        <f>'Moving Avg'!D1796</f>
        <v>0.83200000000000007</v>
      </c>
      <c r="G1796" s="2">
        <f>'Moving Avg'!F1796</f>
        <v>0.86199999999999988</v>
      </c>
      <c r="H1796" s="2">
        <f>'Moving Avg'!G1796</f>
        <v>0.86080000000000023</v>
      </c>
      <c r="I1796" s="2">
        <f>'Moving Avg'!H1796</f>
        <v>0.90554999999999897</v>
      </c>
      <c r="J1796" s="5" t="str">
        <f>OBV!F1796</f>
        <v>BEARISH</v>
      </c>
      <c r="K1796" s="5" t="str">
        <f>OBV!G1796</f>
        <v>STRONG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0.82</v>
      </c>
      <c r="C1797" s="2">
        <f>RSI!I1797</f>
        <v>28.709792838114097</v>
      </c>
      <c r="D1797" s="2">
        <f>MACD!E1797</f>
        <v>2.9463945705749839E-2</v>
      </c>
      <c r="E1797" s="2">
        <f>MACD!F1797</f>
        <v>1.8466576148170464E-2</v>
      </c>
      <c r="F1797" s="2">
        <f>'Moving Avg'!D1797</f>
        <v>0.82799999999999996</v>
      </c>
      <c r="G1797" s="2">
        <f>'Moving Avg'!F1797</f>
        <v>0.85899999999999999</v>
      </c>
      <c r="H1797" s="2">
        <f>'Moving Avg'!G1797</f>
        <v>0.85960000000000036</v>
      </c>
      <c r="I1797" s="2">
        <f>'Moving Avg'!H1797</f>
        <v>0.90554999999999897</v>
      </c>
      <c r="J1797" s="5" t="str">
        <f>OBV!F1797</f>
        <v>BEARISH</v>
      </c>
      <c r="K1797" s="5" t="str">
        <f>OBV!G1797</f>
        <v>STRONG</v>
      </c>
      <c r="L1797" s="5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0.82</v>
      </c>
      <c r="C1798" s="2">
        <f>RSI!I1798</f>
        <v>28.709792838114097</v>
      </c>
      <c r="D1798" s="2">
        <f>MACD!E1798</f>
        <v>2.5375260248153397E-2</v>
      </c>
      <c r="E1798" s="2">
        <f>MACD!F1798</f>
        <v>1.9848312968167053E-2</v>
      </c>
      <c r="F1798" s="2">
        <f>'Moving Avg'!D1798</f>
        <v>0.82400000000000007</v>
      </c>
      <c r="G1798" s="2">
        <f>'Moving Avg'!F1798</f>
        <v>0.85600000000000009</v>
      </c>
      <c r="H1798" s="2">
        <f>'Moving Avg'!G1798</f>
        <v>0.85860000000000025</v>
      </c>
      <c r="I1798" s="2">
        <f>'Moving Avg'!H1798</f>
        <v>0.90554999999999874</v>
      </c>
      <c r="J1798" s="5" t="str">
        <f>OBV!F1798</f>
        <v>BEARISH</v>
      </c>
      <c r="K1798" s="5" t="str">
        <f>OBV!G1798</f>
        <v>STRONG</v>
      </c>
      <c r="L1798" s="5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0.82</v>
      </c>
      <c r="C1799" s="2">
        <f>RSI!I1799</f>
        <v>28.709792838114097</v>
      </c>
      <c r="D1799" s="2">
        <f>MACD!E1799</f>
        <v>2.21106176788326E-2</v>
      </c>
      <c r="E1799" s="2">
        <f>MACD!F1799</f>
        <v>2.0300773910300166E-2</v>
      </c>
      <c r="F1799" s="2">
        <f>'Moving Avg'!D1799</f>
        <v>0.82</v>
      </c>
      <c r="G1799" s="2">
        <f>'Moving Avg'!F1799</f>
        <v>0.85300000000000009</v>
      </c>
      <c r="H1799" s="2">
        <f>'Moving Avg'!G1799</f>
        <v>0.85760000000000036</v>
      </c>
      <c r="I1799" s="2">
        <f>'Moving Avg'!H1799</f>
        <v>0.90554999999999863</v>
      </c>
      <c r="J1799" s="5" t="str">
        <f>OBV!F1799</f>
        <v>BEARISH</v>
      </c>
      <c r="K1799" s="5" t="str">
        <f>OBV!G1799</f>
        <v>STRONG</v>
      </c>
      <c r="L1799" s="5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0.82</v>
      </c>
      <c r="C1800" s="2">
        <f>RSI!I1800</f>
        <v>28.709792838114083</v>
      </c>
      <c r="D1800" s="2">
        <f>MACD!E1800</f>
        <v>1.952879666094498E-2</v>
      </c>
      <c r="E1800" s="2">
        <f>MACD!F1800</f>
        <v>2.0146378460429132E-2</v>
      </c>
      <c r="F1800" s="2">
        <f>'Moving Avg'!D1800</f>
        <v>0.82</v>
      </c>
      <c r="G1800" s="2">
        <f>'Moving Avg'!F1800</f>
        <v>0.85</v>
      </c>
      <c r="H1800" s="2">
        <f>'Moving Avg'!G1800</f>
        <v>0.85660000000000036</v>
      </c>
      <c r="I1800" s="2">
        <f>'Moving Avg'!H1800</f>
        <v>0.90539999999999865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44928</v>
      </c>
      <c r="B1801" s="2">
        <f>RSI!B1801</f>
        <v>0.82</v>
      </c>
      <c r="C1801" s="2">
        <f>RSI!I1801</f>
        <v>28.709792838114083</v>
      </c>
      <c r="D1801" s="2">
        <f>MACD!E1801</f>
        <v>1.7511372254782942E-2</v>
      </c>
      <c r="E1801" s="2">
        <f>MACD!F1801</f>
        <v>1.9619377219299895E-2</v>
      </c>
      <c r="F1801" s="2">
        <f>'Moving Avg'!D1801</f>
        <v>0.82</v>
      </c>
      <c r="G1801" s="2">
        <f>'Moving Avg'!F1801</f>
        <v>0.84700000000000009</v>
      </c>
      <c r="H1801" s="2">
        <f>'Moving Avg'!G1801</f>
        <v>0.85560000000000014</v>
      </c>
      <c r="I1801" s="2">
        <f>'Moving Avg'!H1801</f>
        <v>0.90509999999999868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</row>
    <row r="1802" spans="1:12" ht="13.5" x14ac:dyDescent="0.25">
      <c r="A1802" s="3">
        <f>RSI!A1802</f>
        <v>44929</v>
      </c>
      <c r="B1802" s="2">
        <f>RSI!B1802</f>
        <v>0.82</v>
      </c>
      <c r="C1802" s="2">
        <f>RSI!I1802</f>
        <v>28.709792838114083</v>
      </c>
      <c r="D1802" s="2">
        <f>MACD!E1802</f>
        <v>1.5959129517706949E-2</v>
      </c>
      <c r="E1802" s="2">
        <f>MACD!F1802</f>
        <v>1.8887327678981308E-2</v>
      </c>
      <c r="F1802" s="2">
        <f>'Moving Avg'!D1802</f>
        <v>0.82</v>
      </c>
      <c r="G1802" s="2">
        <f>'Moving Avg'!F1802</f>
        <v>0.84400000000000008</v>
      </c>
      <c r="H1802" s="2">
        <f>'Moving Avg'!G1802</f>
        <v>0.85460000000000003</v>
      </c>
      <c r="I1802" s="2">
        <f>'Moving Avg'!H1802</f>
        <v>0.90464999999999862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44930</v>
      </c>
      <c r="B1803" s="2">
        <f>RSI!B1803</f>
        <v>0.82</v>
      </c>
      <c r="C1803" s="2">
        <f>RSI!I1803</f>
        <v>28.709792838114083</v>
      </c>
      <c r="D1803" s="2">
        <f>MACD!E1803</f>
        <v>1.4789034729197681E-2</v>
      </c>
      <c r="E1803" s="2">
        <f>MACD!F1803</f>
        <v>1.8067669089024584E-2</v>
      </c>
      <c r="F1803" s="2">
        <f>'Moving Avg'!D1803</f>
        <v>0.82</v>
      </c>
      <c r="G1803" s="2">
        <f>'Moving Avg'!F1803</f>
        <v>0.84099999999999997</v>
      </c>
      <c r="H1803" s="2">
        <f>'Moving Avg'!G1803</f>
        <v>0.85360000000000014</v>
      </c>
      <c r="I1803" s="2">
        <f>'Moving Avg'!H1803</f>
        <v>0.90399999999999858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</row>
    <row r="1804" spans="1:12" ht="13.5" x14ac:dyDescent="0.25">
      <c r="A1804" s="3">
        <f>RSI!A1804</f>
        <v>44931</v>
      </c>
      <c r="B1804" s="2">
        <f>RSI!B1804</f>
        <v>0.82</v>
      </c>
      <c r="C1804" s="2">
        <f>RSI!I1804</f>
        <v>28.709792838114083</v>
      </c>
      <c r="D1804" s="2">
        <f>MACD!E1804</f>
        <v>1.3931678017639726E-2</v>
      </c>
      <c r="E1804" s="2">
        <f>MACD!F1804</f>
        <v>1.7240470874747615E-2</v>
      </c>
      <c r="F1804" s="2">
        <f>'Moving Avg'!D1804</f>
        <v>0.82</v>
      </c>
      <c r="G1804" s="2">
        <f>'Moving Avg'!F1804</f>
        <v>0.83700000000000008</v>
      </c>
      <c r="H1804" s="2">
        <f>'Moving Avg'!G1804</f>
        <v>0.85260000000000002</v>
      </c>
      <c r="I1804" s="2">
        <f>'Moving Avg'!H1804</f>
        <v>0.90334999999999865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0.82</v>
      </c>
      <c r="C1805" s="2">
        <f>RSI!I1805</f>
        <v>28.709792838114083</v>
      </c>
      <c r="D1805" s="2">
        <f>MACD!E1805</f>
        <v>1.0252191385876186E-2</v>
      </c>
      <c r="E1805" s="2">
        <f>MACD!F1805</f>
        <v>1.5842814976973329E-2</v>
      </c>
      <c r="F1805" s="2">
        <f>'Moving Avg'!D1805</f>
        <v>0.82</v>
      </c>
      <c r="G1805" s="2">
        <f>'Moving Avg'!F1805</f>
        <v>0.83299999999999996</v>
      </c>
      <c r="H1805" s="2">
        <f>'Moving Avg'!G1805</f>
        <v>0.85219999999999996</v>
      </c>
      <c r="I1805" s="2">
        <f>'Moving Avg'!H1805</f>
        <v>0.90284999999999871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0.82</v>
      </c>
      <c r="C1806" s="2">
        <f>RSI!I1806</f>
        <v>28.709792838114083</v>
      </c>
      <c r="D1806" s="2">
        <f>MACD!E1806</f>
        <v>7.2525686243990473E-3</v>
      </c>
      <c r="E1806" s="2">
        <f>MACD!F1806</f>
        <v>1.4124765706458473E-2</v>
      </c>
      <c r="F1806" s="2">
        <f>'Moving Avg'!D1806</f>
        <v>0.82</v>
      </c>
      <c r="G1806" s="2">
        <f>'Moving Avg'!F1806</f>
        <v>0.82900000000000007</v>
      </c>
      <c r="H1806" s="2">
        <f>'Moving Avg'!G1806</f>
        <v>0.85219999999999985</v>
      </c>
      <c r="I1806" s="2">
        <f>'Moving Avg'!H1806</f>
        <v>0.90219999999999889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0.82</v>
      </c>
      <c r="C1807" s="2">
        <f>RSI!I1807</f>
        <v>28.709792838114083</v>
      </c>
      <c r="D1807" s="2">
        <f>MACD!E1807</f>
        <v>4.8197864765249232E-3</v>
      </c>
      <c r="E1807" s="2">
        <f>MACD!F1807</f>
        <v>1.2263769860471764E-2</v>
      </c>
      <c r="F1807" s="2">
        <f>'Moving Avg'!D1807</f>
        <v>0.82</v>
      </c>
      <c r="G1807" s="2">
        <f>'Moving Avg'!F1807</f>
        <v>0.82700000000000018</v>
      </c>
      <c r="H1807" s="2">
        <f>'Moving Avg'!G1807</f>
        <v>0.85219999999999985</v>
      </c>
      <c r="I1807" s="2">
        <f>'Moving Avg'!H1807</f>
        <v>0.90134999999999887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0.82</v>
      </c>
      <c r="C1808" s="2">
        <f>RSI!I1808</f>
        <v>28.709792838114097</v>
      </c>
      <c r="D1808" s="2">
        <f>MACD!E1808</f>
        <v>2.8588342355805318E-3</v>
      </c>
      <c r="E1808" s="2">
        <f>MACD!F1808</f>
        <v>1.0382782735493519E-2</v>
      </c>
      <c r="F1808" s="2">
        <f>'Moving Avg'!D1808</f>
        <v>0.82</v>
      </c>
      <c r="G1808" s="2">
        <f>'Moving Avg'!F1808</f>
        <v>0.82600000000000018</v>
      </c>
      <c r="H1808" s="2">
        <f>'Moving Avg'!G1808</f>
        <v>0.85219999999999985</v>
      </c>
      <c r="I1808" s="2">
        <f>'Moving Avg'!H1808</f>
        <v>0.90029999999999899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0.82</v>
      </c>
      <c r="C1809" s="2">
        <f>RSI!I1809</f>
        <v>28.709792838114097</v>
      </c>
      <c r="D1809" s="2">
        <f>MACD!E1809</f>
        <v>1.2898963347199865E-3</v>
      </c>
      <c r="E1809" s="2">
        <f>MACD!F1809</f>
        <v>8.5642054553388119E-3</v>
      </c>
      <c r="F1809" s="2">
        <f>'Moving Avg'!D1809</f>
        <v>0.82</v>
      </c>
      <c r="G1809" s="2">
        <f>'Moving Avg'!F1809</f>
        <v>0.82500000000000018</v>
      </c>
      <c r="H1809" s="2">
        <f>'Moving Avg'!G1809</f>
        <v>0.85219999999999996</v>
      </c>
      <c r="I1809" s="2">
        <f>'Moving Avg'!H1809</f>
        <v>0.89904999999999891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0.82</v>
      </c>
      <c r="C1810" s="2">
        <f>RSI!I1810</f>
        <v>28.709792838114097</v>
      </c>
      <c r="D1810" s="2">
        <f>MACD!E1810</f>
        <v>4.597181028831443E-5</v>
      </c>
      <c r="E1810" s="2">
        <f>MACD!F1810</f>
        <v>6.8605587263287126E-3</v>
      </c>
      <c r="F1810" s="2">
        <f>'Moving Avg'!D1810</f>
        <v>0.82</v>
      </c>
      <c r="G1810" s="2">
        <f>'Moving Avg'!F1810</f>
        <v>0.82400000000000018</v>
      </c>
      <c r="H1810" s="2">
        <f>'Moving Avg'!G1810</f>
        <v>0.85219999999999996</v>
      </c>
      <c r="I1810" s="2">
        <f>'Moving Avg'!H1810</f>
        <v>0.89764999999999884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0.82</v>
      </c>
      <c r="C1811" s="2">
        <f>RSI!I1811</f>
        <v>28.709792838114097</v>
      </c>
      <c r="D1811" s="2">
        <f>MACD!E1811</f>
        <v>-9.291368263494304E-4</v>
      </c>
      <c r="E1811" s="2">
        <f>MACD!F1811</f>
        <v>5.3026196157930847E-3</v>
      </c>
      <c r="F1811" s="2">
        <f>'Moving Avg'!D1811</f>
        <v>0.82</v>
      </c>
      <c r="G1811" s="2">
        <f>'Moving Avg'!F1811</f>
        <v>0.82300000000000018</v>
      </c>
      <c r="H1811" s="2">
        <f>'Moving Avg'!G1811</f>
        <v>0.85219999999999996</v>
      </c>
      <c r="I1811" s="2">
        <f>'Moving Avg'!H1811</f>
        <v>0.89629999999999876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0.83</v>
      </c>
      <c r="C1812" s="2">
        <f>RSI!I1812</f>
        <v>47.536798408494498</v>
      </c>
      <c r="D1812" s="2">
        <f>MACD!E1812</f>
        <v>-2.4232631162923735E-3</v>
      </c>
      <c r="E1812" s="2">
        <f>MACD!F1812</f>
        <v>3.7574430693759929E-3</v>
      </c>
      <c r="F1812" s="2">
        <f>'Moving Avg'!D1812</f>
        <v>0.82199999999999984</v>
      </c>
      <c r="G1812" s="2">
        <f>'Moving Avg'!F1812</f>
        <v>0.82250000000000012</v>
      </c>
      <c r="H1812" s="2">
        <f>'Moving Avg'!G1812</f>
        <v>0.85239999999999994</v>
      </c>
      <c r="I1812" s="2">
        <f>'Moving Avg'!H1812</f>
        <v>0.89519999999999877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44944</v>
      </c>
      <c r="B1813" s="2">
        <f>RSI!B1813</f>
        <v>0.83</v>
      </c>
      <c r="C1813" s="2">
        <f>RSI!I1813</f>
        <v>47.536798408494505</v>
      </c>
      <c r="D1813" s="2">
        <f>MACD!E1813</f>
        <v>-3.6802194617885364E-3</v>
      </c>
      <c r="E1813" s="2">
        <f>MACD!F1813</f>
        <v>2.2699105631430873E-3</v>
      </c>
      <c r="F1813" s="2">
        <f>'Moving Avg'!D1813</f>
        <v>0.82400000000000007</v>
      </c>
      <c r="G1813" s="2">
        <f>'Moving Avg'!F1813</f>
        <v>0.82200000000000006</v>
      </c>
      <c r="H1813" s="2">
        <f>'Moving Avg'!G1813</f>
        <v>0.85199999999999998</v>
      </c>
      <c r="I1813" s="2">
        <f>'Moving Avg'!H1813</f>
        <v>0.89429999999999898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</row>
    <row r="1814" spans="1:12" ht="13.5" x14ac:dyDescent="0.25">
      <c r="A1814" s="3">
        <f>RSI!A1814</f>
        <v>44945</v>
      </c>
      <c r="B1814" s="2">
        <f>RSI!B1814</f>
        <v>0.83</v>
      </c>
      <c r="C1814" s="2">
        <f>RSI!I1814</f>
        <v>47.536798408494505</v>
      </c>
      <c r="D1814" s="2">
        <f>MACD!E1814</f>
        <v>-4.7370346104047556E-3</v>
      </c>
      <c r="E1814" s="2">
        <f>MACD!F1814</f>
        <v>8.6852152843351887E-4</v>
      </c>
      <c r="F1814" s="2">
        <f>'Moving Avg'!D1814</f>
        <v>0.82599999999999996</v>
      </c>
      <c r="G1814" s="2">
        <f>'Moving Avg'!F1814</f>
        <v>0.82150000000000012</v>
      </c>
      <c r="H1814" s="2">
        <f>'Moving Avg'!G1814</f>
        <v>0.85099999999999998</v>
      </c>
      <c r="I1814" s="2">
        <f>'Moving Avg'!H1814</f>
        <v>0.89359999999999895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0.83</v>
      </c>
      <c r="C1815" s="2">
        <f>RSI!I1815</f>
        <v>47.536798408494505</v>
      </c>
      <c r="D1815" s="2">
        <f>MACD!E1815</f>
        <v>-5.6250005005125114E-3</v>
      </c>
      <c r="E1815" s="2">
        <f>MACD!F1815</f>
        <v>-4.3018287735568721E-4</v>
      </c>
      <c r="F1815" s="2">
        <f>'Moving Avg'!D1815</f>
        <v>0.82799999999999996</v>
      </c>
      <c r="G1815" s="2">
        <f>'Moving Avg'!F1815</f>
        <v>0.82200000000000006</v>
      </c>
      <c r="H1815" s="2">
        <f>'Moving Avg'!G1815</f>
        <v>0.85</v>
      </c>
      <c r="I1815" s="2">
        <f>'Moving Avg'!H1815</f>
        <v>0.89274999999999904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0.8</v>
      </c>
      <c r="C1816" s="2">
        <f>RSI!I1816</f>
        <v>23.013085766898243</v>
      </c>
      <c r="D1816" s="2">
        <f>MACD!E1816</f>
        <v>-4.1483355938959354E-3</v>
      </c>
      <c r="E1816" s="2">
        <f>MACD!F1816</f>
        <v>-1.1738134206637368E-3</v>
      </c>
      <c r="F1816" s="2">
        <f>'Moving Avg'!D1816</f>
        <v>0.82400000000000007</v>
      </c>
      <c r="G1816" s="2">
        <f>'Moving Avg'!F1816</f>
        <v>0.82100000000000006</v>
      </c>
      <c r="H1816" s="2">
        <f>'Moving Avg'!G1816</f>
        <v>0.84839999999999993</v>
      </c>
      <c r="I1816" s="2">
        <f>'Moving Avg'!H1816</f>
        <v>0.89174999999999915</v>
      </c>
      <c r="J1816" s="5" t="str">
        <f>OBV!F1816</f>
        <v>BULLISH</v>
      </c>
      <c r="K1816" s="5" t="str">
        <f>OBV!G1816</f>
        <v>NEUTRAL</v>
      </c>
      <c r="L1816" s="5" t="str">
        <f>OBV!H1816</f>
        <v>BULLISH DIVERGENCE</v>
      </c>
    </row>
    <row r="1817" spans="1:12" ht="13.5" x14ac:dyDescent="0.25">
      <c r="A1817" s="3">
        <f>RSI!A1817</f>
        <v>44950</v>
      </c>
      <c r="B1817" s="2">
        <f>RSI!B1817</f>
        <v>0.77</v>
      </c>
      <c r="C1817" s="2">
        <f>RSI!I1817</f>
        <v>14.79396258665534</v>
      </c>
      <c r="D1817" s="2">
        <f>MACD!E1817</f>
        <v>-4.9398746940831906E-4</v>
      </c>
      <c r="E1817" s="2">
        <f>MACD!F1817</f>
        <v>-1.0378482304126532E-3</v>
      </c>
      <c r="F1817" s="2">
        <f>'Moving Avg'!D1817</f>
        <v>0.81200000000000006</v>
      </c>
      <c r="G1817" s="2">
        <f>'Moving Avg'!F1817</f>
        <v>0.81850000000000023</v>
      </c>
      <c r="H1817" s="2">
        <f>'Moving Avg'!G1817</f>
        <v>0.84620000000000006</v>
      </c>
      <c r="I1817" s="2">
        <f>'Moving Avg'!H1817</f>
        <v>0.89049999999999929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44951</v>
      </c>
      <c r="B1818" s="2">
        <f>RSI!B1818</f>
        <v>0.8</v>
      </c>
      <c r="C1818" s="2">
        <f>RSI!I1818</f>
        <v>38.462647351928091</v>
      </c>
      <c r="D1818" s="2">
        <f>MACD!E1818</f>
        <v>7.22313624927029E-4</v>
      </c>
      <c r="E1818" s="2">
        <f>MACD!F1818</f>
        <v>-6.858158593447168E-4</v>
      </c>
      <c r="F1818" s="2">
        <f>'Moving Avg'!D1818</f>
        <v>0.80600000000000005</v>
      </c>
      <c r="G1818" s="2">
        <f>'Moving Avg'!F1818</f>
        <v>0.81750000000000012</v>
      </c>
      <c r="H1818" s="2">
        <f>'Moving Avg'!G1818</f>
        <v>0.84519999999999995</v>
      </c>
      <c r="I1818" s="2">
        <f>'Moving Avg'!H1818</f>
        <v>0.88959999999999928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0.77</v>
      </c>
      <c r="C1819" s="2">
        <f>RSI!I1819</f>
        <v>29.606018482374878</v>
      </c>
      <c r="D1819" s="2">
        <f>MACD!E1819</f>
        <v>4.1171670335952149E-3</v>
      </c>
      <c r="E1819" s="2">
        <f>MACD!F1819</f>
        <v>2.7478071924326962E-4</v>
      </c>
      <c r="F1819" s="2">
        <f>'Moving Avg'!D1819</f>
        <v>0.79400000000000004</v>
      </c>
      <c r="G1819" s="2">
        <f>'Moving Avg'!F1819</f>
        <v>0.81500000000000017</v>
      </c>
      <c r="H1819" s="2">
        <f>'Moving Avg'!G1819</f>
        <v>0.84299999999999997</v>
      </c>
      <c r="I1819" s="2">
        <f>'Moving Avg'!H1819</f>
        <v>0.88869999999999938</v>
      </c>
      <c r="J1819" s="5" t="str">
        <f>OBV!F1819</f>
        <v>NEUTRAL</v>
      </c>
      <c r="K1819" s="5" t="str">
        <f>OBV!G1819</f>
        <v>NEUTRAL</v>
      </c>
      <c r="L1819" s="5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0.74</v>
      </c>
      <c r="C1820" s="2">
        <f>RSI!I1820</f>
        <v>23.723180694813564</v>
      </c>
      <c r="D1820" s="2">
        <f>MACD!E1820</f>
        <v>9.5220559773256941E-3</v>
      </c>
      <c r="E1820" s="2">
        <f>MACD!F1820</f>
        <v>2.1242357708597544E-3</v>
      </c>
      <c r="F1820" s="2">
        <f>'Moving Avg'!D1820</f>
        <v>0.77600000000000002</v>
      </c>
      <c r="G1820" s="2">
        <f>'Moving Avg'!F1820</f>
        <v>0.81100000000000017</v>
      </c>
      <c r="H1820" s="2">
        <f>'Moving Avg'!G1820</f>
        <v>0.84</v>
      </c>
      <c r="I1820" s="2">
        <f>'Moving Avg'!H1820</f>
        <v>0.88769999999999938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0.74</v>
      </c>
      <c r="C1821" s="2">
        <f>RSI!I1821</f>
        <v>23.723180694813564</v>
      </c>
      <c r="D1821" s="2">
        <f>MACD!E1821</f>
        <v>1.4559823030364294E-2</v>
      </c>
      <c r="E1821" s="2">
        <f>MACD!F1821</f>
        <v>4.6113532227606627E-3</v>
      </c>
      <c r="F1821" s="2">
        <f>'Moving Avg'!D1821</f>
        <v>0.76400000000000001</v>
      </c>
      <c r="G1821" s="2">
        <f>'Moving Avg'!F1821</f>
        <v>0.80700000000000005</v>
      </c>
      <c r="H1821" s="2">
        <f>'Moving Avg'!G1821</f>
        <v>0.83700000000000008</v>
      </c>
      <c r="I1821" s="2">
        <f>'Moving Avg'!H1821</f>
        <v>0.8864999999999994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</row>
    <row r="1822" spans="1:12" ht="13.5" x14ac:dyDescent="0.25">
      <c r="A1822" s="3">
        <f>RSI!A1822</f>
        <v>44957</v>
      </c>
      <c r="B1822" s="2">
        <f>RSI!B1822</f>
        <v>0.74</v>
      </c>
      <c r="C1822" s="2">
        <f>RSI!I1822</f>
        <v>23.723180694813564</v>
      </c>
      <c r="D1822" s="2">
        <f>MACD!E1822</f>
        <v>2.0791010060176696E-2</v>
      </c>
      <c r="E1822" s="2">
        <f>MACD!F1822</f>
        <v>7.8472845902438707E-3</v>
      </c>
      <c r="F1822" s="2">
        <f>'Moving Avg'!D1822</f>
        <v>0.75800000000000001</v>
      </c>
      <c r="G1822" s="2">
        <f>'Moving Avg'!F1822</f>
        <v>0.80300000000000016</v>
      </c>
      <c r="H1822" s="2">
        <f>'Moving Avg'!G1822</f>
        <v>0.83479999999999999</v>
      </c>
      <c r="I1822" s="2">
        <f>'Moving Avg'!H1822</f>
        <v>0.88549999999999951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0.74</v>
      </c>
      <c r="C1823" s="2">
        <f>RSI!I1823</f>
        <v>23.723180694813564</v>
      </c>
      <c r="D1823" s="2">
        <f>MACD!E1823</f>
        <v>2.6461700638403696E-2</v>
      </c>
      <c r="E1823" s="2">
        <f>MACD!F1823</f>
        <v>1.1570167799875837E-2</v>
      </c>
      <c r="F1823" s="2">
        <f>'Moving Avg'!D1823</f>
        <v>0.74600000000000011</v>
      </c>
      <c r="G1823" s="2">
        <f>'Moving Avg'!F1823</f>
        <v>0.79900000000000015</v>
      </c>
      <c r="H1823" s="2">
        <f>'Moving Avg'!G1823</f>
        <v>0.83200000000000018</v>
      </c>
      <c r="I1823" s="2">
        <f>'Moving Avg'!H1823</f>
        <v>0.88429999999999953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0.77</v>
      </c>
      <c r="C1824" s="2">
        <f>RSI!I1824</f>
        <v>39.809993003405395</v>
      </c>
      <c r="D1824" s="2">
        <f>MACD!E1824</f>
        <v>2.9406410343414624E-2</v>
      </c>
      <c r="E1824" s="2">
        <f>MACD!F1824</f>
        <v>1.5137416308583595E-2</v>
      </c>
      <c r="F1824" s="2">
        <f>'Moving Avg'!D1824</f>
        <v>0.746</v>
      </c>
      <c r="G1824" s="2">
        <f>'Moving Avg'!F1824</f>
        <v>0.7965000000000001</v>
      </c>
      <c r="H1824" s="2">
        <f>'Moving Avg'!G1824</f>
        <v>0.8298000000000002</v>
      </c>
      <c r="I1824" s="2">
        <f>'Moving Avg'!H1824</f>
        <v>0.88314999999999955</v>
      </c>
      <c r="J1824" s="5" t="str">
        <f>OBV!F1824</f>
        <v>BULLISH</v>
      </c>
      <c r="K1824" s="5" t="str">
        <f>OBV!G1824</f>
        <v>NEUTRAL</v>
      </c>
      <c r="L1824" s="5" t="str">
        <f>OBV!H1824</f>
        <v>NEUTRAL</v>
      </c>
    </row>
    <row r="1825" spans="1:12" ht="13.5" x14ac:dyDescent="0.25">
      <c r="A1825" s="3">
        <f>RSI!A1825</f>
        <v>44960</v>
      </c>
      <c r="B1825" s="2">
        <f>RSI!B1825</f>
        <v>0.77</v>
      </c>
      <c r="C1825" s="2">
        <f>RSI!I1825</f>
        <v>39.809993003405395</v>
      </c>
      <c r="D1825" s="2">
        <f>MACD!E1825</f>
        <v>3.206216398302808E-2</v>
      </c>
      <c r="E1825" s="2">
        <f>MACD!F1825</f>
        <v>1.8522365843472492E-2</v>
      </c>
      <c r="F1825" s="2">
        <f>'Moving Avg'!D1825</f>
        <v>0.752</v>
      </c>
      <c r="G1825" s="2">
        <f>'Moving Avg'!F1825</f>
        <v>0.79400000000000004</v>
      </c>
      <c r="H1825" s="2">
        <f>'Moving Avg'!G1825</f>
        <v>0.82760000000000034</v>
      </c>
      <c r="I1825" s="2">
        <f>'Moving Avg'!H1825</f>
        <v>0.88219999999999954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0.77</v>
      </c>
      <c r="C1826" s="2">
        <f>RSI!I1826</f>
        <v>39.809993003405395</v>
      </c>
      <c r="D1826" s="2">
        <f>MACD!E1826</f>
        <v>2.9845877928787679E-2</v>
      </c>
      <c r="E1826" s="2">
        <f>MACD!F1826</f>
        <v>2.0787068260535529E-2</v>
      </c>
      <c r="F1826" s="2">
        <f>'Moving Avg'!D1826</f>
        <v>0.75800000000000001</v>
      </c>
      <c r="G1826" s="2">
        <f>'Moving Avg'!F1826</f>
        <v>0.79149999999999998</v>
      </c>
      <c r="H1826" s="2">
        <f>'Moving Avg'!G1826</f>
        <v>0.82540000000000036</v>
      </c>
      <c r="I1826" s="2">
        <f>'Moving Avg'!H1826</f>
        <v>0.88124999999999953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0.77</v>
      </c>
      <c r="C1827" s="2">
        <f>RSI!I1827</f>
        <v>39.809993003405395</v>
      </c>
      <c r="D1827" s="2">
        <f>MACD!E1827</f>
        <v>2.3495843237530512E-2</v>
      </c>
      <c r="E1827" s="2">
        <f>MACD!F1827</f>
        <v>2.1328823255934527E-2</v>
      </c>
      <c r="F1827" s="2">
        <f>'Moving Avg'!D1827</f>
        <v>0.76400000000000001</v>
      </c>
      <c r="G1827" s="2">
        <f>'Moving Avg'!F1827</f>
        <v>0.78899999999999992</v>
      </c>
      <c r="H1827" s="2">
        <f>'Moving Avg'!G1827</f>
        <v>0.82320000000000038</v>
      </c>
      <c r="I1827" s="2">
        <f>'Moving Avg'!H1827</f>
        <v>0.88049999999999973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0.77</v>
      </c>
      <c r="C1828" s="2">
        <f>RSI!I1828</f>
        <v>39.809993003405388</v>
      </c>
      <c r="D1828" s="2">
        <f>MACD!E1828</f>
        <v>2.2868370550790273E-2</v>
      </c>
      <c r="E1828" s="2">
        <f>MACD!F1828</f>
        <v>2.1636732714905679E-2</v>
      </c>
      <c r="F1828" s="2">
        <f>'Moving Avg'!D1828</f>
        <v>0.77</v>
      </c>
      <c r="G1828" s="2">
        <f>'Moving Avg'!F1828</f>
        <v>0.78649999999999998</v>
      </c>
      <c r="H1828" s="2">
        <f>'Moving Avg'!G1828</f>
        <v>0.82100000000000051</v>
      </c>
      <c r="I1828" s="2">
        <f>'Moving Avg'!H1828</f>
        <v>0.87954999999999983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0.77</v>
      </c>
      <c r="C1829" s="2">
        <f>RSI!I1829</f>
        <v>39.809993003405388</v>
      </c>
      <c r="D1829" s="2">
        <f>MACD!E1829</f>
        <v>1.7842648411027562E-2</v>
      </c>
      <c r="E1829" s="2">
        <f>MACD!F1829</f>
        <v>2.0877915854130055E-2</v>
      </c>
      <c r="F1829" s="2">
        <f>'Moving Avg'!D1829</f>
        <v>0.77</v>
      </c>
      <c r="G1829" s="2">
        <f>'Moving Avg'!F1829</f>
        <v>0.78399999999999992</v>
      </c>
      <c r="H1829" s="2">
        <f>'Moving Avg'!G1829</f>
        <v>0.81880000000000053</v>
      </c>
      <c r="I1829" s="2">
        <f>'Moving Avg'!H1829</f>
        <v>0.87880000000000014</v>
      </c>
      <c r="J1829" s="5" t="str">
        <f>OBV!F1829</f>
        <v>NEUTRAL</v>
      </c>
      <c r="K1829" s="5" t="str">
        <f>OBV!G1829</f>
        <v>NEUTRAL</v>
      </c>
      <c r="L1829" s="5" t="str">
        <f>OBV!H1829</f>
        <v>NEUTRAL</v>
      </c>
    </row>
    <row r="1830" spans="1:12" ht="13.5" x14ac:dyDescent="0.25">
      <c r="A1830" s="3">
        <f>RSI!A1830</f>
        <v>44967</v>
      </c>
      <c r="B1830" s="2">
        <f>RSI!B1830</f>
        <v>0.77</v>
      </c>
      <c r="C1830" s="2">
        <f>RSI!I1830</f>
        <v>39.809993003405388</v>
      </c>
      <c r="D1830" s="2">
        <f>MACD!E1830</f>
        <v>9.0863971800335674E-3</v>
      </c>
      <c r="E1830" s="2">
        <f>MACD!F1830</f>
        <v>1.851961211931076E-2</v>
      </c>
      <c r="F1830" s="2">
        <f>'Moving Avg'!D1830</f>
        <v>0.77</v>
      </c>
      <c r="G1830" s="2">
        <f>'Moving Avg'!F1830</f>
        <v>0.78149999999999986</v>
      </c>
      <c r="H1830" s="2">
        <f>'Moving Avg'!G1830</f>
        <v>0.81660000000000055</v>
      </c>
      <c r="I1830" s="2">
        <f>'Moving Avg'!H1830</f>
        <v>0.87805000000000022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0.77</v>
      </c>
      <c r="C1831" s="2">
        <f>RSI!I1831</f>
        <v>39.809993003405388</v>
      </c>
      <c r="D1831" s="2">
        <f>MACD!E1831</f>
        <v>1.7806573588271535E-3</v>
      </c>
      <c r="E1831" s="2">
        <f>MACD!F1831</f>
        <v>1.517182116721404E-2</v>
      </c>
      <c r="F1831" s="2">
        <f>'Moving Avg'!D1831</f>
        <v>0.77</v>
      </c>
      <c r="G1831" s="2">
        <f>'Moving Avg'!F1831</f>
        <v>0.77899999999999991</v>
      </c>
      <c r="H1831" s="2">
        <f>'Moving Avg'!G1831</f>
        <v>0.81440000000000057</v>
      </c>
      <c r="I1831" s="2">
        <f>'Moving Avg'!H1831</f>
        <v>0.8773000000000003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0.77</v>
      </c>
      <c r="C1832" s="2">
        <f>RSI!I1832</f>
        <v>39.809993003405388</v>
      </c>
      <c r="D1832" s="2">
        <f>MACD!E1832</f>
        <v>-4.3053856048967942E-3</v>
      </c>
      <c r="E1832" s="2">
        <f>MACD!F1832</f>
        <v>1.1276379812791873E-2</v>
      </c>
      <c r="F1832" s="2">
        <f>'Moving Avg'!D1832</f>
        <v>0.77</v>
      </c>
      <c r="G1832" s="2">
        <f>'Moving Avg'!F1832</f>
        <v>0.77599999999999991</v>
      </c>
      <c r="H1832" s="2">
        <f>'Moving Avg'!G1832</f>
        <v>0.81220000000000059</v>
      </c>
      <c r="I1832" s="2">
        <f>'Moving Avg'!H1832</f>
        <v>0.8763500000000003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0.8</v>
      </c>
      <c r="C1833" s="2">
        <f>RSI!I1833</f>
        <v>57.339380113923603</v>
      </c>
      <c r="D1833" s="2">
        <f>MACD!E1833</f>
        <v>-1.1588691224852621E-2</v>
      </c>
      <c r="E1833" s="2">
        <f>MACD!F1833</f>
        <v>6.7033656052629745E-3</v>
      </c>
      <c r="F1833" s="2">
        <f>'Moving Avg'!D1833</f>
        <v>0.77600000000000002</v>
      </c>
      <c r="G1833" s="2">
        <f>'Moving Avg'!F1833</f>
        <v>0.77449999999999997</v>
      </c>
      <c r="H1833" s="2">
        <f>'Moving Avg'!G1833</f>
        <v>0.81060000000000043</v>
      </c>
      <c r="I1833" s="2">
        <f>'Moving Avg'!H1833</f>
        <v>0.87555000000000049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0.8</v>
      </c>
      <c r="C1834" s="2">
        <f>RSI!I1834</f>
        <v>57.339380113923596</v>
      </c>
      <c r="D1834" s="2">
        <f>MACD!E1834</f>
        <v>-1.3231296012853777E-2</v>
      </c>
      <c r="E1834" s="2">
        <f>MACD!F1834</f>
        <v>2.7164332816396243E-3</v>
      </c>
      <c r="F1834" s="2">
        <f>'Moving Avg'!D1834</f>
        <v>0.78200000000000003</v>
      </c>
      <c r="G1834" s="2">
        <f>'Moving Avg'!F1834</f>
        <v>0.77299999999999991</v>
      </c>
      <c r="H1834" s="2">
        <f>'Moving Avg'!G1834</f>
        <v>0.80860000000000032</v>
      </c>
      <c r="I1834" s="2">
        <f>'Moving Avg'!H1834</f>
        <v>0.87495000000000045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0.77</v>
      </c>
      <c r="C1835" s="2">
        <f>RSI!I1835</f>
        <v>42.862145536664904</v>
      </c>
      <c r="D1835" s="2">
        <f>MACD!E1835</f>
        <v>-1.2487111205585766E-2</v>
      </c>
      <c r="E1835" s="2">
        <f>MACD!F1835</f>
        <v>-3.2427561580545368E-4</v>
      </c>
      <c r="F1835" s="2">
        <f>'Moving Avg'!D1835</f>
        <v>0.78199999999999992</v>
      </c>
      <c r="G1835" s="2">
        <f>'Moving Avg'!F1835</f>
        <v>0.76999999999999991</v>
      </c>
      <c r="H1835" s="2">
        <f>'Moving Avg'!G1835</f>
        <v>0.80600000000000027</v>
      </c>
      <c r="I1835" s="2">
        <f>'Moving Avg'!H1835</f>
        <v>0.87420000000000053</v>
      </c>
      <c r="J1835" s="5" t="str">
        <f>OBV!F1835</f>
        <v>BEARISH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0.77</v>
      </c>
      <c r="C1836" s="2">
        <f>RSI!I1836</f>
        <v>42.862145536664904</v>
      </c>
      <c r="D1836" s="2">
        <f>MACD!E1836</f>
        <v>-1.1761757169058473E-2</v>
      </c>
      <c r="E1836" s="2">
        <f>MACD!F1836</f>
        <v>-2.6117719264560578E-3</v>
      </c>
      <c r="F1836" s="2">
        <f>'Moving Avg'!D1836</f>
        <v>0.78200000000000003</v>
      </c>
      <c r="G1836" s="2">
        <f>'Moving Avg'!F1836</f>
        <v>0.76849999999999985</v>
      </c>
      <c r="H1836" s="2">
        <f>'Moving Avg'!G1836</f>
        <v>0.80340000000000023</v>
      </c>
      <c r="I1836" s="2">
        <f>'Moving Avg'!H1836</f>
        <v>0.87325000000000075</v>
      </c>
      <c r="J1836" s="5" t="str">
        <f>OBV!F1836</f>
        <v>BEARISH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0.77</v>
      </c>
      <c r="C1837" s="2">
        <f>RSI!I1837</f>
        <v>42.862145536664904</v>
      </c>
      <c r="D1837" s="2">
        <f>MACD!E1837</f>
        <v>-1.1059422728257218E-2</v>
      </c>
      <c r="E1837" s="2">
        <f>MACD!F1837</f>
        <v>-4.3013020868162902E-3</v>
      </c>
      <c r="F1837" s="2">
        <f>'Moving Avg'!D1837</f>
        <v>0.78200000000000003</v>
      </c>
      <c r="G1837" s="2">
        <f>'Moving Avg'!F1837</f>
        <v>0.76849999999999985</v>
      </c>
      <c r="H1837" s="2">
        <f>'Moving Avg'!G1837</f>
        <v>0.8016000000000002</v>
      </c>
      <c r="I1837" s="2">
        <f>'Moving Avg'!H1837</f>
        <v>0.87230000000000074</v>
      </c>
      <c r="J1837" s="5" t="str">
        <f>OBV!F1837</f>
        <v>BEARISH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0.77</v>
      </c>
      <c r="C1838" s="2">
        <f>RSI!I1838</f>
        <v>42.862145536664904</v>
      </c>
      <c r="D1838" s="2">
        <f>MACD!E1838</f>
        <v>-1.0383127394543945E-2</v>
      </c>
      <c r="E1838" s="2">
        <f>MACD!F1838</f>
        <v>-5.5176671483618215E-3</v>
      </c>
      <c r="F1838" s="2">
        <f>'Moving Avg'!D1838</f>
        <v>0.77600000000000002</v>
      </c>
      <c r="G1838" s="2">
        <f>'Moving Avg'!F1838</f>
        <v>0.76699999999999979</v>
      </c>
      <c r="H1838" s="2">
        <f>'Moving Avg'!G1838</f>
        <v>0.80020000000000024</v>
      </c>
      <c r="I1838" s="2">
        <f>'Moving Avg'!H1838</f>
        <v>0.87135000000000074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0.77</v>
      </c>
      <c r="C1839" s="2">
        <f>RSI!I1839</f>
        <v>42.862145536664904</v>
      </c>
      <c r="D1839" s="2">
        <f>MACD!E1839</f>
        <v>-9.7349401399874358E-3</v>
      </c>
      <c r="E1839" s="2">
        <f>MACD!F1839</f>
        <v>-6.3611217466869449E-3</v>
      </c>
      <c r="F1839" s="2">
        <f>'Moving Avg'!D1839</f>
        <v>0.77</v>
      </c>
      <c r="G1839" s="2">
        <f>'Moving Avg'!F1839</f>
        <v>0.76699999999999979</v>
      </c>
      <c r="H1839" s="2">
        <f>'Moving Avg'!G1839</f>
        <v>0.79880000000000029</v>
      </c>
      <c r="I1839" s="2">
        <f>'Moving Avg'!H1839</f>
        <v>0.87050000000000083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</row>
    <row r="1840" spans="1:12" ht="13.5" x14ac:dyDescent="0.25">
      <c r="A1840" s="3">
        <f>RSI!A1840</f>
        <v>44981</v>
      </c>
      <c r="B1840" s="2">
        <f>RSI!B1840</f>
        <v>0.74</v>
      </c>
      <c r="C1840" s="2">
        <f>RSI!I1840</f>
        <v>31.384143149293465</v>
      </c>
      <c r="D1840" s="2">
        <f>MACD!E1840</f>
        <v>-6.8939394118876507E-3</v>
      </c>
      <c r="E1840" s="2">
        <f>MACD!F1840</f>
        <v>-6.467685279727086E-3</v>
      </c>
      <c r="F1840" s="2">
        <f>'Moving Avg'!D1840</f>
        <v>0.76400000000000001</v>
      </c>
      <c r="G1840" s="2">
        <f>'Moving Avg'!F1840</f>
        <v>0.76699999999999979</v>
      </c>
      <c r="H1840" s="2">
        <f>'Moving Avg'!G1840</f>
        <v>0.79680000000000017</v>
      </c>
      <c r="I1840" s="2">
        <f>'Moving Avg'!H1840</f>
        <v>0.86950000000000072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0.74</v>
      </c>
      <c r="C1841" s="2">
        <f>RSI!I1841</f>
        <v>31.384143149293465</v>
      </c>
      <c r="D1841" s="2">
        <f>MACD!E1841</f>
        <v>-4.2476403866028578E-3</v>
      </c>
      <c r="E1841" s="2">
        <f>MACD!F1841</f>
        <v>-6.0236763011022407E-3</v>
      </c>
      <c r="F1841" s="2">
        <f>'Moving Avg'!D1841</f>
        <v>0.75800000000000001</v>
      </c>
      <c r="G1841" s="2">
        <f>'Moving Avg'!F1841</f>
        <v>0.7669999999999999</v>
      </c>
      <c r="H1841" s="2">
        <f>'Moving Avg'!G1841</f>
        <v>0.79480000000000017</v>
      </c>
      <c r="I1841" s="2">
        <f>'Moving Avg'!H1841</f>
        <v>0.86850000000000083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0.74</v>
      </c>
      <c r="C1842" s="2">
        <f>RSI!I1842</f>
        <v>31.384143149293465</v>
      </c>
      <c r="D1842" s="2">
        <f>MACD!E1842</f>
        <v>-1.7840426843243051E-3</v>
      </c>
      <c r="E1842" s="2">
        <f>MACD!F1842</f>
        <v>-5.1757495777466538E-3</v>
      </c>
      <c r="F1842" s="2">
        <f>'Moving Avg'!D1842</f>
        <v>0.75200000000000011</v>
      </c>
      <c r="G1842" s="2">
        <f>'Moving Avg'!F1842</f>
        <v>0.7669999999999999</v>
      </c>
      <c r="H1842" s="2">
        <f>'Moving Avg'!G1842</f>
        <v>0.79280000000000017</v>
      </c>
      <c r="I1842" s="2">
        <f>'Moving Avg'!H1842</f>
        <v>0.86750000000000083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0.77</v>
      </c>
      <c r="C1843" s="2">
        <f>RSI!I1843</f>
        <v>48.581623272364524</v>
      </c>
      <c r="D1843" s="2">
        <f>MACD!E1843</f>
        <v>2.9015001614416391E-3</v>
      </c>
      <c r="E1843" s="2">
        <f>MACD!F1843</f>
        <v>-3.560299629908995E-3</v>
      </c>
      <c r="F1843" s="2">
        <f>'Moving Avg'!D1843</f>
        <v>0.752</v>
      </c>
      <c r="G1843" s="2">
        <f>'Moving Avg'!F1843</f>
        <v>0.76849999999999985</v>
      </c>
      <c r="H1843" s="2">
        <f>'Moving Avg'!G1843</f>
        <v>0.79140000000000033</v>
      </c>
      <c r="I1843" s="2">
        <f>'Moving Avg'!H1843</f>
        <v>0.86675000000000102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0.77</v>
      </c>
      <c r="C1844" s="2">
        <f>RSI!I1844</f>
        <v>48.581623272364524</v>
      </c>
      <c r="D1844" s="2">
        <f>MACD!E1844</f>
        <v>6.8813243265125612E-3</v>
      </c>
      <c r="E1844" s="2">
        <f>MACD!F1844</f>
        <v>-1.471974838624684E-3</v>
      </c>
      <c r="F1844" s="2">
        <f>'Moving Avg'!D1844</f>
        <v>0.752</v>
      </c>
      <c r="G1844" s="2">
        <f>'Moving Avg'!F1844</f>
        <v>0.76849999999999985</v>
      </c>
      <c r="H1844" s="2">
        <f>'Moving Avg'!G1844</f>
        <v>0.79000000000000048</v>
      </c>
      <c r="I1844" s="2">
        <f>'Moving Avg'!H1844</f>
        <v>0.86600000000000099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0.77</v>
      </c>
      <c r="C1845" s="2">
        <f>RSI!I1845</f>
        <v>48.581623272364524</v>
      </c>
      <c r="D1845" s="2">
        <f>MACD!E1845</f>
        <v>5.6474962583885624E-3</v>
      </c>
      <c r="E1845" s="2">
        <f>MACD!F1845</f>
        <v>-4.80806192220348E-5</v>
      </c>
      <c r="F1845" s="2">
        <f>'Moving Avg'!D1845</f>
        <v>0.75800000000000001</v>
      </c>
      <c r="G1845" s="2">
        <f>'Moving Avg'!F1845</f>
        <v>0.76849999999999985</v>
      </c>
      <c r="H1845" s="2">
        <f>'Moving Avg'!G1845</f>
        <v>0.78900000000000037</v>
      </c>
      <c r="I1845" s="2">
        <f>'Moving Avg'!H1845</f>
        <v>0.86510000000000109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0.77</v>
      </c>
      <c r="C1846" s="2">
        <f>RSI!I1846</f>
        <v>48.581623272364524</v>
      </c>
      <c r="D1846" s="2">
        <f>MACD!E1846</f>
        <v>4.6164629143211622E-3</v>
      </c>
      <c r="E1846" s="2">
        <f>MACD!F1846</f>
        <v>8.848280874866047E-4</v>
      </c>
      <c r="F1846" s="2">
        <f>'Moving Avg'!D1846</f>
        <v>0.76400000000000001</v>
      </c>
      <c r="G1846" s="2">
        <f>'Moving Avg'!F1846</f>
        <v>0.76849999999999985</v>
      </c>
      <c r="H1846" s="2">
        <f>'Moving Avg'!G1846</f>
        <v>0.78800000000000037</v>
      </c>
      <c r="I1846" s="2">
        <f>'Moving Avg'!H1846</f>
        <v>0.86420000000000119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0.77</v>
      </c>
      <c r="C1847" s="2">
        <f>RSI!I1847</f>
        <v>48.581623272364524</v>
      </c>
      <c r="D1847" s="2">
        <f>MACD!E1847</f>
        <v>3.7560639933074125E-3</v>
      </c>
      <c r="E1847" s="2">
        <f>MACD!F1847</f>
        <v>1.4590752686507663E-3</v>
      </c>
      <c r="F1847" s="2">
        <f>'Moving Avg'!D1847</f>
        <v>0.77</v>
      </c>
      <c r="G1847" s="2">
        <f>'Moving Avg'!F1847</f>
        <v>0.76849999999999985</v>
      </c>
      <c r="H1847" s="2">
        <f>'Moving Avg'!G1847</f>
        <v>0.78700000000000048</v>
      </c>
      <c r="I1847" s="2">
        <f>'Moving Avg'!H1847</f>
        <v>0.86330000000000107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0.77</v>
      </c>
      <c r="C1848" s="2">
        <f>RSI!I1848</f>
        <v>48.581623272364517</v>
      </c>
      <c r="D1848" s="2">
        <f>MACD!E1848</f>
        <v>3.0391581264925804E-3</v>
      </c>
      <c r="E1848" s="2">
        <f>MACD!F1848</f>
        <v>1.7750918402191292E-3</v>
      </c>
      <c r="F1848" s="2">
        <f>'Moving Avg'!D1848</f>
        <v>0.77</v>
      </c>
      <c r="G1848" s="2">
        <f>'Moving Avg'!F1848</f>
        <v>0.76849999999999974</v>
      </c>
      <c r="H1848" s="2">
        <f>'Moving Avg'!G1848</f>
        <v>0.78600000000000037</v>
      </c>
      <c r="I1848" s="2">
        <f>'Moving Avg'!H1848</f>
        <v>0.86240000000000128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0.77</v>
      </c>
      <c r="C1849" s="2">
        <f>RSI!I1849</f>
        <v>48.581623272364524</v>
      </c>
      <c r="D1849" s="2">
        <f>MACD!E1849</f>
        <v>2.4428454601677085E-3</v>
      </c>
      <c r="E1849" s="2">
        <f>MACD!F1849</f>
        <v>1.9086425642088451E-3</v>
      </c>
      <c r="F1849" s="2">
        <f>'Moving Avg'!D1849</f>
        <v>0.77</v>
      </c>
      <c r="G1849" s="2">
        <f>'Moving Avg'!F1849</f>
        <v>0.76849999999999974</v>
      </c>
      <c r="H1849" s="2">
        <f>'Moving Avg'!G1849</f>
        <v>0.78500000000000048</v>
      </c>
      <c r="I1849" s="2">
        <f>'Moving Avg'!H1849</f>
        <v>0.8613000000000014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0.77</v>
      </c>
      <c r="C1850" s="2">
        <f>RSI!I1850</f>
        <v>48.581623272364524</v>
      </c>
      <c r="D1850" s="2">
        <f>MACD!E1850</f>
        <v>-2.6675743833651788E-3</v>
      </c>
      <c r="E1850" s="2">
        <f>MACD!F1850</f>
        <v>9.9339917469404033E-4</v>
      </c>
      <c r="F1850" s="2">
        <f>'Moving Avg'!D1850</f>
        <v>0.77</v>
      </c>
      <c r="G1850" s="2">
        <f>'Moving Avg'!F1850</f>
        <v>0.76849999999999974</v>
      </c>
      <c r="H1850" s="2">
        <f>'Moving Avg'!G1850</f>
        <v>0.78400000000000036</v>
      </c>
      <c r="I1850" s="2">
        <f>'Moving Avg'!H1850</f>
        <v>0.86000000000000143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0.76</v>
      </c>
      <c r="C1851" s="2">
        <f>RSI!I1851</f>
        <v>42.202835303378151</v>
      </c>
      <c r="D1851" s="2">
        <f>MACD!E1851</f>
        <v>-6.2422044672344468E-3</v>
      </c>
      <c r="E1851" s="2">
        <f>MACD!F1851</f>
        <v>-4.5372155369165701E-4</v>
      </c>
      <c r="F1851" s="2">
        <f>'Moving Avg'!D1851</f>
        <v>0.76800000000000002</v>
      </c>
      <c r="G1851" s="2">
        <f>'Moving Avg'!F1851</f>
        <v>0.76799999999999979</v>
      </c>
      <c r="H1851" s="2">
        <f>'Moving Avg'!G1851</f>
        <v>0.78280000000000027</v>
      </c>
      <c r="I1851" s="2">
        <f>'Moving Avg'!H1851</f>
        <v>0.85880000000000134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0.76</v>
      </c>
      <c r="C1852" s="2">
        <f>RSI!I1852</f>
        <v>42.202835303378151</v>
      </c>
      <c r="D1852" s="2">
        <f>MACD!E1852</f>
        <v>-9.1996245675054489E-3</v>
      </c>
      <c r="E1852" s="2">
        <f>MACD!F1852</f>
        <v>-2.2029021564544155E-3</v>
      </c>
      <c r="F1852" s="2">
        <f>'Moving Avg'!D1852</f>
        <v>0.76600000000000001</v>
      </c>
      <c r="G1852" s="2">
        <f>'Moving Avg'!F1852</f>
        <v>0.76749999999999985</v>
      </c>
      <c r="H1852" s="2">
        <f>'Moving Avg'!G1852</f>
        <v>0.78160000000000029</v>
      </c>
      <c r="I1852" s="2">
        <f>'Moving Avg'!H1852</f>
        <v>0.85760000000000136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0.73</v>
      </c>
      <c r="C1853" s="2">
        <f>RSI!I1853</f>
        <v>28.968904949216139</v>
      </c>
      <c r="D1853" s="2">
        <f>MACD!E1853</f>
        <v>-4.8021659615351542E-3</v>
      </c>
      <c r="E1853" s="2">
        <f>MACD!F1853</f>
        <v>-2.722754917470563E-3</v>
      </c>
      <c r="F1853" s="2">
        <f>'Moving Avg'!D1853</f>
        <v>0.7579999999999999</v>
      </c>
      <c r="G1853" s="2">
        <f>'Moving Avg'!F1853</f>
        <v>0.7639999999999999</v>
      </c>
      <c r="H1853" s="2">
        <f>'Moving Avg'!G1853</f>
        <v>0.77980000000000016</v>
      </c>
      <c r="I1853" s="2">
        <f>'Moving Avg'!H1853</f>
        <v>0.85625000000000129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0.7</v>
      </c>
      <c r="C1854" s="2">
        <f>RSI!I1854</f>
        <v>21.655745556098793</v>
      </c>
      <c r="D1854" s="2">
        <f>MACD!E1854</f>
        <v>1.375924581165533E-3</v>
      </c>
      <c r="E1854" s="2">
        <f>MACD!F1854</f>
        <v>-1.9030190177433438E-3</v>
      </c>
      <c r="F1854" s="2">
        <f>'Moving Avg'!D1854</f>
        <v>0.74399999999999999</v>
      </c>
      <c r="G1854" s="2">
        <f>'Moving Avg'!F1854</f>
        <v>0.75899999999999979</v>
      </c>
      <c r="H1854" s="2">
        <f>'Moving Avg'!G1854</f>
        <v>0.77740000000000009</v>
      </c>
      <c r="I1854" s="2">
        <f>'Moving Avg'!H1854</f>
        <v>0.85485000000000122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0.67</v>
      </c>
      <c r="C1855" s="2">
        <f>RSI!I1855</f>
        <v>17.02672788179018</v>
      </c>
      <c r="D1855" s="2">
        <f>MACD!E1855</f>
        <v>9.2205718772283563E-3</v>
      </c>
      <c r="E1855" s="2">
        <f>MACD!F1855</f>
        <v>3.2169916125099622E-4</v>
      </c>
      <c r="F1855" s="2">
        <f>'Moving Avg'!D1855</f>
        <v>0.72399999999999998</v>
      </c>
      <c r="G1855" s="2">
        <f>'Moving Avg'!F1855</f>
        <v>0.75399999999999978</v>
      </c>
      <c r="H1855" s="2">
        <f>'Moving Avg'!G1855</f>
        <v>0.77440000000000009</v>
      </c>
      <c r="I1855" s="2">
        <f>'Moving Avg'!H1855</f>
        <v>0.85330000000000117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0.7</v>
      </c>
      <c r="C1856" s="2">
        <f>RSI!I1856</f>
        <v>32.552878704340159</v>
      </c>
      <c r="D1856" s="2">
        <f>MACD!E1856</f>
        <v>1.4178964238790615E-2</v>
      </c>
      <c r="E1856" s="2">
        <f>MACD!F1856</f>
        <v>3.0931521767589201E-3</v>
      </c>
      <c r="F1856" s="2">
        <f>'Moving Avg'!D1856</f>
        <v>0.71199999999999997</v>
      </c>
      <c r="G1856" s="2">
        <f>'Moving Avg'!F1856</f>
        <v>0.75049999999999983</v>
      </c>
      <c r="H1856" s="2">
        <f>'Moving Avg'!G1856</f>
        <v>0.77200000000000002</v>
      </c>
      <c r="I1856" s="2">
        <f>'Moving Avg'!H1856</f>
        <v>0.8519000000000011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</row>
    <row r="1857" spans="1:12" ht="13.5" x14ac:dyDescent="0.25">
      <c r="A1857" s="3">
        <f>RSI!A1857</f>
        <v>45007</v>
      </c>
      <c r="B1857" s="2">
        <f>RSI!B1857</f>
        <v>0.7</v>
      </c>
      <c r="C1857" s="2">
        <f>RSI!I1857</f>
        <v>32.552878704340159</v>
      </c>
      <c r="D1857" s="2">
        <f>MACD!E1857</f>
        <v>1.8699881738717838E-2</v>
      </c>
      <c r="E1857" s="2">
        <f>MACD!F1857</f>
        <v>6.2144980891507039E-3</v>
      </c>
      <c r="F1857" s="2">
        <f>'Moving Avg'!D1857</f>
        <v>0.7</v>
      </c>
      <c r="G1857" s="2">
        <f>'Moving Avg'!F1857</f>
        <v>0.74699999999999978</v>
      </c>
      <c r="H1857" s="2">
        <f>'Moving Avg'!G1857</f>
        <v>0.76959999999999995</v>
      </c>
      <c r="I1857" s="2">
        <f>'Moving Avg'!H1857</f>
        <v>0.85050000000000114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</row>
    <row r="1858" spans="1:12" ht="13.5" x14ac:dyDescent="0.25">
      <c r="A1858" s="3">
        <f>RSI!A1858</f>
        <v>45008</v>
      </c>
      <c r="B1858" s="2">
        <f>RSI!B1858</f>
        <v>0.7</v>
      </c>
      <c r="C1858" s="2">
        <f>RSI!I1858</f>
        <v>32.552878704340159</v>
      </c>
      <c r="D1858" s="2">
        <f>MACD!E1858</f>
        <v>2.2826527851325107E-2</v>
      </c>
      <c r="E1858" s="2">
        <f>MACD!F1858</f>
        <v>9.5369040415855845E-3</v>
      </c>
      <c r="F1858" s="2">
        <f>'Moving Avg'!D1858</f>
        <v>0.69400000000000017</v>
      </c>
      <c r="G1858" s="2">
        <f>'Moving Avg'!F1858</f>
        <v>0.74349999999999983</v>
      </c>
      <c r="H1858" s="2">
        <f>'Moving Avg'!G1858</f>
        <v>0.76719999999999999</v>
      </c>
      <c r="I1858" s="2">
        <f>'Moving Avg'!H1858</f>
        <v>0.84910000000000097</v>
      </c>
      <c r="J1858" s="5" t="str">
        <f>OBV!F1858</f>
        <v>BULLISH</v>
      </c>
      <c r="K1858" s="5" t="str">
        <f>OBV!G1858</f>
        <v>NEUTRAL</v>
      </c>
      <c r="L1858" s="5" t="str">
        <f>OBV!H1858</f>
        <v>BULLISH DIVERGENCE</v>
      </c>
    </row>
    <row r="1859" spans="1:12" ht="13.5" x14ac:dyDescent="0.25">
      <c r="A1859" s="3">
        <f>RSI!A1859</f>
        <v>45009</v>
      </c>
      <c r="B1859" s="2">
        <f>RSI!B1859</f>
        <v>0.7</v>
      </c>
      <c r="C1859" s="2">
        <f>RSI!I1859</f>
        <v>32.552878704340159</v>
      </c>
      <c r="D1859" s="2">
        <f>MACD!E1859</f>
        <v>2.6597244573723033E-2</v>
      </c>
      <c r="E1859" s="2">
        <f>MACD!F1859</f>
        <v>1.2948972148013075E-2</v>
      </c>
      <c r="F1859" s="2">
        <f>'Moving Avg'!D1859</f>
        <v>0.69400000000000017</v>
      </c>
      <c r="G1859" s="2">
        <f>'Moving Avg'!F1859</f>
        <v>0.73999999999999966</v>
      </c>
      <c r="H1859" s="2">
        <f>'Moving Avg'!G1859</f>
        <v>0.76480000000000004</v>
      </c>
      <c r="I1859" s="2">
        <f>'Moving Avg'!H1859</f>
        <v>0.84770000000000101</v>
      </c>
      <c r="J1859" s="5" t="str">
        <f>OBV!F1859</f>
        <v>BULLISH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0.7</v>
      </c>
      <c r="C1860" s="2">
        <f>RSI!I1860</f>
        <v>32.552878704340159</v>
      </c>
      <c r="D1860" s="2">
        <f>MACD!E1860</f>
        <v>3.0046128107525161E-2</v>
      </c>
      <c r="E1860" s="2">
        <f>MACD!F1860</f>
        <v>1.6368403339915492E-2</v>
      </c>
      <c r="F1860" s="2">
        <f>'Moving Avg'!D1860</f>
        <v>0.7</v>
      </c>
      <c r="G1860" s="2">
        <f>'Moving Avg'!F1860</f>
        <v>0.73799999999999977</v>
      </c>
      <c r="H1860" s="2">
        <f>'Moving Avg'!G1860</f>
        <v>0.76240000000000008</v>
      </c>
      <c r="I1860" s="2">
        <f>'Moving Avg'!H1860</f>
        <v>0.84630000000000094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</row>
    <row r="1861" spans="1:12" ht="13.5" x14ac:dyDescent="0.25">
      <c r="A1861" s="3">
        <f>RSI!A1861</f>
        <v>45013</v>
      </c>
      <c r="B1861" s="2">
        <f>RSI!B1861</f>
        <v>0.7</v>
      </c>
      <c r="C1861" s="2">
        <f>RSI!I1861</f>
        <v>32.552878704340159</v>
      </c>
      <c r="D1861" s="2">
        <f>MACD!E1861</f>
        <v>3.1665098077227283E-2</v>
      </c>
      <c r="E1861" s="2">
        <f>MACD!F1861</f>
        <v>1.9427742287377852E-2</v>
      </c>
      <c r="F1861" s="2">
        <f>'Moving Avg'!D1861</f>
        <v>0.7</v>
      </c>
      <c r="G1861" s="2">
        <f>'Moving Avg'!F1861</f>
        <v>0.73599999999999965</v>
      </c>
      <c r="H1861" s="2">
        <f>'Moving Avg'!G1861</f>
        <v>0.76000000000000023</v>
      </c>
      <c r="I1861" s="2">
        <f>'Moving Avg'!H1861</f>
        <v>0.84490000000000076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0.7</v>
      </c>
      <c r="C1862" s="2">
        <f>RSI!I1862</f>
        <v>32.552878704340159</v>
      </c>
      <c r="D1862" s="2">
        <f>MACD!E1862</f>
        <v>3.3256426707880204E-2</v>
      </c>
      <c r="E1862" s="2">
        <f>MACD!F1862</f>
        <v>2.2193479171478323E-2</v>
      </c>
      <c r="F1862" s="2">
        <f>'Moving Avg'!D1862</f>
        <v>0.7</v>
      </c>
      <c r="G1862" s="2">
        <f>'Moving Avg'!F1862</f>
        <v>0.73399999999999976</v>
      </c>
      <c r="H1862" s="2">
        <f>'Moving Avg'!G1862</f>
        <v>0.75740000000000018</v>
      </c>
      <c r="I1862" s="2">
        <f>'Moving Avg'!H1862</f>
        <v>0.84370000000000078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0.7</v>
      </c>
      <c r="C1863" s="2">
        <f>RSI!I1863</f>
        <v>32.552878704340159</v>
      </c>
      <c r="D1863" s="2">
        <f>MACD!E1863</f>
        <v>3.0192579604170988E-2</v>
      </c>
      <c r="E1863" s="2">
        <f>MACD!F1863</f>
        <v>2.3793299258016858E-2</v>
      </c>
      <c r="F1863" s="2">
        <f>'Moving Avg'!D1863</f>
        <v>0.7</v>
      </c>
      <c r="G1863" s="2">
        <f>'Moving Avg'!F1863</f>
        <v>0.73049999999999971</v>
      </c>
      <c r="H1863" s="2">
        <f>'Moving Avg'!G1863</f>
        <v>0.75480000000000036</v>
      </c>
      <c r="I1863" s="2">
        <f>'Moving Avg'!H1863</f>
        <v>0.84260000000000057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0.7</v>
      </c>
      <c r="C1864" s="2">
        <f>RSI!I1864</f>
        <v>32.552878704340159</v>
      </c>
      <c r="D1864" s="2">
        <f>MACD!E1864</f>
        <v>2.3174550339394084E-2</v>
      </c>
      <c r="E1864" s="2">
        <f>MACD!F1864</f>
        <v>2.3669549474292305E-2</v>
      </c>
      <c r="F1864" s="2">
        <f>'Moving Avg'!D1864</f>
        <v>0.7</v>
      </c>
      <c r="G1864" s="2">
        <f>'Moving Avg'!F1864</f>
        <v>0.72699999999999965</v>
      </c>
      <c r="H1864" s="2">
        <f>'Moving Avg'!G1864</f>
        <v>0.75220000000000042</v>
      </c>
      <c r="I1864" s="2">
        <f>'Moving Avg'!H1864</f>
        <v>0.84145000000000048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0.67</v>
      </c>
      <c r="C1865" s="2">
        <f>RSI!I1865</f>
        <v>23.855677918651935</v>
      </c>
      <c r="D1865" s="2">
        <f>MACD!E1865</f>
        <v>1.501883452978936E-2</v>
      </c>
      <c r="E1865" s="2">
        <f>MACD!F1865</f>
        <v>2.1939406485391718E-2</v>
      </c>
      <c r="F1865" s="2">
        <f>'Moving Avg'!D1865</f>
        <v>0.69399999999999995</v>
      </c>
      <c r="G1865" s="2">
        <f>'Moving Avg'!F1865</f>
        <v>0.72199999999999975</v>
      </c>
      <c r="H1865" s="2">
        <f>'Moving Avg'!G1865</f>
        <v>0.74900000000000022</v>
      </c>
      <c r="I1865" s="2">
        <f>'Moving Avg'!H1865</f>
        <v>0.8401500000000004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</row>
    <row r="1866" spans="1:12" ht="13.5" x14ac:dyDescent="0.25">
      <c r="A1866" s="3">
        <f>RSI!A1866</f>
        <v>45020</v>
      </c>
      <c r="B1866" s="2">
        <f>RSI!B1866</f>
        <v>0.67</v>
      </c>
      <c r="C1866" s="2">
        <f>RSI!I1866</f>
        <v>23.855677918651935</v>
      </c>
      <c r="D1866" s="2">
        <f>MACD!E1866</f>
        <v>1.3073258501981821E-2</v>
      </c>
      <c r="E1866" s="2">
        <f>MACD!F1866</f>
        <v>2.0166176888709739E-2</v>
      </c>
      <c r="F1866" s="2">
        <f>'Moving Avg'!D1866</f>
        <v>0.68799999999999994</v>
      </c>
      <c r="G1866" s="2">
        <f>'Moving Avg'!F1866</f>
        <v>0.71699999999999975</v>
      </c>
      <c r="H1866" s="2">
        <f>'Moving Avg'!G1866</f>
        <v>0.74640000000000017</v>
      </c>
      <c r="I1866" s="2">
        <f>'Moving Avg'!H1866</f>
        <v>0.83885000000000021</v>
      </c>
      <c r="J1866" s="5" t="str">
        <f>OBV!F1866</f>
        <v>BEARISH</v>
      </c>
      <c r="K1866" s="5" t="str">
        <f>OBV!G1866</f>
        <v>NEUTRAL</v>
      </c>
      <c r="L1866" s="5" t="str">
        <f>OBV!H1866</f>
        <v>CONFIRMED BEARISH</v>
      </c>
    </row>
    <row r="1867" spans="1:12" ht="13.5" x14ac:dyDescent="0.25">
      <c r="A1867" s="3">
        <f>RSI!A1867</f>
        <v>45021</v>
      </c>
      <c r="B1867" s="2">
        <f>RSI!B1867</f>
        <v>0.67</v>
      </c>
      <c r="C1867" s="2">
        <f>RSI!I1867</f>
        <v>23.855677918651935</v>
      </c>
      <c r="D1867" s="2">
        <f>MACD!E1867</f>
        <v>1.1741844138292379E-2</v>
      </c>
      <c r="E1867" s="2">
        <f>MACD!F1867</f>
        <v>1.8481310338626267E-2</v>
      </c>
      <c r="F1867" s="2">
        <f>'Moving Avg'!D1867</f>
        <v>0.68199999999999994</v>
      </c>
      <c r="G1867" s="2">
        <f>'Moving Avg'!F1867</f>
        <v>0.71199999999999986</v>
      </c>
      <c r="H1867" s="2">
        <f>'Moving Avg'!G1867</f>
        <v>0.74440000000000017</v>
      </c>
      <c r="I1867" s="2">
        <f>'Moving Avg'!H1867</f>
        <v>0.83754999999999991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</row>
    <row r="1868" spans="1:12" ht="13.5" x14ac:dyDescent="0.25">
      <c r="A1868" s="3">
        <f>RSI!A1868</f>
        <v>45022</v>
      </c>
      <c r="B1868" s="2">
        <f>RSI!B1868</f>
        <v>0.67</v>
      </c>
      <c r="C1868" s="2">
        <f>RSI!I1868</f>
        <v>23.855677918651935</v>
      </c>
      <c r="D1868" s="2">
        <f>MACD!E1868</f>
        <v>1.090678337883999E-2</v>
      </c>
      <c r="E1868" s="2">
        <f>MACD!F1868</f>
        <v>1.6966404946669011E-2</v>
      </c>
      <c r="F1868" s="2">
        <f>'Moving Avg'!D1868</f>
        <v>0.67599999999999993</v>
      </c>
      <c r="G1868" s="2">
        <f>'Moving Avg'!F1868</f>
        <v>0.70699999999999985</v>
      </c>
      <c r="H1868" s="2">
        <f>'Moving Avg'!G1868</f>
        <v>0.74180000000000001</v>
      </c>
      <c r="I1868" s="2">
        <f>'Moving Avg'!H1868</f>
        <v>0.83629999999999982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0.64</v>
      </c>
      <c r="C1869" s="2">
        <f>RSI!I1869</f>
        <v>17.549207756062287</v>
      </c>
      <c r="D1869" s="2">
        <f>MACD!E1869</f>
        <v>1.2692342232501708E-2</v>
      </c>
      <c r="E1869" s="2">
        <f>MACD!F1869</f>
        <v>1.6111592403835553E-2</v>
      </c>
      <c r="F1869" s="2">
        <f>'Moving Avg'!D1869</f>
        <v>0.66400000000000003</v>
      </c>
      <c r="G1869" s="2">
        <f>'Moving Avg'!F1869</f>
        <v>0.7004999999999999</v>
      </c>
      <c r="H1869" s="2">
        <f>'Moving Avg'!G1869</f>
        <v>0.73919999999999997</v>
      </c>
      <c r="I1869" s="2">
        <f>'Moving Avg'!H1869</f>
        <v>0.83489999999999964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</row>
    <row r="1870" spans="1:12" ht="13.5" x14ac:dyDescent="0.25">
      <c r="A1870" s="3">
        <f>RSI!A1870</f>
        <v>45026</v>
      </c>
      <c r="B1870" s="2">
        <f>RSI!B1870</f>
        <v>0.62</v>
      </c>
      <c r="C1870" s="2">
        <f>RSI!I1870</f>
        <v>14.749756783114151</v>
      </c>
      <c r="D1870" s="2">
        <f>MACD!E1870</f>
        <v>1.6111884442834845E-2</v>
      </c>
      <c r="E1870" s="2">
        <f>MACD!F1870</f>
        <v>1.611165081163541E-2</v>
      </c>
      <c r="F1870" s="2">
        <f>'Moving Avg'!D1870</f>
        <v>0.65400000000000014</v>
      </c>
      <c r="G1870" s="2">
        <f>'Moving Avg'!F1870</f>
        <v>0.69299999999999995</v>
      </c>
      <c r="H1870" s="2">
        <f>'Moving Avg'!G1870</f>
        <v>0.7367999999999999</v>
      </c>
      <c r="I1870" s="2">
        <f>'Moving Avg'!H1870</f>
        <v>0.83339999999999959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0.64</v>
      </c>
      <c r="C1871" s="2">
        <f>RSI!I1871</f>
        <v>27.247901740870134</v>
      </c>
      <c r="D1871" s="2">
        <f>MACD!E1871</f>
        <v>1.8037601166681738E-2</v>
      </c>
      <c r="E1871" s="2">
        <f>MACD!F1871</f>
        <v>1.6496840882644678E-2</v>
      </c>
      <c r="F1871" s="2">
        <f>'Moving Avg'!D1871</f>
        <v>0.64800000000000002</v>
      </c>
      <c r="G1871" s="2">
        <f>'Moving Avg'!F1871</f>
        <v>0.68700000000000006</v>
      </c>
      <c r="H1871" s="2">
        <f>'Moving Avg'!G1871</f>
        <v>0.73480000000000001</v>
      </c>
      <c r="I1871" s="2">
        <f>'Moving Avg'!H1871</f>
        <v>0.83179999999999954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0.62</v>
      </c>
      <c r="C1872" s="2">
        <f>RSI!I1872</f>
        <v>23.532522895159758</v>
      </c>
      <c r="D1872" s="2">
        <f>MACD!E1872</f>
        <v>2.1506039042440084E-2</v>
      </c>
      <c r="E1872" s="2">
        <f>MACD!F1872</f>
        <v>1.7498680514603761E-2</v>
      </c>
      <c r="F1872" s="2">
        <f>'Moving Avg'!D1872</f>
        <v>0.63800000000000012</v>
      </c>
      <c r="G1872" s="2">
        <f>'Moving Avg'!F1872</f>
        <v>0.67999999999999994</v>
      </c>
      <c r="H1872" s="2">
        <f>'Moving Avg'!G1872</f>
        <v>0.73239999999999994</v>
      </c>
      <c r="I1872" s="2">
        <f>'Moving Avg'!H1872</f>
        <v>0.83009999999999939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0.6</v>
      </c>
      <c r="C1873" s="2">
        <f>RSI!I1873</f>
        <v>20.519384663998125</v>
      </c>
      <c r="D1873" s="2">
        <f>MACD!E1873</f>
        <v>2.6371555451738748E-2</v>
      </c>
      <c r="E1873" s="2">
        <f>MACD!F1873</f>
        <v>1.927325550203076E-2</v>
      </c>
      <c r="F1873" s="2">
        <f>'Moving Avg'!D1873</f>
        <v>0.624</v>
      </c>
      <c r="G1873" s="2">
        <f>'Moving Avg'!F1873</f>
        <v>0.67349999999999999</v>
      </c>
      <c r="H1873" s="2">
        <f>'Moving Avg'!G1873</f>
        <v>0.72959999999999992</v>
      </c>
      <c r="I1873" s="2">
        <f>'Moving Avg'!H1873</f>
        <v>0.82809999999999917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0.57999999999999996</v>
      </c>
      <c r="C1874" s="2">
        <f>RSI!I1874</f>
        <v>18.032824330593101</v>
      </c>
      <c r="D1874" s="2">
        <f>MACD!E1874</f>
        <v>3.2504121807152342E-2</v>
      </c>
      <c r="E1874" s="2">
        <f>MACD!F1874</f>
        <v>2.1919428763055079E-2</v>
      </c>
      <c r="F1874" s="2">
        <f>'Moving Avg'!D1874</f>
        <v>0.61199999999999999</v>
      </c>
      <c r="G1874" s="2">
        <f>'Moving Avg'!F1874</f>
        <v>0.66750000000000009</v>
      </c>
      <c r="H1874" s="2">
        <f>'Moving Avg'!G1874</f>
        <v>0.72579999999999989</v>
      </c>
      <c r="I1874" s="2">
        <f>'Moving Avg'!H1874</f>
        <v>0.82619999999999916</v>
      </c>
      <c r="J1874" s="5" t="str">
        <f>OBV!F1874</f>
        <v>NEUTRAL</v>
      </c>
      <c r="K1874" s="5" t="str">
        <f>OBV!G1874</f>
        <v>NEUTRAL</v>
      </c>
      <c r="L1874" s="5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0.57999999999999996</v>
      </c>
      <c r="C1875" s="2">
        <f>RSI!I1875</f>
        <v>18.032824330593101</v>
      </c>
      <c r="D1875" s="2">
        <f>MACD!E1875</f>
        <v>3.3690558446782148E-2</v>
      </c>
      <c r="E1875" s="2">
        <f>MACD!F1875</f>
        <v>2.4273654699800494E-2</v>
      </c>
      <c r="F1875" s="2">
        <f>'Moving Avg'!D1875</f>
        <v>0.60399999999999998</v>
      </c>
      <c r="G1875" s="2">
        <f>'Moving Avg'!F1875</f>
        <v>0.66300000000000003</v>
      </c>
      <c r="H1875" s="2">
        <f>'Moving Avg'!G1875</f>
        <v>0.72199999999999986</v>
      </c>
      <c r="I1875" s="2">
        <f>'Moving Avg'!H1875</f>
        <v>0.82409999999999917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0.56000000000000005</v>
      </c>
      <c r="C1876" s="2">
        <f>RSI!I1876</f>
        <v>15.810759311674047</v>
      </c>
      <c r="D1876" s="2">
        <f>MACD!E1876</f>
        <v>3.6743287341685638E-2</v>
      </c>
      <c r="E1876" s="2">
        <f>MACD!F1876</f>
        <v>2.6767581228177524E-2</v>
      </c>
      <c r="F1876" s="2">
        <f>'Moving Avg'!D1876</f>
        <v>0.58799999999999997</v>
      </c>
      <c r="G1876" s="2">
        <f>'Moving Avg'!F1876</f>
        <v>0.65600000000000003</v>
      </c>
      <c r="H1876" s="2">
        <f>'Moving Avg'!G1876</f>
        <v>0.71779999999999999</v>
      </c>
      <c r="I1876" s="2">
        <f>'Moving Avg'!H1876</f>
        <v>0.82189999999999896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0.56999999999999995</v>
      </c>
      <c r="C1877" s="2">
        <f>RSI!I1877</f>
        <v>21.049224910616701</v>
      </c>
      <c r="D1877" s="2">
        <f>MACD!E1877</f>
        <v>3.9229120095906955E-2</v>
      </c>
      <c r="E1877" s="2">
        <f>MACD!F1877</f>
        <v>2.925988900172341E-2</v>
      </c>
      <c r="F1877" s="2">
        <f>'Moving Avg'!D1877</f>
        <v>0.57799999999999996</v>
      </c>
      <c r="G1877" s="2">
        <f>'Moving Avg'!F1877</f>
        <v>0.64949999999999997</v>
      </c>
      <c r="H1877" s="2">
        <f>'Moving Avg'!G1877</f>
        <v>0.71379999999999999</v>
      </c>
      <c r="I1877" s="2">
        <f>'Moving Avg'!H1877</f>
        <v>0.81994999999999874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</row>
    <row r="1878" spans="1:12" ht="13.5" x14ac:dyDescent="0.25">
      <c r="A1878" s="3">
        <f>RSI!A1878</f>
        <v>45036</v>
      </c>
      <c r="B1878" s="2">
        <f>RSI!B1878</f>
        <v>0.56999999999999995</v>
      </c>
      <c r="C1878" s="2">
        <f>RSI!I1878</f>
        <v>21.049224910616701</v>
      </c>
      <c r="D1878" s="2">
        <f>MACD!E1878</f>
        <v>4.186925550054299E-2</v>
      </c>
      <c r="E1878" s="2">
        <f>MACD!F1878</f>
        <v>3.1781762301487326E-2</v>
      </c>
      <c r="F1878" s="2">
        <f>'Moving Avg'!D1878</f>
        <v>0.57199999999999995</v>
      </c>
      <c r="G1878" s="2">
        <f>'Moving Avg'!F1878</f>
        <v>0.64300000000000002</v>
      </c>
      <c r="H1878" s="2">
        <f>'Moving Avg'!G1878</f>
        <v>0.70979999999999999</v>
      </c>
      <c r="I1878" s="2">
        <f>'Moving Avg'!H1878</f>
        <v>0.81799999999999873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</row>
    <row r="1879" spans="1:12" ht="13.5" x14ac:dyDescent="0.25">
      <c r="A1879" s="3">
        <f>RSI!A1879</f>
        <v>45040</v>
      </c>
      <c r="B1879" s="2">
        <f>RSI!B1879</f>
        <v>0.56999999999999995</v>
      </c>
      <c r="C1879" s="2">
        <f>RSI!I1879</f>
        <v>21.049224910616701</v>
      </c>
      <c r="D1879" s="2">
        <f>MACD!E1879</f>
        <v>3.9984811666562314E-2</v>
      </c>
      <c r="E1879" s="2">
        <f>MACD!F1879</f>
        <v>3.3422372174502328E-2</v>
      </c>
      <c r="F1879" s="2">
        <f>'Moving Avg'!D1879</f>
        <v>0.56999999999999995</v>
      </c>
      <c r="G1879" s="2">
        <f>'Moving Avg'!F1879</f>
        <v>0.63650000000000007</v>
      </c>
      <c r="H1879" s="2">
        <f>'Moving Avg'!G1879</f>
        <v>0.70580000000000009</v>
      </c>
      <c r="I1879" s="2">
        <f>'Moving Avg'!H1879</f>
        <v>0.81584999999999852</v>
      </c>
      <c r="J1879" s="5" t="str">
        <f>OBV!F1879</f>
        <v>BULLISH</v>
      </c>
      <c r="K1879" s="5" t="str">
        <f>OBV!G1879</f>
        <v>NEUTRAL</v>
      </c>
      <c r="L1879" s="5" t="str">
        <f>OBV!H1879</f>
        <v>BULLISH DIVERGENCE</v>
      </c>
    </row>
    <row r="1880" spans="1:12" ht="13.5" x14ac:dyDescent="0.25">
      <c r="A1880" s="3">
        <f>RSI!A1880</f>
        <v>45041</v>
      </c>
      <c r="B1880" s="2">
        <f>RSI!B1880</f>
        <v>0.55000000000000004</v>
      </c>
      <c r="C1880" s="2">
        <f>RSI!I1880</f>
        <v>18.217673429405309</v>
      </c>
      <c r="D1880" s="2">
        <f>MACD!E1880</f>
        <v>3.725500739017773E-2</v>
      </c>
      <c r="E1880" s="2">
        <f>MACD!F1880</f>
        <v>3.418889921763741E-2</v>
      </c>
      <c r="F1880" s="2">
        <f>'Moving Avg'!D1880</f>
        <v>0.56399999999999983</v>
      </c>
      <c r="G1880" s="2">
        <f>'Moving Avg'!F1880</f>
        <v>0.62900000000000011</v>
      </c>
      <c r="H1880" s="2">
        <f>'Moving Avg'!G1880</f>
        <v>0.70140000000000002</v>
      </c>
      <c r="I1880" s="2">
        <f>'Moving Avg'!H1880</f>
        <v>0.81379999999999841</v>
      </c>
      <c r="J1880" s="5" t="str">
        <f>OBV!F1880</f>
        <v>BULLISH</v>
      </c>
      <c r="K1880" s="5" t="str">
        <f>OBV!G1880</f>
        <v>NEUTRAL</v>
      </c>
      <c r="L1880" s="5" t="str">
        <f>OBV!H1880</f>
        <v>BULLISH DIVERGENCE</v>
      </c>
    </row>
    <row r="1881" spans="1:12" ht="13.5" x14ac:dyDescent="0.25">
      <c r="A1881" s="3">
        <f>RSI!A1881</f>
        <v>45042</v>
      </c>
      <c r="B1881" s="2">
        <f>RSI!B1881</f>
        <v>0.53</v>
      </c>
      <c r="C1881" s="2">
        <f>RSI!I1881</f>
        <v>15.912463612387839</v>
      </c>
      <c r="D1881" s="2">
        <f>MACD!E1881</f>
        <v>4.0047838713350381E-2</v>
      </c>
      <c r="E1881" s="2">
        <f>MACD!F1881</f>
        <v>3.5360687116780004E-2</v>
      </c>
      <c r="F1881" s="2">
        <f>'Moving Avg'!D1881</f>
        <v>0.55800000000000005</v>
      </c>
      <c r="G1881" s="2">
        <f>'Moving Avg'!F1881</f>
        <v>0.62050000000000005</v>
      </c>
      <c r="H1881" s="2">
        <f>'Moving Avg'!G1881</f>
        <v>0.6966</v>
      </c>
      <c r="I1881" s="2">
        <f>'Moving Avg'!H1881</f>
        <v>0.81174999999999842</v>
      </c>
      <c r="J1881" s="5" t="str">
        <f>OBV!F1881</f>
        <v>BULLISH</v>
      </c>
      <c r="K1881" s="5" t="str">
        <f>OBV!G1881</f>
        <v>NEUTRAL</v>
      </c>
      <c r="L1881" s="5" t="str">
        <f>OBV!H1881</f>
        <v>BULLISH DIVERGENCE</v>
      </c>
    </row>
    <row r="1882" spans="1:12" ht="13.5" x14ac:dyDescent="0.25">
      <c r="A1882" s="3">
        <f>RSI!A1882</f>
        <v>45043</v>
      </c>
      <c r="B1882" s="2">
        <f>RSI!B1882</f>
        <v>0.51</v>
      </c>
      <c r="C1882" s="2">
        <f>RSI!I1882</f>
        <v>14.004114280037811</v>
      </c>
      <c r="D1882" s="2">
        <f>MACD!E1882</f>
        <v>4.1437688454145305E-2</v>
      </c>
      <c r="E1882" s="2">
        <f>MACD!F1882</f>
        <v>3.6576087384253067E-2</v>
      </c>
      <c r="F1882" s="2">
        <f>'Moving Avg'!D1882</f>
        <v>0.54599999999999993</v>
      </c>
      <c r="G1882" s="2">
        <f>'Moving Avg'!F1882</f>
        <v>0.61099999999999999</v>
      </c>
      <c r="H1882" s="2">
        <f>'Moving Avg'!G1882</f>
        <v>0.6913999999999999</v>
      </c>
      <c r="I1882" s="2">
        <f>'Moving Avg'!H1882</f>
        <v>0.80959999999999821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</row>
    <row r="1883" spans="1:12" ht="13.5" x14ac:dyDescent="0.25">
      <c r="A1883" s="3">
        <f>RSI!A1883</f>
        <v>45044</v>
      </c>
      <c r="B1883" s="2">
        <f>RSI!B1883</f>
        <v>0.49</v>
      </c>
      <c r="C1883" s="2">
        <f>RSI!I1883</f>
        <v>12.402315651409552</v>
      </c>
      <c r="D1883" s="2">
        <f>MACD!E1883</f>
        <v>4.1712497357000111E-2</v>
      </c>
      <c r="E1883" s="2">
        <f>MACD!F1883</f>
        <v>3.7603369378802473E-2</v>
      </c>
      <c r="F1883" s="2">
        <f>'Moving Avg'!D1883</f>
        <v>0.53</v>
      </c>
      <c r="G1883" s="2">
        <f>'Moving Avg'!F1883</f>
        <v>0.60050000000000003</v>
      </c>
      <c r="H1883" s="2">
        <f>'Moving Avg'!G1883</f>
        <v>0.68519999999999992</v>
      </c>
      <c r="I1883" s="2">
        <f>'Moving Avg'!H1883</f>
        <v>0.80744999999999822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45048</v>
      </c>
      <c r="B1884" s="2">
        <f>RSI!B1884</f>
        <v>0.47</v>
      </c>
      <c r="C1884" s="2">
        <f>RSI!I1884</f>
        <v>11.042153363226518</v>
      </c>
      <c r="D1884" s="2">
        <f>MACD!E1884</f>
        <v>4.111056704035343E-2</v>
      </c>
      <c r="E1884" s="2">
        <f>MACD!F1884</f>
        <v>3.8304808911112667E-2</v>
      </c>
      <c r="F1884" s="2">
        <f>'Moving Avg'!D1884</f>
        <v>0.51</v>
      </c>
      <c r="G1884" s="2">
        <f>'Moving Avg'!F1884</f>
        <v>0.58900000000000008</v>
      </c>
      <c r="H1884" s="2">
        <f>'Moving Avg'!G1884</f>
        <v>0.67859999999999998</v>
      </c>
      <c r="I1884" s="2">
        <f>'Moving Avg'!H1884</f>
        <v>0.80519999999999814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</row>
    <row r="1885" spans="1:12" ht="13.5" x14ac:dyDescent="0.25">
      <c r="A1885" s="3">
        <f>RSI!A1885</f>
        <v>45049</v>
      </c>
      <c r="B1885" s="2">
        <f>RSI!B1885</f>
        <v>0.45</v>
      </c>
      <c r="C1885" s="2">
        <f>RSI!I1885</f>
        <v>9.8757645163310457</v>
      </c>
      <c r="D1885" s="2">
        <f>MACD!E1885</f>
        <v>4.2905515458475429E-2</v>
      </c>
      <c r="E1885" s="2">
        <f>MACD!F1885</f>
        <v>3.9224950220585225E-2</v>
      </c>
      <c r="F1885" s="2">
        <f>'Moving Avg'!D1885</f>
        <v>0.49000000000000005</v>
      </c>
      <c r="G1885" s="2">
        <f>'Moving Avg'!F1885</f>
        <v>0.57800000000000007</v>
      </c>
      <c r="H1885" s="2">
        <f>'Moving Avg'!G1885</f>
        <v>0.67220000000000013</v>
      </c>
      <c r="I1885" s="2">
        <f>'Moving Avg'!H1885</f>
        <v>0.80284999999999807</v>
      </c>
      <c r="J1885" s="5" t="str">
        <f>OBV!F1885</f>
        <v>BEARISH</v>
      </c>
      <c r="K1885" s="5" t="str">
        <f>OBV!G1885</f>
        <v>STRONG</v>
      </c>
      <c r="L1885" s="5" t="str">
        <f>OBV!H1885</f>
        <v>CONFIRMED BEARISH</v>
      </c>
    </row>
    <row r="1886" spans="1:12" ht="13.5" x14ac:dyDescent="0.25">
      <c r="A1886" s="3">
        <f>RSI!A1886</f>
        <v>45050</v>
      </c>
      <c r="B1886" s="2">
        <f>RSI!B1886</f>
        <v>0.45</v>
      </c>
      <c r="C1886" s="2">
        <f>RSI!I1886</f>
        <v>9.8757645163310457</v>
      </c>
      <c r="D1886" s="2">
        <f>MACD!E1886</f>
        <v>4.2227420738103927E-2</v>
      </c>
      <c r="E1886" s="2">
        <f>MACD!F1886</f>
        <v>3.9825444324088966E-2</v>
      </c>
      <c r="F1886" s="2">
        <f>'Moving Avg'!D1886</f>
        <v>0.47400000000000003</v>
      </c>
      <c r="G1886" s="2">
        <f>'Moving Avg'!F1886</f>
        <v>0.56699999999999995</v>
      </c>
      <c r="H1886" s="2">
        <f>'Moving Avg'!G1886</f>
        <v>0.66580000000000017</v>
      </c>
      <c r="I1886" s="2">
        <f>'Moving Avg'!H1886</f>
        <v>0.80049999999999799</v>
      </c>
      <c r="J1886" s="5" t="str">
        <f>OBV!F1886</f>
        <v>BEARISH</v>
      </c>
      <c r="K1886" s="5" t="str">
        <f>OBV!G1886</f>
        <v>STRONG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0.45</v>
      </c>
      <c r="C1887" s="2">
        <f>RSI!I1887</f>
        <v>9.8757645163310457</v>
      </c>
      <c r="D1887" s="2">
        <f>MACD!E1887</f>
        <v>4.4006948569857318E-2</v>
      </c>
      <c r="E1887" s="2">
        <f>MACD!F1887</f>
        <v>4.0661745173242642E-2</v>
      </c>
      <c r="F1887" s="2">
        <f>'Moving Avg'!D1887</f>
        <v>0.46200000000000002</v>
      </c>
      <c r="G1887" s="2">
        <f>'Moving Avg'!F1887</f>
        <v>0.55599999999999994</v>
      </c>
      <c r="H1887" s="2">
        <f>'Moving Avg'!G1887</f>
        <v>0.6594000000000001</v>
      </c>
      <c r="I1887" s="2">
        <f>'Moving Avg'!H1887</f>
        <v>0.79804999999999793</v>
      </c>
      <c r="J1887" s="5" t="str">
        <f>OBV!F1887</f>
        <v>BEARISH</v>
      </c>
      <c r="K1887" s="5" t="str">
        <f>OBV!G1887</f>
        <v>STRONG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0.45</v>
      </c>
      <c r="C1888" s="2">
        <f>RSI!I1888</f>
        <v>9.8757645163310457</v>
      </c>
      <c r="D1888" s="2">
        <f>MACD!E1888</f>
        <v>4.6267183212172935E-2</v>
      </c>
      <c r="E1888" s="2">
        <f>MACD!F1888</f>
        <v>4.1782832781028706E-2</v>
      </c>
      <c r="F1888" s="2">
        <f>'Moving Avg'!D1888</f>
        <v>0.45400000000000001</v>
      </c>
      <c r="G1888" s="2">
        <f>'Moving Avg'!F1888</f>
        <v>0.54499999999999993</v>
      </c>
      <c r="H1888" s="2">
        <f>'Moving Avg'!G1888</f>
        <v>0.65300000000000014</v>
      </c>
      <c r="I1888" s="2">
        <f>'Moving Avg'!H1888</f>
        <v>0.79569999999999763</v>
      </c>
      <c r="J1888" s="5" t="str">
        <f>OBV!F1888</f>
        <v>BEARISH</v>
      </c>
      <c r="K1888" s="5" t="str">
        <f>OBV!G1888</f>
        <v>STRONG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0.45</v>
      </c>
      <c r="C1889" s="2">
        <f>RSI!I1889</f>
        <v>9.8757645163310457</v>
      </c>
      <c r="D1889" s="2">
        <f>MACD!E1889</f>
        <v>4.8878282339774315E-2</v>
      </c>
      <c r="E1889" s="2">
        <f>MACD!F1889</f>
        <v>4.3201922692777832E-2</v>
      </c>
      <c r="F1889" s="2">
        <f>'Moving Avg'!D1889</f>
        <v>0.45</v>
      </c>
      <c r="G1889" s="2">
        <f>'Moving Avg'!F1889</f>
        <v>0.53549999999999986</v>
      </c>
      <c r="H1889" s="2">
        <f>'Moving Avg'!G1889</f>
        <v>0.64659999999999995</v>
      </c>
      <c r="I1889" s="2">
        <f>'Moving Avg'!H1889</f>
        <v>0.79334999999999767</v>
      </c>
      <c r="J1889" s="5" t="str">
        <f>OBV!F1889</f>
        <v>BEARISH</v>
      </c>
      <c r="K1889" s="5" t="str">
        <f>OBV!G1889</f>
        <v>STRONG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0.45</v>
      </c>
      <c r="C1890" s="2">
        <f>RSI!I1890</f>
        <v>9.8757645163310457</v>
      </c>
      <c r="D1890" s="2">
        <f>MACD!E1890</f>
        <v>4.86575961025415E-2</v>
      </c>
      <c r="E1890" s="2">
        <f>MACD!F1890</f>
        <v>4.429305737473057E-2</v>
      </c>
      <c r="F1890" s="2">
        <f>'Moving Avg'!D1890</f>
        <v>0.45</v>
      </c>
      <c r="G1890" s="2">
        <f>'Moving Avg'!F1890</f>
        <v>0.52699999999999991</v>
      </c>
      <c r="H1890" s="2">
        <f>'Moving Avg'!G1890</f>
        <v>0.64080000000000004</v>
      </c>
      <c r="I1890" s="2">
        <f>'Moving Avg'!H1890</f>
        <v>0.79089999999999749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45057</v>
      </c>
      <c r="B1891" s="2">
        <f>RSI!B1891</f>
        <v>0.45</v>
      </c>
      <c r="C1891" s="2">
        <f>RSI!I1891</f>
        <v>9.8757645163310457</v>
      </c>
      <c r="D1891" s="2">
        <f>MACD!E1891</f>
        <v>4.5992869322914132E-2</v>
      </c>
      <c r="E1891" s="2">
        <f>MACD!F1891</f>
        <v>4.4633019764367288E-2</v>
      </c>
      <c r="F1891" s="2">
        <f>'Moving Avg'!D1891</f>
        <v>0.45</v>
      </c>
      <c r="G1891" s="2">
        <f>'Moving Avg'!F1891</f>
        <v>0.51749999999999985</v>
      </c>
      <c r="H1891" s="2">
        <f>'Moving Avg'!G1891</f>
        <v>0.6349999999999999</v>
      </c>
      <c r="I1891" s="2">
        <f>'Moving Avg'!H1891</f>
        <v>0.78844999999999743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0.45</v>
      </c>
      <c r="C1892" s="2">
        <f>RSI!I1892</f>
        <v>9.8757645163310457</v>
      </c>
      <c r="D1892" s="2">
        <f>MACD!E1892</f>
        <v>4.1215742993315319E-2</v>
      </c>
      <c r="E1892" s="2">
        <f>MACD!F1892</f>
        <v>4.3949564410156891E-2</v>
      </c>
      <c r="F1892" s="2">
        <f>'Moving Avg'!D1892</f>
        <v>0.45</v>
      </c>
      <c r="G1892" s="2">
        <f>'Moving Avg'!F1892</f>
        <v>0.50899999999999979</v>
      </c>
      <c r="H1892" s="2">
        <f>'Moving Avg'!G1892</f>
        <v>0.62919999999999998</v>
      </c>
      <c r="I1892" s="2">
        <f>'Moving Avg'!H1892</f>
        <v>0.78604999999999736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0.45</v>
      </c>
      <c r="C1893" s="2">
        <f>RSI!I1893</f>
        <v>9.8757645163310457</v>
      </c>
      <c r="D1893" s="2">
        <f>MACD!E1893</f>
        <v>3.4610122729460846E-2</v>
      </c>
      <c r="E1893" s="2">
        <f>MACD!F1893</f>
        <v>4.2081676074017686E-2</v>
      </c>
      <c r="F1893" s="2">
        <f>'Moving Avg'!D1893</f>
        <v>0.45</v>
      </c>
      <c r="G1893" s="2">
        <f>'Moving Avg'!F1893</f>
        <v>0.50149999999999983</v>
      </c>
      <c r="H1893" s="2">
        <f>'Moving Avg'!G1893</f>
        <v>0.62279999999999991</v>
      </c>
      <c r="I1893" s="2">
        <f>'Moving Avg'!H1893</f>
        <v>0.78369999999999718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0.45</v>
      </c>
      <c r="C1894" s="2">
        <f>RSI!I1894</f>
        <v>9.8757645163310457</v>
      </c>
      <c r="D1894" s="2">
        <f>MACD!E1894</f>
        <v>2.6419279243768967E-2</v>
      </c>
      <c r="E1894" s="2">
        <f>MACD!F1894</f>
        <v>3.8949196707967947E-2</v>
      </c>
      <c r="F1894" s="2">
        <f>'Moving Avg'!D1894</f>
        <v>0.45</v>
      </c>
      <c r="G1894" s="2">
        <f>'Moving Avg'!F1894</f>
        <v>0.49499999999999983</v>
      </c>
      <c r="H1894" s="2">
        <f>'Moving Avg'!G1894</f>
        <v>0.61639999999999984</v>
      </c>
      <c r="I1894" s="2">
        <f>'Moving Avg'!H1894</f>
        <v>0.7813499999999971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</row>
    <row r="1895" spans="1:12" ht="13.5" x14ac:dyDescent="0.25">
      <c r="A1895" s="3">
        <f>RSI!A1895</f>
        <v>45063</v>
      </c>
      <c r="B1895" s="2">
        <f>RSI!B1895</f>
        <v>0.45</v>
      </c>
      <c r="C1895" s="2">
        <f>RSI!I1895</f>
        <v>9.8757645163310457</v>
      </c>
      <c r="D1895" s="2">
        <f>MACD!E1895</f>
        <v>1.6851874470149797E-2</v>
      </c>
      <c r="E1895" s="2">
        <f>MACD!F1895</f>
        <v>3.4529732260404317E-2</v>
      </c>
      <c r="F1895" s="2">
        <f>'Moving Avg'!D1895</f>
        <v>0.45</v>
      </c>
      <c r="G1895" s="2">
        <f>'Moving Avg'!F1895</f>
        <v>0.48849999999999988</v>
      </c>
      <c r="H1895" s="2">
        <f>'Moving Avg'!G1895</f>
        <v>0.60999999999999976</v>
      </c>
      <c r="I1895" s="2">
        <f>'Moving Avg'!H1895</f>
        <v>0.7791999999999969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0.45</v>
      </c>
      <c r="C1896" s="2">
        <f>RSI!I1896</f>
        <v>9.8757645163310457</v>
      </c>
      <c r="D1896" s="2">
        <f>MACD!E1896</f>
        <v>9.1640003658025604E-3</v>
      </c>
      <c r="E1896" s="2">
        <f>MACD!F1896</f>
        <v>2.9456585881483966E-2</v>
      </c>
      <c r="F1896" s="2">
        <f>'Moving Avg'!D1896</f>
        <v>0.45</v>
      </c>
      <c r="G1896" s="2">
        <f>'Moving Avg'!F1896</f>
        <v>0.48299999999999993</v>
      </c>
      <c r="H1896" s="2">
        <f>'Moving Avg'!G1896</f>
        <v>0.60359999999999969</v>
      </c>
      <c r="I1896" s="2">
        <f>'Moving Avg'!H1896</f>
        <v>0.77704999999999691</v>
      </c>
      <c r="J1896" s="5" t="str">
        <f>OBV!F1896</f>
        <v>NEUTRAL</v>
      </c>
      <c r="K1896" s="5" t="str">
        <f>OBV!G1896</f>
        <v>NEUTRAL</v>
      </c>
      <c r="L1896" s="5" t="str">
        <f>OBV!H1896</f>
        <v>NEUTRAL</v>
      </c>
    </row>
    <row r="1897" spans="1:12" ht="13.5" x14ac:dyDescent="0.25">
      <c r="A1897" s="3">
        <f>RSI!A1897</f>
        <v>45065</v>
      </c>
      <c r="B1897" s="2">
        <f>RSI!B1897</f>
        <v>0.47</v>
      </c>
      <c r="C1897" s="2">
        <f>RSI!I1897</f>
        <v>28.304572420788048</v>
      </c>
      <c r="D1897" s="2">
        <f>MACD!E1897</f>
        <v>1.5548226445526447E-3</v>
      </c>
      <c r="E1897" s="2">
        <f>MACD!F1897</f>
        <v>2.3876233234097703E-2</v>
      </c>
      <c r="F1897" s="2">
        <f>'Moving Avg'!D1897</f>
        <v>0.45400000000000001</v>
      </c>
      <c r="G1897" s="2">
        <f>'Moving Avg'!F1897</f>
        <v>0.47800000000000004</v>
      </c>
      <c r="H1897" s="2">
        <f>'Moving Avg'!G1897</f>
        <v>0.5975999999999998</v>
      </c>
      <c r="I1897" s="2">
        <f>'Moving Avg'!H1897</f>
        <v>0.77499999999999691</v>
      </c>
      <c r="J1897" s="5" t="str">
        <f>OBV!F1897</f>
        <v>NEUTRAL</v>
      </c>
      <c r="K1897" s="5" t="str">
        <f>OBV!G1897</f>
        <v>NEUTRAL</v>
      </c>
      <c r="L1897" s="5" t="str">
        <f>OBV!H1897</f>
        <v>NEUTRAL</v>
      </c>
    </row>
    <row r="1898" spans="1:12" ht="13.5" x14ac:dyDescent="0.25">
      <c r="A1898" s="3">
        <f>RSI!A1898</f>
        <v>45068</v>
      </c>
      <c r="B1898" s="2">
        <f>RSI!B1898</f>
        <v>0.48</v>
      </c>
      <c r="C1898" s="2">
        <f>RSI!I1898</f>
        <v>35.415682649664603</v>
      </c>
      <c r="D1898" s="2">
        <f>MACD!E1898</f>
        <v>-5.3931635774470132E-3</v>
      </c>
      <c r="E1898" s="2">
        <f>MACD!F1898</f>
        <v>1.8022353871788761E-2</v>
      </c>
      <c r="F1898" s="2">
        <f>'Moving Avg'!D1898</f>
        <v>0.45999999999999996</v>
      </c>
      <c r="G1898" s="2">
        <f>'Moving Avg'!F1898</f>
        <v>0.47350000000000014</v>
      </c>
      <c r="H1898" s="2">
        <f>'Moving Avg'!G1898</f>
        <v>0.59179999999999966</v>
      </c>
      <c r="I1898" s="2">
        <f>'Moving Avg'!H1898</f>
        <v>0.7729999999999968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45069</v>
      </c>
      <c r="B1899" s="2">
        <f>RSI!B1899</f>
        <v>0.48</v>
      </c>
      <c r="C1899" s="2">
        <f>RSI!I1899</f>
        <v>35.415682649664603</v>
      </c>
      <c r="D1899" s="2">
        <f>MACD!E1899</f>
        <v>-1.1117162314598472E-2</v>
      </c>
      <c r="E1899" s="2">
        <f>MACD!F1899</f>
        <v>1.2194450634511314E-2</v>
      </c>
      <c r="F1899" s="2">
        <f>'Moving Avg'!D1899</f>
        <v>0.46600000000000003</v>
      </c>
      <c r="G1899" s="2">
        <f>'Moving Avg'!F1899</f>
        <v>0.46900000000000014</v>
      </c>
      <c r="H1899" s="2">
        <f>'Moving Avg'!G1899</f>
        <v>0.58599999999999974</v>
      </c>
      <c r="I1899" s="2">
        <f>'Moving Avg'!H1899</f>
        <v>0.77099999999999691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0.48</v>
      </c>
      <c r="C1900" s="2">
        <f>RSI!I1900</f>
        <v>35.415682649664589</v>
      </c>
      <c r="D1900" s="2">
        <f>MACD!E1900</f>
        <v>-1.5816965743254419E-2</v>
      </c>
      <c r="E1900" s="2">
        <f>MACD!F1900</f>
        <v>6.5921673589581682E-3</v>
      </c>
      <c r="F1900" s="2">
        <f>'Moving Avg'!D1900</f>
        <v>0.47199999999999998</v>
      </c>
      <c r="G1900" s="2">
        <f>'Moving Avg'!F1900</f>
        <v>0.46550000000000014</v>
      </c>
      <c r="H1900" s="2">
        <f>'Moving Avg'!G1900</f>
        <v>0.58019999999999972</v>
      </c>
      <c r="I1900" s="2">
        <f>'Moving Avg'!H1900</f>
        <v>0.76914999999999711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45071</v>
      </c>
      <c r="B1901" s="2">
        <f>RSI!B1901</f>
        <v>0.5</v>
      </c>
      <c r="C1901" s="2">
        <f>RSI!I1901</f>
        <v>48.239763545388804</v>
      </c>
      <c r="D1901" s="2">
        <f>MACD!E1901</f>
        <v>-2.1142259418204135E-2</v>
      </c>
      <c r="E1901" s="2">
        <f>MACD!F1901</f>
        <v>1.0452820035257073E-3</v>
      </c>
      <c r="F1901" s="2">
        <f>'Moving Avg'!D1901</f>
        <v>0.48200000000000004</v>
      </c>
      <c r="G1901" s="2">
        <f>'Moving Avg'!F1901</f>
        <v>0.46400000000000013</v>
      </c>
      <c r="H1901" s="2">
        <f>'Moving Avg'!G1901</f>
        <v>0.57499999999999973</v>
      </c>
      <c r="I1901" s="2">
        <f>'Moving Avg'!H1901</f>
        <v>0.76754999999999729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0.5</v>
      </c>
      <c r="C1902" s="2">
        <f>RSI!I1902</f>
        <v>48.239763545388804</v>
      </c>
      <c r="D1902" s="2">
        <f>MACD!E1902</f>
        <v>-2.5643361192957403E-2</v>
      </c>
      <c r="E1902" s="2">
        <f>MACD!F1902</f>
        <v>-4.2924466357709152E-3</v>
      </c>
      <c r="F1902" s="2">
        <f>'Moving Avg'!D1902</f>
        <v>0.48799999999999999</v>
      </c>
      <c r="G1902" s="2">
        <f>'Moving Avg'!F1902</f>
        <v>0.46350000000000008</v>
      </c>
      <c r="H1902" s="2">
        <f>'Moving Avg'!G1902</f>
        <v>0.56979999999999986</v>
      </c>
      <c r="I1902" s="2">
        <f>'Moving Avg'!H1902</f>
        <v>0.76579999999999726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0.5</v>
      </c>
      <c r="C1903" s="2">
        <f>RSI!I1903</f>
        <v>48.239763545388804</v>
      </c>
      <c r="D1903" s="2">
        <f>MACD!E1903</f>
        <v>-2.9447433965849923E-2</v>
      </c>
      <c r="E1903" s="2">
        <f>MACD!F1903</f>
        <v>-9.3234441017867181E-3</v>
      </c>
      <c r="F1903" s="2">
        <f>'Moving Avg'!D1903</f>
        <v>0.49199999999999999</v>
      </c>
      <c r="G1903" s="2">
        <f>'Moving Avg'!F1903</f>
        <v>0.46400000000000008</v>
      </c>
      <c r="H1903" s="2">
        <f>'Moving Avg'!G1903</f>
        <v>0.56519999999999992</v>
      </c>
      <c r="I1903" s="2">
        <f>'Moving Avg'!H1903</f>
        <v>0.76404999999999745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45076</v>
      </c>
      <c r="B1904" s="2">
        <f>RSI!B1904</f>
        <v>0.52</v>
      </c>
      <c r="C1904" s="2">
        <f>RSI!I1904</f>
        <v>58.525480873663724</v>
      </c>
      <c r="D1904" s="2">
        <f>MACD!E1904</f>
        <v>-3.4143531620214773E-2</v>
      </c>
      <c r="E1904" s="2">
        <f>MACD!F1904</f>
        <v>-1.428746160547233E-2</v>
      </c>
      <c r="F1904" s="2">
        <f>'Moving Avg'!D1904</f>
        <v>0.5</v>
      </c>
      <c r="G1904" s="2">
        <f>'Moving Avg'!F1904</f>
        <v>0.46650000000000008</v>
      </c>
      <c r="H1904" s="2">
        <f>'Moving Avg'!G1904</f>
        <v>0.56159999999999988</v>
      </c>
      <c r="I1904" s="2">
        <f>'Moving Avg'!H1904</f>
        <v>0.76239999999999764</v>
      </c>
      <c r="J1904" s="5" t="str">
        <f>OBV!F1904</f>
        <v>NEUTRAL</v>
      </c>
      <c r="K1904" s="5" t="str">
        <f>OBV!G1904</f>
        <v>NEUTRAL</v>
      </c>
      <c r="L1904" s="5" t="str">
        <f>OBV!H1904</f>
        <v>NEUTRAL</v>
      </c>
    </row>
    <row r="1905" spans="1:12" ht="13.5" x14ac:dyDescent="0.25">
      <c r="A1905" s="3">
        <f>RSI!A1905</f>
        <v>45077</v>
      </c>
      <c r="B1905" s="2">
        <f>RSI!B1905</f>
        <v>0.52</v>
      </c>
      <c r="C1905" s="2">
        <f>RSI!I1905</f>
        <v>58.525480873663724</v>
      </c>
      <c r="D1905" s="2">
        <f>MACD!E1905</f>
        <v>-3.823143113152383E-2</v>
      </c>
      <c r="E1905" s="2">
        <f>MACD!F1905</f>
        <v>-1.9076255510682632E-2</v>
      </c>
      <c r="F1905" s="2">
        <f>'Moving Avg'!D1905</f>
        <v>0.50800000000000001</v>
      </c>
      <c r="G1905" s="2">
        <f>'Moving Avg'!F1905</f>
        <v>0.47000000000000003</v>
      </c>
      <c r="H1905" s="2">
        <f>'Moving Avg'!G1905</f>
        <v>0.55859999999999987</v>
      </c>
      <c r="I1905" s="2">
        <f>'Moving Avg'!H1905</f>
        <v>0.76079999999999781</v>
      </c>
      <c r="J1905" s="5" t="str">
        <f>OBV!F1905</f>
        <v>NEUTRAL</v>
      </c>
      <c r="K1905" s="5" t="str">
        <f>OBV!G1905</f>
        <v>NEUTRAL</v>
      </c>
      <c r="L1905" s="5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0.5</v>
      </c>
      <c r="C1906" s="2">
        <f>RSI!I1906</f>
        <v>47.563654565175383</v>
      </c>
      <c r="D1906" s="2">
        <f>MACD!E1906</f>
        <v>-4.0314754895295568E-2</v>
      </c>
      <c r="E1906" s="2">
        <f>MACD!F1906</f>
        <v>-2.3323955387605219E-2</v>
      </c>
      <c r="F1906" s="2">
        <f>'Moving Avg'!D1906</f>
        <v>0.50800000000000001</v>
      </c>
      <c r="G1906" s="2">
        <f>'Moving Avg'!F1906</f>
        <v>0.47250000000000003</v>
      </c>
      <c r="H1906" s="2">
        <f>'Moving Avg'!G1906</f>
        <v>0.55459999999999976</v>
      </c>
      <c r="I1906" s="2">
        <f>'Moving Avg'!H1906</f>
        <v>0.759099999999998</v>
      </c>
      <c r="J1906" s="5" t="str">
        <f>OBV!F1906</f>
        <v>BEARISH</v>
      </c>
      <c r="K1906" s="5" t="str">
        <f>OBV!G1906</f>
        <v>NEUTRAL</v>
      </c>
      <c r="L1906" s="5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0.5</v>
      </c>
      <c r="C1907" s="2">
        <f>RSI!I1907</f>
        <v>47.563654565175383</v>
      </c>
      <c r="D1907" s="2">
        <f>MACD!E1907</f>
        <v>-3.898043870001372E-2</v>
      </c>
      <c r="E1907" s="2">
        <f>MACD!F1907</f>
        <v>-2.6455252050086919E-2</v>
      </c>
      <c r="F1907" s="2">
        <f>'Moving Avg'!D1907</f>
        <v>0.50800000000000001</v>
      </c>
      <c r="G1907" s="2">
        <f>'Moving Avg'!F1907</f>
        <v>0.47499999999999998</v>
      </c>
      <c r="H1907" s="2">
        <f>'Moving Avg'!G1907</f>
        <v>0.55059999999999976</v>
      </c>
      <c r="I1907" s="2">
        <f>'Moving Avg'!H1907</f>
        <v>0.75739999999999807</v>
      </c>
      <c r="J1907" s="5" t="str">
        <f>OBV!F1907</f>
        <v>BEARISH</v>
      </c>
      <c r="K1907" s="5" t="str">
        <f>OBV!G1907</f>
        <v>NEUTRAL</v>
      </c>
      <c r="L1907" s="5" t="str">
        <f>OBV!H1907</f>
        <v>NEUTRAL</v>
      </c>
    </row>
    <row r="1908" spans="1:12" ht="13.5" x14ac:dyDescent="0.25">
      <c r="A1908" s="3">
        <f>RSI!A1908</f>
        <v>45082</v>
      </c>
      <c r="B1908" s="2">
        <f>RSI!B1908</f>
        <v>0.5</v>
      </c>
      <c r="C1908" s="2">
        <f>RSI!I1908</f>
        <v>47.563654565175383</v>
      </c>
      <c r="D1908" s="2">
        <f>MACD!E1908</f>
        <v>-3.6294231553282708E-2</v>
      </c>
      <c r="E1908" s="2">
        <f>MACD!F1908</f>
        <v>-2.8423047950726078E-2</v>
      </c>
      <c r="F1908" s="2">
        <f>'Moving Avg'!D1908</f>
        <v>0.50800000000000001</v>
      </c>
      <c r="G1908" s="2">
        <f>'Moving Avg'!F1908</f>
        <v>0.47750000000000004</v>
      </c>
      <c r="H1908" s="2">
        <f>'Moving Avg'!G1908</f>
        <v>0.54659999999999986</v>
      </c>
      <c r="I1908" s="2">
        <f>'Moving Avg'!H1908</f>
        <v>0.75554999999999817</v>
      </c>
      <c r="J1908" s="5" t="str">
        <f>OBV!F1908</f>
        <v>BEARISH</v>
      </c>
      <c r="K1908" s="5" t="str">
        <f>OBV!G1908</f>
        <v>NEUTRAL</v>
      </c>
      <c r="L1908" s="5" t="str">
        <f>OBV!H1908</f>
        <v>NEUTRAL</v>
      </c>
    </row>
    <row r="1909" spans="1:12" ht="13.5" x14ac:dyDescent="0.25">
      <c r="A1909" s="3">
        <f>RSI!A1909</f>
        <v>45083</v>
      </c>
      <c r="B1909" s="2">
        <f>RSI!B1909</f>
        <v>0.48</v>
      </c>
      <c r="C1909" s="2">
        <f>RSI!I1909</f>
        <v>38.546375279262953</v>
      </c>
      <c r="D1909" s="2">
        <f>MACD!E1909</f>
        <v>-3.2522482574467493E-2</v>
      </c>
      <c r="E1909" s="2">
        <f>MACD!F1909</f>
        <v>-2.9242934875474361E-2</v>
      </c>
      <c r="F1909" s="2">
        <f>'Moving Avg'!D1909</f>
        <v>0.5</v>
      </c>
      <c r="G1909" s="2">
        <f>'Moving Avg'!F1909</f>
        <v>0.47899999999999998</v>
      </c>
      <c r="H1909" s="2">
        <f>'Moving Avg'!G1909</f>
        <v>0.54219999999999979</v>
      </c>
      <c r="I1909" s="2">
        <f>'Moving Avg'!H1909</f>
        <v>0.75359999999999827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45084</v>
      </c>
      <c r="B1910" s="2">
        <f>RSI!B1910</f>
        <v>0.48</v>
      </c>
      <c r="C1910" s="2">
        <f>RSI!I1910</f>
        <v>38.546375279262953</v>
      </c>
      <c r="D1910" s="2">
        <f>MACD!E1910</f>
        <v>-2.919678200617104E-2</v>
      </c>
      <c r="E1910" s="2">
        <f>MACD!F1910</f>
        <v>-2.9233704301613699E-2</v>
      </c>
      <c r="F1910" s="2">
        <f>'Moving Avg'!D1910</f>
        <v>0.49199999999999999</v>
      </c>
      <c r="G1910" s="2">
        <f>'Moving Avg'!F1910</f>
        <v>0.48049999999999998</v>
      </c>
      <c r="H1910" s="2">
        <f>'Moving Avg'!G1910</f>
        <v>0.53779999999999983</v>
      </c>
      <c r="I1910" s="2">
        <f>'Moving Avg'!H1910</f>
        <v>0.75179999999999825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</row>
    <row r="1911" spans="1:12" ht="13.5" x14ac:dyDescent="0.25">
      <c r="A1911" s="3">
        <f>RSI!A1911</f>
        <v>45085</v>
      </c>
      <c r="B1911" s="2">
        <f>RSI!B1911</f>
        <v>0.48</v>
      </c>
      <c r="C1911" s="2">
        <f>RSI!I1911</f>
        <v>38.546375279262953</v>
      </c>
      <c r="D1911" s="2">
        <f>MACD!E1911</f>
        <v>-2.318152621042685E-2</v>
      </c>
      <c r="E1911" s="2">
        <f>MACD!F1911</f>
        <v>-2.8023268683376328E-2</v>
      </c>
      <c r="F1911" s="2">
        <f>'Moving Avg'!D1911</f>
        <v>0.48799999999999999</v>
      </c>
      <c r="G1911" s="2">
        <f>'Moving Avg'!F1911</f>
        <v>0.48200000000000004</v>
      </c>
      <c r="H1911" s="2">
        <f>'Moving Avg'!G1911</f>
        <v>0.53339999999999987</v>
      </c>
      <c r="I1911" s="2">
        <f>'Moving Avg'!H1911</f>
        <v>0.74999999999999833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</row>
    <row r="1912" spans="1:12" ht="13.5" x14ac:dyDescent="0.25">
      <c r="A1912" s="3">
        <f>RSI!A1912</f>
        <v>45086</v>
      </c>
      <c r="B1912" s="2">
        <f>RSI!B1912</f>
        <v>0.48</v>
      </c>
      <c r="C1912" s="2">
        <f>RSI!I1912</f>
        <v>38.546375279262953</v>
      </c>
      <c r="D1912" s="2">
        <f>MACD!E1912</f>
        <v>-1.7976621798257708E-2</v>
      </c>
      <c r="E1912" s="2">
        <f>MACD!F1912</f>
        <v>-2.6013939306352606E-2</v>
      </c>
      <c r="F1912" s="2">
        <f>'Moving Avg'!D1912</f>
        <v>0.48399999999999999</v>
      </c>
      <c r="G1912" s="2">
        <f>'Moving Avg'!F1912</f>
        <v>0.4835000000000001</v>
      </c>
      <c r="H1912" s="2">
        <f>'Moving Avg'!G1912</f>
        <v>0.52899999999999991</v>
      </c>
      <c r="I1912" s="2">
        <f>'Moving Avg'!H1912</f>
        <v>0.74819999999999842</v>
      </c>
      <c r="J1912" s="5" t="str">
        <f>OBV!F1912</f>
        <v>BEARISH</v>
      </c>
      <c r="K1912" s="5" t="str">
        <f>OBV!G1912</f>
        <v>NEUTRAL</v>
      </c>
      <c r="L1912" s="5" t="str">
        <f>OBV!H1912</f>
        <v>CONFIRMED BEARISH</v>
      </c>
    </row>
    <row r="1913" spans="1:12" ht="13.5" x14ac:dyDescent="0.25">
      <c r="A1913" s="3">
        <f>RSI!A1913</f>
        <v>45089</v>
      </c>
      <c r="B1913" s="2">
        <f>RSI!B1913</f>
        <v>0.48</v>
      </c>
      <c r="C1913" s="2">
        <f>RSI!I1913</f>
        <v>38.546375279262953</v>
      </c>
      <c r="D1913" s="2">
        <f>MACD!E1913</f>
        <v>-1.3465923221221976E-2</v>
      </c>
      <c r="E1913" s="2">
        <f>MACD!F1913</f>
        <v>-2.3504336089326481E-2</v>
      </c>
      <c r="F1913" s="2">
        <f>'Moving Avg'!D1913</f>
        <v>0.48</v>
      </c>
      <c r="G1913" s="2">
        <f>'Moving Avg'!F1913</f>
        <v>0.48500000000000004</v>
      </c>
      <c r="H1913" s="2">
        <f>'Moving Avg'!G1913</f>
        <v>0.52459999999999984</v>
      </c>
      <c r="I1913" s="2">
        <f>'Moving Avg'!H1913</f>
        <v>0.74639999999999829</v>
      </c>
      <c r="J1913" s="5" t="str">
        <f>OBV!F1913</f>
        <v>BEARISH</v>
      </c>
      <c r="K1913" s="5" t="str">
        <f>OBV!G1913</f>
        <v>NEUTRAL</v>
      </c>
      <c r="L1913" s="5" t="str">
        <f>OBV!H1913</f>
        <v>CONFIRMED BEARISH</v>
      </c>
    </row>
    <row r="1914" spans="1:12" ht="13.5" x14ac:dyDescent="0.25">
      <c r="A1914" s="3">
        <f>RSI!A1914</f>
        <v>45090</v>
      </c>
      <c r="B1914" s="2">
        <f>RSI!B1914</f>
        <v>0.5</v>
      </c>
      <c r="C1914" s="2">
        <f>RSI!I1914</f>
        <v>51.786507296384556</v>
      </c>
      <c r="D1914" s="2">
        <f>MACD!E1914</f>
        <v>-7.9550804817071219E-3</v>
      </c>
      <c r="E1914" s="2">
        <f>MACD!F1914</f>
        <v>-2.039448496780261E-2</v>
      </c>
      <c r="F1914" s="2">
        <f>'Moving Avg'!D1914</f>
        <v>0.48399999999999999</v>
      </c>
      <c r="G1914" s="2">
        <f>'Moving Avg'!F1914</f>
        <v>0.4875000000000001</v>
      </c>
      <c r="H1914" s="2">
        <f>'Moving Avg'!G1914</f>
        <v>0.52059999999999984</v>
      </c>
      <c r="I1914" s="2">
        <f>'Moving Avg'!H1914</f>
        <v>0.74479999999999835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</row>
    <row r="1915" spans="1:12" ht="13.5" x14ac:dyDescent="0.25">
      <c r="A1915" s="3">
        <f>RSI!A1915</f>
        <v>45091</v>
      </c>
      <c r="B1915" s="2">
        <f>RSI!B1915</f>
        <v>0.52</v>
      </c>
      <c r="C1915" s="2">
        <f>RSI!I1915</f>
        <v>60.866375901677735</v>
      </c>
      <c r="D1915" s="2">
        <f>MACD!E1915</f>
        <v>-4.800373714489381E-3</v>
      </c>
      <c r="E1915" s="2">
        <f>MACD!F1915</f>
        <v>-1.7275662717139966E-2</v>
      </c>
      <c r="F1915" s="2">
        <f>'Moving Avg'!D1915</f>
        <v>0.49199999999999999</v>
      </c>
      <c r="G1915" s="2">
        <f>'Moving Avg'!F1915</f>
        <v>0.4910000000000001</v>
      </c>
      <c r="H1915" s="2">
        <f>'Moving Avg'!G1915</f>
        <v>0.51759999999999995</v>
      </c>
      <c r="I1915" s="2">
        <f>'Moving Avg'!H1915</f>
        <v>0.74329999999999841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45092</v>
      </c>
      <c r="B1916" s="2">
        <f>RSI!B1916</f>
        <v>0.54</v>
      </c>
      <c r="C1916" s="2">
        <f>RSI!I1916</f>
        <v>67.464912531931958</v>
      </c>
      <c r="D1916" s="2">
        <f>MACD!E1916</f>
        <v>-6.8324368032562921E-3</v>
      </c>
      <c r="E1916" s="2">
        <f>MACD!F1916</f>
        <v>-1.5187017534363231E-2</v>
      </c>
      <c r="F1916" s="2">
        <f>'Moving Avg'!D1916</f>
        <v>0.504</v>
      </c>
      <c r="G1916" s="2">
        <f>'Moving Avg'!F1916</f>
        <v>0.4955</v>
      </c>
      <c r="H1916" s="2">
        <f>'Moving Avg'!G1916</f>
        <v>0.5149999999999999</v>
      </c>
      <c r="I1916" s="2">
        <f>'Moving Avg'!H1916</f>
        <v>0.74189999999999845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0.55000000000000004</v>
      </c>
      <c r="C1917" s="2">
        <f>RSI!I1917</f>
        <v>70.172995068691421</v>
      </c>
      <c r="D1917" s="2">
        <f>MACD!E1917</f>
        <v>-9.5432276927089332E-3</v>
      </c>
      <c r="E1917" s="2">
        <f>MACD!F1917</f>
        <v>-1.4058259566032372E-2</v>
      </c>
      <c r="F1917" s="2">
        <f>'Moving Avg'!D1917</f>
        <v>0.51800000000000002</v>
      </c>
      <c r="G1917" s="2">
        <f>'Moving Avg'!F1917</f>
        <v>0.49950000000000011</v>
      </c>
      <c r="H1917" s="2">
        <f>'Moving Avg'!G1917</f>
        <v>0.51259999999999994</v>
      </c>
      <c r="I1917" s="2">
        <f>'Moving Avg'!H1917</f>
        <v>0.74049999999999838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0.53</v>
      </c>
      <c r="C1918" s="2">
        <f>RSI!I1918</f>
        <v>59.505098934712095</v>
      </c>
      <c r="D1918" s="2">
        <f>MACD!E1918</f>
        <v>-1.064663106544006E-2</v>
      </c>
      <c r="E1918" s="2">
        <f>MACD!F1918</f>
        <v>-1.337593386591391E-2</v>
      </c>
      <c r="F1918" s="2">
        <f>'Moving Avg'!D1918</f>
        <v>0.52800000000000014</v>
      </c>
      <c r="G1918" s="2">
        <f>'Moving Avg'!F1918</f>
        <v>0.502</v>
      </c>
      <c r="H1918" s="2">
        <f>'Moving Avg'!G1918</f>
        <v>0.50979999999999992</v>
      </c>
      <c r="I1918" s="2">
        <f>'Moving Avg'!H1918</f>
        <v>0.73884999999999834</v>
      </c>
      <c r="J1918" s="5" t="str">
        <f>OBV!F1918</f>
        <v>BEARISH</v>
      </c>
      <c r="K1918" s="5" t="str">
        <f>OBV!G1918</f>
        <v>STRONG</v>
      </c>
      <c r="L1918" s="5" t="str">
        <f>OBV!H1918</f>
        <v>BEARISH DIVERGENCE</v>
      </c>
    </row>
    <row r="1919" spans="1:12" ht="13.5" x14ac:dyDescent="0.25">
      <c r="A1919" s="3">
        <f>RSI!A1919</f>
        <v>45097</v>
      </c>
      <c r="B1919" s="2">
        <f>RSI!B1919</f>
        <v>0.53</v>
      </c>
      <c r="C1919" s="2">
        <f>RSI!I1919</f>
        <v>59.505098934712095</v>
      </c>
      <c r="D1919" s="2">
        <f>MACD!E1919</f>
        <v>-1.4808595177232931E-2</v>
      </c>
      <c r="E1919" s="2">
        <f>MACD!F1919</f>
        <v>-1.3662466128177715E-2</v>
      </c>
      <c r="F1919" s="2">
        <f>'Moving Avg'!D1919</f>
        <v>0.53400000000000003</v>
      </c>
      <c r="G1919" s="2">
        <f>'Moving Avg'!F1919</f>
        <v>0.50449999999999995</v>
      </c>
      <c r="H1919" s="2">
        <f>'Moving Avg'!G1919</f>
        <v>0.50759999999999994</v>
      </c>
      <c r="I1919" s="2">
        <f>'Moving Avg'!H1919</f>
        <v>0.7371999999999983</v>
      </c>
      <c r="J1919" s="5" t="str">
        <f>OBV!F1919</f>
        <v>BEARISH</v>
      </c>
      <c r="K1919" s="5" t="str">
        <f>OBV!G1919</f>
        <v>STRONG</v>
      </c>
      <c r="L1919" s="5" t="str">
        <f>OBV!H1919</f>
        <v>BEARISH DIVERGENCE</v>
      </c>
    </row>
    <row r="1920" spans="1:12" ht="13.5" x14ac:dyDescent="0.25">
      <c r="A1920" s="3">
        <f>RSI!A1920</f>
        <v>45098</v>
      </c>
      <c r="B1920" s="2">
        <f>RSI!B1920</f>
        <v>0.52</v>
      </c>
      <c r="C1920" s="2">
        <f>RSI!I1920</f>
        <v>54.68438389877403</v>
      </c>
      <c r="D1920" s="2">
        <f>MACD!E1920</f>
        <v>-1.7729694180179167E-2</v>
      </c>
      <c r="E1920" s="2">
        <f>MACD!F1920</f>
        <v>-1.4475911738578005E-2</v>
      </c>
      <c r="F1920" s="2">
        <f>'Moving Avg'!D1920</f>
        <v>0.53400000000000003</v>
      </c>
      <c r="G1920" s="2">
        <f>'Moving Avg'!F1920</f>
        <v>0.50649999999999995</v>
      </c>
      <c r="H1920" s="2">
        <f>'Moving Avg'!G1920</f>
        <v>0.50559999999999994</v>
      </c>
      <c r="I1920" s="2">
        <f>'Moving Avg'!H1920</f>
        <v>0.73549999999999838</v>
      </c>
      <c r="J1920" s="5" t="str">
        <f>OBV!F1920</f>
        <v>BEARISH</v>
      </c>
      <c r="K1920" s="5" t="str">
        <f>OBV!G1920</f>
        <v>STRONG</v>
      </c>
      <c r="L1920" s="5" t="str">
        <f>OBV!H1920</f>
        <v>NEUTRAL</v>
      </c>
    </row>
    <row r="1921" spans="1:12" ht="13.5" x14ac:dyDescent="0.25">
      <c r="A1921" s="3">
        <f>RSI!A1921</f>
        <v>45099</v>
      </c>
      <c r="B1921" s="2">
        <f>RSI!B1921</f>
        <v>0.52</v>
      </c>
      <c r="C1921" s="2">
        <f>RSI!I1921</f>
        <v>54.684383898774023</v>
      </c>
      <c r="D1921" s="2">
        <f>MACD!E1921</f>
        <v>-2.0272097169038161E-2</v>
      </c>
      <c r="E1921" s="2">
        <f>MACD!F1921</f>
        <v>-1.5635148824670035E-2</v>
      </c>
      <c r="F1921" s="2">
        <f>'Moving Avg'!D1921</f>
        <v>0.53</v>
      </c>
      <c r="G1921" s="2">
        <f>'Moving Avg'!F1921</f>
        <v>0.50749999999999995</v>
      </c>
      <c r="H1921" s="2">
        <f>'Moving Avg'!G1921</f>
        <v>0.50319999999999998</v>
      </c>
      <c r="I1921" s="2">
        <f>'Moving Avg'!H1921</f>
        <v>0.73394999999999855</v>
      </c>
      <c r="J1921" s="5" t="str">
        <f>OBV!F1921</f>
        <v>BEARISH</v>
      </c>
      <c r="K1921" s="5" t="str">
        <f>OBV!G1921</f>
        <v>STRONG</v>
      </c>
      <c r="L1921" s="5" t="str">
        <f>OBV!H1921</f>
        <v>CONFIRMED BEARISH</v>
      </c>
    </row>
    <row r="1922" spans="1:12" ht="13.5" x14ac:dyDescent="0.25">
      <c r="A1922" s="3">
        <f>RSI!A1922</f>
        <v>45100</v>
      </c>
      <c r="B1922" s="2">
        <f>RSI!B1922</f>
        <v>0.51</v>
      </c>
      <c r="C1922" s="2">
        <f>RSI!I1922</f>
        <v>49.987715143593228</v>
      </c>
      <c r="D1922" s="2">
        <f>MACD!E1922</f>
        <v>-2.1748087007385897E-2</v>
      </c>
      <c r="E1922" s="2">
        <f>MACD!F1922</f>
        <v>-1.6857736461213208E-2</v>
      </c>
      <c r="F1922" s="2">
        <f>'Moving Avg'!D1922</f>
        <v>0.52200000000000002</v>
      </c>
      <c r="G1922" s="2">
        <f>'Moving Avg'!F1922</f>
        <v>0.5079999999999999</v>
      </c>
      <c r="H1922" s="2">
        <f>'Moving Avg'!G1922</f>
        <v>0.501</v>
      </c>
      <c r="I1922" s="2">
        <f>'Moving Avg'!H1922</f>
        <v>0.73234999999999839</v>
      </c>
      <c r="J1922" s="5" t="str">
        <f>OBV!F1922</f>
        <v>BEARISH</v>
      </c>
      <c r="K1922" s="5" t="str">
        <f>OBV!G1922</f>
        <v>STRONG</v>
      </c>
      <c r="L1922" s="5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0.51</v>
      </c>
      <c r="C1923" s="2">
        <f>RSI!I1923</f>
        <v>49.987715143593228</v>
      </c>
      <c r="D1923" s="2">
        <f>MACD!E1923</f>
        <v>-2.2998528196890411E-2</v>
      </c>
      <c r="E1923" s="2">
        <f>MACD!F1923</f>
        <v>-1.808589480834865E-2</v>
      </c>
      <c r="F1923" s="2">
        <f>'Moving Avg'!D1923</f>
        <v>0.51800000000000002</v>
      </c>
      <c r="G1923" s="2">
        <f>'Moving Avg'!F1923</f>
        <v>0.50849999999999995</v>
      </c>
      <c r="H1923" s="2">
        <f>'Moving Avg'!G1923</f>
        <v>0.49920000000000009</v>
      </c>
      <c r="I1923" s="2">
        <f>'Moving Avg'!H1923</f>
        <v>0.73074999999999857</v>
      </c>
      <c r="J1923" s="5" t="str">
        <f>OBV!F1923</f>
        <v>BEARISH</v>
      </c>
      <c r="K1923" s="5" t="str">
        <f>OBV!G1923</f>
        <v>STRONG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0.51</v>
      </c>
      <c r="C1924" s="2">
        <f>RSI!I1924</f>
        <v>49.987715143593221</v>
      </c>
      <c r="D1924" s="2">
        <f>MACD!E1924</f>
        <v>-2.0981084363061897E-2</v>
      </c>
      <c r="E1924" s="2">
        <f>MACD!F1924</f>
        <v>-1.8664932719291302E-2</v>
      </c>
      <c r="F1924" s="2">
        <f>'Moving Avg'!D1924</f>
        <v>0.51400000000000001</v>
      </c>
      <c r="G1924" s="2">
        <f>'Moving Avg'!F1924</f>
        <v>0.5079999999999999</v>
      </c>
      <c r="H1924" s="2">
        <f>'Moving Avg'!G1924</f>
        <v>0.49780000000000008</v>
      </c>
      <c r="I1924" s="2">
        <f>'Moving Avg'!H1924</f>
        <v>0.72914999999999863</v>
      </c>
      <c r="J1924" s="5" t="str">
        <f>OBV!F1924</f>
        <v>BEARISH</v>
      </c>
      <c r="K1924" s="5" t="str">
        <f>OBV!G1924</f>
        <v>STRONG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0.51</v>
      </c>
      <c r="C1925" s="2">
        <f>RSI!I1925</f>
        <v>49.987715143593221</v>
      </c>
      <c r="D1925" s="2">
        <f>MACD!E1925</f>
        <v>-1.6198402335269646E-2</v>
      </c>
      <c r="E1925" s="2">
        <f>MACD!F1925</f>
        <v>-1.8171626642486973E-2</v>
      </c>
      <c r="F1925" s="2">
        <f>'Moving Avg'!D1925</f>
        <v>0.5119999999999999</v>
      </c>
      <c r="G1925" s="2">
        <f>'Moving Avg'!F1925</f>
        <v>0.50749999999999995</v>
      </c>
      <c r="H1925" s="2">
        <f>'Moving Avg'!G1925</f>
        <v>0.49640000000000017</v>
      </c>
      <c r="I1925" s="2">
        <f>'Moving Avg'!H1925</f>
        <v>0.72754999999999881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0.51</v>
      </c>
      <c r="C1926" s="2">
        <f>RSI!I1926</f>
        <v>49.987715143593221</v>
      </c>
      <c r="D1926" s="2">
        <f>MACD!E1926</f>
        <v>-9.0758064179363718E-3</v>
      </c>
      <c r="E1926" s="2">
        <f>MACD!F1926</f>
        <v>-1.6352462597576854E-2</v>
      </c>
      <c r="F1926" s="2">
        <f>'Moving Avg'!D1926</f>
        <v>0.51</v>
      </c>
      <c r="G1926" s="2">
        <f>'Moving Avg'!F1926</f>
        <v>0.5079999999999999</v>
      </c>
      <c r="H1926" s="2">
        <f>'Moving Avg'!G1926</f>
        <v>0.49540000000000023</v>
      </c>
      <c r="I1926" s="2">
        <f>'Moving Avg'!H1926</f>
        <v>0.72594999999999887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45111</v>
      </c>
      <c r="B1927" s="2">
        <f>RSI!B1927</f>
        <v>0.51</v>
      </c>
      <c r="C1927" s="2">
        <f>RSI!I1927</f>
        <v>49.987715143593221</v>
      </c>
      <c r="D1927" s="2">
        <f>MACD!E1927</f>
        <v>-1.5116551275137224E-3</v>
      </c>
      <c r="E1927" s="2">
        <f>MACD!F1927</f>
        <v>-1.338430110356423E-2</v>
      </c>
      <c r="F1927" s="2">
        <f>'Moving Avg'!D1927</f>
        <v>0.51</v>
      </c>
      <c r="G1927" s="2">
        <f>'Moving Avg'!F1927</f>
        <v>0.50849999999999995</v>
      </c>
      <c r="H1927" s="2">
        <f>'Moving Avg'!G1927</f>
        <v>0.49420000000000025</v>
      </c>
      <c r="I1927" s="2">
        <f>'Moving Avg'!H1927</f>
        <v>0.72434999999999905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</row>
    <row r="1928" spans="1:12" ht="13.5" x14ac:dyDescent="0.25">
      <c r="A1928" s="3">
        <f>RSI!A1928</f>
        <v>45112</v>
      </c>
      <c r="B1928" s="2">
        <f>RSI!B1928</f>
        <v>0.51</v>
      </c>
      <c r="C1928" s="2">
        <f>RSI!I1928</f>
        <v>49.987715143593221</v>
      </c>
      <c r="D1928" s="2">
        <f>MACD!E1928</f>
        <v>1.8108184490570611E-3</v>
      </c>
      <c r="E1928" s="2">
        <f>MACD!F1928</f>
        <v>-1.0345277193039973E-2</v>
      </c>
      <c r="F1928" s="2">
        <f>'Moving Avg'!D1928</f>
        <v>0.51</v>
      </c>
      <c r="G1928" s="2">
        <f>'Moving Avg'!F1928</f>
        <v>0.5089999999999999</v>
      </c>
      <c r="H1928" s="2">
        <f>'Moving Avg'!G1928</f>
        <v>0.49300000000000033</v>
      </c>
      <c r="I1928" s="2">
        <f>'Moving Avg'!H1928</f>
        <v>0.72274999999999923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0.49</v>
      </c>
      <c r="C1929" s="2">
        <f>RSI!I1929</f>
        <v>38.793205910045323</v>
      </c>
      <c r="D1929" s="2">
        <f>MACD!E1929</f>
        <v>6.1026616392584332E-3</v>
      </c>
      <c r="E1929" s="2">
        <f>MACD!F1929</f>
        <v>-7.0556894265802923E-3</v>
      </c>
      <c r="F1929" s="2">
        <f>'Moving Avg'!D1929</f>
        <v>0.50600000000000001</v>
      </c>
      <c r="G1929" s="2">
        <f>'Moving Avg'!F1929</f>
        <v>0.50949999999999995</v>
      </c>
      <c r="H1929" s="2">
        <f>'Moving Avg'!G1929</f>
        <v>0.49140000000000028</v>
      </c>
      <c r="I1929" s="2">
        <f>'Moving Avg'!H1929</f>
        <v>0.7210499999999993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0.48</v>
      </c>
      <c r="C1930" s="2">
        <f>RSI!I1930</f>
        <v>34.618681683968447</v>
      </c>
      <c r="D1930" s="2">
        <f>MACD!E1930</f>
        <v>9.0537905017894493E-3</v>
      </c>
      <c r="E1930" s="2">
        <f>MACD!F1930</f>
        <v>-3.8337934409063443E-3</v>
      </c>
      <c r="F1930" s="2">
        <f>'Moving Avg'!D1930</f>
        <v>0.5</v>
      </c>
      <c r="G1930" s="2">
        <f>'Moving Avg'!F1930</f>
        <v>0.50949999999999995</v>
      </c>
      <c r="H1930" s="2">
        <f>'Moving Avg'!G1930</f>
        <v>0.49000000000000027</v>
      </c>
      <c r="I1930" s="2">
        <f>'Moving Avg'!H1930</f>
        <v>0.71929999999999938</v>
      </c>
      <c r="J1930" s="5" t="str">
        <f>OBV!F1930</f>
        <v>BEARISH</v>
      </c>
      <c r="K1930" s="5" t="str">
        <f>OBV!G1930</f>
        <v>NEUTRAL</v>
      </c>
      <c r="L1930" s="5" t="str">
        <f>OBV!H1930</f>
        <v>CONFIRMED BEARISH</v>
      </c>
    </row>
    <row r="1931" spans="1:12" ht="13.5" x14ac:dyDescent="0.25">
      <c r="A1931" s="3">
        <f>RSI!A1931</f>
        <v>45117</v>
      </c>
      <c r="B1931" s="2">
        <f>RSI!B1931</f>
        <v>0.48</v>
      </c>
      <c r="C1931" s="2">
        <f>RSI!I1931</f>
        <v>34.618681683968447</v>
      </c>
      <c r="D1931" s="2">
        <f>MACD!E1931</f>
        <v>1.1718591855603866E-2</v>
      </c>
      <c r="E1931" s="2">
        <f>MACD!F1931</f>
        <v>-7.233163816043023E-4</v>
      </c>
      <c r="F1931" s="2">
        <f>'Moving Avg'!D1931</f>
        <v>0.49399999999999994</v>
      </c>
      <c r="G1931" s="2">
        <f>'Moving Avg'!F1931</f>
        <v>0.50949999999999995</v>
      </c>
      <c r="H1931" s="2">
        <f>'Moving Avg'!G1931</f>
        <v>0.48900000000000032</v>
      </c>
      <c r="I1931" s="2">
        <f>'Moving Avg'!H1931</f>
        <v>0.71754999999999936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0.46</v>
      </c>
      <c r="C1932" s="2">
        <f>RSI!I1932</f>
        <v>27.703732898700679</v>
      </c>
      <c r="D1932" s="2">
        <f>MACD!E1932</f>
        <v>1.4071714376619693E-2</v>
      </c>
      <c r="E1932" s="2">
        <f>MACD!F1932</f>
        <v>2.235689770040497E-3</v>
      </c>
      <c r="F1932" s="2">
        <f>'Moving Avg'!D1932</f>
        <v>0.48399999999999999</v>
      </c>
      <c r="G1932" s="2">
        <f>'Moving Avg'!F1932</f>
        <v>0.50849999999999995</v>
      </c>
      <c r="H1932" s="2">
        <f>'Moving Avg'!G1932</f>
        <v>0.48800000000000032</v>
      </c>
      <c r="I1932" s="2">
        <f>'Moving Avg'!H1932</f>
        <v>0.71569999999999934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0.46</v>
      </c>
      <c r="C1933" s="2">
        <f>RSI!I1933</f>
        <v>27.703732898700679</v>
      </c>
      <c r="D1933" s="2">
        <f>MACD!E1933</f>
        <v>1.6324768039790327E-2</v>
      </c>
      <c r="E1933" s="2">
        <f>MACD!F1933</f>
        <v>5.0535054239904632E-3</v>
      </c>
      <c r="F1933" s="2">
        <f>'Moving Avg'!D1933</f>
        <v>0.47400000000000003</v>
      </c>
      <c r="G1933" s="2">
        <f>'Moving Avg'!F1933</f>
        <v>0.50750000000000006</v>
      </c>
      <c r="H1933" s="2">
        <f>'Moving Avg'!G1933</f>
        <v>0.48740000000000028</v>
      </c>
      <c r="I1933" s="2">
        <f>'Moving Avg'!H1933</f>
        <v>0.71384999999999943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0.47</v>
      </c>
      <c r="C1934" s="2">
        <f>RSI!I1934</f>
        <v>35.208478766094089</v>
      </c>
      <c r="D1934" s="2">
        <f>MACD!E1934</f>
        <v>1.7733003610197029E-2</v>
      </c>
      <c r="E1934" s="2">
        <f>MACD!F1934</f>
        <v>7.589405061231777E-3</v>
      </c>
      <c r="F1934" s="2">
        <f>'Moving Avg'!D1934</f>
        <v>0.46999999999999992</v>
      </c>
      <c r="G1934" s="2">
        <f>'Moving Avg'!F1934</f>
        <v>0.50600000000000001</v>
      </c>
      <c r="H1934" s="2">
        <f>'Moving Avg'!G1934</f>
        <v>0.48740000000000028</v>
      </c>
      <c r="I1934" s="2">
        <f>'Moving Avg'!H1934</f>
        <v>0.71204999999999941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0.48</v>
      </c>
      <c r="C1935" s="2">
        <f>RSI!I1935</f>
        <v>41.723262868180669</v>
      </c>
      <c r="D1935" s="2">
        <f>MACD!E1935</f>
        <v>1.8349336280912176E-2</v>
      </c>
      <c r="E1935" s="2">
        <f>MACD!F1935</f>
        <v>9.7413913051678565E-3</v>
      </c>
      <c r="F1935" s="2">
        <f>'Moving Avg'!D1935</f>
        <v>0.46999999999999992</v>
      </c>
      <c r="G1935" s="2">
        <f>'Moving Avg'!F1935</f>
        <v>0.50400000000000011</v>
      </c>
      <c r="H1935" s="2">
        <f>'Moving Avg'!G1935</f>
        <v>0.48800000000000027</v>
      </c>
      <c r="I1935" s="2">
        <f>'Moving Avg'!H1935</f>
        <v>0.71014999999999939</v>
      </c>
      <c r="J1935" s="5" t="str">
        <f>OBV!F1935</f>
        <v>BULLISH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45124</v>
      </c>
      <c r="B1936" s="2">
        <f>RSI!B1936</f>
        <v>0.46</v>
      </c>
      <c r="C1936" s="2">
        <f>RSI!I1936</f>
        <v>34.295842473503555</v>
      </c>
      <c r="D1936" s="2">
        <f>MACD!E1936</f>
        <v>2.044647058097776E-2</v>
      </c>
      <c r="E1936" s="2">
        <f>MACD!F1936</f>
        <v>1.1882407160329837E-2</v>
      </c>
      <c r="F1936" s="2">
        <f>'Moving Avg'!D1936</f>
        <v>0.46600000000000003</v>
      </c>
      <c r="G1936" s="2">
        <f>'Moving Avg'!F1936</f>
        <v>0.50000000000000022</v>
      </c>
      <c r="H1936" s="2">
        <f>'Moving Avg'!G1936</f>
        <v>0.4882000000000003</v>
      </c>
      <c r="I1936" s="2">
        <f>'Moving Avg'!H1936</f>
        <v>0.70814999999999939</v>
      </c>
      <c r="J1936" s="5" t="str">
        <f>OBV!F1936</f>
        <v>BULLISH</v>
      </c>
      <c r="K1936" s="5" t="str">
        <f>OBV!G1936</f>
        <v>NEUTRAL</v>
      </c>
      <c r="L1936" s="5" t="str">
        <f>OBV!H1936</f>
        <v>BULLISH DIVERGENCE</v>
      </c>
    </row>
    <row r="1937" spans="1:12" ht="13.5" x14ac:dyDescent="0.25">
      <c r="A1937" s="3">
        <f>RSI!A1937</f>
        <v>45125</v>
      </c>
      <c r="B1937" s="2">
        <f>RSI!B1937</f>
        <v>0.44</v>
      </c>
      <c r="C1937" s="2">
        <f>RSI!I1937</f>
        <v>28.778685098337377</v>
      </c>
      <c r="D1937" s="2">
        <f>MACD!E1937</f>
        <v>2.3907798359308674E-2</v>
      </c>
      <c r="E1937" s="2">
        <f>MACD!F1937</f>
        <v>1.4287485400125605E-2</v>
      </c>
      <c r="F1937" s="2">
        <f>'Moving Avg'!D1937</f>
        <v>0.46200000000000002</v>
      </c>
      <c r="G1937" s="2">
        <f>'Moving Avg'!F1937</f>
        <v>0.49450000000000005</v>
      </c>
      <c r="H1937" s="2">
        <f>'Moving Avg'!G1937</f>
        <v>0.48800000000000027</v>
      </c>
      <c r="I1937" s="2">
        <f>'Moving Avg'!H1937</f>
        <v>0.70604999999999962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45127</v>
      </c>
      <c r="B1938" s="2">
        <f>RSI!B1938</f>
        <v>0.44</v>
      </c>
      <c r="C1938" s="2">
        <f>RSI!I1938</f>
        <v>28.778685098337377</v>
      </c>
      <c r="D1938" s="2">
        <f>MACD!E1938</f>
        <v>2.7144932107467601E-2</v>
      </c>
      <c r="E1938" s="2">
        <f>MACD!F1938</f>
        <v>1.6858974741594007E-2</v>
      </c>
      <c r="F1938" s="2">
        <f>'Moving Avg'!D1938</f>
        <v>0.45800000000000002</v>
      </c>
      <c r="G1938" s="2">
        <f>'Moving Avg'!F1938</f>
        <v>0.48999999999999994</v>
      </c>
      <c r="H1938" s="2">
        <f>'Moving Avg'!G1938</f>
        <v>0.48780000000000029</v>
      </c>
      <c r="I1938" s="2">
        <f>'Moving Avg'!H1938</f>
        <v>0.70379999999999965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</row>
    <row r="1939" spans="1:12" ht="13.5" x14ac:dyDescent="0.25">
      <c r="A1939" s="3">
        <f>RSI!A1939</f>
        <v>45128</v>
      </c>
      <c r="B1939" s="2">
        <f>RSI!B1939</f>
        <v>0.45</v>
      </c>
      <c r="C1939" s="2">
        <f>RSI!I1939</f>
        <v>34.855692168275283</v>
      </c>
      <c r="D1939" s="2">
        <f>MACD!E1939</f>
        <v>2.635186103143855E-2</v>
      </c>
      <c r="E1939" s="2">
        <f>MACD!F1939</f>
        <v>1.8757551999562916E-2</v>
      </c>
      <c r="F1939" s="2">
        <f>'Moving Avg'!D1939</f>
        <v>0.45400000000000001</v>
      </c>
      <c r="G1939" s="2">
        <f>'Moving Avg'!F1939</f>
        <v>0.48599999999999993</v>
      </c>
      <c r="H1939" s="2">
        <f>'Moving Avg'!G1939</f>
        <v>0.48780000000000029</v>
      </c>
      <c r="I1939" s="2">
        <f>'Moving Avg'!H1939</f>
        <v>0.70154999999999956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45131</v>
      </c>
      <c r="B1940" s="2">
        <f>RSI!B1940</f>
        <v>0.47</v>
      </c>
      <c r="C1940" s="2">
        <f>RSI!I1940</f>
        <v>44.969169398770219</v>
      </c>
      <c r="D1940" s="2">
        <f>MACD!E1940</f>
        <v>2.2866100376071841E-2</v>
      </c>
      <c r="E1940" s="2">
        <f>MACD!F1940</f>
        <v>1.9579261674864703E-2</v>
      </c>
      <c r="F1940" s="2">
        <f>'Moving Avg'!D1940</f>
        <v>0.45199999999999996</v>
      </c>
      <c r="G1940" s="2">
        <f>'Moving Avg'!F1940</f>
        <v>0.48349999999999993</v>
      </c>
      <c r="H1940" s="2">
        <f>'Moving Avg'!G1940</f>
        <v>0.48820000000000013</v>
      </c>
      <c r="I1940" s="2">
        <f>'Moving Avg'!H1940</f>
        <v>0.69929999999999959</v>
      </c>
      <c r="J1940" s="5" t="str">
        <f>OBV!F1940</f>
        <v>BULLISH</v>
      </c>
      <c r="K1940" s="5" t="str">
        <f>OBV!G1940</f>
        <v>NEUTRAL</v>
      </c>
      <c r="L1940" s="5" t="str">
        <f>OBV!H1940</f>
        <v>BULLISH DIVERGENCE</v>
      </c>
    </row>
    <row r="1941" spans="1:12" ht="13.5" x14ac:dyDescent="0.25">
      <c r="A1941" s="3">
        <f>RSI!A1941</f>
        <v>45133</v>
      </c>
      <c r="B1941" s="2">
        <f>RSI!B1941</f>
        <v>0.45</v>
      </c>
      <c r="C1941" s="2">
        <f>RSI!I1941</f>
        <v>38.527740078842982</v>
      </c>
      <c r="D1941" s="2">
        <f>MACD!E1941</f>
        <v>2.1469950570572882E-2</v>
      </c>
      <c r="E1941" s="2">
        <f>MACD!F1941</f>
        <v>1.995739945400634E-2</v>
      </c>
      <c r="F1941" s="2">
        <f>'Moving Avg'!D1941</f>
        <v>0.45</v>
      </c>
      <c r="G1941" s="2">
        <f>'Moving Avg'!F1941</f>
        <v>0.47999999999999987</v>
      </c>
      <c r="H1941" s="2">
        <f>'Moving Avg'!G1941</f>
        <v>0.48820000000000013</v>
      </c>
      <c r="I1941" s="2">
        <f>'Moving Avg'!H1941</f>
        <v>0.69689999999999952</v>
      </c>
      <c r="J1941" s="5" t="str">
        <f>OBV!F1941</f>
        <v>BULLISH</v>
      </c>
      <c r="K1941" s="5" t="str">
        <f>OBV!G1941</f>
        <v>NEUTRAL</v>
      </c>
      <c r="L1941" s="5" t="str">
        <f>OBV!H1941</f>
        <v>BULLISH DIVERGENCE</v>
      </c>
    </row>
    <row r="1942" spans="1:12" ht="13.5" x14ac:dyDescent="0.25">
      <c r="A1942" s="3">
        <f>RSI!A1942</f>
        <v>45134</v>
      </c>
      <c r="B1942" s="2">
        <f>RSI!B1942</f>
        <v>0.45</v>
      </c>
      <c r="C1942" s="2">
        <f>RSI!I1942</f>
        <v>38.527740078842974</v>
      </c>
      <c r="D1942" s="2">
        <f>MACD!E1942</f>
        <v>1.7396386471443148E-2</v>
      </c>
      <c r="E1942" s="2">
        <f>MACD!F1942</f>
        <v>1.9445196857493702E-2</v>
      </c>
      <c r="F1942" s="2">
        <f>'Moving Avg'!D1942</f>
        <v>0.45199999999999996</v>
      </c>
      <c r="G1942" s="2">
        <f>'Moving Avg'!F1942</f>
        <v>0.47699999999999998</v>
      </c>
      <c r="H1942" s="2">
        <f>'Moving Avg'!G1942</f>
        <v>0.48820000000000008</v>
      </c>
      <c r="I1942" s="2">
        <f>'Moving Avg'!H1942</f>
        <v>0.69454999999999945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</row>
    <row r="1943" spans="1:12" ht="13.5" x14ac:dyDescent="0.25">
      <c r="A1943" s="3">
        <f>RSI!A1943</f>
        <v>45135</v>
      </c>
      <c r="B1943" s="2">
        <f>RSI!B1943</f>
        <v>0.45</v>
      </c>
      <c r="C1943" s="2">
        <f>RSI!I1943</f>
        <v>38.527740078842974</v>
      </c>
      <c r="D1943" s="2">
        <f>MACD!E1943</f>
        <v>1.4120558342820888E-2</v>
      </c>
      <c r="E1943" s="2">
        <f>MACD!F1943</f>
        <v>1.8380269154559141E-2</v>
      </c>
      <c r="F1943" s="2">
        <f>'Moving Avg'!D1943</f>
        <v>0.45400000000000001</v>
      </c>
      <c r="G1943" s="2">
        <f>'Moving Avg'!F1943</f>
        <v>0.47399999999999992</v>
      </c>
      <c r="H1943" s="2">
        <f>'Moving Avg'!G1943</f>
        <v>0.48820000000000008</v>
      </c>
      <c r="I1943" s="2">
        <f>'Moving Avg'!H1943</f>
        <v>0.69219999999999926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</row>
    <row r="1944" spans="1:12" ht="13.5" x14ac:dyDescent="0.25">
      <c r="A1944" s="3">
        <f>RSI!A1944</f>
        <v>45138</v>
      </c>
      <c r="B1944" s="2">
        <f>RSI!B1944</f>
        <v>0.45</v>
      </c>
      <c r="C1944" s="2">
        <f>RSI!I1944</f>
        <v>38.527740078842974</v>
      </c>
      <c r="D1944" s="2">
        <f>MACD!E1944</f>
        <v>1.3045529941845324E-2</v>
      </c>
      <c r="E1944" s="2">
        <f>MACD!F1944</f>
        <v>1.7313321312016378E-2</v>
      </c>
      <c r="F1944" s="2">
        <f>'Moving Avg'!D1944</f>
        <v>0.45400000000000001</v>
      </c>
      <c r="G1944" s="2">
        <f>'Moving Avg'!F1944</f>
        <v>0.47099999999999992</v>
      </c>
      <c r="H1944" s="2">
        <f>'Moving Avg'!G1944</f>
        <v>0.48820000000000008</v>
      </c>
      <c r="I1944" s="2">
        <f>'Moving Avg'!H1944</f>
        <v>0.6898499999999993</v>
      </c>
      <c r="J1944" s="5" t="str">
        <f>OBV!F1944</f>
        <v>BULLISH</v>
      </c>
      <c r="K1944" s="5" t="str">
        <f>OBV!G1944</f>
        <v>NEUTRAL</v>
      </c>
      <c r="L1944" s="5" t="str">
        <f>OBV!H1944</f>
        <v>NEUTRAL</v>
      </c>
    </row>
    <row r="1945" spans="1:12" ht="13.5" x14ac:dyDescent="0.25">
      <c r="A1945" s="3">
        <f>RSI!A1945</f>
        <v>45139</v>
      </c>
      <c r="B1945" s="2">
        <f>RSI!B1945</f>
        <v>0.45</v>
      </c>
      <c r="C1945" s="2">
        <f>RSI!I1945</f>
        <v>38.527740078842982</v>
      </c>
      <c r="D1945" s="2">
        <f>MACD!E1945</f>
        <v>1.382098598162973E-2</v>
      </c>
      <c r="E1945" s="2">
        <f>MACD!F1945</f>
        <v>1.6614854245939049E-2</v>
      </c>
      <c r="F1945" s="2">
        <f>'Moving Avg'!D1945</f>
        <v>0.45</v>
      </c>
      <c r="G1945" s="2">
        <f>'Moving Avg'!F1945</f>
        <v>0.46799999999999986</v>
      </c>
      <c r="H1945" s="2">
        <f>'Moving Avg'!G1945</f>
        <v>0.48820000000000002</v>
      </c>
      <c r="I1945" s="2">
        <f>'Moving Avg'!H1945</f>
        <v>0.68749999999999944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0.45</v>
      </c>
      <c r="C1946" s="2">
        <f>RSI!I1946</f>
        <v>38.527740078842982</v>
      </c>
      <c r="D1946" s="2">
        <f>MACD!E1946</f>
        <v>1.1535990161157417E-2</v>
      </c>
      <c r="E1946" s="2">
        <f>MACD!F1946</f>
        <v>1.5599081428982723E-2</v>
      </c>
      <c r="F1946" s="2">
        <f>'Moving Avg'!D1946</f>
        <v>0.45</v>
      </c>
      <c r="G1946" s="2">
        <f>'Moving Avg'!F1946</f>
        <v>0.46499999999999997</v>
      </c>
      <c r="H1946" s="2">
        <f>'Moving Avg'!G1946</f>
        <v>0.48819999999999991</v>
      </c>
      <c r="I1946" s="2">
        <f>'Moving Avg'!H1946</f>
        <v>0.68514999999999959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0.44</v>
      </c>
      <c r="C1947" s="2">
        <f>RSI!I1947</f>
        <v>34.655857858123781</v>
      </c>
      <c r="D1947" s="2">
        <f>MACD!E1947</f>
        <v>7.3920647729108779E-3</v>
      </c>
      <c r="E1947" s="2">
        <f>MACD!F1947</f>
        <v>1.3957678097768355E-2</v>
      </c>
      <c r="F1947" s="2">
        <f>'Moving Avg'!D1947</f>
        <v>0.44800000000000006</v>
      </c>
      <c r="G1947" s="2">
        <f>'Moving Avg'!F1947</f>
        <v>0.46150000000000002</v>
      </c>
      <c r="H1947" s="2">
        <f>'Moving Avg'!G1947</f>
        <v>0.48759999999999998</v>
      </c>
      <c r="I1947" s="2">
        <f>'Moving Avg'!H1947</f>
        <v>0.68294999999999972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0.44</v>
      </c>
      <c r="C1948" s="2">
        <f>RSI!I1948</f>
        <v>34.655857858123781</v>
      </c>
      <c r="D1948" s="2">
        <f>MACD!E1948</f>
        <v>4.0611595282971091E-3</v>
      </c>
      <c r="E1948" s="2">
        <f>MACD!F1948</f>
        <v>1.1978374383874108E-2</v>
      </c>
      <c r="F1948" s="2">
        <f>'Moving Avg'!D1948</f>
        <v>0.44600000000000001</v>
      </c>
      <c r="G1948" s="2">
        <f>'Moving Avg'!F1948</f>
        <v>0.45800000000000002</v>
      </c>
      <c r="H1948" s="2">
        <f>'Moving Avg'!G1948</f>
        <v>0.48680000000000001</v>
      </c>
      <c r="I1948" s="2">
        <f>'Moving Avg'!H1948</f>
        <v>0.68079999999999985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0.44</v>
      </c>
      <c r="C1949" s="2">
        <f>RSI!I1949</f>
        <v>34.655857858123781</v>
      </c>
      <c r="D1949" s="2">
        <f>MACD!E1949</f>
        <v>2.9436564502858253E-3</v>
      </c>
      <c r="E1949" s="2">
        <f>MACD!F1949</f>
        <v>1.0171430797156451E-2</v>
      </c>
      <c r="F1949" s="2">
        <f>'Moving Avg'!D1949</f>
        <v>0.44400000000000006</v>
      </c>
      <c r="G1949" s="2">
        <f>'Moving Avg'!F1949</f>
        <v>0.45549999999999996</v>
      </c>
      <c r="H1949" s="2">
        <f>'Moving Avg'!G1949</f>
        <v>0.48599999999999999</v>
      </c>
      <c r="I1949" s="2">
        <f>'Moving Avg'!H1949</f>
        <v>0.67864999999999975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0.44</v>
      </c>
      <c r="C1950" s="2">
        <f>RSI!I1950</f>
        <v>34.655857858123781</v>
      </c>
      <c r="D1950" s="2">
        <f>MACD!E1950</f>
        <v>5.2254570991340232E-3</v>
      </c>
      <c r="E1950" s="2">
        <f>MACD!F1950</f>
        <v>9.1822360575519665E-3</v>
      </c>
      <c r="F1950" s="2">
        <f>'Moving Avg'!D1950</f>
        <v>0.442</v>
      </c>
      <c r="G1950" s="2">
        <f>'Moving Avg'!F1950</f>
        <v>0.45350000000000001</v>
      </c>
      <c r="H1950" s="2">
        <f>'Moving Avg'!G1950</f>
        <v>0.48520000000000002</v>
      </c>
      <c r="I1950" s="2">
        <f>'Moving Avg'!H1950</f>
        <v>0.67649999999999977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0.43</v>
      </c>
      <c r="C1951" s="2">
        <f>RSI!I1951</f>
        <v>30.529164030209856</v>
      </c>
      <c r="D1951" s="2">
        <f>MACD!E1951</f>
        <v>4.9593412872728226E-3</v>
      </c>
      <c r="E1951" s="2">
        <f>MACD!F1951</f>
        <v>8.3376571034961371E-3</v>
      </c>
      <c r="F1951" s="2">
        <f>'Moving Avg'!D1951</f>
        <v>0.438</v>
      </c>
      <c r="G1951" s="2">
        <f>'Moving Avg'!F1951</f>
        <v>0.45100000000000007</v>
      </c>
      <c r="H1951" s="2">
        <f>'Moving Avg'!G1951</f>
        <v>0.48380000000000001</v>
      </c>
      <c r="I1951" s="2">
        <f>'Moving Avg'!H1951</f>
        <v>0.67429999999999979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0.43</v>
      </c>
      <c r="C1952" s="2">
        <f>RSI!I1952</f>
        <v>30.529164030209856</v>
      </c>
      <c r="D1952" s="2">
        <f>MACD!E1952</f>
        <v>4.9222495111733711E-3</v>
      </c>
      <c r="E1952" s="2">
        <f>MACD!F1952</f>
        <v>7.6545755850315842E-3</v>
      </c>
      <c r="F1952" s="2">
        <f>'Moving Avg'!D1952</f>
        <v>0.43600000000000005</v>
      </c>
      <c r="G1952" s="2">
        <f>'Moving Avg'!F1952</f>
        <v>0.44950000000000012</v>
      </c>
      <c r="H1952" s="2">
        <f>'Moving Avg'!G1952</f>
        <v>0.4824</v>
      </c>
      <c r="I1952" s="2">
        <f>'Moving Avg'!H1952</f>
        <v>0.67209999999999981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45149</v>
      </c>
      <c r="B1953" s="2">
        <f>RSI!B1953</f>
        <v>0.43</v>
      </c>
      <c r="C1953" s="2">
        <f>RSI!I1953</f>
        <v>30.529164030209856</v>
      </c>
      <c r="D1953" s="2">
        <f>MACD!E1953</f>
        <v>5.0650152192301956E-3</v>
      </c>
      <c r="E1953" s="2">
        <f>MACD!F1953</f>
        <v>7.1366635118713063E-3</v>
      </c>
      <c r="F1953" s="2">
        <f>'Moving Avg'!D1953</f>
        <v>0.434</v>
      </c>
      <c r="G1953" s="2">
        <f>'Moving Avg'!F1953</f>
        <v>0.44800000000000012</v>
      </c>
      <c r="H1953" s="2">
        <f>'Moving Avg'!G1953</f>
        <v>0.48100000000000004</v>
      </c>
      <c r="I1953" s="2">
        <f>'Moving Avg'!H1953</f>
        <v>0.66989999999999994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0.43</v>
      </c>
      <c r="C1954" s="2">
        <f>RSI!I1954</f>
        <v>30.529164030209856</v>
      </c>
      <c r="D1954" s="2">
        <f>MACD!E1954</f>
        <v>5.347067950964457E-3</v>
      </c>
      <c r="E1954" s="2">
        <f>MACD!F1954</f>
        <v>6.7787443996899371E-3</v>
      </c>
      <c r="F1954" s="2">
        <f>'Moving Avg'!D1954</f>
        <v>0.43200000000000005</v>
      </c>
      <c r="G1954" s="2">
        <f>'Moving Avg'!F1954</f>
        <v>0.44600000000000006</v>
      </c>
      <c r="H1954" s="2">
        <f>'Moving Avg'!G1954</f>
        <v>0.47920000000000001</v>
      </c>
      <c r="I1954" s="2">
        <f>'Moving Avg'!H1954</f>
        <v>0.66770000000000007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0.42</v>
      </c>
      <c r="C1955" s="2">
        <f>RSI!I1955</f>
        <v>26.31452936148429</v>
      </c>
      <c r="D1955" s="2">
        <f>MACD!E1955</f>
        <v>6.4757751572979694E-3</v>
      </c>
      <c r="E1955" s="2">
        <f>MACD!F1955</f>
        <v>6.7181505512115434E-3</v>
      </c>
      <c r="F1955" s="2">
        <f>'Moving Avg'!D1955</f>
        <v>0.42800000000000005</v>
      </c>
      <c r="G1955" s="2">
        <f>'Moving Avg'!F1955</f>
        <v>0.44300000000000006</v>
      </c>
      <c r="H1955" s="2">
        <f>'Moving Avg'!G1955</f>
        <v>0.47720000000000007</v>
      </c>
      <c r="I1955" s="2">
        <f>'Moving Avg'!H1955</f>
        <v>0.6656000000000003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0.42</v>
      </c>
      <c r="C1956" s="2">
        <f>RSI!I1956</f>
        <v>26.31452936148429</v>
      </c>
      <c r="D1956" s="2">
        <f>MACD!E1956</f>
        <v>7.6281722544846442E-3</v>
      </c>
      <c r="E1956" s="2">
        <f>MACD!F1956</f>
        <v>6.9001548918661637E-3</v>
      </c>
      <c r="F1956" s="2">
        <f>'Moving Avg'!D1956</f>
        <v>0.42599999999999999</v>
      </c>
      <c r="G1956" s="2">
        <f>'Moving Avg'!F1956</f>
        <v>0.44100000000000011</v>
      </c>
      <c r="H1956" s="2">
        <f>'Moving Avg'!G1956</f>
        <v>0.47560000000000008</v>
      </c>
      <c r="I1956" s="2">
        <f>'Moving Avg'!H1956</f>
        <v>0.6636000000000003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0.42</v>
      </c>
      <c r="C1957" s="2">
        <f>RSI!I1957</f>
        <v>26.31452936148429</v>
      </c>
      <c r="D1957" s="2">
        <f>MACD!E1957</f>
        <v>7.2475355385541729E-3</v>
      </c>
      <c r="E1957" s="2">
        <f>MACD!F1957</f>
        <v>6.9696310212037666E-3</v>
      </c>
      <c r="F1957" s="2">
        <f>'Moving Avg'!D1957</f>
        <v>0.42400000000000004</v>
      </c>
      <c r="G1957" s="2">
        <f>'Moving Avg'!F1957</f>
        <v>0.44000000000000006</v>
      </c>
      <c r="H1957" s="2">
        <f>'Moving Avg'!G1957</f>
        <v>0.47400000000000014</v>
      </c>
      <c r="I1957" s="2">
        <f>'Moving Avg'!H1957</f>
        <v>0.6616000000000003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0.42</v>
      </c>
      <c r="C1958" s="2">
        <f>RSI!I1958</f>
        <v>26.31452936148429</v>
      </c>
      <c r="D1958" s="2">
        <f>MACD!E1958</f>
        <v>7.0946431196506898E-3</v>
      </c>
      <c r="E1958" s="2">
        <f>MACD!F1958</f>
        <v>6.9946334408931519E-3</v>
      </c>
      <c r="F1958" s="2">
        <f>'Moving Avg'!D1958</f>
        <v>0.42199999999999999</v>
      </c>
      <c r="G1958" s="2">
        <f>'Moving Avg'!F1958</f>
        <v>0.43900000000000006</v>
      </c>
      <c r="H1958" s="2">
        <f>'Moving Avg'!G1958</f>
        <v>0.47240000000000015</v>
      </c>
      <c r="I1958" s="2">
        <f>'Moving Avg'!H1958</f>
        <v>0.65960000000000019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0.42</v>
      </c>
      <c r="C1959" s="2">
        <f>RSI!I1959</f>
        <v>26.31452936148429</v>
      </c>
      <c r="D1959" s="2">
        <f>MACD!E1959</f>
        <v>7.12192520604088E-3</v>
      </c>
      <c r="E1959" s="2">
        <f>MACD!F1959</f>
        <v>7.0200917939226976E-3</v>
      </c>
      <c r="F1959" s="2">
        <f>'Moving Avg'!D1959</f>
        <v>0.42000000000000004</v>
      </c>
      <c r="G1959" s="2">
        <f>'Moving Avg'!F1959</f>
        <v>0.4375</v>
      </c>
      <c r="H1959" s="2">
        <f>'Moving Avg'!G1959</f>
        <v>0.47120000000000029</v>
      </c>
      <c r="I1959" s="2">
        <f>'Moving Avg'!H1959</f>
        <v>0.65760000000000018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45160</v>
      </c>
      <c r="B1960" s="2">
        <f>RSI!B1960</f>
        <v>0.42</v>
      </c>
      <c r="C1960" s="2">
        <f>RSI!I1960</f>
        <v>26.31452936148429</v>
      </c>
      <c r="D1960" s="2">
        <f>MACD!E1960</f>
        <v>7.2900587471609324E-3</v>
      </c>
      <c r="E1960" s="2">
        <f>MACD!F1960</f>
        <v>7.074085184570345E-3</v>
      </c>
      <c r="F1960" s="2">
        <f>'Moving Avg'!D1960</f>
        <v>0.42000000000000004</v>
      </c>
      <c r="G1960" s="2">
        <f>'Moving Avg'!F1960</f>
        <v>0.43499999999999994</v>
      </c>
      <c r="H1960" s="2">
        <f>'Moving Avg'!G1960</f>
        <v>0.47000000000000031</v>
      </c>
      <c r="I1960" s="2">
        <f>'Moving Avg'!H1960</f>
        <v>0.65560000000000018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0.42</v>
      </c>
      <c r="C1961" s="2">
        <f>RSI!I1961</f>
        <v>26.31452936148429</v>
      </c>
      <c r="D1961" s="2">
        <f>MACD!E1961</f>
        <v>6.0281684019170001E-3</v>
      </c>
      <c r="E1961" s="2">
        <f>MACD!F1961</f>
        <v>6.8649018280396764E-3</v>
      </c>
      <c r="F1961" s="2">
        <f>'Moving Avg'!D1961</f>
        <v>0.42000000000000004</v>
      </c>
      <c r="G1961" s="2">
        <f>'Moving Avg'!F1961</f>
        <v>0.43349999999999989</v>
      </c>
      <c r="H1961" s="2">
        <f>'Moving Avg'!G1961</f>
        <v>0.46880000000000033</v>
      </c>
      <c r="I1961" s="2">
        <f>'Moving Avg'!H1961</f>
        <v>0.65360000000000029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0.42</v>
      </c>
      <c r="C1962" s="2">
        <f>RSI!I1962</f>
        <v>26.31452936148429</v>
      </c>
      <c r="D1962" s="2">
        <f>MACD!E1962</f>
        <v>5.0847709131713326E-3</v>
      </c>
      <c r="E1962" s="2">
        <f>MACD!F1962</f>
        <v>6.5088756450660083E-3</v>
      </c>
      <c r="F1962" s="2">
        <f>'Moving Avg'!D1962</f>
        <v>0.42000000000000004</v>
      </c>
      <c r="G1962" s="2">
        <f>'Moving Avg'!F1962</f>
        <v>0.43199999999999994</v>
      </c>
      <c r="H1962" s="2">
        <f>'Moving Avg'!G1962</f>
        <v>0.46760000000000035</v>
      </c>
      <c r="I1962" s="2">
        <f>'Moving Avg'!H1962</f>
        <v>0.6516000000000004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0.43</v>
      </c>
      <c r="C1963" s="2">
        <f>RSI!I1963</f>
        <v>41.040292488449317</v>
      </c>
      <c r="D1963" s="2">
        <f>MACD!E1963</f>
        <v>3.6609150924939438E-3</v>
      </c>
      <c r="E1963" s="2">
        <f>MACD!F1963</f>
        <v>5.9392835345515958E-3</v>
      </c>
      <c r="F1963" s="2">
        <f>'Moving Avg'!D1963</f>
        <v>0.42199999999999999</v>
      </c>
      <c r="G1963" s="2">
        <f>'Moving Avg'!F1963</f>
        <v>0.43099999999999994</v>
      </c>
      <c r="H1963" s="2">
        <f>'Moving Avg'!G1963</f>
        <v>0.46660000000000035</v>
      </c>
      <c r="I1963" s="2">
        <f>'Moving Avg'!H1963</f>
        <v>0.64950000000000063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0.43</v>
      </c>
      <c r="C1964" s="2">
        <f>RSI!I1964</f>
        <v>41.040292488449317</v>
      </c>
      <c r="D1964" s="2">
        <f>MACD!E1964</f>
        <v>2.5036387077182476E-3</v>
      </c>
      <c r="E1964" s="2">
        <f>MACD!F1964</f>
        <v>5.2521545691849268E-3</v>
      </c>
      <c r="F1964" s="2">
        <f>'Moving Avg'!D1964</f>
        <v>0.42400000000000004</v>
      </c>
      <c r="G1964" s="2">
        <f>'Moving Avg'!F1964</f>
        <v>0.43</v>
      </c>
      <c r="H1964" s="2">
        <f>'Moving Avg'!G1964</f>
        <v>0.46520000000000022</v>
      </c>
      <c r="I1964" s="2">
        <f>'Moving Avg'!H1964</f>
        <v>0.64725000000000077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45167</v>
      </c>
      <c r="B1965" s="2">
        <f>RSI!B1965</f>
        <v>0.42</v>
      </c>
      <c r="C1965" s="2">
        <f>RSI!I1965</f>
        <v>33.318028982515685</v>
      </c>
      <c r="D1965" s="2">
        <f>MACD!E1965</f>
        <v>7.7068839249266885E-4</v>
      </c>
      <c r="E1965" s="2">
        <f>MACD!F1965</f>
        <v>4.3558613338464756E-3</v>
      </c>
      <c r="F1965" s="2">
        <f>'Moving Avg'!D1965</f>
        <v>0.42400000000000004</v>
      </c>
      <c r="G1965" s="2">
        <f>'Moving Avg'!F1965</f>
        <v>0.42849999999999999</v>
      </c>
      <c r="H1965" s="2">
        <f>'Moving Avg'!G1965</f>
        <v>0.46320000000000022</v>
      </c>
      <c r="I1965" s="2">
        <f>'Moving Avg'!H1965</f>
        <v>0.64495000000000091</v>
      </c>
      <c r="J1965" s="5" t="str">
        <f>OBV!F1965</f>
        <v>BEARISH</v>
      </c>
      <c r="K1965" s="5" t="str">
        <f>OBV!G1965</f>
        <v>NEUTRAL</v>
      </c>
      <c r="L1965" s="5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0.42</v>
      </c>
      <c r="C1966" s="2">
        <f>RSI!I1966</f>
        <v>33.318028982515699</v>
      </c>
      <c r="D1966" s="2">
        <f>MACD!E1966</f>
        <v>-5.9581898715688197E-4</v>
      </c>
      <c r="E1966" s="2">
        <f>MACD!F1966</f>
        <v>3.3655252696458042E-3</v>
      </c>
      <c r="F1966" s="2">
        <f>'Moving Avg'!D1966</f>
        <v>0.42400000000000004</v>
      </c>
      <c r="G1966" s="2">
        <f>'Moving Avg'!F1966</f>
        <v>0.42699999999999994</v>
      </c>
      <c r="H1966" s="2">
        <f>'Moving Avg'!G1966</f>
        <v>0.46080000000000026</v>
      </c>
      <c r="I1966" s="2">
        <f>'Moving Avg'!H1966</f>
        <v>0.64265000000000083</v>
      </c>
      <c r="J1966" s="5" t="str">
        <f>OBV!F1966</f>
        <v>BEARISH</v>
      </c>
      <c r="K1966" s="5" t="str">
        <f>OBV!G1966</f>
        <v>NEUTRAL</v>
      </c>
      <c r="L1966" s="5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0.42</v>
      </c>
      <c r="C1967" s="2">
        <f>RSI!I1967</f>
        <v>33.318028982515699</v>
      </c>
      <c r="D1967" s="2">
        <f>MACD!E1967</f>
        <v>-1.6596544670856583E-3</v>
      </c>
      <c r="E1967" s="2">
        <f>MACD!F1967</f>
        <v>2.3604893222995116E-3</v>
      </c>
      <c r="F1967" s="2">
        <f>'Moving Avg'!D1967</f>
        <v>0.42400000000000004</v>
      </c>
      <c r="G1967" s="2">
        <f>'Moving Avg'!F1967</f>
        <v>0.42599999999999999</v>
      </c>
      <c r="H1967" s="2">
        <f>'Moving Avg'!G1967</f>
        <v>0.45820000000000022</v>
      </c>
      <c r="I1967" s="2">
        <f>'Moving Avg'!H1967</f>
        <v>0.64035000000000108</v>
      </c>
      <c r="J1967" s="5" t="str">
        <f>OBV!F1967</f>
        <v>BEARISH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45170</v>
      </c>
      <c r="B1968" s="2">
        <f>RSI!B1968</f>
        <v>0.42</v>
      </c>
      <c r="C1968" s="2">
        <f>RSI!I1968</f>
        <v>33.318028982515699</v>
      </c>
      <c r="D1968" s="2">
        <f>MACD!E1968</f>
        <v>-2.4742303619918471E-3</v>
      </c>
      <c r="E1968" s="2">
        <f>MACD!F1968</f>
        <v>1.3935453854412401E-3</v>
      </c>
      <c r="F1968" s="2">
        <f>'Moving Avg'!D1968</f>
        <v>0.42199999999999999</v>
      </c>
      <c r="G1968" s="2">
        <f>'Moving Avg'!F1968</f>
        <v>0.42499999999999999</v>
      </c>
      <c r="H1968" s="2">
        <f>'Moving Avg'!G1968</f>
        <v>0.45600000000000024</v>
      </c>
      <c r="I1968" s="2">
        <f>'Moving Avg'!H1968</f>
        <v>0.6382000000000011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</row>
    <row r="1969" spans="1:12" ht="13.5" x14ac:dyDescent="0.25">
      <c r="A1969" s="3">
        <f>RSI!A1969</f>
        <v>45173</v>
      </c>
      <c r="B1969" s="2">
        <f>RSI!B1969</f>
        <v>0.42</v>
      </c>
      <c r="C1969" s="2">
        <f>RSI!I1969</f>
        <v>33.318028982515699</v>
      </c>
      <c r="D1969" s="2">
        <f>MACD!E1969</f>
        <v>-3.0842344920523623E-3</v>
      </c>
      <c r="E1969" s="2">
        <f>MACD!F1969</f>
        <v>4.9798940994251961E-4</v>
      </c>
      <c r="F1969" s="2">
        <f>'Moving Avg'!D1969</f>
        <v>0.42000000000000004</v>
      </c>
      <c r="G1969" s="2">
        <f>'Moving Avg'!F1969</f>
        <v>0.42399999999999993</v>
      </c>
      <c r="H1969" s="2">
        <f>'Moving Avg'!G1969</f>
        <v>0.45380000000000031</v>
      </c>
      <c r="I1969" s="2">
        <f>'Moving Avg'!H1969</f>
        <v>0.63590000000000113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</row>
    <row r="1970" spans="1:12" ht="13.5" x14ac:dyDescent="0.25">
      <c r="A1970" s="3">
        <f>RSI!A1970</f>
        <v>45174</v>
      </c>
      <c r="B1970" s="2">
        <f>RSI!B1970</f>
        <v>0.42</v>
      </c>
      <c r="C1970" s="2">
        <f>RSI!I1970</f>
        <v>33.318028982515699</v>
      </c>
      <c r="D1970" s="2">
        <f>MACD!E1970</f>
        <v>-3.5270099843555669E-3</v>
      </c>
      <c r="E1970" s="2">
        <f>MACD!F1970</f>
        <v>-3.0701046891709778E-4</v>
      </c>
      <c r="F1970" s="2">
        <f>'Moving Avg'!D1970</f>
        <v>0.42000000000000004</v>
      </c>
      <c r="G1970" s="2">
        <f>'Moving Avg'!F1970</f>
        <v>0.42299999999999993</v>
      </c>
      <c r="H1970" s="2">
        <f>'Moving Avg'!G1970</f>
        <v>0.45180000000000026</v>
      </c>
      <c r="I1970" s="2">
        <f>'Moving Avg'!H1970</f>
        <v>0.63355000000000117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0.41</v>
      </c>
      <c r="C1971" s="2">
        <f>RSI!I1971</f>
        <v>25.757583497790264</v>
      </c>
      <c r="D1971" s="2">
        <f>MACD!E1971</f>
        <v>-3.0929792733754291E-3</v>
      </c>
      <c r="E1971" s="2">
        <f>MACD!F1971</f>
        <v>-8.6420422980876418E-4</v>
      </c>
      <c r="F1971" s="2">
        <f>'Moving Avg'!D1971</f>
        <v>0.41799999999999998</v>
      </c>
      <c r="G1971" s="2">
        <f>'Moving Avg'!F1971</f>
        <v>0.42199999999999999</v>
      </c>
      <c r="H1971" s="2">
        <f>'Moving Avg'!G1971</f>
        <v>0.44960000000000022</v>
      </c>
      <c r="I1971" s="2">
        <f>'Moving Avg'!H1971</f>
        <v>0.63115000000000121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0.41</v>
      </c>
      <c r="C1972" s="2">
        <f>RSI!I1972</f>
        <v>25.757583497790264</v>
      </c>
      <c r="D1972" s="2">
        <f>MACD!E1972</f>
        <v>-2.6037189810306227E-3</v>
      </c>
      <c r="E1972" s="2">
        <f>MACD!F1972</f>
        <v>-1.2121071800531361E-3</v>
      </c>
      <c r="F1972" s="2">
        <f>'Moving Avg'!D1972</f>
        <v>0.41600000000000004</v>
      </c>
      <c r="G1972" s="2">
        <f>'Moving Avg'!F1972</f>
        <v>0.42099999999999993</v>
      </c>
      <c r="H1972" s="2">
        <f>'Moving Avg'!G1972</f>
        <v>0.44760000000000028</v>
      </c>
      <c r="I1972" s="2">
        <f>'Moving Avg'!H1972</f>
        <v>0.62895000000000112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0.4</v>
      </c>
      <c r="C1973" s="2">
        <f>RSI!I1973</f>
        <v>20.391214377897313</v>
      </c>
      <c r="D1973" s="2">
        <f>MACD!E1973</f>
        <v>2.0243901418010024E-4</v>
      </c>
      <c r="E1973" s="2">
        <f>MACD!F1973</f>
        <v>-9.2919794120648882E-4</v>
      </c>
      <c r="F1973" s="2">
        <f>'Moving Avg'!D1973</f>
        <v>0.41200000000000003</v>
      </c>
      <c r="G1973" s="2">
        <f>'Moving Avg'!F1973</f>
        <v>0.41949999999999993</v>
      </c>
      <c r="H1973" s="2">
        <f>'Moving Avg'!G1973</f>
        <v>0.44540000000000013</v>
      </c>
      <c r="I1973" s="2">
        <f>'Moving Avg'!H1973</f>
        <v>0.62655000000000116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0.4</v>
      </c>
      <c r="C1974" s="2">
        <f>RSI!I1974</f>
        <v>20.391214377897313</v>
      </c>
      <c r="D1974" s="2">
        <f>MACD!E1974</f>
        <v>2.74056919260246E-3</v>
      </c>
      <c r="E1974" s="2">
        <f>MACD!F1974</f>
        <v>-1.952445144446991E-4</v>
      </c>
      <c r="F1974" s="2">
        <f>'Moving Avg'!D1974</f>
        <v>0.40800000000000003</v>
      </c>
      <c r="G1974" s="2">
        <f>'Moving Avg'!F1974</f>
        <v>0.41799999999999998</v>
      </c>
      <c r="H1974" s="2">
        <f>'Moving Avg'!G1974</f>
        <v>0.44320000000000009</v>
      </c>
      <c r="I1974" s="2">
        <f>'Moving Avg'!H1974</f>
        <v>0.62415000000000109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0.4</v>
      </c>
      <c r="C1975" s="2">
        <f>RSI!I1975</f>
        <v>20.391214377897327</v>
      </c>
      <c r="D1975" s="2">
        <f>MACD!E1975</f>
        <v>3.5013199683737728E-3</v>
      </c>
      <c r="E1975" s="2">
        <f>MACD!F1975</f>
        <v>5.4406838211899528E-4</v>
      </c>
      <c r="F1975" s="2">
        <f>'Moving Avg'!D1975</f>
        <v>0.40400000000000003</v>
      </c>
      <c r="G1975" s="2">
        <f>'Moving Avg'!F1975</f>
        <v>0.41700000000000009</v>
      </c>
      <c r="H1975" s="2">
        <f>'Moving Avg'!G1975</f>
        <v>0.441</v>
      </c>
      <c r="I1975" s="2">
        <f>'Moving Avg'!H1975</f>
        <v>0.62175000000000114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0.41</v>
      </c>
      <c r="C1976" s="2">
        <f>RSI!I1976</f>
        <v>36.829117592664993</v>
      </c>
      <c r="D1976" s="2">
        <f>MACD!E1976</f>
        <v>3.5446281833698134E-3</v>
      </c>
      <c r="E1976" s="2">
        <f>MACD!F1976</f>
        <v>1.1441803423691589E-3</v>
      </c>
      <c r="F1976" s="2">
        <f>'Moving Avg'!D1976</f>
        <v>0.40400000000000003</v>
      </c>
      <c r="G1976" s="2">
        <f>'Moving Avg'!F1976</f>
        <v>0.41650000000000009</v>
      </c>
      <c r="H1976" s="2">
        <f>'Moving Avg'!G1976</f>
        <v>0.43900000000000006</v>
      </c>
      <c r="I1976" s="2">
        <f>'Moving Avg'!H1976</f>
        <v>0.61940000000000117</v>
      </c>
      <c r="J1976" s="5" t="str">
        <f>OBV!F1976</f>
        <v>BEARISH</v>
      </c>
      <c r="K1976" s="5" t="str">
        <f>OBV!G1976</f>
        <v>NEUTRAL</v>
      </c>
      <c r="L1976" s="5" t="str">
        <f>OBV!H1976</f>
        <v>NEUTRAL</v>
      </c>
    </row>
    <row r="1977" spans="1:12" ht="13.5" x14ac:dyDescent="0.25">
      <c r="A1977" s="3">
        <f>RSI!A1977</f>
        <v>45183</v>
      </c>
      <c r="B1977" s="2">
        <f>RSI!B1977</f>
        <v>0.42</v>
      </c>
      <c r="C1977" s="2">
        <f>RSI!I1977</f>
        <v>48.320849147503111</v>
      </c>
      <c r="D1977" s="2">
        <f>MACD!E1977</f>
        <v>2.9113838710918549E-3</v>
      </c>
      <c r="E1977" s="2">
        <f>MACD!F1977</f>
        <v>1.4976210481136981E-3</v>
      </c>
      <c r="F1977" s="2">
        <f>'Moving Avg'!D1977</f>
        <v>0.40600000000000003</v>
      </c>
      <c r="G1977" s="2">
        <f>'Moving Avg'!F1977</f>
        <v>0.41650000000000009</v>
      </c>
      <c r="H1977" s="2">
        <f>'Moving Avg'!G1977</f>
        <v>0.43720000000000014</v>
      </c>
      <c r="I1977" s="2">
        <f>'Moving Avg'!H1977</f>
        <v>0.61710000000000109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0.43</v>
      </c>
      <c r="C1978" s="2">
        <f>RSI!I1978</f>
        <v>56.786700521254545</v>
      </c>
      <c r="D1978" s="2">
        <f>MACD!E1978</f>
        <v>1.6413333828844134E-3</v>
      </c>
      <c r="E1978" s="2">
        <f>MACD!F1978</f>
        <v>1.5263635150678412E-3</v>
      </c>
      <c r="F1978" s="2">
        <f>'Moving Avg'!D1978</f>
        <v>0.41200000000000003</v>
      </c>
      <c r="G1978" s="2">
        <f>'Moving Avg'!F1978</f>
        <v>0.41700000000000009</v>
      </c>
      <c r="H1978" s="2">
        <f>'Moving Avg'!G1978</f>
        <v>0.4356000000000001</v>
      </c>
      <c r="I1978" s="2">
        <f>'Moving Avg'!H1978</f>
        <v>0.61485000000000123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0.42</v>
      </c>
      <c r="C1979" s="2">
        <f>RSI!I1979</f>
        <v>48.270902158406969</v>
      </c>
      <c r="D1979" s="2">
        <f>MACD!E1979</f>
        <v>1.2543555544269336E-3</v>
      </c>
      <c r="E1979" s="2">
        <f>MACD!F1979</f>
        <v>1.4719619229396597E-3</v>
      </c>
      <c r="F1979" s="2">
        <f>'Moving Avg'!D1979</f>
        <v>0.41600000000000004</v>
      </c>
      <c r="G1979" s="2">
        <f>'Moving Avg'!F1979</f>
        <v>0.41700000000000009</v>
      </c>
      <c r="H1979" s="2">
        <f>'Moving Avg'!G1979</f>
        <v>0.43420000000000009</v>
      </c>
      <c r="I1979" s="2">
        <f>'Moving Avg'!H1979</f>
        <v>0.61255000000000126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</row>
    <row r="1980" spans="1:12" ht="13.5" x14ac:dyDescent="0.25">
      <c r="A1980" s="3">
        <f>RSI!A1980</f>
        <v>45188</v>
      </c>
      <c r="B1980" s="2">
        <f>RSI!B1980</f>
        <v>0.43</v>
      </c>
      <c r="C1980" s="2">
        <f>RSI!I1980</f>
        <v>55.463410499806528</v>
      </c>
      <c r="D1980" s="2">
        <f>MACD!E1980</f>
        <v>1.9613240615479199E-4</v>
      </c>
      <c r="E1980" s="2">
        <f>MACD!F1980</f>
        <v>1.2167960195826862E-3</v>
      </c>
      <c r="F1980" s="2">
        <f>'Moving Avg'!D1980</f>
        <v>0.42199999999999999</v>
      </c>
      <c r="G1980" s="2">
        <f>'Moving Avg'!F1980</f>
        <v>0.41750000000000009</v>
      </c>
      <c r="H1980" s="2">
        <f>'Moving Avg'!G1980</f>
        <v>0.43320000000000008</v>
      </c>
      <c r="I1980" s="2">
        <f>'Moving Avg'!H1980</f>
        <v>0.61030000000000117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0.43</v>
      </c>
      <c r="C1981" s="2">
        <f>RSI!I1981</f>
        <v>55.463410499806528</v>
      </c>
      <c r="D1981" s="2">
        <f>MACD!E1981</f>
        <v>-2.2876165835872819E-3</v>
      </c>
      <c r="E1981" s="2">
        <f>MACD!F1981</f>
        <v>5.159134989486927E-4</v>
      </c>
      <c r="F1981" s="2">
        <f>'Moving Avg'!D1981</f>
        <v>0.42599999999999999</v>
      </c>
      <c r="G1981" s="2">
        <f>'Moving Avg'!F1981</f>
        <v>0.41800000000000004</v>
      </c>
      <c r="H1981" s="2">
        <f>'Moving Avg'!G1981</f>
        <v>0.43220000000000008</v>
      </c>
      <c r="I1981" s="2">
        <f>'Moving Avg'!H1981</f>
        <v>0.60805000000000131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45190</v>
      </c>
      <c r="B1982" s="2">
        <f>RSI!B1982</f>
        <v>0.43</v>
      </c>
      <c r="C1982" s="2">
        <f>RSI!I1982</f>
        <v>55.463410499806514</v>
      </c>
      <c r="D1982" s="2">
        <f>MACD!E1982</f>
        <v>-4.4354242925465637E-3</v>
      </c>
      <c r="E1982" s="2">
        <f>MACD!F1982</f>
        <v>-4.7435405935035863E-4</v>
      </c>
      <c r="F1982" s="2">
        <f>'Moving Avg'!D1982</f>
        <v>0.42800000000000005</v>
      </c>
      <c r="G1982" s="2">
        <f>'Moving Avg'!F1982</f>
        <v>0.41850000000000004</v>
      </c>
      <c r="H1982" s="2">
        <f>'Moving Avg'!G1982</f>
        <v>0.43160000000000004</v>
      </c>
      <c r="I1982" s="2">
        <f>'Moving Avg'!H1982</f>
        <v>0.60580000000000123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45191</v>
      </c>
      <c r="B1983" s="2">
        <f>RSI!B1983</f>
        <v>0.43</v>
      </c>
      <c r="C1983" s="2">
        <f>RSI!I1983</f>
        <v>55.463410499806514</v>
      </c>
      <c r="D1983" s="2">
        <f>MACD!E1983</f>
        <v>-7.8340152406765617E-3</v>
      </c>
      <c r="E1983" s="2">
        <f>MACD!F1983</f>
        <v>-1.9462862956155995E-3</v>
      </c>
      <c r="F1983" s="2">
        <f>'Moving Avg'!D1983</f>
        <v>0.42800000000000005</v>
      </c>
      <c r="G1983" s="2">
        <f>'Moving Avg'!F1983</f>
        <v>0.41849999999999998</v>
      </c>
      <c r="H1983" s="2">
        <f>'Moving Avg'!G1983</f>
        <v>0.43099999999999999</v>
      </c>
      <c r="I1983" s="2">
        <f>'Moving Avg'!H1983</f>
        <v>0.60355000000000136</v>
      </c>
      <c r="J1983" s="5" t="str">
        <f>OBV!F1983</f>
        <v>BEARISH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0.43</v>
      </c>
      <c r="C1984" s="2">
        <f>RSI!I1984</f>
        <v>55.463410499806514</v>
      </c>
      <c r="D1984" s="2">
        <f>MACD!E1984</f>
        <v>-1.0749332761397445E-2</v>
      </c>
      <c r="E1984" s="2">
        <f>MACD!F1984</f>
        <v>-3.7068955887719691E-3</v>
      </c>
      <c r="F1984" s="2">
        <f>'Moving Avg'!D1984</f>
        <v>0.43</v>
      </c>
      <c r="G1984" s="2">
        <f>'Moving Avg'!F1984</f>
        <v>0.41849999999999998</v>
      </c>
      <c r="H1984" s="2">
        <f>'Moving Avg'!G1984</f>
        <v>0.43019999999999997</v>
      </c>
      <c r="I1984" s="2">
        <f>'Moving Avg'!H1984</f>
        <v>0.60120000000000129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0.43</v>
      </c>
      <c r="C1985" s="2">
        <f>RSI!I1985</f>
        <v>55.463410499806514</v>
      </c>
      <c r="D1985" s="2">
        <f>MACD!E1985</f>
        <v>-1.3252794263256873E-2</v>
      </c>
      <c r="E1985" s="2">
        <f>MACD!F1985</f>
        <v>-5.61607532366895E-3</v>
      </c>
      <c r="F1985" s="2">
        <f>'Moving Avg'!D1985</f>
        <v>0.43</v>
      </c>
      <c r="G1985" s="2">
        <f>'Moving Avg'!F1985</f>
        <v>0.41899999999999993</v>
      </c>
      <c r="H1985" s="2">
        <f>'Moving Avg'!G1985</f>
        <v>0.42919999999999997</v>
      </c>
      <c r="I1985" s="2">
        <f>'Moving Avg'!H1985</f>
        <v>0.59885000000000133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0.43</v>
      </c>
      <c r="C1986" s="2">
        <f>RSI!I1986</f>
        <v>55.4634104998065</v>
      </c>
      <c r="D1986" s="2">
        <f>MACD!E1986</f>
        <v>-1.3866585533793385E-2</v>
      </c>
      <c r="E1986" s="2">
        <f>MACD!F1986</f>
        <v>-7.2661773656938376E-3</v>
      </c>
      <c r="F1986" s="2">
        <f>'Moving Avg'!D1986</f>
        <v>0.43</v>
      </c>
      <c r="G1986" s="2">
        <f>'Moving Avg'!F1986</f>
        <v>0.41949999999999987</v>
      </c>
      <c r="H1986" s="2">
        <f>'Moving Avg'!G1986</f>
        <v>0.42859999999999998</v>
      </c>
      <c r="I1986" s="2">
        <f>'Moving Avg'!H1986</f>
        <v>0.59650000000000136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0.42</v>
      </c>
      <c r="C1987" s="2">
        <f>RSI!I1987</f>
        <v>44.961289613891907</v>
      </c>
      <c r="D1987" s="2">
        <f>MACD!E1987</f>
        <v>-1.2138170312318619E-2</v>
      </c>
      <c r="E1987" s="2">
        <f>MACD!F1987</f>
        <v>-8.2405759550187932E-3</v>
      </c>
      <c r="F1987" s="2">
        <f>'Moving Avg'!D1987</f>
        <v>0.42800000000000005</v>
      </c>
      <c r="G1987" s="2">
        <f>'Moving Avg'!F1987</f>
        <v>0.41949999999999993</v>
      </c>
      <c r="H1987" s="2">
        <f>'Moving Avg'!G1987</f>
        <v>0.42820000000000008</v>
      </c>
      <c r="I1987" s="2">
        <f>'Moving Avg'!H1987</f>
        <v>0.59430000000000127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0.42</v>
      </c>
      <c r="C1988" s="2">
        <f>RSI!I1988</f>
        <v>44.961289613891907</v>
      </c>
      <c r="D1988" s="2">
        <f>MACD!E1988</f>
        <v>-9.1072105768347789E-3</v>
      </c>
      <c r="E1988" s="2">
        <f>MACD!F1988</f>
        <v>-8.4139028793819917E-3</v>
      </c>
      <c r="F1988" s="2">
        <f>'Moving Avg'!D1988</f>
        <v>0.42599999999999999</v>
      </c>
      <c r="G1988" s="2">
        <f>'Moving Avg'!F1988</f>
        <v>0.41949999999999993</v>
      </c>
      <c r="H1988" s="2">
        <f>'Moving Avg'!G1988</f>
        <v>0.42780000000000007</v>
      </c>
      <c r="I1988" s="2">
        <f>'Moving Avg'!H1988</f>
        <v>0.59220000000000128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0.42</v>
      </c>
      <c r="C1989" s="2">
        <f>RSI!I1989</f>
        <v>44.961289613891907</v>
      </c>
      <c r="D1989" s="2">
        <f>MACD!E1989</f>
        <v>-8.0532425723749412E-3</v>
      </c>
      <c r="E1989" s="2">
        <f>MACD!F1989</f>
        <v>-8.3417708179805827E-3</v>
      </c>
      <c r="F1989" s="2">
        <f>'Moving Avg'!D1989</f>
        <v>0.42400000000000004</v>
      </c>
      <c r="G1989" s="2">
        <f>'Moving Avg'!F1989</f>
        <v>0.41949999999999993</v>
      </c>
      <c r="H1989" s="2">
        <f>'Moving Avg'!G1989</f>
        <v>0.42720000000000014</v>
      </c>
      <c r="I1989" s="2">
        <f>'Moving Avg'!H1989</f>
        <v>0.59010000000000129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0.42</v>
      </c>
      <c r="C1990" s="2">
        <f>RSI!I1990</f>
        <v>44.961289613891907</v>
      </c>
      <c r="D1990" s="2">
        <f>MACD!E1990</f>
        <v>-5.5972477817312072E-3</v>
      </c>
      <c r="E1990" s="2">
        <f>MACD!F1990</f>
        <v>-7.7928662107307079E-3</v>
      </c>
      <c r="F1990" s="2">
        <f>'Moving Avg'!D1990</f>
        <v>0.42199999999999999</v>
      </c>
      <c r="G1990" s="2">
        <f>'Moving Avg'!F1990</f>
        <v>0.41949999999999993</v>
      </c>
      <c r="H1990" s="2">
        <f>'Moving Avg'!G1990</f>
        <v>0.42620000000000013</v>
      </c>
      <c r="I1990" s="2">
        <f>'Moving Avg'!H1990</f>
        <v>0.5880000000000013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0.42</v>
      </c>
      <c r="C1991" s="2">
        <f>RSI!I1991</f>
        <v>44.961289613891907</v>
      </c>
      <c r="D1991" s="2">
        <f>MACD!E1991</f>
        <v>-3.4952889254521446E-3</v>
      </c>
      <c r="E1991" s="2">
        <f>MACD!F1991</f>
        <v>-6.9333507536749953E-3</v>
      </c>
      <c r="F1991" s="2">
        <f>'Moving Avg'!D1991</f>
        <v>0.42000000000000004</v>
      </c>
      <c r="G1991" s="2">
        <f>'Moving Avg'!F1991</f>
        <v>0.41999999999999993</v>
      </c>
      <c r="H1991" s="2">
        <f>'Moving Avg'!G1991</f>
        <v>0.42560000000000009</v>
      </c>
      <c r="I1991" s="2">
        <f>'Moving Avg'!H1991</f>
        <v>0.5859000000000012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0.42</v>
      </c>
      <c r="C1992" s="2">
        <f>RSI!I1992</f>
        <v>44.961289613891907</v>
      </c>
      <c r="D1992" s="2">
        <f>MACD!E1992</f>
        <v>-1.6946625973081053E-3</v>
      </c>
      <c r="E1992" s="2">
        <f>MACD!F1992</f>
        <v>-5.885613122401618E-3</v>
      </c>
      <c r="F1992" s="2">
        <f>'Moving Avg'!D1992</f>
        <v>0.42000000000000004</v>
      </c>
      <c r="G1992" s="2">
        <f>'Moving Avg'!F1992</f>
        <v>0.42049999999999998</v>
      </c>
      <c r="H1992" s="2">
        <f>'Moving Avg'!G1992</f>
        <v>0.42500000000000016</v>
      </c>
      <c r="I1992" s="2">
        <f>'Moving Avg'!H1992</f>
        <v>0.58380000000000132</v>
      </c>
      <c r="J1992" s="5" t="str">
        <f>OBV!F1992</f>
        <v>NEUTRAL</v>
      </c>
      <c r="K1992" s="5" t="str">
        <f>OBV!G1992</f>
        <v>NEUTRAL</v>
      </c>
      <c r="L1992" s="5" t="str">
        <f>OBV!H1992</f>
        <v>NEUTRAL</v>
      </c>
    </row>
    <row r="1993" spans="1:12" ht="13.5" x14ac:dyDescent="0.25">
      <c r="A1993" s="3">
        <f>RSI!A1993</f>
        <v>45208</v>
      </c>
      <c r="B1993" s="2">
        <f>RSI!B1993</f>
        <v>0.42</v>
      </c>
      <c r="C1993" s="2">
        <f>RSI!I1993</f>
        <v>44.961289613891907</v>
      </c>
      <c r="D1993" s="2">
        <f>MACD!E1993</f>
        <v>-1.5064296588690462E-4</v>
      </c>
      <c r="E1993" s="2">
        <f>MACD!F1993</f>
        <v>-4.7386190910986758E-3</v>
      </c>
      <c r="F1993" s="2">
        <f>'Moving Avg'!D1993</f>
        <v>0.42000000000000004</v>
      </c>
      <c r="G1993" s="2">
        <f>'Moving Avg'!F1993</f>
        <v>0.42149999999999999</v>
      </c>
      <c r="H1993" s="2">
        <f>'Moving Avg'!G1993</f>
        <v>0.42440000000000017</v>
      </c>
      <c r="I1993" s="2">
        <f>'Moving Avg'!H1993</f>
        <v>0.58170000000000133</v>
      </c>
      <c r="J1993" s="5" t="str">
        <f>OBV!F1993</f>
        <v>NEUTRAL</v>
      </c>
      <c r="K1993" s="5" t="str">
        <f>OBV!G1993</f>
        <v>NEUTRAL</v>
      </c>
      <c r="L1993" s="5" t="str">
        <f>OBV!H1993</f>
        <v>NEUTRAL</v>
      </c>
    </row>
    <row r="1994" spans="1:12" ht="13.5" x14ac:dyDescent="0.25">
      <c r="A1994" s="3">
        <f>RSI!A1994</f>
        <v>45209</v>
      </c>
      <c r="B1994" s="2">
        <f>RSI!B1994</f>
        <v>0.42</v>
      </c>
      <c r="C1994" s="2">
        <f>RSI!I1994</f>
        <v>44.961289613891907</v>
      </c>
      <c r="D1994" s="2">
        <f>MACD!E1994</f>
        <v>1.1747358674589203E-3</v>
      </c>
      <c r="E1994" s="2">
        <f>MACD!F1994</f>
        <v>-3.5559480993871567E-3</v>
      </c>
      <c r="F1994" s="2">
        <f>'Moving Avg'!D1994</f>
        <v>0.42000000000000004</v>
      </c>
      <c r="G1994" s="2">
        <f>'Moving Avg'!F1994</f>
        <v>0.42249999999999999</v>
      </c>
      <c r="H1994" s="2">
        <f>'Moving Avg'!G1994</f>
        <v>0.42380000000000023</v>
      </c>
      <c r="I1994" s="2">
        <f>'Moving Avg'!H1994</f>
        <v>0.57960000000000145</v>
      </c>
      <c r="J1994" s="5" t="str">
        <f>OBV!F1994</f>
        <v>NEUTRAL</v>
      </c>
      <c r="K1994" s="5" t="str">
        <f>OBV!G1994</f>
        <v>NEUTRAL</v>
      </c>
      <c r="L1994" s="5" t="str">
        <f>OBV!H1994</f>
        <v>NEUTRAL</v>
      </c>
    </row>
    <row r="1995" spans="1:12" ht="13.5" x14ac:dyDescent="0.25">
      <c r="A1995" s="3">
        <f>RSI!A1995</f>
        <v>45210</v>
      </c>
      <c r="B1995" s="2">
        <f>RSI!B1995</f>
        <v>0.42</v>
      </c>
      <c r="C1995" s="2">
        <f>RSI!I1995</f>
        <v>44.961289613891907</v>
      </c>
      <c r="D1995" s="2">
        <f>MACD!E1995</f>
        <v>2.3137108979440213E-3</v>
      </c>
      <c r="E1995" s="2">
        <f>MACD!F1995</f>
        <v>-2.3820162999209213E-3</v>
      </c>
      <c r="F1995" s="2">
        <f>'Moving Avg'!D1995</f>
        <v>0.42000000000000004</v>
      </c>
      <c r="G1995" s="2">
        <f>'Moving Avg'!F1995</f>
        <v>0.42350000000000004</v>
      </c>
      <c r="H1995" s="2">
        <f>'Moving Avg'!G1995</f>
        <v>0.4232000000000003</v>
      </c>
      <c r="I1995" s="2">
        <f>'Moving Avg'!H1995</f>
        <v>0.57760000000000145</v>
      </c>
      <c r="J1995" s="5" t="str">
        <f>OBV!F1995</f>
        <v>NEUTRAL</v>
      </c>
      <c r="K1995" s="5" t="str">
        <f>OBV!G1995</f>
        <v>NEUTRAL</v>
      </c>
      <c r="L1995" s="5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0.42</v>
      </c>
      <c r="C1996" s="2">
        <f>RSI!I1996</f>
        <v>44.961289613891907</v>
      </c>
      <c r="D1996" s="2">
        <f>MACD!E1996</f>
        <v>3.2936632905127827E-3</v>
      </c>
      <c r="E1996" s="2">
        <f>MACD!F1996</f>
        <v>-1.2468803818341805E-3</v>
      </c>
      <c r="F1996" s="2">
        <f>'Moving Avg'!D1996</f>
        <v>0.42000000000000004</v>
      </c>
      <c r="G1996" s="2">
        <f>'Moving Avg'!F1996</f>
        <v>0.42400000000000004</v>
      </c>
      <c r="H1996" s="2">
        <f>'Moving Avg'!G1996</f>
        <v>0.42260000000000031</v>
      </c>
      <c r="I1996" s="2">
        <f>'Moving Avg'!H1996</f>
        <v>0.57560000000000144</v>
      </c>
      <c r="J1996" s="5" t="str">
        <f>OBV!F1996</f>
        <v>NEUTRAL</v>
      </c>
      <c r="K1996" s="5" t="str">
        <f>OBV!G1996</f>
        <v>NEUTRAL</v>
      </c>
      <c r="L1996" s="5" t="str">
        <f>OBV!H1996</f>
        <v>NEUTRAL</v>
      </c>
    </row>
    <row r="1997" spans="1:12" ht="13.5" x14ac:dyDescent="0.25">
      <c r="A1997" s="3">
        <f>RSI!A1997</f>
        <v>45212</v>
      </c>
      <c r="B1997" s="2">
        <f>RSI!B1997</f>
        <v>0.41</v>
      </c>
      <c r="C1997" s="2">
        <f>RSI!I1997</f>
        <v>32.177290185057231</v>
      </c>
      <c r="D1997" s="2">
        <f>MACD!E1997</f>
        <v>3.3401369508955225E-3</v>
      </c>
      <c r="E1997" s="2">
        <f>MACD!F1997</f>
        <v>-3.2947691528823994E-4</v>
      </c>
      <c r="F1997" s="2">
        <f>'Moving Avg'!D1997</f>
        <v>0.41799999999999998</v>
      </c>
      <c r="G1997" s="2">
        <f>'Moving Avg'!F1997</f>
        <v>0.42350000000000004</v>
      </c>
      <c r="H1997" s="2">
        <f>'Moving Avg'!G1997</f>
        <v>0.42200000000000032</v>
      </c>
      <c r="I1997" s="2">
        <f>'Moving Avg'!H1997</f>
        <v>0.57355000000000134</v>
      </c>
      <c r="J1997" s="5" t="str">
        <f>OBV!F1997</f>
        <v>NEUTRAL</v>
      </c>
      <c r="K1997" s="5" t="str">
        <f>OBV!G1997</f>
        <v>NEUTRAL</v>
      </c>
      <c r="L1997" s="5" t="str">
        <f>OBV!H1997</f>
        <v>NEUTRAL</v>
      </c>
    </row>
    <row r="1998" spans="1:12" ht="13.5" x14ac:dyDescent="0.25">
      <c r="A1998" s="3">
        <f>RSI!A1998</f>
        <v>45215</v>
      </c>
      <c r="B1998" s="2">
        <f>RSI!B1998</f>
        <v>0.41</v>
      </c>
      <c r="C1998" s="2">
        <f>RSI!I1998</f>
        <v>32.177290185057231</v>
      </c>
      <c r="D1998" s="2">
        <f>MACD!E1998</f>
        <v>3.4524438135783431E-3</v>
      </c>
      <c r="E1998" s="2">
        <f>MACD!F1998</f>
        <v>4.2690723048507674E-4</v>
      </c>
      <c r="F1998" s="2">
        <f>'Moving Avg'!D1998</f>
        <v>0.41600000000000004</v>
      </c>
      <c r="G1998" s="2">
        <f>'Moving Avg'!F1998</f>
        <v>0.42249999999999999</v>
      </c>
      <c r="H1998" s="2">
        <f>'Moving Avg'!G1998</f>
        <v>0.42140000000000039</v>
      </c>
      <c r="I1998" s="2">
        <f>'Moving Avg'!H1998</f>
        <v>0.57150000000000134</v>
      </c>
      <c r="J1998" s="5" t="str">
        <f>OBV!F1998</f>
        <v>NEUTRAL</v>
      </c>
      <c r="K1998" s="5" t="str">
        <f>OBV!G1998</f>
        <v>NEUTRAL</v>
      </c>
      <c r="L1998" s="5" t="str">
        <f>OBV!H1998</f>
        <v>NEUTRAL</v>
      </c>
    </row>
    <row r="1999" spans="1:12" ht="13.5" x14ac:dyDescent="0.25">
      <c r="A1999" s="3">
        <f>RSI!A1999</f>
        <v>45216</v>
      </c>
      <c r="B1999" s="2">
        <f>RSI!B1999</f>
        <v>0.4</v>
      </c>
      <c r="C1999" s="2">
        <f>RSI!I1999</f>
        <v>24.197826421038329</v>
      </c>
      <c r="D1999" s="2">
        <f>MACD!E1999</f>
        <v>4.3557902864657105E-3</v>
      </c>
      <c r="E1999" s="2">
        <f>MACD!F1999</f>
        <v>1.2126838416812035E-3</v>
      </c>
      <c r="F1999" s="2">
        <f>'Moving Avg'!D1999</f>
        <v>0.41200000000000003</v>
      </c>
      <c r="G1999" s="2">
        <f>'Moving Avg'!F1999</f>
        <v>0.42149999999999999</v>
      </c>
      <c r="H1999" s="2">
        <f>'Moving Avg'!G1999</f>
        <v>0.42060000000000025</v>
      </c>
      <c r="I1999" s="2">
        <f>'Moving Avg'!H1999</f>
        <v>0.56940000000000135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0.4</v>
      </c>
      <c r="C2000" s="2">
        <f>RSI!I2000</f>
        <v>24.197826421038314</v>
      </c>
      <c r="D2000" s="2">
        <f>MACD!E2000</f>
        <v>5.2418219642382802E-3</v>
      </c>
      <c r="E2000" s="2">
        <f>MACD!F2000</f>
        <v>2.018511466192619E-3</v>
      </c>
      <c r="F2000" s="2">
        <f>'Moving Avg'!D2000</f>
        <v>0.40800000000000003</v>
      </c>
      <c r="G2000" s="2">
        <f>'Moving Avg'!F2000</f>
        <v>0.42000000000000004</v>
      </c>
      <c r="H2000" s="2">
        <f>'Moving Avg'!G2000</f>
        <v>0.41980000000000017</v>
      </c>
      <c r="I2000" s="2">
        <f>'Moving Avg'!H2000</f>
        <v>0.56730000000000136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0.4</v>
      </c>
      <c r="C2001" s="2">
        <f>RSI!I2001</f>
        <v>24.197826421038329</v>
      </c>
      <c r="D2001" s="2">
        <f>MACD!E2001</f>
        <v>6.1041906922453815E-3</v>
      </c>
      <c r="E2001" s="2">
        <f>MACD!F2001</f>
        <v>2.8356473114031716E-3</v>
      </c>
      <c r="F2001" s="2">
        <f>'Moving Avg'!D2001</f>
        <v>0.40400000000000003</v>
      </c>
      <c r="G2001" s="2">
        <f>'Moving Avg'!F2001</f>
        <v>0.41850000000000004</v>
      </c>
      <c r="H2001" s="2">
        <f>'Moving Avg'!G2001</f>
        <v>0.41920000000000007</v>
      </c>
      <c r="I2001" s="2">
        <f>'Moving Avg'!H2001</f>
        <v>0.56520000000000137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0.4</v>
      </c>
      <c r="C2002" s="2">
        <f>RSI!I2002</f>
        <v>24.197826421038329</v>
      </c>
      <c r="D2002" s="2">
        <f>MACD!E2002</f>
        <v>6.9381925082937501E-3</v>
      </c>
      <c r="E2002" s="2">
        <f>MACD!F2002</f>
        <v>3.6561563507812875E-3</v>
      </c>
      <c r="F2002" s="2">
        <f>'Moving Avg'!D2002</f>
        <v>0.40199999999999997</v>
      </c>
      <c r="G2002" s="2">
        <f>'Moving Avg'!F2002</f>
        <v>0.41700000000000009</v>
      </c>
      <c r="H2002" s="2">
        <f>'Moving Avg'!G2002</f>
        <v>0.41859999999999997</v>
      </c>
      <c r="I2002" s="2">
        <f>'Moving Avg'!H2002</f>
        <v>0.56310000000000138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0.4</v>
      </c>
      <c r="C2003" s="2">
        <f>RSI!I2003</f>
        <v>24.197826421038329</v>
      </c>
      <c r="D2003" s="2">
        <f>MACD!E2003</f>
        <v>7.74046524157046E-3</v>
      </c>
      <c r="E2003" s="2">
        <f>MACD!F2003</f>
        <v>4.473018128939122E-3</v>
      </c>
      <c r="F2003" s="2">
        <f>'Moving Avg'!D2003</f>
        <v>0.4</v>
      </c>
      <c r="G2003" s="2">
        <f>'Moving Avg'!F2003</f>
        <v>0.41550000000000004</v>
      </c>
      <c r="H2003" s="2">
        <f>'Moving Avg'!G2003</f>
        <v>0.41799999999999998</v>
      </c>
      <c r="I2003" s="2">
        <f>'Moving Avg'!H2003</f>
        <v>0.56100000000000139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0.4</v>
      </c>
      <c r="C2004" s="2">
        <f>RSI!I2004</f>
        <v>24.197826421038329</v>
      </c>
      <c r="D2004" s="2">
        <f>MACD!E2004</f>
        <v>8.508736297652586E-3</v>
      </c>
      <c r="E2004" s="2">
        <f>MACD!F2004</f>
        <v>5.2801617626818155E-3</v>
      </c>
      <c r="F2004" s="2">
        <f>'Moving Avg'!D2004</f>
        <v>0.4</v>
      </c>
      <c r="G2004" s="2">
        <f>'Moving Avg'!F2004</f>
        <v>0.41400000000000003</v>
      </c>
      <c r="H2004" s="2">
        <f>'Moving Avg'!G2004</f>
        <v>0.41739999999999988</v>
      </c>
      <c r="I2004" s="2">
        <f>'Moving Avg'!H2004</f>
        <v>0.5589000000000014</v>
      </c>
      <c r="J2004" s="5" t="str">
        <f>OBV!F2004</f>
        <v>NEUTRAL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45224</v>
      </c>
      <c r="B2005" s="2">
        <f>RSI!B2005</f>
        <v>0.4</v>
      </c>
      <c r="C2005" s="2">
        <f>RSI!I2005</f>
        <v>24.197826421038329</v>
      </c>
      <c r="D2005" s="2">
        <f>MACD!E2005</f>
        <v>9.2416126373447982E-3</v>
      </c>
      <c r="E2005" s="2">
        <f>MACD!F2005</f>
        <v>6.0724519376144119E-3</v>
      </c>
      <c r="F2005" s="2">
        <f>'Moving Avg'!D2005</f>
        <v>0.4</v>
      </c>
      <c r="G2005" s="2">
        <f>'Moving Avg'!F2005</f>
        <v>0.41250000000000009</v>
      </c>
      <c r="H2005" s="2">
        <f>'Moving Avg'!G2005</f>
        <v>0.41699999999999987</v>
      </c>
      <c r="I2005" s="2">
        <f>'Moving Avg'!H2005</f>
        <v>0.55680000000000129</v>
      </c>
      <c r="J2005" s="5" t="str">
        <f>OBV!F2005</f>
        <v>NEUTRAL</v>
      </c>
      <c r="K2005" s="5" t="str">
        <f>OBV!G2005</f>
        <v>NEUTRAL</v>
      </c>
      <c r="L2005" s="5" t="str">
        <f>OBV!H2005</f>
        <v>NEUTRAL</v>
      </c>
    </row>
    <row r="2006" spans="1:12" ht="13.5" x14ac:dyDescent="0.25">
      <c r="A2006" s="3">
        <f>RSI!A2006</f>
        <v>45225</v>
      </c>
      <c r="B2006" s="2">
        <f>RSI!B2006</f>
        <v>0.4</v>
      </c>
      <c r="C2006" s="2">
        <f>RSI!I2006</f>
        <v>24.197826421038329</v>
      </c>
      <c r="D2006" s="2">
        <f>MACD!E2006</f>
        <v>9.9384062067635059E-3</v>
      </c>
      <c r="E2006" s="2">
        <f>MACD!F2006</f>
        <v>6.8456427914442303E-3</v>
      </c>
      <c r="F2006" s="2">
        <f>'Moving Avg'!D2006</f>
        <v>0.4</v>
      </c>
      <c r="G2006" s="2">
        <f>'Moving Avg'!F2006</f>
        <v>0.41100000000000014</v>
      </c>
      <c r="H2006" s="2">
        <f>'Moving Avg'!G2006</f>
        <v>0.4165999999999998</v>
      </c>
      <c r="I2006" s="2">
        <f>'Moving Avg'!H2006</f>
        <v>0.5547000000000013</v>
      </c>
      <c r="J2006" s="5" t="str">
        <f>OBV!F2006</f>
        <v>NEUTRAL</v>
      </c>
      <c r="K2006" s="5" t="str">
        <f>OBV!G2006</f>
        <v>NEUTRAL</v>
      </c>
      <c r="L2006" s="5" t="str">
        <f>OBV!H2006</f>
        <v>NEUTRAL</v>
      </c>
    </row>
    <row r="2007" spans="1:12" ht="13.5" x14ac:dyDescent="0.25">
      <c r="A2007" s="3">
        <f>RSI!A2007</f>
        <v>45226</v>
      </c>
      <c r="B2007" s="2">
        <f>RSI!B2007</f>
        <v>0.4</v>
      </c>
      <c r="C2007" s="2">
        <f>RSI!I2007</f>
        <v>24.197826421038329</v>
      </c>
      <c r="D2007" s="2">
        <f>MACD!E2007</f>
        <v>9.0605275935529694E-3</v>
      </c>
      <c r="E2007" s="2">
        <f>MACD!F2007</f>
        <v>7.2886197518659789E-3</v>
      </c>
      <c r="F2007" s="2">
        <f>'Moving Avg'!D2007</f>
        <v>0.4</v>
      </c>
      <c r="G2007" s="2">
        <f>'Moving Avg'!F2007</f>
        <v>0.41000000000000014</v>
      </c>
      <c r="H2007" s="2">
        <f>'Moving Avg'!G2007</f>
        <v>0.41619999999999974</v>
      </c>
      <c r="I2007" s="2">
        <f>'Moving Avg'!H2007</f>
        <v>0.55260000000000131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45229</v>
      </c>
      <c r="B2008" s="2">
        <f>RSI!B2008</f>
        <v>0.4</v>
      </c>
      <c r="C2008" s="2">
        <f>RSI!I2008</f>
        <v>24.197826421038329</v>
      </c>
      <c r="D2008" s="2">
        <f>MACD!E2008</f>
        <v>8.3834371975213262E-3</v>
      </c>
      <c r="E2008" s="2">
        <f>MACD!F2008</f>
        <v>7.5075832409970487E-3</v>
      </c>
      <c r="F2008" s="2">
        <f>'Moving Avg'!D2008</f>
        <v>0.4</v>
      </c>
      <c r="G2008" s="2">
        <f>'Moving Avg'!F2008</f>
        <v>0.40900000000000014</v>
      </c>
      <c r="H2008" s="2">
        <f>'Moving Avg'!G2008</f>
        <v>0.41579999999999973</v>
      </c>
      <c r="I2008" s="2">
        <f>'Moving Avg'!H2008</f>
        <v>0.55050000000000143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45230</v>
      </c>
      <c r="B2009" s="2">
        <f>RSI!B2009</f>
        <v>0.4</v>
      </c>
      <c r="C2009" s="2">
        <f>RSI!I2009</f>
        <v>24.197826421038329</v>
      </c>
      <c r="D2009" s="2">
        <f>MACD!E2009</f>
        <v>6.3329140986643773E-3</v>
      </c>
      <c r="E2009" s="2">
        <f>MACD!F2009</f>
        <v>7.2726494125305149E-3</v>
      </c>
      <c r="F2009" s="2">
        <f>'Moving Avg'!D2009</f>
        <v>0.4</v>
      </c>
      <c r="G2009" s="2">
        <f>'Moving Avg'!F2009</f>
        <v>0.4080000000000002</v>
      </c>
      <c r="H2009" s="2">
        <f>'Moving Avg'!G2009</f>
        <v>0.41539999999999966</v>
      </c>
      <c r="I2009" s="2">
        <f>'Moving Avg'!H2009</f>
        <v>0.54840000000000144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45231</v>
      </c>
      <c r="B2010" s="2">
        <f>RSI!B2010</f>
        <v>0.39</v>
      </c>
      <c r="C2010" s="2">
        <f>RSI!I2010</f>
        <v>15.507994259707019</v>
      </c>
      <c r="D2010" s="2">
        <f>MACD!E2010</f>
        <v>5.3949496867546354E-3</v>
      </c>
      <c r="E2010" s="2">
        <f>MACD!F2010</f>
        <v>6.89710946737534E-3</v>
      </c>
      <c r="F2010" s="2">
        <f>'Moving Avg'!D2010</f>
        <v>0.39800000000000002</v>
      </c>
      <c r="G2010" s="2">
        <f>'Moving Avg'!F2010</f>
        <v>0.40650000000000019</v>
      </c>
      <c r="H2010" s="2">
        <f>'Moving Avg'!G2010</f>
        <v>0.41479999999999967</v>
      </c>
      <c r="I2010" s="2">
        <f>'Moving Avg'!H2010</f>
        <v>0.54625000000000146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45232</v>
      </c>
      <c r="B2011" s="2">
        <f>RSI!B2011</f>
        <v>0.38</v>
      </c>
      <c r="C2011" s="2">
        <f>RSI!I2011</f>
        <v>11.183053829354208</v>
      </c>
      <c r="D2011" s="2">
        <f>MACD!E2011</f>
        <v>5.4532972308509176E-3</v>
      </c>
      <c r="E2011" s="2">
        <f>MACD!F2011</f>
        <v>6.6083470200704562E-3</v>
      </c>
      <c r="F2011" s="2">
        <f>'Moving Avg'!D2011</f>
        <v>0.39400000000000002</v>
      </c>
      <c r="G2011" s="2">
        <f>'Moving Avg'!F2011</f>
        <v>0.40450000000000019</v>
      </c>
      <c r="H2011" s="2">
        <f>'Moving Avg'!G2011</f>
        <v>0.4139999999999997</v>
      </c>
      <c r="I2011" s="2">
        <f>'Moving Avg'!H2011</f>
        <v>0.54405000000000148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0.38</v>
      </c>
      <c r="C2012" s="2">
        <f>RSI!I2012</f>
        <v>11.183053829354208</v>
      </c>
      <c r="D2012" s="2">
        <f>MACD!E2012</f>
        <v>5.6647855092072374E-3</v>
      </c>
      <c r="E2012" s="2">
        <f>MACD!F2012</f>
        <v>6.4196347178978128E-3</v>
      </c>
      <c r="F2012" s="2">
        <f>'Moving Avg'!D2012</f>
        <v>0.38999999999999996</v>
      </c>
      <c r="G2012" s="2">
        <f>'Moving Avg'!F2012</f>
        <v>0.40250000000000014</v>
      </c>
      <c r="H2012" s="2">
        <f>'Moving Avg'!G2012</f>
        <v>0.41319999999999973</v>
      </c>
      <c r="I2012" s="2">
        <f>'Moving Avg'!H2012</f>
        <v>0.54180000000000128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0.38</v>
      </c>
      <c r="C2013" s="2">
        <f>RSI!I2013</f>
        <v>11.183053829354208</v>
      </c>
      <c r="D2013" s="2">
        <f>MACD!E2013</f>
        <v>5.9938457214897545E-3</v>
      </c>
      <c r="E2013" s="2">
        <f>MACD!F2013</f>
        <v>6.3344769186162017E-3</v>
      </c>
      <c r="F2013" s="2">
        <f>'Moving Avg'!D2013</f>
        <v>0.38599999999999995</v>
      </c>
      <c r="G2013" s="2">
        <f>'Moving Avg'!F2013</f>
        <v>0.40050000000000008</v>
      </c>
      <c r="H2013" s="2">
        <f>'Moving Avg'!G2013</f>
        <v>0.41219999999999968</v>
      </c>
      <c r="I2013" s="2">
        <f>'Moving Avg'!H2013</f>
        <v>0.5395500000000012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0.38</v>
      </c>
      <c r="C2014" s="2">
        <f>RSI!I2014</f>
        <v>11.183053829354208</v>
      </c>
      <c r="D2014" s="2">
        <f>MACD!E2014</f>
        <v>6.4112707228907162E-3</v>
      </c>
      <c r="E2014" s="2">
        <f>MACD!F2014</f>
        <v>6.3498356794711042E-3</v>
      </c>
      <c r="F2014" s="2">
        <f>'Moving Avg'!D2014</f>
        <v>0.38199999999999995</v>
      </c>
      <c r="G2014" s="2">
        <f>'Moving Avg'!F2014</f>
        <v>0.39850000000000002</v>
      </c>
      <c r="H2014" s="2">
        <f>'Moving Avg'!G2014</f>
        <v>0.41119999999999979</v>
      </c>
      <c r="I2014" s="2">
        <f>'Moving Avg'!H2014</f>
        <v>0.53730000000000122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</row>
    <row r="2015" spans="1:12" ht="13.5" x14ac:dyDescent="0.25">
      <c r="A2015" s="3">
        <f>RSI!A2015</f>
        <v>45238</v>
      </c>
      <c r="B2015" s="2">
        <f>RSI!B2015</f>
        <v>0.37</v>
      </c>
      <c r="C2015" s="2">
        <f>RSI!I2015</f>
        <v>8.1324560136635284</v>
      </c>
      <c r="D2015" s="2">
        <f>MACD!E2015</f>
        <v>7.6339111573457408E-3</v>
      </c>
      <c r="E2015" s="2">
        <f>MACD!F2015</f>
        <v>6.6066507750460321E-3</v>
      </c>
      <c r="F2015" s="2">
        <f>'Moving Avg'!D2015</f>
        <v>0.378</v>
      </c>
      <c r="G2015" s="2">
        <f>'Moving Avg'!F2015</f>
        <v>0.39600000000000002</v>
      </c>
      <c r="H2015" s="2">
        <f>'Moving Avg'!G2015</f>
        <v>0.41019999999999984</v>
      </c>
      <c r="I2015" s="2">
        <f>'Moving Avg'!H2015</f>
        <v>0.53500000000000125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</row>
    <row r="2016" spans="1:12" ht="13.5" x14ac:dyDescent="0.25">
      <c r="A2016" s="3">
        <f>RSI!A2016</f>
        <v>45239</v>
      </c>
      <c r="B2016" s="2">
        <f>RSI!B2016</f>
        <v>0.37</v>
      </c>
      <c r="C2016" s="2">
        <f>RSI!I2016</f>
        <v>8.1324560136635284</v>
      </c>
      <c r="D2016" s="2">
        <f>MACD!E2016</f>
        <v>8.8467045329746474E-3</v>
      </c>
      <c r="E2016" s="2">
        <f>MACD!F2016</f>
        <v>7.0546615266317558E-3</v>
      </c>
      <c r="F2016" s="2">
        <f>'Moving Avg'!D2016</f>
        <v>0.37600000000000006</v>
      </c>
      <c r="G2016" s="2">
        <f>'Moving Avg'!F2016</f>
        <v>0.39350000000000002</v>
      </c>
      <c r="H2016" s="2">
        <f>'Moving Avg'!G2016</f>
        <v>0.40919999999999979</v>
      </c>
      <c r="I2016" s="2">
        <f>'Moving Avg'!H2016</f>
        <v>0.53285000000000116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45240</v>
      </c>
      <c r="B2017" s="2">
        <f>RSI!B2017</f>
        <v>0.37</v>
      </c>
      <c r="C2017" s="2">
        <f>RSI!I2017</f>
        <v>8.1324560136635284</v>
      </c>
      <c r="D2017" s="2">
        <f>MACD!E2017</f>
        <v>1.0037961969345199E-2</v>
      </c>
      <c r="E2017" s="2">
        <f>MACD!F2017</f>
        <v>7.6513216151744452E-3</v>
      </c>
      <c r="F2017" s="2">
        <f>'Moving Avg'!D2017</f>
        <v>0.374</v>
      </c>
      <c r="G2017" s="2">
        <f>'Moving Avg'!F2017</f>
        <v>0.39150000000000001</v>
      </c>
      <c r="H2017" s="2">
        <f>'Moving Avg'!G2017</f>
        <v>0.40819999999999995</v>
      </c>
      <c r="I2017" s="2">
        <f>'Moving Avg'!H2017</f>
        <v>0.53085000000000127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45243</v>
      </c>
      <c r="B2018" s="2">
        <f>RSI!B2018</f>
        <v>0.37</v>
      </c>
      <c r="C2018" s="2">
        <f>RSI!I2018</f>
        <v>8.1324560136635284</v>
      </c>
      <c r="D2018" s="2">
        <f>MACD!E2018</f>
        <v>1.1198770935511915E-2</v>
      </c>
      <c r="E2018" s="2">
        <f>MACD!F2018</f>
        <v>8.3608114792419405E-3</v>
      </c>
      <c r="F2018" s="2">
        <f>'Moving Avg'!D2018</f>
        <v>0.37200000000000005</v>
      </c>
      <c r="G2018" s="2">
        <f>'Moving Avg'!F2018</f>
        <v>0.38949999999999996</v>
      </c>
      <c r="H2018" s="2">
        <f>'Moving Avg'!G2018</f>
        <v>0.40720000000000001</v>
      </c>
      <c r="I2018" s="2">
        <f>'Moving Avg'!H2018</f>
        <v>0.52870000000000128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0.37</v>
      </c>
      <c r="C2019" s="2">
        <f>RSI!I2019</f>
        <v>8.1324560136635284</v>
      </c>
      <c r="D2019" s="2">
        <f>MACD!E2019</f>
        <v>1.2322495670423039E-2</v>
      </c>
      <c r="E2019" s="2">
        <f>MACD!F2019</f>
        <v>9.1531483174781617E-3</v>
      </c>
      <c r="F2019" s="2">
        <f>'Moving Avg'!D2019</f>
        <v>0.37</v>
      </c>
      <c r="G2019" s="2">
        <f>'Moving Avg'!F2019</f>
        <v>0.38800000000000001</v>
      </c>
      <c r="H2019" s="2">
        <f>'Moving Avg'!G2019</f>
        <v>0.40620000000000006</v>
      </c>
      <c r="I2019" s="2">
        <f>'Moving Avg'!H2019</f>
        <v>0.52670000000000128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0.37</v>
      </c>
      <c r="C2020" s="2">
        <f>RSI!I2020</f>
        <v>8.1324560136635284</v>
      </c>
      <c r="D2020" s="2">
        <f>MACD!E2020</f>
        <v>1.1865898289850019E-2</v>
      </c>
      <c r="E2020" s="2">
        <f>MACD!F2020</f>
        <v>9.6956983119525341E-3</v>
      </c>
      <c r="F2020" s="2">
        <f>'Moving Avg'!D2020</f>
        <v>0.37</v>
      </c>
      <c r="G2020" s="2">
        <f>'Moving Avg'!F2020</f>
        <v>0.38650000000000001</v>
      </c>
      <c r="H2020" s="2">
        <f>'Moving Avg'!G2020</f>
        <v>0.40520000000000012</v>
      </c>
      <c r="I2020" s="2">
        <f>'Moving Avg'!H2020</f>
        <v>0.52485000000000115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45246</v>
      </c>
      <c r="B2021" s="2">
        <f>RSI!B2021</f>
        <v>0.37</v>
      </c>
      <c r="C2021" s="2">
        <f>RSI!I2021</f>
        <v>8.1324560136635284</v>
      </c>
      <c r="D2021" s="2">
        <f>MACD!E2021</f>
        <v>1.0062400076696232E-2</v>
      </c>
      <c r="E2021" s="2">
        <f>MACD!F2021</f>
        <v>9.7690386649012736E-3</v>
      </c>
      <c r="F2021" s="2">
        <f>'Moving Avg'!D2021</f>
        <v>0.37</v>
      </c>
      <c r="G2021" s="2">
        <f>'Moving Avg'!F2021</f>
        <v>0.38500000000000001</v>
      </c>
      <c r="H2021" s="2">
        <f>'Moving Avg'!G2021</f>
        <v>0.40440000000000009</v>
      </c>
      <c r="I2021" s="2">
        <f>'Moving Avg'!H2021</f>
        <v>0.52300000000000113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</row>
    <row r="2022" spans="1:12" ht="13.5" x14ac:dyDescent="0.25">
      <c r="A2022" s="3">
        <f>RSI!A2022</f>
        <v>45247</v>
      </c>
      <c r="B2022" s="2">
        <f>RSI!B2022</f>
        <v>0.37</v>
      </c>
      <c r="C2022" s="2">
        <f>RSI!I2022</f>
        <v>8.1324560136635284</v>
      </c>
      <c r="D2022" s="2">
        <f>MACD!E2022</f>
        <v>8.6486917891632209E-3</v>
      </c>
      <c r="E2022" s="2">
        <f>MACD!F2022</f>
        <v>9.5449692897536624E-3</v>
      </c>
      <c r="F2022" s="2">
        <f>'Moving Avg'!D2022</f>
        <v>0.37</v>
      </c>
      <c r="G2022" s="2">
        <f>'Moving Avg'!F2022</f>
        <v>0.38350000000000006</v>
      </c>
      <c r="H2022" s="2">
        <f>'Moving Avg'!G2022</f>
        <v>0.40360000000000018</v>
      </c>
      <c r="I2022" s="2">
        <f>'Moving Avg'!H2022</f>
        <v>0.52115000000000111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0.37</v>
      </c>
      <c r="C2023" s="2">
        <f>RSI!I2023</f>
        <v>8.1324560136635284</v>
      </c>
      <c r="D2023" s="2">
        <f>MACD!E2023</f>
        <v>7.5564851047523196E-3</v>
      </c>
      <c r="E2023" s="2">
        <f>MACD!F2023</f>
        <v>9.1472724527533935E-3</v>
      </c>
      <c r="F2023" s="2">
        <f>'Moving Avg'!D2023</f>
        <v>0.37</v>
      </c>
      <c r="G2023" s="2">
        <f>'Moving Avg'!F2023</f>
        <v>0.38200000000000001</v>
      </c>
      <c r="H2023" s="2">
        <f>'Moving Avg'!G2023</f>
        <v>0.40300000000000025</v>
      </c>
      <c r="I2023" s="2">
        <f>'Moving Avg'!H2023</f>
        <v>0.51930000000000109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0.37</v>
      </c>
      <c r="C2024" s="2">
        <f>RSI!I2024</f>
        <v>8.1324560136635284</v>
      </c>
      <c r="D2024" s="2">
        <f>MACD!E2024</f>
        <v>6.7286139405585699E-3</v>
      </c>
      <c r="E2024" s="2">
        <f>MACD!F2024</f>
        <v>8.6635407503144295E-3</v>
      </c>
      <c r="F2024" s="2">
        <f>'Moving Avg'!D2024</f>
        <v>0.37</v>
      </c>
      <c r="G2024" s="2">
        <f>'Moving Avg'!F2024</f>
        <v>0.3805</v>
      </c>
      <c r="H2024" s="2">
        <f>'Moving Avg'!G2024</f>
        <v>0.40240000000000031</v>
      </c>
      <c r="I2024" s="2">
        <f>'Moving Avg'!H2024</f>
        <v>0.51730000000000109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0.37</v>
      </c>
      <c r="C2025" s="2">
        <f>RSI!I2025</f>
        <v>8.1324560136635284</v>
      </c>
      <c r="D2025" s="2">
        <f>MACD!E2025</f>
        <v>4.5788161459274224E-3</v>
      </c>
      <c r="E2025" s="2">
        <f>MACD!F2025</f>
        <v>7.8465958294370291E-3</v>
      </c>
      <c r="F2025" s="2">
        <f>'Moving Avg'!D2025</f>
        <v>0.37</v>
      </c>
      <c r="G2025" s="2">
        <f>'Moving Avg'!F2025</f>
        <v>0.37900000000000006</v>
      </c>
      <c r="H2025" s="2">
        <f>'Moving Avg'!G2025</f>
        <v>0.40180000000000038</v>
      </c>
      <c r="I2025" s="2">
        <f>'Moving Avg'!H2025</f>
        <v>0.5153000000000012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0.37</v>
      </c>
      <c r="C2026" s="2">
        <f>RSI!I2026</f>
        <v>8.1324560136635284</v>
      </c>
      <c r="D2026" s="2">
        <f>MACD!E2026</f>
        <v>2.8423213934850589E-3</v>
      </c>
      <c r="E2026" s="2">
        <f>MACD!F2026</f>
        <v>6.8457409422466352E-3</v>
      </c>
      <c r="F2026" s="2">
        <f>'Moving Avg'!D2026</f>
        <v>0.37</v>
      </c>
      <c r="G2026" s="2">
        <f>'Moving Avg'!F2026</f>
        <v>0.37750000000000006</v>
      </c>
      <c r="H2026" s="2">
        <f>'Moving Avg'!G2026</f>
        <v>0.40100000000000036</v>
      </c>
      <c r="I2026" s="2">
        <f>'Moving Avg'!H2026</f>
        <v>0.5133000000000012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0.37</v>
      </c>
      <c r="C2027" s="2">
        <f>RSI!I2027</f>
        <v>8.1324560136635284</v>
      </c>
      <c r="D2027" s="2">
        <f>MACD!E2027</f>
        <v>1.4494286798224509E-3</v>
      </c>
      <c r="E2027" s="2">
        <f>MACD!F2027</f>
        <v>5.7664784897617982E-3</v>
      </c>
      <c r="F2027" s="2">
        <f>'Moving Avg'!D2027</f>
        <v>0.37</v>
      </c>
      <c r="G2027" s="2">
        <f>'Moving Avg'!F2027</f>
        <v>0.376</v>
      </c>
      <c r="H2027" s="2">
        <f>'Moving Avg'!G2027</f>
        <v>0.40000000000000036</v>
      </c>
      <c r="I2027" s="2">
        <f>'Moving Avg'!H2027</f>
        <v>0.5113000000000012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0.37</v>
      </c>
      <c r="C2028" s="2">
        <f>RSI!I2028</f>
        <v>8.1324560136635284</v>
      </c>
      <c r="D2028" s="2">
        <f>MACD!E2028</f>
        <v>3.4161326393494784E-4</v>
      </c>
      <c r="E2028" s="2">
        <f>MACD!F2028</f>
        <v>4.6815054445964281E-3</v>
      </c>
      <c r="F2028" s="2">
        <f>'Moving Avg'!D2028</f>
        <v>0.37</v>
      </c>
      <c r="G2028" s="2">
        <f>'Moving Avg'!F2028</f>
        <v>0.37450000000000006</v>
      </c>
      <c r="H2028" s="2">
        <f>'Moving Avg'!G2028</f>
        <v>0.39880000000000032</v>
      </c>
      <c r="I2028" s="2">
        <f>'Moving Avg'!H2028</f>
        <v>0.50930000000000131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0.37</v>
      </c>
      <c r="C2029" s="2">
        <f>RSI!I2029</f>
        <v>8.1324560136635284</v>
      </c>
      <c r="D2029" s="2">
        <f>MACD!E2029</f>
        <v>-5.3022631562288369E-4</v>
      </c>
      <c r="E2029" s="2">
        <f>MACD!F2029</f>
        <v>3.6391590925525658E-3</v>
      </c>
      <c r="F2029" s="2">
        <f>'Moving Avg'!D2029</f>
        <v>0.37</v>
      </c>
      <c r="G2029" s="2">
        <f>'Moving Avg'!F2029</f>
        <v>0.37300000000000005</v>
      </c>
      <c r="H2029" s="2">
        <f>'Moving Avg'!G2029</f>
        <v>0.39780000000000032</v>
      </c>
      <c r="I2029" s="2">
        <f>'Moving Avg'!H2029</f>
        <v>0.50730000000000131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45259</v>
      </c>
      <c r="B2030" s="2">
        <f>RSI!B2030</f>
        <v>0.37</v>
      </c>
      <c r="C2030" s="2">
        <f>RSI!I2030</f>
        <v>8.1324560136635284</v>
      </c>
      <c r="D2030" s="2">
        <f>MACD!E2030</f>
        <v>-1.2072490481468412E-3</v>
      </c>
      <c r="E2030" s="2">
        <f>MACD!F2030</f>
        <v>2.6698774644126847E-3</v>
      </c>
      <c r="F2030" s="2">
        <f>'Moving Avg'!D2030</f>
        <v>0.37</v>
      </c>
      <c r="G2030" s="2">
        <f>'Moving Avg'!F2030</f>
        <v>0.37200000000000005</v>
      </c>
      <c r="H2030" s="2">
        <f>'Moving Avg'!G2030</f>
        <v>0.39660000000000023</v>
      </c>
      <c r="I2030" s="2">
        <f>'Moving Avg'!H2030</f>
        <v>0.50530000000000141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0.36</v>
      </c>
      <c r="C2031" s="2">
        <f>RSI!I2031</f>
        <v>4.2964035400456311</v>
      </c>
      <c r="D2031" s="2">
        <f>MACD!E2031</f>
        <v>-9.8318139929076676E-4</v>
      </c>
      <c r="E2031" s="2">
        <f>MACD!F2031</f>
        <v>1.9392656916719945E-3</v>
      </c>
      <c r="F2031" s="2">
        <f>'Moving Avg'!D2031</f>
        <v>0.36799999999999999</v>
      </c>
      <c r="G2031" s="2">
        <f>'Moving Avg'!F2031</f>
        <v>0.37100000000000011</v>
      </c>
      <c r="H2031" s="2">
        <f>'Moving Avg'!G2031</f>
        <v>0.39520000000000022</v>
      </c>
      <c r="I2031" s="2">
        <f>'Moving Avg'!H2031</f>
        <v>0.50325000000000131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</row>
    <row r="2032" spans="1:12" ht="13.5" x14ac:dyDescent="0.25">
      <c r="A2032" s="3">
        <f>RSI!A2032</f>
        <v>45261</v>
      </c>
      <c r="B2032" s="2">
        <f>RSI!B2032</f>
        <v>0.36</v>
      </c>
      <c r="C2032" s="2">
        <f>RSI!I2032</f>
        <v>4.2964035400456311</v>
      </c>
      <c r="D2032" s="2">
        <f>MACD!E2032</f>
        <v>-6.8246536216087783E-4</v>
      </c>
      <c r="E2032" s="2">
        <f>MACD!F2032</f>
        <v>1.41491948090542E-3</v>
      </c>
      <c r="F2032" s="2">
        <f>'Moving Avg'!D2032</f>
        <v>0.36599999999999994</v>
      </c>
      <c r="G2032" s="2">
        <f>'Moving Avg'!F2032</f>
        <v>0.37000000000000011</v>
      </c>
      <c r="H2032" s="2">
        <f>'Moving Avg'!G2032</f>
        <v>0.39380000000000015</v>
      </c>
      <c r="I2032" s="2">
        <f>'Moving Avg'!H2032</f>
        <v>0.5012000000000012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45264</v>
      </c>
      <c r="B2033" s="2">
        <f>RSI!B2033</f>
        <v>0.35</v>
      </c>
      <c r="C2033" s="2">
        <f>RSI!I2033</f>
        <v>2.7771471426063101</v>
      </c>
      <c r="D2033" s="2">
        <f>MACD!E2033</f>
        <v>4.1561660837863279E-4</v>
      </c>
      <c r="E2033" s="2">
        <f>MACD!F2033</f>
        <v>1.2150589064000626E-3</v>
      </c>
      <c r="F2033" s="2">
        <f>'Moving Avg'!D2033</f>
        <v>0.36199999999999999</v>
      </c>
      <c r="G2033" s="2">
        <f>'Moving Avg'!F2033</f>
        <v>0.36850000000000011</v>
      </c>
      <c r="H2033" s="2">
        <f>'Moving Avg'!G2033</f>
        <v>0.3922000000000001</v>
      </c>
      <c r="I2033" s="2">
        <f>'Moving Avg'!H2033</f>
        <v>0.49895000000000123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</row>
    <row r="2034" spans="1:12" ht="13.5" x14ac:dyDescent="0.25">
      <c r="A2034" s="3">
        <f>RSI!A2034</f>
        <v>45265</v>
      </c>
      <c r="B2034" s="2">
        <f>RSI!B2034</f>
        <v>0.36</v>
      </c>
      <c r="C2034" s="2">
        <f>RSI!I2034</f>
        <v>29.590089909218079</v>
      </c>
      <c r="D2034" s="2">
        <f>MACD!E2034</f>
        <v>7.5838035614173016E-4</v>
      </c>
      <c r="E2034" s="2">
        <f>MACD!F2034</f>
        <v>1.1237231963483962E-3</v>
      </c>
      <c r="F2034" s="2">
        <f>'Moving Avg'!D2034</f>
        <v>0.36</v>
      </c>
      <c r="G2034" s="2">
        <f>'Moving Avg'!F2034</f>
        <v>0.36750000000000005</v>
      </c>
      <c r="H2034" s="2">
        <f>'Moving Avg'!G2034</f>
        <v>0.39080000000000004</v>
      </c>
      <c r="I2034" s="2">
        <f>'Moving Avg'!H2034</f>
        <v>0.4967500000000013</v>
      </c>
      <c r="J2034" s="5" t="str">
        <f>OBV!F2034</f>
        <v>BULLISH</v>
      </c>
      <c r="K2034" s="5" t="str">
        <f>OBV!G2034</f>
        <v>NEUTRAL</v>
      </c>
      <c r="L2034" s="5" t="str">
        <f>OBV!H2034</f>
        <v>BULLISH DIVERGENCE</v>
      </c>
    </row>
    <row r="2035" spans="1:12" ht="13.5" x14ac:dyDescent="0.25">
      <c r="A2035" s="3">
        <f>RSI!A2035</f>
        <v>45266</v>
      </c>
      <c r="B2035" s="2">
        <f>RSI!B2035</f>
        <v>0.35</v>
      </c>
      <c r="C2035" s="2">
        <f>RSI!I2035</f>
        <v>22.814203522866791</v>
      </c>
      <c r="D2035" s="2">
        <f>MACD!E2035</f>
        <v>1.8729857954872808E-3</v>
      </c>
      <c r="E2035" s="2">
        <f>MACD!F2035</f>
        <v>1.2735757161761732E-3</v>
      </c>
      <c r="F2035" s="2">
        <f>'Moving Avg'!D2035</f>
        <v>0.35599999999999998</v>
      </c>
      <c r="G2035" s="2">
        <f>'Moving Avg'!F2035</f>
        <v>0.36650000000000005</v>
      </c>
      <c r="H2035" s="2">
        <f>'Moving Avg'!G2035</f>
        <v>0.3892000000000001</v>
      </c>
      <c r="I2035" s="2">
        <f>'Moving Avg'!H2035</f>
        <v>0.49465000000000131</v>
      </c>
      <c r="J2035" s="5" t="str">
        <f>OBV!F2035</f>
        <v>BULLISH</v>
      </c>
      <c r="K2035" s="5" t="str">
        <f>OBV!G2035</f>
        <v>NEUTRAL</v>
      </c>
      <c r="L2035" s="5" t="str">
        <f>OBV!H2035</f>
        <v>BULLISH DIVERGENCE</v>
      </c>
    </row>
    <row r="2036" spans="1:12" ht="13.5" x14ac:dyDescent="0.25">
      <c r="A2036" s="3">
        <f>RSI!A2036</f>
        <v>45267</v>
      </c>
      <c r="B2036" s="2">
        <f>RSI!B2036</f>
        <v>0.34</v>
      </c>
      <c r="C2036" s="2">
        <f>RSI!I2036</f>
        <v>18.301046544541151</v>
      </c>
      <c r="D2036" s="2">
        <f>MACD!E2036</f>
        <v>3.6935685665359097E-3</v>
      </c>
      <c r="E2036" s="2">
        <f>MACD!F2036</f>
        <v>1.7575742862481205E-3</v>
      </c>
      <c r="F2036" s="2">
        <f>'Moving Avg'!D2036</f>
        <v>0.35199999999999998</v>
      </c>
      <c r="G2036" s="2">
        <f>'Moving Avg'!F2036</f>
        <v>0.36500000000000005</v>
      </c>
      <c r="H2036" s="2">
        <f>'Moving Avg'!G2036</f>
        <v>0.38740000000000002</v>
      </c>
      <c r="I2036" s="2">
        <f>'Moving Avg'!H2036</f>
        <v>0.49250000000000127</v>
      </c>
      <c r="J2036" s="5" t="str">
        <f>OBV!F2036</f>
        <v>BULLISH</v>
      </c>
      <c r="K2036" s="5" t="str">
        <f>OBV!G2036</f>
        <v>NEUTRAL</v>
      </c>
      <c r="L2036" s="5" t="str">
        <f>OBV!H2036</f>
        <v>BULLISH DIVERGENCE</v>
      </c>
    </row>
    <row r="2037" spans="1:12" ht="13.5" x14ac:dyDescent="0.25">
      <c r="A2037" s="3">
        <f>RSI!A2037</f>
        <v>45268</v>
      </c>
      <c r="B2037" s="2">
        <f>RSI!B2037</f>
        <v>0.35</v>
      </c>
      <c r="C2037" s="2">
        <f>RSI!I2037</f>
        <v>32.649378591866565</v>
      </c>
      <c r="D2037" s="2">
        <f>MACD!E2037</f>
        <v>4.678998731129147E-3</v>
      </c>
      <c r="E2037" s="2">
        <f>MACD!F2037</f>
        <v>2.3418591752243259E-3</v>
      </c>
      <c r="F2037" s="2">
        <f>'Moving Avg'!D2037</f>
        <v>0.35</v>
      </c>
      <c r="G2037" s="2">
        <f>'Moving Avg'!F2037</f>
        <v>0.36399999999999999</v>
      </c>
      <c r="H2037" s="2">
        <f>'Moving Avg'!G2037</f>
        <v>0.38600000000000001</v>
      </c>
      <c r="I2037" s="2">
        <f>'Moving Avg'!H2037</f>
        <v>0.49040000000000122</v>
      </c>
      <c r="J2037" s="5" t="str">
        <f>OBV!F2037</f>
        <v>BULLISH</v>
      </c>
      <c r="K2037" s="5" t="str">
        <f>OBV!G2037</f>
        <v>NEUTRAL</v>
      </c>
      <c r="L2037" s="5" t="str">
        <f>OBV!H2037</f>
        <v>BULLISH DIVERGENCE</v>
      </c>
    </row>
    <row r="2038" spans="1:12" ht="13.5" x14ac:dyDescent="0.25">
      <c r="A2038" s="3">
        <f>RSI!A2038</f>
        <v>45271</v>
      </c>
      <c r="B2038" s="2">
        <f>RSI!B2038</f>
        <v>0.35</v>
      </c>
      <c r="C2038" s="2">
        <f>RSI!I2038</f>
        <v>32.649378591866565</v>
      </c>
      <c r="D2038" s="2">
        <f>MACD!E2038</f>
        <v>5.6256577064529023E-3</v>
      </c>
      <c r="E2038" s="2">
        <f>MACD!F2038</f>
        <v>2.9986188814700413E-3</v>
      </c>
      <c r="F2038" s="2">
        <f>'Moving Avg'!D2038</f>
        <v>0.35</v>
      </c>
      <c r="G2038" s="2">
        <f>'Moving Avg'!F2038</f>
        <v>0.36299999999999999</v>
      </c>
      <c r="H2038" s="2">
        <f>'Moving Avg'!G2038</f>
        <v>0.3846</v>
      </c>
      <c r="I2038" s="2">
        <f>'Moving Avg'!H2038</f>
        <v>0.48830000000000107</v>
      </c>
      <c r="J2038" s="5" t="str">
        <f>OBV!F2038</f>
        <v>BULLISH</v>
      </c>
      <c r="K2038" s="5" t="str">
        <f>OBV!G2038</f>
        <v>NEUTRAL</v>
      </c>
      <c r="L2038" s="5" t="str">
        <f>OBV!H2038</f>
        <v>NEUTRAL</v>
      </c>
    </row>
    <row r="2039" spans="1:12" ht="13.5" x14ac:dyDescent="0.25">
      <c r="A2039" s="3">
        <f>RSI!A2039</f>
        <v>45272</v>
      </c>
      <c r="B2039" s="2">
        <f>RSI!B2039</f>
        <v>0.35</v>
      </c>
      <c r="C2039" s="2">
        <f>RSI!I2039</f>
        <v>32.649378591866565</v>
      </c>
      <c r="D2039" s="2">
        <f>MACD!E2039</f>
        <v>6.5311522574164615E-3</v>
      </c>
      <c r="E2039" s="2">
        <f>MACD!F2039</f>
        <v>3.7051255566593255E-3</v>
      </c>
      <c r="F2039" s="2">
        <f>'Moving Avg'!D2039</f>
        <v>0.34800000000000003</v>
      </c>
      <c r="G2039" s="2">
        <f>'Moving Avg'!F2039</f>
        <v>0.36199999999999999</v>
      </c>
      <c r="H2039" s="2">
        <f>'Moving Avg'!G2039</f>
        <v>0.38319999999999999</v>
      </c>
      <c r="I2039" s="2">
        <f>'Moving Avg'!H2039</f>
        <v>0.48620000000000096</v>
      </c>
      <c r="J2039" s="5" t="str">
        <f>OBV!F2039</f>
        <v>NEUTRAL</v>
      </c>
      <c r="K2039" s="5" t="str">
        <f>OBV!G2039</f>
        <v>NEUTRAL</v>
      </c>
      <c r="L2039" s="5" t="str">
        <f>OBV!H2039</f>
        <v>NEUTRAL</v>
      </c>
    </row>
    <row r="2040" spans="1:12" ht="13.5" x14ac:dyDescent="0.25">
      <c r="A2040" s="3">
        <f>RSI!A2040</f>
        <v>45273</v>
      </c>
      <c r="B2040" s="2">
        <f>RSI!B2040</f>
        <v>0.35</v>
      </c>
      <c r="C2040" s="2">
        <f>RSI!I2040</f>
        <v>32.649378591866565</v>
      </c>
      <c r="D2040" s="2">
        <f>MACD!E2040</f>
        <v>7.3940764525313174E-3</v>
      </c>
      <c r="E2040" s="2">
        <f>MACD!F2040</f>
        <v>4.4429157358337242E-3</v>
      </c>
      <c r="F2040" s="2">
        <f>'Moving Avg'!D2040</f>
        <v>0.34800000000000003</v>
      </c>
      <c r="G2040" s="2">
        <f>'Moving Avg'!F2040</f>
        <v>0.36099999999999993</v>
      </c>
      <c r="H2040" s="2">
        <f>'Moving Avg'!G2040</f>
        <v>0.38180000000000008</v>
      </c>
      <c r="I2040" s="2">
        <f>'Moving Avg'!H2040</f>
        <v>0.4842500000000009</v>
      </c>
      <c r="J2040" s="5" t="str">
        <f>OBV!F2040</f>
        <v>NEUTRAL</v>
      </c>
      <c r="K2040" s="5" t="str">
        <f>OBV!G2040</f>
        <v>NEUTRAL</v>
      </c>
      <c r="L2040" s="5" t="str">
        <f>OBV!H2040</f>
        <v>NEUTRAL</v>
      </c>
    </row>
    <row r="2041" spans="1:12" ht="13.5" x14ac:dyDescent="0.25">
      <c r="A2041" s="3">
        <f>RSI!A2041</f>
        <v>45274</v>
      </c>
      <c r="B2041" s="2">
        <f>RSI!B2041</f>
        <v>0.35</v>
      </c>
      <c r="C2041" s="2">
        <f>RSI!I2041</f>
        <v>32.649378591866565</v>
      </c>
      <c r="D2041" s="2">
        <f>MACD!E2041</f>
        <v>6.6753523723218078E-3</v>
      </c>
      <c r="E2041" s="2">
        <f>MACD!F2041</f>
        <v>4.8894030631313409E-3</v>
      </c>
      <c r="F2041" s="2">
        <f>'Moving Avg'!D2041</f>
        <v>0.35</v>
      </c>
      <c r="G2041" s="2">
        <f>'Moving Avg'!F2041</f>
        <v>0.35999999999999993</v>
      </c>
      <c r="H2041" s="2">
        <f>'Moving Avg'!G2041</f>
        <v>0.38040000000000002</v>
      </c>
      <c r="I2041" s="2">
        <f>'Moving Avg'!H2041</f>
        <v>0.48230000000000084</v>
      </c>
      <c r="J2041" s="5" t="str">
        <f>OBV!F2041</f>
        <v>NEUTRAL</v>
      </c>
      <c r="K2041" s="5" t="str">
        <f>OBV!G2041</f>
        <v>NEUTRAL</v>
      </c>
      <c r="L2041" s="5" t="str">
        <f>OBV!H2041</f>
        <v>NEUTRAL</v>
      </c>
    </row>
    <row r="2042" spans="1:12" ht="13.5" x14ac:dyDescent="0.25">
      <c r="A2042" s="3">
        <f>RSI!A2042</f>
        <v>45275</v>
      </c>
      <c r="B2042" s="2">
        <f>RSI!B2042</f>
        <v>0.34</v>
      </c>
      <c r="C2042" s="2">
        <f>RSI!I2042</f>
        <v>26.027991252072198</v>
      </c>
      <c r="D2042" s="2">
        <f>MACD!E2042</f>
        <v>6.8908779234702067E-3</v>
      </c>
      <c r="E2042" s="2">
        <f>MACD!F2042</f>
        <v>5.2896980351991143E-3</v>
      </c>
      <c r="F2042" s="2">
        <f>'Moving Avg'!D2042</f>
        <v>0.34799999999999998</v>
      </c>
      <c r="G2042" s="2">
        <f>'Moving Avg'!F2042</f>
        <v>0.35849999999999993</v>
      </c>
      <c r="H2042" s="2">
        <f>'Moving Avg'!G2042</f>
        <v>0.37879999999999997</v>
      </c>
      <c r="I2042" s="2">
        <f>'Moving Avg'!H2042</f>
        <v>0.48030000000000084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0.33</v>
      </c>
      <c r="C2043" s="2">
        <f>RSI!I2043</f>
        <v>21.362381374845853</v>
      </c>
      <c r="D2043" s="2">
        <f>MACD!E2043</f>
        <v>6.4114078803703123E-3</v>
      </c>
      <c r="E2043" s="2">
        <f>MACD!F2043</f>
        <v>5.5140400042333537E-3</v>
      </c>
      <c r="F2043" s="2">
        <f>'Moving Avg'!D2043</f>
        <v>0.34399999999999997</v>
      </c>
      <c r="G2043" s="2">
        <f>'Moving Avg'!F2043</f>
        <v>0.35649999999999993</v>
      </c>
      <c r="H2043" s="2">
        <f>'Moving Avg'!G2043</f>
        <v>0.37699999999999989</v>
      </c>
      <c r="I2043" s="2">
        <f>'Moving Avg'!H2043</f>
        <v>0.4781000000000008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0.33</v>
      </c>
      <c r="C2044" s="2">
        <f>RSI!I2044</f>
        <v>21.362381374845853</v>
      </c>
      <c r="D2044" s="2">
        <f>MACD!E2044</f>
        <v>7.729072001812054E-3</v>
      </c>
      <c r="E2044" s="2">
        <f>MACD!F2044</f>
        <v>5.9570464037490946E-3</v>
      </c>
      <c r="F2044" s="2">
        <f>'Moving Avg'!D2044</f>
        <v>0.34</v>
      </c>
      <c r="G2044" s="2">
        <f>'Moving Avg'!F2044</f>
        <v>0.35449999999999993</v>
      </c>
      <c r="H2044" s="2">
        <f>'Moving Avg'!G2044</f>
        <v>0.37519999999999981</v>
      </c>
      <c r="I2044" s="2">
        <f>'Moving Avg'!H2044</f>
        <v>0.47590000000000066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0.32</v>
      </c>
      <c r="C2045" s="2">
        <f>RSI!I2045</f>
        <v>17.685676203942478</v>
      </c>
      <c r="D2045" s="2">
        <f>MACD!E2045</f>
        <v>8.2175088832628918E-3</v>
      </c>
      <c r="E2045" s="2">
        <f>MACD!F2045</f>
        <v>6.4091388996518547E-3</v>
      </c>
      <c r="F2045" s="2">
        <f>'Moving Avg'!D2045</f>
        <v>0.33400000000000002</v>
      </c>
      <c r="G2045" s="2">
        <f>'Moving Avg'!F2045</f>
        <v>0.35199999999999992</v>
      </c>
      <c r="H2045" s="2">
        <f>'Moving Avg'!G2045</f>
        <v>0.37319999999999981</v>
      </c>
      <c r="I2045" s="2">
        <f>'Moving Avg'!H2045</f>
        <v>0.47365000000000068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0.32</v>
      </c>
      <c r="C2046" s="2">
        <f>RSI!I2046</f>
        <v>17.685676203942464</v>
      </c>
      <c r="D2046" s="2">
        <f>MACD!E2046</f>
        <v>7.3099593301743093E-3</v>
      </c>
      <c r="E2046" s="2">
        <f>MACD!F2046</f>
        <v>6.5893029857563463E-3</v>
      </c>
      <c r="F2046" s="2">
        <f>'Moving Avg'!D2046</f>
        <v>0.32800000000000001</v>
      </c>
      <c r="G2046" s="2">
        <f>'Moving Avg'!F2046</f>
        <v>0.34949999999999998</v>
      </c>
      <c r="H2046" s="2">
        <f>'Moving Avg'!G2046</f>
        <v>0.37119999999999975</v>
      </c>
      <c r="I2046" s="2">
        <f>'Moving Avg'!H2046</f>
        <v>0.47140000000000065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0.33</v>
      </c>
      <c r="C2047" s="2">
        <f>RSI!I2047</f>
        <v>31.382329922139974</v>
      </c>
      <c r="D2047" s="2">
        <f>MACD!E2047</f>
        <v>7.5412528788351141E-3</v>
      </c>
      <c r="E2047" s="2">
        <f>MACD!F2047</f>
        <v>6.7796929643720999E-3</v>
      </c>
      <c r="F2047" s="2">
        <f>'Moving Avg'!D2047</f>
        <v>0.32600000000000001</v>
      </c>
      <c r="G2047" s="2">
        <f>'Moving Avg'!F2047</f>
        <v>0.34749999999999998</v>
      </c>
      <c r="H2047" s="2">
        <f>'Moving Avg'!G2047</f>
        <v>0.36959999999999965</v>
      </c>
      <c r="I2047" s="2">
        <f>'Moving Avg'!H2047</f>
        <v>0.46920000000000067</v>
      </c>
      <c r="J2047" s="5" t="str">
        <f>OBV!F2047</f>
        <v>BEARISH</v>
      </c>
      <c r="K2047" s="5" t="str">
        <f>OBV!G2047</f>
        <v>NEUTRAL</v>
      </c>
      <c r="L2047" s="5" t="str">
        <f>OBV!H2047</f>
        <v>CONFIRMED BEARISH</v>
      </c>
    </row>
    <row r="2048" spans="1:12" ht="13.5" x14ac:dyDescent="0.25">
      <c r="A2048" s="3">
        <f>RSI!A2048</f>
        <v>45285</v>
      </c>
      <c r="B2048" s="2">
        <f>RSI!B2048</f>
        <v>0.33</v>
      </c>
      <c r="C2048" s="2">
        <f>RSI!I2048</f>
        <v>31.382329922139959</v>
      </c>
      <c r="D2048" s="2">
        <f>MACD!E2048</f>
        <v>7.8644457972578685E-3</v>
      </c>
      <c r="E2048" s="2">
        <f>MACD!F2048</f>
        <v>6.9966435309492536E-3</v>
      </c>
      <c r="F2048" s="2">
        <f>'Moving Avg'!D2048</f>
        <v>0.32600000000000001</v>
      </c>
      <c r="G2048" s="2">
        <f>'Moving Avg'!F2048</f>
        <v>0.34550000000000003</v>
      </c>
      <c r="H2048" s="2">
        <f>'Moving Avg'!G2048</f>
        <v>0.36799999999999961</v>
      </c>
      <c r="I2048" s="2">
        <f>'Moving Avg'!H2048</f>
        <v>0.46700000000000069</v>
      </c>
      <c r="J2048" s="5" t="str">
        <f>OBV!F2048</f>
        <v>BEARISH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0.33</v>
      </c>
      <c r="C2049" s="2">
        <f>RSI!I2049</f>
        <v>31.382329922139959</v>
      </c>
      <c r="D2049" s="2">
        <f>MACD!E2049</f>
        <v>8.2559565362242959E-3</v>
      </c>
      <c r="E2049" s="2">
        <f>MACD!F2049</f>
        <v>7.2485061320042626E-3</v>
      </c>
      <c r="F2049" s="2">
        <f>'Moving Avg'!D2049</f>
        <v>0.32600000000000001</v>
      </c>
      <c r="G2049" s="2">
        <f>'Moving Avg'!F2049</f>
        <v>0.34350000000000003</v>
      </c>
      <c r="H2049" s="2">
        <f>'Moving Avg'!G2049</f>
        <v>0.36659999999999959</v>
      </c>
      <c r="I2049" s="2">
        <f>'Moving Avg'!H2049</f>
        <v>0.46480000000000055</v>
      </c>
      <c r="J2049" s="5" t="str">
        <f>OBV!F2049</f>
        <v>BEARISH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0.33</v>
      </c>
      <c r="C2050" s="2">
        <f>RSI!I2050</f>
        <v>31.382329922139974</v>
      </c>
      <c r="D2050" s="2">
        <f>MACD!E2050</f>
        <v>8.6965309723237016E-3</v>
      </c>
      <c r="E2050" s="2">
        <f>MACD!F2050</f>
        <v>7.5381111000681509E-3</v>
      </c>
      <c r="F2050" s="2">
        <f>'Moving Avg'!D2050</f>
        <v>0.32800000000000001</v>
      </c>
      <c r="G2050" s="2">
        <f>'Moving Avg'!F2050</f>
        <v>0.34150000000000003</v>
      </c>
      <c r="H2050" s="2">
        <f>'Moving Avg'!G2050</f>
        <v>0.36519999999999958</v>
      </c>
      <c r="I2050" s="2">
        <f>'Moving Avg'!H2050</f>
        <v>0.46260000000000046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0.33</v>
      </c>
      <c r="C2051" s="2">
        <f>RSI!I2051</f>
        <v>31.382329922139959</v>
      </c>
      <c r="D2051" s="2">
        <f>MACD!E2051</f>
        <v>9.1705248356799829E-3</v>
      </c>
      <c r="E2051" s="2">
        <f>MACD!F2051</f>
        <v>7.8645938471905187E-3</v>
      </c>
      <c r="F2051" s="2">
        <f>'Moving Avg'!D2051</f>
        <v>0.33</v>
      </c>
      <c r="G2051" s="2">
        <f>'Moving Avg'!F2051</f>
        <v>0.34</v>
      </c>
      <c r="H2051" s="2">
        <f>'Moving Avg'!G2051</f>
        <v>0.36379999999999962</v>
      </c>
      <c r="I2051" s="2">
        <f>'Moving Avg'!H2051</f>
        <v>0.46045000000000053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</row>
    <row r="2052" spans="1:12" ht="13.5" x14ac:dyDescent="0.25">
      <c r="A2052" s="3">
        <f>RSI!A2052</f>
        <v>45289</v>
      </c>
      <c r="B2052" s="2">
        <f>RSI!B2052</f>
        <v>0.33</v>
      </c>
      <c r="C2052" s="2">
        <f>RSI!I2052</f>
        <v>31.382329922139959</v>
      </c>
      <c r="D2052" s="2">
        <f>MACD!E2052</f>
        <v>8.1268388330595909E-3</v>
      </c>
      <c r="E2052" s="2">
        <f>MACD!F2052</f>
        <v>7.9170428443643345E-3</v>
      </c>
      <c r="F2052" s="2">
        <f>'Moving Avg'!D2052</f>
        <v>0.33</v>
      </c>
      <c r="G2052" s="2">
        <f>'Moving Avg'!F2052</f>
        <v>0.33850000000000008</v>
      </c>
      <c r="H2052" s="2">
        <f>'Moving Avg'!G2052</f>
        <v>0.36239999999999961</v>
      </c>
      <c r="I2052" s="2">
        <f>'Moving Avg'!H2052</f>
        <v>0.45830000000000048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</row>
    <row r="2053" spans="1:12" ht="13.5" x14ac:dyDescent="0.25">
      <c r="A2053" s="3">
        <f>RSI!A2053</f>
        <v>45293</v>
      </c>
      <c r="B2053" s="2">
        <f>RSI!B2053</f>
        <v>0.33</v>
      </c>
      <c r="C2053" s="2">
        <f>RSI!I2053</f>
        <v>31.382329922139959</v>
      </c>
      <c r="D2053" s="2">
        <f>MACD!E2053</f>
        <v>5.7920211519973397E-3</v>
      </c>
      <c r="E2053" s="2">
        <f>MACD!F2053</f>
        <v>7.4920385058909354E-3</v>
      </c>
      <c r="F2053" s="2">
        <f>'Moving Avg'!D2053</f>
        <v>0.33</v>
      </c>
      <c r="G2053" s="2">
        <f>'Moving Avg'!F2053</f>
        <v>0.33750000000000002</v>
      </c>
      <c r="H2053" s="2">
        <f>'Moving Avg'!G2053</f>
        <v>0.3609999999999996</v>
      </c>
      <c r="I2053" s="2">
        <f>'Moving Avg'!H2053</f>
        <v>0.45630000000000043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</row>
    <row r="2054" spans="1:12" ht="13.5" x14ac:dyDescent="0.25">
      <c r="A2054" s="3">
        <f>RSI!A2054</f>
        <v>45294</v>
      </c>
      <c r="B2054" s="2">
        <f>RSI!B2054</f>
        <v>0.33</v>
      </c>
      <c r="C2054" s="2">
        <f>RSI!I2054</f>
        <v>31.382329922139974</v>
      </c>
      <c r="D2054" s="2">
        <f>MACD!E2054</f>
        <v>3.8967421009999392E-3</v>
      </c>
      <c r="E2054" s="2">
        <f>MACD!F2054</f>
        <v>6.7729792249127362E-3</v>
      </c>
      <c r="F2054" s="2">
        <f>'Moving Avg'!D2054</f>
        <v>0.33</v>
      </c>
      <c r="G2054" s="2">
        <f>'Moving Avg'!F2054</f>
        <v>0.33600000000000002</v>
      </c>
      <c r="H2054" s="2">
        <f>'Moving Avg'!G2054</f>
        <v>0.35959999999999964</v>
      </c>
      <c r="I2054" s="2">
        <f>'Moving Avg'!H2054</f>
        <v>0.45445000000000041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</row>
    <row r="2055" spans="1:12" ht="13.5" x14ac:dyDescent="0.25">
      <c r="A2055" s="3">
        <f>RSI!A2055</f>
        <v>45295</v>
      </c>
      <c r="B2055" s="2">
        <f>RSI!B2055</f>
        <v>0.33</v>
      </c>
      <c r="C2055" s="2">
        <f>RSI!I2055</f>
        <v>31.382329922139974</v>
      </c>
      <c r="D2055" s="2">
        <f>MACD!E2055</f>
        <v>8.2896800576265361E-4</v>
      </c>
      <c r="E2055" s="2">
        <f>MACD!F2055</f>
        <v>5.58417698108272E-3</v>
      </c>
      <c r="F2055" s="2">
        <f>'Moving Avg'!D2055</f>
        <v>0.33</v>
      </c>
      <c r="G2055" s="2">
        <f>'Moving Avg'!F2055</f>
        <v>0.33500000000000002</v>
      </c>
      <c r="H2055" s="2">
        <f>'Moving Avg'!G2055</f>
        <v>0.35819999999999974</v>
      </c>
      <c r="I2055" s="2">
        <f>'Moving Avg'!H2055</f>
        <v>0.45275000000000032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</row>
    <row r="2056" spans="1:12" ht="13.5" x14ac:dyDescent="0.25">
      <c r="A2056" s="3">
        <f>RSI!A2056</f>
        <v>45296</v>
      </c>
      <c r="B2056" s="2">
        <f>RSI!B2056</f>
        <v>0.32</v>
      </c>
      <c r="C2056" s="2">
        <f>RSI!I2056</f>
        <v>23.699243816259909</v>
      </c>
      <c r="D2056" s="2">
        <f>MACD!E2056</f>
        <v>-9.5722500909012354E-4</v>
      </c>
      <c r="E2056" s="2">
        <f>MACD!F2056</f>
        <v>4.2758965830481509E-3</v>
      </c>
      <c r="F2056" s="2">
        <f>'Moving Avg'!D2056</f>
        <v>0.32800000000000001</v>
      </c>
      <c r="G2056" s="2">
        <f>'Moving Avg'!F2056</f>
        <v>0.33400000000000002</v>
      </c>
      <c r="H2056" s="2">
        <f>'Moving Avg'!G2056</f>
        <v>0.35659999999999975</v>
      </c>
      <c r="I2056" s="2">
        <f>'Moving Avg'!H2056</f>
        <v>0.4508500000000002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</row>
    <row r="2057" spans="1:12" ht="13.5" x14ac:dyDescent="0.25">
      <c r="A2057" s="3">
        <f>RSI!A2057</f>
        <v>45299</v>
      </c>
      <c r="B2057" s="2">
        <f>RSI!B2057</f>
        <v>0.31</v>
      </c>
      <c r="C2057" s="2">
        <f>RSI!I2057</f>
        <v>18.754527983578683</v>
      </c>
      <c r="D2057" s="2">
        <f>MACD!E2057</f>
        <v>-6.6553154526471925E-5</v>
      </c>
      <c r="E2057" s="2">
        <f>MACD!F2057</f>
        <v>3.4074066355332263E-3</v>
      </c>
      <c r="F2057" s="2">
        <f>'Moving Avg'!D2057</f>
        <v>0.32400000000000001</v>
      </c>
      <c r="G2057" s="2">
        <f>'Moving Avg'!F2057</f>
        <v>0.33199999999999996</v>
      </c>
      <c r="H2057" s="2">
        <f>'Moving Avg'!G2057</f>
        <v>0.35479999999999978</v>
      </c>
      <c r="I2057" s="2">
        <f>'Moving Avg'!H2057</f>
        <v>0.44890000000000024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</row>
    <row r="2058" spans="1:12" ht="13.5" x14ac:dyDescent="0.25">
      <c r="A2058" s="3">
        <f>RSI!A2058</f>
        <v>45300</v>
      </c>
      <c r="B2058" s="2">
        <f>RSI!B2058</f>
        <v>0.3</v>
      </c>
      <c r="C2058" s="2">
        <f>RSI!I2058</f>
        <v>15.313643679086169</v>
      </c>
      <c r="D2058" s="2">
        <f>MACD!E2058</f>
        <v>1.6006860837160519E-3</v>
      </c>
      <c r="E2058" s="2">
        <f>MACD!F2058</f>
        <v>3.0460625251697918E-3</v>
      </c>
      <c r="F2058" s="2">
        <f>'Moving Avg'!D2058</f>
        <v>0.318</v>
      </c>
      <c r="G2058" s="2">
        <f>'Moving Avg'!F2058</f>
        <v>0.32950000000000002</v>
      </c>
      <c r="H2058" s="2">
        <f>'Moving Avg'!G2058</f>
        <v>0.35279999999999989</v>
      </c>
      <c r="I2058" s="2">
        <f>'Moving Avg'!H2058</f>
        <v>0.44690000000000019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0.31</v>
      </c>
      <c r="C2059" s="2">
        <f>RSI!I2059</f>
        <v>29.285580037709352</v>
      </c>
      <c r="D2059" s="2">
        <f>MACD!E2059</f>
        <v>2.4898258164278153E-3</v>
      </c>
      <c r="E2059" s="2">
        <f>MACD!F2059</f>
        <v>2.9348151834213965E-3</v>
      </c>
      <c r="F2059" s="2">
        <f>'Moving Avg'!D2059</f>
        <v>0.314</v>
      </c>
      <c r="G2059" s="2">
        <f>'Moving Avg'!F2059</f>
        <v>0.32750000000000001</v>
      </c>
      <c r="H2059" s="2">
        <f>'Moving Avg'!G2059</f>
        <v>0.35099999999999992</v>
      </c>
      <c r="I2059" s="2">
        <f>'Moving Avg'!H2059</f>
        <v>0.44495000000000023</v>
      </c>
      <c r="J2059" s="5" t="str">
        <f>OBV!F2059</f>
        <v>BULLISH</v>
      </c>
      <c r="K2059" s="5" t="str">
        <f>OBV!G2059</f>
        <v>NEUTRAL</v>
      </c>
      <c r="L2059" s="5" t="str">
        <f>OBV!H2059</f>
        <v>BULLISH DIVERGENCE</v>
      </c>
    </row>
    <row r="2060" spans="1:12" ht="13.5" x14ac:dyDescent="0.25">
      <c r="A2060" s="3">
        <f>RSI!A2060</f>
        <v>45302</v>
      </c>
      <c r="B2060" s="2">
        <f>RSI!B2060</f>
        <v>0.31</v>
      </c>
      <c r="C2060" s="2">
        <f>RSI!I2060</f>
        <v>29.285580037709352</v>
      </c>
      <c r="D2060" s="2">
        <f>MACD!E2060</f>
        <v>3.3859914096757704E-3</v>
      </c>
      <c r="E2060" s="2">
        <f>MACD!F2060</f>
        <v>3.0250504286722713E-3</v>
      </c>
      <c r="F2060" s="2">
        <f>'Moving Avg'!D2060</f>
        <v>0.31</v>
      </c>
      <c r="G2060" s="2">
        <f>'Moving Avg'!F2060</f>
        <v>0.32550000000000001</v>
      </c>
      <c r="H2060" s="2">
        <f>'Moving Avg'!G2060</f>
        <v>0.34939999999999993</v>
      </c>
      <c r="I2060" s="2">
        <f>'Moving Avg'!H2060</f>
        <v>0.44300000000000028</v>
      </c>
      <c r="J2060" s="5" t="str">
        <f>OBV!F2060</f>
        <v>BULLISH</v>
      </c>
      <c r="K2060" s="5" t="str">
        <f>OBV!G2060</f>
        <v>NEUTRAL</v>
      </c>
      <c r="L2060" s="5" t="str">
        <f>OBV!H2060</f>
        <v>BULLISH DIVERGENCE</v>
      </c>
    </row>
    <row r="2061" spans="1:12" ht="13.5" x14ac:dyDescent="0.25">
      <c r="A2061" s="3">
        <f>RSI!A2061</f>
        <v>45303</v>
      </c>
      <c r="B2061" s="2">
        <f>RSI!B2061</f>
        <v>0.31</v>
      </c>
      <c r="C2061" s="2">
        <f>RSI!I2061</f>
        <v>29.285580037709352</v>
      </c>
      <c r="D2061" s="2">
        <f>MACD!E2061</f>
        <v>4.2774488811984646E-3</v>
      </c>
      <c r="E2061" s="2">
        <f>MACD!F2061</f>
        <v>3.2755301191775099E-3</v>
      </c>
      <c r="F2061" s="2">
        <f>'Moving Avg'!D2061</f>
        <v>0.308</v>
      </c>
      <c r="G2061" s="2">
        <f>'Moving Avg'!F2061</f>
        <v>0.32349999999999995</v>
      </c>
      <c r="H2061" s="2">
        <f>'Moving Avg'!G2061</f>
        <v>0.34799999999999998</v>
      </c>
      <c r="I2061" s="2">
        <f>'Moving Avg'!H2061</f>
        <v>0.44105000000000028</v>
      </c>
      <c r="J2061" s="5" t="str">
        <f>OBV!F2061</f>
        <v>BULLISH</v>
      </c>
      <c r="K2061" s="5" t="str">
        <f>OBV!G2061</f>
        <v>NEUTRAL</v>
      </c>
      <c r="L2061" s="5" t="str">
        <f>OBV!H2061</f>
        <v>BULLISH DIVERGENCE</v>
      </c>
    </row>
    <row r="2062" spans="1:12" ht="13.5" x14ac:dyDescent="0.25">
      <c r="A2062" s="3">
        <f>RSI!A2062</f>
        <v>45306</v>
      </c>
      <c r="B2062" s="2">
        <f>RSI!B2062</f>
        <v>0.31</v>
      </c>
      <c r="C2062" s="2">
        <f>RSI!I2062</f>
        <v>29.285580037709352</v>
      </c>
      <c r="D2062" s="2">
        <f>MACD!E2062</f>
        <v>5.1550585938593407E-3</v>
      </c>
      <c r="E2062" s="2">
        <f>MACD!F2062</f>
        <v>3.6514358141138768E-3</v>
      </c>
      <c r="F2062" s="2">
        <f>'Moving Avg'!D2062</f>
        <v>0.308</v>
      </c>
      <c r="G2062" s="2">
        <f>'Moving Avg'!F2062</f>
        <v>0.32199999999999995</v>
      </c>
      <c r="H2062" s="2">
        <f>'Moving Avg'!G2062</f>
        <v>0.34659999999999991</v>
      </c>
      <c r="I2062" s="2">
        <f>'Moving Avg'!H2062</f>
        <v>0.43910000000000027</v>
      </c>
      <c r="J2062" s="5" t="str">
        <f>OBV!F2062</f>
        <v>BULLISH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0.31</v>
      </c>
      <c r="C2063" s="2">
        <f>RSI!I2063</f>
        <v>29.285580037709352</v>
      </c>
      <c r="D2063" s="2">
        <f>MACD!E2063</f>
        <v>6.0118176725098005E-3</v>
      </c>
      <c r="E2063" s="2">
        <f>MACD!F2063</f>
        <v>4.1235121857930617E-3</v>
      </c>
      <c r="F2063" s="2">
        <f>'Moving Avg'!D2063</f>
        <v>0.31</v>
      </c>
      <c r="G2063" s="2">
        <f>'Moving Avg'!F2063</f>
        <v>0.3209999999999999</v>
      </c>
      <c r="H2063" s="2">
        <f>'Moving Avg'!G2063</f>
        <v>0.34519999999999995</v>
      </c>
      <c r="I2063" s="2">
        <f>'Moving Avg'!H2063</f>
        <v>0.43715000000000032</v>
      </c>
      <c r="J2063" s="5" t="str">
        <f>OBV!F2063</f>
        <v>BULLISH</v>
      </c>
      <c r="K2063" s="5" t="str">
        <f>OBV!G2063</f>
        <v>NEUTRAL</v>
      </c>
      <c r="L2063" s="5" t="str">
        <f>OBV!H2063</f>
        <v>CONFIRMED BULLISH</v>
      </c>
    </row>
    <row r="2064" spans="1:12" ht="13.5" x14ac:dyDescent="0.25">
      <c r="A2064" s="3">
        <f>RSI!A2064</f>
        <v>45308</v>
      </c>
      <c r="B2064" s="2">
        <f>RSI!B2064</f>
        <v>0.32</v>
      </c>
      <c r="C2064" s="2">
        <f>RSI!I2064</f>
        <v>42.925420448820873</v>
      </c>
      <c r="D2064" s="2">
        <f>MACD!E2064</f>
        <v>6.101736407378211E-3</v>
      </c>
      <c r="E2064" s="2">
        <f>MACD!F2064</f>
        <v>4.5191570301100917E-3</v>
      </c>
      <c r="F2064" s="2">
        <f>'Moving Avg'!D2064</f>
        <v>0.312</v>
      </c>
      <c r="G2064" s="2">
        <f>'Moving Avg'!F2064</f>
        <v>0.3204999999999999</v>
      </c>
      <c r="H2064" s="2">
        <f>'Moving Avg'!G2064</f>
        <v>0.34399999999999997</v>
      </c>
      <c r="I2064" s="2">
        <f>'Moving Avg'!H2064</f>
        <v>0.43525000000000025</v>
      </c>
      <c r="J2064" s="5" t="str">
        <f>OBV!F2064</f>
        <v>BULLISH</v>
      </c>
      <c r="K2064" s="5" t="str">
        <f>OBV!G2064</f>
        <v>NEUTRAL</v>
      </c>
      <c r="L2064" s="5" t="str">
        <f>OBV!H2064</f>
        <v>CONFIRMED BULLISH</v>
      </c>
    </row>
    <row r="2065" spans="1:12" ht="13.5" x14ac:dyDescent="0.25">
      <c r="A2065" s="3">
        <f>RSI!A2065</f>
        <v>45309</v>
      </c>
      <c r="B2065" s="2">
        <f>RSI!B2065</f>
        <v>0.32</v>
      </c>
      <c r="C2065" s="2">
        <f>RSI!I2065</f>
        <v>42.925420448820873</v>
      </c>
      <c r="D2065" s="2">
        <f>MACD!E2065</f>
        <v>6.2166102149545654E-3</v>
      </c>
      <c r="E2065" s="2">
        <f>MACD!F2065</f>
        <v>4.8586476670789865E-3</v>
      </c>
      <c r="F2065" s="2">
        <f>'Moving Avg'!D2065</f>
        <v>0.314</v>
      </c>
      <c r="G2065" s="2">
        <f>'Moving Avg'!F2065</f>
        <v>0.32049999999999995</v>
      </c>
      <c r="H2065" s="2">
        <f>'Moving Avg'!G2065</f>
        <v>0.34300000000000003</v>
      </c>
      <c r="I2065" s="2">
        <f>'Moving Avg'!H2065</f>
        <v>0.43350000000000022</v>
      </c>
      <c r="J2065" s="5" t="str">
        <f>OBV!F2065</f>
        <v>BULLISH</v>
      </c>
      <c r="K2065" s="5" t="str">
        <f>OBV!G2065</f>
        <v>NEUTRAL</v>
      </c>
      <c r="L2065" s="5" t="str">
        <f>OBV!H2065</f>
        <v>CONFIRMED BULLISH</v>
      </c>
    </row>
    <row r="2066" spans="1:12" ht="13.5" x14ac:dyDescent="0.25">
      <c r="A2066" s="3">
        <f>RSI!A2066</f>
        <v>45310</v>
      </c>
      <c r="B2066" s="2">
        <f>RSI!B2066</f>
        <v>0.32</v>
      </c>
      <c r="C2066" s="2">
        <f>RSI!I2066</f>
        <v>42.925420448820873</v>
      </c>
      <c r="D2066" s="2">
        <f>MACD!E2066</f>
        <v>4.8112650759906672E-3</v>
      </c>
      <c r="E2066" s="2">
        <f>MACD!F2066</f>
        <v>4.8491711488613228E-3</v>
      </c>
      <c r="F2066" s="2">
        <f>'Moving Avg'!D2066</f>
        <v>0.316</v>
      </c>
      <c r="G2066" s="2">
        <f>'Moving Avg'!F2066</f>
        <v>0.32049999999999995</v>
      </c>
      <c r="H2066" s="2">
        <f>'Moving Avg'!G2066</f>
        <v>0.34200000000000008</v>
      </c>
      <c r="I2066" s="2">
        <f>'Moving Avg'!H2066</f>
        <v>0.43175000000000013</v>
      </c>
      <c r="J2066" s="5" t="str">
        <f>OBV!F2066</f>
        <v>BULLISH</v>
      </c>
      <c r="K2066" s="5" t="str">
        <f>OBV!G2066</f>
        <v>NEUTRAL</v>
      </c>
      <c r="L2066" s="5" t="str">
        <f>OBV!H2066</f>
        <v>CONFIRMED BULLISH</v>
      </c>
    </row>
    <row r="2067" spans="1:12" ht="13.5" x14ac:dyDescent="0.25">
      <c r="A2067" s="3">
        <f>RSI!A2067</f>
        <v>45313</v>
      </c>
      <c r="B2067" s="2">
        <f>RSI!B2067</f>
        <v>0.31</v>
      </c>
      <c r="C2067" s="2">
        <f>RSI!I2067</f>
        <v>34.591880406529214</v>
      </c>
      <c r="D2067" s="2">
        <f>MACD!E2067</f>
        <v>2.8576611628310378E-3</v>
      </c>
      <c r="E2067" s="2">
        <f>MACD!F2067</f>
        <v>4.4508691516552661E-3</v>
      </c>
      <c r="F2067" s="2">
        <f>'Moving Avg'!D2067</f>
        <v>0.316</v>
      </c>
      <c r="G2067" s="2">
        <f>'Moving Avg'!F2067</f>
        <v>0.31949999999999995</v>
      </c>
      <c r="H2067" s="2">
        <f>'Moving Avg'!G2067</f>
        <v>0.34080000000000005</v>
      </c>
      <c r="I2067" s="2">
        <f>'Moving Avg'!H2067</f>
        <v>0.42995000000000005</v>
      </c>
      <c r="J2067" s="5" t="str">
        <f>OBV!F2067</f>
        <v>BULLISH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45314</v>
      </c>
      <c r="B2068" s="2">
        <f>RSI!B2068</f>
        <v>0.31</v>
      </c>
      <c r="C2068" s="2">
        <f>RSI!I2068</f>
        <v>34.591880406529214</v>
      </c>
      <c r="D2068" s="2">
        <f>MACD!E2068</f>
        <v>-2.4396767127210506E-4</v>
      </c>
      <c r="E2068" s="2">
        <f>MACD!F2068</f>
        <v>3.5119017870697917E-3</v>
      </c>
      <c r="F2068" s="2">
        <f>'Moving Avg'!D2068</f>
        <v>0.316</v>
      </c>
      <c r="G2068" s="2">
        <f>'Moving Avg'!F2068</f>
        <v>0.31849999999999995</v>
      </c>
      <c r="H2068" s="2">
        <f>'Moving Avg'!G2068</f>
        <v>0.33960000000000001</v>
      </c>
      <c r="I2068" s="2">
        <f>'Moving Avg'!H2068</f>
        <v>0.42815000000000003</v>
      </c>
      <c r="J2068" s="5" t="str">
        <f>OBV!F2068</f>
        <v>BULLISH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0.3</v>
      </c>
      <c r="C2069" s="2">
        <f>RSI!I2069</f>
        <v>28.234664431253677</v>
      </c>
      <c r="D2069" s="2">
        <f>MACD!E2069</f>
        <v>-5.0599632851794363E-4</v>
      </c>
      <c r="E2069" s="2">
        <f>MACD!F2069</f>
        <v>2.708322163952245E-3</v>
      </c>
      <c r="F2069" s="2">
        <f>'Moving Avg'!D2069</f>
        <v>0.312</v>
      </c>
      <c r="G2069" s="2">
        <f>'Moving Avg'!F2069</f>
        <v>0.317</v>
      </c>
      <c r="H2069" s="2">
        <f>'Moving Avg'!G2069</f>
        <v>0.33820000000000006</v>
      </c>
      <c r="I2069" s="2">
        <f>'Moving Avg'!H2069</f>
        <v>0.42644999999999994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0.3</v>
      </c>
      <c r="C2070" s="2">
        <f>RSI!I2070</f>
        <v>28.234664431253677</v>
      </c>
      <c r="D2070" s="2">
        <f>MACD!E2070</f>
        <v>-5.91562982160454E-4</v>
      </c>
      <c r="E2070" s="2">
        <f>MACD!F2070</f>
        <v>2.0483451347297053E-3</v>
      </c>
      <c r="F2070" s="2">
        <f>'Moving Avg'!D2070</f>
        <v>0.308</v>
      </c>
      <c r="G2070" s="2">
        <f>'Moving Avg'!F2070</f>
        <v>0.3155</v>
      </c>
      <c r="H2070" s="2">
        <f>'Moving Avg'!G2070</f>
        <v>0.33680000000000015</v>
      </c>
      <c r="I2070" s="2">
        <f>'Moving Avg'!H2070</f>
        <v>0.42484999999999995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0.31</v>
      </c>
      <c r="C2071" s="2">
        <f>RSI!I2071</f>
        <v>40.843252350995414</v>
      </c>
      <c r="D2071" s="2">
        <f>MACD!E2071</f>
        <v>-1.2786415514569605E-3</v>
      </c>
      <c r="E2071" s="2">
        <f>MACD!F2071</f>
        <v>1.3829477974923721E-3</v>
      </c>
      <c r="F2071" s="2">
        <f>'Moving Avg'!D2071</f>
        <v>0.30599999999999999</v>
      </c>
      <c r="G2071" s="2">
        <f>'Moving Avg'!F2071</f>
        <v>0.31449999999999995</v>
      </c>
      <c r="H2071" s="2">
        <f>'Moving Avg'!G2071</f>
        <v>0.33560000000000012</v>
      </c>
      <c r="I2071" s="2">
        <f>'Moving Avg'!H2071</f>
        <v>0.42319999999999991</v>
      </c>
      <c r="J2071" s="5" t="str">
        <f>OBV!F2071</f>
        <v>BULLISH</v>
      </c>
      <c r="K2071" s="5" t="str">
        <f>OBV!G2071</f>
        <v>NEUTRAL</v>
      </c>
      <c r="L2071" s="5" t="str">
        <f>OBV!H2071</f>
        <v>BULLISH DIVERGENCE</v>
      </c>
    </row>
    <row r="2072" spans="1:12" ht="13.5" x14ac:dyDescent="0.25">
      <c r="A2072" s="3">
        <f>RSI!A2072</f>
        <v>45320</v>
      </c>
      <c r="B2072" s="2">
        <f>RSI!B2072</f>
        <v>0.31</v>
      </c>
      <c r="C2072" s="2">
        <f>RSI!I2072</f>
        <v>40.843252350995414</v>
      </c>
      <c r="D2072" s="2">
        <f>MACD!E2072</f>
        <v>-1.8023795581541546E-3</v>
      </c>
      <c r="E2072" s="2">
        <f>MACD!F2072</f>
        <v>7.4588232636306679E-4</v>
      </c>
      <c r="F2072" s="2">
        <f>'Moving Avg'!D2072</f>
        <v>0.30599999999999999</v>
      </c>
      <c r="G2072" s="2">
        <f>'Moving Avg'!F2072</f>
        <v>0.31349999999999995</v>
      </c>
      <c r="H2072" s="2">
        <f>'Moving Avg'!G2072</f>
        <v>0.33440000000000003</v>
      </c>
      <c r="I2072" s="2">
        <f>'Moving Avg'!H2072</f>
        <v>0.42165000000000008</v>
      </c>
      <c r="J2072" s="5" t="str">
        <f>OBV!F2072</f>
        <v>BULLISH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0.31</v>
      </c>
      <c r="C2073" s="2">
        <f>RSI!I2073</f>
        <v>40.843252350995421</v>
      </c>
      <c r="D2073" s="2">
        <f>MACD!E2073</f>
        <v>-2.1921756653025537E-3</v>
      </c>
      <c r="E2073" s="2">
        <f>MACD!F2073</f>
        <v>1.5827072802994272E-4</v>
      </c>
      <c r="F2073" s="2">
        <f>'Moving Avg'!D2073</f>
        <v>0.30599999999999999</v>
      </c>
      <c r="G2073" s="2">
        <f>'Moving Avg'!F2073</f>
        <v>0.31249999999999989</v>
      </c>
      <c r="H2073" s="2">
        <f>'Moving Avg'!G2073</f>
        <v>0.33320000000000005</v>
      </c>
      <c r="I2073" s="2">
        <f>'Moving Avg'!H2073</f>
        <v>0.42020000000000018</v>
      </c>
      <c r="J2073" s="5" t="str">
        <f>OBV!F2073</f>
        <v>BULLISH</v>
      </c>
      <c r="K2073" s="5" t="str">
        <f>OBV!G2073</f>
        <v>NEUTRAL</v>
      </c>
      <c r="L2073" s="5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0.3</v>
      </c>
      <c r="C2074" s="2">
        <f>RSI!I2074</f>
        <v>33.493588704545843</v>
      </c>
      <c r="D2074" s="2">
        <f>MACD!E2074</f>
        <v>-1.9338713768030091E-4</v>
      </c>
      <c r="E2074" s="2">
        <f>MACD!F2074</f>
        <v>8.7939154887893973E-5</v>
      </c>
      <c r="F2074" s="2">
        <f>'Moving Avg'!D2074</f>
        <v>0.30599999999999999</v>
      </c>
      <c r="G2074" s="2">
        <f>'Moving Avg'!F2074</f>
        <v>0.31099999999999983</v>
      </c>
      <c r="H2074" s="2">
        <f>'Moving Avg'!G2074</f>
        <v>0.33180000000000015</v>
      </c>
      <c r="I2074" s="2">
        <f>'Moving Avg'!H2074</f>
        <v>0.41880000000000012</v>
      </c>
      <c r="J2074" s="5" t="str">
        <f>OBV!F2074</f>
        <v>BULLISH</v>
      </c>
      <c r="K2074" s="5" t="str">
        <f>OBV!G2074</f>
        <v>NEUTRAL</v>
      </c>
      <c r="L2074" s="5" t="str">
        <f>OBV!H2074</f>
        <v>NEUTRAL</v>
      </c>
    </row>
    <row r="2075" spans="1:12" ht="13.5" x14ac:dyDescent="0.25">
      <c r="A2075" s="3">
        <f>RSI!A2075</f>
        <v>45323</v>
      </c>
      <c r="B2075" s="2">
        <f>RSI!B2075</f>
        <v>0.3</v>
      </c>
      <c r="C2075" s="2">
        <f>RSI!I2075</f>
        <v>33.493588704545843</v>
      </c>
      <c r="D2075" s="2">
        <f>MACD!E2075</f>
        <v>1.6027393399460355E-3</v>
      </c>
      <c r="E2075" s="2">
        <f>MACD!F2075</f>
        <v>3.9089919189952231E-4</v>
      </c>
      <c r="F2075" s="2">
        <f>'Moving Avg'!D2075</f>
        <v>0.30599999999999999</v>
      </c>
      <c r="G2075" s="2">
        <f>'Moving Avg'!F2075</f>
        <v>0.30949999999999989</v>
      </c>
      <c r="H2075" s="2">
        <f>'Moving Avg'!G2075</f>
        <v>0.33040000000000014</v>
      </c>
      <c r="I2075" s="2">
        <f>'Moving Avg'!H2075</f>
        <v>0.41739999999999999</v>
      </c>
      <c r="J2075" s="5" t="str">
        <f>OBV!F2075</f>
        <v>BULLISH</v>
      </c>
      <c r="K2075" s="5" t="str">
        <f>OBV!G2075</f>
        <v>NEUTRAL</v>
      </c>
      <c r="L2075" s="5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0.3</v>
      </c>
      <c r="C2076" s="2">
        <f>RSI!I2076</f>
        <v>33.493588704545843</v>
      </c>
      <c r="D2076" s="2">
        <f>MACD!E2076</f>
        <v>3.2196163313632509E-3</v>
      </c>
      <c r="E2076" s="2">
        <f>MACD!F2076</f>
        <v>9.5664261979226803E-4</v>
      </c>
      <c r="F2076" s="2">
        <f>'Moving Avg'!D2076</f>
        <v>0.30399999999999999</v>
      </c>
      <c r="G2076" s="2">
        <f>'Moving Avg'!F2076</f>
        <v>0.30849999999999989</v>
      </c>
      <c r="H2076" s="2">
        <f>'Moving Avg'!G2076</f>
        <v>0.32900000000000018</v>
      </c>
      <c r="I2076" s="2">
        <f>'Moving Avg'!H2076</f>
        <v>0.41609999999999991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0.3</v>
      </c>
      <c r="C2077" s="2">
        <f>RSI!I2077</f>
        <v>33.493588704545843</v>
      </c>
      <c r="D2077" s="2">
        <f>MACD!E2077</f>
        <v>3.1391682040535218E-3</v>
      </c>
      <c r="E2077" s="2">
        <f>MACD!F2077</f>
        <v>1.3931477366445188E-3</v>
      </c>
      <c r="F2077" s="2">
        <f>'Moving Avg'!D2077</f>
        <v>0.30199999999999999</v>
      </c>
      <c r="G2077" s="2">
        <f>'Moving Avg'!F2077</f>
        <v>0.30799999999999988</v>
      </c>
      <c r="H2077" s="2">
        <f>'Moving Avg'!G2077</f>
        <v>0.32760000000000017</v>
      </c>
      <c r="I2077" s="2">
        <f>'Moving Avg'!H2077</f>
        <v>0.41474999999999979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</row>
    <row r="2078" spans="1:12" ht="13.5" x14ac:dyDescent="0.25">
      <c r="A2078" s="3">
        <f>RSI!A2078</f>
        <v>45328</v>
      </c>
      <c r="B2078" s="2">
        <f>RSI!B2078</f>
        <v>0.28999999999999998</v>
      </c>
      <c r="C2078" s="2">
        <f>RSI!I2078</f>
        <v>26.966609532686689</v>
      </c>
      <c r="D2078" s="2">
        <f>MACD!E2078</f>
        <v>3.8950659025537848E-3</v>
      </c>
      <c r="E2078" s="2">
        <f>MACD!F2078</f>
        <v>1.8935313698263722E-3</v>
      </c>
      <c r="F2078" s="2">
        <f>'Moving Avg'!D2078</f>
        <v>0.29799999999999999</v>
      </c>
      <c r="G2078" s="2">
        <f>'Moving Avg'!F2078</f>
        <v>0.30749999999999988</v>
      </c>
      <c r="H2078" s="2">
        <f>'Moving Avg'!G2078</f>
        <v>0.32600000000000023</v>
      </c>
      <c r="I2078" s="2">
        <f>'Moving Avg'!H2078</f>
        <v>0.41334999999999977</v>
      </c>
      <c r="J2078" s="5" t="str">
        <f>OBV!F2078</f>
        <v>NEUTRAL</v>
      </c>
      <c r="K2078" s="5" t="str">
        <f>OBV!G2078</f>
        <v>NEUTRAL</v>
      </c>
      <c r="L2078" s="5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0.28000000000000003</v>
      </c>
      <c r="C2079" s="2">
        <f>RSI!I2079</f>
        <v>22.288983570146044</v>
      </c>
      <c r="D2079" s="2">
        <f>MACD!E2079</f>
        <v>3.8731046588995621E-3</v>
      </c>
      <c r="E2079" s="2">
        <f>MACD!F2079</f>
        <v>2.2894460276410102E-3</v>
      </c>
      <c r="F2079" s="2">
        <f>'Moving Avg'!D2079</f>
        <v>0.29399999999999998</v>
      </c>
      <c r="G2079" s="2">
        <f>'Moving Avg'!F2079</f>
        <v>0.30599999999999994</v>
      </c>
      <c r="H2079" s="2">
        <f>'Moving Avg'!G2079</f>
        <v>0.32420000000000021</v>
      </c>
      <c r="I2079" s="2">
        <f>'Moving Avg'!H2079</f>
        <v>0.41189999999999971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0.27</v>
      </c>
      <c r="C2080" s="2">
        <f>RSI!I2080</f>
        <v>18.780693780483062</v>
      </c>
      <c r="D2080" s="2">
        <f>MACD!E2080</f>
        <v>4.7804215801516281E-3</v>
      </c>
      <c r="E2080" s="2">
        <f>MACD!F2080</f>
        <v>2.7876411381431336E-3</v>
      </c>
      <c r="F2080" s="2">
        <f>'Moving Avg'!D2080</f>
        <v>0.28799999999999998</v>
      </c>
      <c r="G2080" s="2">
        <f>'Moving Avg'!F2080</f>
        <v>0.30399999999999999</v>
      </c>
      <c r="H2080" s="2">
        <f>'Moving Avg'!G2080</f>
        <v>0.32220000000000021</v>
      </c>
      <c r="I2080" s="2">
        <f>'Moving Avg'!H2080</f>
        <v>0.4104999999999997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0.26</v>
      </c>
      <c r="C2081" s="2">
        <f>RSI!I2081</f>
        <v>16.058629604958995</v>
      </c>
      <c r="D2081" s="2">
        <f>MACD!E2081</f>
        <v>8.0578872981679206E-3</v>
      </c>
      <c r="E2081" s="2">
        <f>MACD!F2081</f>
        <v>3.841690370148091E-3</v>
      </c>
      <c r="F2081" s="2">
        <f>'Moving Avg'!D2081</f>
        <v>0.28000000000000003</v>
      </c>
      <c r="G2081" s="2">
        <f>'Moving Avg'!F2081</f>
        <v>0.30149999999999999</v>
      </c>
      <c r="H2081" s="2">
        <f>'Moving Avg'!G2081</f>
        <v>0.32020000000000026</v>
      </c>
      <c r="I2081" s="2">
        <f>'Moving Avg'!H2081</f>
        <v>0.40914999999999963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0.27</v>
      </c>
      <c r="C2082" s="2">
        <f>RSI!I2082</f>
        <v>27.391927844786039</v>
      </c>
      <c r="D2082" s="2">
        <f>MACD!E2082</f>
        <v>1.0362934372987909E-2</v>
      </c>
      <c r="E2082" s="2">
        <f>MACD!F2082</f>
        <v>5.1459391707160546E-3</v>
      </c>
      <c r="F2082" s="2">
        <f>'Moving Avg'!D2082</f>
        <v>0.27400000000000002</v>
      </c>
      <c r="G2082" s="2">
        <f>'Moving Avg'!F2082</f>
        <v>0.29949999999999993</v>
      </c>
      <c r="H2082" s="2">
        <f>'Moving Avg'!G2082</f>
        <v>0.31840000000000024</v>
      </c>
      <c r="I2082" s="2">
        <f>'Moving Avg'!H2082</f>
        <v>0.40794999999999959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</row>
    <row r="2083" spans="1:12" ht="13.5" x14ac:dyDescent="0.25">
      <c r="A2083" s="3">
        <f>RSI!A2083</f>
        <v>45335</v>
      </c>
      <c r="B2083" s="2">
        <f>RSI!B2083</f>
        <v>0.27</v>
      </c>
      <c r="C2083" s="2">
        <f>RSI!I2083</f>
        <v>27.391927844786039</v>
      </c>
      <c r="D2083" s="2">
        <f>MACD!E2083</f>
        <v>1.2506627273510817E-2</v>
      </c>
      <c r="E2083" s="2">
        <f>MACD!F2083</f>
        <v>6.618076791275007E-3</v>
      </c>
      <c r="F2083" s="2">
        <f>'Moving Avg'!D2083</f>
        <v>0.27</v>
      </c>
      <c r="G2083" s="2">
        <f>'Moving Avg'!F2083</f>
        <v>0.29749999999999999</v>
      </c>
      <c r="H2083" s="2">
        <f>'Moving Avg'!G2083</f>
        <v>0.31680000000000019</v>
      </c>
      <c r="I2083" s="2">
        <f>'Moving Avg'!H2083</f>
        <v>0.40684999999999955</v>
      </c>
      <c r="J2083" s="5" t="str">
        <f>OBV!F2083</f>
        <v>BULLISH</v>
      </c>
      <c r="K2083" s="5" t="str">
        <f>OBV!G2083</f>
        <v>NEUTRAL</v>
      </c>
      <c r="L2083" s="5" t="str">
        <f>OBV!H2083</f>
        <v>BULLISH DIVERGENCE</v>
      </c>
    </row>
    <row r="2084" spans="1:12" ht="13.5" x14ac:dyDescent="0.25">
      <c r="A2084" s="3">
        <f>RSI!A2084</f>
        <v>45336</v>
      </c>
      <c r="B2084" s="2">
        <f>RSI!B2084</f>
        <v>0.27</v>
      </c>
      <c r="C2084" s="2">
        <f>RSI!I2084</f>
        <v>27.391927844786039</v>
      </c>
      <c r="D2084" s="2">
        <f>MACD!E2084</f>
        <v>1.2961011998723793E-2</v>
      </c>
      <c r="E2084" s="2">
        <f>MACD!F2084</f>
        <v>7.8866638327647638E-3</v>
      </c>
      <c r="F2084" s="2">
        <f>'Moving Avg'!D2084</f>
        <v>0.26800000000000002</v>
      </c>
      <c r="G2084" s="2">
        <f>'Moving Avg'!F2084</f>
        <v>0.29499999999999993</v>
      </c>
      <c r="H2084" s="2">
        <f>'Moving Avg'!G2084</f>
        <v>0.31500000000000017</v>
      </c>
      <c r="I2084" s="2">
        <f>'Moving Avg'!H2084</f>
        <v>0.40584999999999949</v>
      </c>
      <c r="J2084" s="5" t="str">
        <f>OBV!F2084</f>
        <v>BULLISH</v>
      </c>
      <c r="K2084" s="5" t="str">
        <f>OBV!G2084</f>
        <v>NEUTRAL</v>
      </c>
      <c r="L2084" s="5" t="str">
        <f>OBV!H2084</f>
        <v>BULLISH DIVERGENCE</v>
      </c>
    </row>
    <row r="2085" spans="1:12" ht="13.5" x14ac:dyDescent="0.25">
      <c r="A2085" s="3">
        <f>RSI!A2085</f>
        <v>45337</v>
      </c>
      <c r="B2085" s="2">
        <f>RSI!B2085</f>
        <v>0.27</v>
      </c>
      <c r="C2085" s="2">
        <f>RSI!I2085</f>
        <v>27.391927844786039</v>
      </c>
      <c r="D2085" s="2">
        <f>MACD!E2085</f>
        <v>1.3511187928748503E-2</v>
      </c>
      <c r="E2085" s="2">
        <f>MACD!F2085</f>
        <v>9.0115686519615119E-3</v>
      </c>
      <c r="F2085" s="2">
        <f>'Moving Avg'!D2085</f>
        <v>0.26800000000000002</v>
      </c>
      <c r="G2085" s="2">
        <f>'Moving Avg'!F2085</f>
        <v>0.29249999999999987</v>
      </c>
      <c r="H2085" s="2">
        <f>'Moving Avg'!G2085</f>
        <v>0.31340000000000012</v>
      </c>
      <c r="I2085" s="2">
        <f>'Moving Avg'!H2085</f>
        <v>0.40494999999999948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0.26</v>
      </c>
      <c r="C2086" s="2">
        <f>RSI!I2086</f>
        <v>23.182039008782866</v>
      </c>
      <c r="D2086" s="2">
        <f>MACD!E2086</f>
        <v>1.4870884877585533E-2</v>
      </c>
      <c r="E2086" s="2">
        <f>MACD!F2086</f>
        <v>1.0183431897086316E-2</v>
      </c>
      <c r="F2086" s="2">
        <f>'Moving Avg'!D2086</f>
        <v>0.26800000000000002</v>
      </c>
      <c r="G2086" s="2">
        <f>'Moving Avg'!F2086</f>
        <v>0.28949999999999987</v>
      </c>
      <c r="H2086" s="2">
        <f>'Moving Avg'!G2086</f>
        <v>0.31180000000000008</v>
      </c>
      <c r="I2086" s="2">
        <f>'Moving Avg'!H2086</f>
        <v>0.40399999999999947</v>
      </c>
      <c r="J2086" s="5" t="str">
        <f>OBV!F2086</f>
        <v>BULLISH</v>
      </c>
      <c r="K2086" s="5" t="str">
        <f>OBV!G2086</f>
        <v>NEUTRAL</v>
      </c>
      <c r="L2086" s="5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0.26</v>
      </c>
      <c r="C2087" s="2">
        <f>RSI!I2087</f>
        <v>23.182039008782866</v>
      </c>
      <c r="D2087" s="2">
        <f>MACD!E2087</f>
        <v>1.6222546192172005E-2</v>
      </c>
      <c r="E2087" s="2">
        <f>MACD!F2087</f>
        <v>1.1391254756103454E-2</v>
      </c>
      <c r="F2087" s="2">
        <f>'Moving Avg'!D2087</f>
        <v>0.26600000000000001</v>
      </c>
      <c r="G2087" s="2">
        <f>'Moving Avg'!F2087</f>
        <v>0.28699999999999992</v>
      </c>
      <c r="H2087" s="2">
        <f>'Moving Avg'!G2087</f>
        <v>0.31000000000000005</v>
      </c>
      <c r="I2087" s="2">
        <f>'Moving Avg'!H2087</f>
        <v>0.40304999999999958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0.26</v>
      </c>
      <c r="C2088" s="2">
        <f>RSI!I2088</f>
        <v>23.182039008782851</v>
      </c>
      <c r="D2088" s="2">
        <f>MACD!E2088</f>
        <v>1.6014046695712103E-2</v>
      </c>
      <c r="E2088" s="2">
        <f>MACD!F2088</f>
        <v>1.2315813144025186E-2</v>
      </c>
      <c r="F2088" s="2">
        <f>'Moving Avg'!D2088</f>
        <v>0.26400000000000001</v>
      </c>
      <c r="G2088" s="2">
        <f>'Moving Avg'!F2088</f>
        <v>0.28449999999999986</v>
      </c>
      <c r="H2088" s="2">
        <f>'Moving Avg'!G2088</f>
        <v>0.30820000000000003</v>
      </c>
      <c r="I2088" s="2">
        <f>'Moving Avg'!H2088</f>
        <v>0.40209999999999957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0.27</v>
      </c>
      <c r="C2089" s="2">
        <f>RSI!I2089</f>
        <v>35.553032207567924</v>
      </c>
      <c r="D2089" s="2">
        <f>MACD!E2089</f>
        <v>1.3730874193406351E-2</v>
      </c>
      <c r="E2089" s="2">
        <f>MACD!F2089</f>
        <v>1.259882535390142E-2</v>
      </c>
      <c r="F2089" s="2">
        <f>'Moving Avg'!D2089</f>
        <v>0.26400000000000001</v>
      </c>
      <c r="G2089" s="2">
        <f>'Moving Avg'!F2089</f>
        <v>0.28299999999999992</v>
      </c>
      <c r="H2089" s="2">
        <f>'Moving Avg'!G2089</f>
        <v>0.30659999999999998</v>
      </c>
      <c r="I2089" s="2">
        <f>'Moving Avg'!H2089</f>
        <v>0.40119999999999961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0.28000000000000003</v>
      </c>
      <c r="C2090" s="2">
        <f>RSI!I2090</f>
        <v>45.078173901301874</v>
      </c>
      <c r="D2090" s="2">
        <f>MACD!E2090</f>
        <v>9.6203444643245817E-3</v>
      </c>
      <c r="E2090" s="2">
        <f>MACD!F2090</f>
        <v>1.2003129175986053E-2</v>
      </c>
      <c r="F2090" s="2">
        <f>'Moving Avg'!D2090</f>
        <v>0.26600000000000001</v>
      </c>
      <c r="G2090" s="2">
        <f>'Moving Avg'!F2090</f>
        <v>0.28199999999999997</v>
      </c>
      <c r="H2090" s="2">
        <f>'Moving Avg'!G2090</f>
        <v>0.30519999999999997</v>
      </c>
      <c r="I2090" s="2">
        <f>'Moving Avg'!H2090</f>
        <v>0.4003499999999996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</row>
    <row r="2091" spans="1:12" ht="13.5" x14ac:dyDescent="0.25">
      <c r="A2091" s="3">
        <f>RSI!A2091</f>
        <v>45345</v>
      </c>
      <c r="B2091" s="2">
        <f>RSI!B2091</f>
        <v>0.28000000000000003</v>
      </c>
      <c r="C2091" s="2">
        <f>RSI!I2091</f>
        <v>45.078173901301874</v>
      </c>
      <c r="D2091" s="2">
        <f>MACD!E2091</f>
        <v>4.6377887567610743E-3</v>
      </c>
      <c r="E2091" s="2">
        <f>MACD!F2091</f>
        <v>1.0530061092141059E-2</v>
      </c>
      <c r="F2091" s="2">
        <f>'Moving Avg'!D2091</f>
        <v>0.27</v>
      </c>
      <c r="G2091" s="2">
        <f>'Moving Avg'!F2091</f>
        <v>0.28049999999999997</v>
      </c>
      <c r="H2091" s="2">
        <f>'Moving Avg'!G2091</f>
        <v>0.30380000000000001</v>
      </c>
      <c r="I2091" s="2">
        <f>'Moving Avg'!H2091</f>
        <v>0.39949999999999969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</row>
    <row r="2092" spans="1:12" ht="13.5" x14ac:dyDescent="0.25">
      <c r="A2092" s="3">
        <f>RSI!A2092</f>
        <v>45348</v>
      </c>
      <c r="B2092" s="2">
        <f>RSI!B2092</f>
        <v>0.28000000000000003</v>
      </c>
      <c r="C2092" s="2">
        <f>RSI!I2092</f>
        <v>45.078173901301874</v>
      </c>
      <c r="D2092" s="2">
        <f>MACD!E2092</f>
        <v>1.9917660370830648E-3</v>
      </c>
      <c r="E2092" s="2">
        <f>MACD!F2092</f>
        <v>8.8224020811294591E-3</v>
      </c>
      <c r="F2092" s="2">
        <f>'Moving Avg'!D2092</f>
        <v>0.27400000000000002</v>
      </c>
      <c r="G2092" s="2">
        <f>'Moving Avg'!F2092</f>
        <v>0.27900000000000003</v>
      </c>
      <c r="H2092" s="2">
        <f>'Moving Avg'!G2092</f>
        <v>0.30259999999999998</v>
      </c>
      <c r="I2092" s="2">
        <f>'Moving Avg'!H2092</f>
        <v>0.39864999999999973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0.27</v>
      </c>
      <c r="C2093" s="2">
        <f>RSI!I2093</f>
        <v>38.053616805806023</v>
      </c>
      <c r="D2093" s="2">
        <f>MACD!E2093</f>
        <v>5.2275375201238372E-4</v>
      </c>
      <c r="E2093" s="2">
        <f>MACD!F2093</f>
        <v>7.1624724153060444E-3</v>
      </c>
      <c r="F2093" s="2">
        <f>'Moving Avg'!D2093</f>
        <v>0.27600000000000002</v>
      </c>
      <c r="G2093" s="2">
        <f>'Moving Avg'!F2093</f>
        <v>0.27700000000000002</v>
      </c>
      <c r="H2093" s="2">
        <f>'Moving Avg'!G2093</f>
        <v>0.30139999999999995</v>
      </c>
      <c r="I2093" s="2">
        <f>'Moving Avg'!H2093</f>
        <v>0.39774999999999971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0.26</v>
      </c>
      <c r="C2094" s="2">
        <f>RSI!I2094</f>
        <v>32.585242080810389</v>
      </c>
      <c r="D2094" s="2">
        <f>MACD!E2094</f>
        <v>1.0660163405656897E-4</v>
      </c>
      <c r="E2094" s="2">
        <f>MACD!F2094</f>
        <v>5.75129825905615E-3</v>
      </c>
      <c r="F2094" s="2">
        <f>'Moving Avg'!D2094</f>
        <v>0.27400000000000002</v>
      </c>
      <c r="G2094" s="2">
        <f>'Moving Avg'!F2094</f>
        <v>0.27500000000000002</v>
      </c>
      <c r="H2094" s="2">
        <f>'Moving Avg'!G2094</f>
        <v>0.29999999999999988</v>
      </c>
      <c r="I2094" s="2">
        <f>'Moving Avg'!H2094</f>
        <v>0.39679999999999976</v>
      </c>
      <c r="J2094" s="5" t="str">
        <f>OBV!F2094</f>
        <v>BULLISH</v>
      </c>
      <c r="K2094" s="5" t="str">
        <f>OBV!G2094</f>
        <v>NEUTRAL</v>
      </c>
      <c r="L2094" s="5" t="str">
        <f>OBV!H2094</f>
        <v>BULLISH DIVERGENCE</v>
      </c>
    </row>
    <row r="2095" spans="1:12" ht="13.5" x14ac:dyDescent="0.25">
      <c r="A2095" s="3">
        <f>RSI!A2095</f>
        <v>45351</v>
      </c>
      <c r="B2095" s="2">
        <f>RSI!B2095</f>
        <v>0.26</v>
      </c>
      <c r="C2095" s="2">
        <f>RSI!I2095</f>
        <v>32.585242080810374</v>
      </c>
      <c r="D2095" s="2">
        <f>MACD!E2095</f>
        <v>-1.0669819208036779E-4</v>
      </c>
      <c r="E2095" s="2">
        <f>MACD!F2095</f>
        <v>4.5796989688288462E-3</v>
      </c>
      <c r="F2095" s="2">
        <f>'Moving Avg'!D2095</f>
        <v>0.27</v>
      </c>
      <c r="G2095" s="2">
        <f>'Moving Avg'!F2095</f>
        <v>0.27299999999999996</v>
      </c>
      <c r="H2095" s="2">
        <f>'Moving Avg'!G2095</f>
        <v>0.2987999999999999</v>
      </c>
      <c r="I2095" s="2">
        <f>'Moving Avg'!H2095</f>
        <v>0.39584999999999981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</row>
    <row r="2096" spans="1:12" ht="13.5" x14ac:dyDescent="0.25">
      <c r="A2096" s="3">
        <f>RSI!A2096</f>
        <v>45352</v>
      </c>
      <c r="B2096" s="2">
        <f>RSI!B2096</f>
        <v>0.27</v>
      </c>
      <c r="C2096" s="2">
        <f>RSI!I2096</f>
        <v>42.215597592758684</v>
      </c>
      <c r="D2096" s="2">
        <f>MACD!E2096</f>
        <v>-2.4378396719075823E-3</v>
      </c>
      <c r="E2096" s="2">
        <f>MACD!F2096</f>
        <v>3.1761912406815607E-3</v>
      </c>
      <c r="F2096" s="2">
        <f>'Moving Avg'!D2096</f>
        <v>0.26800000000000002</v>
      </c>
      <c r="G2096" s="2">
        <f>'Moving Avg'!F2096</f>
        <v>0.27149999999999996</v>
      </c>
      <c r="H2096" s="2">
        <f>'Moving Avg'!G2096</f>
        <v>0.29779999999999984</v>
      </c>
      <c r="I2096" s="2">
        <f>'Moving Avg'!H2096</f>
        <v>0.39494999999999975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45355</v>
      </c>
      <c r="B2097" s="2">
        <f>RSI!B2097</f>
        <v>0.28000000000000003</v>
      </c>
      <c r="C2097" s="2">
        <f>RSI!I2097</f>
        <v>49.919959805837749</v>
      </c>
      <c r="D2097" s="2">
        <f>MACD!E2097</f>
        <v>-5.0911517752262325E-3</v>
      </c>
      <c r="E2097" s="2">
        <f>MACD!F2097</f>
        <v>1.522722637500002E-3</v>
      </c>
      <c r="F2097" s="2">
        <f>'Moving Avg'!D2097</f>
        <v>0.26800000000000002</v>
      </c>
      <c r="G2097" s="2">
        <f>'Moving Avg'!F2097</f>
        <v>0.27049999999999996</v>
      </c>
      <c r="H2097" s="2">
        <f>'Moving Avg'!G2097</f>
        <v>0.29679999999999984</v>
      </c>
      <c r="I2097" s="2">
        <f>'Moving Avg'!H2097</f>
        <v>0.39399999999999985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45356</v>
      </c>
      <c r="B2098" s="2">
        <f>RSI!B2098</f>
        <v>0.27</v>
      </c>
      <c r="C2098" s="2">
        <f>RSI!I2098</f>
        <v>43.652142692822302</v>
      </c>
      <c r="D2098" s="2">
        <f>MACD!E2098</f>
        <v>-6.5991182177098096E-3</v>
      </c>
      <c r="E2098" s="2">
        <f>MACD!F2098</f>
        <v>-1.0164553354196043E-4</v>
      </c>
      <c r="F2098" s="2">
        <f>'Moving Avg'!D2098</f>
        <v>0.26800000000000002</v>
      </c>
      <c r="G2098" s="2">
        <f>'Moving Avg'!F2098</f>
        <v>0.26950000000000002</v>
      </c>
      <c r="H2098" s="2">
        <f>'Moving Avg'!G2098</f>
        <v>0.29559999999999981</v>
      </c>
      <c r="I2098" s="2">
        <f>'Moving Avg'!H2098</f>
        <v>0.3929499999999998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45357</v>
      </c>
      <c r="B2099" s="2">
        <f>RSI!B2099</f>
        <v>0.27</v>
      </c>
      <c r="C2099" s="2">
        <f>RSI!I2099</f>
        <v>43.652142692822302</v>
      </c>
      <c r="D2099" s="2">
        <f>MACD!E2099</f>
        <v>-6.2808683567757151E-3</v>
      </c>
      <c r="E2099" s="2">
        <f>MACD!F2099</f>
        <v>-1.3374900981887115E-3</v>
      </c>
      <c r="F2099" s="2">
        <f>'Moving Avg'!D2099</f>
        <v>0.27</v>
      </c>
      <c r="G2099" s="2">
        <f>'Moving Avg'!F2099</f>
        <v>0.26900000000000002</v>
      </c>
      <c r="H2099" s="2">
        <f>'Moving Avg'!G2099</f>
        <v>0.29439999999999977</v>
      </c>
      <c r="I2099" s="2">
        <f>'Moving Avg'!H2099</f>
        <v>0.39189999999999975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</row>
    <row r="2100" spans="1:12" ht="13.5" x14ac:dyDescent="0.25">
      <c r="A2100" s="3">
        <f>RSI!A2100</f>
        <v>45358</v>
      </c>
      <c r="B2100" s="2">
        <f>RSI!B2100</f>
        <v>0.28000000000000003</v>
      </c>
      <c r="C2100" s="2">
        <f>RSI!I2100</f>
        <v>50.814392945885729</v>
      </c>
      <c r="D2100" s="2">
        <f>MACD!E2100</f>
        <v>-5.1622296525478117E-3</v>
      </c>
      <c r="E2100" s="2">
        <f>MACD!F2100</f>
        <v>-2.1024380090605317E-3</v>
      </c>
      <c r="F2100" s="2">
        <f>'Moving Avg'!D2100</f>
        <v>0.27400000000000002</v>
      </c>
      <c r="G2100" s="2">
        <f>'Moving Avg'!F2100</f>
        <v>0.26950000000000007</v>
      </c>
      <c r="H2100" s="2">
        <f>'Moving Avg'!G2100</f>
        <v>0.29339999999999977</v>
      </c>
      <c r="I2100" s="2">
        <f>'Moving Avg'!H2100</f>
        <v>0.39089999999999975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</row>
    <row r="2101" spans="1:12" ht="13.5" x14ac:dyDescent="0.25">
      <c r="A2101" s="3">
        <f>RSI!A2101</f>
        <v>45359</v>
      </c>
      <c r="B2101" s="2">
        <f>RSI!B2101</f>
        <v>0.28999999999999998</v>
      </c>
      <c r="C2101" s="2">
        <f>RSI!I2101</f>
        <v>56.736525974463106</v>
      </c>
      <c r="D2101" s="2">
        <f>MACD!E2101</f>
        <v>-4.9677152301180749E-3</v>
      </c>
      <c r="E2101" s="2">
        <f>MACD!F2101</f>
        <v>-2.6754934532720407E-3</v>
      </c>
      <c r="F2101" s="2">
        <f>'Moving Avg'!D2101</f>
        <v>0.27800000000000002</v>
      </c>
      <c r="G2101" s="2">
        <f>'Moving Avg'!F2101</f>
        <v>0.27100000000000007</v>
      </c>
      <c r="H2101" s="2">
        <f>'Moving Avg'!G2101</f>
        <v>0.29259999999999975</v>
      </c>
      <c r="I2101" s="2">
        <f>'Moving Avg'!H2101</f>
        <v>0.38984999999999981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</row>
    <row r="2102" spans="1:12" ht="13.5" x14ac:dyDescent="0.25">
      <c r="A2102" s="3">
        <f>RSI!A2102</f>
        <v>45362</v>
      </c>
      <c r="B2102" s="2">
        <f>RSI!B2102</f>
        <v>0.3</v>
      </c>
      <c r="C2102" s="2">
        <f>RSI!I2102</f>
        <v>61.702406750098419</v>
      </c>
      <c r="D2102" s="2">
        <f>MACD!E2102</f>
        <v>-5.6134066059338461E-3</v>
      </c>
      <c r="E2102" s="2">
        <f>MACD!F2102</f>
        <v>-3.263076083804402E-3</v>
      </c>
      <c r="F2102" s="2">
        <f>'Moving Avg'!D2102</f>
        <v>0.28200000000000003</v>
      </c>
      <c r="G2102" s="2">
        <f>'Moving Avg'!F2102</f>
        <v>0.27250000000000002</v>
      </c>
      <c r="H2102" s="2">
        <f>'Moving Avg'!G2102</f>
        <v>0.29199999999999976</v>
      </c>
      <c r="I2102" s="2">
        <f>'Moving Avg'!H2102</f>
        <v>0.38884999999999986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</row>
    <row r="2103" spans="1:12" ht="13.5" x14ac:dyDescent="0.25">
      <c r="A2103" s="3">
        <f>RSI!A2103</f>
        <v>45363</v>
      </c>
      <c r="B2103" s="2">
        <f>RSI!B2103</f>
        <v>0.31</v>
      </c>
      <c r="C2103" s="2">
        <f>RSI!I2103</f>
        <v>65.915633288232385</v>
      </c>
      <c r="D2103" s="2">
        <f>MACD!E2103</f>
        <v>-8.5624422239555242E-3</v>
      </c>
      <c r="E2103" s="2">
        <f>MACD!F2103</f>
        <v>-4.3229493118346271E-3</v>
      </c>
      <c r="F2103" s="2">
        <f>'Moving Avg'!D2103</f>
        <v>0.29000000000000004</v>
      </c>
      <c r="G2103" s="2">
        <f>'Moving Avg'!F2103</f>
        <v>0.27450000000000002</v>
      </c>
      <c r="H2103" s="2">
        <f>'Moving Avg'!G2103</f>
        <v>0.29159999999999975</v>
      </c>
      <c r="I2103" s="2">
        <f>'Moving Avg'!H2103</f>
        <v>0.38789999999999986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</row>
    <row r="2104" spans="1:12" ht="13.5" x14ac:dyDescent="0.25">
      <c r="A2104" s="3">
        <f>RSI!A2104</f>
        <v>45364</v>
      </c>
      <c r="B2104" s="2">
        <f>RSI!B2104</f>
        <v>0.32</v>
      </c>
      <c r="C2104" s="2">
        <f>RSI!I2104</f>
        <v>69.52604577823854</v>
      </c>
      <c r="D2104" s="2">
        <f>MACD!E2104</f>
        <v>-1.3510405261163927E-2</v>
      </c>
      <c r="E2104" s="2">
        <f>MACD!F2104</f>
        <v>-6.1604405017004881E-3</v>
      </c>
      <c r="F2104" s="2">
        <f>'Moving Avg'!D2104</f>
        <v>0.30000000000000004</v>
      </c>
      <c r="G2104" s="2">
        <f>'Moving Avg'!F2104</f>
        <v>0.27700000000000002</v>
      </c>
      <c r="H2104" s="2">
        <f>'Moving Avg'!G2104</f>
        <v>0.29139999999999977</v>
      </c>
      <c r="I2104" s="2">
        <f>'Moving Avg'!H2104</f>
        <v>0.38689999999999986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45365</v>
      </c>
      <c r="B2105" s="2">
        <f>RSI!B2105</f>
        <v>0.32</v>
      </c>
      <c r="C2105" s="2">
        <f>RSI!I2105</f>
        <v>69.52604577823854</v>
      </c>
      <c r="D2105" s="2">
        <f>MACD!E2105</f>
        <v>-1.7916810429789709E-2</v>
      </c>
      <c r="E2105" s="2">
        <f>MACD!F2105</f>
        <v>-8.5117144873183316E-3</v>
      </c>
      <c r="F2105" s="2">
        <f>'Moving Avg'!D2105</f>
        <v>0.308</v>
      </c>
      <c r="G2105" s="2">
        <f>'Moving Avg'!F2105</f>
        <v>0.27949999999999997</v>
      </c>
      <c r="H2105" s="2">
        <f>'Moving Avg'!G2105</f>
        <v>0.29119999999999979</v>
      </c>
      <c r="I2105" s="2">
        <f>'Moving Avg'!H2105</f>
        <v>0.3858999999999998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0.33</v>
      </c>
      <c r="C2106" s="2">
        <f>RSI!I2106</f>
        <v>72.86014474933036</v>
      </c>
      <c r="D2106" s="2">
        <f>MACD!E2106</f>
        <v>-2.105098188179233E-2</v>
      </c>
      <c r="E2106" s="2">
        <f>MACD!F2106</f>
        <v>-1.1019567966213131E-2</v>
      </c>
      <c r="F2106" s="2">
        <f>'Moving Avg'!D2106</f>
        <v>0.316</v>
      </c>
      <c r="G2106" s="2">
        <f>'Moving Avg'!F2106</f>
        <v>0.28300000000000003</v>
      </c>
      <c r="H2106" s="2">
        <f>'Moving Avg'!G2106</f>
        <v>0.29139999999999983</v>
      </c>
      <c r="I2106" s="2">
        <f>'Moving Avg'!H2106</f>
        <v>0.38504999999999984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0.34</v>
      </c>
      <c r="C2107" s="2">
        <f>RSI!I2107</f>
        <v>75.720818917390048</v>
      </c>
      <c r="D2107" s="2">
        <f>MACD!E2107</f>
        <v>-2.3152671972315297E-2</v>
      </c>
      <c r="E2107" s="2">
        <f>MACD!F2107</f>
        <v>-1.3446188767433566E-2</v>
      </c>
      <c r="F2107" s="2">
        <f>'Moving Avg'!D2107</f>
        <v>0.32400000000000001</v>
      </c>
      <c r="G2107" s="2">
        <f>'Moving Avg'!F2107</f>
        <v>0.28700000000000003</v>
      </c>
      <c r="H2107" s="2">
        <f>'Moving Avg'!G2107</f>
        <v>0.29199999999999982</v>
      </c>
      <c r="I2107" s="2">
        <f>'Moving Avg'!H2107</f>
        <v>0.38424999999999981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0.35</v>
      </c>
      <c r="C2108" s="2">
        <f>RSI!I2108</f>
        <v>78.195870750155095</v>
      </c>
      <c r="D2108" s="2">
        <f>MACD!E2108</f>
        <v>-2.7498410111929383E-2</v>
      </c>
      <c r="E2108" s="2">
        <f>MACD!F2108</f>
        <v>-1.6256633036332728E-2</v>
      </c>
      <c r="F2108" s="2">
        <f>'Moving Avg'!D2108</f>
        <v>0.33200000000000002</v>
      </c>
      <c r="G2108" s="2">
        <f>'Moving Avg'!F2108</f>
        <v>0.29149999999999998</v>
      </c>
      <c r="H2108" s="2">
        <f>'Moving Avg'!G2108</f>
        <v>0.29299999999999982</v>
      </c>
      <c r="I2108" s="2">
        <f>'Moving Avg'!H2108</f>
        <v>0.3834999999999999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</row>
    <row r="2109" spans="1:12" ht="13.5" x14ac:dyDescent="0.25">
      <c r="A2109" s="3">
        <f>RSI!A2109</f>
        <v>45372</v>
      </c>
      <c r="B2109" s="2">
        <f>RSI!B2109</f>
        <v>0.36</v>
      </c>
      <c r="C2109" s="2">
        <f>RSI!I2109</f>
        <v>80.352798718882639</v>
      </c>
      <c r="D2109" s="2">
        <f>MACD!E2109</f>
        <v>-3.2242240163058045E-2</v>
      </c>
      <c r="E2109" s="2">
        <f>MACD!F2109</f>
        <v>-1.9453754461677793E-2</v>
      </c>
      <c r="F2109" s="2">
        <f>'Moving Avg'!D2109</f>
        <v>0.33999999999999997</v>
      </c>
      <c r="G2109" s="2">
        <f>'Moving Avg'!F2109</f>
        <v>0.29599999999999999</v>
      </c>
      <c r="H2109" s="2">
        <f>'Moving Avg'!G2109</f>
        <v>0.29399999999999982</v>
      </c>
      <c r="I2109" s="2">
        <f>'Moving Avg'!H2109</f>
        <v>0.38289999999999991</v>
      </c>
      <c r="J2109" s="5" t="str">
        <f>OBV!F2109</f>
        <v>NEUTRAL</v>
      </c>
      <c r="K2109" s="5" t="str">
        <f>OBV!G2109</f>
        <v>NEUTRAL</v>
      </c>
      <c r="L2109" s="5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0.37</v>
      </c>
      <c r="C2110" s="2">
        <f>RSI!I2110</f>
        <v>82.244350131422053</v>
      </c>
      <c r="D2110" s="2">
        <f>MACD!E2110</f>
        <v>-3.5819403420631113E-2</v>
      </c>
      <c r="E2110" s="2">
        <f>MACD!F2110</f>
        <v>-2.2726884253468457E-2</v>
      </c>
      <c r="F2110" s="2">
        <f>'Moving Avg'!D2110</f>
        <v>0.35</v>
      </c>
      <c r="G2110" s="2">
        <f>'Moving Avg'!F2110</f>
        <v>0.30049999999999999</v>
      </c>
      <c r="H2110" s="2">
        <f>'Moving Avg'!G2110</f>
        <v>0.2951999999999998</v>
      </c>
      <c r="I2110" s="2">
        <f>'Moving Avg'!H2110</f>
        <v>0.38234999999999991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0.38</v>
      </c>
      <c r="C2111" s="2">
        <f>RSI!I2111</f>
        <v>83.912345601681011</v>
      </c>
      <c r="D2111" s="2">
        <f>MACD!E2111</f>
        <v>-3.8441746104819319E-2</v>
      </c>
      <c r="E2111" s="2">
        <f>MACD!F2111</f>
        <v>-2.5869856623738634E-2</v>
      </c>
      <c r="F2111" s="2">
        <f>'Moving Avg'!D2111</f>
        <v>0.36</v>
      </c>
      <c r="G2111" s="2">
        <f>'Moving Avg'!F2111</f>
        <v>0.30549999999999999</v>
      </c>
      <c r="H2111" s="2">
        <f>'Moving Avg'!G2111</f>
        <v>0.29659999999999981</v>
      </c>
      <c r="I2111" s="2">
        <f>'Moving Avg'!H2111</f>
        <v>0.38184999999999997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0.39</v>
      </c>
      <c r="C2112" s="2">
        <f>RSI!I2112</f>
        <v>85.390371829411038</v>
      </c>
      <c r="D2112" s="2">
        <f>MACD!E2112</f>
        <v>-4.0286125745082835E-2</v>
      </c>
      <c r="E2112" s="2">
        <f>MACD!F2112</f>
        <v>-2.8753110448007477E-2</v>
      </c>
      <c r="F2112" s="2">
        <f>'Moving Avg'!D2112</f>
        <v>0.37</v>
      </c>
      <c r="G2112" s="2">
        <f>'Moving Avg'!F2112</f>
        <v>0.31099999999999994</v>
      </c>
      <c r="H2112" s="2">
        <f>'Moving Avg'!G2112</f>
        <v>0.2981999999999998</v>
      </c>
      <c r="I2112" s="2">
        <f>'Moving Avg'!H2112</f>
        <v>0.38139999999999996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0.4</v>
      </c>
      <c r="C2113" s="2">
        <f>RSI!I2113</f>
        <v>86.705715018525424</v>
      </c>
      <c r="D2113" s="2">
        <f>MACD!E2113</f>
        <v>-4.1499971608593145E-2</v>
      </c>
      <c r="E2113" s="2">
        <f>MACD!F2113</f>
        <v>-3.1302482680124616E-2</v>
      </c>
      <c r="F2113" s="2">
        <f>'Moving Avg'!D2113</f>
        <v>0.38</v>
      </c>
      <c r="G2113" s="2">
        <f>'Moving Avg'!F2113</f>
        <v>0.3175</v>
      </c>
      <c r="H2113" s="2">
        <f>'Moving Avg'!G2113</f>
        <v>0.29999999999999988</v>
      </c>
      <c r="I2113" s="2">
        <f>'Moving Avg'!H2113</f>
        <v>0.38099999999999995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0.39</v>
      </c>
      <c r="C2114" s="2">
        <f>RSI!I2114</f>
        <v>79.041948928583054</v>
      </c>
      <c r="D2114" s="2">
        <f>MACD!E2114</f>
        <v>-4.0724495044578868E-2</v>
      </c>
      <c r="E2114" s="2">
        <f>MACD!F2114</f>
        <v>-3.3186885153015468E-2</v>
      </c>
      <c r="F2114" s="2">
        <f>'Moving Avg'!D2114</f>
        <v>0.38600000000000001</v>
      </c>
      <c r="G2114" s="2">
        <f>'Moving Avg'!F2114</f>
        <v>0.32399999999999995</v>
      </c>
      <c r="H2114" s="2">
        <f>'Moving Avg'!G2114</f>
        <v>0.30139999999999989</v>
      </c>
      <c r="I2114" s="2">
        <f>'Moving Avg'!H2114</f>
        <v>0.38044999999999995</v>
      </c>
      <c r="J2114" s="5" t="str">
        <f>OBV!F2114</f>
        <v>BEARISH</v>
      </c>
      <c r="K2114" s="5" t="str">
        <f>OBV!G2114</f>
        <v>NEUTRAL</v>
      </c>
      <c r="L2114" s="5" t="str">
        <f>OBV!H2114</f>
        <v>BEARISH DIVERGENCE</v>
      </c>
    </row>
    <row r="2115" spans="1:12" ht="13.5" x14ac:dyDescent="0.25">
      <c r="A2115" s="3">
        <f>RSI!A2115</f>
        <v>45380</v>
      </c>
      <c r="B2115" s="2">
        <f>RSI!B2115</f>
        <v>0.4</v>
      </c>
      <c r="C2115" s="2">
        <f>RSI!I2115</f>
        <v>80.863501370431891</v>
      </c>
      <c r="D2115" s="2">
        <f>MACD!E2115</f>
        <v>-4.1191292664857326E-2</v>
      </c>
      <c r="E2115" s="2">
        <f>MACD!F2115</f>
        <v>-3.4787766655383842E-2</v>
      </c>
      <c r="F2115" s="2">
        <f>'Moving Avg'!D2115</f>
        <v>0.39200000000000002</v>
      </c>
      <c r="G2115" s="2">
        <f>'Moving Avg'!F2115</f>
        <v>0.33100000000000002</v>
      </c>
      <c r="H2115" s="2">
        <f>'Moving Avg'!G2115</f>
        <v>0.30299999999999994</v>
      </c>
      <c r="I2115" s="2">
        <f>'Moving Avg'!H2115</f>
        <v>0.37984999999999991</v>
      </c>
      <c r="J2115" s="5" t="str">
        <f>OBV!F2115</f>
        <v>BEARISH</v>
      </c>
      <c r="K2115" s="5" t="str">
        <f>OBV!G2115</f>
        <v>NEUTRAL</v>
      </c>
      <c r="L2115" s="5" t="str">
        <f>OBV!H2115</f>
        <v>BEARISH DIVERGENCE</v>
      </c>
    </row>
    <row r="2116" spans="1:12" ht="13.5" x14ac:dyDescent="0.25">
      <c r="A2116" s="3">
        <f>RSI!A2116</f>
        <v>45383</v>
      </c>
      <c r="B2116" s="2">
        <f>RSI!B2116</f>
        <v>0.4</v>
      </c>
      <c r="C2116" s="2">
        <f>RSI!I2116</f>
        <v>80.863501370431891</v>
      </c>
      <c r="D2116" s="2">
        <f>MACD!E2116</f>
        <v>-4.0460820228723882E-2</v>
      </c>
      <c r="E2116" s="2">
        <f>MACD!F2116</f>
        <v>-3.5922377370051849E-2</v>
      </c>
      <c r="F2116" s="2">
        <f>'Moving Avg'!D2116</f>
        <v>0.39600000000000002</v>
      </c>
      <c r="G2116" s="2">
        <f>'Moving Avg'!F2116</f>
        <v>0.33750000000000002</v>
      </c>
      <c r="H2116" s="2">
        <f>'Moving Avg'!G2116</f>
        <v>0.30459999999999993</v>
      </c>
      <c r="I2116" s="2">
        <f>'Moving Avg'!H2116</f>
        <v>0.37914999999999993</v>
      </c>
      <c r="J2116" s="5" t="str">
        <f>OBV!F2116</f>
        <v>BEARISH</v>
      </c>
      <c r="K2116" s="5" t="str">
        <f>OBV!G2116</f>
        <v>NEUTRAL</v>
      </c>
      <c r="L2116" s="5" t="str">
        <f>OBV!H2116</f>
        <v>BEARISH DIVERGENCE</v>
      </c>
    </row>
    <row r="2117" spans="1:12" ht="13.5" x14ac:dyDescent="0.25">
      <c r="A2117" s="3">
        <f>RSI!A2117</f>
        <v>45384</v>
      </c>
      <c r="B2117" s="2">
        <f>RSI!B2117</f>
        <v>0.41</v>
      </c>
      <c r="C2117" s="2">
        <f>RSI!I2117</f>
        <v>82.615824703978348</v>
      </c>
      <c r="D2117" s="2">
        <f>MACD!E2117</f>
        <v>-3.9427420796098234E-2</v>
      </c>
      <c r="E2117" s="2">
        <f>MACD!F2117</f>
        <v>-3.662338605526113E-2</v>
      </c>
      <c r="F2117" s="2">
        <f>'Moving Avg'!D2117</f>
        <v>0.39999999999999997</v>
      </c>
      <c r="G2117" s="2">
        <f>'Moving Avg'!F2117</f>
        <v>0.34399999999999997</v>
      </c>
      <c r="H2117" s="2">
        <f>'Moving Avg'!G2117</f>
        <v>0.30659999999999998</v>
      </c>
      <c r="I2117" s="2">
        <f>'Moving Avg'!H2117</f>
        <v>0.3784499999999999</v>
      </c>
      <c r="J2117" s="5" t="str">
        <f>OBV!F2117</f>
        <v>BEARISH</v>
      </c>
      <c r="K2117" s="5" t="str">
        <f>OBV!G2117</f>
        <v>NEUTRAL</v>
      </c>
      <c r="L2117" s="5" t="str">
        <f>OBV!H2117</f>
        <v>BEARISH DIVERGENCE</v>
      </c>
    </row>
    <row r="2118" spans="1:12" ht="13.5" x14ac:dyDescent="0.25">
      <c r="A2118" s="3">
        <f>RSI!A2118</f>
        <v>45385</v>
      </c>
      <c r="B2118" s="2">
        <f>RSI!B2118</f>
        <v>0.42</v>
      </c>
      <c r="C2118" s="2">
        <f>RSI!I2118</f>
        <v>84.176259417554604</v>
      </c>
      <c r="D2118" s="2">
        <f>MACD!E2118</f>
        <v>-3.8168462029270767E-2</v>
      </c>
      <c r="E2118" s="2">
        <f>MACD!F2118</f>
        <v>-3.6932401250063057E-2</v>
      </c>
      <c r="F2118" s="2">
        <f>'Moving Avg'!D2118</f>
        <v>0.40400000000000003</v>
      </c>
      <c r="G2118" s="2">
        <f>'Moving Avg'!F2118</f>
        <v>0.35150000000000003</v>
      </c>
      <c r="H2118" s="2">
        <f>'Moving Avg'!G2118</f>
        <v>0.30879999999999996</v>
      </c>
      <c r="I2118" s="2">
        <f>'Moving Avg'!H2118</f>
        <v>0.3778999999999999</v>
      </c>
      <c r="J2118" s="5" t="str">
        <f>OBV!F2118</f>
        <v>BEARISH</v>
      </c>
      <c r="K2118" s="5" t="str">
        <f>OBV!G2118</f>
        <v>NEUTRAL</v>
      </c>
      <c r="L2118" s="5" t="str">
        <f>OBV!H2118</f>
        <v>BEARISH DIVERGENCE</v>
      </c>
    </row>
    <row r="2119" spans="1:12" ht="13.5" x14ac:dyDescent="0.25">
      <c r="A2119" s="3">
        <f>RSI!A2119</f>
        <v>45386</v>
      </c>
      <c r="B2119" s="2">
        <f>RSI!B2119</f>
        <v>0.42</v>
      </c>
      <c r="C2119" s="2">
        <f>RSI!I2119</f>
        <v>84.176259417554604</v>
      </c>
      <c r="D2119" s="2">
        <f>MACD!E2119</f>
        <v>-3.6006389354072355E-2</v>
      </c>
      <c r="E2119" s="2">
        <f>MACD!F2119</f>
        <v>-3.6747198870864917E-2</v>
      </c>
      <c r="F2119" s="2">
        <f>'Moving Avg'!D2119</f>
        <v>0.41</v>
      </c>
      <c r="G2119" s="2">
        <f>'Moving Avg'!F2119</f>
        <v>0.35900000000000004</v>
      </c>
      <c r="H2119" s="2">
        <f>'Moving Avg'!G2119</f>
        <v>0.31120000000000003</v>
      </c>
      <c r="I2119" s="2">
        <f>'Moving Avg'!H2119</f>
        <v>0.37735000000000002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</row>
    <row r="2120" spans="1:12" ht="13.5" x14ac:dyDescent="0.25">
      <c r="A2120" s="3">
        <f>RSI!A2120</f>
        <v>45387</v>
      </c>
      <c r="B2120" s="2">
        <f>RSI!B2120</f>
        <v>0.42</v>
      </c>
      <c r="C2120" s="2">
        <f>RSI!I2120</f>
        <v>84.176259417554604</v>
      </c>
      <c r="D2120" s="2">
        <f>MACD!E2120</f>
        <v>-3.3047427692830589E-2</v>
      </c>
      <c r="E2120" s="2">
        <f>MACD!F2120</f>
        <v>-3.6007244635258055E-2</v>
      </c>
      <c r="F2120" s="2">
        <f>'Moving Avg'!D2120</f>
        <v>0.41399999999999998</v>
      </c>
      <c r="G2120" s="2">
        <f>'Moving Avg'!F2120</f>
        <v>0.36599999999999999</v>
      </c>
      <c r="H2120" s="2">
        <f>'Moving Avg'!G2120</f>
        <v>0.31360000000000005</v>
      </c>
      <c r="I2120" s="2">
        <f>'Moving Avg'!H2120</f>
        <v>0.37685000000000002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45390</v>
      </c>
      <c r="B2121" s="2">
        <f>RSI!B2121</f>
        <v>0.42</v>
      </c>
      <c r="C2121" s="2">
        <f>RSI!I2121</f>
        <v>84.176259417554604</v>
      </c>
      <c r="D2121" s="2">
        <f>MACD!E2121</f>
        <v>-2.9383883055757065E-2</v>
      </c>
      <c r="E2121" s="2">
        <f>MACD!F2121</f>
        <v>-3.4682572319357861E-2</v>
      </c>
      <c r="F2121" s="2">
        <f>'Moving Avg'!D2121</f>
        <v>0.41799999999999998</v>
      </c>
      <c r="G2121" s="2">
        <f>'Moving Avg'!F2121</f>
        <v>0.3725</v>
      </c>
      <c r="H2121" s="2">
        <f>'Moving Avg'!G2121</f>
        <v>0.31580000000000003</v>
      </c>
      <c r="I2121" s="2">
        <f>'Moving Avg'!H2121</f>
        <v>0.37634999999999996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0.42</v>
      </c>
      <c r="C2122" s="2">
        <f>RSI!I2122</f>
        <v>84.176259417554604</v>
      </c>
      <c r="D2122" s="2">
        <f>MACD!E2122</f>
        <v>-2.5096104402143826E-2</v>
      </c>
      <c r="E2122" s="2">
        <f>MACD!F2122</f>
        <v>-3.276527873591506E-2</v>
      </c>
      <c r="F2122" s="2">
        <f>'Moving Avg'!D2122</f>
        <v>0.42000000000000004</v>
      </c>
      <c r="G2122" s="2">
        <f>'Moving Avg'!F2122</f>
        <v>0.3785</v>
      </c>
      <c r="H2122" s="2">
        <f>'Moving Avg'!G2122</f>
        <v>0.31800000000000006</v>
      </c>
      <c r="I2122" s="2">
        <f>'Moving Avg'!H2122</f>
        <v>0.37589999999999996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</row>
    <row r="2123" spans="1:12" ht="13.5" x14ac:dyDescent="0.25">
      <c r="A2123" s="3">
        <f>RSI!A2123</f>
        <v>45397</v>
      </c>
      <c r="B2123" s="2">
        <f>RSI!B2123</f>
        <v>0.42</v>
      </c>
      <c r="C2123" s="2">
        <f>RSI!I2123</f>
        <v>84.176259417554604</v>
      </c>
      <c r="D2123" s="2">
        <f>MACD!E2123</f>
        <v>-2.0254156973789961E-2</v>
      </c>
      <c r="E2123" s="2">
        <f>MACD!F2123</f>
        <v>-3.0263054383490039E-2</v>
      </c>
      <c r="F2123" s="2">
        <f>'Moving Avg'!D2123</f>
        <v>0.42000000000000004</v>
      </c>
      <c r="G2123" s="2">
        <f>'Moving Avg'!F2123</f>
        <v>0.38400000000000001</v>
      </c>
      <c r="H2123" s="2">
        <f>'Moving Avg'!G2123</f>
        <v>0.3202000000000001</v>
      </c>
      <c r="I2123" s="2">
        <f>'Moving Avg'!H2123</f>
        <v>0.37544999999999995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</row>
    <row r="2124" spans="1:12" ht="13.5" x14ac:dyDescent="0.25">
      <c r="A2124" s="3">
        <f>RSI!A2124</f>
        <v>45398</v>
      </c>
      <c r="B2124" s="2">
        <f>RSI!B2124</f>
        <v>0.42</v>
      </c>
      <c r="C2124" s="2">
        <f>RSI!I2124</f>
        <v>84.176259417554604</v>
      </c>
      <c r="D2124" s="2">
        <f>MACD!E2124</f>
        <v>-1.7996173581503683E-2</v>
      </c>
      <c r="E2124" s="2">
        <f>MACD!F2124</f>
        <v>-2.7809678223092771E-2</v>
      </c>
      <c r="F2124" s="2">
        <f>'Moving Avg'!D2124</f>
        <v>0.42000000000000004</v>
      </c>
      <c r="G2124" s="2">
        <f>'Moving Avg'!F2124</f>
        <v>0.38900000000000001</v>
      </c>
      <c r="H2124" s="2">
        <f>'Moving Avg'!G2124</f>
        <v>0.32260000000000005</v>
      </c>
      <c r="I2124" s="2">
        <f>'Moving Avg'!H2124</f>
        <v>0.375</v>
      </c>
      <c r="J2124" s="5" t="str">
        <f>OBV!F2124</f>
        <v>NEUTRAL</v>
      </c>
      <c r="K2124" s="5" t="str">
        <f>OBV!G2124</f>
        <v>NEUTRAL</v>
      </c>
      <c r="L2124" s="5" t="str">
        <f>OBV!H2124</f>
        <v>NEUTRAL</v>
      </c>
    </row>
    <row r="2125" spans="1:12" ht="13.5" x14ac:dyDescent="0.25">
      <c r="A2125" s="3">
        <f>RSI!A2125</f>
        <v>45399</v>
      </c>
      <c r="B2125" s="2">
        <f>RSI!B2125</f>
        <v>0.42</v>
      </c>
      <c r="C2125" s="2">
        <f>RSI!I2125</f>
        <v>84.176259417554604</v>
      </c>
      <c r="D2125" s="2">
        <f>MACD!E2125</f>
        <v>-1.4825432478356271E-2</v>
      </c>
      <c r="E2125" s="2">
        <f>MACD!F2125</f>
        <v>-2.5212829074145474E-2</v>
      </c>
      <c r="F2125" s="2">
        <f>'Moving Avg'!D2125</f>
        <v>0.42000000000000004</v>
      </c>
      <c r="G2125" s="2">
        <f>'Moving Avg'!F2125</f>
        <v>0.39400000000000002</v>
      </c>
      <c r="H2125" s="2">
        <f>'Moving Avg'!G2125</f>
        <v>0.32500000000000001</v>
      </c>
      <c r="I2125" s="2">
        <f>'Moving Avg'!H2125</f>
        <v>0.37454999999999999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</row>
    <row r="2126" spans="1:12" ht="13.5" x14ac:dyDescent="0.25">
      <c r="A2126" s="3">
        <f>RSI!A2126</f>
        <v>45400</v>
      </c>
      <c r="B2126" s="2">
        <f>RSI!B2126</f>
        <v>0.42</v>
      </c>
      <c r="C2126" s="2">
        <f>RSI!I2126</f>
        <v>84.176259417554604</v>
      </c>
      <c r="D2126" s="2">
        <f>MACD!E2126</f>
        <v>-1.2400203038815061E-2</v>
      </c>
      <c r="E2126" s="2">
        <f>MACD!F2126</f>
        <v>-2.2650303867079394E-2</v>
      </c>
      <c r="F2126" s="2">
        <f>'Moving Avg'!D2126</f>
        <v>0.42000000000000004</v>
      </c>
      <c r="G2126" s="2">
        <f>'Moving Avg'!F2126</f>
        <v>0.39849999999999997</v>
      </c>
      <c r="H2126" s="2">
        <f>'Moving Avg'!G2126</f>
        <v>0.32740000000000002</v>
      </c>
      <c r="I2126" s="2">
        <f>'Moving Avg'!H2126</f>
        <v>0.37410000000000004</v>
      </c>
      <c r="J2126" s="5" t="str">
        <f>OBV!F2126</f>
        <v>NEUTRAL</v>
      </c>
      <c r="K2126" s="5" t="str">
        <f>OBV!G2126</f>
        <v>NEUTRAL</v>
      </c>
      <c r="L2126" s="5" t="str">
        <f>OBV!H2126</f>
        <v>NEUTRAL</v>
      </c>
    </row>
    <row r="2127" spans="1:12" ht="13.5" x14ac:dyDescent="0.25">
      <c r="A2127" s="3">
        <f>RSI!A2127</f>
        <v>45401</v>
      </c>
      <c r="B2127" s="2">
        <f>RSI!B2127</f>
        <v>0.42</v>
      </c>
      <c r="C2127" s="2">
        <f>RSI!I2127</f>
        <v>84.176259417554604</v>
      </c>
      <c r="D2127" s="2">
        <f>MACD!E2127</f>
        <v>-9.0482403378774889E-3</v>
      </c>
      <c r="E2127" s="2">
        <f>MACD!F2127</f>
        <v>-1.9929891161239013E-2</v>
      </c>
      <c r="F2127" s="2">
        <f>'Moving Avg'!D2127</f>
        <v>0.42000000000000004</v>
      </c>
      <c r="G2127" s="2">
        <f>'Moving Avg'!F2127</f>
        <v>0.40250000000000002</v>
      </c>
      <c r="H2127" s="2">
        <f>'Moving Avg'!G2127</f>
        <v>0.32980000000000004</v>
      </c>
      <c r="I2127" s="2">
        <f>'Moving Avg'!H2127</f>
        <v>0.37365000000000009</v>
      </c>
      <c r="J2127" s="5" t="str">
        <f>OBV!F2127</f>
        <v>NEUTRAL</v>
      </c>
      <c r="K2127" s="5" t="str">
        <f>OBV!G2127</f>
        <v>NEUTRAL</v>
      </c>
      <c r="L2127" s="5" t="str">
        <f>OBV!H2127</f>
        <v>NEUTRAL</v>
      </c>
    </row>
    <row r="2128" spans="1:12" ht="13.5" x14ac:dyDescent="0.25">
      <c r="A2128" s="3">
        <f>RSI!A2128</f>
        <v>45404</v>
      </c>
      <c r="B2128" s="2">
        <f>RSI!B2128</f>
        <v>0.41</v>
      </c>
      <c r="C2128" s="2">
        <f>RSI!I2128</f>
        <v>70.835273666619912</v>
      </c>
      <c r="D2128" s="2">
        <f>MACD!E2128</f>
        <v>-4.1537027193323528E-3</v>
      </c>
      <c r="E2128" s="2">
        <f>MACD!F2128</f>
        <v>-1.6774653472857681E-2</v>
      </c>
      <c r="F2128" s="2">
        <f>'Moving Avg'!D2128</f>
        <v>0.41799999999999998</v>
      </c>
      <c r="G2128" s="2">
        <f>'Moving Avg'!F2128</f>
        <v>0.40549999999999997</v>
      </c>
      <c r="H2128" s="2">
        <f>'Moving Avg'!G2128</f>
        <v>0.33220000000000005</v>
      </c>
      <c r="I2128" s="2">
        <f>'Moving Avg'!H2128</f>
        <v>0.37315000000000009</v>
      </c>
      <c r="J2128" s="5" t="str">
        <f>OBV!F2128</f>
        <v>NEUTRAL</v>
      </c>
      <c r="K2128" s="5" t="str">
        <f>OBV!G2128</f>
        <v>NEUTRAL</v>
      </c>
      <c r="L2128" s="5" t="str">
        <f>OBV!H2128</f>
        <v>NEUTRAL</v>
      </c>
    </row>
    <row r="2129" spans="1:12" ht="13.5" x14ac:dyDescent="0.25">
      <c r="A2129" s="3">
        <f>RSI!A2129</f>
        <v>45405</v>
      </c>
      <c r="B2129" s="2">
        <f>RSI!B2129</f>
        <v>0.4</v>
      </c>
      <c r="C2129" s="2">
        <f>RSI!I2129</f>
        <v>60.507794977364092</v>
      </c>
      <c r="D2129" s="2">
        <f>MACD!E2129</f>
        <v>5.8308547433505442E-4</v>
      </c>
      <c r="E2129" s="2">
        <f>MACD!F2129</f>
        <v>-1.3303105683419135E-2</v>
      </c>
      <c r="F2129" s="2">
        <f>'Moving Avg'!D2129</f>
        <v>0.41399999999999998</v>
      </c>
      <c r="G2129" s="2">
        <f>'Moving Avg'!F2129</f>
        <v>0.40750000000000003</v>
      </c>
      <c r="H2129" s="2">
        <f>'Moving Avg'!G2129</f>
        <v>0.33460000000000001</v>
      </c>
      <c r="I2129" s="2">
        <f>'Moving Avg'!H2129</f>
        <v>0.37270000000000009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</row>
    <row r="2130" spans="1:12" ht="13.5" x14ac:dyDescent="0.25">
      <c r="A2130" s="3">
        <f>RSI!A2130</f>
        <v>45406</v>
      </c>
      <c r="B2130" s="2">
        <f>RSI!B2130</f>
        <v>0.39</v>
      </c>
      <c r="C2130" s="2">
        <f>RSI!I2130</f>
        <v>52.296657117337993</v>
      </c>
      <c r="D2130" s="2">
        <f>MACD!E2130</f>
        <v>5.2562604354779996E-3</v>
      </c>
      <c r="E2130" s="2">
        <f>MACD!F2130</f>
        <v>-9.5912324596397081E-3</v>
      </c>
      <c r="F2130" s="2">
        <f>'Moving Avg'!D2130</f>
        <v>0.40800000000000003</v>
      </c>
      <c r="G2130" s="2">
        <f>'Moving Avg'!F2130</f>
        <v>0.40849999999999997</v>
      </c>
      <c r="H2130" s="2">
        <f>'Moving Avg'!G2130</f>
        <v>0.33700000000000002</v>
      </c>
      <c r="I2130" s="2">
        <f>'Moving Avg'!H2130</f>
        <v>0.37225000000000008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45407</v>
      </c>
      <c r="B2131" s="2">
        <f>RSI!B2131</f>
        <v>0.38</v>
      </c>
      <c r="C2131" s="2">
        <f>RSI!I2131</f>
        <v>45.628405313478623</v>
      </c>
      <c r="D2131" s="2">
        <f>MACD!E2131</f>
        <v>9.9403005282768797E-3</v>
      </c>
      <c r="E2131" s="2">
        <f>MACD!F2131</f>
        <v>-5.6849258620563902E-3</v>
      </c>
      <c r="F2131" s="2">
        <f>'Moving Avg'!D2131</f>
        <v>0.4</v>
      </c>
      <c r="G2131" s="2">
        <f>'Moving Avg'!F2131</f>
        <v>0.40849999999999997</v>
      </c>
      <c r="H2131" s="2">
        <f>'Moving Avg'!G2131</f>
        <v>0.33940000000000003</v>
      </c>
      <c r="I2131" s="2">
        <f>'Moving Avg'!H2131</f>
        <v>0.37175000000000014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45408</v>
      </c>
      <c r="B2132" s="2">
        <f>RSI!B2132</f>
        <v>0.37</v>
      </c>
      <c r="C2132" s="2">
        <f>RSI!I2132</f>
        <v>40.119355568850509</v>
      </c>
      <c r="D2132" s="2">
        <f>MACD!E2132</f>
        <v>1.4693433928295696E-2</v>
      </c>
      <c r="E2132" s="2">
        <f>MACD!F2132</f>
        <v>-1.6092539039859726E-3</v>
      </c>
      <c r="F2132" s="2">
        <f>'Moving Avg'!D2132</f>
        <v>0.39</v>
      </c>
      <c r="G2132" s="2">
        <f>'Moving Avg'!F2132</f>
        <v>0.40749999999999992</v>
      </c>
      <c r="H2132" s="2">
        <f>'Moving Avg'!G2132</f>
        <v>0.34140000000000009</v>
      </c>
      <c r="I2132" s="2">
        <f>'Moving Avg'!H2132</f>
        <v>0.37130000000000019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0.36</v>
      </c>
      <c r="C2133" s="2">
        <f>RSI!I2133</f>
        <v>35.503076317626196</v>
      </c>
      <c r="D2133" s="2">
        <f>MACD!E2133</f>
        <v>1.9560493612888252E-2</v>
      </c>
      <c r="E2133" s="2">
        <f>MACD!F2133</f>
        <v>2.6246955993888725E-3</v>
      </c>
      <c r="F2133" s="2">
        <f>'Moving Avg'!D2133</f>
        <v>0.38</v>
      </c>
      <c r="G2133" s="2">
        <f>'Moving Avg'!F2133</f>
        <v>0.40549999999999997</v>
      </c>
      <c r="H2133" s="2">
        <f>'Moving Avg'!G2133</f>
        <v>0.34320000000000006</v>
      </c>
      <c r="I2133" s="2">
        <f>'Moving Avg'!H2133</f>
        <v>0.37080000000000019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0.35</v>
      </c>
      <c r="C2134" s="2">
        <f>RSI!I2134</f>
        <v>31.588764270000212</v>
      </c>
      <c r="D2134" s="2">
        <f>MACD!E2134</f>
        <v>2.4575306828875099E-2</v>
      </c>
      <c r="E2134" s="2">
        <f>MACD!F2134</f>
        <v>7.0148178452861185E-3</v>
      </c>
      <c r="F2134" s="2">
        <f>'Moving Avg'!D2134</f>
        <v>0.37</v>
      </c>
      <c r="G2134" s="2">
        <f>'Moving Avg'!F2134</f>
        <v>0.40350000000000003</v>
      </c>
      <c r="H2134" s="2">
        <f>'Moving Avg'!G2134</f>
        <v>0.34480000000000011</v>
      </c>
      <c r="I2134" s="2">
        <f>'Moving Avg'!H2134</f>
        <v>0.3702000000000002</v>
      </c>
      <c r="J2134" s="5" t="str">
        <f>OBV!F2134</f>
        <v>BEARISH</v>
      </c>
      <c r="K2134" s="5" t="str">
        <f>OBV!G2134</f>
        <v>STRONG</v>
      </c>
      <c r="L2134" s="5" t="str">
        <f>OBV!H2134</f>
        <v>CONFIRMED BEARISH</v>
      </c>
    </row>
    <row r="2135" spans="1:12" ht="13.5" x14ac:dyDescent="0.25">
      <c r="A2135" s="3">
        <f>RSI!A2135</f>
        <v>45414</v>
      </c>
      <c r="B2135" s="2">
        <f>RSI!B2135</f>
        <v>0.34</v>
      </c>
      <c r="C2135" s="2">
        <f>RSI!I2135</f>
        <v>28.236177373529131</v>
      </c>
      <c r="D2135" s="2">
        <f>MACD!E2135</f>
        <v>2.9762692604034358E-2</v>
      </c>
      <c r="E2135" s="2">
        <f>MACD!F2135</f>
        <v>1.1564392797035767E-2</v>
      </c>
      <c r="F2135" s="2">
        <f>'Moving Avg'!D2135</f>
        <v>0.36</v>
      </c>
      <c r="G2135" s="2">
        <f>'Moving Avg'!F2135</f>
        <v>0.40049999999999997</v>
      </c>
      <c r="H2135" s="2">
        <f>'Moving Avg'!G2135</f>
        <v>0.34620000000000006</v>
      </c>
      <c r="I2135" s="2">
        <f>'Moving Avg'!H2135</f>
        <v>0.36950000000000011</v>
      </c>
      <c r="J2135" s="5" t="str">
        <f>OBV!F2135</f>
        <v>BEARISH</v>
      </c>
      <c r="K2135" s="5" t="str">
        <f>OBV!G2135</f>
        <v>STRONG</v>
      </c>
      <c r="L2135" s="5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0.35</v>
      </c>
      <c r="C2136" s="2">
        <f>RSI!I2136</f>
        <v>35.597180017765396</v>
      </c>
      <c r="D2136" s="2">
        <f>MACD!E2136</f>
        <v>3.365864792526696E-2</v>
      </c>
      <c r="E2136" s="2">
        <f>MACD!F2136</f>
        <v>1.5983243822682007E-2</v>
      </c>
      <c r="F2136" s="2">
        <f>'Moving Avg'!D2136</f>
        <v>0.35399999999999998</v>
      </c>
      <c r="G2136" s="2">
        <f>'Moving Avg'!F2136</f>
        <v>0.39799999999999996</v>
      </c>
      <c r="H2136" s="2">
        <f>'Moving Avg'!G2136</f>
        <v>0.34800000000000009</v>
      </c>
      <c r="I2136" s="2">
        <f>'Moving Avg'!H2136</f>
        <v>0.36895000000000011</v>
      </c>
      <c r="J2136" s="5" t="str">
        <f>OBV!F2136</f>
        <v>BEARISH</v>
      </c>
      <c r="K2136" s="5" t="str">
        <f>OBV!G2136</f>
        <v>STRONG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0.35</v>
      </c>
      <c r="C2137" s="2">
        <f>RSI!I2137</f>
        <v>35.597180017765396</v>
      </c>
      <c r="D2137" s="2">
        <f>MACD!E2137</f>
        <v>3.7125181035346455E-2</v>
      </c>
      <c r="E2137" s="2">
        <f>MACD!F2137</f>
        <v>2.0211631265214899E-2</v>
      </c>
      <c r="F2137" s="2">
        <f>'Moving Avg'!D2137</f>
        <v>0.35</v>
      </c>
      <c r="G2137" s="2">
        <f>'Moving Avg'!F2137</f>
        <v>0.39499999999999996</v>
      </c>
      <c r="H2137" s="2">
        <f>'Moving Avg'!G2137</f>
        <v>0.34980000000000011</v>
      </c>
      <c r="I2137" s="2">
        <f>'Moving Avg'!H2137</f>
        <v>0.36849999999999999</v>
      </c>
      <c r="J2137" s="5" t="str">
        <f>OBV!F2137</f>
        <v>BEARISH</v>
      </c>
      <c r="K2137" s="5" t="str">
        <f>OBV!G2137</f>
        <v>STRONG</v>
      </c>
      <c r="L2137" s="5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0.35</v>
      </c>
      <c r="C2138" s="2">
        <f>RSI!I2138</f>
        <v>35.597180017765396</v>
      </c>
      <c r="D2138" s="2">
        <f>MACD!E2138</f>
        <v>3.8677306052812221E-2</v>
      </c>
      <c r="E2138" s="2">
        <f>MACD!F2138</f>
        <v>2.3904766222734367E-2</v>
      </c>
      <c r="F2138" s="2">
        <f>'Moving Avg'!D2138</f>
        <v>0.34800000000000003</v>
      </c>
      <c r="G2138" s="2">
        <f>'Moving Avg'!F2138</f>
        <v>0.3914999999999999</v>
      </c>
      <c r="H2138" s="2">
        <f>'Moving Avg'!G2138</f>
        <v>0.35160000000000013</v>
      </c>
      <c r="I2138" s="2">
        <f>'Moving Avg'!H2138</f>
        <v>0.36804999999999999</v>
      </c>
      <c r="J2138" s="5" t="str">
        <f>OBV!F2138</f>
        <v>BEARISH</v>
      </c>
      <c r="K2138" s="5" t="str">
        <f>OBV!G2138</f>
        <v>STRONG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0.35</v>
      </c>
      <c r="C2139" s="2">
        <f>RSI!I2139</f>
        <v>35.597180017765396</v>
      </c>
      <c r="D2139" s="2">
        <f>MACD!E2139</f>
        <v>3.8597890541677837E-2</v>
      </c>
      <c r="E2139" s="2">
        <f>MACD!F2139</f>
        <v>2.6843391086523061E-2</v>
      </c>
      <c r="F2139" s="2">
        <f>'Moving Avg'!D2139</f>
        <v>0.34800000000000003</v>
      </c>
      <c r="G2139" s="2">
        <f>'Moving Avg'!F2139</f>
        <v>0.3879999999999999</v>
      </c>
      <c r="H2139" s="2">
        <f>'Moving Avg'!G2139</f>
        <v>0.35320000000000012</v>
      </c>
      <c r="I2139" s="2">
        <f>'Moving Avg'!H2139</f>
        <v>0.36754999999999993</v>
      </c>
      <c r="J2139" s="5" t="str">
        <f>OBV!F2139</f>
        <v>BULLISH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45421</v>
      </c>
      <c r="B2140" s="2">
        <f>RSI!B2140</f>
        <v>0.34</v>
      </c>
      <c r="C2140" s="2">
        <f>RSI!I2140</f>
        <v>31.281425980326503</v>
      </c>
      <c r="D2140" s="2">
        <f>MACD!E2140</f>
        <v>3.7867888183476472E-2</v>
      </c>
      <c r="E2140" s="2">
        <f>MACD!F2140</f>
        <v>2.9048290505913746E-2</v>
      </c>
      <c r="F2140" s="2">
        <f>'Moving Avg'!D2140</f>
        <v>0.34799999999999998</v>
      </c>
      <c r="G2140" s="2">
        <f>'Moving Avg'!F2140</f>
        <v>0.3839999999999999</v>
      </c>
      <c r="H2140" s="2">
        <f>'Moving Avg'!G2140</f>
        <v>0.35440000000000005</v>
      </c>
      <c r="I2140" s="2">
        <f>'Moving Avg'!H2140</f>
        <v>0.3669</v>
      </c>
      <c r="J2140" s="5" t="str">
        <f>OBV!F2140</f>
        <v>BULLISH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0.33</v>
      </c>
      <c r="C2141" s="2">
        <f>RSI!I2141</f>
        <v>27.668850787698005</v>
      </c>
      <c r="D2141" s="2">
        <f>MACD!E2141</f>
        <v>3.6636485900743476E-2</v>
      </c>
      <c r="E2141" s="2">
        <f>MACD!F2141</f>
        <v>3.0565929584879692E-2</v>
      </c>
      <c r="F2141" s="2">
        <f>'Moving Avg'!D2141</f>
        <v>0.34399999999999997</v>
      </c>
      <c r="G2141" s="2">
        <f>'Moving Avg'!F2141</f>
        <v>0.37949999999999995</v>
      </c>
      <c r="H2141" s="2">
        <f>'Moving Avg'!G2141</f>
        <v>0.35540000000000005</v>
      </c>
      <c r="I2141" s="2">
        <f>'Moving Avg'!H2141</f>
        <v>0.36629999999999996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0.34</v>
      </c>
      <c r="C2142" s="2">
        <f>RSI!I2142</f>
        <v>35.669610333586121</v>
      </c>
      <c r="D2142" s="2">
        <f>MACD!E2142</f>
        <v>3.3544800512268991E-2</v>
      </c>
      <c r="E2142" s="2">
        <f>MACD!F2142</f>
        <v>3.1161703770357554E-2</v>
      </c>
      <c r="F2142" s="2">
        <f>'Moving Avg'!D2142</f>
        <v>0.34200000000000003</v>
      </c>
      <c r="G2142" s="2">
        <f>'Moving Avg'!F2142</f>
        <v>0.37549999999999989</v>
      </c>
      <c r="H2142" s="2">
        <f>'Moving Avg'!G2142</f>
        <v>0.35659999999999997</v>
      </c>
      <c r="I2142" s="2">
        <f>'Moving Avg'!H2142</f>
        <v>0.36574999999999996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0.35</v>
      </c>
      <c r="C2143" s="2">
        <f>RSI!I2143</f>
        <v>42.517069300388378</v>
      </c>
      <c r="D2143" s="2">
        <f>MACD!E2143</f>
        <v>2.8802941014036632E-2</v>
      </c>
      <c r="E2143" s="2">
        <f>MACD!F2143</f>
        <v>3.0689951219093372E-2</v>
      </c>
      <c r="F2143" s="2">
        <f>'Moving Avg'!D2143</f>
        <v>0.34199999999999997</v>
      </c>
      <c r="G2143" s="2">
        <f>'Moving Avg'!F2143</f>
        <v>0.37199999999999989</v>
      </c>
      <c r="H2143" s="2">
        <f>'Moving Avg'!G2143</f>
        <v>0.35820000000000002</v>
      </c>
      <c r="I2143" s="2">
        <f>'Moving Avg'!H2143</f>
        <v>0.36524999999999996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0.34</v>
      </c>
      <c r="C2144" s="2">
        <f>RSI!I2144</f>
        <v>38.144561738745232</v>
      </c>
      <c r="D2144" s="2">
        <f>MACD!E2144</f>
        <v>2.407580960073169E-2</v>
      </c>
      <c r="E2144" s="2">
        <f>MACD!F2144</f>
        <v>2.9367122895421038E-2</v>
      </c>
      <c r="F2144" s="2">
        <f>'Moving Avg'!D2144</f>
        <v>0.33999999999999997</v>
      </c>
      <c r="G2144" s="2">
        <f>'Moving Avg'!F2144</f>
        <v>0.36799999999999988</v>
      </c>
      <c r="H2144" s="2">
        <f>'Moving Avg'!G2144</f>
        <v>0.35979999999999995</v>
      </c>
      <c r="I2144" s="2">
        <f>'Moving Avg'!H2144</f>
        <v>0.36469999999999997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45428</v>
      </c>
      <c r="B2145" s="2">
        <f>RSI!B2145</f>
        <v>0.33</v>
      </c>
      <c r="C2145" s="2">
        <f>RSI!I2145</f>
        <v>34.341201851340074</v>
      </c>
      <c r="D2145" s="2">
        <f>MACD!E2145</f>
        <v>1.9414087728760798E-2</v>
      </c>
      <c r="E2145" s="2">
        <f>MACD!F2145</f>
        <v>2.7376515862088991E-2</v>
      </c>
      <c r="F2145" s="2">
        <f>'Moving Avg'!D2145</f>
        <v>0.33800000000000002</v>
      </c>
      <c r="G2145" s="2">
        <f>'Moving Avg'!F2145</f>
        <v>0.36349999999999988</v>
      </c>
      <c r="H2145" s="2">
        <f>'Moving Avg'!G2145</f>
        <v>0.36119999999999997</v>
      </c>
      <c r="I2145" s="2">
        <f>'Moving Avg'!H2145</f>
        <v>0.36410000000000003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0.32</v>
      </c>
      <c r="C2146" s="2">
        <f>RSI!I2146</f>
        <v>31.011244502959528</v>
      </c>
      <c r="D2146" s="2">
        <f>MACD!E2146</f>
        <v>1.7933660760934389E-2</v>
      </c>
      <c r="E2146" s="2">
        <f>MACD!F2146</f>
        <v>2.5487944841858075E-2</v>
      </c>
      <c r="F2146" s="2">
        <f>'Moving Avg'!D2146</f>
        <v>0.33600000000000002</v>
      </c>
      <c r="G2146" s="2">
        <f>'Moving Avg'!F2146</f>
        <v>0.35849999999999993</v>
      </c>
      <c r="H2146" s="2">
        <f>'Moving Avg'!G2146</f>
        <v>0.36219999999999991</v>
      </c>
      <c r="I2146" s="2">
        <f>'Moving Avg'!H2146</f>
        <v>0.36345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0.31</v>
      </c>
      <c r="C2147" s="2">
        <f>RSI!I2147</f>
        <v>28.079065289273515</v>
      </c>
      <c r="D2147" s="2">
        <f>MACD!E2147</f>
        <v>1.7652030962655219E-2</v>
      </c>
      <c r="E2147" s="2">
        <f>MACD!F2147</f>
        <v>2.3920762066017506E-2</v>
      </c>
      <c r="F2147" s="2">
        <f>'Moving Avg'!D2147</f>
        <v>0.33</v>
      </c>
      <c r="G2147" s="2">
        <f>'Moving Avg'!F2147</f>
        <v>0.35299999999999992</v>
      </c>
      <c r="H2147" s="2">
        <f>'Moving Avg'!G2147</f>
        <v>0.36279999999999996</v>
      </c>
      <c r="I2147" s="2">
        <f>'Moving Avg'!H2147</f>
        <v>0.36280000000000001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</row>
    <row r="2148" spans="1:12" ht="13.5" x14ac:dyDescent="0.25">
      <c r="A2148" s="3">
        <f>RSI!A2148</f>
        <v>45433</v>
      </c>
      <c r="B2148" s="2">
        <f>RSI!B2148</f>
        <v>0.32</v>
      </c>
      <c r="C2148" s="2">
        <f>RSI!I2148</f>
        <v>34.725650146634337</v>
      </c>
      <c r="D2148" s="2">
        <f>MACD!E2148</f>
        <v>1.6945317804884785E-2</v>
      </c>
      <c r="E2148" s="2">
        <f>MACD!F2148</f>
        <v>2.2525673213790964E-2</v>
      </c>
      <c r="F2148" s="2">
        <f>'Moving Avg'!D2148</f>
        <v>0.32400000000000001</v>
      </c>
      <c r="G2148" s="2">
        <f>'Moving Avg'!F2148</f>
        <v>0.34849999999999998</v>
      </c>
      <c r="H2148" s="2">
        <f>'Moving Avg'!G2148</f>
        <v>0.36379999999999996</v>
      </c>
      <c r="I2148" s="2">
        <f>'Moving Avg'!H2148</f>
        <v>0.36220000000000008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0.32</v>
      </c>
      <c r="C2149" s="2">
        <f>RSI!I2149</f>
        <v>34.725650146634337</v>
      </c>
      <c r="D2149" s="2">
        <f>MACD!E2149</f>
        <v>1.654039646697486E-2</v>
      </c>
      <c r="E2149" s="2">
        <f>MACD!F2149</f>
        <v>2.1328617864427746E-2</v>
      </c>
      <c r="F2149" s="2">
        <f>'Moving Avg'!D2149</f>
        <v>0.32</v>
      </c>
      <c r="G2149" s="2">
        <f>'Moving Avg'!F2149</f>
        <v>0.34449999999999997</v>
      </c>
      <c r="H2149" s="2">
        <f>'Moving Avg'!G2149</f>
        <v>0.36479999999999996</v>
      </c>
      <c r="I2149" s="2">
        <f>'Moving Avg'!H2149</f>
        <v>0.36159999999999998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0.32</v>
      </c>
      <c r="C2150" s="2">
        <f>RSI!I2150</f>
        <v>34.725650146634337</v>
      </c>
      <c r="D2150" s="2">
        <f>MACD!E2150</f>
        <v>1.4838074661296441E-2</v>
      </c>
      <c r="E2150" s="2">
        <f>MACD!F2150</f>
        <v>2.0030509223801486E-2</v>
      </c>
      <c r="F2150" s="2">
        <f>'Moving Avg'!D2150</f>
        <v>0.318</v>
      </c>
      <c r="G2150" s="2">
        <f>'Moving Avg'!F2150</f>
        <v>0.34100000000000003</v>
      </c>
      <c r="H2150" s="2">
        <f>'Moving Avg'!G2150</f>
        <v>0.36559999999999993</v>
      </c>
      <c r="I2150" s="2">
        <f>'Moving Avg'!H2150</f>
        <v>0.36099999999999993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0.32</v>
      </c>
      <c r="C2151" s="2">
        <f>RSI!I2151</f>
        <v>34.725650146634337</v>
      </c>
      <c r="D2151" s="2">
        <f>MACD!E2151</f>
        <v>1.2024710572388297E-2</v>
      </c>
      <c r="E2151" s="2">
        <f>MACD!F2151</f>
        <v>1.8429349493518848E-2</v>
      </c>
      <c r="F2151" s="2">
        <f>'Moving Avg'!D2151</f>
        <v>0.318</v>
      </c>
      <c r="G2151" s="2">
        <f>'Moving Avg'!F2151</f>
        <v>0.33800000000000002</v>
      </c>
      <c r="H2151" s="2">
        <f>'Moving Avg'!G2151</f>
        <v>0.36619999999999997</v>
      </c>
      <c r="I2151" s="2">
        <f>'Moving Avg'!H2151</f>
        <v>0.36044999999999999</v>
      </c>
      <c r="J2151" s="5" t="str">
        <f>OBV!F2151</f>
        <v>BEARISH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45439</v>
      </c>
      <c r="B2152" s="2">
        <f>RSI!B2152</f>
        <v>0.32</v>
      </c>
      <c r="C2152" s="2">
        <f>RSI!I2152</f>
        <v>34.725650146634337</v>
      </c>
      <c r="D2152" s="2">
        <f>MACD!E2152</f>
        <v>1.1335895852333355E-2</v>
      </c>
      <c r="E2152" s="2">
        <f>MACD!F2152</f>
        <v>1.7010658765281749E-2</v>
      </c>
      <c r="F2152" s="2">
        <f>'Moving Avg'!D2152</f>
        <v>0.32</v>
      </c>
      <c r="G2152" s="2">
        <f>'Moving Avg'!F2152</f>
        <v>0.33550000000000008</v>
      </c>
      <c r="H2152" s="2">
        <f>'Moving Avg'!G2152</f>
        <v>0.36659999999999998</v>
      </c>
      <c r="I2152" s="2">
        <f>'Moving Avg'!H2152</f>
        <v>0.35989999999999989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45440</v>
      </c>
      <c r="B2153" s="2">
        <f>RSI!B2153</f>
        <v>0.32</v>
      </c>
      <c r="C2153" s="2">
        <f>RSI!I2153</f>
        <v>34.725650146634337</v>
      </c>
      <c r="D2153" s="2">
        <f>MACD!E2153</f>
        <v>1.2433423967933177E-2</v>
      </c>
      <c r="E2153" s="2">
        <f>MACD!F2153</f>
        <v>1.6095211805812037E-2</v>
      </c>
      <c r="F2153" s="2">
        <f>'Moving Avg'!D2153</f>
        <v>0.32</v>
      </c>
      <c r="G2153" s="2">
        <f>'Moving Avg'!F2153</f>
        <v>0.33350000000000007</v>
      </c>
      <c r="H2153" s="2">
        <f>'Moving Avg'!G2153</f>
        <v>0.36680000000000001</v>
      </c>
      <c r="I2153" s="2">
        <f>'Moving Avg'!H2153</f>
        <v>0.35934999999999984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45441</v>
      </c>
      <c r="B2154" s="2">
        <f>RSI!B2154</f>
        <v>0.32</v>
      </c>
      <c r="C2154" s="2">
        <f>RSI!I2154</f>
        <v>34.725650146634337</v>
      </c>
      <c r="D2154" s="2">
        <f>MACD!E2154</f>
        <v>1.1955038030378284E-2</v>
      </c>
      <c r="E2154" s="2">
        <f>MACD!F2154</f>
        <v>1.5267177050725287E-2</v>
      </c>
      <c r="F2154" s="2">
        <f>'Moving Avg'!D2154</f>
        <v>0.32</v>
      </c>
      <c r="G2154" s="2">
        <f>'Moving Avg'!F2154</f>
        <v>0.33200000000000007</v>
      </c>
      <c r="H2154" s="2">
        <f>'Moving Avg'!G2154</f>
        <v>0.36680000000000001</v>
      </c>
      <c r="I2154" s="2">
        <f>'Moving Avg'!H2154</f>
        <v>0.35879999999999979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45442</v>
      </c>
      <c r="B2155" s="2">
        <f>RSI!B2155</f>
        <v>0.32</v>
      </c>
      <c r="C2155" s="2">
        <f>RSI!I2155</f>
        <v>34.725650146634337</v>
      </c>
      <c r="D2155" s="2">
        <f>MACD!E2155</f>
        <v>1.0133453172973428E-2</v>
      </c>
      <c r="E2155" s="2">
        <f>MACD!F2155</f>
        <v>1.4240432275174915E-2</v>
      </c>
      <c r="F2155" s="2">
        <f>'Moving Avg'!D2155</f>
        <v>0.32</v>
      </c>
      <c r="G2155" s="2">
        <f>'Moving Avg'!F2155</f>
        <v>0.33100000000000007</v>
      </c>
      <c r="H2155" s="2">
        <f>'Moving Avg'!G2155</f>
        <v>0.36680000000000001</v>
      </c>
      <c r="I2155" s="2">
        <f>'Moving Avg'!H2155</f>
        <v>0.35829999999999979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45443</v>
      </c>
      <c r="B2156" s="2">
        <f>RSI!B2156</f>
        <v>0.32</v>
      </c>
      <c r="C2156" s="2">
        <f>RSI!I2156</f>
        <v>34.725650146634337</v>
      </c>
      <c r="D2156" s="2">
        <f>MACD!E2156</f>
        <v>7.1663031773089303E-3</v>
      </c>
      <c r="E2156" s="2">
        <f>MACD!F2156</f>
        <v>1.2825606455601719E-2</v>
      </c>
      <c r="F2156" s="2">
        <f>'Moving Avg'!D2156</f>
        <v>0.32</v>
      </c>
      <c r="G2156" s="2">
        <f>'Moving Avg'!F2156</f>
        <v>0.32950000000000013</v>
      </c>
      <c r="H2156" s="2">
        <f>'Moving Avg'!G2156</f>
        <v>0.36659999999999998</v>
      </c>
      <c r="I2156" s="2">
        <f>'Moving Avg'!H2156</f>
        <v>0.35779999999999973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45446</v>
      </c>
      <c r="B2157" s="2">
        <f>RSI!B2157</f>
        <v>0.32</v>
      </c>
      <c r="C2157" s="2">
        <f>RSI!I2157</f>
        <v>34.725650146634337</v>
      </c>
      <c r="D2157" s="2">
        <f>MACD!E2157</f>
        <v>3.2214841986280551E-3</v>
      </c>
      <c r="E2157" s="2">
        <f>MACD!F2157</f>
        <v>1.0904782004206987E-2</v>
      </c>
      <c r="F2157" s="2">
        <f>'Moving Avg'!D2157</f>
        <v>0.32</v>
      </c>
      <c r="G2157" s="2">
        <f>'Moving Avg'!F2157</f>
        <v>0.32800000000000007</v>
      </c>
      <c r="H2157" s="2">
        <f>'Moving Avg'!G2157</f>
        <v>0.36620000000000003</v>
      </c>
      <c r="I2157" s="2">
        <f>'Moving Avg'!H2157</f>
        <v>0.35729999999999967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</row>
    <row r="2158" spans="1:12" ht="13.5" x14ac:dyDescent="0.25">
      <c r="A2158" s="3">
        <f>RSI!A2158</f>
        <v>45447</v>
      </c>
      <c r="B2158" s="2">
        <f>RSI!B2158</f>
        <v>0.32</v>
      </c>
      <c r="C2158" s="2">
        <f>RSI!I2158</f>
        <v>34.725650146634337</v>
      </c>
      <c r="D2158" s="2">
        <f>MACD!E2158</f>
        <v>1.5186034124977654E-3</v>
      </c>
      <c r="E2158" s="2">
        <f>MACD!F2158</f>
        <v>9.0275462858651432E-3</v>
      </c>
      <c r="F2158" s="2">
        <f>'Moving Avg'!D2158</f>
        <v>0.32</v>
      </c>
      <c r="G2158" s="2">
        <f>'Moving Avg'!F2158</f>
        <v>0.32650000000000007</v>
      </c>
      <c r="H2158" s="2">
        <f>'Moving Avg'!G2158</f>
        <v>0.36560000000000004</v>
      </c>
      <c r="I2158" s="2">
        <f>'Moving Avg'!H2158</f>
        <v>0.35679999999999962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45448</v>
      </c>
      <c r="B2159" s="2">
        <f>RSI!B2159</f>
        <v>0.32</v>
      </c>
      <c r="C2159" s="2">
        <f>RSI!I2159</f>
        <v>34.725650146634337</v>
      </c>
      <c r="D2159" s="2">
        <f>MACD!E2159</f>
        <v>1.6713153262359892E-4</v>
      </c>
      <c r="E2159" s="2">
        <f>MACD!F2159</f>
        <v>7.2554633352168354E-3</v>
      </c>
      <c r="F2159" s="2">
        <f>'Moving Avg'!D2159</f>
        <v>0.32</v>
      </c>
      <c r="G2159" s="2">
        <f>'Moving Avg'!F2159</f>
        <v>0.32500000000000007</v>
      </c>
      <c r="H2159" s="2">
        <f>'Moving Avg'!G2159</f>
        <v>0.36480000000000001</v>
      </c>
      <c r="I2159" s="2">
        <f>'Moving Avg'!H2159</f>
        <v>0.35629999999999967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45449</v>
      </c>
      <c r="B2160" s="2">
        <f>RSI!B2160</f>
        <v>0.32</v>
      </c>
      <c r="C2160" s="2">
        <f>RSI!I2160</f>
        <v>34.725650146634337</v>
      </c>
      <c r="D2160" s="2">
        <f>MACD!E2160</f>
        <v>-8.9361859015674172E-4</v>
      </c>
      <c r="E2160" s="2">
        <f>MACD!F2160</f>
        <v>5.6256469501421201E-3</v>
      </c>
      <c r="F2160" s="2">
        <f>'Moving Avg'!D2160</f>
        <v>0.32</v>
      </c>
      <c r="G2160" s="2">
        <f>'Moving Avg'!F2160</f>
        <v>0.32400000000000007</v>
      </c>
      <c r="H2160" s="2">
        <f>'Moving Avg'!G2160</f>
        <v>0.36380000000000001</v>
      </c>
      <c r="I2160" s="2">
        <f>'Moving Avg'!H2160</f>
        <v>0.35579999999999967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45450</v>
      </c>
      <c r="B2161" s="2">
        <f>RSI!B2161</f>
        <v>0.32</v>
      </c>
      <c r="C2161" s="2">
        <f>RSI!I2161</f>
        <v>34.725650146634337</v>
      </c>
      <c r="D2161" s="2">
        <f>MACD!E2161</f>
        <v>-1.7145069360369747E-3</v>
      </c>
      <c r="E2161" s="2">
        <f>MACD!F2161</f>
        <v>4.1576161729063015E-3</v>
      </c>
      <c r="F2161" s="2">
        <f>'Moving Avg'!D2161</f>
        <v>0.32</v>
      </c>
      <c r="G2161" s="2">
        <f>'Moving Avg'!F2161</f>
        <v>0.32350000000000007</v>
      </c>
      <c r="H2161" s="2">
        <f>'Moving Avg'!G2161</f>
        <v>0.36259999999999998</v>
      </c>
      <c r="I2161" s="2">
        <f>'Moving Avg'!H2161</f>
        <v>0.35529999999999967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</row>
    <row r="2162" spans="1:12" ht="13.5" x14ac:dyDescent="0.25">
      <c r="A2162" s="3">
        <f>RSI!A2162</f>
        <v>45453</v>
      </c>
      <c r="B2162" s="2">
        <f>RSI!B2162</f>
        <v>0.32</v>
      </c>
      <c r="C2162" s="2">
        <f>RSI!I2162</f>
        <v>34.725650146634337</v>
      </c>
      <c r="D2162" s="2">
        <f>MACD!E2162</f>
        <v>-2.3381145353900123E-3</v>
      </c>
      <c r="E2162" s="2">
        <f>MACD!F2162</f>
        <v>2.8584700312470389E-3</v>
      </c>
      <c r="F2162" s="2">
        <f>'Moving Avg'!D2162</f>
        <v>0.32</v>
      </c>
      <c r="G2162" s="2">
        <f>'Moving Avg'!F2162</f>
        <v>0.32250000000000006</v>
      </c>
      <c r="H2162" s="2">
        <f>'Moving Avg'!G2162</f>
        <v>0.36119999999999997</v>
      </c>
      <c r="I2162" s="2">
        <f>'Moving Avg'!H2162</f>
        <v>0.35479999999999967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</row>
    <row r="2163" spans="1:12" ht="13.5" x14ac:dyDescent="0.25">
      <c r="A2163" s="3">
        <f>RSI!A2163</f>
        <v>45454</v>
      </c>
      <c r="B2163" s="2">
        <f>RSI!B2163</f>
        <v>0.32</v>
      </c>
      <c r="C2163" s="2">
        <f>RSI!I2163</f>
        <v>34.725650146634337</v>
      </c>
      <c r="D2163" s="2">
        <f>MACD!E2163</f>
        <v>-2.8000508079841224E-3</v>
      </c>
      <c r="E2163" s="2">
        <f>MACD!F2163</f>
        <v>1.7267658634008065E-3</v>
      </c>
      <c r="F2163" s="2">
        <f>'Moving Avg'!D2163</f>
        <v>0.32</v>
      </c>
      <c r="G2163" s="2">
        <f>'Moving Avg'!F2163</f>
        <v>0.32100000000000006</v>
      </c>
      <c r="H2163" s="2">
        <f>'Moving Avg'!G2163</f>
        <v>0.35960000000000003</v>
      </c>
      <c r="I2163" s="2">
        <f>'Moving Avg'!H2163</f>
        <v>0.35424999999999962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45455</v>
      </c>
      <c r="B2164" s="2">
        <f>RSI!B2164</f>
        <v>0.32</v>
      </c>
      <c r="C2164" s="2">
        <f>RSI!I2164</f>
        <v>34.725650146634337</v>
      </c>
      <c r="D2164" s="2">
        <f>MACD!E2164</f>
        <v>-3.1300572801534754E-3</v>
      </c>
      <c r="E2164" s="2">
        <f>MACD!F2164</f>
        <v>7.5540123468995015E-4</v>
      </c>
      <c r="F2164" s="2">
        <f>'Moving Avg'!D2164</f>
        <v>0.32</v>
      </c>
      <c r="G2164" s="2">
        <f>'Moving Avg'!F2164</f>
        <v>0.32000000000000006</v>
      </c>
      <c r="H2164" s="2">
        <f>'Moving Avg'!G2164</f>
        <v>0.35820000000000007</v>
      </c>
      <c r="I2164" s="2">
        <f>'Moving Avg'!H2164</f>
        <v>0.35369999999999963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</row>
    <row r="2165" spans="1:12" ht="13.5" x14ac:dyDescent="0.25">
      <c r="A2165" s="3">
        <f>RSI!A2165</f>
        <v>45456</v>
      </c>
      <c r="B2165" s="2">
        <f>RSI!B2165</f>
        <v>0.32</v>
      </c>
      <c r="C2165" s="2">
        <f>RSI!I2165</f>
        <v>34.725650146634337</v>
      </c>
      <c r="D2165" s="2">
        <f>MACD!E2165</f>
        <v>-3.3529391910536166E-3</v>
      </c>
      <c r="E2165" s="2">
        <f>MACD!F2165</f>
        <v>-6.6266850458763138E-5</v>
      </c>
      <c r="F2165" s="2">
        <f>'Moving Avg'!D2165</f>
        <v>0.32</v>
      </c>
      <c r="G2165" s="2">
        <f>'Moving Avg'!F2165</f>
        <v>0.31950000000000006</v>
      </c>
      <c r="H2165" s="2">
        <f>'Moving Avg'!G2165</f>
        <v>0.35660000000000003</v>
      </c>
      <c r="I2165" s="2">
        <f>'Moving Avg'!H2165</f>
        <v>0.35319999999999963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45457</v>
      </c>
      <c r="B2166" s="2">
        <f>RSI!B2166</f>
        <v>0.31</v>
      </c>
      <c r="C2166" s="2">
        <f>RSI!I2166</f>
        <v>25.707347594223791</v>
      </c>
      <c r="D2166" s="2">
        <f>MACD!E2166</f>
        <v>-2.7486108968465817E-3</v>
      </c>
      <c r="E2166" s="2">
        <f>MACD!F2166</f>
        <v>-6.0273565973632684E-4</v>
      </c>
      <c r="F2166" s="2">
        <f>'Moving Avg'!D2166</f>
        <v>0.318</v>
      </c>
      <c r="G2166" s="2">
        <f>'Moving Avg'!F2166</f>
        <v>0.31900000000000006</v>
      </c>
      <c r="H2166" s="2">
        <f>'Moving Avg'!G2166</f>
        <v>0.35480000000000006</v>
      </c>
      <c r="I2166" s="2">
        <f>'Moving Avg'!H2166</f>
        <v>0.35264999999999963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45461</v>
      </c>
      <c r="B2167" s="2">
        <f>RSI!B2167</f>
        <v>0.31</v>
      </c>
      <c r="C2167" s="2">
        <f>RSI!I2167</f>
        <v>25.707347594223791</v>
      </c>
      <c r="D2167" s="2">
        <f>MACD!E2167</f>
        <v>-2.1298509980023916E-3</v>
      </c>
      <c r="E2167" s="2">
        <f>MACD!F2167</f>
        <v>-9.0815872738953993E-4</v>
      </c>
      <c r="F2167" s="2">
        <f>'Moving Avg'!D2167</f>
        <v>0.316</v>
      </c>
      <c r="G2167" s="2">
        <f>'Moving Avg'!F2167</f>
        <v>0.31900000000000001</v>
      </c>
      <c r="H2167" s="2">
        <f>'Moving Avg'!G2167</f>
        <v>0.3528</v>
      </c>
      <c r="I2167" s="2">
        <f>'Moving Avg'!H2167</f>
        <v>0.35209999999999975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</row>
    <row r="2168" spans="1:12" ht="13.5" x14ac:dyDescent="0.25">
      <c r="A2168" s="3">
        <f>RSI!A2168</f>
        <v>45462</v>
      </c>
      <c r="B2168" s="2">
        <f>RSI!B2168</f>
        <v>0.31</v>
      </c>
      <c r="C2168" s="2">
        <f>RSI!I2168</f>
        <v>25.707347594223791</v>
      </c>
      <c r="D2168" s="2">
        <f>MACD!E2168</f>
        <v>-1.5068356812668049E-3</v>
      </c>
      <c r="E2168" s="2">
        <f>MACD!F2168</f>
        <v>-1.0278941181649931E-3</v>
      </c>
      <c r="F2168" s="2">
        <f>'Moving Avg'!D2168</f>
        <v>0.314</v>
      </c>
      <c r="G2168" s="2">
        <f>'Moving Avg'!F2168</f>
        <v>0.31849999999999995</v>
      </c>
      <c r="H2168" s="2">
        <f>'Moving Avg'!G2168</f>
        <v>0.35059999999999997</v>
      </c>
      <c r="I2168" s="2">
        <f>'Moving Avg'!H2168</f>
        <v>0.35154999999999981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</row>
    <row r="2169" spans="1:12" ht="13.5" x14ac:dyDescent="0.25">
      <c r="A2169" s="3">
        <f>RSI!A2169</f>
        <v>45463</v>
      </c>
      <c r="B2169" s="2">
        <f>RSI!B2169</f>
        <v>0.31</v>
      </c>
      <c r="C2169" s="2">
        <f>RSI!I2169</f>
        <v>25.707347594223791</v>
      </c>
      <c r="D2169" s="2">
        <f>MACD!E2169</f>
        <v>-8.8758623731427511E-4</v>
      </c>
      <c r="E2169" s="2">
        <f>MACD!F2169</f>
        <v>-9.9983254199484959E-4</v>
      </c>
      <c r="F2169" s="2">
        <f>'Moving Avg'!D2169</f>
        <v>0.312</v>
      </c>
      <c r="G2169" s="2">
        <f>'Moving Avg'!F2169</f>
        <v>0.31799999999999995</v>
      </c>
      <c r="H2169" s="2">
        <f>'Moving Avg'!G2169</f>
        <v>0.34839999999999999</v>
      </c>
      <c r="I2169" s="2">
        <f>'Moving Avg'!H2169</f>
        <v>0.35099999999999987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0.31</v>
      </c>
      <c r="C2170" s="2">
        <f>RSI!I2170</f>
        <v>25.707347594223791</v>
      </c>
      <c r="D2170" s="2">
        <f>MACD!E2170</f>
        <v>-2.7834423721112556E-4</v>
      </c>
      <c r="E2170" s="2">
        <f>MACD!F2170</f>
        <v>-8.5553488103810491E-4</v>
      </c>
      <c r="F2170" s="2">
        <f>'Moving Avg'!D2170</f>
        <v>0.31</v>
      </c>
      <c r="G2170" s="2">
        <f>'Moving Avg'!F2170</f>
        <v>0.31749999999999989</v>
      </c>
      <c r="H2170" s="2">
        <f>'Moving Avg'!G2170</f>
        <v>0.34619999999999995</v>
      </c>
      <c r="I2170" s="2">
        <f>'Moving Avg'!H2170</f>
        <v>0.35044999999999987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0.31</v>
      </c>
      <c r="C2171" s="2">
        <f>RSI!I2171</f>
        <v>25.707347594223791</v>
      </c>
      <c r="D2171" s="2">
        <f>MACD!E2171</f>
        <v>3.1611424420541212E-4</v>
      </c>
      <c r="E2171" s="2">
        <f>MACD!F2171</f>
        <v>-6.2120505598940159E-4</v>
      </c>
      <c r="F2171" s="2">
        <f>'Moving Avg'!D2171</f>
        <v>0.31</v>
      </c>
      <c r="G2171" s="2">
        <f>'Moving Avg'!F2171</f>
        <v>0.31699999999999984</v>
      </c>
      <c r="H2171" s="2">
        <f>'Moving Avg'!G2171</f>
        <v>0.34400000000000008</v>
      </c>
      <c r="I2171" s="2">
        <f>'Moving Avg'!H2171</f>
        <v>0.34994999999999998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</row>
    <row r="2172" spans="1:12" ht="13.5" x14ac:dyDescent="0.25">
      <c r="A2172" s="3">
        <f>RSI!A2172</f>
        <v>45468</v>
      </c>
      <c r="B2172" s="2">
        <f>RSI!B2172</f>
        <v>0.31</v>
      </c>
      <c r="C2172" s="2">
        <f>RSI!I2172</f>
        <v>25.707347594223791</v>
      </c>
      <c r="D2172" s="2">
        <f>MACD!E2172</f>
        <v>8.9221574110781576E-4</v>
      </c>
      <c r="E2172" s="2">
        <f>MACD!F2172</f>
        <v>-3.1852089656995812E-4</v>
      </c>
      <c r="F2172" s="2">
        <f>'Moving Avg'!D2172</f>
        <v>0.31</v>
      </c>
      <c r="G2172" s="2">
        <f>'Moving Avg'!F2172</f>
        <v>0.31649999999999984</v>
      </c>
      <c r="H2172" s="2">
        <f>'Moving Avg'!G2172</f>
        <v>0.34179999999999999</v>
      </c>
      <c r="I2172" s="2">
        <f>'Moving Avg'!H2172</f>
        <v>0.34944999999999998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45469</v>
      </c>
      <c r="B2173" s="2">
        <f>RSI!B2173</f>
        <v>0.3</v>
      </c>
      <c r="C2173" s="2">
        <f>RSI!I2173</f>
        <v>17.898538950521711</v>
      </c>
      <c r="D2173" s="2">
        <f>MACD!E2173</f>
        <v>2.1881104667024753E-3</v>
      </c>
      <c r="E2173" s="2">
        <f>MACD!F2173</f>
        <v>1.8280537608452856E-4</v>
      </c>
      <c r="F2173" s="2">
        <f>'Moving Avg'!D2173</f>
        <v>0.308</v>
      </c>
      <c r="G2173" s="2">
        <f>'Moving Avg'!F2173</f>
        <v>0.31549999999999984</v>
      </c>
      <c r="H2173" s="2">
        <f>'Moving Avg'!G2173</f>
        <v>0.33940000000000003</v>
      </c>
      <c r="I2173" s="2">
        <f>'Moving Avg'!H2173</f>
        <v>0.34895000000000004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0.3</v>
      </c>
      <c r="C2174" s="2">
        <f>RSI!I2174</f>
        <v>17.898538950521726</v>
      </c>
      <c r="D2174" s="2">
        <f>MACD!E2174</f>
        <v>3.4063970982458613E-3</v>
      </c>
      <c r="E2174" s="2">
        <f>MACD!F2174</f>
        <v>8.2752372051679514E-4</v>
      </c>
      <c r="F2174" s="2">
        <f>'Moving Avg'!D2174</f>
        <v>0.30599999999999999</v>
      </c>
      <c r="G2174" s="2">
        <f>'Moving Avg'!F2174</f>
        <v>0.31449999999999989</v>
      </c>
      <c r="H2174" s="2">
        <f>'Moving Avg'!G2174</f>
        <v>0.33700000000000019</v>
      </c>
      <c r="I2174" s="2">
        <f>'Moving Avg'!H2174</f>
        <v>0.34845000000000004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0.28999999999999998</v>
      </c>
      <c r="C2175" s="2">
        <f>RSI!I2175</f>
        <v>13.235752585700098</v>
      </c>
      <c r="D2175" s="2">
        <f>MACD!E2175</f>
        <v>5.2907367999023847E-3</v>
      </c>
      <c r="E2175" s="2">
        <f>MACD!F2175</f>
        <v>1.7201663363939131E-3</v>
      </c>
      <c r="F2175" s="2">
        <f>'Moving Avg'!D2175</f>
        <v>0.30199999999999999</v>
      </c>
      <c r="G2175" s="2">
        <f>'Moving Avg'!F2175</f>
        <v>0.31299999999999989</v>
      </c>
      <c r="H2175" s="2">
        <f>'Moving Avg'!G2175</f>
        <v>0.33440000000000014</v>
      </c>
      <c r="I2175" s="2">
        <f>'Moving Avg'!H2175</f>
        <v>0.34790000000000015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0.28000000000000003</v>
      </c>
      <c r="C2176" s="2">
        <f>RSI!I2176</f>
        <v>10.335978224230018</v>
      </c>
      <c r="D2176" s="2">
        <f>MACD!E2176</f>
        <v>6.2509375712868076E-3</v>
      </c>
      <c r="E2176" s="2">
        <f>MACD!F2176</f>
        <v>2.6263205833724924E-3</v>
      </c>
      <c r="F2176" s="2">
        <f>'Moving Avg'!D2176</f>
        <v>0.29599999999999999</v>
      </c>
      <c r="G2176" s="2">
        <f>'Moving Avg'!F2176</f>
        <v>0.31099999999999994</v>
      </c>
      <c r="H2176" s="2">
        <f>'Moving Avg'!G2176</f>
        <v>0.33160000000000017</v>
      </c>
      <c r="I2176" s="2">
        <f>'Moving Avg'!H2176</f>
        <v>0.34725000000000017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0.27</v>
      </c>
      <c r="C2177" s="2">
        <f>RSI!I2177</f>
        <v>8.3628527681605931</v>
      </c>
      <c r="D2177" s="2">
        <f>MACD!E2177</f>
        <v>8.0146169497641861E-3</v>
      </c>
      <c r="E2177" s="2">
        <f>MACD!F2177</f>
        <v>3.7039798566508315E-3</v>
      </c>
      <c r="F2177" s="2">
        <f>'Moving Avg'!D2177</f>
        <v>0.28799999999999998</v>
      </c>
      <c r="G2177" s="2">
        <f>'Moving Avg'!F2177</f>
        <v>0.3085</v>
      </c>
      <c r="H2177" s="2">
        <f>'Moving Avg'!G2177</f>
        <v>0.32860000000000011</v>
      </c>
      <c r="I2177" s="2">
        <f>'Moving Avg'!H2177</f>
        <v>0.3465000000000002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0.26</v>
      </c>
      <c r="C2178" s="2">
        <f>RSI!I2178</f>
        <v>6.9367690191518818</v>
      </c>
      <c r="D2178" s="2">
        <f>MACD!E2178</f>
        <v>1.0501663563103891E-2</v>
      </c>
      <c r="E2178" s="2">
        <f>MACD!F2178</f>
        <v>5.0635165979414434E-3</v>
      </c>
      <c r="F2178" s="2">
        <f>'Moving Avg'!D2178</f>
        <v>0.28000000000000003</v>
      </c>
      <c r="G2178" s="2">
        <f>'Moving Avg'!F2178</f>
        <v>0.30549999999999999</v>
      </c>
      <c r="H2178" s="2">
        <f>'Moving Avg'!G2178</f>
        <v>0.32560000000000017</v>
      </c>
      <c r="I2178" s="2">
        <f>'Moving Avg'!H2178</f>
        <v>0.34565000000000023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45477</v>
      </c>
      <c r="B2179" s="2">
        <f>RSI!B2179</f>
        <v>0.26</v>
      </c>
      <c r="C2179" s="2">
        <f>RSI!I2179</f>
        <v>6.9367690191518818</v>
      </c>
      <c r="D2179" s="2">
        <f>MACD!E2179</f>
        <v>1.2900327849189319E-2</v>
      </c>
      <c r="E2179" s="2">
        <f>MACD!F2179</f>
        <v>6.6308788481910189E-3</v>
      </c>
      <c r="F2179" s="2">
        <f>'Moving Avg'!D2179</f>
        <v>0.27200000000000002</v>
      </c>
      <c r="G2179" s="2">
        <f>'Moving Avg'!F2179</f>
        <v>0.30249999999999994</v>
      </c>
      <c r="H2179" s="2">
        <f>'Moving Avg'!G2179</f>
        <v>0.32280000000000014</v>
      </c>
      <c r="I2179" s="2">
        <f>'Moving Avg'!H2179</f>
        <v>0.34485000000000027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0.25</v>
      </c>
      <c r="C2180" s="2">
        <f>RSI!I2180</f>
        <v>5.7914042347472616</v>
      </c>
      <c r="D2180" s="2">
        <f>MACD!E2180</f>
        <v>1.5943152257385129E-2</v>
      </c>
      <c r="E2180" s="2">
        <f>MACD!F2180</f>
        <v>8.4933335300298417E-3</v>
      </c>
      <c r="F2180" s="2">
        <f>'Moving Avg'!D2180</f>
        <v>0.26400000000000001</v>
      </c>
      <c r="G2180" s="2">
        <f>'Moving Avg'!F2180</f>
        <v>0.29900000000000004</v>
      </c>
      <c r="H2180" s="2">
        <f>'Moving Avg'!G2180</f>
        <v>0.32000000000000012</v>
      </c>
      <c r="I2180" s="2">
        <f>'Moving Avg'!H2180</f>
        <v>0.34395000000000031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</row>
    <row r="2181" spans="1:12" ht="13.5" x14ac:dyDescent="0.25">
      <c r="A2181" s="3">
        <f>RSI!A2181</f>
        <v>45481</v>
      </c>
      <c r="B2181" s="2">
        <f>RSI!B2181</f>
        <v>0.25</v>
      </c>
      <c r="C2181" s="2">
        <f>RSI!I2181</f>
        <v>5.7914042347472616</v>
      </c>
      <c r="D2181" s="2">
        <f>MACD!E2181</f>
        <v>1.8829203833522767E-2</v>
      </c>
      <c r="E2181" s="2">
        <f>MACD!F2181</f>
        <v>1.0560507590728428E-2</v>
      </c>
      <c r="F2181" s="2">
        <f>'Moving Avg'!D2181</f>
        <v>0.25800000000000001</v>
      </c>
      <c r="G2181" s="2">
        <f>'Moving Avg'!F2181</f>
        <v>0.29549999999999998</v>
      </c>
      <c r="H2181" s="2">
        <f>'Moving Avg'!G2181</f>
        <v>0.31740000000000013</v>
      </c>
      <c r="I2181" s="2">
        <f>'Moving Avg'!H2181</f>
        <v>0.34305000000000035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45482</v>
      </c>
      <c r="B2182" s="2">
        <f>RSI!B2182</f>
        <v>0.25</v>
      </c>
      <c r="C2182" s="2">
        <f>RSI!I2182</f>
        <v>5.7914042347472616</v>
      </c>
      <c r="D2182" s="2">
        <f>MACD!E2182</f>
        <v>2.1559538215584817E-2</v>
      </c>
      <c r="E2182" s="2">
        <f>MACD!F2182</f>
        <v>1.2760313715699707E-2</v>
      </c>
      <c r="F2182" s="2">
        <f>'Moving Avg'!D2182</f>
        <v>0.254</v>
      </c>
      <c r="G2182" s="2">
        <f>'Moving Avg'!F2182</f>
        <v>0.29199999999999998</v>
      </c>
      <c r="H2182" s="2">
        <f>'Moving Avg'!G2182</f>
        <v>0.31500000000000017</v>
      </c>
      <c r="I2182" s="2">
        <f>'Moving Avg'!H2182</f>
        <v>0.34215000000000034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</row>
    <row r="2183" spans="1:12" ht="13.5" x14ac:dyDescent="0.25">
      <c r="A2183" s="3">
        <f>RSI!A2183</f>
        <v>45483</v>
      </c>
      <c r="B2183" s="2">
        <f>RSI!B2183</f>
        <v>0.24</v>
      </c>
      <c r="C2183" s="2">
        <f>RSI!I2183</f>
        <v>4.8012649062094255</v>
      </c>
      <c r="D2183" s="2">
        <f>MACD!E2183</f>
        <v>2.3339036227564058E-2</v>
      </c>
      <c r="E2183" s="2">
        <f>MACD!F2183</f>
        <v>1.4876058218072578E-2</v>
      </c>
      <c r="F2183" s="2">
        <f>'Moving Avg'!D2183</f>
        <v>0.25</v>
      </c>
      <c r="G2183" s="2">
        <f>'Moving Avg'!F2183</f>
        <v>0.28799999999999998</v>
      </c>
      <c r="H2183" s="2">
        <f>'Moving Avg'!G2183</f>
        <v>0.31260000000000016</v>
      </c>
      <c r="I2183" s="2">
        <f>'Moving Avg'!H2183</f>
        <v>0.34120000000000028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45484</v>
      </c>
      <c r="B2184" s="2">
        <f>RSI!B2184</f>
        <v>0.24</v>
      </c>
      <c r="C2184" s="2">
        <f>RSI!I2184</f>
        <v>4.8012649062094255</v>
      </c>
      <c r="D2184" s="2">
        <f>MACD!E2184</f>
        <v>2.5151018587632523E-2</v>
      </c>
      <c r="E2184" s="2">
        <f>MACD!F2184</f>
        <v>1.6931050291984568E-2</v>
      </c>
      <c r="F2184" s="2">
        <f>'Moving Avg'!D2184</f>
        <v>0.246</v>
      </c>
      <c r="G2184" s="2">
        <f>'Moving Avg'!F2184</f>
        <v>0.28400000000000003</v>
      </c>
      <c r="H2184" s="2">
        <f>'Moving Avg'!G2184</f>
        <v>0.31040000000000012</v>
      </c>
      <c r="I2184" s="2">
        <f>'Moving Avg'!H2184</f>
        <v>0.34025000000000022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45485</v>
      </c>
      <c r="B2185" s="2">
        <f>RSI!B2185</f>
        <v>0.24</v>
      </c>
      <c r="C2185" s="2">
        <f>RSI!I2185</f>
        <v>4.8012649062094255</v>
      </c>
      <c r="D2185" s="2">
        <f>MACD!E2185</f>
        <v>2.5429340737684658E-2</v>
      </c>
      <c r="E2185" s="2">
        <f>MACD!F2185</f>
        <v>1.8630708381124586E-2</v>
      </c>
      <c r="F2185" s="2">
        <f>'Moving Avg'!D2185</f>
        <v>0.24399999999999999</v>
      </c>
      <c r="G2185" s="2">
        <f>'Moving Avg'!F2185</f>
        <v>0.28000000000000003</v>
      </c>
      <c r="H2185" s="2">
        <f>'Moving Avg'!G2185</f>
        <v>0.30840000000000012</v>
      </c>
      <c r="I2185" s="2">
        <f>'Moving Avg'!H2185</f>
        <v>0.33930000000000021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45488</v>
      </c>
      <c r="B2186" s="2">
        <f>RSI!B2186</f>
        <v>0.25</v>
      </c>
      <c r="C2186" s="2">
        <f>RSI!I2186</f>
        <v>21.552460460461802</v>
      </c>
      <c r="D2186" s="2">
        <f>MACD!E2186</f>
        <v>2.364820463601397E-2</v>
      </c>
      <c r="E2186" s="2">
        <f>MACD!F2186</f>
        <v>1.9634207632102461E-2</v>
      </c>
      <c r="F2186" s="2">
        <f>'Moving Avg'!D2186</f>
        <v>0.24399999999999999</v>
      </c>
      <c r="G2186" s="2">
        <f>'Moving Avg'!F2186</f>
        <v>0.27700000000000002</v>
      </c>
      <c r="H2186" s="2">
        <f>'Moving Avg'!G2186</f>
        <v>0.30640000000000017</v>
      </c>
      <c r="I2186" s="2">
        <f>'Moving Avg'!H2186</f>
        <v>0.3384000000000002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0.25</v>
      </c>
      <c r="C2187" s="2">
        <f>RSI!I2187</f>
        <v>21.552460460461802</v>
      </c>
      <c r="D2187" s="2">
        <f>MACD!E2187</f>
        <v>2.0786651227172104E-2</v>
      </c>
      <c r="E2187" s="2">
        <f>MACD!F2187</f>
        <v>1.9864696351116391E-2</v>
      </c>
      <c r="F2187" s="2">
        <f>'Moving Avg'!D2187</f>
        <v>0.24399999999999999</v>
      </c>
      <c r="G2187" s="2">
        <f>'Moving Avg'!F2187</f>
        <v>0.27400000000000002</v>
      </c>
      <c r="H2187" s="2">
        <f>'Moving Avg'!G2187</f>
        <v>0.30440000000000011</v>
      </c>
      <c r="I2187" s="2">
        <f>'Moving Avg'!H2187</f>
        <v>0.33755000000000024</v>
      </c>
      <c r="J2187" s="5" t="str">
        <f>OBV!F2187</f>
        <v>BULLISH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0.25</v>
      </c>
      <c r="C2188" s="2">
        <f>RSI!I2188</f>
        <v>21.552460460461802</v>
      </c>
      <c r="D2188" s="2">
        <f>MACD!E2188</f>
        <v>1.6997267203410826E-2</v>
      </c>
      <c r="E2188" s="2">
        <f>MACD!F2188</f>
        <v>1.9291210521575279E-2</v>
      </c>
      <c r="F2188" s="2">
        <f>'Moving Avg'!D2188</f>
        <v>0.246</v>
      </c>
      <c r="G2188" s="2">
        <f>'Moving Avg'!F2188</f>
        <v>0.27100000000000002</v>
      </c>
      <c r="H2188" s="2">
        <f>'Moving Avg'!G2188</f>
        <v>0.30240000000000011</v>
      </c>
      <c r="I2188" s="2">
        <f>'Moving Avg'!H2188</f>
        <v>0.33670000000000022</v>
      </c>
      <c r="J2188" s="5" t="str">
        <f>OBV!F2188</f>
        <v>BULLISH</v>
      </c>
      <c r="K2188" s="5" t="str">
        <f>OBV!G2188</f>
        <v>NEUTRAL</v>
      </c>
      <c r="L2188" s="5" t="str">
        <f>OBV!H2188</f>
        <v>CONFIRMED BULLISH</v>
      </c>
    </row>
    <row r="2189" spans="1:12" ht="13.5" x14ac:dyDescent="0.25">
      <c r="A2189" s="3">
        <f>RSI!A2189</f>
        <v>45491</v>
      </c>
      <c r="B2189" s="2">
        <f>RSI!B2189</f>
        <v>0.25</v>
      </c>
      <c r="C2189" s="2">
        <f>RSI!I2189</f>
        <v>21.552460460461816</v>
      </c>
      <c r="D2189" s="2">
        <f>MACD!E2189</f>
        <v>1.3948635649712882E-2</v>
      </c>
      <c r="E2189" s="2">
        <f>MACD!F2189</f>
        <v>1.8222695547202801E-2</v>
      </c>
      <c r="F2189" s="2">
        <f>'Moving Avg'!D2189</f>
        <v>0.248</v>
      </c>
      <c r="G2189" s="2">
        <f>'Moving Avg'!F2189</f>
        <v>0.26800000000000002</v>
      </c>
      <c r="H2189" s="2">
        <f>'Moving Avg'!G2189</f>
        <v>0.30040000000000011</v>
      </c>
      <c r="I2189" s="2">
        <f>'Moving Avg'!H2189</f>
        <v>0.3358500000000002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0.24</v>
      </c>
      <c r="C2190" s="2">
        <f>RSI!I2190</f>
        <v>17.427740649971042</v>
      </c>
      <c r="D2190" s="2">
        <f>MACD!E2190</f>
        <v>1.071738716006676E-2</v>
      </c>
      <c r="E2190" s="2">
        <f>MACD!F2190</f>
        <v>1.6721633869775595E-2</v>
      </c>
      <c r="F2190" s="2">
        <f>'Moving Avg'!D2190</f>
        <v>0.248</v>
      </c>
      <c r="G2190" s="2">
        <f>'Moving Avg'!F2190</f>
        <v>0.26450000000000007</v>
      </c>
      <c r="H2190" s="2">
        <f>'Moving Avg'!G2190</f>
        <v>0.29840000000000011</v>
      </c>
      <c r="I2190" s="2">
        <f>'Moving Avg'!H2190</f>
        <v>0.33495000000000019</v>
      </c>
      <c r="J2190" s="5" t="str">
        <f>OBV!F2190</f>
        <v>BULLISH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0.23</v>
      </c>
      <c r="C2191" s="2">
        <f>RSI!I2191</f>
        <v>14.44964037138277</v>
      </c>
      <c r="D2191" s="2">
        <f>MACD!E2191</f>
        <v>8.9183476065256562E-3</v>
      </c>
      <c r="E2191" s="2">
        <f>MACD!F2191</f>
        <v>1.5160976617125607E-2</v>
      </c>
      <c r="F2191" s="2">
        <f>'Moving Avg'!D2191</f>
        <v>0.24399999999999999</v>
      </c>
      <c r="G2191" s="2">
        <f>'Moving Avg'!F2191</f>
        <v>0.26050000000000006</v>
      </c>
      <c r="H2191" s="2">
        <f>'Moving Avg'!G2191</f>
        <v>0.29640000000000011</v>
      </c>
      <c r="I2191" s="2">
        <f>'Moving Avg'!H2191</f>
        <v>0.33400000000000013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</row>
    <row r="2192" spans="1:12" ht="13.5" x14ac:dyDescent="0.25">
      <c r="A2192" s="3">
        <f>RSI!A2192</f>
        <v>45496</v>
      </c>
      <c r="B2192" s="2">
        <f>RSI!B2192</f>
        <v>0.23</v>
      </c>
      <c r="C2192" s="2">
        <f>RSI!I2192</f>
        <v>14.44964037138277</v>
      </c>
      <c r="D2192" s="2">
        <f>MACD!E2192</f>
        <v>7.635130319773753E-3</v>
      </c>
      <c r="E2192" s="2">
        <f>MACD!F2192</f>
        <v>1.3655807357655236E-2</v>
      </c>
      <c r="F2192" s="2">
        <f>'Moving Avg'!D2192</f>
        <v>0.24</v>
      </c>
      <c r="G2192" s="2">
        <f>'Moving Avg'!F2192</f>
        <v>0.25650000000000006</v>
      </c>
      <c r="H2192" s="2">
        <f>'Moving Avg'!G2192</f>
        <v>0.29420000000000007</v>
      </c>
      <c r="I2192" s="2">
        <f>'Moving Avg'!H2192</f>
        <v>0.33305000000000007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</row>
    <row r="2193" spans="1:12" ht="13.5" x14ac:dyDescent="0.25">
      <c r="A2193" s="3">
        <f>RSI!A2193</f>
        <v>45497</v>
      </c>
      <c r="B2193" s="2">
        <f>RSI!B2193</f>
        <v>0.23</v>
      </c>
      <c r="C2193" s="2">
        <f>RSI!I2193</f>
        <v>14.44964037138277</v>
      </c>
      <c r="D2193" s="2">
        <f>MACD!E2193</f>
        <v>5.2322093079906762E-3</v>
      </c>
      <c r="E2193" s="2">
        <f>MACD!F2193</f>
        <v>1.1971087747722325E-2</v>
      </c>
      <c r="F2193" s="2">
        <f>'Moving Avg'!D2193</f>
        <v>0.23599999999999999</v>
      </c>
      <c r="G2193" s="2">
        <f>'Moving Avg'!F2193</f>
        <v>0.25300000000000011</v>
      </c>
      <c r="H2193" s="2">
        <f>'Moving Avg'!G2193</f>
        <v>0.29180000000000006</v>
      </c>
      <c r="I2193" s="2">
        <f>'Moving Avg'!H2193</f>
        <v>0.33210000000000006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</row>
    <row r="2194" spans="1:12" ht="13.5" x14ac:dyDescent="0.25">
      <c r="A2194" s="3">
        <f>RSI!A2194</f>
        <v>45499</v>
      </c>
      <c r="B2194" s="2">
        <f>RSI!B2194</f>
        <v>0.23</v>
      </c>
      <c r="C2194" s="2">
        <f>RSI!I2194</f>
        <v>14.44964037138277</v>
      </c>
      <c r="D2194" s="2">
        <f>MACD!E2194</f>
        <v>3.4039126827134503E-3</v>
      </c>
      <c r="E2194" s="2">
        <f>MACD!F2194</f>
        <v>1.0257652734720551E-2</v>
      </c>
      <c r="F2194" s="2">
        <f>'Moving Avg'!D2194</f>
        <v>0.23199999999999998</v>
      </c>
      <c r="G2194" s="2">
        <f>'Moving Avg'!F2194</f>
        <v>0.24950000000000014</v>
      </c>
      <c r="H2194" s="2">
        <f>'Moving Avg'!G2194</f>
        <v>0.28960000000000002</v>
      </c>
      <c r="I2194" s="2">
        <f>'Moving Avg'!H2194</f>
        <v>0.33115000000000022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</row>
    <row r="2195" spans="1:12" ht="13.5" x14ac:dyDescent="0.25">
      <c r="A2195" s="3">
        <f>RSI!A2195</f>
        <v>45502</v>
      </c>
      <c r="B2195" s="2">
        <f>RSI!B2195</f>
        <v>0.23</v>
      </c>
      <c r="C2195" s="2">
        <f>RSI!I2195</f>
        <v>14.44964037138277</v>
      </c>
      <c r="D2195" s="2">
        <f>MACD!E2195</f>
        <v>2.0466556380350776E-3</v>
      </c>
      <c r="E2195" s="2">
        <f>MACD!F2195</f>
        <v>8.6154533153834575E-3</v>
      </c>
      <c r="F2195" s="2">
        <f>'Moving Avg'!D2195</f>
        <v>0.23000000000000004</v>
      </c>
      <c r="G2195" s="2">
        <f>'Moving Avg'!F2195</f>
        <v>0.24650000000000011</v>
      </c>
      <c r="H2195" s="2">
        <f>'Moving Avg'!G2195</f>
        <v>0.28760000000000008</v>
      </c>
      <c r="I2195" s="2">
        <f>'Moving Avg'!H2195</f>
        <v>0.33020000000000027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</row>
    <row r="2196" spans="1:12" ht="13.5" x14ac:dyDescent="0.25">
      <c r="A2196" s="3">
        <f>RSI!A2196</f>
        <v>45503</v>
      </c>
      <c r="B2196" s="2">
        <f>RSI!B2196</f>
        <v>0.23</v>
      </c>
      <c r="C2196" s="2">
        <f>RSI!I2196</f>
        <v>14.44964037138277</v>
      </c>
      <c r="D2196" s="2">
        <f>MACD!E2196</f>
        <v>2.6123755530245707E-3</v>
      </c>
      <c r="E2196" s="2">
        <f>MACD!F2196</f>
        <v>7.4148377629116805E-3</v>
      </c>
      <c r="F2196" s="2">
        <f>'Moving Avg'!D2196</f>
        <v>0.23000000000000004</v>
      </c>
      <c r="G2196" s="2">
        <f>'Moving Avg'!F2196</f>
        <v>0.24400000000000008</v>
      </c>
      <c r="H2196" s="2">
        <f>'Moving Avg'!G2196</f>
        <v>0.2858</v>
      </c>
      <c r="I2196" s="2">
        <f>'Moving Avg'!H2196</f>
        <v>0.32925000000000026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0.23</v>
      </c>
      <c r="C2197" s="2">
        <f>RSI!I2197</f>
        <v>14.44964037138277</v>
      </c>
      <c r="D2197" s="2">
        <f>MACD!E2197</f>
        <v>3.2537529729960712E-3</v>
      </c>
      <c r="E2197" s="2">
        <f>MACD!F2197</f>
        <v>6.5826208049285587E-3</v>
      </c>
      <c r="F2197" s="2">
        <f>'Moving Avg'!D2197</f>
        <v>0.23000000000000004</v>
      </c>
      <c r="G2197" s="2">
        <f>'Moving Avg'!F2197</f>
        <v>0.24200000000000008</v>
      </c>
      <c r="H2197" s="2">
        <f>'Moving Avg'!G2197</f>
        <v>0.28420000000000001</v>
      </c>
      <c r="I2197" s="2">
        <f>'Moving Avg'!H2197</f>
        <v>0.32835000000000031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</row>
    <row r="2198" spans="1:12" ht="13.5" x14ac:dyDescent="0.25">
      <c r="A2198" s="3">
        <f>RSI!A2198</f>
        <v>45505</v>
      </c>
      <c r="B2198" s="2">
        <f>RSI!B2198</f>
        <v>0.23</v>
      </c>
      <c r="C2198" s="2">
        <f>RSI!I2198</f>
        <v>14.44964037138277</v>
      </c>
      <c r="D2198" s="2">
        <f>MACD!E2198</f>
        <v>3.9470970715720921E-3</v>
      </c>
      <c r="E2198" s="2">
        <f>MACD!F2198</f>
        <v>6.0555160582572657E-3</v>
      </c>
      <c r="F2198" s="2">
        <f>'Moving Avg'!D2198</f>
        <v>0.23000000000000004</v>
      </c>
      <c r="G2198" s="2">
        <f>'Moving Avg'!F2198</f>
        <v>0.24050000000000007</v>
      </c>
      <c r="H2198" s="2">
        <f>'Moving Avg'!G2198</f>
        <v>0.28239999999999998</v>
      </c>
      <c r="I2198" s="2">
        <f>'Moving Avg'!H2198</f>
        <v>0.32745000000000024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</row>
    <row r="2199" spans="1:12" ht="13.5" x14ac:dyDescent="0.25">
      <c r="A2199" s="3">
        <f>RSI!A2199</f>
        <v>45506</v>
      </c>
      <c r="B2199" s="2">
        <f>RSI!B2199</f>
        <v>0.23</v>
      </c>
      <c r="C2199" s="2">
        <f>RSI!I2199</f>
        <v>14.44964037138277</v>
      </c>
      <c r="D2199" s="2">
        <f>MACD!E2199</f>
        <v>4.673254447133679E-3</v>
      </c>
      <c r="E2199" s="2">
        <f>MACD!F2199</f>
        <v>5.7790637360325484E-3</v>
      </c>
      <c r="F2199" s="2">
        <f>'Moving Avg'!D2199</f>
        <v>0.23000000000000004</v>
      </c>
      <c r="G2199" s="2">
        <f>'Moving Avg'!F2199</f>
        <v>0.23900000000000005</v>
      </c>
      <c r="H2199" s="2">
        <f>'Moving Avg'!G2199</f>
        <v>0.28059999999999996</v>
      </c>
      <c r="I2199" s="2">
        <f>'Moving Avg'!H2199</f>
        <v>0.32660000000000022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</row>
    <row r="2200" spans="1:12" ht="13.5" x14ac:dyDescent="0.25">
      <c r="A2200" s="3">
        <f>RSI!A2200</f>
        <v>45509</v>
      </c>
      <c r="B2200" s="2">
        <f>RSI!B2200</f>
        <v>0.24</v>
      </c>
      <c r="C2200" s="2">
        <f>RSI!I2200</f>
        <v>35.818090109783014</v>
      </c>
      <c r="D2200" s="2">
        <f>MACD!E2200</f>
        <v>3.1376426536605106E-3</v>
      </c>
      <c r="E2200" s="2">
        <f>MACD!F2200</f>
        <v>5.250779519558141E-3</v>
      </c>
      <c r="F2200" s="2">
        <f>'Moving Avg'!D2200</f>
        <v>0.23200000000000004</v>
      </c>
      <c r="G2200" s="2">
        <f>'Moving Avg'!F2200</f>
        <v>0.23850000000000007</v>
      </c>
      <c r="H2200" s="2">
        <f>'Moving Avg'!G2200</f>
        <v>0.27900000000000003</v>
      </c>
      <c r="I2200" s="2">
        <f>'Moving Avg'!H2200</f>
        <v>0.32580000000000015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0.25</v>
      </c>
      <c r="C2201" s="2">
        <f>RSI!I2201</f>
        <v>49.422833498425454</v>
      </c>
      <c r="D2201" s="2">
        <f>MACD!E2201</f>
        <v>-3.8043088998554464E-4</v>
      </c>
      <c r="E2201" s="2">
        <f>MACD!F2201</f>
        <v>4.1245374376494039E-3</v>
      </c>
      <c r="F2201" s="2">
        <f>'Moving Avg'!D2201</f>
        <v>0.23600000000000004</v>
      </c>
      <c r="G2201" s="2">
        <f>'Moving Avg'!F2201</f>
        <v>0.23850000000000002</v>
      </c>
      <c r="H2201" s="2">
        <f>'Moving Avg'!G2201</f>
        <v>0.27760000000000001</v>
      </c>
      <c r="I2201" s="2">
        <f>'Moving Avg'!H2201</f>
        <v>0.32505000000000012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</row>
    <row r="2202" spans="1:12" ht="13.5" x14ac:dyDescent="0.25">
      <c r="A2202" s="3">
        <f>RSI!A2202</f>
        <v>45511</v>
      </c>
      <c r="B2202" s="2">
        <f>RSI!B2202</f>
        <v>0.26</v>
      </c>
      <c r="C2202" s="2">
        <f>RSI!I2202</f>
        <v>58.822675017278257</v>
      </c>
      <c r="D2202" s="2">
        <f>MACD!E2202</f>
        <v>-4.1010818898223889E-3</v>
      </c>
      <c r="E2202" s="2">
        <f>MACD!F2202</f>
        <v>2.4794135721550453E-3</v>
      </c>
      <c r="F2202" s="2">
        <f>'Moving Avg'!D2202</f>
        <v>0.24199999999999999</v>
      </c>
      <c r="G2202" s="2">
        <f>'Moving Avg'!F2202</f>
        <v>0.23900000000000002</v>
      </c>
      <c r="H2202" s="2">
        <f>'Moving Avg'!G2202</f>
        <v>0.27639999999999998</v>
      </c>
      <c r="I2202" s="2">
        <f>'Moving Avg'!H2202</f>
        <v>0.32435000000000003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45512</v>
      </c>
      <c r="B2203" s="2">
        <f>RSI!B2203</f>
        <v>0.27</v>
      </c>
      <c r="C2203" s="2">
        <f>RSI!I2203</f>
        <v>65.689787057961141</v>
      </c>
      <c r="D2203" s="2">
        <f>MACD!E2203</f>
        <v>-8.0520069536281769E-3</v>
      </c>
      <c r="E2203" s="2">
        <f>MACD!F2203</f>
        <v>3.7312946699840071E-4</v>
      </c>
      <c r="F2203" s="2">
        <f>'Moving Avg'!D2203</f>
        <v>0.25</v>
      </c>
      <c r="G2203" s="2">
        <f>'Moving Avg'!F2203</f>
        <v>0.24050000000000002</v>
      </c>
      <c r="H2203" s="2">
        <f>'Moving Avg'!G2203</f>
        <v>0.27540000000000003</v>
      </c>
      <c r="I2203" s="2">
        <f>'Moving Avg'!H2203</f>
        <v>0.32370000000000004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</row>
    <row r="2204" spans="1:12" ht="13.5" x14ac:dyDescent="0.25">
      <c r="A2204" s="3">
        <f>RSI!A2204</f>
        <v>45513</v>
      </c>
      <c r="B2204" s="2">
        <f>RSI!B2204</f>
        <v>0.28000000000000003</v>
      </c>
      <c r="C2204" s="2">
        <f>RSI!I2204</f>
        <v>70.913631017943615</v>
      </c>
      <c r="D2204" s="2">
        <f>MACD!E2204</f>
        <v>-1.2252281497024453E-2</v>
      </c>
      <c r="E2204" s="2">
        <f>MACD!F2204</f>
        <v>-2.1519527258061703E-3</v>
      </c>
      <c r="F2204" s="2">
        <f>'Moving Avg'!D2204</f>
        <v>0.26</v>
      </c>
      <c r="G2204" s="2">
        <f>'Moving Avg'!F2204</f>
        <v>0.24250000000000002</v>
      </c>
      <c r="H2204" s="2">
        <f>'Moving Avg'!G2204</f>
        <v>0.27460000000000001</v>
      </c>
      <c r="I2204" s="2">
        <f>'Moving Avg'!H2204</f>
        <v>0.3231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</row>
    <row r="2205" spans="1:12" ht="13.5" x14ac:dyDescent="0.25">
      <c r="A2205" s="3">
        <f>RSI!A2205</f>
        <v>45516</v>
      </c>
      <c r="B2205" s="2">
        <f>RSI!B2205</f>
        <v>0.27</v>
      </c>
      <c r="C2205" s="2">
        <f>RSI!I2205</f>
        <v>60.924189158636203</v>
      </c>
      <c r="D2205" s="2">
        <f>MACD!E2205</f>
        <v>-1.5232527575217814E-2</v>
      </c>
      <c r="E2205" s="2">
        <f>MACD!F2205</f>
        <v>-4.768067695688499E-3</v>
      </c>
      <c r="F2205" s="2">
        <f>'Moving Avg'!D2205</f>
        <v>0.26600000000000001</v>
      </c>
      <c r="G2205" s="2">
        <f>'Moving Avg'!F2205</f>
        <v>0.24400000000000005</v>
      </c>
      <c r="H2205" s="2">
        <f>'Moving Avg'!G2205</f>
        <v>0.27360000000000001</v>
      </c>
      <c r="I2205" s="2">
        <f>'Moving Avg'!H2205</f>
        <v>0.32245000000000007</v>
      </c>
      <c r="J2205" s="5" t="str">
        <f>OBV!F2205</f>
        <v>NEUTRAL</v>
      </c>
      <c r="K2205" s="5" t="str">
        <f>OBV!G2205</f>
        <v>NEUTRAL</v>
      </c>
      <c r="L2205" s="5" t="str">
        <f>OBV!H2205</f>
        <v>NEUTRAL</v>
      </c>
    </row>
    <row r="2206" spans="1:12" ht="13.5" x14ac:dyDescent="0.25">
      <c r="A2206" s="3">
        <f>RSI!A2206</f>
        <v>45518</v>
      </c>
      <c r="B2206" s="2">
        <f>RSI!B2206</f>
        <v>0.27</v>
      </c>
      <c r="C2206" s="2">
        <f>RSI!I2206</f>
        <v>60.924189158636203</v>
      </c>
      <c r="D2206" s="2">
        <f>MACD!E2206</f>
        <v>-1.7849728604284187E-2</v>
      </c>
      <c r="E2206" s="2">
        <f>MACD!F2206</f>
        <v>-7.3843998774076368E-3</v>
      </c>
      <c r="F2206" s="2">
        <f>'Moving Avg'!D2206</f>
        <v>0.27</v>
      </c>
      <c r="G2206" s="2">
        <f>'Moving Avg'!F2206</f>
        <v>0.24500000000000002</v>
      </c>
      <c r="H2206" s="2">
        <f>'Moving Avg'!G2206</f>
        <v>0.27260000000000001</v>
      </c>
      <c r="I2206" s="2">
        <f>'Moving Avg'!H2206</f>
        <v>0.32180000000000009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45519</v>
      </c>
      <c r="B2207" s="2">
        <f>RSI!B2207</f>
        <v>0.26</v>
      </c>
      <c r="C2207" s="2">
        <f>RSI!I2207</f>
        <v>52.368567668372407</v>
      </c>
      <c r="D2207" s="2">
        <f>MACD!E2207</f>
        <v>-1.9411926235555155E-2</v>
      </c>
      <c r="E2207" s="2">
        <f>MACD!F2207</f>
        <v>-9.7899051490371418E-3</v>
      </c>
      <c r="F2207" s="2">
        <f>'Moving Avg'!D2207</f>
        <v>0.27</v>
      </c>
      <c r="G2207" s="2">
        <f>'Moving Avg'!F2207</f>
        <v>0.24549999999999991</v>
      </c>
      <c r="H2207" s="2">
        <f>'Moving Avg'!G2207</f>
        <v>0.27140000000000003</v>
      </c>
      <c r="I2207" s="2">
        <f>'Moving Avg'!H2207</f>
        <v>0.32110000000000016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45520</v>
      </c>
      <c r="B2208" s="2">
        <f>RSI!B2208</f>
        <v>0.25</v>
      </c>
      <c r="C2208" s="2">
        <f>RSI!I2208</f>
        <v>45.489113777843791</v>
      </c>
      <c r="D2208" s="2">
        <f>MACD!E2208</f>
        <v>-2.0015791317199882E-2</v>
      </c>
      <c r="E2208" s="2">
        <f>MACD!F2208</f>
        <v>-1.1835082382669691E-2</v>
      </c>
      <c r="F2208" s="2">
        <f>'Moving Avg'!D2208</f>
        <v>0.26600000000000001</v>
      </c>
      <c r="G2208" s="2">
        <f>'Moving Avg'!F2208</f>
        <v>0.24549999999999991</v>
      </c>
      <c r="H2208" s="2">
        <f>'Moving Avg'!G2208</f>
        <v>0.27</v>
      </c>
      <c r="I2208" s="2">
        <f>'Moving Avg'!H2208</f>
        <v>0.32035000000000013</v>
      </c>
      <c r="J2208" s="5" t="str">
        <f>OBV!F2208</f>
        <v>NEUTRAL</v>
      </c>
      <c r="K2208" s="5" t="str">
        <f>OBV!G2208</f>
        <v>NEUTRAL</v>
      </c>
      <c r="L2208" s="5" t="str">
        <f>OBV!H2208</f>
        <v>NEUTRAL</v>
      </c>
    </row>
    <row r="2209" spans="1:12" ht="13.5" x14ac:dyDescent="0.25">
      <c r="A2209" s="3">
        <f>RSI!A2209</f>
        <v>45523</v>
      </c>
      <c r="B2209" s="2">
        <f>RSI!B2209</f>
        <v>0.25</v>
      </c>
      <c r="C2209" s="2">
        <f>RSI!I2209</f>
        <v>45.489113777843791</v>
      </c>
      <c r="D2209" s="2">
        <f>MACD!E2209</f>
        <v>-2.0488725027124399E-2</v>
      </c>
      <c r="E2209" s="2">
        <f>MACD!F2209</f>
        <v>-1.3565810911560634E-2</v>
      </c>
      <c r="F2209" s="2">
        <f>'Moving Avg'!D2209</f>
        <v>0.26</v>
      </c>
      <c r="G2209" s="2">
        <f>'Moving Avg'!F2209</f>
        <v>0.24549999999999997</v>
      </c>
      <c r="H2209" s="2">
        <f>'Moving Avg'!G2209</f>
        <v>0.26860000000000001</v>
      </c>
      <c r="I2209" s="2">
        <f>'Moving Avg'!H2209</f>
        <v>0.31960000000000016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</row>
    <row r="2210" spans="1:12" ht="13.5" x14ac:dyDescent="0.25">
      <c r="A2210" s="3">
        <f>RSI!A2210</f>
        <v>45524</v>
      </c>
      <c r="B2210" s="2">
        <f>RSI!B2210</f>
        <v>0.25</v>
      </c>
      <c r="C2210" s="2">
        <f>RSI!I2210</f>
        <v>45.489113777843791</v>
      </c>
      <c r="D2210" s="2">
        <f>MACD!E2210</f>
        <v>-1.9315226081599468E-2</v>
      </c>
      <c r="E2210" s="2">
        <f>MACD!F2210</f>
        <v>-1.4715693945568402E-2</v>
      </c>
      <c r="F2210" s="2">
        <f>'Moving Avg'!D2210</f>
        <v>0.25600000000000001</v>
      </c>
      <c r="G2210" s="2">
        <f>'Moving Avg'!F2210</f>
        <v>0.246</v>
      </c>
      <c r="H2210" s="2">
        <f>'Moving Avg'!G2210</f>
        <v>0.26720000000000005</v>
      </c>
      <c r="I2210" s="2">
        <f>'Moving Avg'!H2210</f>
        <v>0.31890000000000013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</row>
    <row r="2211" spans="1:12" ht="13.5" x14ac:dyDescent="0.25">
      <c r="A2211" s="3">
        <f>RSI!A2211</f>
        <v>45525</v>
      </c>
      <c r="B2211" s="2">
        <f>RSI!B2211</f>
        <v>0.24</v>
      </c>
      <c r="C2211" s="2">
        <f>RSI!I2211</f>
        <v>39.077541384541192</v>
      </c>
      <c r="D2211" s="2">
        <f>MACD!E2211</f>
        <v>-1.6010459374061675E-2</v>
      </c>
      <c r="E2211" s="2">
        <f>MACD!F2211</f>
        <v>-1.4974647031267056E-2</v>
      </c>
      <c r="F2211" s="2">
        <f>'Moving Avg'!D2211</f>
        <v>0.25</v>
      </c>
      <c r="G2211" s="2">
        <f>'Moving Avg'!F2211</f>
        <v>0.2465</v>
      </c>
      <c r="H2211" s="2">
        <f>'Moving Avg'!G2211</f>
        <v>0.26560000000000006</v>
      </c>
      <c r="I2211" s="2">
        <f>'Moving Avg'!H2211</f>
        <v>0.3182000000000002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45526</v>
      </c>
      <c r="B2212" s="2">
        <f>RSI!B2212</f>
        <v>0.23</v>
      </c>
      <c r="C2212" s="2">
        <f>RSI!I2212</f>
        <v>33.927676073535395</v>
      </c>
      <c r="D2212" s="2">
        <f>MACD!E2212</f>
        <v>-1.084563691802426E-2</v>
      </c>
      <c r="E2212" s="2">
        <f>MACD!F2212</f>
        <v>-1.4148845008618498E-2</v>
      </c>
      <c r="F2212" s="2">
        <f>'Moving Avg'!D2212</f>
        <v>0.24399999999999999</v>
      </c>
      <c r="G2212" s="2">
        <f>'Moving Avg'!F2212</f>
        <v>0.24650000000000002</v>
      </c>
      <c r="H2212" s="2">
        <f>'Moving Avg'!G2212</f>
        <v>0.26380000000000003</v>
      </c>
      <c r="I2212" s="2">
        <f>'Moving Avg'!H2212</f>
        <v>0.31745000000000018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45527</v>
      </c>
      <c r="B2213" s="2">
        <f>RSI!B2213</f>
        <v>0.22</v>
      </c>
      <c r="C2213" s="2">
        <f>RSI!I2213</f>
        <v>29.710997006444558</v>
      </c>
      <c r="D2213" s="2">
        <f>MACD!E2213</f>
        <v>-4.0544439747695893E-3</v>
      </c>
      <c r="E2213" s="2">
        <f>MACD!F2213</f>
        <v>-1.2129964801848718E-2</v>
      </c>
      <c r="F2213" s="2">
        <f>'Moving Avg'!D2213</f>
        <v>0.23799999999999999</v>
      </c>
      <c r="G2213" s="2">
        <f>'Moving Avg'!F2213</f>
        <v>0.246</v>
      </c>
      <c r="H2213" s="2">
        <f>'Moving Avg'!G2213</f>
        <v>0.26180000000000009</v>
      </c>
      <c r="I2213" s="2">
        <f>'Moving Avg'!H2213</f>
        <v>0.31665000000000015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45530</v>
      </c>
      <c r="B2214" s="2">
        <f>RSI!B2214</f>
        <v>0.21</v>
      </c>
      <c r="C2214" s="2">
        <f>RSI!I2214</f>
        <v>26.203762731662209</v>
      </c>
      <c r="D2214" s="2">
        <f>MACD!E2214</f>
        <v>4.161498575925876E-3</v>
      </c>
      <c r="E2214" s="2">
        <f>MACD!F2214</f>
        <v>-8.8716721262938007E-3</v>
      </c>
      <c r="F2214" s="2">
        <f>'Moving Avg'!D2214</f>
        <v>0.22999999999999998</v>
      </c>
      <c r="G2214" s="2">
        <f>'Moving Avg'!F2214</f>
        <v>0.24500000000000002</v>
      </c>
      <c r="H2214" s="2">
        <f>'Moving Avg'!G2214</f>
        <v>0.25960000000000005</v>
      </c>
      <c r="I2214" s="2">
        <f>'Moving Avg'!H2214</f>
        <v>0.31580000000000014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</row>
    <row r="2215" spans="1:12" ht="13.5" x14ac:dyDescent="0.25">
      <c r="A2215" s="3">
        <f>RSI!A2215</f>
        <v>45531</v>
      </c>
      <c r="B2215" s="2">
        <f>RSI!B2215</f>
        <v>0.21</v>
      </c>
      <c r="C2215" s="2">
        <f>RSI!I2215</f>
        <v>26.203762731662209</v>
      </c>
      <c r="D2215" s="2">
        <f>MACD!E2215</f>
        <v>9.8103253768875853E-3</v>
      </c>
      <c r="E2215" s="2">
        <f>MACD!F2215</f>
        <v>-5.1352726256575238E-3</v>
      </c>
      <c r="F2215" s="2">
        <f>'Moving Avg'!D2215</f>
        <v>0.22199999999999998</v>
      </c>
      <c r="G2215" s="2">
        <f>'Moving Avg'!F2215</f>
        <v>0.24400000000000005</v>
      </c>
      <c r="H2215" s="2">
        <f>'Moving Avg'!G2215</f>
        <v>0.25740000000000007</v>
      </c>
      <c r="I2215" s="2">
        <f>'Moving Avg'!H2215</f>
        <v>0.31500000000000022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0.21</v>
      </c>
      <c r="C2216" s="2">
        <f>RSI!I2216</f>
        <v>26.203762731662209</v>
      </c>
      <c r="D2216" s="2">
        <f>MACD!E2216</f>
        <v>1.4808006484457126E-2</v>
      </c>
      <c r="E2216" s="2">
        <f>MACD!F2216</f>
        <v>-1.1466168036345938E-3</v>
      </c>
      <c r="F2216" s="2">
        <f>'Moving Avg'!D2216</f>
        <v>0.21600000000000003</v>
      </c>
      <c r="G2216" s="2">
        <f>'Moving Avg'!F2216</f>
        <v>0.24300000000000002</v>
      </c>
      <c r="H2216" s="2">
        <f>'Moving Avg'!G2216</f>
        <v>0.25540000000000013</v>
      </c>
      <c r="I2216" s="2">
        <f>'Moving Avg'!H2216</f>
        <v>0.31420000000000026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45533</v>
      </c>
      <c r="B2217" s="2">
        <f>RSI!B2217</f>
        <v>0.21</v>
      </c>
      <c r="C2217" s="2">
        <f>RSI!I2217</f>
        <v>26.203762731662209</v>
      </c>
      <c r="D2217" s="2">
        <f>MACD!E2217</f>
        <v>1.7700115540422362E-2</v>
      </c>
      <c r="E2217" s="2">
        <f>MACD!F2217</f>
        <v>2.6227296651767976E-3</v>
      </c>
      <c r="F2217" s="2">
        <f>'Moving Avg'!D2217</f>
        <v>0.21200000000000002</v>
      </c>
      <c r="G2217" s="2">
        <f>'Moving Avg'!F2217</f>
        <v>0.24200000000000005</v>
      </c>
      <c r="H2217" s="2">
        <f>'Moving Avg'!G2217</f>
        <v>0.25340000000000013</v>
      </c>
      <c r="I2217" s="2">
        <f>'Moving Avg'!H2217</f>
        <v>0.31340000000000023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</row>
    <row r="2218" spans="1:12" ht="13.5" x14ac:dyDescent="0.25">
      <c r="A2218" s="3">
        <f>RSI!A2218</f>
        <v>45534</v>
      </c>
      <c r="B2218" s="2">
        <f>RSI!B2218</f>
        <v>0.21</v>
      </c>
      <c r="C2218" s="2">
        <f>RSI!I2218</f>
        <v>26.203762731662209</v>
      </c>
      <c r="D2218" s="2">
        <f>MACD!E2218</f>
        <v>1.8795641261871804E-2</v>
      </c>
      <c r="E2218" s="2">
        <f>MACD!F2218</f>
        <v>5.8573119845157992E-3</v>
      </c>
      <c r="F2218" s="2">
        <f>'Moving Avg'!D2218</f>
        <v>0.21000000000000002</v>
      </c>
      <c r="G2218" s="2">
        <f>'Moving Avg'!F2218</f>
        <v>0.24100000000000002</v>
      </c>
      <c r="H2218" s="2">
        <f>'Moving Avg'!G2218</f>
        <v>0.25140000000000012</v>
      </c>
      <c r="I2218" s="2">
        <f>'Moving Avg'!H2218</f>
        <v>0.31260000000000021</v>
      </c>
      <c r="J2218" s="5" t="str">
        <f>OBV!F2218</f>
        <v>BEARISH</v>
      </c>
      <c r="K2218" s="5" t="str">
        <f>OBV!G2218</f>
        <v>NEUTRAL</v>
      </c>
      <c r="L2218" s="5" t="str">
        <f>OBV!H2218</f>
        <v>CONFIRMED BEARISH</v>
      </c>
    </row>
    <row r="2219" spans="1:12" ht="13.5" x14ac:dyDescent="0.25">
      <c r="A2219" s="3">
        <f>RSI!A2219</f>
        <v>45537</v>
      </c>
      <c r="B2219" s="2">
        <f>RSI!B2219</f>
        <v>0.21</v>
      </c>
      <c r="C2219" s="2">
        <f>RSI!I2219</f>
        <v>26.203762731662209</v>
      </c>
      <c r="D2219" s="2">
        <f>MACD!E2219</f>
        <v>1.9895604248627102E-2</v>
      </c>
      <c r="E2219" s="2">
        <f>MACD!F2219</f>
        <v>8.6649704373380591E-3</v>
      </c>
      <c r="F2219" s="2">
        <f>'Moving Avg'!D2219</f>
        <v>0.21000000000000002</v>
      </c>
      <c r="G2219" s="2">
        <f>'Moving Avg'!F2219</f>
        <v>0.24</v>
      </c>
      <c r="H2219" s="2">
        <f>'Moving Avg'!G2219</f>
        <v>0.24940000000000015</v>
      </c>
      <c r="I2219" s="2">
        <f>'Moving Avg'!H2219</f>
        <v>0.31180000000000024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0.22</v>
      </c>
      <c r="C2220" s="2">
        <f>RSI!I2220</f>
        <v>37.67963352430472</v>
      </c>
      <c r="D2220" s="2">
        <f>MACD!E2220</f>
        <v>2.0245767793821423E-2</v>
      </c>
      <c r="E2220" s="2">
        <f>MACD!F2220</f>
        <v>1.0981129908634733E-2</v>
      </c>
      <c r="F2220" s="2">
        <f>'Moving Avg'!D2220</f>
        <v>0.21200000000000002</v>
      </c>
      <c r="G2220" s="2">
        <f>'Moving Avg'!F2220</f>
        <v>0.23900000000000002</v>
      </c>
      <c r="H2220" s="2">
        <f>'Moving Avg'!G2220</f>
        <v>0.24760000000000018</v>
      </c>
      <c r="I2220" s="2">
        <f>'Moving Avg'!H2220</f>
        <v>0.31105000000000027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0.23</v>
      </c>
      <c r="C2221" s="2">
        <f>RSI!I2221</f>
        <v>46.619283478649919</v>
      </c>
      <c r="D2221" s="2">
        <f>MACD!E2221</f>
        <v>1.8352069513915825E-2</v>
      </c>
      <c r="E2221" s="2">
        <f>MACD!F2221</f>
        <v>1.2455317829690952E-2</v>
      </c>
      <c r="F2221" s="2">
        <f>'Moving Avg'!D2221</f>
        <v>0.21600000000000003</v>
      </c>
      <c r="G2221" s="2">
        <f>'Moving Avg'!F2221</f>
        <v>0.23800000000000004</v>
      </c>
      <c r="H2221" s="2">
        <f>'Moving Avg'!G2221</f>
        <v>0.24600000000000019</v>
      </c>
      <c r="I2221" s="2">
        <f>'Moving Avg'!H2221</f>
        <v>0.31035000000000024</v>
      </c>
      <c r="J2221" s="5" t="str">
        <f>OBV!F2221</f>
        <v>NEUTRAL</v>
      </c>
      <c r="K2221" s="5" t="str">
        <f>OBV!G2221</f>
        <v>NEUTRAL</v>
      </c>
      <c r="L2221" s="5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0.24</v>
      </c>
      <c r="C2222" s="2">
        <f>RSI!I2222</f>
        <v>53.762154212584136</v>
      </c>
      <c r="D2222" s="2">
        <f>MACD!E2222</f>
        <v>1.4494020211836905E-2</v>
      </c>
      <c r="E2222" s="2">
        <f>MACD!F2222</f>
        <v>1.2863058306120143E-2</v>
      </c>
      <c r="F2222" s="2">
        <f>'Moving Avg'!D2222</f>
        <v>0.22199999999999998</v>
      </c>
      <c r="G2222" s="2">
        <f>'Moving Avg'!F2222</f>
        <v>0.23700000000000002</v>
      </c>
      <c r="H2222" s="2">
        <f>'Moving Avg'!G2222</f>
        <v>0.24460000000000023</v>
      </c>
      <c r="I2222" s="2">
        <f>'Moving Avg'!H2222</f>
        <v>0.30970000000000025</v>
      </c>
      <c r="J2222" s="5" t="str">
        <f>OBV!F2222</f>
        <v>NEUTRAL</v>
      </c>
      <c r="K2222" s="5" t="str">
        <f>OBV!G2222</f>
        <v>NEUTRAL</v>
      </c>
      <c r="L2222" s="5" t="str">
        <f>OBV!H2222</f>
        <v>NEUTRAL</v>
      </c>
    </row>
    <row r="2223" spans="1:12" ht="13.5" x14ac:dyDescent="0.25">
      <c r="A2223" s="3">
        <f>RSI!A2223</f>
        <v>45541</v>
      </c>
      <c r="B2223" s="2">
        <f>RSI!B2223</f>
        <v>0.24</v>
      </c>
      <c r="C2223" s="2">
        <f>RSI!I2223</f>
        <v>53.762154212584136</v>
      </c>
      <c r="D2223" s="2">
        <f>MACD!E2223</f>
        <v>9.6537363402726395E-3</v>
      </c>
      <c r="E2223" s="2">
        <f>MACD!F2223</f>
        <v>1.2221193912950644E-2</v>
      </c>
      <c r="F2223" s="2">
        <f>'Moving Avg'!D2223</f>
        <v>0.22800000000000004</v>
      </c>
      <c r="G2223" s="2">
        <f>'Moving Avg'!F2223</f>
        <v>0.23550000000000004</v>
      </c>
      <c r="H2223" s="2">
        <f>'Moving Avg'!G2223</f>
        <v>0.24340000000000026</v>
      </c>
      <c r="I2223" s="2">
        <f>'Moving Avg'!H2223</f>
        <v>0.30905000000000027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</row>
    <row r="2224" spans="1:12" ht="13.5" x14ac:dyDescent="0.25">
      <c r="A2224" s="3">
        <f>RSI!A2224</f>
        <v>45544</v>
      </c>
      <c r="B2224" s="2">
        <f>RSI!B2224</f>
        <v>0.25</v>
      </c>
      <c r="C2224" s="2">
        <f>RSI!I2224</f>
        <v>59.973743503658284</v>
      </c>
      <c r="D2224" s="2">
        <f>MACD!E2224</f>
        <v>3.2443545452833233E-3</v>
      </c>
      <c r="E2224" s="2">
        <f>MACD!F2224</f>
        <v>1.042582603941718E-2</v>
      </c>
      <c r="F2224" s="2">
        <f>'Moving Avg'!D2224</f>
        <v>0.23599999999999999</v>
      </c>
      <c r="G2224" s="2">
        <f>'Moving Avg'!F2224</f>
        <v>0.23400000000000004</v>
      </c>
      <c r="H2224" s="2">
        <f>'Moving Avg'!G2224</f>
        <v>0.24240000000000028</v>
      </c>
      <c r="I2224" s="2">
        <f>'Moving Avg'!H2224</f>
        <v>0.30845000000000028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0.25</v>
      </c>
      <c r="C2225" s="2">
        <f>RSI!I2225</f>
        <v>59.973743503658284</v>
      </c>
      <c r="D2225" s="2">
        <f>MACD!E2225</f>
        <v>-2.2700540353525478E-3</v>
      </c>
      <c r="E2225" s="2">
        <f>MACD!F2225</f>
        <v>7.8866500244632355E-3</v>
      </c>
      <c r="F2225" s="2">
        <f>'Moving Avg'!D2225</f>
        <v>0.24199999999999999</v>
      </c>
      <c r="G2225" s="2">
        <f>'Moving Avg'!F2225</f>
        <v>0.23300000000000001</v>
      </c>
      <c r="H2225" s="2">
        <f>'Moving Avg'!G2225</f>
        <v>0.24160000000000026</v>
      </c>
      <c r="I2225" s="2">
        <f>'Moving Avg'!H2225</f>
        <v>0.30785000000000023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0.25</v>
      </c>
      <c r="C2226" s="2">
        <f>RSI!I2226</f>
        <v>59.973743503658277</v>
      </c>
      <c r="D2226" s="2">
        <f>MACD!E2226</f>
        <v>-7.0204305126558564E-3</v>
      </c>
      <c r="E2226" s="2">
        <f>MACD!F2226</f>
        <v>4.9052339170394168E-3</v>
      </c>
      <c r="F2226" s="2">
        <f>'Moving Avg'!D2226</f>
        <v>0.246</v>
      </c>
      <c r="G2226" s="2">
        <f>'Moving Avg'!F2226</f>
        <v>0.23200000000000004</v>
      </c>
      <c r="H2226" s="2">
        <f>'Moving Avg'!G2226</f>
        <v>0.24100000000000021</v>
      </c>
      <c r="I2226" s="2">
        <f>'Moving Avg'!H2226</f>
        <v>0.30725000000000025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</row>
    <row r="2227" spans="1:12" ht="13.5" x14ac:dyDescent="0.25">
      <c r="A2227" s="3">
        <f>RSI!A2227</f>
        <v>45547</v>
      </c>
      <c r="B2227" s="2">
        <f>RSI!B2227</f>
        <v>0.26</v>
      </c>
      <c r="C2227" s="2">
        <f>RSI!I2227</f>
        <v>65.724704227802903</v>
      </c>
      <c r="D2227" s="2">
        <f>MACD!E2227</f>
        <v>-1.1858811735470043E-2</v>
      </c>
      <c r="E2227" s="2">
        <f>MACD!F2227</f>
        <v>1.5524247865375249E-3</v>
      </c>
      <c r="F2227" s="2">
        <f>'Moving Avg'!D2227</f>
        <v>0.25</v>
      </c>
      <c r="G2227" s="2">
        <f>'Moving Avg'!F2227</f>
        <v>0.23199999999999998</v>
      </c>
      <c r="H2227" s="2">
        <f>'Moving Avg'!G2227</f>
        <v>0.24080000000000021</v>
      </c>
      <c r="I2227" s="2">
        <f>'Moving Avg'!H2227</f>
        <v>0.30670000000000025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0.27</v>
      </c>
      <c r="C2228" s="2">
        <f>RSI!I2228</f>
        <v>70.317531626192931</v>
      </c>
      <c r="D2228" s="2">
        <f>MACD!E2228</f>
        <v>-1.6824964411629645E-2</v>
      </c>
      <c r="E2228" s="2">
        <f>MACD!F2228</f>
        <v>-2.1230530530959094E-3</v>
      </c>
      <c r="F2228" s="2">
        <f>'Moving Avg'!D2228</f>
        <v>0.25600000000000001</v>
      </c>
      <c r="G2228" s="2">
        <f>'Moving Avg'!F2228</f>
        <v>0.23300000000000001</v>
      </c>
      <c r="H2228" s="2">
        <f>'Moving Avg'!G2228</f>
        <v>0.24100000000000019</v>
      </c>
      <c r="I2228" s="2">
        <f>'Moving Avg'!H2228</f>
        <v>0.30620000000000031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0.27</v>
      </c>
      <c r="C2229" s="2">
        <f>RSI!I2229</f>
        <v>70.317531626192931</v>
      </c>
      <c r="D2229" s="2">
        <f>MACD!E2229</f>
        <v>-2.1207847968032406E-2</v>
      </c>
      <c r="E2229" s="2">
        <f>MACD!F2229</f>
        <v>-5.9400120360832091E-3</v>
      </c>
      <c r="F2229" s="2">
        <f>'Moving Avg'!D2229</f>
        <v>0.26</v>
      </c>
      <c r="G2229" s="2">
        <f>'Moving Avg'!F2229</f>
        <v>0.23399999999999999</v>
      </c>
      <c r="H2229" s="2">
        <f>'Moving Avg'!G2229</f>
        <v>0.24120000000000016</v>
      </c>
      <c r="I2229" s="2">
        <f>'Moving Avg'!H2229</f>
        <v>0.3057000000000003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45552</v>
      </c>
      <c r="B2230" s="2">
        <f>RSI!B2230</f>
        <v>0.27</v>
      </c>
      <c r="C2230" s="2">
        <f>RSI!I2230</f>
        <v>70.317531626192931</v>
      </c>
      <c r="D2230" s="2">
        <f>MACD!E2230</f>
        <v>-2.3545345364438808E-2</v>
      </c>
      <c r="E2230" s="2">
        <f>MACD!F2230</f>
        <v>-9.4610787017543295E-3</v>
      </c>
      <c r="F2230" s="2">
        <f>'Moving Avg'!D2230</f>
        <v>0.26400000000000001</v>
      </c>
      <c r="G2230" s="2">
        <f>'Moving Avg'!F2230</f>
        <v>0.23499999999999996</v>
      </c>
      <c r="H2230" s="2">
        <f>'Moving Avg'!G2230</f>
        <v>0.24160000000000015</v>
      </c>
      <c r="I2230" s="2">
        <f>'Moving Avg'!H2230</f>
        <v>0.3052000000000003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45553</v>
      </c>
      <c r="B2231" s="2">
        <f>RSI!B2231</f>
        <v>0.27</v>
      </c>
      <c r="C2231" s="2">
        <f>RSI!I2231</f>
        <v>70.317531626192931</v>
      </c>
      <c r="D2231" s="2">
        <f>MACD!E2231</f>
        <v>-2.4139733975703764E-2</v>
      </c>
      <c r="E2231" s="2">
        <f>MACD!F2231</f>
        <v>-1.2396809756544218E-2</v>
      </c>
      <c r="F2231" s="2">
        <f>'Moving Avg'!D2231</f>
        <v>0.26800000000000002</v>
      </c>
      <c r="G2231" s="2">
        <f>'Moving Avg'!F2231</f>
        <v>0.23650000000000002</v>
      </c>
      <c r="H2231" s="2">
        <f>'Moving Avg'!G2231</f>
        <v>0.2420000000000001</v>
      </c>
      <c r="I2231" s="2">
        <f>'Moving Avg'!H2231</f>
        <v>0.30475000000000035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45554</v>
      </c>
      <c r="B2232" s="2">
        <f>RSI!B2232</f>
        <v>0.27</v>
      </c>
      <c r="C2232" s="2">
        <f>RSI!I2232</f>
        <v>70.317531626192931</v>
      </c>
      <c r="D2232" s="2">
        <f>MACD!E2232</f>
        <v>-2.3247705292498755E-2</v>
      </c>
      <c r="E2232" s="2">
        <f>MACD!F2232</f>
        <v>-1.4566988863735125E-2</v>
      </c>
      <c r="F2232" s="2">
        <f>'Moving Avg'!D2232</f>
        <v>0.27</v>
      </c>
      <c r="G2232" s="2">
        <f>'Moving Avg'!F2232</f>
        <v>0.23849999999999999</v>
      </c>
      <c r="H2232" s="2">
        <f>'Moving Avg'!G2232</f>
        <v>0.24240000000000006</v>
      </c>
      <c r="I2232" s="2">
        <f>'Moving Avg'!H2232</f>
        <v>0.30430000000000035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</row>
    <row r="2233" spans="1:12" ht="13.5" x14ac:dyDescent="0.25">
      <c r="A2233" s="3">
        <f>RSI!A2233</f>
        <v>45555</v>
      </c>
      <c r="B2233" s="2">
        <f>RSI!B2233</f>
        <v>0.27</v>
      </c>
      <c r="C2233" s="2">
        <f>RSI!I2233</f>
        <v>70.317531626192931</v>
      </c>
      <c r="D2233" s="2">
        <f>MACD!E2233</f>
        <v>-2.2625771648477733E-2</v>
      </c>
      <c r="E2233" s="2">
        <f>MACD!F2233</f>
        <v>-1.6178745420683649E-2</v>
      </c>
      <c r="F2233" s="2">
        <f>'Moving Avg'!D2233</f>
        <v>0.27</v>
      </c>
      <c r="G2233" s="2">
        <f>'Moving Avg'!F2233</f>
        <v>0.24099999999999994</v>
      </c>
      <c r="H2233" s="2">
        <f>'Moving Avg'!G2233</f>
        <v>0.24300000000000005</v>
      </c>
      <c r="I2233" s="2">
        <f>'Moving Avg'!H2233</f>
        <v>0.30390000000000034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</row>
    <row r="2234" spans="1:12" ht="13.5" x14ac:dyDescent="0.25">
      <c r="A2234" s="3">
        <f>RSI!A2234</f>
        <v>45558</v>
      </c>
      <c r="B2234" s="2">
        <f>RSI!B2234</f>
        <v>0.28000000000000003</v>
      </c>
      <c r="C2234" s="2">
        <f>RSI!I2234</f>
        <v>75.449337600535827</v>
      </c>
      <c r="D2234" s="2">
        <f>MACD!E2234</f>
        <v>-2.1424817692068387E-2</v>
      </c>
      <c r="E2234" s="2">
        <f>MACD!F2234</f>
        <v>-1.7227959874960598E-2</v>
      </c>
      <c r="F2234" s="2">
        <f>'Moving Avg'!D2234</f>
        <v>0.27200000000000002</v>
      </c>
      <c r="G2234" s="2">
        <f>'Moving Avg'!F2234</f>
        <v>0.2445</v>
      </c>
      <c r="H2234" s="2">
        <f>'Moving Avg'!G2234</f>
        <v>0.24379999999999999</v>
      </c>
      <c r="I2234" s="2">
        <f>'Moving Avg'!H2234</f>
        <v>0.30350000000000038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</row>
    <row r="2235" spans="1:12" ht="13.5" x14ac:dyDescent="0.25">
      <c r="A2235" s="3">
        <f>RSI!A2235</f>
        <v>45559</v>
      </c>
      <c r="B2235" s="2">
        <f>RSI!B2235</f>
        <v>0.28999999999999998</v>
      </c>
      <c r="C2235" s="2">
        <f>RSI!I2235</f>
        <v>79.302914959909288</v>
      </c>
      <c r="D2235" s="2">
        <f>MACD!E2235</f>
        <v>-2.132236296619705E-2</v>
      </c>
      <c r="E2235" s="2">
        <f>MACD!F2235</f>
        <v>-1.8046840493207889E-2</v>
      </c>
      <c r="F2235" s="2">
        <f>'Moving Avg'!D2235</f>
        <v>0.27600000000000002</v>
      </c>
      <c r="G2235" s="2">
        <f>'Moving Avg'!F2235</f>
        <v>0.24850000000000003</v>
      </c>
      <c r="H2235" s="2">
        <f>'Moving Avg'!G2235</f>
        <v>0.24479999999999996</v>
      </c>
      <c r="I2235" s="2">
        <f>'Moving Avg'!H2235</f>
        <v>0.30320000000000036</v>
      </c>
      <c r="J2235" s="5" t="str">
        <f>OBV!F2235</f>
        <v>BULLISH</v>
      </c>
      <c r="K2235" s="5" t="str">
        <f>OBV!G2235</f>
        <v>NEUTRAL</v>
      </c>
      <c r="L2235" s="5" t="str">
        <f>OBV!H2235</f>
        <v>CONFIRMED BULLISH</v>
      </c>
    </row>
    <row r="2236" spans="1:12" ht="13.5" x14ac:dyDescent="0.25">
      <c r="A2236" s="3">
        <f>RSI!A2236</f>
        <v>45560</v>
      </c>
      <c r="B2236" s="2">
        <f>RSI!B2236</f>
        <v>0.28999999999999998</v>
      </c>
      <c r="C2236" s="2">
        <f>RSI!I2236</f>
        <v>79.302914959909288</v>
      </c>
      <c r="D2236" s="2">
        <f>MACD!E2236</f>
        <v>-2.1454942734061955E-2</v>
      </c>
      <c r="E2236" s="2">
        <f>MACD!F2236</f>
        <v>-1.8728460941378703E-2</v>
      </c>
      <c r="F2236" s="2">
        <f>'Moving Avg'!D2236</f>
        <v>0.28000000000000003</v>
      </c>
      <c r="G2236" s="2">
        <f>'Moving Avg'!F2236</f>
        <v>0.25250000000000006</v>
      </c>
      <c r="H2236" s="2">
        <f>'Moving Avg'!G2236</f>
        <v>0.24559999999999993</v>
      </c>
      <c r="I2236" s="2">
        <f>'Moving Avg'!H2236</f>
        <v>0.30295000000000027</v>
      </c>
      <c r="J2236" s="5" t="str">
        <f>OBV!F2236</f>
        <v>BULLISH</v>
      </c>
      <c r="K2236" s="5" t="str">
        <f>OBV!G2236</f>
        <v>NEUTRAL</v>
      </c>
      <c r="L2236" s="5" t="str">
        <f>OBV!H2236</f>
        <v>CONFIRMED BULLISH</v>
      </c>
    </row>
    <row r="2237" spans="1:12" ht="13.5" x14ac:dyDescent="0.25">
      <c r="A2237" s="3">
        <f>RSI!A2237</f>
        <v>45561</v>
      </c>
      <c r="B2237" s="2">
        <f>RSI!B2237</f>
        <v>0.28000000000000003</v>
      </c>
      <c r="C2237" s="2">
        <f>RSI!I2237</f>
        <v>67.089793187415665</v>
      </c>
      <c r="D2237" s="2">
        <f>MACD!E2237</f>
        <v>-1.9490953176302978E-2</v>
      </c>
      <c r="E2237" s="2">
        <f>MACD!F2237</f>
        <v>-1.8880959388363559E-2</v>
      </c>
      <c r="F2237" s="2">
        <f>'Moving Avg'!D2237</f>
        <v>0.28200000000000003</v>
      </c>
      <c r="G2237" s="2">
        <f>'Moving Avg'!F2237</f>
        <v>0.25600000000000001</v>
      </c>
      <c r="H2237" s="2">
        <f>'Moving Avg'!G2237</f>
        <v>0.24619999999999986</v>
      </c>
      <c r="I2237" s="2">
        <f>'Moving Avg'!H2237</f>
        <v>0.30260000000000031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</row>
    <row r="2238" spans="1:12" ht="13.5" x14ac:dyDescent="0.25">
      <c r="A2238" s="3">
        <f>RSI!A2238</f>
        <v>45562</v>
      </c>
      <c r="B2238" s="2">
        <f>RSI!B2238</f>
        <v>0.28000000000000003</v>
      </c>
      <c r="C2238" s="2">
        <f>RSI!I2238</f>
        <v>67.089793187415665</v>
      </c>
      <c r="D2238" s="2">
        <f>MACD!E2238</f>
        <v>-1.6419554483741911E-2</v>
      </c>
      <c r="E2238" s="2">
        <f>MACD!F2238</f>
        <v>-1.838867840743923E-2</v>
      </c>
      <c r="F2238" s="2">
        <f>'Moving Avg'!D2238</f>
        <v>0.28400000000000003</v>
      </c>
      <c r="G2238" s="2">
        <f>'Moving Avg'!F2238</f>
        <v>0.25950000000000006</v>
      </c>
      <c r="H2238" s="2">
        <f>'Moving Avg'!G2238</f>
        <v>0.24679999999999985</v>
      </c>
      <c r="I2238" s="2">
        <f>'Moving Avg'!H2238</f>
        <v>0.3022500000000003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45565</v>
      </c>
      <c r="B2239" s="2">
        <f>RSI!B2239</f>
        <v>0.28000000000000003</v>
      </c>
      <c r="C2239" s="2">
        <f>RSI!I2239</f>
        <v>67.089793187415665</v>
      </c>
      <c r="D2239" s="2">
        <f>MACD!E2239</f>
        <v>-1.3940030670667097E-2</v>
      </c>
      <c r="E2239" s="2">
        <f>MACD!F2239</f>
        <v>-1.7498948860084806E-2</v>
      </c>
      <c r="F2239" s="2">
        <f>'Moving Avg'!D2239</f>
        <v>0.28400000000000003</v>
      </c>
      <c r="G2239" s="2">
        <f>'Moving Avg'!F2239</f>
        <v>0.26300000000000001</v>
      </c>
      <c r="H2239" s="2">
        <f>'Moving Avg'!G2239</f>
        <v>0.24739999999999984</v>
      </c>
      <c r="I2239" s="2">
        <f>'Moving Avg'!H2239</f>
        <v>0.30190000000000028</v>
      </c>
      <c r="J2239" s="5" t="str">
        <f>OBV!F2239</f>
        <v>BULLISH</v>
      </c>
      <c r="K2239" s="5" t="str">
        <f>OBV!G2239</f>
        <v>NEUTRAL</v>
      </c>
      <c r="L2239" s="5" t="str">
        <f>OBV!H2239</f>
        <v>NEUTRAL</v>
      </c>
    </row>
    <row r="2240" spans="1:12" ht="13.5" x14ac:dyDescent="0.25">
      <c r="A2240" s="3">
        <f>RSI!A2240</f>
        <v>45566</v>
      </c>
      <c r="B2240" s="2">
        <f>RSI!B2240</f>
        <v>0.28000000000000003</v>
      </c>
      <c r="C2240" s="2">
        <f>RSI!I2240</f>
        <v>67.089793187415665</v>
      </c>
      <c r="D2240" s="2">
        <f>MACD!E2240</f>
        <v>-1.1952483174147932E-2</v>
      </c>
      <c r="E2240" s="2">
        <f>MACD!F2240</f>
        <v>-1.6389655722897432E-2</v>
      </c>
      <c r="F2240" s="2">
        <f>'Moving Avg'!D2240</f>
        <v>0.28200000000000003</v>
      </c>
      <c r="G2240" s="2">
        <f>'Moving Avg'!F2240</f>
        <v>0.26600000000000007</v>
      </c>
      <c r="H2240" s="2">
        <f>'Moving Avg'!G2240</f>
        <v>0.24819999999999987</v>
      </c>
      <c r="I2240" s="2">
        <f>'Moving Avg'!H2240</f>
        <v>0.30155000000000032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0.27</v>
      </c>
      <c r="C2241" s="2">
        <f>RSI!I2241</f>
        <v>55.577204958426705</v>
      </c>
      <c r="D2241" s="2">
        <f>MACD!E2241</f>
        <v>-9.6322965808733896E-3</v>
      </c>
      <c r="E2241" s="2">
        <f>MACD!F2241</f>
        <v>-1.5038183894492626E-2</v>
      </c>
      <c r="F2241" s="2">
        <f>'Moving Avg'!D2241</f>
        <v>0.27800000000000002</v>
      </c>
      <c r="G2241" s="2">
        <f>'Moving Avg'!F2241</f>
        <v>0.26800000000000007</v>
      </c>
      <c r="H2241" s="2">
        <f>'Moving Avg'!G2241</f>
        <v>0.24899999999999983</v>
      </c>
      <c r="I2241" s="2">
        <f>'Moving Avg'!H2241</f>
        <v>0.30115000000000025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0.26</v>
      </c>
      <c r="C2242" s="2">
        <f>RSI!I2242</f>
        <v>46.908524839825176</v>
      </c>
      <c r="D2242" s="2">
        <f>MACD!E2242</f>
        <v>-6.963976069551514E-3</v>
      </c>
      <c r="E2242" s="2">
        <f>MACD!F2242</f>
        <v>-1.3423342329504404E-2</v>
      </c>
      <c r="F2242" s="2">
        <f>'Moving Avg'!D2242</f>
        <v>0.27400000000000002</v>
      </c>
      <c r="G2242" s="2">
        <f>'Moving Avg'!F2242</f>
        <v>0.26900000000000002</v>
      </c>
      <c r="H2242" s="2">
        <f>'Moving Avg'!G2242</f>
        <v>0.24959999999999982</v>
      </c>
      <c r="I2242" s="2">
        <f>'Moving Avg'!H2242</f>
        <v>0.30075000000000029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0.27</v>
      </c>
      <c r="C2243" s="2">
        <f>RSI!I2243</f>
        <v>54.54394139523604</v>
      </c>
      <c r="D2243" s="2">
        <f>MACD!E2243</f>
        <v>-5.4208306425095332E-3</v>
      </c>
      <c r="E2243" s="2">
        <f>MACD!F2243</f>
        <v>-1.1822839992105431E-2</v>
      </c>
      <c r="F2243" s="2">
        <f>'Moving Avg'!D2243</f>
        <v>0.27200000000000002</v>
      </c>
      <c r="G2243" s="2">
        <f>'Moving Avg'!F2243</f>
        <v>0.27050000000000002</v>
      </c>
      <c r="H2243" s="2">
        <f>'Moving Avg'!G2243</f>
        <v>0.25039999999999984</v>
      </c>
      <c r="I2243" s="2">
        <f>'Moving Avg'!H2243</f>
        <v>0.30045000000000027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0.26</v>
      </c>
      <c r="C2244" s="2">
        <f>RSI!I2244</f>
        <v>47.229138182307778</v>
      </c>
      <c r="D2244" s="2">
        <f>MACD!E2244</f>
        <v>-1.8708354430605478E-3</v>
      </c>
      <c r="E2244" s="2">
        <f>MACD!F2244</f>
        <v>-9.8324390822964545E-3</v>
      </c>
      <c r="F2244" s="2">
        <f>'Moving Avg'!D2244</f>
        <v>0.26800000000000002</v>
      </c>
      <c r="G2244" s="2">
        <f>'Moving Avg'!F2244</f>
        <v>0.27100000000000002</v>
      </c>
      <c r="H2244" s="2">
        <f>'Moving Avg'!G2244</f>
        <v>0.25099999999999983</v>
      </c>
      <c r="I2244" s="2">
        <f>'Moving Avg'!H2244</f>
        <v>0.30010000000000026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0.26</v>
      </c>
      <c r="C2245" s="2">
        <f>RSI!I2245</f>
        <v>47.229138182307771</v>
      </c>
      <c r="D2245" s="2">
        <f>MACD!E2245</f>
        <v>2.6982016555739397E-3</v>
      </c>
      <c r="E2245" s="2">
        <f>MACD!F2245</f>
        <v>-7.3263109347223767E-3</v>
      </c>
      <c r="F2245" s="2">
        <f>'Moving Avg'!D2245</f>
        <v>0.26400000000000001</v>
      </c>
      <c r="G2245" s="2">
        <f>'Moving Avg'!F2245</f>
        <v>0.27149999999999996</v>
      </c>
      <c r="H2245" s="2">
        <f>'Moving Avg'!G2245</f>
        <v>0.25159999999999988</v>
      </c>
      <c r="I2245" s="2">
        <f>'Moving Avg'!H2245</f>
        <v>0.29980000000000023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0.26</v>
      </c>
      <c r="C2246" s="2">
        <f>RSI!I2246</f>
        <v>47.229138182307778</v>
      </c>
      <c r="D2246" s="2">
        <f>MACD!E2246</f>
        <v>6.5890631812211553E-3</v>
      </c>
      <c r="E2246" s="2">
        <f>MACD!F2246</f>
        <v>-4.5432361115336703E-3</v>
      </c>
      <c r="F2246" s="2">
        <f>'Moving Avg'!D2246</f>
        <v>0.26200000000000001</v>
      </c>
      <c r="G2246" s="2">
        <f>'Moving Avg'!F2246</f>
        <v>0.27199999999999996</v>
      </c>
      <c r="H2246" s="2">
        <f>'Moving Avg'!G2246</f>
        <v>0.25219999999999987</v>
      </c>
      <c r="I2246" s="2">
        <f>'Moving Avg'!H2246</f>
        <v>0.29950000000000015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0.27</v>
      </c>
      <c r="C2247" s="2">
        <f>RSI!I2247</f>
        <v>54.800049200686551</v>
      </c>
      <c r="D2247" s="2">
        <f>MACD!E2247</f>
        <v>7.625047986999256E-3</v>
      </c>
      <c r="E2247" s="2">
        <f>MACD!F2247</f>
        <v>-2.1095792918270849E-3</v>
      </c>
      <c r="F2247" s="2">
        <f>'Moving Avg'!D2247</f>
        <v>0.26400000000000001</v>
      </c>
      <c r="G2247" s="2">
        <f>'Moving Avg'!F2247</f>
        <v>0.27249999999999996</v>
      </c>
      <c r="H2247" s="2">
        <f>'Moving Avg'!G2247</f>
        <v>0.25299999999999984</v>
      </c>
      <c r="I2247" s="2">
        <f>'Moving Avg'!H2247</f>
        <v>0.29920000000000019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</row>
    <row r="2248" spans="1:12" ht="13.5" x14ac:dyDescent="0.25">
      <c r="A2248" s="3">
        <f>RSI!A2248</f>
        <v>45576</v>
      </c>
      <c r="B2248" s="2">
        <f>RSI!B2248</f>
        <v>0.27</v>
      </c>
      <c r="C2248" s="2">
        <f>RSI!I2248</f>
        <v>54.800049200686551</v>
      </c>
      <c r="D2248" s="2">
        <f>MACD!E2248</f>
        <v>8.4637819745803644E-3</v>
      </c>
      <c r="E2248" s="2">
        <f>MACD!F2248</f>
        <v>5.0929614544049668E-6</v>
      </c>
      <c r="F2248" s="2">
        <f>'Moving Avg'!D2248</f>
        <v>0.26400000000000001</v>
      </c>
      <c r="G2248" s="2">
        <f>'Moving Avg'!F2248</f>
        <v>0.27249999999999996</v>
      </c>
      <c r="H2248" s="2">
        <f>'Moving Avg'!G2248</f>
        <v>0.2537999999999998</v>
      </c>
      <c r="I2248" s="2">
        <f>'Moving Avg'!H2248</f>
        <v>0.29890000000000022</v>
      </c>
      <c r="J2248" s="5" t="str">
        <f>OBV!F2248</f>
        <v>BULLISH</v>
      </c>
      <c r="K2248" s="5" t="str">
        <f>OBV!G2248</f>
        <v>NEUTRAL</v>
      </c>
      <c r="L2248" s="5" t="str">
        <f>OBV!H2248</f>
        <v>NEUTRAL</v>
      </c>
    </row>
    <row r="2249" spans="1:12" ht="13.5" x14ac:dyDescent="0.25">
      <c r="A2249" s="3">
        <f>RSI!A2249</f>
        <v>45579</v>
      </c>
      <c r="B2249" s="2">
        <f>RSI!B2249</f>
        <v>0.27</v>
      </c>
      <c r="C2249" s="2">
        <f>RSI!I2249</f>
        <v>54.800049200686551</v>
      </c>
      <c r="D2249" s="2">
        <f>MACD!E2249</f>
        <v>9.1384165007527551E-3</v>
      </c>
      <c r="E2249" s="2">
        <f>MACD!F2249</f>
        <v>1.8317576693140751E-3</v>
      </c>
      <c r="F2249" s="2">
        <f>'Moving Avg'!D2249</f>
        <v>0.26600000000000001</v>
      </c>
      <c r="G2249" s="2">
        <f>'Moving Avg'!F2249</f>
        <v>0.27249999999999996</v>
      </c>
      <c r="H2249" s="2">
        <f>'Moving Avg'!G2249</f>
        <v>0.25459999999999977</v>
      </c>
      <c r="I2249" s="2">
        <f>'Moving Avg'!H2249</f>
        <v>0.2986000000000002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0.27</v>
      </c>
      <c r="C2250" s="2">
        <f>RSI!I2250</f>
        <v>54.800049200686551</v>
      </c>
      <c r="D2250" s="2">
        <f>MACD!E2250</f>
        <v>9.6767949300814449E-3</v>
      </c>
      <c r="E2250" s="2">
        <f>MACD!F2250</f>
        <v>3.4007651214675496E-3</v>
      </c>
      <c r="F2250" s="2">
        <f>'Moving Avg'!D2250</f>
        <v>0.26800000000000002</v>
      </c>
      <c r="G2250" s="2">
        <f>'Moving Avg'!F2250</f>
        <v>0.27249999999999996</v>
      </c>
      <c r="H2250" s="2">
        <f>'Moving Avg'!G2250</f>
        <v>0.25519999999999982</v>
      </c>
      <c r="I2250" s="2">
        <f>'Moving Avg'!H2250</f>
        <v>0.29830000000000018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</row>
    <row r="2251" spans="1:12" ht="13.5" x14ac:dyDescent="0.25">
      <c r="A2251" s="3">
        <f>RSI!A2251</f>
        <v>45582</v>
      </c>
      <c r="B2251" s="2">
        <f>RSI!B2251</f>
        <v>0.27</v>
      </c>
      <c r="C2251" s="2">
        <f>RSI!I2251</f>
        <v>54.800049200686551</v>
      </c>
      <c r="D2251" s="2">
        <f>MACD!E2251</f>
        <v>8.5638231020047639E-3</v>
      </c>
      <c r="E2251" s="2">
        <f>MACD!F2251</f>
        <v>4.4333767175749926E-3</v>
      </c>
      <c r="F2251" s="2">
        <f>'Moving Avg'!D2251</f>
        <v>0.27</v>
      </c>
      <c r="G2251" s="2">
        <f>'Moving Avg'!F2251</f>
        <v>0.27249999999999996</v>
      </c>
      <c r="H2251" s="2">
        <f>'Moving Avg'!G2251</f>
        <v>0.25559999999999983</v>
      </c>
      <c r="I2251" s="2">
        <f>'Moving Avg'!H2251</f>
        <v>0.29800000000000021</v>
      </c>
      <c r="J2251" s="5" t="str">
        <f>OBV!F2251</f>
        <v>BULLISH</v>
      </c>
      <c r="K2251" s="5" t="str">
        <f>OBV!G2251</f>
        <v>NEUTRAL</v>
      </c>
      <c r="L2251" s="5" t="str">
        <f>OBV!H2251</f>
        <v>CONFIRMED BULLISH</v>
      </c>
    </row>
    <row r="2252" spans="1:12" ht="13.5" x14ac:dyDescent="0.25">
      <c r="A2252" s="3">
        <f>RSI!A2252</f>
        <v>45583</v>
      </c>
      <c r="B2252" s="2">
        <f>RSI!B2252</f>
        <v>0.27</v>
      </c>
      <c r="C2252" s="2">
        <f>RSI!I2252</f>
        <v>54.800049200686551</v>
      </c>
      <c r="D2252" s="2">
        <f>MACD!E2252</f>
        <v>6.0557816628905026E-3</v>
      </c>
      <c r="E2252" s="2">
        <f>MACD!F2252</f>
        <v>4.7578577066380943E-3</v>
      </c>
      <c r="F2252" s="2">
        <f>'Moving Avg'!D2252</f>
        <v>0.27</v>
      </c>
      <c r="G2252" s="2">
        <f>'Moving Avg'!F2252</f>
        <v>0.27249999999999985</v>
      </c>
      <c r="H2252" s="2">
        <f>'Moving Avg'!G2252</f>
        <v>0.25579999999999981</v>
      </c>
      <c r="I2252" s="2">
        <f>'Moving Avg'!H2252</f>
        <v>0.29770000000000024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0.28000000000000003</v>
      </c>
      <c r="C2253" s="2">
        <f>RSI!I2253</f>
        <v>63.065931324249362</v>
      </c>
      <c r="D2253" s="2">
        <f>MACD!E2253</f>
        <v>4.7055408583093206E-3</v>
      </c>
      <c r="E2253" s="2">
        <f>MACD!F2253</f>
        <v>4.7473943369723401E-3</v>
      </c>
      <c r="F2253" s="2">
        <f>'Moving Avg'!D2253</f>
        <v>0.27200000000000002</v>
      </c>
      <c r="G2253" s="2">
        <f>'Moving Avg'!F2253</f>
        <v>0.27299999999999991</v>
      </c>
      <c r="H2253" s="2">
        <f>'Moving Avg'!G2253</f>
        <v>0.25599999999999978</v>
      </c>
      <c r="I2253" s="2">
        <f>'Moving Avg'!H2253</f>
        <v>0.29745000000000021</v>
      </c>
      <c r="J2253" s="5" t="str">
        <f>OBV!F2253</f>
        <v>BULLISH</v>
      </c>
      <c r="K2253" s="5" t="str">
        <f>OBV!G2253</f>
        <v>NEUTRAL</v>
      </c>
      <c r="L2253" s="5" t="str">
        <f>OBV!H2253</f>
        <v>CONFIRMED BULLISH</v>
      </c>
    </row>
    <row r="2254" spans="1:12" ht="13.5" x14ac:dyDescent="0.25">
      <c r="A2254" s="3">
        <f>RSI!A2254</f>
        <v>45587</v>
      </c>
      <c r="B2254" s="2">
        <f>RSI!B2254</f>
        <v>0.28000000000000003</v>
      </c>
      <c r="C2254" s="2">
        <f>RSI!I2254</f>
        <v>63.065931324249362</v>
      </c>
      <c r="D2254" s="2">
        <f>MACD!E2254</f>
        <v>1.9416138363917423E-3</v>
      </c>
      <c r="E2254" s="2">
        <f>MACD!F2254</f>
        <v>4.1862382368562205E-3</v>
      </c>
      <c r="F2254" s="2">
        <f>'Moving Avg'!D2254</f>
        <v>0.27400000000000002</v>
      </c>
      <c r="G2254" s="2">
        <f>'Moving Avg'!F2254</f>
        <v>0.27299999999999996</v>
      </c>
      <c r="H2254" s="2">
        <f>'Moving Avg'!G2254</f>
        <v>0.25599999999999984</v>
      </c>
      <c r="I2254" s="2">
        <f>'Moving Avg'!H2254</f>
        <v>0.29720000000000024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0.28999999999999998</v>
      </c>
      <c r="C2255" s="2">
        <f>RSI!I2255</f>
        <v>69.52861386363243</v>
      </c>
      <c r="D2255" s="2">
        <f>MACD!E2255</f>
        <v>-1.2146436746421352E-3</v>
      </c>
      <c r="E2255" s="2">
        <f>MACD!F2255</f>
        <v>3.1060618545565495E-3</v>
      </c>
      <c r="F2255" s="2">
        <f>'Moving Avg'!D2255</f>
        <v>0.27800000000000002</v>
      </c>
      <c r="G2255" s="2">
        <f>'Moving Avg'!F2255</f>
        <v>0.27300000000000002</v>
      </c>
      <c r="H2255" s="2">
        <f>'Moving Avg'!G2255</f>
        <v>0.25639999999999979</v>
      </c>
      <c r="I2255" s="2">
        <f>'Moving Avg'!H2255</f>
        <v>0.29700000000000026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0.28999999999999998</v>
      </c>
      <c r="C2256" s="2">
        <f>RSI!I2256</f>
        <v>69.528613863632415</v>
      </c>
      <c r="D2256" s="2">
        <f>MACD!E2256</f>
        <v>-4.0155332496727425E-3</v>
      </c>
      <c r="E2256" s="2">
        <f>MACD!F2256</f>
        <v>1.6817428337106912E-3</v>
      </c>
      <c r="F2256" s="2">
        <f>'Moving Avg'!D2256</f>
        <v>0.28200000000000003</v>
      </c>
      <c r="G2256" s="2">
        <f>'Moving Avg'!F2256</f>
        <v>0.27300000000000002</v>
      </c>
      <c r="H2256" s="2">
        <f>'Moving Avg'!G2256</f>
        <v>0.25679999999999981</v>
      </c>
      <c r="I2256" s="2">
        <f>'Moving Avg'!H2256</f>
        <v>0.29685000000000022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0.28999999999999998</v>
      </c>
      <c r="C2257" s="2">
        <f>RSI!I2257</f>
        <v>69.528613863632415</v>
      </c>
      <c r="D2257" s="2">
        <f>MACD!E2257</f>
        <v>-4.9676201446435253E-3</v>
      </c>
      <c r="E2257" s="2">
        <f>MACD!F2257</f>
        <v>3.5187023803984782E-4</v>
      </c>
      <c r="F2257" s="2">
        <f>'Moving Avg'!D2257</f>
        <v>0.28600000000000003</v>
      </c>
      <c r="G2257" s="2">
        <f>'Moving Avg'!F2257</f>
        <v>0.27350000000000002</v>
      </c>
      <c r="H2257" s="2">
        <f>'Moving Avg'!G2257</f>
        <v>0.2573999999999998</v>
      </c>
      <c r="I2257" s="2">
        <f>'Moving Avg'!H2257</f>
        <v>0.29675000000000024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0.28999999999999998</v>
      </c>
      <c r="C2258" s="2">
        <f>RSI!I2258</f>
        <v>69.528613863632415</v>
      </c>
      <c r="D2258" s="2">
        <f>MACD!E2258</f>
        <v>-5.8848663427585879E-3</v>
      </c>
      <c r="E2258" s="2">
        <f>MACD!F2258</f>
        <v>-8.9547707811983947E-4</v>
      </c>
      <c r="F2258" s="2">
        <f>'Moving Avg'!D2258</f>
        <v>0.28800000000000003</v>
      </c>
      <c r="G2258" s="2">
        <f>'Moving Avg'!F2258</f>
        <v>0.27400000000000002</v>
      </c>
      <c r="H2258" s="2">
        <f>'Moving Avg'!G2258</f>
        <v>0.25819999999999982</v>
      </c>
      <c r="I2258" s="2">
        <f>'Moving Avg'!H2258</f>
        <v>0.29670000000000024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0.28999999999999998</v>
      </c>
      <c r="C2259" s="2">
        <f>RSI!I2259</f>
        <v>69.528613863632415</v>
      </c>
      <c r="D2259" s="2">
        <f>MACD!E2259</f>
        <v>-6.7643627504810899E-3</v>
      </c>
      <c r="E2259" s="2">
        <f>MACD!F2259</f>
        <v>-2.0692542125920897E-3</v>
      </c>
      <c r="F2259" s="2">
        <f>'Moving Avg'!D2259</f>
        <v>0.28999999999999998</v>
      </c>
      <c r="G2259" s="2">
        <f>'Moving Avg'!F2259</f>
        <v>0.27450000000000002</v>
      </c>
      <c r="H2259" s="2">
        <f>'Moving Avg'!G2259</f>
        <v>0.25899999999999979</v>
      </c>
      <c r="I2259" s="2">
        <f>'Moving Avg'!H2259</f>
        <v>0.29660000000000025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0.28999999999999998</v>
      </c>
      <c r="C2260" s="2">
        <f>RSI!I2260</f>
        <v>69.528613863632415</v>
      </c>
      <c r="D2260" s="2">
        <f>MACD!E2260</f>
        <v>-7.604260360514592E-3</v>
      </c>
      <c r="E2260" s="2">
        <f>MACD!F2260</f>
        <v>-3.1762554421765907E-3</v>
      </c>
      <c r="F2260" s="2">
        <f>'Moving Avg'!D2260</f>
        <v>0.28999999999999998</v>
      </c>
      <c r="G2260" s="2">
        <f>'Moving Avg'!F2260</f>
        <v>0.27500000000000002</v>
      </c>
      <c r="H2260" s="2">
        <f>'Moving Avg'!G2260</f>
        <v>0.25979999999999981</v>
      </c>
      <c r="I2260" s="2">
        <f>'Moving Avg'!H2260</f>
        <v>0.29650000000000021</v>
      </c>
      <c r="J2260" s="5" t="str">
        <f>OBV!F2260</f>
        <v>NEUTRAL</v>
      </c>
      <c r="K2260" s="5" t="str">
        <f>OBV!G2260</f>
        <v>NEUTRAL</v>
      </c>
      <c r="L2260" s="5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0.28999999999999998</v>
      </c>
      <c r="C2261" s="2">
        <f>RSI!I2261</f>
        <v>69.528613863632415</v>
      </c>
      <c r="D2261" s="2">
        <f>MACD!E2261</f>
        <v>-8.4035617887686098E-3</v>
      </c>
      <c r="E2261" s="2">
        <f>MACD!F2261</f>
        <v>-4.2217167114949952E-3</v>
      </c>
      <c r="F2261" s="2">
        <f>'Moving Avg'!D2261</f>
        <v>0.28999999999999998</v>
      </c>
      <c r="G2261" s="2">
        <f>'Moving Avg'!F2261</f>
        <v>0.27600000000000002</v>
      </c>
      <c r="H2261" s="2">
        <f>'Moving Avg'!G2261</f>
        <v>0.26079999999999981</v>
      </c>
      <c r="I2261" s="2">
        <f>'Moving Avg'!H2261</f>
        <v>0.29640000000000022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0.28999999999999998</v>
      </c>
      <c r="C2262" s="2">
        <f>RSI!I2262</f>
        <v>69.528613863632415</v>
      </c>
      <c r="D2262" s="2">
        <f>MACD!E2262</f>
        <v>-9.1619482435116306E-3</v>
      </c>
      <c r="E2262" s="2">
        <f>MACD!F2262</f>
        <v>-5.2097630178983226E-3</v>
      </c>
      <c r="F2262" s="2">
        <f>'Moving Avg'!D2262</f>
        <v>0.28999999999999998</v>
      </c>
      <c r="G2262" s="2">
        <f>'Moving Avg'!F2262</f>
        <v>0.27750000000000002</v>
      </c>
      <c r="H2262" s="2">
        <f>'Moving Avg'!G2262</f>
        <v>0.26199999999999979</v>
      </c>
      <c r="I2262" s="2">
        <f>'Moving Avg'!H2262</f>
        <v>0.29630000000000023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</row>
    <row r="2263" spans="1:12" ht="13.5" x14ac:dyDescent="0.25">
      <c r="A2263" s="3">
        <f>RSI!A2263</f>
        <v>45600</v>
      </c>
      <c r="B2263" s="2">
        <f>RSI!B2263</f>
        <v>0.28999999999999998</v>
      </c>
      <c r="C2263" s="2">
        <f>RSI!I2263</f>
        <v>69.528613863632415</v>
      </c>
      <c r="D2263" s="2">
        <f>MACD!E2263</f>
        <v>-8.3411746881847937E-3</v>
      </c>
      <c r="E2263" s="2">
        <f>MACD!F2263</f>
        <v>-5.8360453519556172E-3</v>
      </c>
      <c r="F2263" s="2">
        <f>'Moving Avg'!D2263</f>
        <v>0.28999999999999998</v>
      </c>
      <c r="G2263" s="2">
        <f>'Moving Avg'!F2263</f>
        <v>0.27850000000000003</v>
      </c>
      <c r="H2263" s="2">
        <f>'Moving Avg'!G2263</f>
        <v>0.26339999999999975</v>
      </c>
      <c r="I2263" s="2">
        <f>'Moving Avg'!H2263</f>
        <v>0.29620000000000024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</row>
    <row r="2264" spans="1:12" ht="13.5" x14ac:dyDescent="0.25">
      <c r="A2264" s="3">
        <f>RSI!A2264</f>
        <v>45601</v>
      </c>
      <c r="B2264" s="2">
        <f>RSI!B2264</f>
        <v>0.28999999999999998</v>
      </c>
      <c r="C2264" s="2">
        <f>RSI!I2264</f>
        <v>69.528613863632415</v>
      </c>
      <c r="D2264" s="2">
        <f>MACD!E2264</f>
        <v>-7.7170224760262918E-3</v>
      </c>
      <c r="E2264" s="2">
        <f>MACD!F2264</f>
        <v>-6.2122407767697526E-3</v>
      </c>
      <c r="F2264" s="2">
        <f>'Moving Avg'!D2264</f>
        <v>0.28999999999999998</v>
      </c>
      <c r="G2264" s="2">
        <f>'Moving Avg'!F2264</f>
        <v>0.28000000000000003</v>
      </c>
      <c r="H2264" s="2">
        <f>'Moving Avg'!G2264</f>
        <v>0.26499999999999974</v>
      </c>
      <c r="I2264" s="2">
        <f>'Moving Avg'!H2264</f>
        <v>0.29605000000000026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0.28999999999999998</v>
      </c>
      <c r="C2265" s="2">
        <f>RSI!I2265</f>
        <v>69.528613863632415</v>
      </c>
      <c r="D2265" s="2">
        <f>MACD!E2265</f>
        <v>-5.7155696320158045E-3</v>
      </c>
      <c r="E2265" s="2">
        <f>MACD!F2265</f>
        <v>-6.1129065478189634E-3</v>
      </c>
      <c r="F2265" s="2">
        <f>'Moving Avg'!D2265</f>
        <v>0.28999999999999998</v>
      </c>
      <c r="G2265" s="2">
        <f>'Moving Avg'!F2265</f>
        <v>0.28150000000000003</v>
      </c>
      <c r="H2265" s="2">
        <f>'Moving Avg'!G2265</f>
        <v>0.26659999999999973</v>
      </c>
      <c r="I2265" s="2">
        <f>'Moving Avg'!H2265</f>
        <v>0.29590000000000027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0.28999999999999998</v>
      </c>
      <c r="C2266" s="2">
        <f>RSI!I2266</f>
        <v>69.528613863632415</v>
      </c>
      <c r="D2266" s="2">
        <f>MACD!E2266</f>
        <v>-4.082345100303697E-3</v>
      </c>
      <c r="E2266" s="2">
        <f>MACD!F2266</f>
        <v>-5.7067942583159106E-3</v>
      </c>
      <c r="F2266" s="2">
        <f>'Moving Avg'!D2266</f>
        <v>0.28999999999999998</v>
      </c>
      <c r="G2266" s="2">
        <f>'Moving Avg'!F2266</f>
        <v>0.28300000000000003</v>
      </c>
      <c r="H2266" s="2">
        <f>'Moving Avg'!G2266</f>
        <v>0.26819999999999972</v>
      </c>
      <c r="I2266" s="2">
        <f>'Moving Avg'!H2266</f>
        <v>0.29575000000000023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0.28999999999999998</v>
      </c>
      <c r="C2267" s="2">
        <f>RSI!I2267</f>
        <v>69.528613863632415</v>
      </c>
      <c r="D2267" s="2">
        <f>MACD!E2267</f>
        <v>-2.7562307794431473E-3</v>
      </c>
      <c r="E2267" s="2">
        <f>MACD!F2267</f>
        <v>-5.1166815625413578E-3</v>
      </c>
      <c r="F2267" s="2">
        <f>'Moving Avg'!D2267</f>
        <v>0.28999999999999998</v>
      </c>
      <c r="G2267" s="2">
        <f>'Moving Avg'!F2267</f>
        <v>0.28400000000000003</v>
      </c>
      <c r="H2267" s="2">
        <f>'Moving Avg'!G2267</f>
        <v>0.26979999999999971</v>
      </c>
      <c r="I2267" s="2">
        <f>'Moving Avg'!H2267</f>
        <v>0.29565000000000025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0.28999999999999998</v>
      </c>
      <c r="C2268" s="2">
        <f>RSI!I2268</f>
        <v>69.528613863632415</v>
      </c>
      <c r="D2268" s="2">
        <f>MACD!E2268</f>
        <v>-1.6858422855559052E-3</v>
      </c>
      <c r="E2268" s="2">
        <f>MACD!F2268</f>
        <v>-4.4305137071442673E-3</v>
      </c>
      <c r="F2268" s="2">
        <f>'Moving Avg'!D2268</f>
        <v>0.28999999999999998</v>
      </c>
      <c r="G2268" s="2">
        <f>'Moving Avg'!F2268</f>
        <v>0.28500000000000003</v>
      </c>
      <c r="H2268" s="2">
        <f>'Moving Avg'!G2268</f>
        <v>0.2713999999999997</v>
      </c>
      <c r="I2268" s="2">
        <f>'Moving Avg'!H2268</f>
        <v>0.2955500000000002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</row>
    <row r="2269" spans="1:12" ht="13.5" x14ac:dyDescent="0.25">
      <c r="A2269" s="3">
        <f>RSI!A2269</f>
        <v>45608</v>
      </c>
      <c r="B2269" s="2">
        <f>RSI!B2269</f>
        <v>0.28999999999999998</v>
      </c>
      <c r="C2269" s="2">
        <f>RSI!I2269</f>
        <v>69.528613863632415</v>
      </c>
      <c r="D2269" s="2">
        <f>MACD!E2269</f>
        <v>-8.2800694378604156E-4</v>
      </c>
      <c r="E2269" s="2">
        <f>MACD!F2269</f>
        <v>-3.7100123544726222E-3</v>
      </c>
      <c r="F2269" s="2">
        <f>'Moving Avg'!D2269</f>
        <v>0.28999999999999998</v>
      </c>
      <c r="G2269" s="2">
        <f>'Moving Avg'!F2269</f>
        <v>0.28600000000000003</v>
      </c>
      <c r="H2269" s="2">
        <f>'Moving Avg'!G2269</f>
        <v>0.27299999999999963</v>
      </c>
      <c r="I2269" s="2">
        <f>'Moving Avg'!H2269</f>
        <v>0.29550000000000021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0.28999999999999998</v>
      </c>
      <c r="C2270" s="2">
        <f>RSI!I2270</f>
        <v>69.528613863632415</v>
      </c>
      <c r="D2270" s="2">
        <f>MACD!E2270</f>
        <v>-1.4647775073234337E-4</v>
      </c>
      <c r="E2270" s="2">
        <f>MACD!F2270</f>
        <v>-2.9973054337245667E-3</v>
      </c>
      <c r="F2270" s="2">
        <f>'Moving Avg'!D2270</f>
        <v>0.28999999999999998</v>
      </c>
      <c r="G2270" s="2">
        <f>'Moving Avg'!F2270</f>
        <v>0.28700000000000003</v>
      </c>
      <c r="H2270" s="2">
        <f>'Moving Avg'!G2270</f>
        <v>0.27439999999999964</v>
      </c>
      <c r="I2270" s="2">
        <f>'Moving Avg'!H2270</f>
        <v>0.29545000000000021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0.28999999999999998</v>
      </c>
      <c r="C2271" s="2">
        <f>RSI!I2271</f>
        <v>69.528613863632415</v>
      </c>
      <c r="D2271" s="2">
        <f>MACD!E2271</f>
        <v>3.891531298735873E-4</v>
      </c>
      <c r="E2271" s="2">
        <f>MACD!F2271</f>
        <v>-2.320013721004936E-3</v>
      </c>
      <c r="F2271" s="2">
        <f>'Moving Avg'!D2271</f>
        <v>0.28999999999999998</v>
      </c>
      <c r="G2271" s="2">
        <f>'Moving Avg'!F2271</f>
        <v>0.28800000000000003</v>
      </c>
      <c r="H2271" s="2">
        <f>'Moving Avg'!G2271</f>
        <v>0.27559999999999962</v>
      </c>
      <c r="I2271" s="2">
        <f>'Moving Avg'!H2271</f>
        <v>0.29535000000000017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0.28999999999999998</v>
      </c>
      <c r="C2272" s="2">
        <f>RSI!I2272</f>
        <v>69.528613863632415</v>
      </c>
      <c r="D2272" s="2">
        <f>MACD!E2272</f>
        <v>8.0437216020734503E-4</v>
      </c>
      <c r="E2272" s="2">
        <f>MACD!F2272</f>
        <v>-1.6951365447624798E-3</v>
      </c>
      <c r="F2272" s="2">
        <f>'Moving Avg'!D2272</f>
        <v>0.28999999999999998</v>
      </c>
      <c r="G2272" s="2">
        <f>'Moving Avg'!F2272</f>
        <v>0.28900000000000003</v>
      </c>
      <c r="H2272" s="2">
        <f>'Moving Avg'!G2272</f>
        <v>0.27659999999999962</v>
      </c>
      <c r="I2272" s="2">
        <f>'Moving Avg'!H2272</f>
        <v>0.29525000000000018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0.28999999999999998</v>
      </c>
      <c r="C2273" s="2">
        <f>RSI!I2273</f>
        <v>69.528613863632415</v>
      </c>
      <c r="D2273" s="2">
        <f>MACD!E2273</f>
        <v>1.1205195810077284E-3</v>
      </c>
      <c r="E2273" s="2">
        <f>MACD!F2273</f>
        <v>-1.1320053196084382E-3</v>
      </c>
      <c r="F2273" s="2">
        <f>'Moving Avg'!D2273</f>
        <v>0.28999999999999998</v>
      </c>
      <c r="G2273" s="2">
        <f>'Moving Avg'!F2273</f>
        <v>0.28949999999999998</v>
      </c>
      <c r="H2273" s="2">
        <f>'Moving Avg'!G2273</f>
        <v>0.27759999999999957</v>
      </c>
      <c r="I2273" s="2">
        <f>'Moving Avg'!H2273</f>
        <v>0.29515000000000013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0.28999999999999998</v>
      </c>
      <c r="C2274" s="2">
        <f>RSI!I2274</f>
        <v>69.528613863632415</v>
      </c>
      <c r="D2274" s="2">
        <f>MACD!E2274</f>
        <v>1.3554439752985203E-3</v>
      </c>
      <c r="E2274" s="2">
        <f>MACD!F2274</f>
        <v>-6.3451546062704648E-4</v>
      </c>
      <c r="F2274" s="2">
        <f>'Moving Avg'!D2274</f>
        <v>0.28999999999999998</v>
      </c>
      <c r="G2274" s="2">
        <f>'Moving Avg'!F2274</f>
        <v>0.28999999999999998</v>
      </c>
      <c r="H2274" s="2">
        <f>'Moving Avg'!G2274</f>
        <v>0.27839999999999959</v>
      </c>
      <c r="I2274" s="2">
        <f>'Moving Avg'!H2274</f>
        <v>0.29510000000000008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0.28999999999999998</v>
      </c>
      <c r="C2275" s="2">
        <f>RSI!I2275</f>
        <v>69.528613863632415</v>
      </c>
      <c r="D2275" s="2">
        <f>MACD!E2275</f>
        <v>1.5240548941840015E-3</v>
      </c>
      <c r="E2275" s="2">
        <f>MACD!F2275</f>
        <v>-2.0280138966483692E-4</v>
      </c>
      <c r="F2275" s="2">
        <f>'Moving Avg'!D2275</f>
        <v>0.28999999999999998</v>
      </c>
      <c r="G2275" s="2">
        <f>'Moving Avg'!F2275</f>
        <v>0.28999999999999998</v>
      </c>
      <c r="H2275" s="2">
        <f>'Moving Avg'!G2275</f>
        <v>0.27919999999999962</v>
      </c>
      <c r="I2275" s="2">
        <f>'Moving Avg'!H2275</f>
        <v>0.29505000000000003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0.28999999999999998</v>
      </c>
      <c r="C2276" s="2">
        <f>RSI!I2276</f>
        <v>69.528613863632415</v>
      </c>
      <c r="D2276" s="2">
        <f>MACD!E2276</f>
        <v>1.6387893190181191E-3</v>
      </c>
      <c r="E2276" s="2">
        <f>MACD!F2276</f>
        <v>1.6551675207175426E-4</v>
      </c>
      <c r="F2276" s="2">
        <f>'Moving Avg'!D2276</f>
        <v>0.28999999999999998</v>
      </c>
      <c r="G2276" s="2">
        <f>'Moving Avg'!F2276</f>
        <v>0.28999999999999998</v>
      </c>
      <c r="H2276" s="2">
        <f>'Moving Avg'!G2276</f>
        <v>0.27999999999999958</v>
      </c>
      <c r="I2276" s="2">
        <f>'Moving Avg'!H2276</f>
        <v>0.29500000000000004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0.28999999999999998</v>
      </c>
      <c r="C2277" s="2">
        <f>RSI!I2277</f>
        <v>69.528613863632415</v>
      </c>
      <c r="D2277" s="2">
        <f>MACD!E2277</f>
        <v>1.7100053006514071E-3</v>
      </c>
      <c r="E2277" s="2">
        <f>MACD!F2277</f>
        <v>4.7441446178768485E-4</v>
      </c>
      <c r="F2277" s="2">
        <f>'Moving Avg'!D2277</f>
        <v>0.28999999999999998</v>
      </c>
      <c r="G2277" s="2">
        <f>'Moving Avg'!F2277</f>
        <v>0.28999999999999998</v>
      </c>
      <c r="H2277" s="2">
        <f>'Moving Avg'!G2277</f>
        <v>0.28059999999999957</v>
      </c>
      <c r="I2277" s="2">
        <f>'Moving Avg'!H2277</f>
        <v>0.29495000000000005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0.28999999999999998</v>
      </c>
      <c r="C2278" s="2">
        <f>RSI!I2278</f>
        <v>69.528613863632415</v>
      </c>
      <c r="D2278" s="2">
        <f>MACD!E2278</f>
        <v>1.7463140577640979E-3</v>
      </c>
      <c r="E2278" s="2">
        <f>MACD!F2278</f>
        <v>7.2879438098296745E-4</v>
      </c>
      <c r="F2278" s="2">
        <f>'Moving Avg'!D2278</f>
        <v>0.28999999999999998</v>
      </c>
      <c r="G2278" s="2">
        <f>'Moving Avg'!F2278</f>
        <v>0.28999999999999998</v>
      </c>
      <c r="H2278" s="2">
        <f>'Moving Avg'!G2278</f>
        <v>0.28099999999999964</v>
      </c>
      <c r="I2278" s="2">
        <f>'Moving Avg'!H2278</f>
        <v>0.2949500000000001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0.28999999999999998</v>
      </c>
      <c r="C2279" s="2">
        <f>RSI!I2279</f>
        <v>69.528613863632415</v>
      </c>
      <c r="D2279" s="2">
        <f>MACD!E2279</f>
        <v>1.7548600747867016E-3</v>
      </c>
      <c r="E2279" s="2">
        <f>MACD!F2279</f>
        <v>9.3400751974371437E-4</v>
      </c>
      <c r="F2279" s="2">
        <f>'Moving Avg'!D2279</f>
        <v>0.28999999999999998</v>
      </c>
      <c r="G2279" s="2">
        <f>'Moving Avg'!F2279</f>
        <v>0.28999999999999998</v>
      </c>
      <c r="H2279" s="2">
        <f>'Moving Avg'!G2279</f>
        <v>0.28139999999999959</v>
      </c>
      <c r="I2279" s="2">
        <f>'Moving Avg'!H2279</f>
        <v>0.29500000000000004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0.28000000000000003</v>
      </c>
      <c r="C2280" s="2">
        <f>RSI!I2280</f>
        <v>32.86096484382351</v>
      </c>
      <c r="D2280" s="2">
        <f>MACD!E2280</f>
        <v>2.4822980074992174E-3</v>
      </c>
      <c r="E2280" s="2">
        <f>MACD!F2280</f>
        <v>1.243665617294815E-3</v>
      </c>
      <c r="F2280" s="2">
        <f>'Moving Avg'!D2280</f>
        <v>0.28799999999999998</v>
      </c>
      <c r="G2280" s="2">
        <f>'Moving Avg'!F2280</f>
        <v>0.28949999999999998</v>
      </c>
      <c r="H2280" s="2">
        <f>'Moving Avg'!G2280</f>
        <v>0.28159999999999963</v>
      </c>
      <c r="I2280" s="2">
        <f>'Moving Avg'!H2280</f>
        <v>0.29505000000000003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0.27</v>
      </c>
      <c r="C2281" s="2">
        <f>RSI!I2281</f>
        <v>20.958019876787006</v>
      </c>
      <c r="D2281" s="2">
        <f>MACD!E2281</f>
        <v>3.8786405700801385E-3</v>
      </c>
      <c r="E2281" s="2">
        <f>MACD!F2281</f>
        <v>1.7706606078518798E-3</v>
      </c>
      <c r="F2281" s="2">
        <f>'Moving Avg'!D2281</f>
        <v>0.28399999999999997</v>
      </c>
      <c r="G2281" s="2">
        <f>'Moving Avg'!F2281</f>
        <v>0.28849999999999998</v>
      </c>
      <c r="H2281" s="2">
        <f>'Moving Avg'!G2281</f>
        <v>0.28159999999999963</v>
      </c>
      <c r="I2281" s="2">
        <f>'Moving Avg'!H2281</f>
        <v>0.29510000000000008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0.26</v>
      </c>
      <c r="C2282" s="2">
        <f>RSI!I2282</f>
        <v>15.07679458673833</v>
      </c>
      <c r="D2282" s="2">
        <f>MACD!E2282</f>
        <v>5.8971010898221654E-3</v>
      </c>
      <c r="E2282" s="2">
        <f>MACD!F2282</f>
        <v>2.5959487042459374E-3</v>
      </c>
      <c r="F2282" s="2">
        <f>'Moving Avg'!D2282</f>
        <v>0.27799999999999997</v>
      </c>
      <c r="G2282" s="2">
        <f>'Moving Avg'!F2282</f>
        <v>0.28700000000000003</v>
      </c>
      <c r="H2282" s="2">
        <f>'Moving Avg'!G2282</f>
        <v>0.28139999999999959</v>
      </c>
      <c r="I2282" s="2">
        <f>'Moving Avg'!H2282</f>
        <v>0.29505000000000009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0.25</v>
      </c>
      <c r="C2283" s="2">
        <f>RSI!I2283</f>
        <v>11.577892654400031</v>
      </c>
      <c r="D2283" s="2">
        <f>MACD!E2283</f>
        <v>8.4939336783400599E-3</v>
      </c>
      <c r="E2283" s="2">
        <f>MACD!F2283</f>
        <v>3.7755456990647622E-3</v>
      </c>
      <c r="F2283" s="2">
        <f>'Moving Avg'!D2283</f>
        <v>0.27</v>
      </c>
      <c r="G2283" s="2">
        <f>'Moving Avg'!F2283</f>
        <v>0.28499999999999998</v>
      </c>
      <c r="H2283" s="2">
        <f>'Moving Avg'!G2283</f>
        <v>0.28099999999999964</v>
      </c>
      <c r="I2283" s="2">
        <f>'Moving Avg'!H2283</f>
        <v>0.2949500000000001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0.24</v>
      </c>
      <c r="C2284" s="2">
        <f>RSI!I2284</f>
        <v>9.2628795554584968</v>
      </c>
      <c r="D2284" s="2">
        <f>MACD!E2284</f>
        <v>1.1628273356770358E-2</v>
      </c>
      <c r="E2284" s="2">
        <f>MACD!F2284</f>
        <v>5.3460912306058815E-3</v>
      </c>
      <c r="F2284" s="2">
        <f>'Moving Avg'!D2284</f>
        <v>0.26</v>
      </c>
      <c r="G2284" s="2">
        <f>'Moving Avg'!F2284</f>
        <v>0.28250000000000003</v>
      </c>
      <c r="H2284" s="2">
        <f>'Moving Avg'!G2284</f>
        <v>0.28019999999999967</v>
      </c>
      <c r="I2284" s="2">
        <f>'Moving Avg'!H2284</f>
        <v>0.29480000000000012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</row>
    <row r="2285" spans="1:12" ht="13.5" x14ac:dyDescent="0.25">
      <c r="A2285" s="3">
        <f>RSI!A2285</f>
        <v>45630</v>
      </c>
      <c r="B2285" s="2">
        <f>RSI!B2285</f>
        <v>0.24</v>
      </c>
      <c r="C2285" s="2">
        <f>RSI!I2285</f>
        <v>9.2628795554584968</v>
      </c>
      <c r="D2285" s="2">
        <f>MACD!E2285</f>
        <v>1.4521237226118699E-2</v>
      </c>
      <c r="E2285" s="2">
        <f>MACD!F2285</f>
        <v>7.1811204297084459E-3</v>
      </c>
      <c r="F2285" s="2">
        <f>'Moving Avg'!D2285</f>
        <v>0.252</v>
      </c>
      <c r="G2285" s="2">
        <f>'Moving Avg'!F2285</f>
        <v>0.27999999999999997</v>
      </c>
      <c r="H2285" s="2">
        <f>'Moving Avg'!G2285</f>
        <v>0.27919999999999973</v>
      </c>
      <c r="I2285" s="2">
        <f>'Moving Avg'!H2285</f>
        <v>0.29465000000000008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0.24</v>
      </c>
      <c r="C2286" s="2">
        <f>RSI!I2286</f>
        <v>9.2628795554584968</v>
      </c>
      <c r="D2286" s="2">
        <f>MACD!E2286</f>
        <v>1.7192120745111061E-2</v>
      </c>
      <c r="E2286" s="2">
        <f>MACD!F2286</f>
        <v>9.1833204927889694E-3</v>
      </c>
      <c r="F2286" s="2">
        <f>'Moving Avg'!D2286</f>
        <v>0.246</v>
      </c>
      <c r="G2286" s="2">
        <f>'Moving Avg'!F2286</f>
        <v>0.27750000000000002</v>
      </c>
      <c r="H2286" s="2">
        <f>'Moving Avg'!G2286</f>
        <v>0.27819999999999978</v>
      </c>
      <c r="I2286" s="2">
        <f>'Moving Avg'!H2286</f>
        <v>0.29455000000000009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0.24</v>
      </c>
      <c r="C2287" s="2">
        <f>RSI!I2287</f>
        <v>9.262879555458511</v>
      </c>
      <c r="D2287" s="2">
        <f>MACD!E2287</f>
        <v>1.9658572268593855E-2</v>
      </c>
      <c r="E2287" s="2">
        <f>MACD!F2287</f>
        <v>1.1278370847949946E-2</v>
      </c>
      <c r="F2287" s="2">
        <f>'Moving Avg'!D2287</f>
        <v>0.24199999999999999</v>
      </c>
      <c r="G2287" s="2">
        <f>'Moving Avg'!F2287</f>
        <v>0.27500000000000002</v>
      </c>
      <c r="H2287" s="2">
        <f>'Moving Avg'!G2287</f>
        <v>0.27739999999999976</v>
      </c>
      <c r="I2287" s="2">
        <f>'Moving Avg'!H2287</f>
        <v>0.2944500000000001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0.23</v>
      </c>
      <c r="C2288" s="2">
        <f>RSI!I2288</f>
        <v>7.2996727233446279</v>
      </c>
      <c r="D2288" s="2">
        <f>MACD!E2288</f>
        <v>2.2677489305298615E-2</v>
      </c>
      <c r="E2288" s="2">
        <f>MACD!F2288</f>
        <v>1.355819453941968E-2</v>
      </c>
      <c r="F2288" s="2">
        <f>'Moving Avg'!D2288</f>
        <v>0.23799999999999999</v>
      </c>
      <c r="G2288" s="2">
        <f>'Moving Avg'!F2288</f>
        <v>0.27200000000000008</v>
      </c>
      <c r="H2288" s="2">
        <f>'Moving Avg'!G2288</f>
        <v>0.27639999999999981</v>
      </c>
      <c r="I2288" s="2">
        <f>'Moving Avg'!H2288</f>
        <v>0.29430000000000006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0.22</v>
      </c>
      <c r="C2289" s="2">
        <f>RSI!I2289</f>
        <v>5.9431643894129706</v>
      </c>
      <c r="D2289" s="2">
        <f>MACD!E2289</f>
        <v>2.6208806193824652E-2</v>
      </c>
      <c r="E2289" s="2">
        <f>MACD!F2289</f>
        <v>1.6088316870300677E-2</v>
      </c>
      <c r="F2289" s="2">
        <f>'Moving Avg'!D2289</f>
        <v>0.23399999999999999</v>
      </c>
      <c r="G2289" s="2">
        <f>'Moving Avg'!F2289</f>
        <v>0.26850000000000007</v>
      </c>
      <c r="H2289" s="2">
        <f>'Moving Avg'!G2289</f>
        <v>0.27519999999999983</v>
      </c>
      <c r="I2289" s="2">
        <f>'Moving Avg'!H2289</f>
        <v>0.29405000000000003</v>
      </c>
      <c r="J2289" s="5" t="str">
        <f>OBV!F2289</f>
        <v>NEUTRAL</v>
      </c>
      <c r="K2289" s="5" t="str">
        <f>OBV!G2289</f>
        <v>NEUTRAL</v>
      </c>
      <c r="L2289" s="5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0.21</v>
      </c>
      <c r="C2290" s="2">
        <f>RSI!I2290</f>
        <v>4.9521165523017601</v>
      </c>
      <c r="D2290" s="2">
        <f>MACD!E2290</f>
        <v>2.8676831605703113E-2</v>
      </c>
      <c r="E2290" s="2">
        <f>MACD!F2290</f>
        <v>1.8606019817381164E-2</v>
      </c>
      <c r="F2290" s="2">
        <f>'Moving Avg'!D2290</f>
        <v>0.22799999999999998</v>
      </c>
      <c r="G2290" s="2">
        <f>'Moving Avg'!F2290</f>
        <v>0.26450000000000007</v>
      </c>
      <c r="H2290" s="2">
        <f>'Moving Avg'!G2290</f>
        <v>0.27379999999999988</v>
      </c>
      <c r="I2290" s="2">
        <f>'Moving Avg'!H2290</f>
        <v>0.29370000000000002</v>
      </c>
      <c r="J2290" s="5" t="str">
        <f>OBV!F2290</f>
        <v>NEUTRAL</v>
      </c>
      <c r="K2290" s="5" t="str">
        <f>OBV!G2290</f>
        <v>NEUTRAL</v>
      </c>
      <c r="L2290" s="5" t="str">
        <f>OBV!H2290</f>
        <v>NEUTRAL</v>
      </c>
    </row>
    <row r="2291" spans="1:12" ht="13.5" x14ac:dyDescent="0.25">
      <c r="A2291" s="3">
        <f>RSI!A2291</f>
        <v>45638</v>
      </c>
      <c r="B2291" s="2">
        <f>RSI!B2291</f>
        <v>0.21</v>
      </c>
      <c r="C2291" s="2">
        <f>RSI!I2291</f>
        <v>4.9521165523017601</v>
      </c>
      <c r="D2291" s="2">
        <f>MACD!E2291</f>
        <v>2.9542927508391936E-2</v>
      </c>
      <c r="E2291" s="2">
        <f>MACD!F2291</f>
        <v>2.0793401355583319E-2</v>
      </c>
      <c r="F2291" s="2">
        <f>'Moving Avg'!D2291</f>
        <v>0.22199999999999998</v>
      </c>
      <c r="G2291" s="2">
        <f>'Moving Avg'!F2291</f>
        <v>0.26050000000000006</v>
      </c>
      <c r="H2291" s="2">
        <f>'Moving Avg'!G2291</f>
        <v>0.2725999999999999</v>
      </c>
      <c r="I2291" s="2">
        <f>'Moving Avg'!H2291</f>
        <v>0.29335000000000006</v>
      </c>
      <c r="J2291" s="5" t="str">
        <f>OBV!F2291</f>
        <v>NEUTRAL</v>
      </c>
      <c r="K2291" s="5" t="str">
        <f>OBV!G2291</f>
        <v>NEUTRAL</v>
      </c>
      <c r="L2291" s="5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0.2</v>
      </c>
      <c r="C2292" s="2">
        <f>RSI!I2292</f>
        <v>4.1496023567480478</v>
      </c>
      <c r="D2292" s="2">
        <f>MACD!E2292</f>
        <v>2.9770861021798933E-2</v>
      </c>
      <c r="E2292" s="2">
        <f>MACD!F2292</f>
        <v>2.2588893288826444E-2</v>
      </c>
      <c r="F2292" s="2">
        <f>'Moving Avg'!D2292</f>
        <v>0.21400000000000002</v>
      </c>
      <c r="G2292" s="2">
        <f>'Moving Avg'!F2292</f>
        <v>0.25600000000000006</v>
      </c>
      <c r="H2292" s="2">
        <f>'Moving Avg'!G2292</f>
        <v>0.27139999999999992</v>
      </c>
      <c r="I2292" s="2">
        <f>'Moving Avg'!H2292</f>
        <v>0.29295000000000004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0.2</v>
      </c>
      <c r="C2293" s="2">
        <f>RSI!I2293</f>
        <v>4.1496023567480478</v>
      </c>
      <c r="D2293" s="2">
        <f>MACD!E2293</f>
        <v>2.8755471483621536E-2</v>
      </c>
      <c r="E2293" s="2">
        <f>MACD!F2293</f>
        <v>2.3822208927785464E-2</v>
      </c>
      <c r="F2293" s="2">
        <f>'Moving Avg'!D2293</f>
        <v>0.20800000000000002</v>
      </c>
      <c r="G2293" s="2">
        <f>'Moving Avg'!F2293</f>
        <v>0.25150000000000006</v>
      </c>
      <c r="H2293" s="2">
        <f>'Moving Avg'!G2293</f>
        <v>0.26999999999999991</v>
      </c>
      <c r="I2293" s="2">
        <f>'Moving Avg'!H2293</f>
        <v>0.29260000000000003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0.2</v>
      </c>
      <c r="C2294" s="2">
        <f>RSI!I2294</f>
        <v>4.1496023567480478</v>
      </c>
      <c r="D2294" s="2">
        <f>MACD!E2294</f>
        <v>2.6663579720278913E-2</v>
      </c>
      <c r="E2294" s="2">
        <f>MACD!F2294</f>
        <v>2.4390483086284154E-2</v>
      </c>
      <c r="F2294" s="2">
        <f>'Moving Avg'!D2294</f>
        <v>0.20400000000000001</v>
      </c>
      <c r="G2294" s="2">
        <f>'Moving Avg'!F2294</f>
        <v>0.24700000000000005</v>
      </c>
      <c r="H2294" s="2">
        <f>'Moving Avg'!G2294</f>
        <v>0.26879999999999993</v>
      </c>
      <c r="I2294" s="2">
        <f>'Moving Avg'!H2294</f>
        <v>0.29230000000000006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0.2</v>
      </c>
      <c r="C2295" s="2">
        <f>RSI!I2295</f>
        <v>4.1496023567480478</v>
      </c>
      <c r="D2295" s="2">
        <f>MACD!E2295</f>
        <v>2.5176615179537204E-2</v>
      </c>
      <c r="E2295" s="2">
        <f>MACD!F2295</f>
        <v>2.4547709504934765E-2</v>
      </c>
      <c r="F2295" s="2">
        <f>'Moving Avg'!D2295</f>
        <v>0.20200000000000001</v>
      </c>
      <c r="G2295" s="2">
        <f>'Moving Avg'!F2295</f>
        <v>0.24250000000000008</v>
      </c>
      <c r="H2295" s="2">
        <f>'Moving Avg'!G2295</f>
        <v>0.26759999999999989</v>
      </c>
      <c r="I2295" s="2">
        <f>'Moving Avg'!H2295</f>
        <v>0.29200000000000015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45646</v>
      </c>
      <c r="B2296" s="2">
        <f>RSI!B2296</f>
        <v>0.2</v>
      </c>
      <c r="C2296" s="2">
        <f>RSI!I2296</f>
        <v>4.1496023567480478</v>
      </c>
      <c r="D2296" s="2">
        <f>MACD!E2296</f>
        <v>2.418054193332031E-2</v>
      </c>
      <c r="E2296" s="2">
        <f>MACD!F2296</f>
        <v>2.4474275990611874E-2</v>
      </c>
      <c r="F2296" s="2">
        <f>'Moving Avg'!D2296</f>
        <v>0.2</v>
      </c>
      <c r="G2296" s="2">
        <f>'Moving Avg'!F2296</f>
        <v>0.23800000000000007</v>
      </c>
      <c r="H2296" s="2">
        <f>'Moving Avg'!G2296</f>
        <v>0.26639999999999991</v>
      </c>
      <c r="I2296" s="2">
        <f>'Moving Avg'!H2296</f>
        <v>0.29165000000000013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0.2</v>
      </c>
      <c r="C2297" s="2">
        <f>RSI!I2297</f>
        <v>4.1496023567480478</v>
      </c>
      <c r="D2297" s="2">
        <f>MACD!E2297</f>
        <v>2.3580421390747869E-2</v>
      </c>
      <c r="E2297" s="2">
        <f>MACD!F2297</f>
        <v>2.4295505070639076E-2</v>
      </c>
      <c r="F2297" s="2">
        <f>'Moving Avg'!D2297</f>
        <v>0.2</v>
      </c>
      <c r="G2297" s="2">
        <f>'Moving Avg'!F2297</f>
        <v>0.2335000000000001</v>
      </c>
      <c r="H2297" s="2">
        <f>'Moving Avg'!G2297</f>
        <v>0.2649999999999999</v>
      </c>
      <c r="I2297" s="2">
        <f>'Moving Avg'!H2297</f>
        <v>0.29125000000000018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0.2</v>
      </c>
      <c r="C2298" s="2">
        <f>RSI!I2298</f>
        <v>4.1496023567480478</v>
      </c>
      <c r="D2298" s="2">
        <f>MACD!E2298</f>
        <v>2.1758897644963249E-2</v>
      </c>
      <c r="E2298" s="2">
        <f>MACD!F2298</f>
        <v>2.3788183585503914E-2</v>
      </c>
      <c r="F2298" s="2">
        <f>'Moving Avg'!D2298</f>
        <v>0.2</v>
      </c>
      <c r="G2298" s="2">
        <f>'Moving Avg'!F2298</f>
        <v>0.22900000000000009</v>
      </c>
      <c r="H2298" s="2">
        <f>'Moving Avg'!G2298</f>
        <v>0.26359999999999989</v>
      </c>
      <c r="I2298" s="2">
        <f>'Moving Avg'!H2298</f>
        <v>0.29090000000000021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0.2</v>
      </c>
      <c r="C2299" s="2">
        <f>RSI!I2299</f>
        <v>4.1496023567480478</v>
      </c>
      <c r="D2299" s="2">
        <f>MACD!E2299</f>
        <v>1.8887232059007025E-2</v>
      </c>
      <c r="E2299" s="2">
        <f>MACD!F2299</f>
        <v>2.2807993280204539E-2</v>
      </c>
      <c r="F2299" s="2">
        <f>'Moving Avg'!D2299</f>
        <v>0.2</v>
      </c>
      <c r="G2299" s="2">
        <f>'Moving Avg'!F2299</f>
        <v>0.22450000000000006</v>
      </c>
      <c r="H2299" s="2">
        <f>'Moving Avg'!G2299</f>
        <v>0.26219999999999993</v>
      </c>
      <c r="I2299" s="2">
        <f>'Moving Avg'!H2299</f>
        <v>0.29055000000000025</v>
      </c>
      <c r="J2299" s="5" t="str">
        <f>OBV!F2299</f>
        <v>NEUTRAL</v>
      </c>
      <c r="K2299" s="5" t="str">
        <f>OBV!G2299</f>
        <v>NEUTRAL</v>
      </c>
      <c r="L2299" s="5" t="str">
        <f>OBV!H2299</f>
        <v>NEUTRAL</v>
      </c>
    </row>
    <row r="2300" spans="1:12" ht="13.5" x14ac:dyDescent="0.25">
      <c r="A2300" s="3">
        <f>RSI!A2300</f>
        <v>45652</v>
      </c>
      <c r="B2300" s="2">
        <f>RSI!B2300</f>
        <v>0.2</v>
      </c>
      <c r="C2300" s="2">
        <f>RSI!I2300</f>
        <v>4.1496023567480478</v>
      </c>
      <c r="D2300" s="2">
        <f>MACD!E2300</f>
        <v>1.5111571191844697E-2</v>
      </c>
      <c r="E2300" s="2">
        <f>MACD!F2300</f>
        <v>2.1268708862532574E-2</v>
      </c>
      <c r="F2300" s="2">
        <f>'Moving Avg'!D2300</f>
        <v>0.2</v>
      </c>
      <c r="G2300" s="2">
        <f>'Moving Avg'!F2300</f>
        <v>0.22050000000000006</v>
      </c>
      <c r="H2300" s="2">
        <f>'Moving Avg'!G2300</f>
        <v>0.26079999999999992</v>
      </c>
      <c r="I2300" s="2">
        <f>'Moving Avg'!H2300</f>
        <v>0.2901500000000003</v>
      </c>
      <c r="J2300" s="5" t="str">
        <f>OBV!F2300</f>
        <v>NEUTRAL</v>
      </c>
      <c r="K2300" s="5" t="str">
        <f>OBV!G2300</f>
        <v>NEUTRAL</v>
      </c>
      <c r="L2300" s="5" t="str">
        <f>OBV!H2300</f>
        <v>NEUTRAL</v>
      </c>
    </row>
    <row r="2301" spans="1:12" ht="13.5" x14ac:dyDescent="0.25">
      <c r="A2301" s="3">
        <f>RSI!A2301</f>
        <v>45653</v>
      </c>
      <c r="B2301" s="2">
        <f>RSI!B2301</f>
        <v>0.2</v>
      </c>
      <c r="C2301" s="2">
        <f>RSI!I2301</f>
        <v>4.1496023567480478</v>
      </c>
      <c r="D2301" s="2">
        <f>MACD!E2301</f>
        <v>1.2095180812252027E-2</v>
      </c>
      <c r="E2301" s="2">
        <f>MACD!F2301</f>
        <v>1.9434003252476465E-2</v>
      </c>
      <c r="F2301" s="2">
        <f>'Moving Avg'!D2301</f>
        <v>0.2</v>
      </c>
      <c r="G2301" s="2">
        <f>'Moving Avg'!F2301</f>
        <v>0.21700000000000008</v>
      </c>
      <c r="H2301" s="2">
        <f>'Moving Avg'!G2301</f>
        <v>0.25939999999999991</v>
      </c>
      <c r="I2301" s="2">
        <f>'Moving Avg'!H2301</f>
        <v>0.28970000000000029</v>
      </c>
      <c r="J2301" s="5" t="str">
        <f>OBV!F2301</f>
        <v>NEUTRAL</v>
      </c>
      <c r="K2301" s="5" t="str">
        <f>OBV!G2301</f>
        <v>NEUTRAL</v>
      </c>
      <c r="L2301" s="5" t="str">
        <f>OBV!H2301</f>
        <v>NEUTRAL</v>
      </c>
    </row>
    <row r="2302" spans="1:12" ht="13.5" x14ac:dyDescent="0.25">
      <c r="A2302" s="3">
        <f>RSI!A2302</f>
        <v>45656</v>
      </c>
      <c r="B2302" s="2">
        <f>RSI!B2302</f>
        <v>0.2</v>
      </c>
      <c r="C2302" s="2">
        <f>RSI!I2302</f>
        <v>4.1496023567480478</v>
      </c>
      <c r="D2302" s="2">
        <f>MACD!E2302</f>
        <v>8.1695737534571711E-3</v>
      </c>
      <c r="E2302" s="2">
        <f>MACD!F2302</f>
        <v>1.7181117352672606E-2</v>
      </c>
      <c r="F2302" s="2">
        <f>'Moving Avg'!D2302</f>
        <v>0.2</v>
      </c>
      <c r="G2302" s="2">
        <f>'Moving Avg'!F2302</f>
        <v>0.21400000000000011</v>
      </c>
      <c r="H2302" s="2">
        <f>'Moving Avg'!G2302</f>
        <v>0.2579999999999999</v>
      </c>
      <c r="I2302" s="2">
        <f>'Moving Avg'!H2302</f>
        <v>0.28920000000000029</v>
      </c>
      <c r="J2302" s="5" t="str">
        <f>OBV!F2302</f>
        <v>NEUTRAL</v>
      </c>
      <c r="K2302" s="5" t="str">
        <f>OBV!G2302</f>
        <v>NEUTRAL</v>
      </c>
      <c r="L2302" s="5" t="str">
        <f>OBV!H2302</f>
        <v>NEUTRAL</v>
      </c>
    </row>
    <row r="2303" spans="1:12" ht="13.5" x14ac:dyDescent="0.25">
      <c r="A2303" s="3">
        <f>RSI!A2303</f>
        <v>45657</v>
      </c>
      <c r="B2303" s="2">
        <f>RSI!B2303</f>
        <v>0.19</v>
      </c>
      <c r="C2303" s="2">
        <f>RSI!I2303</f>
        <v>3.0373783294612338</v>
      </c>
      <c r="D2303" s="2">
        <f>MACD!E2303</f>
        <v>5.7415958725955951E-3</v>
      </c>
      <c r="E2303" s="2">
        <f>MACD!F2303</f>
        <v>1.4893213056657206E-2</v>
      </c>
      <c r="F2303" s="2">
        <f>'Moving Avg'!D2303</f>
        <v>0.19800000000000001</v>
      </c>
      <c r="G2303" s="2">
        <f>'Moving Avg'!F2303</f>
        <v>0.21100000000000008</v>
      </c>
      <c r="H2303" s="2">
        <f>'Moving Avg'!G2303</f>
        <v>0.25619999999999993</v>
      </c>
      <c r="I2303" s="2">
        <f>'Moving Avg'!H2303</f>
        <v>0.2886000000000003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0.19</v>
      </c>
      <c r="C2304" s="2">
        <f>RSI!I2304</f>
        <v>3.0373783294612338</v>
      </c>
      <c r="D2304" s="2">
        <f>MACD!E2304</f>
        <v>3.8878628220904154E-3</v>
      </c>
      <c r="E2304" s="2">
        <f>MACD!F2304</f>
        <v>1.2692143009743848E-2</v>
      </c>
      <c r="F2304" s="2">
        <f>'Moving Avg'!D2304</f>
        <v>0.19600000000000001</v>
      </c>
      <c r="G2304" s="2">
        <f>'Moving Avg'!F2304</f>
        <v>0.20850000000000007</v>
      </c>
      <c r="H2304" s="2">
        <f>'Moving Avg'!G2304</f>
        <v>0.2543999999999999</v>
      </c>
      <c r="I2304" s="2">
        <f>'Moving Avg'!H2304</f>
        <v>0.28795000000000026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0.19</v>
      </c>
      <c r="C2305" s="2">
        <f>RSI!I2305</f>
        <v>3.0373783294612338</v>
      </c>
      <c r="D2305" s="2">
        <f>MACD!E2305</f>
        <v>2.5051618529243758E-3</v>
      </c>
      <c r="E2305" s="2">
        <f>MACD!F2305</f>
        <v>1.0654746778379954E-2</v>
      </c>
      <c r="F2305" s="2">
        <f>'Moving Avg'!D2305</f>
        <v>0.19400000000000001</v>
      </c>
      <c r="G2305" s="2">
        <f>'Moving Avg'!F2305</f>
        <v>0.20600000000000004</v>
      </c>
      <c r="H2305" s="2">
        <f>'Moving Avg'!G2305</f>
        <v>0.2523999999999999</v>
      </c>
      <c r="I2305" s="2">
        <f>'Moving Avg'!H2305</f>
        <v>0.28730000000000028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0.19</v>
      </c>
      <c r="C2306" s="2">
        <f>RSI!I2306</f>
        <v>3.0373783294612338</v>
      </c>
      <c r="D2306" s="2">
        <f>MACD!E2306</f>
        <v>1.5072603887296143E-3</v>
      </c>
      <c r="E2306" s="2">
        <f>MACD!F2306</f>
        <v>8.8252495004498867E-3</v>
      </c>
      <c r="F2306" s="2">
        <f>'Moving Avg'!D2306</f>
        <v>0.192</v>
      </c>
      <c r="G2306" s="2">
        <f>'Moving Avg'!F2306</f>
        <v>0.20350000000000007</v>
      </c>
      <c r="H2306" s="2">
        <f>'Moving Avg'!G2306</f>
        <v>0.2503999999999999</v>
      </c>
      <c r="I2306" s="2">
        <f>'Moving Avg'!H2306</f>
        <v>0.28660000000000019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0.19</v>
      </c>
      <c r="C2307" s="2">
        <f>RSI!I2307</f>
        <v>3.0373783294612338</v>
      </c>
      <c r="D2307" s="2">
        <f>MACD!E2307</f>
        <v>8.2221211463140431E-4</v>
      </c>
      <c r="E2307" s="2">
        <f>MACD!F2307</f>
        <v>7.2246420232861906E-3</v>
      </c>
      <c r="F2307" s="2">
        <f>'Moving Avg'!D2307</f>
        <v>0.19</v>
      </c>
      <c r="G2307" s="2">
        <f>'Moving Avg'!F2307</f>
        <v>0.20100000000000001</v>
      </c>
      <c r="H2307" s="2">
        <f>'Moving Avg'!G2307</f>
        <v>0.24839999999999984</v>
      </c>
      <c r="I2307" s="2">
        <f>'Moving Avg'!H2307</f>
        <v>0.28585000000000022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0.18</v>
      </c>
      <c r="C2308" s="2">
        <f>RSI!I2308</f>
        <v>2.187922018871916</v>
      </c>
      <c r="D2308" s="2">
        <f>MACD!E2308</f>
        <v>1.1308242974361338E-3</v>
      </c>
      <c r="E2308" s="2">
        <f>MACD!F2308</f>
        <v>6.0058784781161795E-3</v>
      </c>
      <c r="F2308" s="2">
        <f>'Moving Avg'!D2308</f>
        <v>0.188</v>
      </c>
      <c r="G2308" s="2">
        <f>'Moving Avg'!F2308</f>
        <v>0.19850000000000004</v>
      </c>
      <c r="H2308" s="2">
        <f>'Moving Avg'!G2308</f>
        <v>0.24619999999999986</v>
      </c>
      <c r="I2308" s="2">
        <f>'Moving Avg'!H2308</f>
        <v>0.28500000000000025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45666</v>
      </c>
      <c r="B2309" s="2">
        <f>RSI!B2309</f>
        <v>0.17</v>
      </c>
      <c r="C2309" s="2">
        <f>RSI!I2309</f>
        <v>1.6814900239278074</v>
      </c>
      <c r="D2309" s="2">
        <f>MACD!E2309</f>
        <v>2.3283885512297153E-3</v>
      </c>
      <c r="E2309" s="2">
        <f>MACD!F2309</f>
        <v>5.2703804927388869E-3</v>
      </c>
      <c r="F2309" s="2">
        <f>'Moving Avg'!D2309</f>
        <v>0.184</v>
      </c>
      <c r="G2309" s="2">
        <f>'Moving Avg'!F2309</f>
        <v>0.19600000000000001</v>
      </c>
      <c r="H2309" s="2">
        <f>'Moving Avg'!G2309</f>
        <v>0.24379999999999985</v>
      </c>
      <c r="I2309" s="2">
        <f>'Moving Avg'!H2309</f>
        <v>0.28405000000000025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</row>
    <row r="2310" spans="1:12" ht="13.5" x14ac:dyDescent="0.25">
      <c r="A2310" s="3">
        <f>RSI!A2310</f>
        <v>45667</v>
      </c>
      <c r="B2310" s="2">
        <f>RSI!B2310</f>
        <v>0.18</v>
      </c>
      <c r="C2310" s="2">
        <f>RSI!I2310</f>
        <v>21.299374177452862</v>
      </c>
      <c r="D2310" s="2">
        <f>MACD!E2310</f>
        <v>2.8412564019086872E-3</v>
      </c>
      <c r="E2310" s="2">
        <f>MACD!F2310</f>
        <v>4.7845556745728475E-3</v>
      </c>
      <c r="F2310" s="2">
        <f>'Moving Avg'!D2310</f>
        <v>0.18200000000000002</v>
      </c>
      <c r="G2310" s="2">
        <f>'Moving Avg'!F2310</f>
        <v>0.19450000000000001</v>
      </c>
      <c r="H2310" s="2">
        <f>'Moving Avg'!G2310</f>
        <v>0.24159999999999981</v>
      </c>
      <c r="I2310" s="2">
        <f>'Moving Avg'!H2310</f>
        <v>0.28310000000000024</v>
      </c>
      <c r="J2310" s="5" t="str">
        <f>OBV!F2310</f>
        <v>BULLISH</v>
      </c>
      <c r="K2310" s="5" t="str">
        <f>OBV!G2310</f>
        <v>NEUTRAL</v>
      </c>
      <c r="L2310" s="5" t="str">
        <f>OBV!H2310</f>
        <v>BULLISH DIVERGENCE</v>
      </c>
    </row>
    <row r="2311" spans="1:12" ht="13.5" x14ac:dyDescent="0.25">
      <c r="A2311" s="3">
        <f>RSI!A2311</f>
        <v>45670</v>
      </c>
      <c r="B2311" s="2">
        <f>RSI!B2311</f>
        <v>0.18</v>
      </c>
      <c r="C2311" s="2">
        <f>RSI!I2311</f>
        <v>21.299374177452862</v>
      </c>
      <c r="D2311" s="2">
        <f>MACD!E2311</f>
        <v>3.4386171806240207E-3</v>
      </c>
      <c r="E2311" s="2">
        <f>MACD!F2311</f>
        <v>4.5153679757830821E-3</v>
      </c>
      <c r="F2311" s="2">
        <f>'Moving Avg'!D2311</f>
        <v>0.18</v>
      </c>
      <c r="G2311" s="2">
        <f>'Moving Avg'!F2311</f>
        <v>0.193</v>
      </c>
      <c r="H2311" s="2">
        <f>'Moving Avg'!G2311</f>
        <v>0.23939999999999981</v>
      </c>
      <c r="I2311" s="2">
        <f>'Moving Avg'!H2311</f>
        <v>0.28210000000000024</v>
      </c>
      <c r="J2311" s="5" t="str">
        <f>OBV!F2311</f>
        <v>BULLISH</v>
      </c>
      <c r="K2311" s="5" t="str">
        <f>OBV!G2311</f>
        <v>NEUTRAL</v>
      </c>
      <c r="L2311" s="5" t="str">
        <f>OBV!H2311</f>
        <v>BULLISH DIVERGENCE</v>
      </c>
    </row>
    <row r="2312" spans="1:12" ht="13.5" x14ac:dyDescent="0.25">
      <c r="A2312" s="3">
        <f>RSI!A2312</f>
        <v>45671</v>
      </c>
      <c r="B2312" s="2">
        <f>RSI!B2312</f>
        <v>0.18</v>
      </c>
      <c r="C2312" s="2">
        <f>RSI!I2312</f>
        <v>21.299374177452847</v>
      </c>
      <c r="D2312" s="2">
        <f>MACD!E2312</f>
        <v>4.0953685920890326E-3</v>
      </c>
      <c r="E2312" s="2">
        <f>MACD!F2312</f>
        <v>4.4313680990442725E-3</v>
      </c>
      <c r="F2312" s="2">
        <f>'Moving Avg'!D2312</f>
        <v>0.17799999999999999</v>
      </c>
      <c r="G2312" s="2">
        <f>'Moving Avg'!F2312</f>
        <v>0.192</v>
      </c>
      <c r="H2312" s="2">
        <f>'Moving Avg'!G2312</f>
        <v>0.2371999999999998</v>
      </c>
      <c r="I2312" s="2">
        <f>'Moving Avg'!H2312</f>
        <v>0.28105000000000024</v>
      </c>
      <c r="J2312" s="5" t="str">
        <f>OBV!F2312</f>
        <v>BULLISH</v>
      </c>
      <c r="K2312" s="5" t="str">
        <f>OBV!G2312</f>
        <v>NEUTRAL</v>
      </c>
      <c r="L2312" s="5" t="str">
        <f>OBV!H2312</f>
        <v>BULLISH DIVERGENCE</v>
      </c>
    </row>
    <row r="2313" spans="1:12" ht="13.5" x14ac:dyDescent="0.25">
      <c r="A2313" s="3">
        <f>RSI!A2313</f>
        <v>45672</v>
      </c>
      <c r="B2313" s="2">
        <f>RSI!B2313</f>
        <v>0.18</v>
      </c>
      <c r="C2313" s="2">
        <f>RSI!I2313</f>
        <v>21.299374177452847</v>
      </c>
      <c r="D2313" s="2">
        <f>MACD!E2313</f>
        <v>3.2527052410477875E-3</v>
      </c>
      <c r="E2313" s="2">
        <f>MACD!F2313</f>
        <v>4.1956355274449762E-3</v>
      </c>
      <c r="F2313" s="2">
        <f>'Moving Avg'!D2313</f>
        <v>0.17799999999999999</v>
      </c>
      <c r="G2313" s="2">
        <f>'Moving Avg'!F2313</f>
        <v>0.191</v>
      </c>
      <c r="H2313" s="2">
        <f>'Moving Avg'!G2313</f>
        <v>0.23499999999999982</v>
      </c>
      <c r="I2313" s="2">
        <f>'Moving Avg'!H2313</f>
        <v>0.2799500000000002</v>
      </c>
      <c r="J2313" s="5" t="str">
        <f>OBV!F2313</f>
        <v>BULLISH</v>
      </c>
      <c r="K2313" s="5" t="str">
        <f>OBV!G2313</f>
        <v>NEUTRAL</v>
      </c>
      <c r="L2313" s="5" t="str">
        <f>OBV!H2313</f>
        <v>NEUTRAL</v>
      </c>
    </row>
    <row r="2314" spans="1:12" ht="13.5" x14ac:dyDescent="0.25">
      <c r="A2314" s="3">
        <f>RSI!A2314</f>
        <v>45673</v>
      </c>
      <c r="B2314" s="2">
        <f>RSI!B2314</f>
        <v>0.18</v>
      </c>
      <c r="C2314" s="2">
        <f>RSI!I2314</f>
        <v>21.299374177452847</v>
      </c>
      <c r="D2314" s="2">
        <f>MACD!E2314</f>
        <v>2.6693911598496822E-3</v>
      </c>
      <c r="E2314" s="2">
        <f>MACD!F2314</f>
        <v>3.8903866539259178E-3</v>
      </c>
      <c r="F2314" s="2">
        <f>'Moving Avg'!D2314</f>
        <v>0.18</v>
      </c>
      <c r="G2314" s="2">
        <f>'Moving Avg'!F2314</f>
        <v>0.19000000000000003</v>
      </c>
      <c r="H2314" s="2">
        <f>'Moving Avg'!G2314</f>
        <v>0.23279999999999984</v>
      </c>
      <c r="I2314" s="2">
        <f>'Moving Avg'!H2314</f>
        <v>0.27890000000000026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0.18</v>
      </c>
      <c r="C2315" s="2">
        <f>RSI!I2315</f>
        <v>21.299374177452847</v>
      </c>
      <c r="D2315" s="2">
        <f>MACD!E2315</f>
        <v>2.2959184049525794E-3</v>
      </c>
      <c r="E2315" s="2">
        <f>MACD!F2315</f>
        <v>3.5714930041312503E-3</v>
      </c>
      <c r="F2315" s="2">
        <f>'Moving Avg'!D2315</f>
        <v>0.18</v>
      </c>
      <c r="G2315" s="2">
        <f>'Moving Avg'!F2315</f>
        <v>0.18900000000000003</v>
      </c>
      <c r="H2315" s="2">
        <f>'Moving Avg'!G2315</f>
        <v>0.23059999999999983</v>
      </c>
      <c r="I2315" s="2">
        <f>'Moving Avg'!H2315</f>
        <v>0.27780000000000021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</row>
    <row r="2316" spans="1:12" ht="13.5" x14ac:dyDescent="0.25">
      <c r="A2316" s="3">
        <f>RSI!A2316</f>
        <v>45677</v>
      </c>
      <c r="B2316" s="2">
        <f>RSI!B2316</f>
        <v>0.18</v>
      </c>
      <c r="C2316" s="2">
        <f>RSI!I2316</f>
        <v>21.299374177452847</v>
      </c>
      <c r="D2316" s="2">
        <f>MACD!E2316</f>
        <v>2.0911073473557085E-3</v>
      </c>
      <c r="E2316" s="2">
        <f>MACD!F2316</f>
        <v>3.2754158727761424E-3</v>
      </c>
      <c r="F2316" s="2">
        <f>'Moving Avg'!D2316</f>
        <v>0.18</v>
      </c>
      <c r="G2316" s="2">
        <f>'Moving Avg'!F2316</f>
        <v>0.18800000000000006</v>
      </c>
      <c r="H2316" s="2">
        <f>'Moving Avg'!G2316</f>
        <v>0.22839999999999988</v>
      </c>
      <c r="I2316" s="2">
        <f>'Moving Avg'!H2316</f>
        <v>0.27670000000000022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</row>
    <row r="2317" spans="1:12" ht="13.5" x14ac:dyDescent="0.25">
      <c r="A2317" s="3">
        <f>RSI!A2317</f>
        <v>45678</v>
      </c>
      <c r="B2317" s="2">
        <f>RSI!B2317</f>
        <v>0.19</v>
      </c>
      <c r="C2317" s="2">
        <f>RSI!I2317</f>
        <v>41.057243310634391</v>
      </c>
      <c r="D2317" s="2">
        <f>MACD!E2317</f>
        <v>1.2800319335991017E-3</v>
      </c>
      <c r="E2317" s="2">
        <f>MACD!F2317</f>
        <v>2.8763390849407345E-3</v>
      </c>
      <c r="F2317" s="2">
        <f>'Moving Avg'!D2317</f>
        <v>0.182</v>
      </c>
      <c r="G2317" s="2">
        <f>'Moving Avg'!F2317</f>
        <v>0.18750000000000006</v>
      </c>
      <c r="H2317" s="2">
        <f>'Moving Avg'!G2317</f>
        <v>0.22639999999999991</v>
      </c>
      <c r="I2317" s="2">
        <f>'Moving Avg'!H2317</f>
        <v>0.27560000000000018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0.19</v>
      </c>
      <c r="C2318" s="2">
        <f>RSI!I2318</f>
        <v>41.057243310634391</v>
      </c>
      <c r="D2318" s="2">
        <f>MACD!E2318</f>
        <v>-9.0847480861588892E-4</v>
      </c>
      <c r="E2318" s="2">
        <f>MACD!F2318</f>
        <v>2.11937630622941E-3</v>
      </c>
      <c r="F2318" s="2">
        <f>'Moving Avg'!D2318</f>
        <v>0.184</v>
      </c>
      <c r="G2318" s="2">
        <f>'Moving Avg'!F2318</f>
        <v>0.18700000000000003</v>
      </c>
      <c r="H2318" s="2">
        <f>'Moving Avg'!G2318</f>
        <v>0.22439999999999991</v>
      </c>
      <c r="I2318" s="2">
        <f>'Moving Avg'!H2318</f>
        <v>0.27445000000000019</v>
      </c>
      <c r="J2318" s="5" t="str">
        <f>OBV!F2318</f>
        <v>BULLISH</v>
      </c>
      <c r="K2318" s="5" t="str">
        <f>OBV!G2318</f>
        <v>NEUTRAL</v>
      </c>
      <c r="L2318" s="5" t="str">
        <f>OBV!H2318</f>
        <v>CONFIRMED BULLISH</v>
      </c>
    </row>
    <row r="2319" spans="1:12" ht="13.5" x14ac:dyDescent="0.25">
      <c r="A2319" s="3">
        <f>RSI!A2319</f>
        <v>45680</v>
      </c>
      <c r="B2319" s="2">
        <f>RSI!B2319</f>
        <v>0.19</v>
      </c>
      <c r="C2319" s="2">
        <f>RSI!I2319</f>
        <v>41.057243310634391</v>
      </c>
      <c r="D2319" s="2">
        <f>MACD!E2319</f>
        <v>-4.2651855062644517E-3</v>
      </c>
      <c r="E2319" s="2">
        <f>MACD!F2319</f>
        <v>8.4246394373063769E-4</v>
      </c>
      <c r="F2319" s="2">
        <f>'Moving Avg'!D2319</f>
        <v>0.186</v>
      </c>
      <c r="G2319" s="2">
        <f>'Moving Avg'!F2319</f>
        <v>0.18650000000000003</v>
      </c>
      <c r="H2319" s="2">
        <f>'Moving Avg'!G2319</f>
        <v>0.22239999999999996</v>
      </c>
      <c r="I2319" s="2">
        <f>'Moving Avg'!H2319</f>
        <v>0.27330000000000021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0.19</v>
      </c>
      <c r="C2320" s="2">
        <f>RSI!I2320</f>
        <v>41.057243310634391</v>
      </c>
      <c r="D2320" s="2">
        <f>MACD!E2320</f>
        <v>-5.53593963682944E-3</v>
      </c>
      <c r="E2320" s="2">
        <f>MACD!F2320</f>
        <v>-4.3321677238137776E-4</v>
      </c>
      <c r="F2320" s="2">
        <f>'Moving Avg'!D2320</f>
        <v>0.188</v>
      </c>
      <c r="G2320" s="2">
        <f>'Moving Avg'!F2320</f>
        <v>0.186</v>
      </c>
      <c r="H2320" s="2">
        <f>'Moving Avg'!G2320</f>
        <v>0.22039999999999996</v>
      </c>
      <c r="I2320" s="2">
        <f>'Moving Avg'!H2320</f>
        <v>0.27215000000000011</v>
      </c>
      <c r="J2320" s="5" t="str">
        <f>OBV!F2320</f>
        <v>BULLISH</v>
      </c>
      <c r="K2320" s="5" t="str">
        <f>OBV!G2320</f>
        <v>NEUTRAL</v>
      </c>
      <c r="L2320" s="5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0.2</v>
      </c>
      <c r="C2321" s="2">
        <f>RSI!I2321</f>
        <v>55.936459191252965</v>
      </c>
      <c r="D2321" s="2">
        <f>MACD!E2321</f>
        <v>-7.3231579483908626E-3</v>
      </c>
      <c r="E2321" s="2">
        <f>MACD!F2321</f>
        <v>-1.8112050075832749E-3</v>
      </c>
      <c r="F2321" s="2">
        <f>'Moving Avg'!D2321</f>
        <v>0.192</v>
      </c>
      <c r="G2321" s="2">
        <f>'Moving Avg'!F2321</f>
        <v>0.186</v>
      </c>
      <c r="H2321" s="2">
        <f>'Moving Avg'!G2321</f>
        <v>0.21859999999999996</v>
      </c>
      <c r="I2321" s="2">
        <f>'Moving Avg'!H2321</f>
        <v>0.27105000000000018</v>
      </c>
      <c r="J2321" s="5" t="str">
        <f>OBV!F2321</f>
        <v>BULLISH</v>
      </c>
      <c r="K2321" s="5" t="str">
        <f>OBV!G2321</f>
        <v>NEUTRAL</v>
      </c>
      <c r="L2321" s="5" t="str">
        <f>OBV!H2321</f>
        <v>CONFIRMED BULLISH</v>
      </c>
    </row>
    <row r="2322" spans="1:12" ht="13.5" x14ac:dyDescent="0.25">
      <c r="A2322" s="3">
        <f>RSI!A2322</f>
        <v>45685</v>
      </c>
      <c r="B2322" s="2">
        <f>RSI!B2322</f>
        <v>0.2</v>
      </c>
      <c r="C2322" s="2">
        <f>RSI!I2322</f>
        <v>55.936459191252965</v>
      </c>
      <c r="D2322" s="2">
        <f>MACD!E2322</f>
        <v>-8.8678656517692522E-3</v>
      </c>
      <c r="E2322" s="2">
        <f>MACD!F2322</f>
        <v>-3.2225371364204706E-3</v>
      </c>
      <c r="F2322" s="2">
        <f>'Moving Avg'!D2322</f>
        <v>0.19400000000000001</v>
      </c>
      <c r="G2322" s="2">
        <f>'Moving Avg'!F2322</f>
        <v>0.186</v>
      </c>
      <c r="H2322" s="2">
        <f>'Moving Avg'!G2322</f>
        <v>0.21679999999999996</v>
      </c>
      <c r="I2322" s="2">
        <f>'Moving Avg'!H2322</f>
        <v>0.26995000000000013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</row>
    <row r="2323" spans="1:12" ht="13.5" x14ac:dyDescent="0.25">
      <c r="A2323" s="3">
        <f>RSI!A2323</f>
        <v>45686</v>
      </c>
      <c r="B2323" s="2">
        <f>RSI!B2323</f>
        <v>0.19</v>
      </c>
      <c r="C2323" s="2">
        <f>RSI!I2323</f>
        <v>43.268857572026754</v>
      </c>
      <c r="D2323" s="2">
        <f>MACD!E2323</f>
        <v>-9.4642279190683409E-3</v>
      </c>
      <c r="E2323" s="2">
        <f>MACD!F2323</f>
        <v>-4.4708752929500453E-3</v>
      </c>
      <c r="F2323" s="2">
        <f>'Moving Avg'!D2323</f>
        <v>0.19400000000000001</v>
      </c>
      <c r="G2323" s="2">
        <f>'Moving Avg'!F2323</f>
        <v>0.186</v>
      </c>
      <c r="H2323" s="2">
        <f>'Moving Avg'!G2323</f>
        <v>0.21479999999999996</v>
      </c>
      <c r="I2323" s="2">
        <f>'Moving Avg'!H2323</f>
        <v>0.26880000000000015</v>
      </c>
      <c r="J2323" s="5" t="str">
        <f>OBV!F2323</f>
        <v>BULLISH</v>
      </c>
      <c r="K2323" s="5" t="str">
        <f>OBV!G2323</f>
        <v>NEUTRAL</v>
      </c>
      <c r="L2323" s="5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0.19</v>
      </c>
      <c r="C2324" s="2">
        <f>RSI!I2324</f>
        <v>43.268857572026754</v>
      </c>
      <c r="D2324" s="2">
        <f>MACD!E2324</f>
        <v>-9.9375689784158838E-3</v>
      </c>
      <c r="E2324" s="2">
        <f>MACD!F2324</f>
        <v>-5.5642140300432132E-3</v>
      </c>
      <c r="F2324" s="2">
        <f>'Moving Avg'!D2324</f>
        <v>0.19400000000000001</v>
      </c>
      <c r="G2324" s="2">
        <f>'Moving Avg'!F2324</f>
        <v>0.186</v>
      </c>
      <c r="H2324" s="2">
        <f>'Moving Avg'!G2324</f>
        <v>0.21279999999999999</v>
      </c>
      <c r="I2324" s="2">
        <f>'Moving Avg'!H2324</f>
        <v>0.26765000000000017</v>
      </c>
      <c r="J2324" s="5" t="str">
        <f>OBV!F2324</f>
        <v>BULLISH</v>
      </c>
      <c r="K2324" s="5" t="str">
        <f>OBV!G2324</f>
        <v>NEUTRAL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0.19</v>
      </c>
      <c r="C2325" s="2">
        <f>RSI!I2325</f>
        <v>43.268857572026754</v>
      </c>
      <c r="D2325" s="2">
        <f>MACD!E2325</f>
        <v>-1.0309131700372898E-2</v>
      </c>
      <c r="E2325" s="2">
        <f>MACD!F2325</f>
        <v>-6.5131975641091501E-3</v>
      </c>
      <c r="F2325" s="2">
        <f>'Moving Avg'!D2325</f>
        <v>0.19400000000000001</v>
      </c>
      <c r="G2325" s="2">
        <f>'Moving Avg'!F2325</f>
        <v>0.186</v>
      </c>
      <c r="H2325" s="2">
        <f>'Moving Avg'!G2325</f>
        <v>0.21079999999999996</v>
      </c>
      <c r="I2325" s="2">
        <f>'Moving Avg'!H2325</f>
        <v>0.26650000000000013</v>
      </c>
      <c r="J2325" s="5" t="str">
        <f>OBV!F2325</f>
        <v>BULLISH</v>
      </c>
      <c r="K2325" s="5" t="str">
        <f>OBV!G2325</f>
        <v>NEUTRAL</v>
      </c>
      <c r="L2325" s="5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0.19</v>
      </c>
      <c r="C2326" s="2">
        <f>RSI!I2326</f>
        <v>43.268857572026754</v>
      </c>
      <c r="D2326" s="2">
        <f>MACD!E2326</f>
        <v>-1.0596719226688256E-2</v>
      </c>
      <c r="E2326" s="2">
        <f>MACD!F2326</f>
        <v>-7.329901896624972E-3</v>
      </c>
      <c r="F2326" s="2">
        <f>'Moving Avg'!D2326</f>
        <v>0.192</v>
      </c>
      <c r="G2326" s="2">
        <f>'Moving Avg'!F2326</f>
        <v>0.186</v>
      </c>
      <c r="H2326" s="2">
        <f>'Moving Avg'!G2326</f>
        <v>0.20879999999999996</v>
      </c>
      <c r="I2326" s="2">
        <f>'Moving Avg'!H2326</f>
        <v>0.26535000000000009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0.19</v>
      </c>
      <c r="C2327" s="2">
        <f>RSI!I2327</f>
        <v>43.268857572026754</v>
      </c>
      <c r="D2327" s="2">
        <f>MACD!E2327</f>
        <v>-9.2767753316169155E-3</v>
      </c>
      <c r="E2327" s="2">
        <f>MACD!F2327</f>
        <v>-7.7192765836233612E-3</v>
      </c>
      <c r="F2327" s="2">
        <f>'Moving Avg'!D2327</f>
        <v>0.19</v>
      </c>
      <c r="G2327" s="2">
        <f>'Moving Avg'!F2327</f>
        <v>0.186</v>
      </c>
      <c r="H2327" s="2">
        <f>'Moving Avg'!G2327</f>
        <v>0.20679999999999993</v>
      </c>
      <c r="I2327" s="2">
        <f>'Moving Avg'!H2327</f>
        <v>0.2642000000000001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0.19</v>
      </c>
      <c r="C2328" s="2">
        <f>RSI!I2328</f>
        <v>43.268857572026754</v>
      </c>
      <c r="D2328" s="2">
        <f>MACD!E2328</f>
        <v>-8.1369130168844617E-3</v>
      </c>
      <c r="E2328" s="2">
        <f>MACD!F2328</f>
        <v>-7.8028038702755813E-3</v>
      </c>
      <c r="F2328" s="2">
        <f>'Moving Avg'!D2328</f>
        <v>0.19</v>
      </c>
      <c r="G2328" s="2">
        <f>'Moving Avg'!F2328</f>
        <v>0.18649999999999997</v>
      </c>
      <c r="H2328" s="2">
        <f>'Moving Avg'!G2328</f>
        <v>0.20479999999999993</v>
      </c>
      <c r="I2328" s="2">
        <f>'Moving Avg'!H2328</f>
        <v>0.26310000000000011</v>
      </c>
      <c r="J2328" s="5" t="str">
        <f>OBV!F2328</f>
        <v>NEUTRAL</v>
      </c>
      <c r="K2328" s="5" t="str">
        <f>OBV!G2328</f>
        <v>NEUTRAL</v>
      </c>
      <c r="L2328" s="5" t="str">
        <f>OBV!H2328</f>
        <v>NEUTRAL</v>
      </c>
    </row>
    <row r="2329" spans="1:12" ht="13.5" x14ac:dyDescent="0.25">
      <c r="A2329" s="3">
        <f>RSI!A2329</f>
        <v>45694</v>
      </c>
      <c r="B2329" s="2">
        <f>RSI!B2329</f>
        <v>0.19</v>
      </c>
      <c r="C2329" s="2">
        <f>RSI!I2329</f>
        <v>43.268857572026754</v>
      </c>
      <c r="D2329" s="2">
        <f>MACD!E2329</f>
        <v>-7.1511301433261898E-3</v>
      </c>
      <c r="E2329" s="2">
        <f>MACD!F2329</f>
        <v>-7.6724691248857037E-3</v>
      </c>
      <c r="F2329" s="2">
        <f>'Moving Avg'!D2329</f>
        <v>0.19</v>
      </c>
      <c r="G2329" s="2">
        <f>'Moving Avg'!F2329</f>
        <v>0.18749999999999997</v>
      </c>
      <c r="H2329" s="2">
        <f>'Moving Avg'!G2329</f>
        <v>0.2027999999999999</v>
      </c>
      <c r="I2329" s="2">
        <f>'Moving Avg'!H2329</f>
        <v>0.26205000000000006</v>
      </c>
      <c r="J2329" s="5" t="str">
        <f>OBV!F2329</f>
        <v>NEUTRAL</v>
      </c>
      <c r="K2329" s="5" t="str">
        <f>OBV!G2329</f>
        <v>NEUTRAL</v>
      </c>
      <c r="L2329" s="5" t="str">
        <f>OBV!H2329</f>
        <v>NEUTRAL</v>
      </c>
    </row>
    <row r="2330" spans="1:12" ht="13.5" x14ac:dyDescent="0.25">
      <c r="A2330" s="3">
        <f>RSI!A2330</f>
        <v>45695</v>
      </c>
      <c r="B2330" s="2">
        <f>RSI!B2330</f>
        <v>0.19</v>
      </c>
      <c r="C2330" s="2">
        <f>RSI!I2330</f>
        <v>43.268857572026754</v>
      </c>
      <c r="D2330" s="2">
        <f>MACD!E2330</f>
        <v>-6.2972987735204211E-3</v>
      </c>
      <c r="E2330" s="2">
        <f>MACD!F2330</f>
        <v>-7.3974350546126477E-3</v>
      </c>
      <c r="F2330" s="2">
        <f>'Moving Avg'!D2330</f>
        <v>0.19</v>
      </c>
      <c r="G2330" s="2">
        <f>'Moving Avg'!F2330</f>
        <v>0.18799999999999997</v>
      </c>
      <c r="H2330" s="2">
        <f>'Moving Avg'!G2330</f>
        <v>0.20099999999999996</v>
      </c>
      <c r="I2330" s="2">
        <f>'Moving Avg'!H2330</f>
        <v>0.26105000000000006</v>
      </c>
      <c r="J2330" s="5" t="str">
        <f>OBV!F2330</f>
        <v>NEUTRAL</v>
      </c>
      <c r="K2330" s="5" t="str">
        <f>OBV!G2330</f>
        <v>NEUTRAL</v>
      </c>
      <c r="L2330" s="5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0.19</v>
      </c>
      <c r="C2331" s="2">
        <f>RSI!I2331</f>
        <v>43.268857572026754</v>
      </c>
      <c r="D2331" s="2">
        <f>MACD!E2331</f>
        <v>-4.0181169450569654E-3</v>
      </c>
      <c r="E2331" s="2">
        <f>MACD!F2331</f>
        <v>-6.7215714327015117E-3</v>
      </c>
      <c r="F2331" s="2">
        <f>'Moving Avg'!D2331</f>
        <v>0.19</v>
      </c>
      <c r="G2331" s="2">
        <f>'Moving Avg'!F2331</f>
        <v>0.18849999999999995</v>
      </c>
      <c r="H2331" s="2">
        <f>'Moving Avg'!G2331</f>
        <v>0.19939999999999994</v>
      </c>
      <c r="I2331" s="2">
        <f>'Moving Avg'!H2331</f>
        <v>0.26010000000000005</v>
      </c>
      <c r="J2331" s="5" t="str">
        <f>OBV!F2331</f>
        <v>NEUTRAL</v>
      </c>
      <c r="K2331" s="5" t="str">
        <f>OBV!G2331</f>
        <v>NEUTRAL</v>
      </c>
      <c r="L2331" s="5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0.19</v>
      </c>
      <c r="C2332" s="2">
        <f>RSI!I2332</f>
        <v>43.268857572026754</v>
      </c>
      <c r="D2332" s="2">
        <f>MACD!E2332</f>
        <v>-2.0726825558612938E-3</v>
      </c>
      <c r="E2332" s="2">
        <f>MACD!F2332</f>
        <v>-5.7917936573334688E-3</v>
      </c>
      <c r="F2332" s="2">
        <f>'Moving Avg'!D2332</f>
        <v>0.19</v>
      </c>
      <c r="G2332" s="2">
        <f>'Moving Avg'!F2332</f>
        <v>0.18899999999999997</v>
      </c>
      <c r="H2332" s="2">
        <f>'Moving Avg'!G2332</f>
        <v>0.19799999999999998</v>
      </c>
      <c r="I2332" s="2">
        <f>'Moving Avg'!H2332</f>
        <v>0.25920000000000004</v>
      </c>
      <c r="J2332" s="5" t="str">
        <f>OBV!F2332</f>
        <v>NEUTRAL</v>
      </c>
      <c r="K2332" s="5" t="str">
        <f>OBV!G2332</f>
        <v>NEUTRAL</v>
      </c>
      <c r="L2332" s="5" t="str">
        <f>OBV!H2332</f>
        <v>NEUTRAL</v>
      </c>
    </row>
    <row r="2333" spans="1:12" ht="13.5" x14ac:dyDescent="0.25">
      <c r="A2333" s="3">
        <f>RSI!A2333</f>
        <v>45700</v>
      </c>
      <c r="B2333" s="2">
        <f>RSI!B2333</f>
        <v>0.2</v>
      </c>
      <c r="C2333" s="2">
        <f>RSI!I2333</f>
        <v>61.542562321817272</v>
      </c>
      <c r="D2333" s="2">
        <f>MACD!E2333</f>
        <v>-2.6901036748007423E-3</v>
      </c>
      <c r="E2333" s="2">
        <f>MACD!F2333</f>
        <v>-5.1714556608269237E-3</v>
      </c>
      <c r="F2333" s="2">
        <f>'Moving Avg'!D2333</f>
        <v>0.192</v>
      </c>
      <c r="G2333" s="2">
        <f>'Moving Avg'!F2333</f>
        <v>0.18999999999999997</v>
      </c>
      <c r="H2333" s="2">
        <f>'Moving Avg'!G2333</f>
        <v>0.19699999999999995</v>
      </c>
      <c r="I2333" s="2">
        <f>'Moving Avg'!H2333</f>
        <v>0.25840000000000007</v>
      </c>
      <c r="J2333" s="5" t="str">
        <f>OBV!F2333</f>
        <v>NEUTRAL</v>
      </c>
      <c r="K2333" s="5" t="str">
        <f>OBV!G2333</f>
        <v>NEUTRAL</v>
      </c>
      <c r="L2333" s="5" t="str">
        <f>OBV!H2333</f>
        <v>NEUTRAL</v>
      </c>
    </row>
    <row r="2334" spans="1:12" ht="13.5" x14ac:dyDescent="0.25">
      <c r="A2334" s="3">
        <f>RSI!A2334</f>
        <v>45701</v>
      </c>
      <c r="B2334" s="2">
        <f>RSI!B2334</f>
        <v>0.21</v>
      </c>
      <c r="C2334" s="2">
        <f>RSI!I2334</f>
        <v>71.447197762166212</v>
      </c>
      <c r="D2334" s="2">
        <f>MACD!E2334</f>
        <v>-3.9978825722626898E-3</v>
      </c>
      <c r="E2334" s="2">
        <f>MACD!F2334</f>
        <v>-4.936741043114078E-3</v>
      </c>
      <c r="F2334" s="2">
        <f>'Moving Avg'!D2334</f>
        <v>0.19600000000000001</v>
      </c>
      <c r="G2334" s="2">
        <f>'Moving Avg'!F2334</f>
        <v>0.19149999999999998</v>
      </c>
      <c r="H2334" s="2">
        <f>'Moving Avg'!G2334</f>
        <v>0.19640000000000002</v>
      </c>
      <c r="I2334" s="2">
        <f>'Moving Avg'!H2334</f>
        <v>0.25770000000000004</v>
      </c>
      <c r="J2334" s="5" t="str">
        <f>OBV!F2334</f>
        <v>NEUTRAL</v>
      </c>
      <c r="K2334" s="5" t="str">
        <f>OBV!G2334</f>
        <v>NEUTRAL</v>
      </c>
      <c r="L2334" s="5" t="str">
        <f>OBV!H2334</f>
        <v>NEUTRAL</v>
      </c>
    </row>
    <row r="2335" spans="1:12" ht="13.5" x14ac:dyDescent="0.25">
      <c r="A2335" s="3">
        <f>RSI!A2335</f>
        <v>45702</v>
      </c>
      <c r="B2335" s="2">
        <f>RSI!B2335</f>
        <v>0.22</v>
      </c>
      <c r="C2335" s="2">
        <f>RSI!I2335</f>
        <v>77.647009109844959</v>
      </c>
      <c r="D2335" s="2">
        <f>MACD!E2335</f>
        <v>-5.9455967218723371E-3</v>
      </c>
      <c r="E2335" s="2">
        <f>MACD!F2335</f>
        <v>-5.1385121788657308E-3</v>
      </c>
      <c r="F2335" s="2">
        <f>'Moving Avg'!D2335</f>
        <v>0.20200000000000001</v>
      </c>
      <c r="G2335" s="2">
        <f>'Moving Avg'!F2335</f>
        <v>0.19349999999999998</v>
      </c>
      <c r="H2335" s="2">
        <f>'Moving Avg'!G2335</f>
        <v>0.19600000000000001</v>
      </c>
      <c r="I2335" s="2">
        <f>'Moving Avg'!H2335</f>
        <v>0.25710000000000005</v>
      </c>
      <c r="J2335" s="5" t="str">
        <f>OBV!F2335</f>
        <v>NEUTRAL</v>
      </c>
      <c r="K2335" s="5" t="str">
        <f>OBV!G2335</f>
        <v>NEUTRAL</v>
      </c>
      <c r="L2335" s="5" t="str">
        <f>OBV!H2335</f>
        <v>NEUTRAL</v>
      </c>
    </row>
    <row r="2336" spans="1:12" ht="13.5" x14ac:dyDescent="0.25">
      <c r="A2336" s="3">
        <f>RSI!A2336</f>
        <v>45705</v>
      </c>
      <c r="B2336" s="2">
        <f>RSI!B2336</f>
        <v>0.23</v>
      </c>
      <c r="C2336" s="2">
        <f>RSI!I2336</f>
        <v>81.883361188375389</v>
      </c>
      <c r="D2336" s="2">
        <f>MACD!E2336</f>
        <v>-8.4864485858471561E-3</v>
      </c>
      <c r="E2336" s="2">
        <f>MACD!F2336</f>
        <v>-5.8080994602620166E-3</v>
      </c>
      <c r="F2336" s="2">
        <f>'Moving Avg'!D2336</f>
        <v>0.21000000000000002</v>
      </c>
      <c r="G2336" s="2">
        <f>'Moving Avg'!F2336</f>
        <v>0.19600000000000001</v>
      </c>
      <c r="H2336" s="2">
        <f>'Moving Avg'!G2336</f>
        <v>0.19580000000000006</v>
      </c>
      <c r="I2336" s="2">
        <f>'Moving Avg'!H2336</f>
        <v>0.25650000000000001</v>
      </c>
      <c r="J2336" s="5" t="str">
        <f>OBV!F2336</f>
        <v>NEUTRAL</v>
      </c>
      <c r="K2336" s="5" t="str">
        <f>OBV!G2336</f>
        <v>NEUTRAL</v>
      </c>
      <c r="L2336" s="5" t="str">
        <f>OBV!H2336</f>
        <v>NEUTRAL</v>
      </c>
    </row>
    <row r="2337" spans="1:12" ht="13.5" x14ac:dyDescent="0.25">
      <c r="A2337" s="3">
        <f>RSI!A2337</f>
        <v>45706</v>
      </c>
      <c r="B2337" s="2">
        <f>RSI!B2337</f>
        <v>0.23</v>
      </c>
      <c r="C2337" s="2">
        <f>RSI!I2337</f>
        <v>81.883361188375389</v>
      </c>
      <c r="D2337" s="2">
        <f>MACD!E2337</f>
        <v>-1.0836273281715214E-2</v>
      </c>
      <c r="E2337" s="2">
        <f>MACD!F2337</f>
        <v>-6.8137342245526561E-3</v>
      </c>
      <c r="F2337" s="2">
        <f>'Moving Avg'!D2337</f>
        <v>0.21800000000000003</v>
      </c>
      <c r="G2337" s="2">
        <f>'Moving Avg'!F2337</f>
        <v>0.19800000000000001</v>
      </c>
      <c r="H2337" s="2">
        <f>'Moving Avg'!G2337</f>
        <v>0.19560000000000005</v>
      </c>
      <c r="I2337" s="2">
        <f>'Moving Avg'!H2337</f>
        <v>0.25589999999999996</v>
      </c>
      <c r="J2337" s="5" t="str">
        <f>OBV!F2337</f>
        <v>NEUTRAL</v>
      </c>
      <c r="K2337" s="5" t="str">
        <f>OBV!G2337</f>
        <v>NEUTRAL</v>
      </c>
      <c r="L2337" s="5" t="str">
        <f>OBV!H2337</f>
        <v>NEUTRAL</v>
      </c>
    </row>
    <row r="2338" spans="1:12" ht="13.5" x14ac:dyDescent="0.25">
      <c r="A2338" s="3">
        <f>RSI!A2338</f>
        <v>45707</v>
      </c>
      <c r="B2338" s="2">
        <f>RSI!B2338</f>
        <v>0.23</v>
      </c>
      <c r="C2338" s="2">
        <f>RSI!I2338</f>
        <v>81.883361188375389</v>
      </c>
      <c r="D2338" s="2">
        <f>MACD!E2338</f>
        <v>-1.3009654188372938E-2</v>
      </c>
      <c r="E2338" s="2">
        <f>MACD!F2338</f>
        <v>-8.0529182173167124E-3</v>
      </c>
      <c r="F2338" s="2">
        <f>'Moving Avg'!D2338</f>
        <v>0.22400000000000003</v>
      </c>
      <c r="G2338" s="2">
        <f>'Moving Avg'!F2338</f>
        <v>0.2</v>
      </c>
      <c r="H2338" s="2">
        <f>'Moving Avg'!G2338</f>
        <v>0.19560000000000011</v>
      </c>
      <c r="I2338" s="2">
        <f>'Moving Avg'!H2338</f>
        <v>0.25529999999999997</v>
      </c>
      <c r="J2338" s="5" t="str">
        <f>OBV!F2338</f>
        <v>NEUTRAL</v>
      </c>
      <c r="K2338" s="5" t="str">
        <f>OBV!G2338</f>
        <v>NEUTRAL</v>
      </c>
      <c r="L2338" s="5" t="str">
        <f>OBV!H2338</f>
        <v>NEUTRAL</v>
      </c>
    </row>
    <row r="2339" spans="1:12" ht="13.5" x14ac:dyDescent="0.25">
      <c r="A2339" s="3">
        <f>RSI!A2339</f>
        <v>45708</v>
      </c>
      <c r="B2339" s="2">
        <f>RSI!B2339</f>
        <v>0.24</v>
      </c>
      <c r="C2339" s="2">
        <f>RSI!I2339</f>
        <v>85.350900442632806</v>
      </c>
      <c r="D2339" s="2">
        <f>MACD!E2339</f>
        <v>-1.5760768526200231E-2</v>
      </c>
      <c r="E2339" s="2">
        <f>MACD!F2339</f>
        <v>-9.5944882790934168E-3</v>
      </c>
      <c r="F2339" s="2">
        <f>'Moving Avg'!D2339</f>
        <v>0.22999999999999998</v>
      </c>
      <c r="G2339" s="2">
        <f>'Moving Avg'!F2339</f>
        <v>0.20249999999999999</v>
      </c>
      <c r="H2339" s="2">
        <f>'Moving Avg'!G2339</f>
        <v>0.19600000000000012</v>
      </c>
      <c r="I2339" s="2">
        <f>'Moving Avg'!H2339</f>
        <v>0.25474999999999998</v>
      </c>
      <c r="J2339" s="5" t="str">
        <f>OBV!F2339</f>
        <v>NEUTRAL</v>
      </c>
      <c r="K2339" s="5" t="str">
        <f>OBV!G2339</f>
        <v>NEUTRAL</v>
      </c>
      <c r="L2339" s="5" t="str">
        <f>OBV!H2339</f>
        <v>NEUTRAL</v>
      </c>
    </row>
    <row r="2340" spans="1:12" ht="13.5" x14ac:dyDescent="0.25">
      <c r="A2340" s="3">
        <f>RSI!A2340</f>
        <v>45709</v>
      </c>
      <c r="B2340" s="2">
        <f>RSI!B2340</f>
        <v>0.25</v>
      </c>
      <c r="C2340" s="2">
        <f>RSI!I2340</f>
        <v>87.854399516072434</v>
      </c>
      <c r="D2340" s="2">
        <f>MACD!E2340</f>
        <v>-1.9047131400267786E-2</v>
      </c>
      <c r="E2340" s="2">
        <f>MACD!F2340</f>
        <v>-1.1485016903328291E-2</v>
      </c>
      <c r="F2340" s="2">
        <f>'Moving Avg'!D2340</f>
        <v>0.23600000000000004</v>
      </c>
      <c r="G2340" s="2">
        <f>'Moving Avg'!F2340</f>
        <v>0.20550000000000002</v>
      </c>
      <c r="H2340" s="2">
        <f>'Moving Avg'!G2340</f>
        <v>0.19680000000000014</v>
      </c>
      <c r="I2340" s="2">
        <f>'Moving Avg'!H2340</f>
        <v>0.25429999999999997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</row>
    <row r="2341" spans="1:12" ht="13.5" x14ac:dyDescent="0.25">
      <c r="A2341" s="3">
        <f>RSI!A2341</f>
        <v>45712</v>
      </c>
      <c r="B2341" s="2">
        <f>RSI!B2341</f>
        <v>0.24</v>
      </c>
      <c r="C2341" s="2">
        <f>RSI!I2341</f>
        <v>74.198606197670387</v>
      </c>
      <c r="D2341" s="2">
        <f>MACD!E2341</f>
        <v>-2.1347875744334749E-2</v>
      </c>
      <c r="E2341" s="2">
        <f>MACD!F2341</f>
        <v>-1.3457588671529585E-2</v>
      </c>
      <c r="F2341" s="2">
        <f>'Moving Avg'!D2341</f>
        <v>0.23799999999999999</v>
      </c>
      <c r="G2341" s="2">
        <f>'Moving Avg'!F2341</f>
        <v>0.20750000000000002</v>
      </c>
      <c r="H2341" s="2">
        <f>'Moving Avg'!G2341</f>
        <v>0.19740000000000016</v>
      </c>
      <c r="I2341" s="2">
        <f>'Moving Avg'!H2341</f>
        <v>0.25384999999999996</v>
      </c>
      <c r="J2341" s="5" t="str">
        <f>OBV!F2341</f>
        <v>BEARISH</v>
      </c>
      <c r="K2341" s="5" t="str">
        <f>OBV!G2341</f>
        <v>STRONG</v>
      </c>
      <c r="L2341" s="5" t="str">
        <f>OBV!H2341</f>
        <v>BEARISH DIVERGENCE</v>
      </c>
    </row>
    <row r="2342" spans="1:12" ht="13.5" x14ac:dyDescent="0.25">
      <c r="A2342" s="3">
        <f>RSI!A2342</f>
        <v>45713</v>
      </c>
      <c r="B2342" s="2">
        <f>RSI!B2342</f>
        <v>0.24</v>
      </c>
      <c r="C2342" s="2">
        <f>RSI!I2342</f>
        <v>74.198606197670387</v>
      </c>
      <c r="D2342" s="2">
        <f>MACD!E2342</f>
        <v>-2.3476973156417585E-2</v>
      </c>
      <c r="E2342" s="2">
        <f>MACD!F2342</f>
        <v>-1.5461465568507186E-2</v>
      </c>
      <c r="F2342" s="2">
        <f>'Moving Avg'!D2342</f>
        <v>0.24</v>
      </c>
      <c r="G2342" s="2">
        <f>'Moving Avg'!F2342</f>
        <v>0.20950000000000002</v>
      </c>
      <c r="H2342" s="2">
        <f>'Moving Avg'!G2342</f>
        <v>0.19820000000000018</v>
      </c>
      <c r="I2342" s="2">
        <f>'Moving Avg'!H2342</f>
        <v>0.25334999999999996</v>
      </c>
      <c r="J2342" s="5" t="str">
        <f>OBV!F2342</f>
        <v>BEARISH</v>
      </c>
      <c r="K2342" s="5" t="str">
        <f>OBV!G2342</f>
        <v>STRONG</v>
      </c>
      <c r="L2342" s="5" t="str">
        <f>OBV!H2342</f>
        <v>BEARISH DIVERGENCE</v>
      </c>
    </row>
    <row r="2343" spans="1:12" ht="13.5" x14ac:dyDescent="0.25">
      <c r="A2343" s="3">
        <f>RSI!A2343</f>
        <v>45714</v>
      </c>
      <c r="B2343" s="2">
        <f>RSI!B2343</f>
        <v>0.24</v>
      </c>
      <c r="C2343" s="2">
        <f>RSI!I2343</f>
        <v>74.198606197670372</v>
      </c>
      <c r="D2343" s="2">
        <f>MACD!E2343</f>
        <v>-2.3908864597150081E-2</v>
      </c>
      <c r="E2343" s="2">
        <f>MACD!F2343</f>
        <v>-1.7150945374235768E-2</v>
      </c>
      <c r="F2343" s="2">
        <f>'Moving Avg'!D2343</f>
        <v>0.24199999999999999</v>
      </c>
      <c r="G2343" s="2">
        <f>'Moving Avg'!F2343</f>
        <v>0.21200000000000002</v>
      </c>
      <c r="H2343" s="2">
        <f>'Moving Avg'!G2343</f>
        <v>0.19900000000000018</v>
      </c>
      <c r="I2343" s="2">
        <f>'Moving Avg'!H2343</f>
        <v>0.25279999999999997</v>
      </c>
      <c r="J2343" s="5" t="str">
        <f>OBV!F2343</f>
        <v>BEARISH</v>
      </c>
      <c r="K2343" s="5" t="str">
        <f>OBV!G2343</f>
        <v>STRONG</v>
      </c>
      <c r="L2343" s="5" t="str">
        <f>OBV!H2343</f>
        <v>BEARISH DIVERGENCE</v>
      </c>
    </row>
    <row r="2344" spans="1:12" ht="13.5" x14ac:dyDescent="0.25">
      <c r="A2344" s="3">
        <f>RSI!A2344</f>
        <v>45715</v>
      </c>
      <c r="B2344" s="2">
        <f>RSI!B2344</f>
        <v>0.25</v>
      </c>
      <c r="C2344" s="2">
        <f>RSI!I2344</f>
        <v>78.393264800264845</v>
      </c>
      <c r="D2344" s="2">
        <f>MACD!E2344</f>
        <v>-2.3632895046759278E-2</v>
      </c>
      <c r="E2344" s="2">
        <f>MACD!F2344</f>
        <v>-1.8447335308740473E-2</v>
      </c>
      <c r="F2344" s="2">
        <f>'Moving Avg'!D2344</f>
        <v>0.24399999999999999</v>
      </c>
      <c r="G2344" s="2">
        <f>'Moving Avg'!F2344</f>
        <v>0.21500000000000002</v>
      </c>
      <c r="H2344" s="2">
        <f>'Moving Avg'!G2344</f>
        <v>0.20000000000000018</v>
      </c>
      <c r="I2344" s="2">
        <f>'Moving Avg'!H2344</f>
        <v>0.25235000000000002</v>
      </c>
      <c r="J2344" s="5" t="str">
        <f>OBV!F2344</f>
        <v>BEARISH</v>
      </c>
      <c r="K2344" s="5" t="str">
        <f>OBV!G2344</f>
        <v>STRONG</v>
      </c>
      <c r="L2344" s="5" t="str">
        <f>OBV!H2344</f>
        <v>BEARISH DIVERGENCE</v>
      </c>
    </row>
    <row r="2345" spans="1:12" ht="13.5" x14ac:dyDescent="0.25">
      <c r="A2345" s="3">
        <f>RSI!A2345</f>
        <v>45716</v>
      </c>
      <c r="B2345" s="2">
        <f>RSI!B2345</f>
        <v>0.25</v>
      </c>
      <c r="C2345" s="2">
        <f>RSI!I2345</f>
        <v>78.393264800264845</v>
      </c>
      <c r="D2345" s="2">
        <f>MACD!E2345</f>
        <v>-2.2064737763156733E-2</v>
      </c>
      <c r="E2345" s="2">
        <f>MACD!F2345</f>
        <v>-1.9170815799623726E-2</v>
      </c>
      <c r="F2345" s="2">
        <f>'Moving Avg'!D2345</f>
        <v>0.24399999999999999</v>
      </c>
      <c r="G2345" s="2">
        <f>'Moving Avg'!F2345</f>
        <v>0.21800000000000003</v>
      </c>
      <c r="H2345" s="2">
        <f>'Moving Avg'!G2345</f>
        <v>0.20100000000000015</v>
      </c>
      <c r="I2345" s="2">
        <f>'Moving Avg'!H2345</f>
        <v>0.25194999999999995</v>
      </c>
      <c r="J2345" s="5" t="str">
        <f>OBV!F2345</f>
        <v>BEARISH</v>
      </c>
      <c r="K2345" s="5" t="str">
        <f>OBV!G2345</f>
        <v>STRONG</v>
      </c>
      <c r="L2345" s="5" t="str">
        <f>OBV!H2345</f>
        <v>NEUTRAL</v>
      </c>
    </row>
    <row r="2346" spans="1:12" ht="13.5" x14ac:dyDescent="0.25">
      <c r="A2346" s="3">
        <f>RSI!A2346</f>
        <v>45719</v>
      </c>
      <c r="B2346" s="2">
        <f>RSI!B2346</f>
        <v>0.25</v>
      </c>
      <c r="C2346" s="2">
        <f>RSI!I2346</f>
        <v>78.393264800264845</v>
      </c>
      <c r="D2346" s="2">
        <f>MACD!E2346</f>
        <v>-1.9388093307192822E-2</v>
      </c>
      <c r="E2346" s="2">
        <f>MACD!F2346</f>
        <v>-1.9214271301137544E-2</v>
      </c>
      <c r="F2346" s="2">
        <f>'Moving Avg'!D2346</f>
        <v>0.246</v>
      </c>
      <c r="G2346" s="2">
        <f>'Moving Avg'!F2346</f>
        <v>0.22100000000000003</v>
      </c>
      <c r="H2346" s="2">
        <f>'Moving Avg'!G2346</f>
        <v>0.20200000000000018</v>
      </c>
      <c r="I2346" s="2">
        <f>'Moving Avg'!H2346</f>
        <v>0.25159999999999999</v>
      </c>
      <c r="J2346" s="5" t="str">
        <f>OBV!F2346</f>
        <v>NEUTRAL</v>
      </c>
      <c r="K2346" s="5" t="str">
        <f>OBV!G2346</f>
        <v>NEUTRAL</v>
      </c>
      <c r="L2346" s="5" t="str">
        <f>OBV!H2346</f>
        <v>NEUTRAL</v>
      </c>
    </row>
    <row r="2347" spans="1:12" ht="13.5" x14ac:dyDescent="0.25">
      <c r="A2347" s="3">
        <f>RSI!A2347</f>
        <v>45720</v>
      </c>
      <c r="B2347" s="2">
        <f>RSI!B2347</f>
        <v>0.26</v>
      </c>
      <c r="C2347" s="2">
        <f>RSI!I2347</f>
        <v>82.040067047605604</v>
      </c>
      <c r="D2347" s="2">
        <f>MACD!E2347</f>
        <v>-1.8038721231355609E-2</v>
      </c>
      <c r="E2347" s="2">
        <f>MACD!F2347</f>
        <v>-1.8979161287181159E-2</v>
      </c>
      <c r="F2347" s="2">
        <f>'Moving Avg'!D2347</f>
        <v>0.25</v>
      </c>
      <c r="G2347" s="2">
        <f>'Moving Avg'!F2347</f>
        <v>0.22450000000000001</v>
      </c>
      <c r="H2347" s="2">
        <f>'Moving Avg'!G2347</f>
        <v>0.20320000000000016</v>
      </c>
      <c r="I2347" s="2">
        <f>'Moving Avg'!H2347</f>
        <v>0.25134999999999996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</row>
    <row r="2348" spans="1:12" ht="13.5" x14ac:dyDescent="0.25">
      <c r="A2348" s="3">
        <f>RSI!A2348</f>
        <v>45721</v>
      </c>
      <c r="B2348" s="2">
        <f>RSI!B2348</f>
        <v>0.26</v>
      </c>
      <c r="C2348" s="2">
        <f>RSI!I2348</f>
        <v>82.040067047605604</v>
      </c>
      <c r="D2348" s="2">
        <f>MACD!E2348</f>
        <v>-1.7117831756197077E-2</v>
      </c>
      <c r="E2348" s="2">
        <f>MACD!F2348</f>
        <v>-1.8606895380984343E-2</v>
      </c>
      <c r="F2348" s="2">
        <f>'Moving Avg'!D2348</f>
        <v>0.254</v>
      </c>
      <c r="G2348" s="2">
        <f>'Moving Avg'!F2348</f>
        <v>0.22800000000000004</v>
      </c>
      <c r="H2348" s="2">
        <f>'Moving Avg'!G2348</f>
        <v>0.20440000000000016</v>
      </c>
      <c r="I2348" s="2">
        <f>'Moving Avg'!H2348</f>
        <v>0.25104999999999994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0.26</v>
      </c>
      <c r="C2349" s="2">
        <f>RSI!I2349</f>
        <v>82.040067047605604</v>
      </c>
      <c r="D2349" s="2">
        <f>MACD!E2349</f>
        <v>-1.5004680950802846E-2</v>
      </c>
      <c r="E2349" s="2">
        <f>MACD!F2349</f>
        <v>-1.7886452494948045E-2</v>
      </c>
      <c r="F2349" s="2">
        <f>'Moving Avg'!D2349</f>
        <v>0.25600000000000001</v>
      </c>
      <c r="G2349" s="2">
        <f>'Moving Avg'!F2349</f>
        <v>0.23149999999999998</v>
      </c>
      <c r="H2349" s="2">
        <f>'Moving Avg'!G2349</f>
        <v>0.20560000000000009</v>
      </c>
      <c r="I2349" s="2">
        <f>'Moving Avg'!H2349</f>
        <v>0.25074999999999992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</row>
    <row r="2350" spans="1:12" ht="13.5" x14ac:dyDescent="0.25">
      <c r="A2350" s="3">
        <f>RSI!A2350</f>
        <v>45723</v>
      </c>
      <c r="B2350" s="2">
        <f>RSI!B2350</f>
        <v>0.26</v>
      </c>
      <c r="C2350" s="2">
        <f>RSI!I2350</f>
        <v>82.040067047605618</v>
      </c>
      <c r="D2350" s="2">
        <f>MACD!E2350</f>
        <v>-1.1867543642293921E-2</v>
      </c>
      <c r="E2350" s="2">
        <f>MACD!F2350</f>
        <v>-1.6682670724417221E-2</v>
      </c>
      <c r="F2350" s="2">
        <f>'Moving Avg'!D2350</f>
        <v>0.25800000000000001</v>
      </c>
      <c r="G2350" s="2">
        <f>'Moving Avg'!F2350</f>
        <v>0.23499999999999996</v>
      </c>
      <c r="H2350" s="2">
        <f>'Moving Avg'!G2350</f>
        <v>0.20680000000000009</v>
      </c>
      <c r="I2350" s="2">
        <f>'Moving Avg'!H2350</f>
        <v>0.25044999999999989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</row>
    <row r="2351" spans="1:12" ht="13.5" x14ac:dyDescent="0.25">
      <c r="A2351" s="3">
        <f>RSI!A2351</f>
        <v>45726</v>
      </c>
      <c r="B2351" s="2">
        <f>RSI!B2351</f>
        <v>0.27</v>
      </c>
      <c r="C2351" s="2">
        <f>RSI!I2351</f>
        <v>85.362951936081757</v>
      </c>
      <c r="D2351" s="2">
        <f>MACD!E2351</f>
        <v>-1.1667592262210924E-2</v>
      </c>
      <c r="E2351" s="2">
        <f>MACD!F2351</f>
        <v>-1.5679655031975961E-2</v>
      </c>
      <c r="F2351" s="2">
        <f>'Moving Avg'!D2351</f>
        <v>0.26200000000000001</v>
      </c>
      <c r="G2351" s="2">
        <f>'Moving Avg'!F2351</f>
        <v>0.23899999999999996</v>
      </c>
      <c r="H2351" s="2">
        <f>'Moving Avg'!G2351</f>
        <v>0.20820000000000008</v>
      </c>
      <c r="I2351" s="2">
        <f>'Moving Avg'!H2351</f>
        <v>0.25019999999999992</v>
      </c>
      <c r="J2351" s="5" t="str">
        <f>OBV!F2351</f>
        <v>BULLISH</v>
      </c>
      <c r="K2351" s="5" t="str">
        <f>OBV!G2351</f>
        <v>NEUTRAL</v>
      </c>
      <c r="L2351" s="5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0.27</v>
      </c>
      <c r="C2352" s="2">
        <f>RSI!I2352</f>
        <v>85.362951936081757</v>
      </c>
      <c r="D2352" s="2">
        <f>MACD!E2352</f>
        <v>-1.1719851525539504E-2</v>
      </c>
      <c r="E2352" s="2">
        <f>MACD!F2352</f>
        <v>-1.4887694330688671E-2</v>
      </c>
      <c r="F2352" s="2">
        <f>'Moving Avg'!D2352</f>
        <v>0.26400000000000001</v>
      </c>
      <c r="G2352" s="2">
        <f>'Moving Avg'!F2352</f>
        <v>0.24299999999999997</v>
      </c>
      <c r="H2352" s="2">
        <f>'Moving Avg'!G2352</f>
        <v>0.20960000000000009</v>
      </c>
      <c r="I2352" s="2">
        <f>'Moving Avg'!H2352</f>
        <v>0.24994999999999995</v>
      </c>
      <c r="J2352" s="5" t="str">
        <f>OBV!F2352</f>
        <v>BULLISH</v>
      </c>
      <c r="K2352" s="5" t="str">
        <f>OBV!G2352</f>
        <v>NEUTRAL</v>
      </c>
      <c r="L2352" s="5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0.27</v>
      </c>
      <c r="C2353" s="2">
        <f>RSI!I2353</f>
        <v>85.362951936081757</v>
      </c>
      <c r="D2353" s="2">
        <f>MACD!E2353</f>
        <v>-1.1969116173155464E-2</v>
      </c>
      <c r="E2353" s="2">
        <f>MACD!F2353</f>
        <v>-1.430397869918203E-2</v>
      </c>
      <c r="F2353" s="2">
        <f>'Moving Avg'!D2353</f>
        <v>0.26600000000000001</v>
      </c>
      <c r="G2353" s="2">
        <f>'Moving Avg'!F2353</f>
        <v>0.24649999999999989</v>
      </c>
      <c r="H2353" s="2">
        <f>'Moving Avg'!G2353</f>
        <v>0.21120000000000005</v>
      </c>
      <c r="I2353" s="2">
        <f>'Moving Avg'!H2353</f>
        <v>0.24969999999999995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0.27</v>
      </c>
      <c r="C2354" s="2">
        <f>RSI!I2354</f>
        <v>85.362951936081757</v>
      </c>
      <c r="D2354" s="2">
        <f>MACD!E2354</f>
        <v>-1.0831427607348509E-2</v>
      </c>
      <c r="E2354" s="2">
        <f>MACD!F2354</f>
        <v>-1.3609468480815328E-2</v>
      </c>
      <c r="F2354" s="2">
        <f>'Moving Avg'!D2354</f>
        <v>0.26800000000000002</v>
      </c>
      <c r="G2354" s="2">
        <f>'Moving Avg'!F2354</f>
        <v>0.24949999999999992</v>
      </c>
      <c r="H2354" s="2">
        <f>'Moving Avg'!G2354</f>
        <v>0.21280000000000002</v>
      </c>
      <c r="I2354" s="2">
        <f>'Moving Avg'!H2354</f>
        <v>0.24944999999999998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0.27</v>
      </c>
      <c r="C2355" s="2">
        <f>RSI!I2355</f>
        <v>85.362951936081757</v>
      </c>
      <c r="D2355" s="2">
        <f>MACD!E2355</f>
        <v>-1.0044561322373274E-2</v>
      </c>
      <c r="E2355" s="2">
        <f>MACD!F2355</f>
        <v>-1.2896487049126919E-2</v>
      </c>
      <c r="F2355" s="2">
        <f>'Moving Avg'!D2355</f>
        <v>0.27</v>
      </c>
      <c r="G2355" s="2">
        <f>'Moving Avg'!F2355</f>
        <v>0.25199999999999995</v>
      </c>
      <c r="H2355" s="2">
        <f>'Moving Avg'!G2355</f>
        <v>0.21440000000000001</v>
      </c>
      <c r="I2355" s="2">
        <f>'Moving Avg'!H2355</f>
        <v>0.2492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0.27</v>
      </c>
      <c r="C2356" s="2">
        <f>RSI!I2356</f>
        <v>85.362951936081743</v>
      </c>
      <c r="D2356" s="2">
        <f>MACD!E2356</f>
        <v>-9.5415229358841724E-3</v>
      </c>
      <c r="E2356" s="2">
        <f>MACD!F2356</f>
        <v>-1.2225494226478371E-2</v>
      </c>
      <c r="F2356" s="2">
        <f>'Moving Avg'!D2356</f>
        <v>0.27</v>
      </c>
      <c r="G2356" s="2">
        <f>'Moving Avg'!F2356</f>
        <v>0.25399999999999989</v>
      </c>
      <c r="H2356" s="2">
        <f>'Moving Avg'!G2356</f>
        <v>0.21600000000000003</v>
      </c>
      <c r="I2356" s="2">
        <f>'Moving Avg'!H2356</f>
        <v>0.24895000000000003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</row>
    <row r="2357" spans="1:12" ht="13.5" x14ac:dyDescent="0.25">
      <c r="A2357" s="3">
        <f>RSI!A2357</f>
        <v>45734</v>
      </c>
      <c r="B2357" s="2">
        <f>RSI!B2357</f>
        <v>0.27</v>
      </c>
      <c r="C2357" s="2">
        <f>RSI!I2357</f>
        <v>85.362951936081743</v>
      </c>
      <c r="D2357" s="2">
        <f>MACD!E2357</f>
        <v>-7.7281279272572723E-3</v>
      </c>
      <c r="E2357" s="2">
        <f>MACD!F2357</f>
        <v>-1.1326020966634152E-2</v>
      </c>
      <c r="F2357" s="2">
        <f>'Moving Avg'!D2357</f>
        <v>0.27</v>
      </c>
      <c r="G2357" s="2">
        <f>'Moving Avg'!F2357</f>
        <v>0.25599999999999989</v>
      </c>
      <c r="H2357" s="2">
        <f>'Moving Avg'!G2357</f>
        <v>0.21759999999999999</v>
      </c>
      <c r="I2357" s="2">
        <f>'Moving Avg'!H2357</f>
        <v>0.24870000000000003</v>
      </c>
      <c r="J2357" s="5" t="str">
        <f>OBV!F2357</f>
        <v>NEUTRAL</v>
      </c>
      <c r="K2357" s="5" t="str">
        <f>OBV!G2357</f>
        <v>NEUTRAL</v>
      </c>
      <c r="L2357" s="5" t="str">
        <f>OBV!H2357</f>
        <v>NEUTRAL</v>
      </c>
    </row>
    <row r="2358" spans="1:12" ht="13.5" x14ac:dyDescent="0.25">
      <c r="A2358" s="3">
        <f>RSI!A2358</f>
        <v>45735</v>
      </c>
      <c r="B2358" s="2">
        <f>RSI!B2358</f>
        <v>0.26</v>
      </c>
      <c r="C2358" s="2">
        <f>RSI!I2358</f>
        <v>65.121994111764479</v>
      </c>
      <c r="D2358" s="2">
        <f>MACD!E2358</f>
        <v>-5.5925263914127221E-3</v>
      </c>
      <c r="E2358" s="2">
        <f>MACD!F2358</f>
        <v>-1.0179322051589867E-2</v>
      </c>
      <c r="F2358" s="2">
        <f>'Moving Avg'!D2358</f>
        <v>0.26800000000000002</v>
      </c>
      <c r="G2358" s="2">
        <f>'Moving Avg'!F2358</f>
        <v>0.25749999999999995</v>
      </c>
      <c r="H2358" s="2">
        <f>'Moving Avg'!G2358</f>
        <v>0.21919999999999998</v>
      </c>
      <c r="I2358" s="2">
        <f>'Moving Avg'!H2358</f>
        <v>0.24840000000000004</v>
      </c>
      <c r="J2358" s="5" t="str">
        <f>OBV!F2358</f>
        <v>NEUTRAL</v>
      </c>
      <c r="K2358" s="5" t="str">
        <f>OBV!G2358</f>
        <v>NEUTRAL</v>
      </c>
      <c r="L2358" s="5" t="str">
        <f>OBV!H2358</f>
        <v>NEUTRAL</v>
      </c>
    </row>
    <row r="2359" spans="1:12" ht="13.5" x14ac:dyDescent="0.25">
      <c r="A2359" s="3">
        <f>RSI!A2359</f>
        <v>45737</v>
      </c>
      <c r="B2359" s="2">
        <f>RSI!B2359</f>
        <v>0.25</v>
      </c>
      <c r="C2359" s="2">
        <f>RSI!I2359</f>
        <v>51.875313806797081</v>
      </c>
      <c r="D2359" s="2">
        <f>MACD!E2359</f>
        <v>-3.1148610696950796E-3</v>
      </c>
      <c r="E2359" s="2">
        <f>MACD!F2359</f>
        <v>-8.76642985521091E-3</v>
      </c>
      <c r="F2359" s="2">
        <f>'Moving Avg'!D2359</f>
        <v>0.26400000000000001</v>
      </c>
      <c r="G2359" s="2">
        <f>'Moving Avg'!F2359</f>
        <v>0.2579999999999999</v>
      </c>
      <c r="H2359" s="2">
        <f>'Moving Avg'!G2359</f>
        <v>0.2208</v>
      </c>
      <c r="I2359" s="2">
        <f>'Moving Avg'!H2359</f>
        <v>0.24805000000000002</v>
      </c>
      <c r="J2359" s="5" t="str">
        <f>OBV!F2359</f>
        <v>NEUTRAL</v>
      </c>
      <c r="K2359" s="5" t="str">
        <f>OBV!G2359</f>
        <v>NEUTRAL</v>
      </c>
      <c r="L2359" s="5" t="str">
        <f>OBV!H2359</f>
        <v>NEUTRAL</v>
      </c>
    </row>
    <row r="2360" spans="1:12" ht="13.5" x14ac:dyDescent="0.25">
      <c r="A2360" s="3">
        <f>RSI!A2360</f>
        <v>45740</v>
      </c>
      <c r="B2360" s="2">
        <f>RSI!B2360</f>
        <v>0.24</v>
      </c>
      <c r="C2360" s="2">
        <f>RSI!I2360</f>
        <v>42.5535191900413</v>
      </c>
      <c r="D2360" s="2">
        <f>MACD!E2360</f>
        <v>-2.8347244362347812E-4</v>
      </c>
      <c r="E2360" s="2">
        <f>MACD!F2360</f>
        <v>-7.0698383728934238E-3</v>
      </c>
      <c r="F2360" s="2">
        <f>'Moving Avg'!D2360</f>
        <v>0.25800000000000001</v>
      </c>
      <c r="G2360" s="2">
        <f>'Moving Avg'!F2360</f>
        <v>0.25750000000000001</v>
      </c>
      <c r="H2360" s="2">
        <f>'Moving Avg'!G2360</f>
        <v>0.22199999999999995</v>
      </c>
      <c r="I2360" s="2">
        <f>'Moving Avg'!H2360</f>
        <v>0.24765000000000004</v>
      </c>
      <c r="J2360" s="5" t="str">
        <f>OBV!F2360</f>
        <v>NEUTRAL</v>
      </c>
      <c r="K2360" s="5" t="str">
        <f>OBV!G2360</f>
        <v>NEUTRAL</v>
      </c>
      <c r="L2360" s="5" t="str">
        <f>OBV!H2360</f>
        <v>NEUTRAL</v>
      </c>
    </row>
    <row r="2361" spans="1:12" ht="13.5" x14ac:dyDescent="0.25">
      <c r="A2361" s="3">
        <f>RSI!A2361</f>
        <v>45741</v>
      </c>
      <c r="B2361" s="2">
        <f>RSI!B2361</f>
        <v>0.23</v>
      </c>
      <c r="C2361" s="2">
        <f>RSI!I2361</f>
        <v>35.653828157356941</v>
      </c>
      <c r="D2361" s="2">
        <f>MACD!E2361</f>
        <v>4.4452049408328642E-3</v>
      </c>
      <c r="E2361" s="2">
        <f>MACD!F2361</f>
        <v>-4.766829710148167E-3</v>
      </c>
      <c r="F2361" s="2">
        <f>'Moving Avg'!D2361</f>
        <v>0.25</v>
      </c>
      <c r="G2361" s="2">
        <f>'Moving Avg'!F2361</f>
        <v>0.25700000000000001</v>
      </c>
      <c r="H2361" s="2">
        <f>'Moving Avg'!G2361</f>
        <v>0.22299999999999998</v>
      </c>
      <c r="I2361" s="2">
        <f>'Moving Avg'!H2361</f>
        <v>0.24720000000000003</v>
      </c>
      <c r="J2361" s="5" t="str">
        <f>OBV!F2361</f>
        <v>NEUTRAL</v>
      </c>
      <c r="K2361" s="5" t="str">
        <f>OBV!G2361</f>
        <v>NEUTRAL</v>
      </c>
      <c r="L2361" s="5" t="str">
        <f>OBV!H2361</f>
        <v>NEUTRAL</v>
      </c>
    </row>
    <row r="2362" spans="1:12" ht="13.5" x14ac:dyDescent="0.25">
      <c r="A2362" s="3">
        <f>RSI!A2362</f>
        <v>45742</v>
      </c>
      <c r="B2362" s="2">
        <f>RSI!B2362</f>
        <v>0.22</v>
      </c>
      <c r="C2362" s="2">
        <f>RSI!I2362</f>
        <v>30.353657285548721</v>
      </c>
      <c r="D2362" s="2">
        <f>MACD!E2362</f>
        <v>9.2959327498419175E-3</v>
      </c>
      <c r="E2362" s="2">
        <f>MACD!F2362</f>
        <v>-1.9542772181501498E-3</v>
      </c>
      <c r="F2362" s="2">
        <f>'Moving Avg'!D2362</f>
        <v>0.24</v>
      </c>
      <c r="G2362" s="2">
        <f>'Moving Avg'!F2362</f>
        <v>0.25600000000000006</v>
      </c>
      <c r="H2362" s="2">
        <f>'Moving Avg'!G2362</f>
        <v>0.2238</v>
      </c>
      <c r="I2362" s="2">
        <f>'Moving Avg'!H2362</f>
        <v>0.24670000000000003</v>
      </c>
      <c r="J2362" s="5" t="str">
        <f>OBV!F2362</f>
        <v>NEUTRAL</v>
      </c>
      <c r="K2362" s="5" t="str">
        <f>OBV!G2362</f>
        <v>NEUTRAL</v>
      </c>
      <c r="L2362" s="5" t="str">
        <f>OBV!H2362</f>
        <v>NEUTRAL</v>
      </c>
    </row>
    <row r="2363" spans="1:12" ht="13.5" x14ac:dyDescent="0.25">
      <c r="A2363" s="3">
        <f>RSI!A2363</f>
        <v>45743</v>
      </c>
      <c r="B2363" s="2">
        <f>RSI!B2363</f>
        <v>0.21</v>
      </c>
      <c r="C2363" s="2">
        <f>RSI!I2363</f>
        <v>26.164881123492094</v>
      </c>
      <c r="D2363" s="2">
        <f>MACD!E2363</f>
        <v>1.4300965275420574E-2</v>
      </c>
      <c r="E2363" s="2">
        <f>MACD!F2363</f>
        <v>1.2967712805639949E-3</v>
      </c>
      <c r="F2363" s="2">
        <f>'Moving Avg'!D2363</f>
        <v>0.22999999999999998</v>
      </c>
      <c r="G2363" s="2">
        <f>'Moving Avg'!F2363</f>
        <v>0.25450000000000006</v>
      </c>
      <c r="H2363" s="2">
        <f>'Moving Avg'!G2363</f>
        <v>0.22440000000000002</v>
      </c>
      <c r="I2363" s="2">
        <f>'Moving Avg'!H2363</f>
        <v>0.24615000000000001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</row>
    <row r="2364" spans="1:12" ht="13.5" x14ac:dyDescent="0.25">
      <c r="A2364" s="3">
        <f>RSI!A2364</f>
        <v>45744</v>
      </c>
      <c r="B2364" s="2">
        <f>RSI!B2364</f>
        <v>0.21</v>
      </c>
      <c r="C2364" s="2">
        <f>RSI!I2364</f>
        <v>26.164881123492094</v>
      </c>
      <c r="D2364" s="2">
        <f>MACD!E2364</f>
        <v>1.8743073775228158E-2</v>
      </c>
      <c r="E2364" s="2">
        <f>MACD!F2364</f>
        <v>4.7860317794968278E-3</v>
      </c>
      <c r="F2364" s="2">
        <f>'Moving Avg'!D2364</f>
        <v>0.22199999999999998</v>
      </c>
      <c r="G2364" s="2">
        <f>'Moving Avg'!F2364</f>
        <v>0.25250000000000006</v>
      </c>
      <c r="H2364" s="2">
        <f>'Moving Avg'!G2364</f>
        <v>0.22500000000000003</v>
      </c>
      <c r="I2364" s="2">
        <f>'Moving Avg'!H2364</f>
        <v>0.24560000000000001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</row>
    <row r="2365" spans="1:12" ht="13.5" x14ac:dyDescent="0.25">
      <c r="A2365" s="3">
        <f>RSI!A2365</f>
        <v>45749</v>
      </c>
      <c r="B2365" s="2">
        <f>RSI!B2365</f>
        <v>0.21</v>
      </c>
      <c r="C2365" s="2">
        <f>RSI!I2365</f>
        <v>26.164881123492108</v>
      </c>
      <c r="D2365" s="2">
        <f>MACD!E2365</f>
        <v>2.2693522613821238E-2</v>
      </c>
      <c r="E2365" s="2">
        <f>MACD!F2365</f>
        <v>8.3675299463617098E-3</v>
      </c>
      <c r="F2365" s="2">
        <f>'Moving Avg'!D2365</f>
        <v>0.21600000000000003</v>
      </c>
      <c r="G2365" s="2">
        <f>'Moving Avg'!F2365</f>
        <v>0.25050000000000006</v>
      </c>
      <c r="H2365" s="2">
        <f>'Moving Avg'!G2365</f>
        <v>0.22560000000000002</v>
      </c>
      <c r="I2365" s="2">
        <f>'Moving Avg'!H2365</f>
        <v>0.24504999999999999</v>
      </c>
      <c r="J2365" s="5" t="str">
        <f>OBV!F2365</f>
        <v>BEARISH</v>
      </c>
      <c r="K2365" s="5" t="str">
        <f>OBV!G2365</f>
        <v>NEUTRAL</v>
      </c>
      <c r="L2365" s="5" t="str">
        <f>OBV!H2365</f>
        <v>CONFIRMED BEARISH</v>
      </c>
    </row>
    <row r="2366" spans="1:12" ht="13.5" x14ac:dyDescent="0.25">
      <c r="A2366" s="3">
        <f>RSI!A2366</f>
        <v>45750</v>
      </c>
      <c r="B2366" s="2">
        <f>RSI!B2366</f>
        <v>0.21</v>
      </c>
      <c r="C2366" s="2">
        <f>RSI!I2366</f>
        <v>26.164881123492108</v>
      </c>
      <c r="D2366" s="2">
        <f>MACD!E2366</f>
        <v>2.6213748654156849E-2</v>
      </c>
      <c r="E2366" s="2">
        <f>MACD!F2366</f>
        <v>1.1936773687920739E-2</v>
      </c>
      <c r="F2366" s="2">
        <f>'Moving Avg'!D2366</f>
        <v>0.21200000000000002</v>
      </c>
      <c r="G2366" s="2">
        <f>'Moving Avg'!F2366</f>
        <v>0.24850000000000003</v>
      </c>
      <c r="H2366" s="2">
        <f>'Moving Avg'!G2366</f>
        <v>0.22620000000000004</v>
      </c>
      <c r="I2366" s="2">
        <f>'Moving Avg'!H2366</f>
        <v>0.24454999999999999</v>
      </c>
      <c r="J2366" s="5" t="str">
        <f>OBV!F2366</f>
        <v>BEARISH</v>
      </c>
      <c r="K2366" s="5" t="str">
        <f>OBV!G2366</f>
        <v>NEUTRAL</v>
      </c>
      <c r="L2366" s="5" t="str">
        <f>OBV!H2366</f>
        <v>CONFIRMED BEARISH</v>
      </c>
    </row>
    <row r="2367" spans="1:12" ht="13.5" x14ac:dyDescent="0.25">
      <c r="A2367" s="3">
        <f>RSI!A2367</f>
        <v>45751</v>
      </c>
      <c r="B2367" s="2">
        <f>RSI!B2367</f>
        <v>0.22</v>
      </c>
      <c r="C2367" s="2">
        <f>RSI!I2367</f>
        <v>37.724243357581848</v>
      </c>
      <c r="D2367" s="2">
        <f>MACD!E2367</f>
        <v>2.8616048273745642E-2</v>
      </c>
      <c r="E2367" s="2">
        <f>MACD!F2367</f>
        <v>1.5272628605085721E-2</v>
      </c>
      <c r="F2367" s="2">
        <f>'Moving Avg'!D2367</f>
        <v>0.21200000000000002</v>
      </c>
      <c r="G2367" s="2">
        <f>'Moving Avg'!F2367</f>
        <v>0.2465</v>
      </c>
      <c r="H2367" s="2">
        <f>'Moving Avg'!G2367</f>
        <v>0.22680000000000006</v>
      </c>
      <c r="I2367" s="2">
        <f>'Moving Avg'!H2367</f>
        <v>0.24410000000000001</v>
      </c>
      <c r="J2367" s="5" t="str">
        <f>OBV!F2367</f>
        <v>BEARISH</v>
      </c>
      <c r="K2367" s="5" t="str">
        <f>OBV!G2367</f>
        <v>NEUTRAL</v>
      </c>
      <c r="L2367" s="5" t="str">
        <f>OBV!H2367</f>
        <v>NEUTRAL</v>
      </c>
    </row>
    <row r="2368" spans="1:12" ht="13.5" x14ac:dyDescent="0.25">
      <c r="A2368" s="3">
        <f>RSI!A2368</f>
        <v>45754</v>
      </c>
      <c r="B2368" s="2">
        <f>RSI!B2368</f>
        <v>0.23</v>
      </c>
      <c r="C2368" s="2">
        <f>RSI!I2368</f>
        <v>46.709055405295267</v>
      </c>
      <c r="D2368" s="2">
        <f>MACD!E2368</f>
        <v>2.8462681328708439E-2</v>
      </c>
      <c r="E2368" s="2">
        <f>MACD!F2368</f>
        <v>1.7910639149810264E-2</v>
      </c>
      <c r="F2368" s="2">
        <f>'Moving Avg'!D2368</f>
        <v>0.21600000000000003</v>
      </c>
      <c r="G2368" s="2">
        <f>'Moving Avg'!F2368</f>
        <v>0.24500000000000002</v>
      </c>
      <c r="H2368" s="2">
        <f>'Moving Avg'!G2368</f>
        <v>0.22760000000000005</v>
      </c>
      <c r="I2368" s="2">
        <f>'Moving Avg'!H2368</f>
        <v>0.24369999999999997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0.23</v>
      </c>
      <c r="C2369" s="2">
        <f>RSI!I2369</f>
        <v>46.70905540529526</v>
      </c>
      <c r="D2369" s="2">
        <f>MACD!E2369</f>
        <v>2.6821579803921913E-2</v>
      </c>
      <c r="E2369" s="2">
        <f>MACD!F2369</f>
        <v>1.9692827280632597E-2</v>
      </c>
      <c r="F2369" s="2">
        <f>'Moving Avg'!D2369</f>
        <v>0.22000000000000003</v>
      </c>
      <c r="G2369" s="2">
        <f>'Moving Avg'!F2369</f>
        <v>0.24350000000000005</v>
      </c>
      <c r="H2369" s="2">
        <f>'Moving Avg'!G2369</f>
        <v>0.22840000000000008</v>
      </c>
      <c r="I2369" s="2">
        <f>'Moving Avg'!H2369</f>
        <v>0.24329999999999996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0.22</v>
      </c>
      <c r="C2370" s="2">
        <f>RSI!I2370</f>
        <v>40.01377360309133</v>
      </c>
      <c r="D2370" s="2">
        <f>MACD!E2370</f>
        <v>2.4660356902121428E-2</v>
      </c>
      <c r="E2370" s="2">
        <f>MACD!F2370</f>
        <v>2.0686333204930362E-2</v>
      </c>
      <c r="F2370" s="2">
        <f>'Moving Avg'!D2370</f>
        <v>0.22200000000000003</v>
      </c>
      <c r="G2370" s="2">
        <f>'Moving Avg'!F2370</f>
        <v>0.24150000000000005</v>
      </c>
      <c r="H2370" s="2">
        <f>'Moving Avg'!G2370</f>
        <v>0.22900000000000009</v>
      </c>
      <c r="I2370" s="2">
        <f>'Moving Avg'!H2370</f>
        <v>0.2428499999999999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BEARISH DIVERGENCE</v>
      </c>
    </row>
    <row r="2371" spans="1:12" ht="13.5" x14ac:dyDescent="0.25">
      <c r="A2371" s="3">
        <f>RSI!A2371</f>
        <v>45758</v>
      </c>
      <c r="B2371" s="2">
        <f>RSI!B2371</f>
        <v>0.23</v>
      </c>
      <c r="C2371" s="2">
        <f>RSI!I2371</f>
        <v>48.035361875779394</v>
      </c>
      <c r="D2371" s="2">
        <f>MACD!E2371</f>
        <v>2.0634779336299119E-2</v>
      </c>
      <c r="E2371" s="2">
        <f>MACD!F2371</f>
        <v>2.0676022431204116E-2</v>
      </c>
      <c r="F2371" s="2">
        <f>'Moving Avg'!D2371</f>
        <v>0.22600000000000003</v>
      </c>
      <c r="G2371" s="2">
        <f>'Moving Avg'!F2371</f>
        <v>0.23950000000000005</v>
      </c>
      <c r="H2371" s="2">
        <f>'Moving Avg'!G2371</f>
        <v>0.22960000000000008</v>
      </c>
      <c r="I2371" s="2">
        <f>'Moving Avg'!H2371</f>
        <v>0.24244999999999986</v>
      </c>
      <c r="J2371" s="5" t="str">
        <f>OBV!F2371</f>
        <v>BEARISH</v>
      </c>
      <c r="K2371" s="5" t="str">
        <f>OBV!G2371</f>
        <v>NEUTRAL</v>
      </c>
      <c r="L2371" s="5" t="str">
        <f>OBV!H2371</f>
        <v>BEARISH DIVERGENCE</v>
      </c>
    </row>
    <row r="2372" spans="1:12" ht="13.5" x14ac:dyDescent="0.25">
      <c r="A2372" s="3">
        <f>RSI!A2372</f>
        <v>45761</v>
      </c>
      <c r="B2372" s="2">
        <f>RSI!B2372</f>
        <v>0.24</v>
      </c>
      <c r="C2372" s="2">
        <f>RSI!I2372</f>
        <v>54.57677362509984</v>
      </c>
      <c r="D2372" s="2">
        <f>MACD!E2372</f>
        <v>1.4966480339301064E-2</v>
      </c>
      <c r="E2372" s="2">
        <f>MACD!F2372</f>
        <v>1.9534114012823508E-2</v>
      </c>
      <c r="F2372" s="2">
        <f>'Moving Avg'!D2372</f>
        <v>0.22999999999999998</v>
      </c>
      <c r="G2372" s="2">
        <f>'Moving Avg'!F2372</f>
        <v>0.23800000000000004</v>
      </c>
      <c r="H2372" s="2">
        <f>'Moving Avg'!G2372</f>
        <v>0.2304000000000001</v>
      </c>
      <c r="I2372" s="2">
        <f>'Moving Avg'!H2372</f>
        <v>0.24209999999999984</v>
      </c>
      <c r="J2372" s="5" t="str">
        <f>OBV!F2372</f>
        <v>BEARISH</v>
      </c>
      <c r="K2372" s="5" t="str">
        <f>OBV!G2372</f>
        <v>NEUTRAL</v>
      </c>
      <c r="L2372" s="5" t="str">
        <f>OBV!H2372</f>
        <v>BEARISH DIVERGENCE</v>
      </c>
    </row>
    <row r="2373" spans="1:12" ht="13.5" x14ac:dyDescent="0.25">
      <c r="A2373" s="3">
        <f>RSI!A2373</f>
        <v>45762</v>
      </c>
      <c r="B2373" s="2">
        <f>RSI!B2373</f>
        <v>0.25</v>
      </c>
      <c r="C2373" s="2">
        <f>RSI!I2373</f>
        <v>59.999455927580762</v>
      </c>
      <c r="D2373" s="2">
        <f>MACD!E2373</f>
        <v>7.8478246540256147E-3</v>
      </c>
      <c r="E2373" s="2">
        <f>MACD!F2373</f>
        <v>1.7196856141063931E-2</v>
      </c>
      <c r="F2373" s="2">
        <f>'Moving Avg'!D2373</f>
        <v>0.23399999999999999</v>
      </c>
      <c r="G2373" s="2">
        <f>'Moving Avg'!F2373</f>
        <v>0.23700000000000004</v>
      </c>
      <c r="H2373" s="2">
        <f>'Moving Avg'!G2373</f>
        <v>0.23160000000000008</v>
      </c>
      <c r="I2373" s="2">
        <f>'Moving Avg'!H2373</f>
        <v>0.24184999999999982</v>
      </c>
      <c r="J2373" s="5" t="str">
        <f>OBV!F2373</f>
        <v>BEARISH</v>
      </c>
      <c r="K2373" s="5" t="str">
        <f>OBV!G2373</f>
        <v>NEUTRAL</v>
      </c>
      <c r="L2373" s="5" t="str">
        <f>OBV!H2373</f>
        <v>BEARISH DIVERGENCE</v>
      </c>
    </row>
    <row r="2374" spans="1:12" ht="13.5" x14ac:dyDescent="0.25">
      <c r="A2374" s="3">
        <f>RSI!A2374</f>
        <v>45763</v>
      </c>
      <c r="B2374" s="2">
        <f>RSI!B2374</f>
        <v>0.26</v>
      </c>
      <c r="C2374" s="2">
        <f>RSI!I2374</f>
        <v>64.556260487359594</v>
      </c>
      <c r="D2374" s="2">
        <f>MACD!E2374</f>
        <v>9.8451521793774255E-4</v>
      </c>
      <c r="E2374" s="2">
        <f>MACD!F2374</f>
        <v>1.3954387956438694E-2</v>
      </c>
      <c r="F2374" s="2">
        <f>'Moving Avg'!D2374</f>
        <v>0.24</v>
      </c>
      <c r="G2374" s="2">
        <f>'Moving Avg'!F2374</f>
        <v>0.23650000000000002</v>
      </c>
      <c r="H2374" s="2">
        <f>'Moving Avg'!G2374</f>
        <v>0.23300000000000007</v>
      </c>
      <c r="I2374" s="2">
        <f>'Moving Avg'!H2374</f>
        <v>0.24164999999999978</v>
      </c>
      <c r="J2374" s="5" t="str">
        <f>OBV!F2374</f>
        <v>BEARISH</v>
      </c>
      <c r="K2374" s="5" t="str">
        <f>OBV!G2374</f>
        <v>NEUTRAL</v>
      </c>
      <c r="L2374" s="5" t="str">
        <f>OBV!H2374</f>
        <v>BEARISH DIVERGENCE</v>
      </c>
    </row>
    <row r="2375" spans="1:12" ht="13.5" x14ac:dyDescent="0.25">
      <c r="A2375" s="3">
        <f>RSI!A2375</f>
        <v>45764</v>
      </c>
      <c r="B2375" s="2">
        <f>RSI!B2375</f>
        <v>0.26</v>
      </c>
      <c r="C2375" s="2">
        <f>RSI!I2375</f>
        <v>64.556260487359594</v>
      </c>
      <c r="D2375" s="2">
        <f>MACD!E2375</f>
        <v>-4.9737416361816666E-3</v>
      </c>
      <c r="E2375" s="2">
        <f>MACD!F2375</f>
        <v>1.0168762037914622E-2</v>
      </c>
      <c r="F2375" s="2">
        <f>'Moving Avg'!D2375</f>
        <v>0.248</v>
      </c>
      <c r="G2375" s="2">
        <f>'Moving Avg'!F2375</f>
        <v>0.23599999999999999</v>
      </c>
      <c r="H2375" s="2">
        <f>'Moving Avg'!G2375</f>
        <v>0.23440000000000008</v>
      </c>
      <c r="I2375" s="2">
        <f>'Moving Avg'!H2375</f>
        <v>0.24149999999999974</v>
      </c>
      <c r="J2375" s="5" t="str">
        <f>OBV!F2375</f>
        <v>BULLISH</v>
      </c>
      <c r="K2375" s="5" t="str">
        <f>OBV!G2375</f>
        <v>NEUTRAL</v>
      </c>
      <c r="L2375" s="5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0.26</v>
      </c>
      <c r="C2376" s="2">
        <f>RSI!I2376</f>
        <v>64.556260487359594</v>
      </c>
      <c r="D2376" s="2">
        <f>MACD!E2376</f>
        <v>-1.0155011346546672E-2</v>
      </c>
      <c r="E2376" s="2">
        <f>MACD!F2376</f>
        <v>6.1040073610223646E-3</v>
      </c>
      <c r="F2376" s="2">
        <f>'Moving Avg'!D2376</f>
        <v>0.254</v>
      </c>
      <c r="G2376" s="2">
        <f>'Moving Avg'!F2376</f>
        <v>0.23549999999999999</v>
      </c>
      <c r="H2376" s="2">
        <f>'Moving Avg'!G2376</f>
        <v>0.23580000000000009</v>
      </c>
      <c r="I2376" s="2">
        <f>'Moving Avg'!H2376</f>
        <v>0.2413999999999997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0.26</v>
      </c>
      <c r="C2377" s="2">
        <f>RSI!I2377</f>
        <v>64.556260487359594</v>
      </c>
      <c r="D2377" s="2">
        <f>MACD!E2377</f>
        <v>-1.3130023098581439E-2</v>
      </c>
      <c r="E2377" s="2">
        <f>MACD!F2377</f>
        <v>2.2572012691016042E-3</v>
      </c>
      <c r="F2377" s="2">
        <f>'Moving Avg'!D2377</f>
        <v>0.25800000000000001</v>
      </c>
      <c r="G2377" s="2">
        <f>'Moving Avg'!F2377</f>
        <v>0.23499999999999996</v>
      </c>
      <c r="H2377" s="2">
        <f>'Moving Avg'!G2377</f>
        <v>0.23720000000000005</v>
      </c>
      <c r="I2377" s="2">
        <f>'Moving Avg'!H2377</f>
        <v>0.2413499999999997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0.26</v>
      </c>
      <c r="C2378" s="2">
        <f>RSI!I2378</f>
        <v>64.556260487359594</v>
      </c>
      <c r="D2378" s="2">
        <f>MACD!E2378</f>
        <v>-1.4228621786374102E-2</v>
      </c>
      <c r="E2378" s="2">
        <f>MACD!F2378</f>
        <v>-1.0399633419935369E-3</v>
      </c>
      <c r="F2378" s="2">
        <f>'Moving Avg'!D2378</f>
        <v>0.26</v>
      </c>
      <c r="G2378" s="2">
        <f>'Moving Avg'!F2378</f>
        <v>0.23499999999999996</v>
      </c>
      <c r="H2378" s="2">
        <f>'Moving Avg'!G2378</f>
        <v>0.23860000000000006</v>
      </c>
      <c r="I2378" s="2">
        <f>'Moving Avg'!H2378</f>
        <v>0.2413499999999997</v>
      </c>
      <c r="J2378" s="5" t="str">
        <f>OBV!F2378</f>
        <v>BULLISH</v>
      </c>
      <c r="K2378" s="5" t="str">
        <f>OBV!G2378</f>
        <v>NEUTRAL</v>
      </c>
      <c r="L2378" s="5" t="str">
        <f>OBV!H2378</f>
        <v>CONFIRMED BULLISH</v>
      </c>
    </row>
    <row r="2379" spans="1:12" ht="13.5" x14ac:dyDescent="0.25">
      <c r="A2379" s="3">
        <f>RSI!A2379</f>
        <v>45770</v>
      </c>
      <c r="B2379" s="2">
        <f>RSI!B2379</f>
        <v>0.27</v>
      </c>
      <c r="C2379" s="2">
        <f>RSI!I2379</f>
        <v>69.57652637322056</v>
      </c>
      <c r="D2379" s="2">
        <f>MACD!E2379</f>
        <v>-1.6009818800611919E-2</v>
      </c>
      <c r="E2379" s="2">
        <f>MACD!F2379</f>
        <v>-4.0339344337172135E-3</v>
      </c>
      <c r="F2379" s="2">
        <f>'Moving Avg'!D2379</f>
        <v>0.26200000000000001</v>
      </c>
      <c r="G2379" s="2">
        <f>'Moving Avg'!F2379</f>
        <v>0.23599999999999993</v>
      </c>
      <c r="H2379" s="2">
        <f>'Moving Avg'!G2379</f>
        <v>0.24020000000000002</v>
      </c>
      <c r="I2379" s="2">
        <f>'Moving Avg'!H2379</f>
        <v>0.24139999999999973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0.27</v>
      </c>
      <c r="C2380" s="2">
        <f>RSI!I2380</f>
        <v>69.57652637322056</v>
      </c>
      <c r="D2380" s="2">
        <f>MACD!E2380</f>
        <v>-1.9217197443668815E-2</v>
      </c>
      <c r="E2380" s="2">
        <f>MACD!F2380</f>
        <v>-7.0705870357075339E-3</v>
      </c>
      <c r="F2380" s="2">
        <f>'Moving Avg'!D2380</f>
        <v>0.26400000000000001</v>
      </c>
      <c r="G2380" s="2">
        <f>'Moving Avg'!F2380</f>
        <v>0.23749999999999991</v>
      </c>
      <c r="H2380" s="2">
        <f>'Moving Avg'!G2380</f>
        <v>0.24179999999999999</v>
      </c>
      <c r="I2380" s="2">
        <f>'Moving Avg'!H2380</f>
        <v>0.24149999999999977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0.27</v>
      </c>
      <c r="C2381" s="2">
        <f>RSI!I2381</f>
        <v>69.57652637322056</v>
      </c>
      <c r="D2381" s="2">
        <f>MACD!E2381</f>
        <v>-2.0542440569212839E-2</v>
      </c>
      <c r="E2381" s="2">
        <f>MACD!F2381</f>
        <v>-9.7649577424085941E-3</v>
      </c>
      <c r="F2381" s="2">
        <f>'Moving Avg'!D2381</f>
        <v>0.26600000000000001</v>
      </c>
      <c r="G2381" s="2">
        <f>'Moving Avg'!F2381</f>
        <v>0.23949999999999988</v>
      </c>
      <c r="H2381" s="2">
        <f>'Moving Avg'!G2381</f>
        <v>0.24340000000000001</v>
      </c>
      <c r="I2381" s="2">
        <f>'Moving Avg'!H2381</f>
        <v>0.24159999999999976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</row>
    <row r="2382" spans="1:12" ht="13.5" x14ac:dyDescent="0.25">
      <c r="A2382" s="3">
        <f>RSI!A2382</f>
        <v>45775</v>
      </c>
      <c r="B2382" s="2">
        <f>RSI!B2382</f>
        <v>0.27</v>
      </c>
      <c r="C2382" s="2">
        <f>RSI!I2382</f>
        <v>69.576526373220545</v>
      </c>
      <c r="D2382" s="2">
        <f>MACD!E2382</f>
        <v>-2.0264013495844641E-2</v>
      </c>
      <c r="E2382" s="2">
        <f>MACD!F2382</f>
        <v>-1.1864768893095803E-2</v>
      </c>
      <c r="F2382" s="2">
        <f>'Moving Avg'!D2382</f>
        <v>0.26800000000000002</v>
      </c>
      <c r="G2382" s="2">
        <f>'Moving Avg'!F2382</f>
        <v>0.24199999999999991</v>
      </c>
      <c r="H2382" s="2">
        <f>'Moving Avg'!G2382</f>
        <v>0.24499999999999997</v>
      </c>
      <c r="I2382" s="2">
        <f>'Moving Avg'!H2382</f>
        <v>0.24169999999999978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</row>
    <row r="2383" spans="1:12" ht="13.5" x14ac:dyDescent="0.25">
      <c r="A2383" s="3">
        <f>RSI!A2383</f>
        <v>45776</v>
      </c>
      <c r="B2383" s="2">
        <f>RSI!B2383</f>
        <v>0.27</v>
      </c>
      <c r="C2383" s="2">
        <f>RSI!I2383</f>
        <v>69.57652637322056</v>
      </c>
      <c r="D2383" s="2">
        <f>MACD!E2383</f>
        <v>-1.8618362501087837E-2</v>
      </c>
      <c r="E2383" s="2">
        <f>MACD!F2383</f>
        <v>-1.3215487614694212E-2</v>
      </c>
      <c r="F2383" s="2">
        <f>'Moving Avg'!D2383</f>
        <v>0.27</v>
      </c>
      <c r="G2383" s="2">
        <f>'Moving Avg'!F2383</f>
        <v>0.24499999999999994</v>
      </c>
      <c r="H2383" s="2">
        <f>'Moving Avg'!G2383</f>
        <v>0.24639999999999992</v>
      </c>
      <c r="I2383" s="2">
        <f>'Moving Avg'!H2383</f>
        <v>0.24184999999999979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0.26</v>
      </c>
      <c r="C2384" s="2">
        <f>RSI!I2384</f>
        <v>57.73178493349387</v>
      </c>
      <c r="D2384" s="2">
        <f>MACD!E2384</f>
        <v>-1.5065577676123543E-2</v>
      </c>
      <c r="E2384" s="2">
        <f>MACD!F2384</f>
        <v>-1.3585505626980078E-2</v>
      </c>
      <c r="F2384" s="2">
        <f>'Moving Avg'!D2384</f>
        <v>0.26800000000000002</v>
      </c>
      <c r="G2384" s="2">
        <f>'Moving Avg'!F2384</f>
        <v>0.24749999999999989</v>
      </c>
      <c r="H2384" s="2">
        <f>'Moving Avg'!G2384</f>
        <v>0.24739999999999993</v>
      </c>
      <c r="I2384" s="2">
        <f>'Moving Avg'!H2384</f>
        <v>0.24194999999999975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0.27</v>
      </c>
      <c r="C2385" s="2">
        <f>RSI!I2385</f>
        <v>64.280459246839413</v>
      </c>
      <c r="D2385" s="2">
        <f>MACD!E2385</f>
        <v>-1.2851110047719883E-2</v>
      </c>
      <c r="E2385" s="2">
        <f>MACD!F2385</f>
        <v>-1.3438626511128041E-2</v>
      </c>
      <c r="F2385" s="2">
        <f>'Moving Avg'!D2385</f>
        <v>0.26800000000000002</v>
      </c>
      <c r="G2385" s="2">
        <f>'Moving Avg'!F2385</f>
        <v>0.25049999999999989</v>
      </c>
      <c r="H2385" s="2">
        <f>'Moving Avg'!G2385</f>
        <v>0.24839999999999993</v>
      </c>
      <c r="I2385" s="2">
        <f>'Moving Avg'!H2385</f>
        <v>0.24209999999999976</v>
      </c>
      <c r="J2385" s="5" t="str">
        <f>OBV!F2385</f>
        <v>BEARISH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0.27</v>
      </c>
      <c r="C2386" s="2">
        <f>RSI!I2386</f>
        <v>64.280459246839413</v>
      </c>
      <c r="D2386" s="2">
        <f>MACD!E2386</f>
        <v>-1.1083637004979496E-2</v>
      </c>
      <c r="E2386" s="2">
        <f>MACD!F2386</f>
        <v>-1.2967628609898333E-2</v>
      </c>
      <c r="F2386" s="2">
        <f>'Moving Avg'!D2386</f>
        <v>0.26800000000000002</v>
      </c>
      <c r="G2386" s="2">
        <f>'Moving Avg'!F2386</f>
        <v>0.25349999999999995</v>
      </c>
      <c r="H2386" s="2">
        <f>'Moving Avg'!G2386</f>
        <v>0.24919999999999992</v>
      </c>
      <c r="I2386" s="2">
        <f>'Moving Avg'!H2386</f>
        <v>0.24219999999999978</v>
      </c>
      <c r="J2386" s="5" t="str">
        <f>OBV!F2386</f>
        <v>BEARISH</v>
      </c>
      <c r="K2386" s="5" t="str">
        <f>OBV!G2386</f>
        <v>NEUTRAL</v>
      </c>
      <c r="L2386" s="5" t="str">
        <f>OBV!H2386</f>
        <v>NEUTRAL</v>
      </c>
    </row>
    <row r="2387" spans="1:12" ht="13.5" x14ac:dyDescent="0.25">
      <c r="A2387" s="3">
        <f>RSI!A2387</f>
        <v>45783</v>
      </c>
      <c r="B2387" s="2">
        <f>RSI!B2387</f>
        <v>0.26</v>
      </c>
      <c r="C2387" s="2">
        <f>RSI!I2387</f>
        <v>54.489568220051503</v>
      </c>
      <c r="D2387" s="2">
        <f>MACD!E2387</f>
        <v>-8.945774797647521E-3</v>
      </c>
      <c r="E2387" s="2">
        <f>MACD!F2387</f>
        <v>-1.2163257847448171E-2</v>
      </c>
      <c r="F2387" s="2">
        <f>'Moving Avg'!D2387</f>
        <v>0.26600000000000001</v>
      </c>
      <c r="G2387" s="2">
        <f>'Moving Avg'!F2387</f>
        <v>0.25549999999999989</v>
      </c>
      <c r="H2387" s="2">
        <f>'Moving Avg'!G2387</f>
        <v>0.24979999999999991</v>
      </c>
      <c r="I2387" s="2">
        <f>'Moving Avg'!H2387</f>
        <v>0.24224999999999977</v>
      </c>
      <c r="J2387" s="5" t="str">
        <f>OBV!F2387</f>
        <v>BEARISH</v>
      </c>
      <c r="K2387" s="5" t="str">
        <f>OBV!G2387</f>
        <v>STRONG</v>
      </c>
      <c r="L2387" s="5" t="str">
        <f>OBV!H2387</f>
        <v>CONFIRMED BEARISH</v>
      </c>
    </row>
    <row r="2388" spans="1:12" ht="13.5" x14ac:dyDescent="0.25">
      <c r="A2388" s="3">
        <f>RSI!A2388</f>
        <v>45784</v>
      </c>
      <c r="B2388" s="2">
        <f>RSI!B2388</f>
        <v>0.27</v>
      </c>
      <c r="C2388" s="2">
        <f>RSI!I2388</f>
        <v>60.902757492536026</v>
      </c>
      <c r="D2388" s="2">
        <f>MACD!E2388</f>
        <v>-7.9096061189954658E-3</v>
      </c>
      <c r="E2388" s="2">
        <f>MACD!F2388</f>
        <v>-1.1312527501757631E-2</v>
      </c>
      <c r="F2388" s="2">
        <f>'Moving Avg'!D2388</f>
        <v>0.26600000000000001</v>
      </c>
      <c r="G2388" s="2">
        <f>'Moving Avg'!F2388</f>
        <v>0.25749999999999995</v>
      </c>
      <c r="H2388" s="2">
        <f>'Moving Avg'!G2388</f>
        <v>0.25059999999999988</v>
      </c>
      <c r="I2388" s="2">
        <f>'Moving Avg'!H2388</f>
        <v>0.24234999999999982</v>
      </c>
      <c r="J2388" s="5" t="str">
        <f>OBV!F2388</f>
        <v>BEARISH</v>
      </c>
      <c r="K2388" s="5" t="str">
        <f>OBV!G2388</f>
        <v>STRONG</v>
      </c>
      <c r="L2388" s="5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0.28000000000000003</v>
      </c>
      <c r="C2389" s="2">
        <f>RSI!I2389</f>
        <v>66.054251244773766</v>
      </c>
      <c r="D2389" s="2">
        <f>MACD!E2389</f>
        <v>-6.3238944064447633E-3</v>
      </c>
      <c r="E2389" s="2">
        <f>MACD!F2389</f>
        <v>-1.0314800882695058E-2</v>
      </c>
      <c r="F2389" s="2">
        <f>'Moving Avg'!D2389</f>
        <v>0.27</v>
      </c>
      <c r="G2389" s="2">
        <f>'Moving Avg'!F2389</f>
        <v>0.26</v>
      </c>
      <c r="H2389" s="2">
        <f>'Moving Avg'!G2389</f>
        <v>0.25139999999999985</v>
      </c>
      <c r="I2389" s="2">
        <f>'Moving Avg'!H2389</f>
        <v>0.24249999999999983</v>
      </c>
      <c r="J2389" s="5" t="str">
        <f>OBV!F2389</f>
        <v>BEARISH</v>
      </c>
      <c r="K2389" s="5" t="str">
        <f>OBV!G2389</f>
        <v>NEUTRAL</v>
      </c>
      <c r="L2389" s="5" t="str">
        <f>OBV!H2389</f>
        <v>BEARISH DIVERGENCE</v>
      </c>
    </row>
    <row r="2390" spans="1:12" ht="13.5" x14ac:dyDescent="0.25">
      <c r="A2390" s="3">
        <f>RSI!A2390</f>
        <v>45786</v>
      </c>
      <c r="B2390" s="2">
        <f>RSI!B2390</f>
        <v>0.28999999999999998</v>
      </c>
      <c r="C2390" s="2">
        <f>RSI!I2390</f>
        <v>70.272482422456903</v>
      </c>
      <c r="D2390" s="2">
        <f>MACD!E2390</f>
        <v>-5.8641613620651345E-3</v>
      </c>
      <c r="E2390" s="2">
        <f>MACD!F2390</f>
        <v>-9.4246729785690733E-3</v>
      </c>
      <c r="F2390" s="2">
        <f>'Moving Avg'!D2390</f>
        <v>0.27400000000000002</v>
      </c>
      <c r="G2390" s="2">
        <f>'Moving Avg'!F2390</f>
        <v>0.26349999999999996</v>
      </c>
      <c r="H2390" s="2">
        <f>'Moving Avg'!G2390</f>
        <v>0.25219999999999992</v>
      </c>
      <c r="I2390" s="2">
        <f>'Moving Avg'!H2390</f>
        <v>0.2427499999999998</v>
      </c>
      <c r="J2390" s="5" t="str">
        <f>OBV!F2390</f>
        <v>BEARISH</v>
      </c>
      <c r="K2390" s="5" t="str">
        <f>OBV!G2390</f>
        <v>NEUTRAL</v>
      </c>
      <c r="L2390" s="5" t="str">
        <f>OBV!H2390</f>
        <v>BEARISH DIVERGENCE</v>
      </c>
    </row>
    <row r="2391" spans="1:12" ht="13.5" x14ac:dyDescent="0.25">
      <c r="A2391" s="3">
        <f>RSI!A2391</f>
        <v>45789</v>
      </c>
      <c r="B2391" s="2">
        <f>RSI!B2391</f>
        <v>0.3</v>
      </c>
      <c r="C2391" s="2">
        <f>RSI!I2391</f>
        <v>73.781157719585664</v>
      </c>
      <c r="D2391" s="2">
        <f>MACD!E2391</f>
        <v>-6.4058045738809577E-3</v>
      </c>
      <c r="E2391" s="2">
        <f>MACD!F2391</f>
        <v>-8.8208992976314508E-3</v>
      </c>
      <c r="F2391" s="2">
        <f>'Moving Avg'!D2391</f>
        <v>0.28000000000000003</v>
      </c>
      <c r="G2391" s="2">
        <f>'Moving Avg'!F2391</f>
        <v>0.26700000000000002</v>
      </c>
      <c r="H2391" s="2">
        <f>'Moving Avg'!G2391</f>
        <v>0.2533999999999999</v>
      </c>
      <c r="I2391" s="2">
        <f>'Moving Avg'!H2391</f>
        <v>0.24309999999999976</v>
      </c>
      <c r="J2391" s="5" t="str">
        <f>OBV!F2391</f>
        <v>BEARISH</v>
      </c>
      <c r="K2391" s="5" t="str">
        <f>OBV!G2391</f>
        <v>NEUTRAL</v>
      </c>
      <c r="L2391" s="5" t="str">
        <f>OBV!H2391</f>
        <v>BEARISH DIVERGENCE</v>
      </c>
    </row>
    <row r="2392" spans="1:12" ht="13.5" x14ac:dyDescent="0.25">
      <c r="A2392" s="3">
        <f>RSI!A2392</f>
        <v>45790</v>
      </c>
      <c r="B2392" s="2">
        <f>RSI!B2392</f>
        <v>0.31</v>
      </c>
      <c r="C2392" s="2">
        <f>RSI!I2392</f>
        <v>76.737928177053831</v>
      </c>
      <c r="D2392" s="2">
        <f>MACD!E2392</f>
        <v>-7.8397893743192282E-3</v>
      </c>
      <c r="E2392" s="2">
        <f>MACD!F2392</f>
        <v>-8.6246773129690073E-3</v>
      </c>
      <c r="F2392" s="2">
        <f>'Moving Avg'!D2392</f>
        <v>0.29000000000000004</v>
      </c>
      <c r="G2392" s="2">
        <f>'Moving Avg'!F2392</f>
        <v>0.27050000000000002</v>
      </c>
      <c r="H2392" s="2">
        <f>'Moving Avg'!G2392</f>
        <v>0.25479999999999992</v>
      </c>
      <c r="I2392" s="2">
        <f>'Moving Avg'!H2392</f>
        <v>0.2434999999999998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45791</v>
      </c>
      <c r="B2393" s="2">
        <f>RSI!B2393</f>
        <v>0.32</v>
      </c>
      <c r="C2393" s="2">
        <f>RSI!I2393</f>
        <v>79.257102411499332</v>
      </c>
      <c r="D2393" s="2">
        <f>MACD!E2393</f>
        <v>-1.0070520606864086E-2</v>
      </c>
      <c r="E2393" s="2">
        <f>MACD!F2393</f>
        <v>-8.9138459717480224E-3</v>
      </c>
      <c r="F2393" s="2">
        <f>'Moving Avg'!D2393</f>
        <v>0.30000000000000004</v>
      </c>
      <c r="G2393" s="2">
        <f>'Moving Avg'!F2393</f>
        <v>0.27399999999999997</v>
      </c>
      <c r="H2393" s="2">
        <f>'Moving Avg'!G2393</f>
        <v>0.25639999999999996</v>
      </c>
      <c r="I2393" s="2">
        <f>'Moving Avg'!H2393</f>
        <v>0.24394999999999986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0.33</v>
      </c>
      <c r="C2394" s="2">
        <f>RSI!I2394</f>
        <v>81.42359035428413</v>
      </c>
      <c r="D2394" s="2">
        <f>MACD!E2394</f>
        <v>-1.4552483588409326E-2</v>
      </c>
      <c r="E2394" s="2">
        <f>MACD!F2394</f>
        <v>-1.0041573495080284E-2</v>
      </c>
      <c r="F2394" s="2">
        <f>'Moving Avg'!D2394</f>
        <v>0.31</v>
      </c>
      <c r="G2394" s="2">
        <f>'Moving Avg'!F2394</f>
        <v>0.27749999999999997</v>
      </c>
      <c r="H2394" s="2">
        <f>'Moving Avg'!G2394</f>
        <v>0.25799999999999995</v>
      </c>
      <c r="I2394" s="2">
        <f>'Moving Avg'!H2394</f>
        <v>0.24444999999999986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0.32</v>
      </c>
      <c r="C2395" s="2">
        <f>RSI!I2395</f>
        <v>73.191124190113513</v>
      </c>
      <c r="D2395" s="2">
        <f>MACD!E2395</f>
        <v>-1.6416671296589691E-2</v>
      </c>
      <c r="E2395" s="2">
        <f>MACD!F2395</f>
        <v>-1.1316593055382167E-2</v>
      </c>
      <c r="F2395" s="2">
        <f>'Moving Avg'!D2395</f>
        <v>0.316</v>
      </c>
      <c r="G2395" s="2">
        <f>'Moving Avg'!F2395</f>
        <v>0.28049999999999997</v>
      </c>
      <c r="H2395" s="2">
        <f>'Moving Avg'!G2395</f>
        <v>0.25939999999999996</v>
      </c>
      <c r="I2395" s="2">
        <f>'Moving Avg'!H2395</f>
        <v>0.24489999999999987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</row>
    <row r="2396" spans="1:12" ht="13.5" x14ac:dyDescent="0.25">
      <c r="A2396" s="3">
        <f>RSI!A2396</f>
        <v>45796</v>
      </c>
      <c r="B2396" s="2">
        <f>RSI!B2396</f>
        <v>0.31</v>
      </c>
      <c r="C2396" s="2">
        <f>RSI!I2396</f>
        <v>66.004306001472941</v>
      </c>
      <c r="D2396" s="2">
        <f>MACD!E2396</f>
        <v>-1.7519192477681522E-2</v>
      </c>
      <c r="E2396" s="2">
        <f>MACD!F2396</f>
        <v>-1.255711293984204E-2</v>
      </c>
      <c r="F2396" s="2">
        <f>'Moving Avg'!D2396</f>
        <v>0.318</v>
      </c>
      <c r="G2396" s="2">
        <f>'Moving Avg'!F2396</f>
        <v>0.28299999999999997</v>
      </c>
      <c r="H2396" s="2">
        <f>'Moving Avg'!G2396</f>
        <v>0.26059999999999994</v>
      </c>
      <c r="I2396" s="2">
        <f>'Moving Avg'!H2396</f>
        <v>0.24529999999999991</v>
      </c>
      <c r="J2396" s="5" t="str">
        <f>OBV!F2396</f>
        <v>BEARISH</v>
      </c>
      <c r="K2396" s="5" t="str">
        <f>OBV!G2396</f>
        <v>NEUTRAL</v>
      </c>
      <c r="L2396" s="5" t="str">
        <f>OBV!H2396</f>
        <v>BEARISH DIVERGENCE</v>
      </c>
    </row>
    <row r="2397" spans="1:12" ht="13.5" x14ac:dyDescent="0.25">
      <c r="A2397" s="3">
        <f>RSI!A2397</f>
        <v>45797</v>
      </c>
      <c r="B2397" s="2">
        <f>RSI!B2397</f>
        <v>0.3</v>
      </c>
      <c r="C2397" s="2">
        <f>RSI!I2397</f>
        <v>59.692118167285074</v>
      </c>
      <c r="D2397" s="2">
        <f>MACD!E2397</f>
        <v>-1.943690346027277E-2</v>
      </c>
      <c r="E2397" s="2">
        <f>MACD!F2397</f>
        <v>-1.3933071043928186E-2</v>
      </c>
      <c r="F2397" s="2">
        <f>'Moving Avg'!D2397</f>
        <v>0.316</v>
      </c>
      <c r="G2397" s="2">
        <f>'Moving Avg'!F2397</f>
        <v>0.28499999999999998</v>
      </c>
      <c r="H2397" s="2">
        <f>'Moving Avg'!G2397</f>
        <v>0.26139999999999997</v>
      </c>
      <c r="I2397" s="2">
        <f>'Moving Avg'!H2397</f>
        <v>0.2456499999999999</v>
      </c>
      <c r="J2397" s="5" t="str">
        <f>OBV!F2397</f>
        <v>BEARISH</v>
      </c>
      <c r="K2397" s="5" t="str">
        <f>OBV!G2397</f>
        <v>STRONG</v>
      </c>
      <c r="L2397" s="5" t="str">
        <f>OBV!H2397</f>
        <v>CONFIRMED BEARISH</v>
      </c>
    </row>
    <row r="2398" spans="1:12" ht="13.5" x14ac:dyDescent="0.25">
      <c r="A2398" s="3">
        <f>RSI!A2398</f>
        <v>45798</v>
      </c>
      <c r="B2398" s="2">
        <f>RSI!B2398</f>
        <v>0.31</v>
      </c>
      <c r="C2398" s="2">
        <f>RSI!I2398</f>
        <v>63.455783378720355</v>
      </c>
      <c r="D2398" s="2">
        <f>MACD!E2398</f>
        <v>-2.0376000059621813E-2</v>
      </c>
      <c r="E2398" s="2">
        <f>MACD!F2398</f>
        <v>-1.5221656847066913E-2</v>
      </c>
      <c r="F2398" s="2">
        <f>'Moving Avg'!D2398</f>
        <v>0.314</v>
      </c>
      <c r="G2398" s="2">
        <f>'Moving Avg'!F2398</f>
        <v>0.28749999999999998</v>
      </c>
      <c r="H2398" s="2">
        <f>'Moving Avg'!G2398</f>
        <v>0.26239999999999997</v>
      </c>
      <c r="I2398" s="2">
        <f>'Moving Avg'!H2398</f>
        <v>0.24604999999999994</v>
      </c>
      <c r="J2398" s="5" t="str">
        <f>OBV!F2398</f>
        <v>BEARISH</v>
      </c>
      <c r="K2398" s="5" t="str">
        <f>OBV!G2398</f>
        <v>STRONG</v>
      </c>
      <c r="L2398" s="5" t="str">
        <f>OBV!H2398</f>
        <v>CONFIRMED BEARISH</v>
      </c>
    </row>
    <row r="2399" spans="1:12" ht="13.5" x14ac:dyDescent="0.25">
      <c r="A2399" s="3">
        <f>RSI!A2399</f>
        <v>45799</v>
      </c>
      <c r="B2399" s="2">
        <f>RSI!B2399</f>
        <v>0.32</v>
      </c>
      <c r="C2399" s="2">
        <f>RSI!I2399</f>
        <v>66.794752572400228</v>
      </c>
      <c r="D2399" s="2">
        <f>MACD!E2399</f>
        <v>-2.0537674032791331E-2</v>
      </c>
      <c r="E2399" s="2">
        <f>MACD!F2399</f>
        <v>-1.6284860284211798E-2</v>
      </c>
      <c r="F2399" s="2">
        <f>'Moving Avg'!D2399</f>
        <v>0.312</v>
      </c>
      <c r="G2399" s="2">
        <f>'Moving Avg'!F2399</f>
        <v>0.28999999999999998</v>
      </c>
      <c r="H2399" s="2">
        <f>'Moving Avg'!G2399</f>
        <v>0.2636</v>
      </c>
      <c r="I2399" s="2">
        <f>'Moving Avg'!H2399</f>
        <v>0.24649999999999994</v>
      </c>
      <c r="J2399" s="5" t="str">
        <f>OBV!F2399</f>
        <v>BEARISH</v>
      </c>
      <c r="K2399" s="5" t="str">
        <f>OBV!G2399</f>
        <v>STRONG</v>
      </c>
      <c r="L2399" s="5" t="str">
        <f>OBV!H2399</f>
        <v>CONFIRMED BEARISH</v>
      </c>
    </row>
    <row r="2400" spans="1:12" ht="13.5" x14ac:dyDescent="0.25">
      <c r="A2400" s="3">
        <f>RSI!A2400</f>
        <v>45800</v>
      </c>
      <c r="B2400" s="2">
        <f>RSI!B2400</f>
        <v>0.32</v>
      </c>
      <c r="C2400" s="2">
        <f>RSI!I2400</f>
        <v>66.794752572400228</v>
      </c>
      <c r="D2400" s="2">
        <f>MACD!E2400</f>
        <v>-1.934767302564161E-2</v>
      </c>
      <c r="E2400" s="2">
        <f>MACD!F2400</f>
        <v>-1.689742283249776E-2</v>
      </c>
      <c r="F2400" s="2">
        <f>'Moving Avg'!D2400</f>
        <v>0.312</v>
      </c>
      <c r="G2400" s="2">
        <f>'Moving Avg'!F2400</f>
        <v>0.29249999999999998</v>
      </c>
      <c r="H2400" s="2">
        <f>'Moving Avg'!G2400</f>
        <v>0.26479999999999998</v>
      </c>
      <c r="I2400" s="2">
        <f>'Moving Avg'!H2400</f>
        <v>0.24689999999999998</v>
      </c>
      <c r="J2400" s="5" t="str">
        <f>OBV!F2400</f>
        <v>BEARISH</v>
      </c>
      <c r="K2400" s="5" t="str">
        <f>OBV!G2400</f>
        <v>STRONG</v>
      </c>
      <c r="L2400" s="5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0.33</v>
      </c>
      <c r="C2401" s="2">
        <f>RSI!I2401</f>
        <v>69.976226691296631</v>
      </c>
      <c r="D2401" s="2">
        <f>MACD!E2401</f>
        <v>-1.7739009296101005E-2</v>
      </c>
      <c r="E2401" s="2">
        <f>MACD!F2401</f>
        <v>-1.7065740125218411E-2</v>
      </c>
      <c r="F2401" s="2">
        <f>'Moving Avg'!D2401</f>
        <v>0.316</v>
      </c>
      <c r="G2401" s="2">
        <f>'Moving Avg'!F2401</f>
        <v>0.29549999999999998</v>
      </c>
      <c r="H2401" s="2">
        <f>'Moving Avg'!G2401</f>
        <v>0.26599999999999996</v>
      </c>
      <c r="I2401" s="2">
        <f>'Moving Avg'!H2401</f>
        <v>0.24729999999999996</v>
      </c>
      <c r="J2401" s="5" t="str">
        <f>OBV!F2401</f>
        <v>BEARISH</v>
      </c>
      <c r="K2401" s="5" t="str">
        <f>OBV!G2401</f>
        <v>STRONG</v>
      </c>
      <c r="L2401" s="5" t="str">
        <f>OBV!H2401</f>
        <v>BEARISH DIVERGENCE</v>
      </c>
    </row>
    <row r="2402" spans="1:12" ht="13.5" x14ac:dyDescent="0.25">
      <c r="A2402" s="3">
        <f>RSI!A2402</f>
        <v>45804</v>
      </c>
      <c r="B2402" s="2">
        <f>RSI!B2402</f>
        <v>0.33</v>
      </c>
      <c r="C2402" s="2">
        <f>RSI!I2402</f>
        <v>69.976226691296617</v>
      </c>
      <c r="D2402" s="2">
        <f>MACD!E2402</f>
        <v>-1.5079925071576628E-2</v>
      </c>
      <c r="E2402" s="2">
        <f>MACD!F2402</f>
        <v>-1.6668577114490053E-2</v>
      </c>
      <c r="F2402" s="2">
        <f>'Moving Avg'!D2402</f>
        <v>0.32200000000000001</v>
      </c>
      <c r="G2402" s="2">
        <f>'Moving Avg'!F2402</f>
        <v>0.29849999999999999</v>
      </c>
      <c r="H2402" s="2">
        <f>'Moving Avg'!G2402</f>
        <v>0.26719999999999999</v>
      </c>
      <c r="I2402" s="2">
        <f>'Moving Avg'!H2402</f>
        <v>0.24764999999999998</v>
      </c>
      <c r="J2402" s="5" t="str">
        <f>OBV!F2402</f>
        <v>BULLISH</v>
      </c>
      <c r="K2402" s="5" t="str">
        <f>OBV!G2402</f>
        <v>WEAK</v>
      </c>
      <c r="L2402" s="5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0.32</v>
      </c>
      <c r="C2403" s="2">
        <f>RSI!I2403</f>
        <v>62.978117485164795</v>
      </c>
      <c r="D2403" s="2">
        <f>MACD!E2403</f>
        <v>-1.0773463926190552E-2</v>
      </c>
      <c r="E2403" s="2">
        <f>MACD!F2403</f>
        <v>-1.5489554476830154E-2</v>
      </c>
      <c r="F2403" s="2">
        <f>'Moving Avg'!D2403</f>
        <v>0.32400000000000001</v>
      </c>
      <c r="G2403" s="2">
        <f>'Moving Avg'!F2403</f>
        <v>0.30100000000000005</v>
      </c>
      <c r="H2403" s="2">
        <f>'Moving Avg'!G2403</f>
        <v>0.26819999999999999</v>
      </c>
      <c r="I2403" s="2">
        <f>'Moving Avg'!H2403</f>
        <v>0.24789999999999998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0.32</v>
      </c>
      <c r="C2404" s="2">
        <f>RSI!I2404</f>
        <v>62.978117485164795</v>
      </c>
      <c r="D2404" s="2">
        <f>MACD!E2404</f>
        <v>-5.7382198501622628E-3</v>
      </c>
      <c r="E2404" s="2">
        <f>MACD!F2404</f>
        <v>-1.3539287551496576E-2</v>
      </c>
      <c r="F2404" s="2">
        <f>'Moving Avg'!D2404</f>
        <v>0.32400000000000001</v>
      </c>
      <c r="G2404" s="2">
        <f>'Moving Avg'!F2404</f>
        <v>0.30400000000000005</v>
      </c>
      <c r="H2404" s="2">
        <f>'Moving Avg'!G2404</f>
        <v>0.26919999999999999</v>
      </c>
      <c r="I2404" s="2">
        <f>'Moving Avg'!H2404</f>
        <v>0.24810000000000001</v>
      </c>
      <c r="J2404" s="5" t="str">
        <f>OBV!F2404</f>
        <v>BULLISH</v>
      </c>
      <c r="K2404" s="5" t="str">
        <f>OBV!G2404</f>
        <v>NEUTRAL</v>
      </c>
      <c r="L2404" s="5" t="str">
        <f>OBV!H2404</f>
        <v>NEUTRAL</v>
      </c>
    </row>
    <row r="2405" spans="1:12" ht="13.5" x14ac:dyDescent="0.25">
      <c r="A2405" s="3">
        <f>RSI!A2405</f>
        <v>45807</v>
      </c>
      <c r="B2405" s="2">
        <f>RSI!B2405</f>
        <v>0.32</v>
      </c>
      <c r="C2405" s="2">
        <f>RSI!I2405</f>
        <v>62.978117485164795</v>
      </c>
      <c r="D2405" s="2">
        <f>MACD!E2405</f>
        <v>-3.1523366584003676E-3</v>
      </c>
      <c r="E2405" s="2">
        <f>MACD!F2405</f>
        <v>-1.1461897372877335E-2</v>
      </c>
      <c r="F2405" s="2">
        <f>'Moving Avg'!D2405</f>
        <v>0.32400000000000001</v>
      </c>
      <c r="G2405" s="2">
        <f>'Moving Avg'!F2405</f>
        <v>0.30650000000000011</v>
      </c>
      <c r="H2405" s="2">
        <f>'Moving Avg'!G2405</f>
        <v>0.2702</v>
      </c>
      <c r="I2405" s="2">
        <f>'Moving Avg'!H2405</f>
        <v>0.24835000000000002</v>
      </c>
      <c r="J2405" s="5" t="str">
        <f>OBV!F2405</f>
        <v>BULLISH</v>
      </c>
      <c r="K2405" s="5" t="str">
        <f>OBV!G2405</f>
        <v>NEUTRAL</v>
      </c>
      <c r="L2405" s="5" t="str">
        <f>OBV!H2405</f>
        <v>NEUTRAL</v>
      </c>
    </row>
    <row r="2406" spans="1:12" ht="13.5" x14ac:dyDescent="0.25">
      <c r="A2406" s="3">
        <f>RSI!A2406</f>
        <v>45810</v>
      </c>
      <c r="B2406" s="2">
        <f>RSI!B2406</f>
        <v>0.32</v>
      </c>
      <c r="C2406" s="2">
        <f>RSI!I2406</f>
        <v>62.978117485164795</v>
      </c>
      <c r="D2406" s="2">
        <f>MACD!E2406</f>
        <v>-2.6288972727361859E-3</v>
      </c>
      <c r="E2406" s="2">
        <f>MACD!F2406</f>
        <v>-9.6952973528491061E-3</v>
      </c>
      <c r="F2406" s="2">
        <f>'Moving Avg'!D2406</f>
        <v>0.32200000000000001</v>
      </c>
      <c r="G2406" s="2">
        <f>'Moving Avg'!F2406</f>
        <v>0.30900000000000005</v>
      </c>
      <c r="H2406" s="2">
        <f>'Moving Avg'!G2406</f>
        <v>0.2712</v>
      </c>
      <c r="I2406" s="2">
        <f>'Moving Avg'!H2406</f>
        <v>0.24860000000000004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</row>
    <row r="2407" spans="1:12" ht="13.5" x14ac:dyDescent="0.25">
      <c r="A2407" s="3">
        <f>RSI!A2407</f>
        <v>45811</v>
      </c>
      <c r="B2407" s="2">
        <f>RSI!B2407</f>
        <v>0.32</v>
      </c>
      <c r="C2407" s="2">
        <f>RSI!I2407</f>
        <v>62.978117485164788</v>
      </c>
      <c r="D2407" s="2">
        <f>MACD!E2407</f>
        <v>-3.8412578990934532E-3</v>
      </c>
      <c r="E2407" s="2">
        <f>MACD!F2407</f>
        <v>-8.5244894620979759E-3</v>
      </c>
      <c r="F2407" s="2">
        <f>'Moving Avg'!D2407</f>
        <v>0.32</v>
      </c>
      <c r="G2407" s="2">
        <f>'Moving Avg'!F2407</f>
        <v>0.31200000000000006</v>
      </c>
      <c r="H2407" s="2">
        <f>'Moving Avg'!G2407</f>
        <v>0.2722</v>
      </c>
      <c r="I2407" s="2">
        <f>'Moving Avg'!H2407</f>
        <v>0.24890000000000001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0.32</v>
      </c>
      <c r="C2408" s="2">
        <f>RSI!I2408</f>
        <v>62.978117485164788</v>
      </c>
      <c r="D2408" s="2">
        <f>MACD!E2408</f>
        <v>-3.4367967613495587E-3</v>
      </c>
      <c r="E2408" s="2">
        <f>MACD!F2408</f>
        <v>-7.5069509219482921E-3</v>
      </c>
      <c r="F2408" s="2">
        <f>'Moving Avg'!D2408</f>
        <v>0.32</v>
      </c>
      <c r="G2408" s="2">
        <f>'Moving Avg'!F2408</f>
        <v>0.31450000000000011</v>
      </c>
      <c r="H2408" s="2">
        <f>'Moving Avg'!G2408</f>
        <v>0.27340000000000003</v>
      </c>
      <c r="I2408" s="2">
        <f>'Moving Avg'!H2408</f>
        <v>0.24924999999999997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0.32</v>
      </c>
      <c r="C2409" s="2">
        <f>RSI!I2409</f>
        <v>62.978117485164788</v>
      </c>
      <c r="D2409" s="2">
        <f>MACD!E2409</f>
        <v>-1.6562440550106361E-3</v>
      </c>
      <c r="E2409" s="2">
        <f>MACD!F2409</f>
        <v>-6.3368095485607616E-3</v>
      </c>
      <c r="F2409" s="2">
        <f>'Moving Avg'!D2409</f>
        <v>0.32</v>
      </c>
      <c r="G2409" s="2">
        <f>'Moving Avg'!F2409</f>
        <v>0.31650000000000011</v>
      </c>
      <c r="H2409" s="2">
        <f>'Moving Avg'!G2409</f>
        <v>0.27479999999999999</v>
      </c>
      <c r="I2409" s="2">
        <f>'Moving Avg'!H2409</f>
        <v>0.24959999999999996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0.32</v>
      </c>
      <c r="C2410" s="2">
        <f>RSI!I2410</f>
        <v>62.978117485164788</v>
      </c>
      <c r="D2410" s="2">
        <f>MACD!E2410</f>
        <v>-2.4234955226631882E-4</v>
      </c>
      <c r="E2410" s="2">
        <f>MACD!F2410</f>
        <v>-5.1179175493018736E-3</v>
      </c>
      <c r="F2410" s="2">
        <f>'Moving Avg'!D2410</f>
        <v>0.32</v>
      </c>
      <c r="G2410" s="2">
        <f>'Moving Avg'!F2410</f>
        <v>0.31800000000000012</v>
      </c>
      <c r="H2410" s="2">
        <f>'Moving Avg'!G2410</f>
        <v>0.27639999999999998</v>
      </c>
      <c r="I2410" s="2">
        <f>'Moving Avg'!H2410</f>
        <v>0.24994999999999998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45818</v>
      </c>
      <c r="B2411" s="2">
        <f>RSI!B2411</f>
        <v>0.32</v>
      </c>
      <c r="C2411" s="2">
        <f>RSI!I2411</f>
        <v>62.978117485164788</v>
      </c>
      <c r="D2411" s="2">
        <f>MACD!E2411</f>
        <v>2.4066259077443752E-3</v>
      </c>
      <c r="E2411" s="2">
        <f>MACD!F2411</f>
        <v>-3.6130088578926241E-3</v>
      </c>
      <c r="F2411" s="2">
        <f>'Moving Avg'!D2411</f>
        <v>0.32</v>
      </c>
      <c r="G2411" s="2">
        <f>'Moving Avg'!F2411</f>
        <v>0.31900000000000006</v>
      </c>
      <c r="H2411" s="2">
        <f>'Moving Avg'!G2411</f>
        <v>0.2782</v>
      </c>
      <c r="I2411" s="2">
        <f>'Moving Avg'!H2411</f>
        <v>0.25035000000000002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0.32</v>
      </c>
      <c r="C2412" s="2">
        <f>RSI!I2412</f>
        <v>62.978117485164788</v>
      </c>
      <c r="D2412" s="2">
        <f>MACD!E2412</f>
        <v>4.5685682093739022E-3</v>
      </c>
      <c r="E2412" s="2">
        <f>MACD!F2412</f>
        <v>-1.976693444439319E-3</v>
      </c>
      <c r="F2412" s="2">
        <f>'Moving Avg'!D2412</f>
        <v>0.32</v>
      </c>
      <c r="G2412" s="2">
        <f>'Moving Avg'!F2412</f>
        <v>0.31950000000000006</v>
      </c>
      <c r="H2412" s="2">
        <f>'Moving Avg'!G2412</f>
        <v>0.2802</v>
      </c>
      <c r="I2412" s="2">
        <f>'Moving Avg'!H2412</f>
        <v>0.25079999999999997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</row>
    <row r="2413" spans="1:12" ht="13.5" x14ac:dyDescent="0.25">
      <c r="A2413" s="3">
        <f>RSI!A2413</f>
        <v>45820</v>
      </c>
      <c r="B2413" s="2">
        <f>RSI!B2413</f>
        <v>0.32</v>
      </c>
      <c r="C2413" s="2">
        <f>RSI!I2413</f>
        <v>62.978117485164788</v>
      </c>
      <c r="D2413" s="2">
        <f>MACD!E2413</f>
        <v>4.7858327680936341E-3</v>
      </c>
      <c r="E2413" s="2">
        <f>MACD!F2413</f>
        <v>-6.2418820193272837E-4</v>
      </c>
      <c r="F2413" s="2">
        <f>'Moving Avg'!D2413</f>
        <v>0.32</v>
      </c>
      <c r="G2413" s="2">
        <f>'Moving Avg'!F2413</f>
        <v>0.31950000000000006</v>
      </c>
      <c r="H2413" s="2">
        <f>'Moving Avg'!G2413</f>
        <v>0.28240000000000004</v>
      </c>
      <c r="I2413" s="2">
        <f>'Moving Avg'!H2413</f>
        <v>0.25129999999999997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</row>
    <row r="2414" spans="1:12" ht="13.5" x14ac:dyDescent="0.25">
      <c r="A2414" s="3">
        <f>RSI!A2414</f>
        <v>45821</v>
      </c>
      <c r="B2414" s="2">
        <f>RSI!B2414</f>
        <v>0.32</v>
      </c>
      <c r="C2414" s="2">
        <f>RSI!I2414</f>
        <v>62.978117485164788</v>
      </c>
      <c r="D2414" s="2">
        <f>MACD!E2414</f>
        <v>4.9015148836934475E-3</v>
      </c>
      <c r="E2414" s="2">
        <f>MACD!F2414</f>
        <v>4.8095241519250677E-4</v>
      </c>
      <c r="F2414" s="2">
        <f>'Moving Avg'!D2414</f>
        <v>0.32</v>
      </c>
      <c r="G2414" s="2">
        <f>'Moving Avg'!F2414</f>
        <v>0.31900000000000006</v>
      </c>
      <c r="H2414" s="2">
        <f>'Moving Avg'!G2414</f>
        <v>0.28460000000000002</v>
      </c>
      <c r="I2414" s="2">
        <f>'Moving Avg'!H2414</f>
        <v>0.25185000000000002</v>
      </c>
      <c r="J2414" s="5" t="str">
        <f>OBV!F2414</f>
        <v>NEUTRAL</v>
      </c>
      <c r="K2414" s="5" t="str">
        <f>OBV!G2414</f>
        <v>NEUTRAL</v>
      </c>
      <c r="L2414" s="5" t="str">
        <f>OBV!H2414</f>
        <v>NEUTRAL</v>
      </c>
    </row>
    <row r="2415" spans="1:12" ht="13.5" x14ac:dyDescent="0.25">
      <c r="A2415" s="3">
        <f>RSI!A2415</f>
        <v>45824</v>
      </c>
      <c r="B2415" s="2">
        <f>RSI!B2415</f>
        <v>0.32</v>
      </c>
      <c r="C2415" s="2">
        <f>RSI!I2415</f>
        <v>62.978117485164788</v>
      </c>
      <c r="D2415" s="2">
        <f>MACD!E2415</f>
        <v>4.9362913003748732E-3</v>
      </c>
      <c r="E2415" s="2">
        <f>MACD!F2415</f>
        <v>1.3720201922289802E-3</v>
      </c>
      <c r="F2415" s="2">
        <f>'Moving Avg'!D2415</f>
        <v>0.32</v>
      </c>
      <c r="G2415" s="2">
        <f>'Moving Avg'!F2415</f>
        <v>0.31900000000000006</v>
      </c>
      <c r="H2415" s="2">
        <f>'Moving Avg'!G2415</f>
        <v>0.28680000000000005</v>
      </c>
      <c r="I2415" s="2">
        <f>'Moving Avg'!H2415</f>
        <v>0.25240000000000001</v>
      </c>
      <c r="J2415" s="5" t="str">
        <f>OBV!F2415</f>
        <v>NEUTRAL</v>
      </c>
      <c r="K2415" s="5" t="str">
        <f>OBV!G2415</f>
        <v>NEUTRAL</v>
      </c>
      <c r="L2415" s="5" t="str">
        <f>OBV!H2415</f>
        <v>NEUTRAL</v>
      </c>
    </row>
    <row r="2416" spans="1:12" ht="13.5" x14ac:dyDescent="0.25">
      <c r="A2416" s="3">
        <f>RSI!A2416</f>
        <v>45825</v>
      </c>
      <c r="B2416" s="2">
        <f>RSI!B2416</f>
        <v>0.32</v>
      </c>
      <c r="C2416" s="2">
        <f>RSI!I2416</f>
        <v>62.978117485164788</v>
      </c>
      <c r="D2416" s="2">
        <f>MACD!E2416</f>
        <v>4.9072837487677545E-3</v>
      </c>
      <c r="E2416" s="2">
        <f>MACD!F2416</f>
        <v>2.0790729035367354E-3</v>
      </c>
      <c r="F2416" s="2">
        <f>'Moving Avg'!D2416</f>
        <v>0.32</v>
      </c>
      <c r="G2416" s="2">
        <f>'Moving Avg'!F2416</f>
        <v>0.31950000000000006</v>
      </c>
      <c r="H2416" s="2">
        <f>'Moving Avg'!G2416</f>
        <v>0.28900000000000009</v>
      </c>
      <c r="I2416" s="2">
        <f>'Moving Avg'!H2416</f>
        <v>0.25295000000000006</v>
      </c>
      <c r="J2416" s="5" t="str">
        <f>OBV!F2416</f>
        <v>NEUTRAL</v>
      </c>
      <c r="K2416" s="5" t="str">
        <f>OBV!G2416</f>
        <v>NEUTRAL</v>
      </c>
      <c r="L2416" s="5" t="str">
        <f>OBV!H2416</f>
        <v>NEUTRAL</v>
      </c>
    </row>
    <row r="2417" spans="1:12" ht="13.5" x14ac:dyDescent="0.25">
      <c r="A2417" s="3">
        <f>RSI!A2417</f>
        <v>45826</v>
      </c>
      <c r="B2417" s="2">
        <f>RSI!B2417</f>
        <v>0.32</v>
      </c>
      <c r="C2417" s="2">
        <f>RSI!I2417</f>
        <v>62.978117485164788</v>
      </c>
      <c r="D2417" s="2">
        <f>MACD!E2417</f>
        <v>4.8286335730212127E-3</v>
      </c>
      <c r="E2417" s="2">
        <f>MACD!F2417</f>
        <v>2.6289850374336312E-3</v>
      </c>
      <c r="F2417" s="2">
        <f>'Moving Avg'!D2417</f>
        <v>0.32</v>
      </c>
      <c r="G2417" s="2">
        <f>'Moving Avg'!F2417</f>
        <v>0.32050000000000006</v>
      </c>
      <c r="H2417" s="2">
        <f>'Moving Avg'!G2417</f>
        <v>0.29100000000000004</v>
      </c>
      <c r="I2417" s="2">
        <f>'Moving Avg'!H2417</f>
        <v>0.25350000000000006</v>
      </c>
      <c r="J2417" s="5" t="str">
        <f>OBV!F2417</f>
        <v>NEUTRAL</v>
      </c>
      <c r="K2417" s="5" t="str">
        <f>OBV!G2417</f>
        <v>NEUTRAL</v>
      </c>
      <c r="L2417" s="5" t="str">
        <f>OBV!H2417</f>
        <v>NEUTRAL</v>
      </c>
    </row>
    <row r="2418" spans="1:12" ht="13.5" x14ac:dyDescent="0.25">
      <c r="A2418" s="3">
        <f>RSI!A2418</f>
        <v>45827</v>
      </c>
      <c r="B2418" s="2">
        <f>RSI!B2418</f>
        <v>0.31</v>
      </c>
      <c r="C2418" s="2">
        <f>RSI!I2418</f>
        <v>48.297998407000108</v>
      </c>
      <c r="D2418" s="2">
        <f>MACD!E2418</f>
        <v>5.4527266424730936E-3</v>
      </c>
      <c r="E2418" s="2">
        <f>MACD!F2418</f>
        <v>3.1937333584415237E-3</v>
      </c>
      <c r="F2418" s="2">
        <f>'Moving Avg'!D2418</f>
        <v>0.318</v>
      </c>
      <c r="G2418" s="2">
        <f>'Moving Avg'!F2418</f>
        <v>0.32050000000000006</v>
      </c>
      <c r="H2418" s="2">
        <f>'Moving Avg'!G2418</f>
        <v>0.29260000000000008</v>
      </c>
      <c r="I2418" s="2">
        <f>'Moving Avg'!H2418</f>
        <v>0.25400000000000006</v>
      </c>
      <c r="J2418" s="5" t="str">
        <f>OBV!F2418</f>
        <v>NEUTRAL</v>
      </c>
      <c r="K2418" s="5" t="str">
        <f>OBV!G2418</f>
        <v>NEUTRAL</v>
      </c>
      <c r="L2418" s="5" t="str">
        <f>OBV!H2418</f>
        <v>NEUTRAL</v>
      </c>
    </row>
    <row r="2419" spans="1:12" ht="13.5" x14ac:dyDescent="0.25">
      <c r="A2419" s="3">
        <f>RSI!A2419</f>
        <v>45828</v>
      </c>
      <c r="B2419" s="2">
        <f>RSI!B2419</f>
        <v>0.3</v>
      </c>
      <c r="C2419" s="2">
        <f>RSI!I2419</f>
        <v>38.606605432616291</v>
      </c>
      <c r="D2419" s="2">
        <f>MACD!E2419</f>
        <v>6.7342499687676471E-3</v>
      </c>
      <c r="E2419" s="2">
        <f>MACD!F2419</f>
        <v>3.9018366805067487E-3</v>
      </c>
      <c r="F2419" s="2">
        <f>'Moving Avg'!D2419</f>
        <v>0.314</v>
      </c>
      <c r="G2419" s="2">
        <f>'Moving Avg'!F2419</f>
        <v>0.31950000000000001</v>
      </c>
      <c r="H2419" s="2">
        <f>'Moving Avg'!G2419</f>
        <v>0.29400000000000009</v>
      </c>
      <c r="I2419" s="2">
        <f>'Moving Avg'!H2419</f>
        <v>0.25445000000000007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</row>
    <row r="2420" spans="1:12" ht="13.5" x14ac:dyDescent="0.25">
      <c r="A2420" s="3">
        <f>RSI!A2420</f>
        <v>45831</v>
      </c>
      <c r="B2420" s="2">
        <f>RSI!B2420</f>
        <v>0.3</v>
      </c>
      <c r="C2420" s="2">
        <f>RSI!I2420</f>
        <v>38.606605432616291</v>
      </c>
      <c r="D2420" s="2">
        <f>MACD!E2420</f>
        <v>7.8894690994113503E-3</v>
      </c>
      <c r="E2420" s="2">
        <f>MACD!F2420</f>
        <v>4.6993631642876692E-3</v>
      </c>
      <c r="F2420" s="2">
        <f>'Moving Avg'!D2420</f>
        <v>0.31</v>
      </c>
      <c r="G2420" s="2">
        <f>'Moving Avg'!F2420</f>
        <v>0.31850000000000001</v>
      </c>
      <c r="H2420" s="2">
        <f>'Moving Avg'!G2420</f>
        <v>0.29560000000000008</v>
      </c>
      <c r="I2420" s="2">
        <f>'Moving Avg'!H2420</f>
        <v>0.25485000000000002</v>
      </c>
      <c r="J2420" s="5" t="str">
        <f>OBV!F2420</f>
        <v>NEUTRAL</v>
      </c>
      <c r="K2420" s="5" t="str">
        <f>OBV!G2420</f>
        <v>NEUTRAL</v>
      </c>
      <c r="L2420" s="5" t="str">
        <f>OBV!H2420</f>
        <v>NEUTRAL</v>
      </c>
    </row>
    <row r="2421" spans="1:12" ht="13.5" x14ac:dyDescent="0.25">
      <c r="A2421" s="3">
        <f>RSI!A2421</f>
        <v>45832</v>
      </c>
      <c r="B2421" s="2">
        <f>RSI!B2421</f>
        <v>0.3</v>
      </c>
      <c r="C2421" s="2">
        <f>RSI!I2421</f>
        <v>38.606605432616291</v>
      </c>
      <c r="D2421" s="2">
        <f>MACD!E2421</f>
        <v>8.9325670610335139E-3</v>
      </c>
      <c r="E2421" s="2">
        <f>MACD!F2421</f>
        <v>5.5460039436368378E-3</v>
      </c>
      <c r="F2421" s="2">
        <f>'Moving Avg'!D2421</f>
        <v>0.30599999999999999</v>
      </c>
      <c r="G2421" s="2">
        <f>'Moving Avg'!F2421</f>
        <v>0.31699999999999995</v>
      </c>
      <c r="H2421" s="2">
        <f>'Moving Avg'!G2421</f>
        <v>0.29700000000000015</v>
      </c>
      <c r="I2421" s="2">
        <f>'Moving Avg'!H2421</f>
        <v>0.25519999999999998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45833</v>
      </c>
      <c r="B2422" s="2">
        <f>RSI!B2422</f>
        <v>0.3</v>
      </c>
      <c r="C2422" s="2">
        <f>RSI!I2422</f>
        <v>38.606605432616291</v>
      </c>
      <c r="D2422" s="2">
        <f>MACD!E2422</f>
        <v>9.8759336456544777E-3</v>
      </c>
      <c r="E2422" s="2">
        <f>MACD!F2422</f>
        <v>6.411989884040366E-3</v>
      </c>
      <c r="F2422" s="2">
        <f>'Moving Avg'!D2422</f>
        <v>0.30199999999999999</v>
      </c>
      <c r="G2422" s="2">
        <f>'Moving Avg'!F2422</f>
        <v>0.31549999999999995</v>
      </c>
      <c r="H2422" s="2">
        <f>'Moving Avg'!G2422</f>
        <v>0.29820000000000013</v>
      </c>
      <c r="I2422" s="2">
        <f>'Moving Avg'!H2422</f>
        <v>0.25549999999999995</v>
      </c>
      <c r="J2422" s="5" t="str">
        <f>OBV!F2422</f>
        <v>NEUTRAL</v>
      </c>
      <c r="K2422" s="5" t="str">
        <f>OBV!G2422</f>
        <v>NEUTRAL</v>
      </c>
      <c r="L2422" s="5" t="str">
        <f>OBV!H2422</f>
        <v>NEUTRAL</v>
      </c>
    </row>
    <row r="2423" spans="1:12" ht="13.5" x14ac:dyDescent="0.25">
      <c r="A2423" s="3">
        <f>RSI!A2423</f>
        <v>45835</v>
      </c>
      <c r="B2423" s="2">
        <f>RSI!B2423</f>
        <v>0.28999999999999998</v>
      </c>
      <c r="C2423" s="2">
        <f>RSI!I2423</f>
        <v>30.401401051226117</v>
      </c>
      <c r="D2423" s="2">
        <f>MACD!E2423</f>
        <v>1.1471153235934062E-2</v>
      </c>
      <c r="E2423" s="2">
        <f>MACD!F2423</f>
        <v>7.4238225544191053E-3</v>
      </c>
      <c r="F2423" s="2">
        <f>'Moving Avg'!D2423</f>
        <v>0.29799999999999999</v>
      </c>
      <c r="G2423" s="2">
        <f>'Moving Avg'!F2423</f>
        <v>0.31399999999999995</v>
      </c>
      <c r="H2423" s="2">
        <f>'Moving Avg'!G2423</f>
        <v>0.29900000000000015</v>
      </c>
      <c r="I2423" s="2">
        <f>'Moving Avg'!H2423</f>
        <v>0.25574999999999987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</row>
    <row r="2424" spans="1:12" ht="13.5" x14ac:dyDescent="0.25">
      <c r="A2424" s="3">
        <f>RSI!A2424</f>
        <v>45838</v>
      </c>
      <c r="B2424" s="2">
        <f>RSI!B2424</f>
        <v>0.28999999999999998</v>
      </c>
      <c r="C2424" s="2">
        <f>RSI!I2424</f>
        <v>30.401401051226117</v>
      </c>
      <c r="D2424" s="2">
        <f>MACD!E2424</f>
        <v>1.2932124103122555E-2</v>
      </c>
      <c r="E2424" s="2">
        <f>MACD!F2424</f>
        <v>8.5254828641597967E-3</v>
      </c>
      <c r="F2424" s="2">
        <f>'Moving Avg'!D2424</f>
        <v>0.29599999999999999</v>
      </c>
      <c r="G2424" s="2">
        <f>'Moving Avg'!F2424</f>
        <v>0.31249999999999989</v>
      </c>
      <c r="H2424" s="2">
        <f>'Moving Avg'!G2424</f>
        <v>0.29960000000000009</v>
      </c>
      <c r="I2424" s="2">
        <f>'Moving Avg'!H2424</f>
        <v>0.2559499999999999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0.28999999999999998</v>
      </c>
      <c r="C2425" s="2">
        <f>RSI!I2425</f>
        <v>30.401401051226117</v>
      </c>
      <c r="D2425" s="2">
        <f>MACD!E2425</f>
        <v>1.427126510615484E-2</v>
      </c>
      <c r="E2425" s="2">
        <f>MACD!F2425</f>
        <v>9.6746393125588057E-3</v>
      </c>
      <c r="F2425" s="2">
        <f>'Moving Avg'!D2425</f>
        <v>0.29399999999999998</v>
      </c>
      <c r="G2425" s="2">
        <f>'Moving Avg'!F2425</f>
        <v>0.31099999999999994</v>
      </c>
      <c r="H2425" s="2">
        <f>'Moving Avg'!G2425</f>
        <v>0.30020000000000008</v>
      </c>
      <c r="I2425" s="2">
        <f>'Moving Avg'!H2425</f>
        <v>0.25614999999999988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0.28999999999999998</v>
      </c>
      <c r="C2426" s="2">
        <f>RSI!I2426</f>
        <v>30.401401051226117</v>
      </c>
      <c r="D2426" s="2">
        <f>MACD!E2426</f>
        <v>1.5499694494785221E-2</v>
      </c>
      <c r="E2426" s="2">
        <f>MACD!F2426</f>
        <v>1.0839650349004089E-2</v>
      </c>
      <c r="F2426" s="2">
        <f>'Moving Avg'!D2426</f>
        <v>0.29199999999999998</v>
      </c>
      <c r="G2426" s="2">
        <f>'Moving Avg'!F2426</f>
        <v>0.3095</v>
      </c>
      <c r="H2426" s="2">
        <f>'Moving Avg'!G2426</f>
        <v>0.30080000000000007</v>
      </c>
      <c r="I2426" s="2">
        <f>'Moving Avg'!H2426</f>
        <v>0.25634999999999986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</row>
    <row r="2427" spans="1:12" ht="13.5" x14ac:dyDescent="0.25">
      <c r="A2427" s="3">
        <f>RSI!A2427</f>
        <v>45841</v>
      </c>
      <c r="B2427" s="2">
        <f>RSI!B2427</f>
        <v>0.28999999999999998</v>
      </c>
      <c r="C2427" s="2">
        <f>RSI!I2427</f>
        <v>30.401401051226117</v>
      </c>
      <c r="D2427" s="2">
        <f>MACD!E2427</f>
        <v>1.6627384819270175E-2</v>
      </c>
      <c r="E2427" s="2">
        <f>MACD!F2427</f>
        <v>1.1997197243057306E-2</v>
      </c>
      <c r="F2427" s="2">
        <f>'Moving Avg'!D2427</f>
        <v>0.28999999999999998</v>
      </c>
      <c r="G2427" s="2">
        <f>'Moving Avg'!F2427</f>
        <v>0.30799999999999994</v>
      </c>
      <c r="H2427" s="2">
        <f>'Moving Avg'!G2427</f>
        <v>0.30140000000000006</v>
      </c>
      <c r="I2427" s="2">
        <f>'Moving Avg'!H2427</f>
        <v>0.25649999999999989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</row>
    <row r="2428" spans="1:12" ht="13.5" x14ac:dyDescent="0.25">
      <c r="A2428" s="3">
        <f>RSI!A2428</f>
        <v>45842</v>
      </c>
      <c r="B2428" s="2">
        <f>RSI!B2428</f>
        <v>0.28999999999999998</v>
      </c>
      <c r="C2428" s="2">
        <f>RSI!I2428</f>
        <v>30.401401051226117</v>
      </c>
      <c r="D2428" s="2">
        <f>MACD!E2428</f>
        <v>1.612483581629659E-2</v>
      </c>
      <c r="E2428" s="2">
        <f>MACD!F2428</f>
        <v>1.2822724957705164E-2</v>
      </c>
      <c r="F2428" s="2">
        <f>'Moving Avg'!D2428</f>
        <v>0.28999999999999998</v>
      </c>
      <c r="G2428" s="2">
        <f>'Moving Avg'!F2428</f>
        <v>0.30649999999999999</v>
      </c>
      <c r="H2428" s="2">
        <f>'Moving Avg'!G2428</f>
        <v>0.30200000000000005</v>
      </c>
      <c r="I2428" s="2">
        <f>'Moving Avg'!H2428</f>
        <v>0.25659999999999988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0.28000000000000003</v>
      </c>
      <c r="C2429" s="2">
        <f>RSI!I2429</f>
        <v>22.831760116175545</v>
      </c>
      <c r="D2429" s="2">
        <f>MACD!E2429</f>
        <v>1.4977541459935018E-2</v>
      </c>
      <c r="E2429" s="2">
        <f>MACD!F2429</f>
        <v>1.3253688258151135E-2</v>
      </c>
      <c r="F2429" s="2">
        <f>'Moving Avg'!D2429</f>
        <v>0.28799999999999998</v>
      </c>
      <c r="G2429" s="2">
        <f>'Moving Avg'!F2429</f>
        <v>0.30449999999999999</v>
      </c>
      <c r="H2429" s="2">
        <f>'Moving Avg'!G2429</f>
        <v>0.30220000000000002</v>
      </c>
      <c r="I2429" s="2">
        <f>'Moving Avg'!H2429</f>
        <v>0.25664999999999993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0.28000000000000003</v>
      </c>
      <c r="C2430" s="2">
        <f>RSI!I2430</f>
        <v>22.831760116175545</v>
      </c>
      <c r="D2430" s="2">
        <f>MACD!E2430</f>
        <v>1.4135900109965849E-2</v>
      </c>
      <c r="E2430" s="2">
        <f>MACD!F2430</f>
        <v>1.343013062851408E-2</v>
      </c>
      <c r="F2430" s="2">
        <f>'Moving Avg'!D2430</f>
        <v>0.28599999999999998</v>
      </c>
      <c r="G2430" s="2">
        <f>'Moving Avg'!F2430</f>
        <v>0.30249999999999999</v>
      </c>
      <c r="H2430" s="2">
        <f>'Moving Avg'!G2430</f>
        <v>0.3024</v>
      </c>
      <c r="I2430" s="2">
        <f>'Moving Avg'!H2430</f>
        <v>0.25669999999999993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</row>
    <row r="2431" spans="1:12" ht="13.5" x14ac:dyDescent="0.25">
      <c r="A2431" s="3">
        <f>RSI!A2431</f>
        <v>45847</v>
      </c>
      <c r="B2431" s="2">
        <f>RSI!B2431</f>
        <v>0.28000000000000003</v>
      </c>
      <c r="C2431" s="2">
        <f>RSI!I2431</f>
        <v>22.831760116175545</v>
      </c>
      <c r="D2431" s="2">
        <f>MACD!E2431</f>
        <v>1.3543321843067335E-2</v>
      </c>
      <c r="E2431" s="2">
        <f>MACD!F2431</f>
        <v>1.3452768871424731E-2</v>
      </c>
      <c r="F2431" s="2">
        <f>'Moving Avg'!D2431</f>
        <v>0.28400000000000003</v>
      </c>
      <c r="G2431" s="2">
        <f>'Moving Avg'!F2431</f>
        <v>0.30049999999999999</v>
      </c>
      <c r="H2431" s="2">
        <f>'Moving Avg'!G2431</f>
        <v>0.30260000000000004</v>
      </c>
      <c r="I2431" s="2">
        <f>'Moving Avg'!H2431</f>
        <v>0.25674999999999992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0.28000000000000003</v>
      </c>
      <c r="C2432" s="2">
        <f>RSI!I2432</f>
        <v>22.831760116175545</v>
      </c>
      <c r="D2432" s="2">
        <f>MACD!E2432</f>
        <v>1.3152631498995093E-2</v>
      </c>
      <c r="E2432" s="2">
        <f>MACD!F2432</f>
        <v>1.3392741396938804E-2</v>
      </c>
      <c r="F2432" s="2">
        <f>'Moving Avg'!D2432</f>
        <v>0.28200000000000003</v>
      </c>
      <c r="G2432" s="2">
        <f>'Moving Avg'!F2432</f>
        <v>0.29850000000000004</v>
      </c>
      <c r="H2432" s="2">
        <f>'Moving Avg'!G2432</f>
        <v>0.30279999999999996</v>
      </c>
      <c r="I2432" s="2">
        <f>'Moving Avg'!H2432</f>
        <v>0.25679999999999997</v>
      </c>
      <c r="J2432" s="5" t="str">
        <f>OBV!F2432</f>
        <v>BEARISH</v>
      </c>
      <c r="K2432" s="5" t="str">
        <f>OBV!G2432</f>
        <v>NEUTRAL</v>
      </c>
      <c r="L2432" s="5" t="str">
        <f>OBV!H2432</f>
        <v>CONFIRMED BEARISH</v>
      </c>
    </row>
    <row r="2433" spans="1:12" ht="13.5" x14ac:dyDescent="0.25">
      <c r="A2433" s="3">
        <f>RSI!A2433</f>
        <v>45849</v>
      </c>
      <c r="B2433" s="2">
        <f>RSI!B2433</f>
        <v>0.28000000000000003</v>
      </c>
      <c r="C2433" s="2">
        <f>RSI!I2433</f>
        <v>22.831760116175545</v>
      </c>
      <c r="D2433" s="2">
        <f>MACD!E2433</f>
        <v>1.1386106226585258E-2</v>
      </c>
      <c r="E2433" s="2">
        <f>MACD!F2433</f>
        <v>1.2991414362868096E-2</v>
      </c>
      <c r="F2433" s="2">
        <f>'Moving Avg'!D2433</f>
        <v>0.28000000000000003</v>
      </c>
      <c r="G2433" s="2">
        <f>'Moving Avg'!F2433</f>
        <v>0.29650000000000004</v>
      </c>
      <c r="H2433" s="2">
        <f>'Moving Avg'!G2433</f>
        <v>0.30299999999999999</v>
      </c>
      <c r="I2433" s="2">
        <f>'Moving Avg'!H2433</f>
        <v>0.25684999999999997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0.28000000000000003</v>
      </c>
      <c r="C2434" s="2">
        <f>RSI!I2434</f>
        <v>22.831760116175545</v>
      </c>
      <c r="D2434" s="2">
        <f>MACD!E2434</f>
        <v>9.9862803723999582E-3</v>
      </c>
      <c r="E2434" s="2">
        <f>MACD!F2434</f>
        <v>1.2390387564774469E-2</v>
      </c>
      <c r="F2434" s="2">
        <f>'Moving Avg'!D2434</f>
        <v>0.28000000000000003</v>
      </c>
      <c r="G2434" s="2">
        <f>'Moving Avg'!F2434</f>
        <v>0.2945000000000001</v>
      </c>
      <c r="H2434" s="2">
        <f>'Moving Avg'!G2434</f>
        <v>0.30339999999999995</v>
      </c>
      <c r="I2434" s="2">
        <f>'Moving Avg'!H2434</f>
        <v>0.25684999999999997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0.28000000000000003</v>
      </c>
      <c r="C2435" s="2">
        <f>RSI!I2435</f>
        <v>22.831760116175545</v>
      </c>
      <c r="D2435" s="2">
        <f>MACD!E2435</f>
        <v>8.8897070635949316E-3</v>
      </c>
      <c r="E2435" s="2">
        <f>MACD!F2435</f>
        <v>1.1690251464538563E-2</v>
      </c>
      <c r="F2435" s="2">
        <f>'Moving Avg'!D2435</f>
        <v>0.28000000000000003</v>
      </c>
      <c r="G2435" s="2">
        <f>'Moving Avg'!F2435</f>
        <v>0.29250000000000009</v>
      </c>
      <c r="H2435" s="2">
        <f>'Moving Avg'!G2435</f>
        <v>0.30359999999999998</v>
      </c>
      <c r="I2435" s="2">
        <f>'Moving Avg'!H2435</f>
        <v>0.25680000000000003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0.27</v>
      </c>
      <c r="C2436" s="2">
        <f>RSI!I2436</f>
        <v>16.098123025757431</v>
      </c>
      <c r="D2436" s="2">
        <f>MACD!E2436</f>
        <v>8.7839620830371667E-3</v>
      </c>
      <c r="E2436" s="2">
        <f>MACD!F2436</f>
        <v>1.1108993588238286E-2</v>
      </c>
      <c r="F2436" s="2">
        <f>'Moving Avg'!D2436</f>
        <v>0.27800000000000002</v>
      </c>
      <c r="G2436" s="2">
        <f>'Moving Avg'!F2436</f>
        <v>0.29000000000000015</v>
      </c>
      <c r="H2436" s="2">
        <f>'Moving Avg'!G2436</f>
        <v>0.30359999999999998</v>
      </c>
      <c r="I2436" s="2">
        <f>'Moving Avg'!H2436</f>
        <v>0.25670000000000009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0.27</v>
      </c>
      <c r="C2437" s="2">
        <f>RSI!I2437</f>
        <v>16.098123025757431</v>
      </c>
      <c r="D2437" s="2">
        <f>MACD!E2437</f>
        <v>8.8289315474658348E-3</v>
      </c>
      <c r="E2437" s="2">
        <f>MACD!F2437</f>
        <v>1.0652981180083796E-2</v>
      </c>
      <c r="F2437" s="2">
        <f>'Moving Avg'!D2437</f>
        <v>0.27600000000000002</v>
      </c>
      <c r="G2437" s="2">
        <f>'Moving Avg'!F2437</f>
        <v>0.28750000000000009</v>
      </c>
      <c r="H2437" s="2">
        <f>'Moving Avg'!G2437</f>
        <v>0.3037999999999999</v>
      </c>
      <c r="I2437" s="2">
        <f>'Moving Avg'!H2437</f>
        <v>0.2566500000000001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0.27</v>
      </c>
      <c r="C2438" s="2">
        <f>RSI!I2438</f>
        <v>16.098123025757431</v>
      </c>
      <c r="D2438" s="2">
        <f>MACD!E2438</f>
        <v>8.9914696572322983E-3</v>
      </c>
      <c r="E2438" s="2">
        <f>MACD!F2438</f>
        <v>1.0320678875513497E-2</v>
      </c>
      <c r="F2438" s="2">
        <f>'Moving Avg'!D2438</f>
        <v>0.27400000000000002</v>
      </c>
      <c r="G2438" s="2">
        <f>'Moving Avg'!F2438</f>
        <v>0.28550000000000003</v>
      </c>
      <c r="H2438" s="2">
        <f>'Moving Avg'!G2438</f>
        <v>0.3037999999999999</v>
      </c>
      <c r="I2438" s="2">
        <f>'Moving Avg'!H2438</f>
        <v>0.25660000000000011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</row>
    <row r="2439" spans="1:12" ht="13.5" x14ac:dyDescent="0.25">
      <c r="A2439" s="3">
        <f>RSI!A2439</f>
        <v>45859</v>
      </c>
      <c r="B2439" s="2">
        <f>RSI!B2439</f>
        <v>0.27</v>
      </c>
      <c r="C2439" s="2">
        <f>RSI!I2439</f>
        <v>16.098123025757431</v>
      </c>
      <c r="D2439" s="2">
        <f>MACD!E2439</f>
        <v>7.7058061289042024E-3</v>
      </c>
      <c r="E2439" s="2">
        <f>MACD!F2439</f>
        <v>9.7977043261916388E-3</v>
      </c>
      <c r="F2439" s="2">
        <f>'Moving Avg'!D2439</f>
        <v>0.27200000000000002</v>
      </c>
      <c r="G2439" s="2">
        <f>'Moving Avg'!F2439</f>
        <v>0.28399999999999997</v>
      </c>
      <c r="H2439" s="2">
        <f>'Moving Avg'!G2439</f>
        <v>0.30359999999999993</v>
      </c>
      <c r="I2439" s="2">
        <f>'Moving Avg'!H2439</f>
        <v>0.25655000000000011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</row>
    <row r="2440" spans="1:12" ht="13.5" x14ac:dyDescent="0.25">
      <c r="A2440" s="3">
        <f>RSI!A2440</f>
        <v>45860</v>
      </c>
      <c r="B2440" s="2">
        <f>RSI!B2440</f>
        <v>0.27</v>
      </c>
      <c r="C2440" s="2">
        <f>RSI!I2440</f>
        <v>16.098123025757431</v>
      </c>
      <c r="D2440" s="2">
        <f>MACD!E2440</f>
        <v>6.7246645482607614E-3</v>
      </c>
      <c r="E2440" s="2">
        <f>MACD!F2440</f>
        <v>9.183096370605463E-3</v>
      </c>
      <c r="F2440" s="2">
        <f>'Moving Avg'!D2440</f>
        <v>0.27</v>
      </c>
      <c r="G2440" s="2">
        <f>'Moving Avg'!F2440</f>
        <v>0.28250000000000003</v>
      </c>
      <c r="H2440" s="2">
        <f>'Moving Avg'!G2440</f>
        <v>0.30319999999999991</v>
      </c>
      <c r="I2440" s="2">
        <f>'Moving Avg'!H2440</f>
        <v>0.25650000000000017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0.27</v>
      </c>
      <c r="C2441" s="2">
        <f>RSI!I2441</f>
        <v>16.098123025757431</v>
      </c>
      <c r="D2441" s="2">
        <f>MACD!E2441</f>
        <v>5.9932896397992819E-3</v>
      </c>
      <c r="E2441" s="2">
        <f>MACD!F2441</f>
        <v>8.5451350244442267E-3</v>
      </c>
      <c r="F2441" s="2">
        <f>'Moving Avg'!D2441</f>
        <v>0.27</v>
      </c>
      <c r="G2441" s="2">
        <f>'Moving Avg'!F2441</f>
        <v>0.28099999999999997</v>
      </c>
      <c r="H2441" s="2">
        <f>'Moving Avg'!G2441</f>
        <v>0.30259999999999987</v>
      </c>
      <c r="I2441" s="2">
        <f>'Moving Avg'!H2441</f>
        <v>0.25650000000000017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0.27</v>
      </c>
      <c r="C2442" s="2">
        <f>RSI!I2442</f>
        <v>16.098123025757431</v>
      </c>
      <c r="D2442" s="2">
        <f>MACD!E2442</f>
        <v>5.4659356273032422E-3</v>
      </c>
      <c r="E2442" s="2">
        <f>MACD!F2442</f>
        <v>7.9292951450160298E-3</v>
      </c>
      <c r="F2442" s="2">
        <f>'Moving Avg'!D2442</f>
        <v>0.27</v>
      </c>
      <c r="G2442" s="2">
        <f>'Moving Avg'!F2442</f>
        <v>0.27949999999999997</v>
      </c>
      <c r="H2442" s="2">
        <f>'Moving Avg'!G2442</f>
        <v>0.30179999999999985</v>
      </c>
      <c r="I2442" s="2">
        <f>'Moving Avg'!H2442</f>
        <v>0.25655000000000022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45866</v>
      </c>
      <c r="B2443" s="2">
        <f>RSI!B2443</f>
        <v>0.27</v>
      </c>
      <c r="C2443" s="2">
        <f>RSI!I2443</f>
        <v>16.098123025757431</v>
      </c>
      <c r="D2443" s="2">
        <f>MACD!E2443</f>
        <v>5.1044367784553457E-3</v>
      </c>
      <c r="E2443" s="2">
        <f>MACD!F2443</f>
        <v>7.3643234717038937E-3</v>
      </c>
      <c r="F2443" s="2">
        <f>'Moving Avg'!D2443</f>
        <v>0.27</v>
      </c>
      <c r="G2443" s="2">
        <f>'Moving Avg'!F2443</f>
        <v>0.27849999999999991</v>
      </c>
      <c r="H2443" s="2">
        <f>'Moving Avg'!G2443</f>
        <v>0.30079999999999985</v>
      </c>
      <c r="I2443" s="2">
        <f>'Moving Avg'!H2443</f>
        <v>0.25655000000000028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0.27</v>
      </c>
      <c r="C2444" s="2">
        <f>RSI!I2444</f>
        <v>16.098123025757431</v>
      </c>
      <c r="D2444" s="2">
        <f>MACD!E2444</f>
        <v>4.8770010788912743E-3</v>
      </c>
      <c r="E2444" s="2">
        <f>MACD!F2444</f>
        <v>6.8668589931413703E-3</v>
      </c>
      <c r="F2444" s="2">
        <f>'Moving Avg'!D2444</f>
        <v>0.27</v>
      </c>
      <c r="G2444" s="2">
        <f>'Moving Avg'!F2444</f>
        <v>0.27749999999999997</v>
      </c>
      <c r="H2444" s="2">
        <f>'Moving Avg'!G2444</f>
        <v>0.29959999999999981</v>
      </c>
      <c r="I2444" s="2">
        <f>'Moving Avg'!H2444</f>
        <v>0.25660000000000027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0.27</v>
      </c>
      <c r="C2445" s="2">
        <f>RSI!I2445</f>
        <v>16.098123025757431</v>
      </c>
      <c r="D2445" s="2">
        <f>MACD!E2445</f>
        <v>4.7571924700716139E-3</v>
      </c>
      <c r="E2445" s="2">
        <f>MACD!F2445</f>
        <v>6.4449256885274198E-3</v>
      </c>
      <c r="F2445" s="2">
        <f>'Moving Avg'!D2445</f>
        <v>0.27</v>
      </c>
      <c r="G2445" s="2">
        <f>'Moving Avg'!F2445</f>
        <v>0.27649999999999986</v>
      </c>
      <c r="H2445" s="2">
        <f>'Moving Avg'!G2445</f>
        <v>0.29859999999999975</v>
      </c>
      <c r="I2445" s="2">
        <f>'Moving Avg'!H2445</f>
        <v>0.25665000000000027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</row>
    <row r="2446" spans="1:12" ht="13.5" x14ac:dyDescent="0.25">
      <c r="A2446" s="3">
        <f>RSI!A2446</f>
        <v>45869</v>
      </c>
      <c r="B2446" s="2">
        <f>RSI!B2446</f>
        <v>0.27</v>
      </c>
      <c r="C2446" s="2">
        <f>RSI!I2446</f>
        <v>16.098123025757431</v>
      </c>
      <c r="D2446" s="2">
        <f>MACD!E2446</f>
        <v>3.1846108823060937E-3</v>
      </c>
      <c r="E2446" s="2">
        <f>MACD!F2446</f>
        <v>5.7928627272831549E-3</v>
      </c>
      <c r="F2446" s="2">
        <f>'Moving Avg'!D2446</f>
        <v>0.27</v>
      </c>
      <c r="G2446" s="2">
        <f>'Moving Avg'!F2446</f>
        <v>0.27549999999999991</v>
      </c>
      <c r="H2446" s="2">
        <f>'Moving Avg'!G2446</f>
        <v>0.29779999999999973</v>
      </c>
      <c r="I2446" s="2">
        <f>'Moving Avg'!H2446</f>
        <v>0.25670000000000026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</row>
    <row r="2447" spans="1:12" ht="13.5" x14ac:dyDescent="0.25">
      <c r="A2447" s="3">
        <f>RSI!A2447</f>
        <v>45870</v>
      </c>
      <c r="B2447" s="2">
        <f>RSI!B2447</f>
        <v>0.28000000000000003</v>
      </c>
      <c r="C2447" s="2">
        <f>RSI!I2447</f>
        <v>49.651135166685727</v>
      </c>
      <c r="D2447" s="2">
        <f>MACD!E2447</f>
        <v>1.1754986881046259E-3</v>
      </c>
      <c r="E2447" s="2">
        <f>MACD!F2447</f>
        <v>4.8693899194474496E-3</v>
      </c>
      <c r="F2447" s="2">
        <f>'Moving Avg'!D2447</f>
        <v>0.27200000000000002</v>
      </c>
      <c r="G2447" s="2">
        <f>'Moving Avg'!F2447</f>
        <v>0.27499999999999997</v>
      </c>
      <c r="H2447" s="2">
        <f>'Moving Avg'!G2447</f>
        <v>0.29739999999999972</v>
      </c>
      <c r="I2447" s="2">
        <f>'Moving Avg'!H2447</f>
        <v>0.25675000000000026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0.28000000000000003</v>
      </c>
      <c r="C2448" s="2">
        <f>RSI!I2448</f>
        <v>49.651135166685727</v>
      </c>
      <c r="D2448" s="2">
        <f>MACD!E2448</f>
        <v>-5.2594817274392858E-4</v>
      </c>
      <c r="E2448" s="2">
        <f>MACD!F2448</f>
        <v>3.7903223010091742E-3</v>
      </c>
      <c r="F2448" s="2">
        <f>'Moving Avg'!D2448</f>
        <v>0.27400000000000002</v>
      </c>
      <c r="G2448" s="2">
        <f>'Moving Avg'!F2448</f>
        <v>0.27450000000000002</v>
      </c>
      <c r="H2448" s="2">
        <f>'Moving Avg'!G2448</f>
        <v>0.29679999999999973</v>
      </c>
      <c r="I2448" s="2">
        <f>'Moving Avg'!H2448</f>
        <v>0.25680000000000025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0.28000000000000003</v>
      </c>
      <c r="C2449" s="2">
        <f>RSI!I2449</f>
        <v>49.651135166685734</v>
      </c>
      <c r="D2449" s="2">
        <f>MACD!E2449</f>
        <v>-1.9669569876794024E-3</v>
      </c>
      <c r="E2449" s="2">
        <f>MACD!F2449</f>
        <v>2.6388664432714592E-3</v>
      </c>
      <c r="F2449" s="2">
        <f>'Moving Avg'!D2449</f>
        <v>0.27600000000000002</v>
      </c>
      <c r="G2449" s="2">
        <f>'Moving Avg'!F2449</f>
        <v>0.27450000000000008</v>
      </c>
      <c r="H2449" s="2">
        <f>'Moving Avg'!G2449</f>
        <v>0.29599999999999971</v>
      </c>
      <c r="I2449" s="2">
        <f>'Moving Avg'!H2449</f>
        <v>0.25685000000000024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0.28000000000000003</v>
      </c>
      <c r="C2450" s="2">
        <f>RSI!I2450</f>
        <v>49.651135166685734</v>
      </c>
      <c r="D2450" s="2">
        <f>MACD!E2450</f>
        <v>-3.1874971476695824E-3</v>
      </c>
      <c r="E2450" s="2">
        <f>MACD!F2450</f>
        <v>1.4735937250832509E-3</v>
      </c>
      <c r="F2450" s="2">
        <f>'Moving Avg'!D2450</f>
        <v>0.27800000000000002</v>
      </c>
      <c r="G2450" s="2">
        <f>'Moving Avg'!F2450</f>
        <v>0.27450000000000002</v>
      </c>
      <c r="H2450" s="2">
        <f>'Moving Avg'!G2450</f>
        <v>0.29519999999999968</v>
      </c>
      <c r="I2450" s="2">
        <f>'Moving Avg'!H2450</f>
        <v>0.25690000000000024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</row>
    <row r="2451" spans="1:12" ht="13.5" x14ac:dyDescent="0.25">
      <c r="A2451" s="3">
        <f>RSI!A2451</f>
        <v>45876</v>
      </c>
      <c r="B2451" s="2">
        <f>RSI!B2451</f>
        <v>0.28000000000000003</v>
      </c>
      <c r="C2451" s="2">
        <f>RSI!I2451</f>
        <v>49.651135166685734</v>
      </c>
      <c r="D2451" s="2">
        <f>MACD!E2451</f>
        <v>-4.2213961659220423E-3</v>
      </c>
      <c r="E2451" s="2">
        <f>MACD!F2451</f>
        <v>3.3459574688219219E-4</v>
      </c>
      <c r="F2451" s="2">
        <f>'Moving Avg'!D2451</f>
        <v>0.28000000000000003</v>
      </c>
      <c r="G2451" s="2">
        <f>'Moving Avg'!F2451</f>
        <v>0.27450000000000008</v>
      </c>
      <c r="H2451" s="2">
        <f>'Moving Avg'!G2451</f>
        <v>0.29419999999999968</v>
      </c>
      <c r="I2451" s="2">
        <f>'Moving Avg'!H2451</f>
        <v>0.25695000000000023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0.28000000000000003</v>
      </c>
      <c r="C2452" s="2">
        <f>RSI!I2452</f>
        <v>49.651135166685734</v>
      </c>
      <c r="D2452" s="2">
        <f>MACD!E2452</f>
        <v>-5.0972840444284406E-3</v>
      </c>
      <c r="E2452" s="2">
        <f>MACD!F2452</f>
        <v>-7.5178021137993446E-4</v>
      </c>
      <c r="F2452" s="2">
        <f>'Moving Avg'!D2452</f>
        <v>0.28000000000000003</v>
      </c>
      <c r="G2452" s="2">
        <f>'Moving Avg'!F2452</f>
        <v>0.27450000000000008</v>
      </c>
      <c r="H2452" s="2">
        <f>'Moving Avg'!G2452</f>
        <v>0.29319999999999974</v>
      </c>
      <c r="I2452" s="2">
        <f>'Moving Avg'!H2452</f>
        <v>0.25700000000000023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0.28000000000000003</v>
      </c>
      <c r="C2453" s="2">
        <f>RSI!I2453</f>
        <v>49.651135166685734</v>
      </c>
      <c r="D2453" s="2">
        <f>MACD!E2453</f>
        <v>-5.8393923931792657E-3</v>
      </c>
      <c r="E2453" s="2">
        <f>MACD!F2453</f>
        <v>-1.7693026477398008E-3</v>
      </c>
      <c r="F2453" s="2">
        <f>'Moving Avg'!D2453</f>
        <v>0.28000000000000003</v>
      </c>
      <c r="G2453" s="2">
        <f>'Moving Avg'!F2453</f>
        <v>0.27450000000000008</v>
      </c>
      <c r="H2453" s="2">
        <f>'Moving Avg'!G2453</f>
        <v>0.29239999999999972</v>
      </c>
      <c r="I2453" s="2">
        <f>'Moving Avg'!H2453</f>
        <v>0.25700000000000023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</row>
    <row r="2454" spans="1:12" ht="13.5" x14ac:dyDescent="0.25">
      <c r="A2454" s="3">
        <f>RSI!A2454</f>
        <v>45881</v>
      </c>
      <c r="B2454" s="2">
        <f>RSI!B2454</f>
        <v>0.28000000000000003</v>
      </c>
      <c r="C2454" s="2">
        <f>RSI!I2454</f>
        <v>49.651135166685734</v>
      </c>
      <c r="D2454" s="2">
        <f>MACD!E2454</f>
        <v>-6.4682306448424209E-3</v>
      </c>
      <c r="E2454" s="2">
        <f>MACD!F2454</f>
        <v>-2.7090882471603249E-3</v>
      </c>
      <c r="F2454" s="2">
        <f>'Moving Avg'!D2454</f>
        <v>0.28000000000000003</v>
      </c>
      <c r="G2454" s="2">
        <f>'Moving Avg'!F2454</f>
        <v>0.27450000000000008</v>
      </c>
      <c r="H2454" s="2">
        <f>'Moving Avg'!G2454</f>
        <v>0.29159999999999969</v>
      </c>
      <c r="I2454" s="2">
        <f>'Moving Avg'!H2454</f>
        <v>0.25700000000000023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0.28000000000000003</v>
      </c>
      <c r="C2455" s="2">
        <f>RSI!I2455</f>
        <v>49.651135166685734</v>
      </c>
      <c r="D2455" s="2">
        <f>MACD!E2455</f>
        <v>-7.0011582705631903E-3</v>
      </c>
      <c r="E2455" s="2">
        <f>MACD!F2455</f>
        <v>-3.5675022518408981E-3</v>
      </c>
      <c r="F2455" s="2">
        <f>'Moving Avg'!D2455</f>
        <v>0.28000000000000003</v>
      </c>
      <c r="G2455" s="2">
        <f>'Moving Avg'!F2455</f>
        <v>0.27450000000000008</v>
      </c>
      <c r="H2455" s="2">
        <f>'Moving Avg'!G2455</f>
        <v>0.29079999999999973</v>
      </c>
      <c r="I2455" s="2">
        <f>'Moving Avg'!H2455</f>
        <v>0.25695000000000023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0.28000000000000003</v>
      </c>
      <c r="C2456" s="2">
        <f>RSI!I2456</f>
        <v>49.651135166685734</v>
      </c>
      <c r="D2456" s="2">
        <f>MACD!E2456</f>
        <v>-7.4528689941841808E-3</v>
      </c>
      <c r="E2456" s="2">
        <f>MACD!F2456</f>
        <v>-4.3445756003095554E-3</v>
      </c>
      <c r="F2456" s="2">
        <f>'Moving Avg'!D2456</f>
        <v>0.28000000000000003</v>
      </c>
      <c r="G2456" s="2">
        <f>'Moving Avg'!F2456</f>
        <v>0.27500000000000013</v>
      </c>
      <c r="H2456" s="2">
        <f>'Moving Avg'!G2456</f>
        <v>0.28999999999999976</v>
      </c>
      <c r="I2456" s="2">
        <f>'Moving Avg'!H2456</f>
        <v>0.25690000000000024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0.28000000000000003</v>
      </c>
      <c r="C2457" s="2">
        <f>RSI!I2457</f>
        <v>49.651135166685734</v>
      </c>
      <c r="D2457" s="2">
        <f>MACD!E2457</f>
        <v>-6.2973390027853959E-3</v>
      </c>
      <c r="E2457" s="2">
        <f>MACD!F2457</f>
        <v>-4.7351282808047231E-3</v>
      </c>
      <c r="F2457" s="2">
        <f>'Moving Avg'!D2457</f>
        <v>0.28000000000000003</v>
      </c>
      <c r="G2457" s="2">
        <f>'Moving Avg'!F2457</f>
        <v>0.27550000000000013</v>
      </c>
      <c r="H2457" s="2">
        <f>'Moving Avg'!G2457</f>
        <v>0.28919999999999979</v>
      </c>
      <c r="I2457" s="2">
        <f>'Moving Avg'!H2457</f>
        <v>0.25685000000000019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0.28000000000000003</v>
      </c>
      <c r="C2458" s="2">
        <f>RSI!I2458</f>
        <v>49.651135166685734</v>
      </c>
      <c r="D2458" s="2">
        <f>MACD!E2458</f>
        <v>-5.3202446904042078E-3</v>
      </c>
      <c r="E2458" s="2">
        <f>MACD!F2458</f>
        <v>-4.8521515627246202E-3</v>
      </c>
      <c r="F2458" s="2">
        <f>'Moving Avg'!D2458</f>
        <v>0.28000000000000003</v>
      </c>
      <c r="G2458" s="2">
        <f>'Moving Avg'!F2458</f>
        <v>0.27600000000000013</v>
      </c>
      <c r="H2458" s="2">
        <f>'Moving Avg'!G2458</f>
        <v>0.28839999999999977</v>
      </c>
      <c r="I2458" s="2">
        <f>'Moving Avg'!H2458</f>
        <v>0.25680000000000019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0.28000000000000003</v>
      </c>
      <c r="C2459" s="2">
        <f>RSI!I2459</f>
        <v>49.651135166685734</v>
      </c>
      <c r="D2459" s="2">
        <f>MACD!E2459</f>
        <v>-4.4940853893601918E-3</v>
      </c>
      <c r="E2459" s="2">
        <f>MACD!F2459</f>
        <v>-4.7805383280517342E-3</v>
      </c>
      <c r="F2459" s="2">
        <f>'Moving Avg'!D2459</f>
        <v>0.28000000000000003</v>
      </c>
      <c r="G2459" s="2">
        <f>'Moving Avg'!F2459</f>
        <v>0.27650000000000013</v>
      </c>
      <c r="H2459" s="2">
        <f>'Moving Avg'!G2459</f>
        <v>0.28759999999999974</v>
      </c>
      <c r="I2459" s="2">
        <f>'Moving Avg'!H2459</f>
        <v>0.2567500000000002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0.28000000000000003</v>
      </c>
      <c r="C2460" s="2">
        <f>RSI!I2460</f>
        <v>49.651135166685734</v>
      </c>
      <c r="D2460" s="2">
        <f>MACD!E2460</f>
        <v>-3.7955949353871143E-3</v>
      </c>
      <c r="E2460" s="2">
        <f>MACD!F2460</f>
        <v>-4.5835496495188104E-3</v>
      </c>
      <c r="F2460" s="2">
        <f>'Moving Avg'!D2460</f>
        <v>0.28000000000000003</v>
      </c>
      <c r="G2460" s="2">
        <f>'Moving Avg'!F2460</f>
        <v>0.27700000000000014</v>
      </c>
      <c r="H2460" s="2">
        <f>'Moving Avg'!G2460</f>
        <v>0.28679999999999972</v>
      </c>
      <c r="I2460" s="2">
        <f>'Moving Avg'!H2460</f>
        <v>0.25670000000000015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</row>
    <row r="2461" spans="1:12" ht="13.5" x14ac:dyDescent="0.25">
      <c r="A2461" s="3">
        <f>RSI!A2461</f>
        <v>45891</v>
      </c>
      <c r="B2461" s="2">
        <f>RSI!B2461</f>
        <v>0.28000000000000003</v>
      </c>
      <c r="C2461" s="2">
        <f>RSI!I2461</f>
        <v>49.651135166685734</v>
      </c>
      <c r="D2461" s="2">
        <f>MACD!E2461</f>
        <v>-3.2050899365718699E-3</v>
      </c>
      <c r="E2461" s="2">
        <f>MACD!F2461</f>
        <v>-4.3078577069294221E-3</v>
      </c>
      <c r="F2461" s="2">
        <f>'Moving Avg'!D2461</f>
        <v>0.28000000000000003</v>
      </c>
      <c r="G2461" s="2">
        <f>'Moving Avg'!F2461</f>
        <v>0.27750000000000019</v>
      </c>
      <c r="H2461" s="2">
        <f>'Moving Avg'!G2461</f>
        <v>0.28599999999999975</v>
      </c>
      <c r="I2461" s="2">
        <f>'Moving Avg'!H2461</f>
        <v>0.25665000000000016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45894</v>
      </c>
      <c r="B2462" s="2">
        <f>RSI!B2462</f>
        <v>0.28999999999999998</v>
      </c>
      <c r="C2462" s="2">
        <f>RSI!I2462</f>
        <v>77.273551336640963</v>
      </c>
      <c r="D2462" s="2">
        <f>MACD!E2462</f>
        <v>-3.4466590692771026E-3</v>
      </c>
      <c r="E2462" s="2">
        <f>MACD!F2462</f>
        <v>-4.1356179793989589E-3</v>
      </c>
      <c r="F2462" s="2">
        <f>'Moving Avg'!D2462</f>
        <v>0.28200000000000003</v>
      </c>
      <c r="G2462" s="2">
        <f>'Moving Avg'!F2462</f>
        <v>0.27850000000000014</v>
      </c>
      <c r="H2462" s="2">
        <f>'Moving Avg'!G2462</f>
        <v>0.28539999999999976</v>
      </c>
      <c r="I2462" s="2">
        <f>'Moving Avg'!H2462</f>
        <v>0.25665000000000016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0.28000000000000003</v>
      </c>
      <c r="C2463" s="2">
        <f>RSI!I2463</f>
        <v>48.574605427458089</v>
      </c>
      <c r="D2463" s="2">
        <f>MACD!E2463</f>
        <v>-2.9698638419745627E-3</v>
      </c>
      <c r="E2463" s="2">
        <f>MACD!F2463</f>
        <v>-3.90246715191408E-3</v>
      </c>
      <c r="F2463" s="2">
        <f>'Moving Avg'!D2463</f>
        <v>0.28200000000000003</v>
      </c>
      <c r="G2463" s="2">
        <f>'Moving Avg'!F2463</f>
        <v>0.27900000000000014</v>
      </c>
      <c r="H2463" s="2">
        <f>'Moving Avg'!G2463</f>
        <v>0.28459999999999974</v>
      </c>
      <c r="I2463" s="2">
        <f>'Moving Avg'!H2463</f>
        <v>0.25660000000000016</v>
      </c>
      <c r="J2463" s="5" t="str">
        <f>OBV!F2463</f>
        <v>BULLISH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45896</v>
      </c>
      <c r="B2464" s="2">
        <f>RSI!B2464</f>
        <v>0.28000000000000003</v>
      </c>
      <c r="C2464" s="2">
        <f>RSI!I2464</f>
        <v>48.574605427458089</v>
      </c>
      <c r="D2464" s="2">
        <f>MACD!E2464</f>
        <v>-2.5624617255184945E-3</v>
      </c>
      <c r="E2464" s="2">
        <f>MACD!F2464</f>
        <v>-3.634466066634963E-3</v>
      </c>
      <c r="F2464" s="2">
        <f>'Moving Avg'!D2464</f>
        <v>0.28200000000000003</v>
      </c>
      <c r="G2464" s="2">
        <f>'Moving Avg'!F2464</f>
        <v>0.27950000000000014</v>
      </c>
      <c r="H2464" s="2">
        <f>'Moving Avg'!G2464</f>
        <v>0.28379999999999972</v>
      </c>
      <c r="I2464" s="2">
        <f>'Moving Avg'!H2464</f>
        <v>0.25655000000000017</v>
      </c>
      <c r="J2464" s="5" t="str">
        <f>OBV!F2464</f>
        <v>BULLISH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45897</v>
      </c>
      <c r="B2465" s="2">
        <f>RSI!B2465</f>
        <v>0.28000000000000003</v>
      </c>
      <c r="C2465" s="2">
        <f>RSI!I2465</f>
        <v>48.574605427458089</v>
      </c>
      <c r="D2465" s="2">
        <f>MACD!E2465</f>
        <v>-2.2140701901124937E-3</v>
      </c>
      <c r="E2465" s="2">
        <f>MACD!F2465</f>
        <v>-3.3503868913304694E-3</v>
      </c>
      <c r="F2465" s="2">
        <f>'Moving Avg'!D2465</f>
        <v>0.28200000000000003</v>
      </c>
      <c r="G2465" s="2">
        <f>'Moving Avg'!F2465</f>
        <v>0.28000000000000014</v>
      </c>
      <c r="H2465" s="2">
        <f>'Moving Avg'!G2465</f>
        <v>0.2829999999999997</v>
      </c>
      <c r="I2465" s="2">
        <f>'Moving Avg'!H2465</f>
        <v>0.25650000000000017</v>
      </c>
      <c r="J2465" s="5" t="str">
        <f>OBV!F2465</f>
        <v>BULLISH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0.28000000000000003</v>
      </c>
      <c r="C2466" s="2">
        <f>RSI!I2466</f>
        <v>48.574605427458089</v>
      </c>
      <c r="D2466" s="2">
        <f>MACD!E2466</f>
        <v>-1.9158822898358574E-3</v>
      </c>
      <c r="E2466" s="2">
        <f>MACD!F2466</f>
        <v>-3.0634859710315472E-3</v>
      </c>
      <c r="F2466" s="2">
        <f>'Moving Avg'!D2466</f>
        <v>0.28200000000000003</v>
      </c>
      <c r="G2466" s="2">
        <f>'Moving Avg'!F2466</f>
        <v>0.28050000000000014</v>
      </c>
      <c r="H2466" s="2">
        <f>'Moving Avg'!G2466</f>
        <v>0.28219999999999973</v>
      </c>
      <c r="I2466" s="2">
        <f>'Moving Avg'!H2466</f>
        <v>0.25645000000000023</v>
      </c>
      <c r="J2466" s="5" t="str">
        <f>OBV!F2466</f>
        <v>BULLISH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45901</v>
      </c>
      <c r="B2467" s="2">
        <f>RSI!B2467</f>
        <v>0.28999999999999998</v>
      </c>
      <c r="C2467" s="2">
        <f>RSI!I2467</f>
        <v>65.705979817992571</v>
      </c>
      <c r="D2467" s="2">
        <f>MACD!E2467</f>
        <v>-2.4011666153759825E-3</v>
      </c>
      <c r="E2467" s="2">
        <f>MACD!F2467</f>
        <v>-2.9310220999004344E-3</v>
      </c>
      <c r="F2467" s="2">
        <f>'Moving Avg'!D2467</f>
        <v>0.28200000000000003</v>
      </c>
      <c r="G2467" s="2">
        <f>'Moving Avg'!F2467</f>
        <v>0.28100000000000014</v>
      </c>
      <c r="H2467" s="2">
        <f>'Moving Avg'!G2467</f>
        <v>0.28159999999999968</v>
      </c>
      <c r="I2467" s="2">
        <f>'Moving Avg'!H2467</f>
        <v>0.25645000000000023</v>
      </c>
      <c r="J2467" s="5" t="str">
        <f>OBV!F2467</f>
        <v>BULLISH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0.28999999999999998</v>
      </c>
      <c r="C2468" s="2">
        <f>RSI!I2468</f>
        <v>65.705979817992556</v>
      </c>
      <c r="D2468" s="2">
        <f>MACD!E2468</f>
        <v>-2.867971524384616E-3</v>
      </c>
      <c r="E2468" s="2">
        <f>MACD!F2468</f>
        <v>-2.9184119847972712E-3</v>
      </c>
      <c r="F2468" s="2">
        <f>'Moving Avg'!D2468</f>
        <v>0.28400000000000003</v>
      </c>
      <c r="G2468" s="2">
        <f>'Moving Avg'!F2468</f>
        <v>0.28150000000000014</v>
      </c>
      <c r="H2468" s="2">
        <f>'Moving Avg'!G2468</f>
        <v>0.28119999999999967</v>
      </c>
      <c r="I2468" s="2">
        <f>'Moving Avg'!H2468</f>
        <v>0.25645000000000023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0.28000000000000003</v>
      </c>
      <c r="C2469" s="2">
        <f>RSI!I2469</f>
        <v>47.39485146146032</v>
      </c>
      <c r="D2469" s="2">
        <f>MACD!E2469</f>
        <v>-2.5742378032445612E-3</v>
      </c>
      <c r="E2469" s="2">
        <f>MACD!F2469</f>
        <v>-2.8495771484867293E-3</v>
      </c>
      <c r="F2469" s="2">
        <f>'Moving Avg'!D2469</f>
        <v>0.28400000000000003</v>
      </c>
      <c r="G2469" s="2">
        <f>'Moving Avg'!F2469</f>
        <v>0.28150000000000014</v>
      </c>
      <c r="H2469" s="2">
        <f>'Moving Avg'!G2469</f>
        <v>0.28079999999999966</v>
      </c>
      <c r="I2469" s="2">
        <f>'Moving Avg'!H2469</f>
        <v>0.25640000000000024</v>
      </c>
      <c r="J2469" s="5" t="str">
        <f>OBV!F2469</f>
        <v>BULLISH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45905</v>
      </c>
      <c r="B2470" s="2">
        <f>RSI!B2470</f>
        <v>0.28000000000000003</v>
      </c>
      <c r="C2470" s="2">
        <f>RSI!I2470</f>
        <v>47.39485146146032</v>
      </c>
      <c r="D2470" s="2">
        <f>MACD!E2470</f>
        <v>-2.3147685025992626E-3</v>
      </c>
      <c r="E2470" s="2">
        <f>MACD!F2470</f>
        <v>-2.7426154193092361E-3</v>
      </c>
      <c r="F2470" s="2">
        <f>'Moving Avg'!D2470</f>
        <v>0.28400000000000003</v>
      </c>
      <c r="G2470" s="2">
        <f>'Moving Avg'!F2470</f>
        <v>0.28150000000000014</v>
      </c>
      <c r="H2470" s="2">
        <f>'Moving Avg'!G2470</f>
        <v>0.28039999999999965</v>
      </c>
      <c r="I2470" s="2">
        <f>'Moving Avg'!H2470</f>
        <v>0.25635000000000024</v>
      </c>
      <c r="J2470" s="5" t="str">
        <f>OBV!F2470</f>
        <v>BULLISH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45908</v>
      </c>
      <c r="B2471" s="2">
        <f>RSI!B2471</f>
        <v>0.27</v>
      </c>
      <c r="C2471" s="2">
        <f>RSI!I2471</f>
        <v>35.818192411656398</v>
      </c>
      <c r="D2471" s="2">
        <f>MACD!E2471</f>
        <v>-1.344360720012816E-3</v>
      </c>
      <c r="E2471" s="2">
        <f>MACD!F2471</f>
        <v>-2.4629644794499522E-3</v>
      </c>
      <c r="F2471" s="2">
        <f>'Moving Avg'!D2471</f>
        <v>0.28200000000000003</v>
      </c>
      <c r="G2471" s="2">
        <f>'Moving Avg'!F2471</f>
        <v>0.28100000000000014</v>
      </c>
      <c r="H2471" s="2">
        <f>'Moving Avg'!G2471</f>
        <v>0.27979999999999966</v>
      </c>
      <c r="I2471" s="2">
        <f>'Moving Avg'!H2471</f>
        <v>0.25625000000000031</v>
      </c>
      <c r="J2471" s="5" t="str">
        <f>OBV!F2471</f>
        <v>BULLISH</v>
      </c>
      <c r="K2471" s="5" t="str">
        <f>OBV!G2471</f>
        <v>NEUTRAL</v>
      </c>
      <c r="L2471" s="5" t="str">
        <f>OBV!H2471</f>
        <v>BULLISH DIVERGENCE</v>
      </c>
    </row>
    <row r="2472" spans="1:12" ht="13.5" x14ac:dyDescent="0.25">
      <c r="A2472" s="3">
        <f>RSI!A2472</f>
        <v>45909</v>
      </c>
      <c r="B2472" s="2">
        <f>RSI!B2472</f>
        <v>0.26</v>
      </c>
      <c r="C2472" s="2">
        <f>RSI!I2472</f>
        <v>28.358512310473756</v>
      </c>
      <c r="D2472" s="2">
        <f>MACD!E2472</f>
        <v>1.8244130209880693E-3</v>
      </c>
      <c r="E2472" s="2">
        <f>MACD!F2472</f>
        <v>-1.6054889793623481E-3</v>
      </c>
      <c r="F2472" s="2">
        <f>'Moving Avg'!D2472</f>
        <v>0.27600000000000002</v>
      </c>
      <c r="G2472" s="2">
        <f>'Moving Avg'!F2472</f>
        <v>0.28000000000000008</v>
      </c>
      <c r="H2472" s="2">
        <f>'Moving Avg'!G2472</f>
        <v>0.27899999999999969</v>
      </c>
      <c r="I2472" s="2">
        <f>'Moving Avg'!H2472</f>
        <v>0.25610000000000027</v>
      </c>
      <c r="J2472" s="5" t="str">
        <f>OBV!F2472</f>
        <v>BEARISH</v>
      </c>
      <c r="K2472" s="5" t="str">
        <f>OBV!G2472</f>
        <v>NEUTRAL</v>
      </c>
      <c r="L2472" s="5" t="str">
        <f>OBV!H2472</f>
        <v>CONFIRMED BEARISH</v>
      </c>
    </row>
    <row r="2473" spans="1:12" ht="13.5" x14ac:dyDescent="0.25">
      <c r="A2473" s="3">
        <f>RSI!A2473</f>
        <v>45910</v>
      </c>
      <c r="B2473" s="2">
        <f>RSI!B2473</f>
        <v>0.25</v>
      </c>
      <c r="C2473" s="2">
        <f>RSI!I2473</f>
        <v>23.163316087088845</v>
      </c>
      <c r="D2473" s="2">
        <f>MACD!E2473</f>
        <v>3.8304390229576546E-3</v>
      </c>
      <c r="E2473" s="2">
        <f>MACD!F2473</f>
        <v>-5.1830337889834772E-4</v>
      </c>
      <c r="F2473" s="2">
        <f>'Moving Avg'!D2473</f>
        <v>0.26800000000000002</v>
      </c>
      <c r="G2473" s="2">
        <f>'Moving Avg'!F2473</f>
        <v>0.27850000000000008</v>
      </c>
      <c r="H2473" s="2">
        <f>'Moving Avg'!G2473</f>
        <v>0.27819999999999973</v>
      </c>
      <c r="I2473" s="2">
        <f>'Moving Avg'!H2473</f>
        <v>0.25590000000000024</v>
      </c>
      <c r="J2473" s="5" t="str">
        <f>OBV!F2473</f>
        <v>BEARISH</v>
      </c>
      <c r="K2473" s="5" t="str">
        <f>OBV!G2473</f>
        <v>NEUTRAL</v>
      </c>
      <c r="L2473" s="5" t="str">
        <f>OBV!H2473</f>
        <v>CONFIRMED BEARISH</v>
      </c>
    </row>
    <row r="2474" spans="1:12" ht="13.5" x14ac:dyDescent="0.25">
      <c r="A2474" s="3">
        <f>RSI!A2474</f>
        <v>45911</v>
      </c>
      <c r="B2474" s="2">
        <f>RSI!B2474</f>
        <v>0.24</v>
      </c>
      <c r="C2474" s="2">
        <f>RSI!I2474</f>
        <v>19.346467932467988</v>
      </c>
      <c r="D2474" s="2">
        <f>MACD!E2474</f>
        <v>6.4410811723872863E-3</v>
      </c>
      <c r="E2474" s="2">
        <f>MACD!F2474</f>
        <v>8.7357353135877923E-4</v>
      </c>
      <c r="F2474" s="2">
        <f>'Moving Avg'!D2474</f>
        <v>0.26</v>
      </c>
      <c r="G2474" s="2">
        <f>'Moving Avg'!F2474</f>
        <v>0.27650000000000008</v>
      </c>
      <c r="H2474" s="2">
        <f>'Moving Avg'!G2474</f>
        <v>0.27719999999999972</v>
      </c>
      <c r="I2474" s="2">
        <f>'Moving Avg'!H2474</f>
        <v>0.25565000000000027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0.23</v>
      </c>
      <c r="C2475" s="2">
        <f>RSI!I2475</f>
        <v>16.430745937899076</v>
      </c>
      <c r="D2475" s="2">
        <f>MACD!E2475</f>
        <v>9.6096346379246356E-3</v>
      </c>
      <c r="E2475" s="2">
        <f>MACD!F2475</f>
        <v>2.6207857526719508E-3</v>
      </c>
      <c r="F2475" s="2">
        <f>'Moving Avg'!D2475</f>
        <v>0.25</v>
      </c>
      <c r="G2475" s="2">
        <f>'Moving Avg'!F2475</f>
        <v>0.27400000000000013</v>
      </c>
      <c r="H2475" s="2">
        <f>'Moving Avg'!G2475</f>
        <v>0.27599999999999975</v>
      </c>
      <c r="I2475" s="2">
        <f>'Moving Avg'!H2475</f>
        <v>0.25535000000000024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45915</v>
      </c>
      <c r="B2476" s="2">
        <f>RSI!B2476</f>
        <v>0.22</v>
      </c>
      <c r="C2476" s="2">
        <f>RSI!I2476</f>
        <v>14.136358942227417</v>
      </c>
      <c r="D2476" s="2">
        <f>MACD!E2476</f>
        <v>1.329314935151743E-2</v>
      </c>
      <c r="E2476" s="2">
        <f>MACD!F2476</f>
        <v>4.7552584724410473E-3</v>
      </c>
      <c r="F2476" s="2">
        <f>'Moving Avg'!D2476</f>
        <v>0.24</v>
      </c>
      <c r="G2476" s="2">
        <f>'Moving Avg'!F2476</f>
        <v>0.27100000000000002</v>
      </c>
      <c r="H2476" s="2">
        <f>'Moving Avg'!G2476</f>
        <v>0.27459999999999979</v>
      </c>
      <c r="I2476" s="2">
        <f>'Moving Avg'!H2476</f>
        <v>0.25500000000000023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45916</v>
      </c>
      <c r="B2477" s="2">
        <f>RSI!B2477</f>
        <v>0.23</v>
      </c>
      <c r="C2477" s="2">
        <f>RSI!I2477</f>
        <v>25.36071749494262</v>
      </c>
      <c r="D2477" s="2">
        <f>MACD!E2477</f>
        <v>1.7509086527676798E-2</v>
      </c>
      <c r="E2477" s="2">
        <f>MACD!F2477</f>
        <v>7.3060240834881985E-3</v>
      </c>
      <c r="F2477" s="2">
        <f>'Moving Avg'!D2477</f>
        <v>0.23399999999999999</v>
      </c>
      <c r="G2477" s="2">
        <f>'Moving Avg'!F2477</f>
        <v>0.26850000000000007</v>
      </c>
      <c r="H2477" s="2">
        <f>'Moving Avg'!G2477</f>
        <v>0.27339999999999987</v>
      </c>
      <c r="I2477" s="2">
        <f>'Moving Avg'!H2477</f>
        <v>0.2547000000000002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45917</v>
      </c>
      <c r="B2478" s="2">
        <f>RSI!B2478</f>
        <v>0.22</v>
      </c>
      <c r="C2478" s="2">
        <f>RSI!I2478</f>
        <v>22.231058274558052</v>
      </c>
      <c r="D2478" s="2">
        <f>MACD!E2478</f>
        <v>2.2037138884751228E-2</v>
      </c>
      <c r="E2478" s="2">
        <f>MACD!F2478</f>
        <v>1.0252247043740805E-2</v>
      </c>
      <c r="F2478" s="2">
        <f>'Moving Avg'!D2478</f>
        <v>0.22799999999999998</v>
      </c>
      <c r="G2478" s="2">
        <f>'Moving Avg'!F2478</f>
        <v>0.26550000000000007</v>
      </c>
      <c r="H2478" s="2">
        <f>'Moving Avg'!G2478</f>
        <v>0.27199999999999991</v>
      </c>
      <c r="I2478" s="2">
        <f>'Moving Avg'!H2478</f>
        <v>0.25435000000000019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45918</v>
      </c>
      <c r="B2479" s="2">
        <f>RSI!B2479</f>
        <v>0.21</v>
      </c>
      <c r="C2479" s="2">
        <f>RSI!I2479</f>
        <v>19.623167971460575</v>
      </c>
      <c r="D2479" s="2">
        <f>MACD!E2479</f>
        <v>2.5333622766963326E-2</v>
      </c>
      <c r="E2479" s="2">
        <f>MACD!F2479</f>
        <v>1.3268522188385309E-2</v>
      </c>
      <c r="F2479" s="2">
        <f>'Moving Avg'!D2479</f>
        <v>0.22200000000000003</v>
      </c>
      <c r="G2479" s="2">
        <f>'Moving Avg'!F2479</f>
        <v>0.26200000000000007</v>
      </c>
      <c r="H2479" s="2">
        <f>'Moving Avg'!G2479</f>
        <v>0.27059999999999995</v>
      </c>
      <c r="I2479" s="2">
        <f>'Moving Avg'!H2479</f>
        <v>0.25395000000000023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45919</v>
      </c>
      <c r="B2480" s="2">
        <f>RSI!B2480</f>
        <v>0.2</v>
      </c>
      <c r="C2480" s="2">
        <f>RSI!I2480</f>
        <v>17.422185880496926</v>
      </c>
      <c r="D2480" s="2">
        <f>MACD!E2480</f>
        <v>2.9166097344001718E-2</v>
      </c>
      <c r="E2480" s="2">
        <f>MACD!F2480</f>
        <v>1.6448037219508591E-2</v>
      </c>
      <c r="F2480" s="2">
        <f>'Moving Avg'!D2480</f>
        <v>0.21600000000000003</v>
      </c>
      <c r="G2480" s="2">
        <f>'Moving Avg'!F2480</f>
        <v>0.25800000000000006</v>
      </c>
      <c r="H2480" s="2">
        <f>'Moving Avg'!G2480</f>
        <v>0.26899999999999991</v>
      </c>
      <c r="I2480" s="2">
        <f>'Moving Avg'!H2480</f>
        <v>0.25355000000000028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45922</v>
      </c>
      <c r="B2481" s="2">
        <f>RSI!B2481</f>
        <v>0.19</v>
      </c>
      <c r="C2481" s="2">
        <f>RSI!I2481</f>
        <v>15.544554439326632</v>
      </c>
      <c r="D2481" s="2">
        <f>MACD!E2481</f>
        <v>3.1950331302148638E-2</v>
      </c>
      <c r="E2481" s="2">
        <f>MACD!F2481</f>
        <v>1.9548496036036603E-2</v>
      </c>
      <c r="F2481" s="2">
        <f>'Moving Avg'!D2481</f>
        <v>0.21000000000000002</v>
      </c>
      <c r="G2481" s="2">
        <f>'Moving Avg'!F2481</f>
        <v>0.25350000000000011</v>
      </c>
      <c r="H2481" s="2">
        <f>'Moving Avg'!G2481</f>
        <v>0.26719999999999994</v>
      </c>
      <c r="I2481" s="2">
        <f>'Moving Avg'!H2481</f>
        <v>0.25315000000000021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45923</v>
      </c>
      <c r="B2482" s="2">
        <f>RSI!B2482</f>
        <v>0.19</v>
      </c>
      <c r="C2482" s="2">
        <f>RSI!I2482</f>
        <v>15.544554439326632</v>
      </c>
      <c r="D2482" s="2">
        <f>MACD!E2482</f>
        <v>3.3140824217481379E-2</v>
      </c>
      <c r="E2482" s="2">
        <f>MACD!F2482</f>
        <v>2.2266961672325558E-2</v>
      </c>
      <c r="F2482" s="2">
        <f>'Moving Avg'!D2482</f>
        <v>0.20200000000000001</v>
      </c>
      <c r="G2482" s="2">
        <f>'Moving Avg'!F2482</f>
        <v>0.24850000000000008</v>
      </c>
      <c r="H2482" s="2">
        <f>'Moving Avg'!G2482</f>
        <v>0.26539999999999997</v>
      </c>
      <c r="I2482" s="2">
        <f>'Moving Avg'!H2482</f>
        <v>0.25280000000000025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45924</v>
      </c>
      <c r="B2483" s="2">
        <f>RSI!B2483</f>
        <v>0.2</v>
      </c>
      <c r="C2483" s="2">
        <f>RSI!I2483</f>
        <v>24.927860185727013</v>
      </c>
      <c r="D2483" s="2">
        <f>MACD!E2483</f>
        <v>3.2214391895106942E-2</v>
      </c>
      <c r="E2483" s="2">
        <f>MACD!F2483</f>
        <v>2.4256447716881836E-2</v>
      </c>
      <c r="F2483" s="2">
        <f>'Moving Avg'!D2483</f>
        <v>0.19800000000000001</v>
      </c>
      <c r="G2483" s="2">
        <f>'Moving Avg'!F2483</f>
        <v>0.24450000000000008</v>
      </c>
      <c r="H2483" s="2">
        <f>'Moving Avg'!G2483</f>
        <v>0.26379999999999998</v>
      </c>
      <c r="I2483" s="2">
        <f>'Moving Avg'!H2483</f>
        <v>0.25255000000000022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</row>
    <row r="2484" spans="1:12" ht="13.5" x14ac:dyDescent="0.25">
      <c r="A2484" s="3">
        <f>RSI!A2484</f>
        <v>45925</v>
      </c>
      <c r="B2484" s="2">
        <f>RSI!B2484</f>
        <v>0.2</v>
      </c>
      <c r="C2484" s="2">
        <f>RSI!I2484</f>
        <v>24.927860185727013</v>
      </c>
      <c r="D2484" s="2">
        <f>MACD!E2484</f>
        <v>3.0152778059684193E-2</v>
      </c>
      <c r="E2484" s="2">
        <f>MACD!F2484</f>
        <v>2.5435713785442307E-2</v>
      </c>
      <c r="F2484" s="2">
        <f>'Moving Avg'!D2484</f>
        <v>0.19600000000000001</v>
      </c>
      <c r="G2484" s="2">
        <f>'Moving Avg'!F2484</f>
        <v>0.2405000000000001</v>
      </c>
      <c r="H2484" s="2">
        <f>'Moving Avg'!G2484</f>
        <v>0.26219999999999993</v>
      </c>
      <c r="I2484" s="2">
        <f>'Moving Avg'!H2484</f>
        <v>0.25235000000000024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45926</v>
      </c>
      <c r="B2485" s="2">
        <f>RSI!B2485</f>
        <v>0.2</v>
      </c>
      <c r="C2485" s="2">
        <f>RSI!I2485</f>
        <v>24.927860185727013</v>
      </c>
      <c r="D2485" s="2">
        <f>MACD!E2485</f>
        <v>2.7111311059741183E-2</v>
      </c>
      <c r="E2485" s="2">
        <f>MACD!F2485</f>
        <v>2.5770833240302084E-2</v>
      </c>
      <c r="F2485" s="2">
        <f>'Moving Avg'!D2485</f>
        <v>0.19600000000000001</v>
      </c>
      <c r="G2485" s="2">
        <f>'Moving Avg'!F2485</f>
        <v>0.23650000000000007</v>
      </c>
      <c r="H2485" s="2">
        <f>'Moving Avg'!G2485</f>
        <v>0.26059999999999994</v>
      </c>
      <c r="I2485" s="2">
        <f>'Moving Avg'!H2485</f>
        <v>0.25215000000000026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45929</v>
      </c>
      <c r="B2486" s="2">
        <f>RSI!B2486</f>
        <v>0.2</v>
      </c>
      <c r="C2486" s="2">
        <f>RSI!I2486</f>
        <v>24.927860185727013</v>
      </c>
      <c r="D2486" s="2">
        <f>MACD!E2486</f>
        <v>2.322285331266627E-2</v>
      </c>
      <c r="E2486" s="2">
        <f>MACD!F2486</f>
        <v>2.5261237254774922E-2</v>
      </c>
      <c r="F2486" s="2">
        <f>'Moving Avg'!D2486</f>
        <v>0.19800000000000001</v>
      </c>
      <c r="G2486" s="2">
        <f>'Moving Avg'!F2486</f>
        <v>0.23250000000000007</v>
      </c>
      <c r="H2486" s="2">
        <f>'Moving Avg'!G2486</f>
        <v>0.25919999999999999</v>
      </c>
      <c r="I2486" s="2">
        <f>'Moving Avg'!H2486</f>
        <v>0.25195000000000028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45930</v>
      </c>
      <c r="B2487" s="2">
        <f>RSI!B2487</f>
        <v>0.2</v>
      </c>
      <c r="C2487" s="2">
        <f>RSI!I2487</f>
        <v>24.927860185727013</v>
      </c>
      <c r="D2487" s="2">
        <f>MACD!E2487</f>
        <v>2.1678074698146976E-2</v>
      </c>
      <c r="E2487" s="2">
        <f>MACD!F2487</f>
        <v>2.4544604743449334E-2</v>
      </c>
      <c r="F2487" s="2">
        <f>'Moving Avg'!D2487</f>
        <v>0.2</v>
      </c>
      <c r="G2487" s="2">
        <f>'Moving Avg'!F2487</f>
        <v>0.22800000000000006</v>
      </c>
      <c r="H2487" s="2">
        <f>'Moving Avg'!G2487</f>
        <v>0.25779999999999997</v>
      </c>
      <c r="I2487" s="2">
        <f>'Moving Avg'!H2487</f>
        <v>0.25175000000000031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45931</v>
      </c>
      <c r="B2488" s="2">
        <f>RSI!B2488</f>
        <v>0.21</v>
      </c>
      <c r="C2488" s="2">
        <f>RSI!I2488</f>
        <v>35.334783677304742</v>
      </c>
      <c r="D2488" s="2">
        <f>MACD!E2488</f>
        <v>1.8283412539214255E-2</v>
      </c>
      <c r="E2488" s="2">
        <f>MACD!F2488</f>
        <v>2.329236630260232E-2</v>
      </c>
      <c r="F2488" s="2">
        <f>'Moving Avg'!D2488</f>
        <v>0.20200000000000001</v>
      </c>
      <c r="G2488" s="2">
        <f>'Moving Avg'!F2488</f>
        <v>0.22400000000000006</v>
      </c>
      <c r="H2488" s="2">
        <f>'Moving Avg'!G2488</f>
        <v>0.25659999999999999</v>
      </c>
      <c r="I2488" s="2">
        <f>'Moving Avg'!H2488</f>
        <v>0.25165000000000032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45932</v>
      </c>
      <c r="B2489" s="2">
        <f>RSI!B2489</f>
        <v>0.21</v>
      </c>
      <c r="C2489" s="2">
        <f>RSI!I2489</f>
        <v>35.334783677304742</v>
      </c>
      <c r="D2489" s="2">
        <f>MACD!E2489</f>
        <v>1.3990917542452574E-2</v>
      </c>
      <c r="E2489" s="2">
        <f>MACD!F2489</f>
        <v>2.1432076550572374E-2</v>
      </c>
      <c r="F2489" s="2">
        <f>'Moving Avg'!D2489</f>
        <v>0.20400000000000001</v>
      </c>
      <c r="G2489" s="2">
        <f>'Moving Avg'!F2489</f>
        <v>0.22050000000000006</v>
      </c>
      <c r="H2489" s="2">
        <f>'Moving Avg'!G2489</f>
        <v>0.25540000000000002</v>
      </c>
      <c r="I2489" s="2">
        <f>'Moving Avg'!H2489</f>
        <v>0.25160000000000038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45933</v>
      </c>
      <c r="B2490" s="2">
        <f>RSI!B2490</f>
        <v>0.21</v>
      </c>
      <c r="C2490" s="2">
        <f>RSI!I2490</f>
        <v>35.334783677304742</v>
      </c>
      <c r="D2490" s="2">
        <f>MACD!E2490</f>
        <v>8.9299494675828539E-3</v>
      </c>
      <c r="E2490" s="2">
        <f>MACD!F2490</f>
        <v>1.8931651133974471E-2</v>
      </c>
      <c r="F2490" s="2">
        <f>'Moving Avg'!D2490</f>
        <v>0.20600000000000002</v>
      </c>
      <c r="G2490" s="2">
        <f>'Moving Avg'!F2490</f>
        <v>0.21700000000000003</v>
      </c>
      <c r="H2490" s="2">
        <f>'Moving Avg'!G2490</f>
        <v>0.25420000000000004</v>
      </c>
      <c r="I2490" s="2">
        <f>'Moving Avg'!H2490</f>
        <v>0.25160000000000038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45936</v>
      </c>
      <c r="B2491" s="2">
        <f>RSI!B2491</f>
        <v>0.21</v>
      </c>
      <c r="C2491" s="2">
        <f>RSI!I2491</f>
        <v>35.334783677304742</v>
      </c>
      <c r="D2491" s="2">
        <f>MACD!E2491</f>
        <v>3.2106160816583462E-3</v>
      </c>
      <c r="E2491" s="2">
        <f>MACD!F2491</f>
        <v>1.5787444123511248E-2</v>
      </c>
      <c r="F2491" s="2">
        <f>'Moving Avg'!D2491</f>
        <v>0.20800000000000002</v>
      </c>
      <c r="G2491" s="2">
        <f>'Moving Avg'!F2491</f>
        <v>0.21400000000000005</v>
      </c>
      <c r="H2491" s="2">
        <f>'Moving Avg'!G2491</f>
        <v>0.25300000000000011</v>
      </c>
      <c r="I2491" s="2">
        <f>'Moving Avg'!H2491</f>
        <v>0.25160000000000038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</row>
    <row r="2492" spans="1:12" ht="13.5" x14ac:dyDescent="0.25">
      <c r="A2492" s="3">
        <f>RSI!A2492</f>
        <v>45937</v>
      </c>
      <c r="B2492" s="2">
        <f>RSI!B2492</f>
        <v>0.22</v>
      </c>
      <c r="C2492" s="2">
        <f>RSI!I2492</f>
        <v>45.497281488995384</v>
      </c>
      <c r="D2492" s="2">
        <f>MACD!E2492</f>
        <v>-2.2755923099538611E-3</v>
      </c>
      <c r="E2492" s="2">
        <f>MACD!F2492</f>
        <v>1.2174836836818225E-2</v>
      </c>
      <c r="F2492" s="2">
        <f>'Moving Avg'!D2492</f>
        <v>0.21200000000000002</v>
      </c>
      <c r="G2492" s="2">
        <f>'Moving Avg'!F2492</f>
        <v>0.21200000000000002</v>
      </c>
      <c r="H2492" s="2">
        <f>'Moving Avg'!G2492</f>
        <v>0.25200000000000011</v>
      </c>
      <c r="I2492" s="2">
        <f>'Moving Avg'!H2492</f>
        <v>0.25170000000000042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45938</v>
      </c>
      <c r="B2493" s="2">
        <f>RSI!B2493</f>
        <v>0.22</v>
      </c>
      <c r="C2493" s="2">
        <f>RSI!I2493</f>
        <v>45.497281488995384</v>
      </c>
      <c r="D2493" s="2">
        <f>MACD!E2493</f>
        <v>-5.3513898554055361E-3</v>
      </c>
      <c r="E2493" s="2">
        <f>MACD!F2493</f>
        <v>8.6695914983734735E-3</v>
      </c>
      <c r="F2493" s="2">
        <f>'Moving Avg'!D2493</f>
        <v>0.21400000000000002</v>
      </c>
      <c r="G2493" s="2">
        <f>'Moving Avg'!F2493</f>
        <v>0.21050000000000005</v>
      </c>
      <c r="H2493" s="2">
        <f>'Moving Avg'!G2493</f>
        <v>0.25100000000000011</v>
      </c>
      <c r="I2493" s="2">
        <f>'Moving Avg'!H2493</f>
        <v>0.25180000000000041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0.22</v>
      </c>
      <c r="C2494" s="2">
        <f>RSI!I2494</f>
        <v>45.497281488995384</v>
      </c>
      <c r="D2494" s="2">
        <f>MACD!E2494</f>
        <v>-7.9281384752847295E-3</v>
      </c>
      <c r="E2494" s="2">
        <f>MACD!F2494</f>
        <v>5.3500455036418334E-3</v>
      </c>
      <c r="F2494" s="2">
        <f>'Moving Avg'!D2494</f>
        <v>0.21600000000000003</v>
      </c>
      <c r="G2494" s="2">
        <f>'Moving Avg'!F2494</f>
        <v>0.20950000000000002</v>
      </c>
      <c r="H2494" s="2">
        <f>'Moving Avg'!G2494</f>
        <v>0.25000000000000017</v>
      </c>
      <c r="I2494" s="2">
        <f>'Moving Avg'!H2494</f>
        <v>0.2519000000000004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0.22</v>
      </c>
      <c r="C2495" s="2">
        <f>RSI!I2495</f>
        <v>45.497281488995384</v>
      </c>
      <c r="D2495" s="2">
        <f>MACD!E2495</f>
        <v>-1.0084529690571414E-2</v>
      </c>
      <c r="E2495" s="2">
        <f>MACD!F2495</f>
        <v>2.2631304647991834E-3</v>
      </c>
      <c r="F2495" s="2">
        <f>'Moving Avg'!D2495</f>
        <v>0.21800000000000003</v>
      </c>
      <c r="G2495" s="2">
        <f>'Moving Avg'!F2495</f>
        <v>0.20900000000000002</v>
      </c>
      <c r="H2495" s="2">
        <f>'Moving Avg'!G2495</f>
        <v>0.24900000000000017</v>
      </c>
      <c r="I2495" s="2">
        <f>'Moving Avg'!H2495</f>
        <v>0.25200000000000045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45943</v>
      </c>
      <c r="B2496" s="2">
        <f>RSI!B2496</f>
        <v>0.21</v>
      </c>
      <c r="C2496" s="2">
        <f>RSI!I2496</f>
        <v>37.558155114599089</v>
      </c>
      <c r="D2496" s="2">
        <f>MACD!E2496</f>
        <v>-1.114626605935079E-2</v>
      </c>
      <c r="E2496" s="2">
        <f>MACD!F2496</f>
        <v>-4.1874884003081144E-4</v>
      </c>
      <c r="F2496" s="2">
        <f>'Moving Avg'!D2496</f>
        <v>0.21800000000000003</v>
      </c>
      <c r="G2496" s="2">
        <f>'Moving Avg'!F2496</f>
        <v>0.20850000000000005</v>
      </c>
      <c r="H2496" s="2">
        <f>'Moving Avg'!G2496</f>
        <v>0.24780000000000016</v>
      </c>
      <c r="I2496" s="2">
        <f>'Moving Avg'!H2496</f>
        <v>0.25205000000000038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45944</v>
      </c>
      <c r="B2497" s="2">
        <f>RSI!B2497</f>
        <v>0.22</v>
      </c>
      <c r="C2497" s="2">
        <f>RSI!I2497</f>
        <v>47.435964677664956</v>
      </c>
      <c r="D2497" s="2">
        <f>MACD!E2497</f>
        <v>-1.2705788672390472E-2</v>
      </c>
      <c r="E2497" s="2">
        <f>MACD!F2497</f>
        <v>-2.8761568065027439E-3</v>
      </c>
      <c r="F2497" s="2">
        <f>'Moving Avg'!D2497</f>
        <v>0.21800000000000003</v>
      </c>
      <c r="G2497" s="2">
        <f>'Moving Avg'!F2497</f>
        <v>0.20800000000000002</v>
      </c>
      <c r="H2497" s="2">
        <f>'Moving Avg'!G2497</f>
        <v>0.24660000000000015</v>
      </c>
      <c r="I2497" s="2">
        <f>'Moving Avg'!H2497</f>
        <v>0.25215000000000043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45946</v>
      </c>
      <c r="B2498" s="2">
        <f>RSI!B2498</f>
        <v>0.22</v>
      </c>
      <c r="C2498" s="2">
        <f>RSI!I2498</f>
        <v>47.435964677664956</v>
      </c>
      <c r="D2498" s="2">
        <f>MACD!E2498</f>
        <v>-1.2472300250442742E-2</v>
      </c>
      <c r="E2498" s="2">
        <f>MACD!F2498</f>
        <v>-4.7953854952907434E-3</v>
      </c>
      <c r="F2498" s="2">
        <f>'Moving Avg'!D2498</f>
        <v>0.21800000000000003</v>
      </c>
      <c r="G2498" s="2">
        <f>'Moving Avg'!F2498</f>
        <v>0.20800000000000005</v>
      </c>
      <c r="H2498" s="2">
        <f>'Moving Avg'!G2498</f>
        <v>0.24540000000000015</v>
      </c>
      <c r="I2498" s="2">
        <f>'Moving Avg'!H2498</f>
        <v>0.25225000000000042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45947</v>
      </c>
      <c r="B2499" s="2">
        <f>RSI!B2499</f>
        <v>0.23</v>
      </c>
      <c r="C2499" s="2">
        <f>RSI!I2499</f>
        <v>55.584647327866875</v>
      </c>
      <c r="D2499" s="2">
        <f>MACD!E2499</f>
        <v>-1.3001934105037055E-2</v>
      </c>
      <c r="E2499" s="2">
        <f>MACD!F2499</f>
        <v>-6.4366952172400065E-3</v>
      </c>
      <c r="F2499" s="2">
        <f>'Moving Avg'!D2499</f>
        <v>0.22000000000000003</v>
      </c>
      <c r="G2499" s="2">
        <f>'Moving Avg'!F2499</f>
        <v>0.20900000000000007</v>
      </c>
      <c r="H2499" s="2">
        <f>'Moving Avg'!G2499</f>
        <v>0.24440000000000014</v>
      </c>
      <c r="I2499" s="2">
        <f>'Moving Avg'!H2499</f>
        <v>0.2524000000000004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45950</v>
      </c>
      <c r="B2500" s="2">
        <f>RSI!B2500</f>
        <v>0.23</v>
      </c>
      <c r="C2500" s="2">
        <f>RSI!I2500</f>
        <v>55.584647327866875</v>
      </c>
      <c r="D2500" s="2">
        <f>MACD!E2500</f>
        <v>-1.3496639442909658E-2</v>
      </c>
      <c r="E2500" s="2">
        <f>MACD!F2500</f>
        <v>-7.8486840623739375E-3</v>
      </c>
      <c r="F2500" s="2">
        <f>'Moving Avg'!D2500</f>
        <v>0.22200000000000003</v>
      </c>
      <c r="G2500" s="2">
        <f>'Moving Avg'!F2500</f>
        <v>0.21050000000000005</v>
      </c>
      <c r="H2500" s="2">
        <f>'Moving Avg'!G2500</f>
        <v>0.24340000000000014</v>
      </c>
      <c r="I2500" s="2">
        <f>'Moving Avg'!H2500</f>
        <v>0.25255000000000039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45951</v>
      </c>
      <c r="B2501" s="2">
        <f>RSI!B2501</f>
        <v>0.23</v>
      </c>
      <c r="C2501" s="2">
        <f>RSI!I2501</f>
        <v>55.584647327866875</v>
      </c>
      <c r="D2501" s="2">
        <f>MACD!E2501</f>
        <v>-1.3958341466110025E-2</v>
      </c>
      <c r="E2501" s="2">
        <f>MACD!F2501</f>
        <v>-9.0706155431211546E-3</v>
      </c>
      <c r="F2501" s="2">
        <f>'Moving Avg'!D2501</f>
        <v>0.22600000000000003</v>
      </c>
      <c r="G2501" s="2">
        <f>'Moving Avg'!F2501</f>
        <v>0.21250000000000008</v>
      </c>
      <c r="H2501" s="2">
        <f>'Moving Avg'!G2501</f>
        <v>0.2424000000000002</v>
      </c>
      <c r="I2501" s="2">
        <f>'Moving Avg'!H2501</f>
        <v>0.25270000000000037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45952</v>
      </c>
      <c r="B2502" s="2">
        <f>RSI!B2502</f>
        <v>0.24</v>
      </c>
      <c r="C2502" s="2">
        <f>RSI!I2502</f>
        <v>62.789404896363578</v>
      </c>
      <c r="D2502" s="2">
        <f>MACD!E2502</f>
        <v>-1.3591203832251514E-2</v>
      </c>
      <c r="E2502" s="2">
        <f>MACD!F2502</f>
        <v>-9.9747332009472271E-3</v>
      </c>
      <c r="F2502" s="2">
        <f>'Moving Avg'!D2502</f>
        <v>0.22999999999999998</v>
      </c>
      <c r="G2502" s="2">
        <f>'Moving Avg'!F2502</f>
        <v>0.21500000000000008</v>
      </c>
      <c r="H2502" s="2">
        <f>'Moving Avg'!G2502</f>
        <v>0.2416000000000002</v>
      </c>
      <c r="I2502" s="2">
        <f>'Moving Avg'!H2502</f>
        <v>0.25290000000000035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45953</v>
      </c>
      <c r="B2503" s="2">
        <f>RSI!B2503</f>
        <v>0.25</v>
      </c>
      <c r="C2503" s="2">
        <f>RSI!I2503</f>
        <v>68.323082507452312</v>
      </c>
      <c r="D2503" s="2">
        <f>MACD!E2503</f>
        <v>-1.4117335841823897E-2</v>
      </c>
      <c r="E2503" s="2">
        <f>MACD!F2503</f>
        <v>-1.0803253729122561E-2</v>
      </c>
      <c r="F2503" s="2">
        <f>'Moving Avg'!D2503</f>
        <v>0.23600000000000004</v>
      </c>
      <c r="G2503" s="2">
        <f>'Moving Avg'!F2503</f>
        <v>0.21750000000000003</v>
      </c>
      <c r="H2503" s="2">
        <f>'Moving Avg'!G2503</f>
        <v>0.24100000000000021</v>
      </c>
      <c r="I2503" s="2">
        <f>'Moving Avg'!H2503</f>
        <v>0.25320000000000031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45954</v>
      </c>
      <c r="B2504" s="2">
        <f>RSI!B2504</f>
        <v>0.26</v>
      </c>
      <c r="C2504" s="2">
        <f>RSI!I2504</f>
        <v>72.695886423509307</v>
      </c>
      <c r="D2504" s="2">
        <f>MACD!E2504</f>
        <v>-1.5451287292721605E-2</v>
      </c>
      <c r="E2504" s="2">
        <f>MACD!F2504</f>
        <v>-1.1732860441842371E-2</v>
      </c>
      <c r="F2504" s="2">
        <f>'Moving Avg'!D2504</f>
        <v>0.24199999999999999</v>
      </c>
      <c r="G2504" s="2">
        <f>'Moving Avg'!F2504</f>
        <v>0.2205</v>
      </c>
      <c r="H2504" s="2">
        <f>'Moving Avg'!G2504</f>
        <v>0.24060000000000023</v>
      </c>
      <c r="I2504" s="2">
        <f>'Moving Avg'!H2504</f>
        <v>0.25355000000000028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</row>
    <row r="2505" spans="1:12" ht="13.5" x14ac:dyDescent="0.25">
      <c r="A2505" s="3">
        <f>RSI!A2505</f>
        <v>45957</v>
      </c>
      <c r="B2505" s="2">
        <f>RSI!B2505</f>
        <v>0.26</v>
      </c>
      <c r="C2505" s="2">
        <f>RSI!I2505</f>
        <v>72.695886423509307</v>
      </c>
      <c r="D2505" s="2">
        <f>MACD!E2505</f>
        <v>-1.677616336060192E-2</v>
      </c>
      <c r="E2505" s="2">
        <f>MACD!F2505</f>
        <v>-1.2741521025594282E-2</v>
      </c>
      <c r="F2505" s="2">
        <f>'Moving Avg'!D2505</f>
        <v>0.248</v>
      </c>
      <c r="G2505" s="2">
        <f>'Moving Avg'!F2505</f>
        <v>0.22349999999999998</v>
      </c>
      <c r="H2505" s="2">
        <f>'Moving Avg'!G2505</f>
        <v>0.24020000000000025</v>
      </c>
      <c r="I2505" s="2">
        <f>'Moving Avg'!H2505</f>
        <v>0.25390000000000029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</row>
    <row r="2506" spans="1:12" ht="13.5" x14ac:dyDescent="0.25">
      <c r="A2506" s="3">
        <f>RSI!A2506</f>
        <v>45958</v>
      </c>
      <c r="B2506" s="2">
        <f>RSI!B2506</f>
        <v>0.26</v>
      </c>
      <c r="C2506" s="2">
        <f>RSI!I2506</f>
        <v>72.695886423509307</v>
      </c>
      <c r="D2506" s="2">
        <f>MACD!E2506</f>
        <v>-1.9617292321356006E-2</v>
      </c>
      <c r="E2506" s="2">
        <f>MACD!F2506</f>
        <v>-1.4116675284746628E-2</v>
      </c>
      <c r="F2506" s="2">
        <f>'Moving Avg'!D2506</f>
        <v>0.254</v>
      </c>
      <c r="G2506" s="2">
        <f>'Moving Avg'!F2506</f>
        <v>0.22649999999999998</v>
      </c>
      <c r="H2506" s="2">
        <f>'Moving Avg'!G2506</f>
        <v>0.23980000000000021</v>
      </c>
      <c r="I2506" s="2">
        <f>'Moving Avg'!H2506</f>
        <v>0.25425000000000031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45959</v>
      </c>
      <c r="B2507" s="2">
        <f>RSI!B2507</f>
        <v>0.26</v>
      </c>
      <c r="C2507" s="2">
        <f>RSI!I2507</f>
        <v>72.695886423509307</v>
      </c>
      <c r="D2507" s="2">
        <f>MACD!E2507</f>
        <v>-2.0651028204324517E-2</v>
      </c>
      <c r="E2507" s="2">
        <f>MACD!F2507</f>
        <v>-1.5423545868662205E-2</v>
      </c>
      <c r="F2507" s="2">
        <f>'Moving Avg'!D2507</f>
        <v>0.25800000000000001</v>
      </c>
      <c r="G2507" s="2">
        <f>'Moving Avg'!F2507</f>
        <v>0.22949999999999995</v>
      </c>
      <c r="H2507" s="2">
        <f>'Moving Avg'!G2507</f>
        <v>0.2394000000000002</v>
      </c>
      <c r="I2507" s="2">
        <f>'Moving Avg'!H2507</f>
        <v>0.25460000000000027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45960</v>
      </c>
      <c r="B2508" s="2">
        <f>RSI!B2508</f>
        <v>0.26</v>
      </c>
      <c r="C2508" s="2">
        <f>RSI!I2508</f>
        <v>72.695886423509307</v>
      </c>
      <c r="D2508" s="2">
        <f>MACD!E2508</f>
        <v>-2.1681436338224946E-2</v>
      </c>
      <c r="E2508" s="2">
        <f>MACD!F2508</f>
        <v>-1.6675123962574756E-2</v>
      </c>
      <c r="F2508" s="2">
        <f>'Moving Avg'!D2508</f>
        <v>0.26</v>
      </c>
      <c r="G2508" s="2">
        <f>'Moving Avg'!F2508</f>
        <v>0.23199999999999993</v>
      </c>
      <c r="H2508" s="2">
        <f>'Moving Avg'!G2508</f>
        <v>0.23900000000000016</v>
      </c>
      <c r="I2508" s="2">
        <f>'Moving Avg'!H2508</f>
        <v>0.25500000000000023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J2500" workbookViewId="0">
      <selection activeCell="J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1.44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1.44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1.44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1.44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1.44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1.44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1.44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1.44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1.44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str">
        <f>OBV!G7</f>
        <v>NEUTRAL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33</v>
      </c>
      <c r="Q7" s="8">
        <f t="shared" si="4"/>
        <v>45.7</v>
      </c>
      <c r="R7" s="8">
        <f t="shared" si="5"/>
        <v>44.75</v>
      </c>
      <c r="S7" s="8">
        <f t="shared" si="6"/>
        <v>41.6</v>
      </c>
      <c r="T7" s="8">
        <f t="shared" si="7"/>
        <v>44.5</v>
      </c>
      <c r="U7" s="7">
        <f t="shared" si="8"/>
        <v>44.016666666666673</v>
      </c>
      <c r="V7" s="7">
        <f t="shared" si="9"/>
        <v>44.137500000000003</v>
      </c>
    </row>
    <row r="8" spans="1:22" ht="13.5" x14ac:dyDescent="0.25">
      <c r="A8" s="3">
        <f>RSI!A8</f>
        <v>42318</v>
      </c>
      <c r="B8" s="2">
        <f>RSI!B8</f>
        <v>1.44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1.44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str">
        <f>OBV!G8</f>
        <v>NEUTRAL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33</v>
      </c>
      <c r="Q8" s="8">
        <f t="shared" si="4"/>
        <v>45.7</v>
      </c>
      <c r="R8" s="8">
        <f t="shared" si="5"/>
        <v>44.75</v>
      </c>
      <c r="S8" s="8">
        <f t="shared" si="6"/>
        <v>41.6</v>
      </c>
      <c r="T8" s="8">
        <f t="shared" si="7"/>
        <v>44.5</v>
      </c>
      <c r="U8" s="7">
        <f t="shared" si="8"/>
        <v>44.016666666666673</v>
      </c>
      <c r="V8" s="7">
        <f t="shared" si="9"/>
        <v>44.137500000000003</v>
      </c>
    </row>
    <row r="9" spans="1:22" ht="13.5" x14ac:dyDescent="0.25">
      <c r="A9" s="3">
        <f>RSI!A9</f>
        <v>42319</v>
      </c>
      <c r="B9" s="2">
        <f>RSI!B9</f>
        <v>1.44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1.44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str">
        <f>OBV!G9</f>
        <v>NEUTRAL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33</v>
      </c>
      <c r="Q9" s="8">
        <f t="shared" si="4"/>
        <v>45.7</v>
      </c>
      <c r="R9" s="8">
        <f t="shared" si="5"/>
        <v>44.75</v>
      </c>
      <c r="S9" s="8">
        <f t="shared" si="6"/>
        <v>41.6</v>
      </c>
      <c r="T9" s="8">
        <f t="shared" si="7"/>
        <v>44.5</v>
      </c>
      <c r="U9" s="7">
        <f t="shared" si="8"/>
        <v>44.016666666666673</v>
      </c>
      <c r="V9" s="7">
        <f t="shared" si="9"/>
        <v>44.137500000000003</v>
      </c>
    </row>
    <row r="10" spans="1:22" ht="13.5" x14ac:dyDescent="0.25">
      <c r="A10" s="3">
        <f>RSI!A10</f>
        <v>42320</v>
      </c>
      <c r="B10" s="2">
        <f>RSI!B10</f>
        <v>1.44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1.44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str">
        <f>OBV!G10</f>
        <v>NEUTRAL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33</v>
      </c>
      <c r="Q10" s="8">
        <f t="shared" si="4"/>
        <v>45.7</v>
      </c>
      <c r="R10" s="8">
        <f t="shared" si="5"/>
        <v>44.75</v>
      </c>
      <c r="S10" s="8">
        <f t="shared" si="6"/>
        <v>41.6</v>
      </c>
      <c r="T10" s="8">
        <f t="shared" si="7"/>
        <v>44.5</v>
      </c>
      <c r="U10" s="7">
        <f t="shared" si="8"/>
        <v>44.016666666666673</v>
      </c>
      <c r="V10" s="7">
        <f t="shared" si="9"/>
        <v>44.137500000000003</v>
      </c>
    </row>
    <row r="11" spans="1:22" ht="13.5" x14ac:dyDescent="0.25">
      <c r="A11" s="3">
        <f>RSI!A11</f>
        <v>42321</v>
      </c>
      <c r="B11" s="2">
        <f>RSI!B11</f>
        <v>1.4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1.4319999999999999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0</v>
      </c>
      <c r="Q11" s="8">
        <f t="shared" si="4"/>
        <v>40.75</v>
      </c>
      <c r="R11" s="8">
        <f t="shared" si="5"/>
        <v>36.5</v>
      </c>
      <c r="S11" s="8">
        <f t="shared" si="6"/>
        <v>26.75</v>
      </c>
      <c r="T11" s="8">
        <f t="shared" si="7"/>
        <v>36.25</v>
      </c>
      <c r="U11" s="7">
        <f t="shared" si="8"/>
        <v>34.666666666666664</v>
      </c>
      <c r="V11" s="7">
        <f t="shared" si="9"/>
        <v>35.0625</v>
      </c>
    </row>
    <row r="12" spans="1:22" ht="13.5" x14ac:dyDescent="0.25">
      <c r="A12" s="3">
        <f>RSI!A12</f>
        <v>42324</v>
      </c>
      <c r="B12" s="2">
        <f>RSI!B12</f>
        <v>1.43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1.4300000000000002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BULLISH DIVERGENCE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83</v>
      </c>
      <c r="Q12" s="8">
        <f t="shared" si="4"/>
        <v>53.2</v>
      </c>
      <c r="R12" s="8">
        <f t="shared" si="5"/>
        <v>57.25</v>
      </c>
      <c r="S12" s="8">
        <f t="shared" si="6"/>
        <v>64.099999999999994</v>
      </c>
      <c r="T12" s="8">
        <f t="shared" si="7"/>
        <v>57</v>
      </c>
      <c r="U12" s="7">
        <f t="shared" si="8"/>
        <v>58.183333333333337</v>
      </c>
      <c r="V12" s="7">
        <f t="shared" si="9"/>
        <v>57.887500000000003</v>
      </c>
    </row>
    <row r="13" spans="1:22" ht="13.5" x14ac:dyDescent="0.25">
      <c r="A13" s="3">
        <f>RSI!A13</f>
        <v>42325</v>
      </c>
      <c r="B13" s="2">
        <f>RSI!B13</f>
        <v>1.44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1.4299999999999997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66</v>
      </c>
      <c r="Q13" s="8">
        <f t="shared" si="4"/>
        <v>50.65</v>
      </c>
      <c r="R13" s="8">
        <f t="shared" si="5"/>
        <v>53</v>
      </c>
      <c r="S13" s="8">
        <f t="shared" si="6"/>
        <v>56.45</v>
      </c>
      <c r="T13" s="8">
        <f t="shared" si="7"/>
        <v>52.75</v>
      </c>
      <c r="U13" s="7">
        <f t="shared" si="8"/>
        <v>53.366666666666674</v>
      </c>
      <c r="V13" s="7">
        <f t="shared" si="9"/>
        <v>53.212500000000006</v>
      </c>
    </row>
    <row r="14" spans="1:22" ht="13.5" x14ac:dyDescent="0.25">
      <c r="A14" s="3">
        <f>RSI!A14</f>
        <v>42326</v>
      </c>
      <c r="B14" s="2">
        <f>RSI!B14</f>
        <v>1.38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1.4179999999999997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BULLISH DIVERGENCE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83</v>
      </c>
      <c r="Q14" s="8">
        <f t="shared" si="4"/>
        <v>53.2</v>
      </c>
      <c r="R14" s="8">
        <f t="shared" si="5"/>
        <v>57.25</v>
      </c>
      <c r="S14" s="8">
        <f t="shared" si="6"/>
        <v>64.099999999999994</v>
      </c>
      <c r="T14" s="8">
        <f t="shared" si="7"/>
        <v>57</v>
      </c>
      <c r="U14" s="7">
        <f t="shared" si="8"/>
        <v>58.183333333333337</v>
      </c>
      <c r="V14" s="7">
        <f t="shared" si="9"/>
        <v>57.887500000000003</v>
      </c>
    </row>
    <row r="15" spans="1:22" ht="13.5" x14ac:dyDescent="0.25">
      <c r="A15" s="3">
        <f>RSI!A15</f>
        <v>42327</v>
      </c>
      <c r="B15" s="2">
        <f>RSI!B15</f>
        <v>1.39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1.4079999999999999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BULLISH DIVERGENCE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83</v>
      </c>
      <c r="Q15" s="8">
        <f t="shared" si="4"/>
        <v>53.2</v>
      </c>
      <c r="R15" s="8">
        <f t="shared" si="5"/>
        <v>57.25</v>
      </c>
      <c r="S15" s="8">
        <f t="shared" si="6"/>
        <v>64.099999999999994</v>
      </c>
      <c r="T15" s="8">
        <f t="shared" si="7"/>
        <v>57</v>
      </c>
      <c r="U15" s="7">
        <f t="shared" si="8"/>
        <v>58.183333333333337</v>
      </c>
      <c r="V15" s="7">
        <f t="shared" si="9"/>
        <v>57.887500000000003</v>
      </c>
    </row>
    <row r="16" spans="1:22" ht="13.5" x14ac:dyDescent="0.25">
      <c r="A16" s="3">
        <f>RSI!A16</f>
        <v>42328</v>
      </c>
      <c r="B16" s="2">
        <f>RSI!B16</f>
        <v>1.39</v>
      </c>
      <c r="C16" s="2">
        <f>RSI!I16</f>
        <v>33.333333333333329</v>
      </c>
      <c r="D16" s="2">
        <f>MACD!E16</f>
        <v>0</v>
      </c>
      <c r="E16" s="2">
        <f>MACD!F16</f>
        <v>0</v>
      </c>
      <c r="F16" s="2">
        <f>'Moving Avg'!D16</f>
        <v>1.4059999999999999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BULLISH DIVERGENCE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50</v>
      </c>
      <c r="Q16" s="8">
        <f t="shared" si="4"/>
        <v>39.5</v>
      </c>
      <c r="R16" s="8">
        <f t="shared" si="5"/>
        <v>44</v>
      </c>
      <c r="S16" s="8">
        <f t="shared" si="6"/>
        <v>45.5</v>
      </c>
      <c r="T16" s="8">
        <f t="shared" si="7"/>
        <v>42.5</v>
      </c>
      <c r="U16" s="7">
        <f t="shared" si="8"/>
        <v>43</v>
      </c>
      <c r="V16" s="7">
        <f t="shared" si="9"/>
        <v>42.875</v>
      </c>
    </row>
    <row r="17" spans="1:22" ht="13.5" x14ac:dyDescent="0.25">
      <c r="A17" s="3">
        <f>RSI!A17</f>
        <v>42331</v>
      </c>
      <c r="B17" s="2">
        <f>RSI!B17</f>
        <v>1.44</v>
      </c>
      <c r="C17" s="2">
        <f>RSI!I17</f>
        <v>50.943396226415089</v>
      </c>
      <c r="D17" s="2">
        <f>MACD!E17</f>
        <v>0</v>
      </c>
      <c r="E17" s="2">
        <f>MACD!F17</f>
        <v>0</v>
      </c>
      <c r="F17" s="2">
        <f>'Moving Avg'!D17</f>
        <v>1.4079999999999999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100</v>
      </c>
      <c r="Q17" s="8">
        <f t="shared" si="4"/>
        <v>47</v>
      </c>
      <c r="R17" s="8">
        <f t="shared" si="5"/>
        <v>56.5</v>
      </c>
      <c r="S17" s="8">
        <f t="shared" si="6"/>
        <v>68</v>
      </c>
      <c r="T17" s="8">
        <f t="shared" si="7"/>
        <v>55</v>
      </c>
      <c r="U17" s="7">
        <f t="shared" si="8"/>
        <v>57.166666666666664</v>
      </c>
      <c r="V17" s="7">
        <f t="shared" si="9"/>
        <v>56.625</v>
      </c>
    </row>
    <row r="18" spans="1:22" ht="13.5" x14ac:dyDescent="0.25">
      <c r="A18" s="3">
        <f>RSI!A18</f>
        <v>42332</v>
      </c>
      <c r="B18" s="2">
        <f>RSI!B18</f>
        <v>1.45</v>
      </c>
      <c r="C18" s="2">
        <f>RSI!I18</f>
        <v>53.584180170282892</v>
      </c>
      <c r="D18" s="2">
        <f>MACD!E18</f>
        <v>0</v>
      </c>
      <c r="E18" s="2">
        <f>MACD!F18</f>
        <v>0</v>
      </c>
      <c r="F18" s="2">
        <f>'Moving Avg'!D18</f>
        <v>1.41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100</v>
      </c>
      <c r="Q18" s="8">
        <f t="shared" si="4"/>
        <v>47</v>
      </c>
      <c r="R18" s="8">
        <f t="shared" si="5"/>
        <v>56.5</v>
      </c>
      <c r="S18" s="8">
        <f t="shared" si="6"/>
        <v>68</v>
      </c>
      <c r="T18" s="8">
        <f t="shared" si="7"/>
        <v>55</v>
      </c>
      <c r="U18" s="7">
        <f t="shared" si="8"/>
        <v>57.166666666666664</v>
      </c>
      <c r="V18" s="7">
        <f t="shared" si="9"/>
        <v>56.625</v>
      </c>
    </row>
    <row r="19" spans="1:22" ht="13.5" x14ac:dyDescent="0.25">
      <c r="A19" s="3">
        <f>RSI!A19</f>
        <v>42333</v>
      </c>
      <c r="B19" s="2">
        <f>RSI!B19</f>
        <v>1.45</v>
      </c>
      <c r="C19" s="2">
        <f>RSI!I19</f>
        <v>53.584180170282892</v>
      </c>
      <c r="D19" s="2">
        <f>MACD!E19</f>
        <v>0</v>
      </c>
      <c r="E19" s="2">
        <f>MACD!F19</f>
        <v>0</v>
      </c>
      <c r="F19" s="2">
        <f>'Moving Avg'!D19</f>
        <v>1.4239999999999999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100</v>
      </c>
      <c r="Q19" s="8">
        <f t="shared" si="4"/>
        <v>47</v>
      </c>
      <c r="R19" s="8">
        <f t="shared" si="5"/>
        <v>56.5</v>
      </c>
      <c r="S19" s="8">
        <f t="shared" si="6"/>
        <v>68</v>
      </c>
      <c r="T19" s="8">
        <f t="shared" si="7"/>
        <v>55</v>
      </c>
      <c r="U19" s="7">
        <f t="shared" si="8"/>
        <v>57.166666666666664</v>
      </c>
      <c r="V19" s="7">
        <f t="shared" si="9"/>
        <v>56.625</v>
      </c>
    </row>
    <row r="20" spans="1:22" ht="13.5" x14ac:dyDescent="0.25">
      <c r="A20" s="3">
        <f>RSI!A20</f>
        <v>42334</v>
      </c>
      <c r="B20" s="2">
        <f>RSI!B20</f>
        <v>1.45</v>
      </c>
      <c r="C20" s="2">
        <f>RSI!I20</f>
        <v>53.584180170282885</v>
      </c>
      <c r="D20" s="2">
        <f>MACD!E20</f>
        <v>0</v>
      </c>
      <c r="E20" s="2">
        <f>MACD!F20</f>
        <v>0</v>
      </c>
      <c r="F20" s="2">
        <f>'Moving Avg'!D20</f>
        <v>1.4360000000000002</v>
      </c>
      <c r="G20" s="2">
        <f>'Moving Avg'!F20</f>
        <v>1.4305263157894734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100</v>
      </c>
      <c r="Q20" s="8">
        <f t="shared" si="4"/>
        <v>47</v>
      </c>
      <c r="R20" s="8">
        <f t="shared" si="5"/>
        <v>56.5</v>
      </c>
      <c r="S20" s="8">
        <f t="shared" si="6"/>
        <v>68</v>
      </c>
      <c r="T20" s="8">
        <f t="shared" si="7"/>
        <v>55</v>
      </c>
      <c r="U20" s="7">
        <f t="shared" si="8"/>
        <v>57.166666666666664</v>
      </c>
      <c r="V20" s="7">
        <f t="shared" si="9"/>
        <v>56.625</v>
      </c>
    </row>
    <row r="21" spans="1:22" ht="13.5" x14ac:dyDescent="0.25">
      <c r="A21" s="3">
        <f>RSI!A21</f>
        <v>42335</v>
      </c>
      <c r="B21" s="2">
        <f>RSI!B21</f>
        <v>1.45</v>
      </c>
      <c r="C21" s="2">
        <f>RSI!I21</f>
        <v>53.584180170282885</v>
      </c>
      <c r="D21" s="2">
        <f>MACD!E21</f>
        <v>0</v>
      </c>
      <c r="E21" s="2">
        <f>MACD!F21</f>
        <v>0</v>
      </c>
      <c r="F21" s="2">
        <f>'Moving Avg'!D21</f>
        <v>1.448</v>
      </c>
      <c r="G21" s="2">
        <f>'Moving Avg'!F21</f>
        <v>1.4314999999999998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100</v>
      </c>
      <c r="Q21" s="8">
        <f t="shared" si="4"/>
        <v>47</v>
      </c>
      <c r="R21" s="8">
        <f t="shared" si="5"/>
        <v>56.5</v>
      </c>
      <c r="S21" s="8">
        <f t="shared" si="6"/>
        <v>68</v>
      </c>
      <c r="T21" s="8">
        <f t="shared" si="7"/>
        <v>55</v>
      </c>
      <c r="U21" s="7">
        <f t="shared" si="8"/>
        <v>57.166666666666664</v>
      </c>
      <c r="V21" s="7">
        <f t="shared" si="9"/>
        <v>56.625</v>
      </c>
    </row>
    <row r="22" spans="1:22" ht="13.5" x14ac:dyDescent="0.25">
      <c r="A22" s="3">
        <f>RSI!A22</f>
        <v>42338</v>
      </c>
      <c r="B22" s="2">
        <f>RSI!B22</f>
        <v>1.45</v>
      </c>
      <c r="C22" s="2">
        <f>RSI!I22</f>
        <v>53.584180170282885</v>
      </c>
      <c r="D22" s="2">
        <f>MACD!E22</f>
        <v>0</v>
      </c>
      <c r="E22" s="2">
        <f>MACD!F22</f>
        <v>0</v>
      </c>
      <c r="F22" s="2">
        <f>'Moving Avg'!D22</f>
        <v>1.45</v>
      </c>
      <c r="G22" s="2">
        <f>'Moving Avg'!F22</f>
        <v>1.4319999999999999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100</v>
      </c>
      <c r="Q22" s="8">
        <f t="shared" si="4"/>
        <v>47</v>
      </c>
      <c r="R22" s="8">
        <f t="shared" si="5"/>
        <v>56.5</v>
      </c>
      <c r="S22" s="8">
        <f t="shared" si="6"/>
        <v>68</v>
      </c>
      <c r="T22" s="8">
        <f t="shared" si="7"/>
        <v>55</v>
      </c>
      <c r="U22" s="7">
        <f t="shared" si="8"/>
        <v>57.166666666666664</v>
      </c>
      <c r="V22" s="7">
        <f t="shared" si="9"/>
        <v>56.625</v>
      </c>
    </row>
    <row r="23" spans="1:22" ht="13.5" x14ac:dyDescent="0.25">
      <c r="A23" s="3">
        <f>RSI!A23</f>
        <v>42339</v>
      </c>
      <c r="B23" s="2">
        <f>RSI!B23</f>
        <v>1.48</v>
      </c>
      <c r="C23" s="2">
        <f>RSI!I23</f>
        <v>62.383653449763528</v>
      </c>
      <c r="D23" s="2">
        <f>MACD!E23</f>
        <v>0</v>
      </c>
      <c r="E23" s="2">
        <f>MACD!F23</f>
        <v>0</v>
      </c>
      <c r="F23" s="2">
        <f>'Moving Avg'!D23</f>
        <v>1.456</v>
      </c>
      <c r="G23" s="2">
        <f>'Moving Avg'!F23</f>
        <v>1.4339999999999997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83.5</v>
      </c>
      <c r="Q23" s="8">
        <f t="shared" si="4"/>
        <v>44.524999999999999</v>
      </c>
      <c r="R23" s="8">
        <f t="shared" si="5"/>
        <v>52.375</v>
      </c>
      <c r="S23" s="8">
        <f t="shared" si="6"/>
        <v>60.575000000000003</v>
      </c>
      <c r="T23" s="8">
        <f t="shared" si="7"/>
        <v>50.875</v>
      </c>
      <c r="U23" s="7">
        <f t="shared" si="8"/>
        <v>52.491666666666674</v>
      </c>
      <c r="V23" s="7">
        <f t="shared" si="9"/>
        <v>52.087500000000006</v>
      </c>
    </row>
    <row r="24" spans="1:22" ht="13.5" x14ac:dyDescent="0.25">
      <c r="A24" s="3">
        <f>RSI!A24</f>
        <v>42340</v>
      </c>
      <c r="B24" s="2">
        <f>RSI!B24</f>
        <v>1.48</v>
      </c>
      <c r="C24" s="2">
        <f>RSI!I24</f>
        <v>62.383653449763528</v>
      </c>
      <c r="D24" s="2">
        <f>MACD!E24</f>
        <v>0</v>
      </c>
      <c r="E24" s="2">
        <f>MACD!F24</f>
        <v>0</v>
      </c>
      <c r="F24" s="2">
        <f>'Moving Avg'!D24</f>
        <v>1.4620000000000002</v>
      </c>
      <c r="G24" s="2">
        <f>'Moving Avg'!F24</f>
        <v>1.4359999999999999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NEUTRAL</v>
      </c>
      <c r="L24" s="5" t="str">
        <f>OBV!H24</f>
        <v>CONFIRMED BULLISH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83.5</v>
      </c>
      <c r="Q24" s="8">
        <f t="shared" si="4"/>
        <v>44.524999999999999</v>
      </c>
      <c r="R24" s="8">
        <f t="shared" si="5"/>
        <v>52.375</v>
      </c>
      <c r="S24" s="8">
        <f t="shared" si="6"/>
        <v>60.575000000000003</v>
      </c>
      <c r="T24" s="8">
        <f t="shared" si="7"/>
        <v>50.875</v>
      </c>
      <c r="U24" s="7">
        <f t="shared" si="8"/>
        <v>52.491666666666674</v>
      </c>
      <c r="V24" s="7">
        <f t="shared" si="9"/>
        <v>52.087500000000006</v>
      </c>
    </row>
    <row r="25" spans="1:22" ht="13.5" x14ac:dyDescent="0.25">
      <c r="A25" s="3">
        <f>RSI!A25</f>
        <v>42341</v>
      </c>
      <c r="B25" s="2">
        <f>RSI!B25</f>
        <v>1.48</v>
      </c>
      <c r="C25" s="2">
        <f>RSI!I25</f>
        <v>62.383653449763528</v>
      </c>
      <c r="D25" s="2">
        <f>MACD!E25</f>
        <v>0</v>
      </c>
      <c r="E25" s="2">
        <f>MACD!F25</f>
        <v>0</v>
      </c>
      <c r="F25" s="2">
        <f>'Moving Avg'!D25</f>
        <v>1.468</v>
      </c>
      <c r="G25" s="2">
        <f>'Moving Avg'!F25</f>
        <v>1.4379999999999999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NEUTRAL</v>
      </c>
      <c r="L25" s="5" t="str">
        <f>OBV!H25</f>
        <v>CONFIRMED BULLISH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83.5</v>
      </c>
      <c r="Q25" s="8">
        <f t="shared" si="4"/>
        <v>44.524999999999999</v>
      </c>
      <c r="R25" s="8">
        <f t="shared" si="5"/>
        <v>52.375</v>
      </c>
      <c r="S25" s="8">
        <f t="shared" si="6"/>
        <v>60.575000000000003</v>
      </c>
      <c r="T25" s="8">
        <f t="shared" si="7"/>
        <v>50.875</v>
      </c>
      <c r="U25" s="7">
        <f t="shared" si="8"/>
        <v>52.491666666666674</v>
      </c>
      <c r="V25" s="7">
        <f t="shared" si="9"/>
        <v>52.087500000000006</v>
      </c>
    </row>
    <row r="26" spans="1:22" ht="13.5" x14ac:dyDescent="0.25">
      <c r="A26" s="3">
        <f>RSI!A26</f>
        <v>42342</v>
      </c>
      <c r="B26" s="2">
        <f>RSI!B26</f>
        <v>1.48</v>
      </c>
      <c r="C26" s="2">
        <f>RSI!I26</f>
        <v>62.383653449763528</v>
      </c>
      <c r="D26" s="2">
        <f>MACD!E26</f>
        <v>0</v>
      </c>
      <c r="E26" s="2">
        <f>MACD!F26</f>
        <v>0</v>
      </c>
      <c r="F26" s="2">
        <f>'Moving Avg'!D26</f>
        <v>1.4740000000000002</v>
      </c>
      <c r="G26" s="2">
        <f>'Moving Avg'!F26</f>
        <v>1.44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NEUTRAL</v>
      </c>
      <c r="L26" s="5" t="str">
        <f>OBV!H26</f>
        <v>CONFIRMED BULLISH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83.5</v>
      </c>
      <c r="Q26" s="8">
        <f t="shared" si="4"/>
        <v>44.524999999999999</v>
      </c>
      <c r="R26" s="8">
        <f t="shared" si="5"/>
        <v>52.375</v>
      </c>
      <c r="S26" s="8">
        <f t="shared" si="6"/>
        <v>60.575000000000003</v>
      </c>
      <c r="T26" s="8">
        <f t="shared" si="7"/>
        <v>50.875</v>
      </c>
      <c r="U26" s="7">
        <f t="shared" si="8"/>
        <v>52.491666666666674</v>
      </c>
      <c r="V26" s="7">
        <f t="shared" si="9"/>
        <v>52.087500000000006</v>
      </c>
    </row>
    <row r="27" spans="1:22" ht="13.5" x14ac:dyDescent="0.25">
      <c r="A27" s="3">
        <f>RSI!A27</f>
        <v>42345</v>
      </c>
      <c r="B27" s="2">
        <f>RSI!B27</f>
        <v>1.44</v>
      </c>
      <c r="C27" s="2">
        <f>RSI!I27</f>
        <v>46.555258895594477</v>
      </c>
      <c r="D27" s="2">
        <f>MACD!E27</f>
        <v>-2.0936427363745347E-2</v>
      </c>
      <c r="E27" s="2">
        <f>MACD!F27</f>
        <v>0</v>
      </c>
      <c r="F27" s="2">
        <f>'Moving Avg'!D27</f>
        <v>1.472</v>
      </c>
      <c r="G27" s="2">
        <f>'Moving Avg'!F27</f>
        <v>1.44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  <c r="M27" s="7">
        <f t="shared" si="0"/>
        <v>25</v>
      </c>
      <c r="N27" s="7">
        <f t="shared" si="1"/>
        <v>100</v>
      </c>
      <c r="O27" s="7">
        <f t="shared" si="2"/>
        <v>50</v>
      </c>
      <c r="P27" s="7">
        <f t="shared" si="3"/>
        <v>0</v>
      </c>
      <c r="Q27" s="8">
        <f t="shared" si="4"/>
        <v>51.25</v>
      </c>
      <c r="R27" s="8">
        <f t="shared" si="5"/>
        <v>42.5</v>
      </c>
      <c r="S27" s="8">
        <f t="shared" si="6"/>
        <v>31.25</v>
      </c>
      <c r="T27" s="8">
        <f t="shared" si="7"/>
        <v>43.75</v>
      </c>
      <c r="U27" s="7">
        <f t="shared" si="8"/>
        <v>41.666666666666664</v>
      </c>
      <c r="V27" s="7">
        <f t="shared" si="9"/>
        <v>42.1875</v>
      </c>
    </row>
    <row r="28" spans="1:22" ht="13.5" x14ac:dyDescent="0.25">
      <c r="A28" s="3">
        <f>RSI!A28</f>
        <v>42346</v>
      </c>
      <c r="B28" s="2">
        <f>RSI!B28</f>
        <v>1.44</v>
      </c>
      <c r="C28" s="2">
        <f>RSI!I28</f>
        <v>46.555258895594477</v>
      </c>
      <c r="D28" s="2">
        <f>MACD!E28</f>
        <v>-1.617697700009213E-2</v>
      </c>
      <c r="E28" s="2">
        <f>MACD!F28</f>
        <v>0</v>
      </c>
      <c r="F28" s="2">
        <f>'Moving Avg'!D28</f>
        <v>1.4639999999999997</v>
      </c>
      <c r="G28" s="2">
        <f>'Moving Avg'!F28</f>
        <v>1.44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  <c r="M28" s="7">
        <f t="shared" si="0"/>
        <v>25</v>
      </c>
      <c r="N28" s="7">
        <f t="shared" si="1"/>
        <v>45</v>
      </c>
      <c r="O28" s="7">
        <f t="shared" si="2"/>
        <v>50</v>
      </c>
      <c r="P28" s="7">
        <f t="shared" si="3"/>
        <v>0</v>
      </c>
      <c r="Q28" s="8">
        <f t="shared" si="4"/>
        <v>32</v>
      </c>
      <c r="R28" s="8">
        <f t="shared" si="5"/>
        <v>31.5</v>
      </c>
      <c r="S28" s="8">
        <f t="shared" si="6"/>
        <v>23</v>
      </c>
      <c r="T28" s="8">
        <f t="shared" si="7"/>
        <v>30</v>
      </c>
      <c r="U28" s="7">
        <f t="shared" si="8"/>
        <v>28.833333333333332</v>
      </c>
      <c r="V28" s="7">
        <f t="shared" si="9"/>
        <v>29.125</v>
      </c>
    </row>
    <row r="29" spans="1:22" ht="13.5" x14ac:dyDescent="0.25">
      <c r="A29" s="3">
        <f>RSI!A29</f>
        <v>42347</v>
      </c>
      <c r="B29" s="2">
        <f>RSI!B29</f>
        <v>1.44</v>
      </c>
      <c r="C29" s="2">
        <f>RSI!I29</f>
        <v>46.555258895594477</v>
      </c>
      <c r="D29" s="2">
        <f>MACD!E29</f>
        <v>-1.2149749769308604E-2</v>
      </c>
      <c r="E29" s="2">
        <f>MACD!F29</f>
        <v>0</v>
      </c>
      <c r="F29" s="2">
        <f>'Moving Avg'!D29</f>
        <v>1.456</v>
      </c>
      <c r="G29" s="2">
        <f>'Moving Avg'!F29</f>
        <v>1.44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  <c r="M29" s="7">
        <f t="shared" si="0"/>
        <v>25</v>
      </c>
      <c r="N29" s="7">
        <f t="shared" si="1"/>
        <v>45</v>
      </c>
      <c r="O29" s="7">
        <f t="shared" si="2"/>
        <v>50</v>
      </c>
      <c r="P29" s="7">
        <f t="shared" si="3"/>
        <v>0</v>
      </c>
      <c r="Q29" s="8">
        <f t="shared" si="4"/>
        <v>32</v>
      </c>
      <c r="R29" s="8">
        <f t="shared" si="5"/>
        <v>31.5</v>
      </c>
      <c r="S29" s="8">
        <f t="shared" si="6"/>
        <v>23</v>
      </c>
      <c r="T29" s="8">
        <f t="shared" si="7"/>
        <v>30</v>
      </c>
      <c r="U29" s="7">
        <f t="shared" si="8"/>
        <v>28.833333333333332</v>
      </c>
      <c r="V29" s="7">
        <f t="shared" si="9"/>
        <v>29.125</v>
      </c>
    </row>
    <row r="30" spans="1:22" ht="13.5" x14ac:dyDescent="0.25">
      <c r="A30" s="3">
        <f>RSI!A30</f>
        <v>42348</v>
      </c>
      <c r="B30" s="2">
        <f>RSI!B30</f>
        <v>1.44</v>
      </c>
      <c r="C30" s="2">
        <f>RSI!I30</f>
        <v>46.555258895594477</v>
      </c>
      <c r="D30" s="2">
        <f>MACD!E30</f>
        <v>-8.7420959586455016E-3</v>
      </c>
      <c r="E30" s="2">
        <f>MACD!F30</f>
        <v>0</v>
      </c>
      <c r="F30" s="2">
        <f>'Moving Avg'!D30</f>
        <v>1.4479999999999997</v>
      </c>
      <c r="G30" s="2">
        <f>'Moving Avg'!F30</f>
        <v>1.4400000000000002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  <c r="M30" s="7">
        <f t="shared" si="0"/>
        <v>25</v>
      </c>
      <c r="N30" s="7">
        <f t="shared" si="1"/>
        <v>45</v>
      </c>
      <c r="O30" s="7">
        <f t="shared" si="2"/>
        <v>50</v>
      </c>
      <c r="P30" s="7">
        <f t="shared" si="3"/>
        <v>0</v>
      </c>
      <c r="Q30" s="8">
        <f t="shared" si="4"/>
        <v>32</v>
      </c>
      <c r="R30" s="8">
        <f t="shared" si="5"/>
        <v>31.5</v>
      </c>
      <c r="S30" s="8">
        <f t="shared" si="6"/>
        <v>23</v>
      </c>
      <c r="T30" s="8">
        <f t="shared" si="7"/>
        <v>30</v>
      </c>
      <c r="U30" s="7">
        <f t="shared" si="8"/>
        <v>28.833333333333332</v>
      </c>
      <c r="V30" s="7">
        <f t="shared" si="9"/>
        <v>29.125</v>
      </c>
    </row>
    <row r="31" spans="1:22" ht="13.5" x14ac:dyDescent="0.25">
      <c r="A31" s="3">
        <f>RSI!A31</f>
        <v>42349</v>
      </c>
      <c r="B31" s="2">
        <f>RSI!B31</f>
        <v>1.44</v>
      </c>
      <c r="C31" s="2">
        <f>RSI!I31</f>
        <v>46.555258895594477</v>
      </c>
      <c r="D31" s="2">
        <f>MACD!E31</f>
        <v>-5.8586965803921753E-3</v>
      </c>
      <c r="E31" s="2">
        <f>MACD!F31</f>
        <v>0</v>
      </c>
      <c r="F31" s="2">
        <f>'Moving Avg'!D31</f>
        <v>1.44</v>
      </c>
      <c r="G31" s="2">
        <f>'Moving Avg'!F31</f>
        <v>1.4420000000000002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45</v>
      </c>
      <c r="O31" s="7">
        <f t="shared" si="2"/>
        <v>50</v>
      </c>
      <c r="P31" s="7">
        <f t="shared" si="3"/>
        <v>0</v>
      </c>
      <c r="Q31" s="8">
        <f t="shared" si="4"/>
        <v>32</v>
      </c>
      <c r="R31" s="8">
        <f t="shared" si="5"/>
        <v>31.5</v>
      </c>
      <c r="S31" s="8">
        <f t="shared" si="6"/>
        <v>23</v>
      </c>
      <c r="T31" s="8">
        <f t="shared" si="7"/>
        <v>30</v>
      </c>
      <c r="U31" s="7">
        <f t="shared" si="8"/>
        <v>28.833333333333332</v>
      </c>
      <c r="V31" s="7">
        <f t="shared" si="9"/>
        <v>29.125</v>
      </c>
    </row>
    <row r="32" spans="1:22" ht="13.5" x14ac:dyDescent="0.25">
      <c r="A32" s="3">
        <f>RSI!A32</f>
        <v>42352</v>
      </c>
      <c r="B32" s="2">
        <f>RSI!B32</f>
        <v>1.44</v>
      </c>
      <c r="C32" s="2">
        <f>RSI!I32</f>
        <v>46.555258895594477</v>
      </c>
      <c r="D32" s="2">
        <f>MACD!E32</f>
        <v>-3.4188971064854634E-3</v>
      </c>
      <c r="E32" s="2">
        <f>MACD!F32</f>
        <v>0</v>
      </c>
      <c r="F32" s="2">
        <f>'Moving Avg'!D32</f>
        <v>1.44</v>
      </c>
      <c r="G32" s="2">
        <f>'Moving Avg'!F32</f>
        <v>1.4425000000000003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str">
        <f>OBV!G32</f>
        <v>NEUTRAL</v>
      </c>
      <c r="L32" s="5" t="str">
        <f>OBV!H32</f>
        <v>NEUTRAL</v>
      </c>
      <c r="M32" s="7">
        <f t="shared" si="0"/>
        <v>25</v>
      </c>
      <c r="N32" s="7">
        <f t="shared" si="1"/>
        <v>45</v>
      </c>
      <c r="O32" s="7">
        <f t="shared" si="2"/>
        <v>50</v>
      </c>
      <c r="P32" s="7">
        <f t="shared" si="3"/>
        <v>33</v>
      </c>
      <c r="Q32" s="8">
        <f t="shared" si="4"/>
        <v>36.950000000000003</v>
      </c>
      <c r="R32" s="8">
        <f t="shared" si="5"/>
        <v>39.75</v>
      </c>
      <c r="S32" s="8">
        <f t="shared" si="6"/>
        <v>37.85</v>
      </c>
      <c r="T32" s="8">
        <f t="shared" si="7"/>
        <v>38.25</v>
      </c>
      <c r="U32" s="7">
        <f t="shared" si="8"/>
        <v>38.183333333333337</v>
      </c>
      <c r="V32" s="7">
        <f t="shared" si="9"/>
        <v>38.200000000000003</v>
      </c>
    </row>
    <row r="33" spans="1:22" ht="13.5" x14ac:dyDescent="0.25">
      <c r="A33" s="3">
        <f>RSI!A33</f>
        <v>42353</v>
      </c>
      <c r="B33" s="2">
        <f>RSI!B33</f>
        <v>1.44</v>
      </c>
      <c r="C33" s="2">
        <f>RSI!I33</f>
        <v>46.555258895594477</v>
      </c>
      <c r="D33" s="2">
        <f>MACD!E33</f>
        <v>3.2609332175892458E-3</v>
      </c>
      <c r="E33" s="2">
        <f>MACD!F33</f>
        <v>0</v>
      </c>
      <c r="F33" s="2">
        <f>'Moving Avg'!D33</f>
        <v>1.44</v>
      </c>
      <c r="G33" s="2">
        <f>'Moving Avg'!F33</f>
        <v>1.4425000000000003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str">
        <f>OBV!G33</f>
        <v>NEUTRAL</v>
      </c>
      <c r="L33" s="5" t="str">
        <f>OBV!H33</f>
        <v>NEUTRAL</v>
      </c>
      <c r="M33" s="7">
        <f t="shared" si="0"/>
        <v>25</v>
      </c>
      <c r="N33" s="7">
        <f t="shared" si="1"/>
        <v>0</v>
      </c>
      <c r="O33" s="7">
        <f t="shared" si="2"/>
        <v>50</v>
      </c>
      <c r="P33" s="7">
        <f t="shared" si="3"/>
        <v>33</v>
      </c>
      <c r="Q33" s="8">
        <f t="shared" si="4"/>
        <v>21.2</v>
      </c>
      <c r="R33" s="8">
        <f t="shared" si="5"/>
        <v>30.75</v>
      </c>
      <c r="S33" s="8">
        <f t="shared" si="6"/>
        <v>31.1</v>
      </c>
      <c r="T33" s="8">
        <f t="shared" si="7"/>
        <v>27</v>
      </c>
      <c r="U33" s="7">
        <f t="shared" si="8"/>
        <v>27.683333333333337</v>
      </c>
      <c r="V33" s="7">
        <f t="shared" si="9"/>
        <v>27.512500000000003</v>
      </c>
    </row>
    <row r="34" spans="1:22" ht="13.5" x14ac:dyDescent="0.25">
      <c r="A34" s="3">
        <f>RSI!A34</f>
        <v>42354</v>
      </c>
      <c r="B34" s="2">
        <f>RSI!B34</f>
        <v>1.44</v>
      </c>
      <c r="C34" s="2">
        <f>RSI!I34</f>
        <v>46.55525889559447</v>
      </c>
      <c r="D34" s="2">
        <f>MACD!E34</f>
        <v>8.9130973379600853E-3</v>
      </c>
      <c r="E34" s="2">
        <f>MACD!F34</f>
        <v>0</v>
      </c>
      <c r="F34" s="2">
        <f>'Moving Avg'!D34</f>
        <v>1.44</v>
      </c>
      <c r="G34" s="2">
        <f>'Moving Avg'!F34</f>
        <v>1.4455000000000005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str">
        <f>OBV!G34</f>
        <v>NEUTRAL</v>
      </c>
      <c r="L34" s="5" t="str">
        <f>OBV!H34</f>
        <v>NEUTRAL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33</v>
      </c>
      <c r="Q34" s="8">
        <f t="shared" si="4"/>
        <v>21.2</v>
      </c>
      <c r="R34" s="8">
        <f t="shared" si="5"/>
        <v>30.75</v>
      </c>
      <c r="S34" s="8">
        <f t="shared" si="6"/>
        <v>31.1</v>
      </c>
      <c r="T34" s="8">
        <f t="shared" si="7"/>
        <v>27</v>
      </c>
      <c r="U34" s="7">
        <f t="shared" si="8"/>
        <v>27.683333333333337</v>
      </c>
      <c r="V34" s="7">
        <f t="shared" si="9"/>
        <v>27.512500000000003</v>
      </c>
    </row>
    <row r="35" spans="1:22" ht="13.5" x14ac:dyDescent="0.25">
      <c r="A35" s="3">
        <f>RSI!A35</f>
        <v>42355</v>
      </c>
      <c r="B35" s="2">
        <f>RSI!B35</f>
        <v>1.4</v>
      </c>
      <c r="C35" s="2">
        <f>RSI!I35</f>
        <v>31.908306174087301</v>
      </c>
      <c r="D35" s="2">
        <f>MACD!E35</f>
        <v>1.6658660710467732E-2</v>
      </c>
      <c r="E35" s="2">
        <f>MACD!F35</f>
        <v>-4.2722391680724619E-3</v>
      </c>
      <c r="F35" s="2">
        <f>'Moving Avg'!D35</f>
        <v>1.4319999999999999</v>
      </c>
      <c r="G35" s="2">
        <f>'Moving Avg'!F35</f>
        <v>1.4460000000000004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NEUTRAL</v>
      </c>
      <c r="L35" s="5" t="str">
        <f>OBV!H35</f>
        <v>CONFIRMED BEARISH</v>
      </c>
      <c r="M35" s="7">
        <f t="shared" si="0"/>
        <v>25</v>
      </c>
      <c r="N35" s="7">
        <f t="shared" si="1"/>
        <v>0</v>
      </c>
      <c r="O35" s="7">
        <f t="shared" si="2"/>
        <v>50</v>
      </c>
      <c r="P35" s="7">
        <f t="shared" si="3"/>
        <v>16.5</v>
      </c>
      <c r="Q35" s="8">
        <f t="shared" si="4"/>
        <v>18.725000000000001</v>
      </c>
      <c r="R35" s="8">
        <f t="shared" si="5"/>
        <v>26.625</v>
      </c>
      <c r="S35" s="8">
        <f t="shared" si="6"/>
        <v>23.675000000000001</v>
      </c>
      <c r="T35" s="8">
        <f t="shared" si="7"/>
        <v>22.875</v>
      </c>
      <c r="U35" s="7">
        <f t="shared" si="8"/>
        <v>23.008333333333336</v>
      </c>
      <c r="V35" s="7">
        <f t="shared" si="9"/>
        <v>22.975000000000001</v>
      </c>
    </row>
    <row r="36" spans="1:22" ht="13.5" x14ac:dyDescent="0.25">
      <c r="A36" s="3">
        <f>RSI!A36</f>
        <v>42356</v>
      </c>
      <c r="B36" s="2">
        <f>RSI!B36</f>
        <v>1.37</v>
      </c>
      <c r="C36" s="2">
        <f>RSI!I36</f>
        <v>25.442956056101281</v>
      </c>
      <c r="D36" s="2">
        <f>MACD!E36</f>
        <v>2.5671182888808541E-2</v>
      </c>
      <c r="E36" s="2">
        <f>MACD!F36</f>
        <v>1.7164452433037387E-3</v>
      </c>
      <c r="F36" s="2">
        <f>'Moving Avg'!D36</f>
        <v>1.4180000000000001</v>
      </c>
      <c r="G36" s="2">
        <f>'Moving Avg'!F36</f>
        <v>1.4450000000000005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50</v>
      </c>
      <c r="N36" s="7">
        <f t="shared" si="1"/>
        <v>0</v>
      </c>
      <c r="O36" s="7">
        <f t="shared" si="2"/>
        <v>50</v>
      </c>
      <c r="P36" s="7">
        <f t="shared" si="3"/>
        <v>0</v>
      </c>
      <c r="Q36" s="8">
        <f t="shared" si="4"/>
        <v>25</v>
      </c>
      <c r="R36" s="8">
        <f t="shared" si="5"/>
        <v>27.5</v>
      </c>
      <c r="S36" s="8">
        <f t="shared" si="6"/>
        <v>20</v>
      </c>
      <c r="T36" s="8">
        <f t="shared" si="7"/>
        <v>25</v>
      </c>
      <c r="U36" s="7">
        <f t="shared" si="8"/>
        <v>24.166666666666668</v>
      </c>
      <c r="V36" s="7">
        <f t="shared" si="9"/>
        <v>24.375</v>
      </c>
    </row>
    <row r="37" spans="1:22" ht="13.5" x14ac:dyDescent="0.25">
      <c r="A37" s="3">
        <f>RSI!A37</f>
        <v>42359</v>
      </c>
      <c r="B37" s="2">
        <f>RSI!B37</f>
        <v>1.41</v>
      </c>
      <c r="C37" s="2">
        <f>RSI!I37</f>
        <v>42.246174516614083</v>
      </c>
      <c r="D37" s="2">
        <f>MACD!E37</f>
        <v>2.4576478807579516E-2</v>
      </c>
      <c r="E37" s="2">
        <f>MACD!F37</f>
        <v>6.2884519561588947E-3</v>
      </c>
      <c r="F37" s="2">
        <f>'Moving Avg'!D37</f>
        <v>1.4119999999999999</v>
      </c>
      <c r="G37" s="2">
        <f>'Moving Avg'!F37</f>
        <v>1.4435000000000004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NEUTRAL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50</v>
      </c>
      <c r="P37" s="7">
        <f t="shared" si="3"/>
        <v>16.5</v>
      </c>
      <c r="Q37" s="8">
        <f t="shared" si="4"/>
        <v>18.725000000000001</v>
      </c>
      <c r="R37" s="8">
        <f t="shared" si="5"/>
        <v>26.625</v>
      </c>
      <c r="S37" s="8">
        <f t="shared" si="6"/>
        <v>23.675000000000001</v>
      </c>
      <c r="T37" s="8">
        <f t="shared" si="7"/>
        <v>22.875</v>
      </c>
      <c r="U37" s="7">
        <f t="shared" si="8"/>
        <v>23.008333333333336</v>
      </c>
      <c r="V37" s="7">
        <f t="shared" si="9"/>
        <v>22.975000000000001</v>
      </c>
    </row>
    <row r="38" spans="1:22" ht="13.5" x14ac:dyDescent="0.25">
      <c r="A38" s="3">
        <f>RSI!A38</f>
        <v>42360</v>
      </c>
      <c r="B38" s="2">
        <f>RSI!B38</f>
        <v>1.36</v>
      </c>
      <c r="C38" s="2">
        <f>RSI!I38</f>
        <v>32.412583565957775</v>
      </c>
      <c r="D38" s="2">
        <f>MACD!E38</f>
        <v>2.7484314882883165E-2</v>
      </c>
      <c r="E38" s="2">
        <f>MACD!F38</f>
        <v>1.0527624541503751E-2</v>
      </c>
      <c r="F38" s="2">
        <f>'Moving Avg'!D38</f>
        <v>1.3960000000000001</v>
      </c>
      <c r="G38" s="2">
        <f>'Moving Avg'!F38</f>
        <v>1.4390000000000003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50</v>
      </c>
      <c r="P38" s="7">
        <f t="shared" si="3"/>
        <v>0</v>
      </c>
      <c r="Q38" s="8">
        <f t="shared" si="4"/>
        <v>16.25</v>
      </c>
      <c r="R38" s="8">
        <f t="shared" si="5"/>
        <v>22.5</v>
      </c>
      <c r="S38" s="8">
        <f t="shared" si="6"/>
        <v>16.25</v>
      </c>
      <c r="T38" s="8">
        <f t="shared" si="7"/>
        <v>18.75</v>
      </c>
      <c r="U38" s="7">
        <f t="shared" si="8"/>
        <v>18.333333333333332</v>
      </c>
      <c r="V38" s="7">
        <f t="shared" si="9"/>
        <v>18.4375</v>
      </c>
    </row>
    <row r="39" spans="1:22" ht="13.5" x14ac:dyDescent="0.25">
      <c r="A39" s="3">
        <f>RSI!A39</f>
        <v>42361</v>
      </c>
      <c r="B39" s="2">
        <f>RSI!B39</f>
        <v>1.4</v>
      </c>
      <c r="C39" s="2">
        <f>RSI!I39</f>
        <v>43.702452421777998</v>
      </c>
      <c r="D39" s="2">
        <f>MACD!E39</f>
        <v>2.7398040413302072E-2</v>
      </c>
      <c r="E39" s="2">
        <f>MACD!F39</f>
        <v>1.3901707715863416E-2</v>
      </c>
      <c r="F39" s="2">
        <f>'Moving Avg'!D39</f>
        <v>1.3879999999999999</v>
      </c>
      <c r="G39" s="2">
        <f>'Moving Avg'!F39</f>
        <v>1.4365000000000001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0</v>
      </c>
      <c r="O39" s="7">
        <f t="shared" si="2"/>
        <v>50</v>
      </c>
      <c r="P39" s="7">
        <f t="shared" si="3"/>
        <v>0</v>
      </c>
      <c r="Q39" s="8">
        <f t="shared" si="4"/>
        <v>16.25</v>
      </c>
      <c r="R39" s="8">
        <f t="shared" si="5"/>
        <v>22.5</v>
      </c>
      <c r="S39" s="8">
        <f t="shared" si="6"/>
        <v>16.25</v>
      </c>
      <c r="T39" s="8">
        <f t="shared" si="7"/>
        <v>18.75</v>
      </c>
      <c r="U39" s="7">
        <f t="shared" si="8"/>
        <v>18.333333333333332</v>
      </c>
      <c r="V39" s="7">
        <f t="shared" si="9"/>
        <v>18.4375</v>
      </c>
    </row>
    <row r="40" spans="1:22" ht="13.5" x14ac:dyDescent="0.25">
      <c r="A40" s="3">
        <f>RSI!A40</f>
        <v>42363</v>
      </c>
      <c r="B40" s="2">
        <f>RSI!B40</f>
        <v>1.41</v>
      </c>
      <c r="C40" s="2">
        <f>RSI!I40</f>
        <v>46.125334781679022</v>
      </c>
      <c r="D40" s="2">
        <f>MACD!E40</f>
        <v>2.6733317789974453E-2</v>
      </c>
      <c r="E40" s="2">
        <f>MACD!F40</f>
        <v>1.6468029730685625E-2</v>
      </c>
      <c r="F40" s="2">
        <f>'Moving Avg'!D40</f>
        <v>1.3900000000000001</v>
      </c>
      <c r="G40" s="2">
        <f>'Moving Avg'!F40</f>
        <v>1.4345000000000001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WEAK</v>
      </c>
      <c r="L40" s="5" t="str">
        <f>OBV!H40</f>
        <v>BEARISH DIVERGENCE</v>
      </c>
      <c r="M40" s="7">
        <f t="shared" si="0"/>
        <v>25</v>
      </c>
      <c r="N40" s="7">
        <f t="shared" si="1"/>
        <v>0</v>
      </c>
      <c r="O40" s="7">
        <f t="shared" si="2"/>
        <v>50</v>
      </c>
      <c r="P40" s="7">
        <f t="shared" si="3"/>
        <v>0</v>
      </c>
      <c r="Q40" s="8">
        <f t="shared" si="4"/>
        <v>16.25</v>
      </c>
      <c r="R40" s="8">
        <f t="shared" si="5"/>
        <v>22.5</v>
      </c>
      <c r="S40" s="8">
        <f t="shared" si="6"/>
        <v>16.25</v>
      </c>
      <c r="T40" s="8">
        <f t="shared" si="7"/>
        <v>18.75</v>
      </c>
      <c r="U40" s="7">
        <f t="shared" si="8"/>
        <v>18.333333333333332</v>
      </c>
      <c r="V40" s="7">
        <f t="shared" si="9"/>
        <v>18.4375</v>
      </c>
    </row>
    <row r="41" spans="1:22" ht="13.5" x14ac:dyDescent="0.25">
      <c r="A41" s="3">
        <f>RSI!A41</f>
        <v>42366</v>
      </c>
      <c r="B41" s="2">
        <f>RSI!B41</f>
        <v>1.41</v>
      </c>
      <c r="C41" s="2">
        <f>RSI!I41</f>
        <v>46.12533478167903</v>
      </c>
      <c r="D41" s="2">
        <f>MACD!E41</f>
        <v>2.6249750859561383E-2</v>
      </c>
      <c r="E41" s="2">
        <f>MACD!F41</f>
        <v>1.8424373956460776E-2</v>
      </c>
      <c r="F41" s="2">
        <f>'Moving Avg'!D41</f>
        <v>1.3980000000000001</v>
      </c>
      <c r="G41" s="2">
        <f>'Moving Avg'!F41</f>
        <v>1.4324999999999999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BEARISH DIVERGENCE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0</v>
      </c>
      <c r="Q41" s="8">
        <f t="shared" si="4"/>
        <v>16.25</v>
      </c>
      <c r="R41" s="8">
        <f t="shared" si="5"/>
        <v>22.5</v>
      </c>
      <c r="S41" s="8">
        <f t="shared" si="6"/>
        <v>16.25</v>
      </c>
      <c r="T41" s="8">
        <f t="shared" si="7"/>
        <v>18.75</v>
      </c>
      <c r="U41" s="7">
        <f t="shared" si="8"/>
        <v>18.333333333333332</v>
      </c>
      <c r="V41" s="7">
        <f t="shared" si="9"/>
        <v>18.4375</v>
      </c>
    </row>
    <row r="42" spans="1:22" ht="13.5" x14ac:dyDescent="0.25">
      <c r="A42" s="3">
        <f>RSI!A42</f>
        <v>42367</v>
      </c>
      <c r="B42" s="2">
        <f>RSI!B42</f>
        <v>1.41</v>
      </c>
      <c r="C42" s="2">
        <f>RSI!I42</f>
        <v>46.12533478167903</v>
      </c>
      <c r="D42" s="2">
        <f>MACD!E42</f>
        <v>2.5913625761835313E-2</v>
      </c>
      <c r="E42" s="2">
        <f>MACD!F42</f>
        <v>1.9922224317535684E-2</v>
      </c>
      <c r="F42" s="2">
        <f>'Moving Avg'!D42</f>
        <v>1.3980000000000001</v>
      </c>
      <c r="G42" s="2">
        <f>'Moving Avg'!F42</f>
        <v>1.4304999999999999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WEAK</v>
      </c>
      <c r="L42" s="5" t="str">
        <f>OBV!H42</f>
        <v>NEUTRAL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0</v>
      </c>
      <c r="Q42" s="8">
        <f t="shared" si="4"/>
        <v>16.25</v>
      </c>
      <c r="R42" s="8">
        <f t="shared" si="5"/>
        <v>22.5</v>
      </c>
      <c r="S42" s="8">
        <f t="shared" si="6"/>
        <v>16.25</v>
      </c>
      <c r="T42" s="8">
        <f t="shared" si="7"/>
        <v>18.75</v>
      </c>
      <c r="U42" s="7">
        <f t="shared" si="8"/>
        <v>18.333333333333332</v>
      </c>
      <c r="V42" s="7">
        <f t="shared" si="9"/>
        <v>18.4375</v>
      </c>
    </row>
    <row r="43" spans="1:22" ht="13.5" x14ac:dyDescent="0.25">
      <c r="A43" s="3">
        <f>RSI!A43</f>
        <v>42368</v>
      </c>
      <c r="B43" s="2">
        <f>RSI!B43</f>
        <v>1.37</v>
      </c>
      <c r="C43" s="2">
        <f>RSI!I43</f>
        <v>37.96295337459668</v>
      </c>
      <c r="D43" s="2">
        <f>MACD!E43</f>
        <v>2.8659811217897957E-2</v>
      </c>
      <c r="E43" s="2">
        <f>MACD!F43</f>
        <v>2.1669741697608137E-2</v>
      </c>
      <c r="F43" s="2">
        <f>'Moving Avg'!D43</f>
        <v>1.4</v>
      </c>
      <c r="G43" s="2">
        <f>'Moving Avg'!F43</f>
        <v>1.4249999999999998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  <c r="M43" s="7">
        <f t="shared" si="0"/>
        <v>25</v>
      </c>
      <c r="N43" s="7">
        <f t="shared" si="1"/>
        <v>0</v>
      </c>
      <c r="O43" s="7">
        <f t="shared" si="2"/>
        <v>50</v>
      </c>
      <c r="P43" s="7">
        <f t="shared" si="3"/>
        <v>100</v>
      </c>
      <c r="Q43" s="8">
        <f t="shared" si="4"/>
        <v>31.25</v>
      </c>
      <c r="R43" s="8">
        <f t="shared" si="5"/>
        <v>47.5</v>
      </c>
      <c r="S43" s="8">
        <f t="shared" si="6"/>
        <v>61.25</v>
      </c>
      <c r="T43" s="8">
        <f t="shared" si="7"/>
        <v>43.75</v>
      </c>
      <c r="U43" s="7">
        <f t="shared" si="8"/>
        <v>46.666666666666664</v>
      </c>
      <c r="V43" s="7">
        <f t="shared" si="9"/>
        <v>45.9375</v>
      </c>
    </row>
    <row r="44" spans="1:22" ht="13.5" x14ac:dyDescent="0.25">
      <c r="A44" s="3">
        <f>RSI!A44</f>
        <v>42369</v>
      </c>
      <c r="B44" s="2">
        <f>RSI!B44</f>
        <v>1.37</v>
      </c>
      <c r="C44" s="2">
        <f>RSI!I44</f>
        <v>37.96295337459668</v>
      </c>
      <c r="D44" s="2">
        <f>MACD!E44</f>
        <v>3.1282494282130369E-2</v>
      </c>
      <c r="E44" s="2">
        <f>MACD!F44</f>
        <v>2.3592292214512586E-2</v>
      </c>
      <c r="F44" s="2">
        <f>'Moving Avg'!D44</f>
        <v>1.3939999999999999</v>
      </c>
      <c r="G44" s="2">
        <f>'Moving Avg'!F44</f>
        <v>1.4194999999999998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BULLISH DIVERGENCE</v>
      </c>
      <c r="M44" s="7">
        <f t="shared" si="0"/>
        <v>25</v>
      </c>
      <c r="N44" s="7">
        <f t="shared" si="1"/>
        <v>0</v>
      </c>
      <c r="O44" s="7">
        <f t="shared" si="2"/>
        <v>50</v>
      </c>
      <c r="P44" s="7">
        <f t="shared" si="3"/>
        <v>83</v>
      </c>
      <c r="Q44" s="8">
        <f t="shared" si="4"/>
        <v>28.7</v>
      </c>
      <c r="R44" s="8">
        <f t="shared" si="5"/>
        <v>43.25</v>
      </c>
      <c r="S44" s="8">
        <f t="shared" si="6"/>
        <v>53.6</v>
      </c>
      <c r="T44" s="8">
        <f t="shared" si="7"/>
        <v>39.5</v>
      </c>
      <c r="U44" s="7">
        <f t="shared" si="8"/>
        <v>41.85</v>
      </c>
      <c r="V44" s="7">
        <f t="shared" si="9"/>
        <v>41.262500000000003</v>
      </c>
    </row>
    <row r="45" spans="1:22" ht="13.5" x14ac:dyDescent="0.25">
      <c r="A45" s="3">
        <f>RSI!A45</f>
        <v>42373</v>
      </c>
      <c r="B45" s="2">
        <f>RSI!B45</f>
        <v>1.4</v>
      </c>
      <c r="C45" s="2">
        <f>RSI!I45</f>
        <v>46.238213842153854</v>
      </c>
      <c r="D45" s="2">
        <f>MACD!E45</f>
        <v>2.5402459711006076E-2</v>
      </c>
      <c r="E45" s="2">
        <f>MACD!F45</f>
        <v>2.3954325713811286E-2</v>
      </c>
      <c r="F45" s="2">
        <f>'Moving Avg'!D45</f>
        <v>1.3919999999999999</v>
      </c>
      <c r="G45" s="2">
        <f>'Moving Avg'!F45</f>
        <v>1.4154999999999998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BULLISH DIVERGENCE</v>
      </c>
      <c r="M45" s="7">
        <f t="shared" si="0"/>
        <v>25</v>
      </c>
      <c r="N45" s="7">
        <f t="shared" si="1"/>
        <v>0</v>
      </c>
      <c r="O45" s="7">
        <f t="shared" si="2"/>
        <v>50</v>
      </c>
      <c r="P45" s="7">
        <f t="shared" si="3"/>
        <v>83</v>
      </c>
      <c r="Q45" s="8">
        <f t="shared" si="4"/>
        <v>28.7</v>
      </c>
      <c r="R45" s="8">
        <f t="shared" si="5"/>
        <v>43.25</v>
      </c>
      <c r="S45" s="8">
        <f t="shared" si="6"/>
        <v>53.6</v>
      </c>
      <c r="T45" s="8">
        <f t="shared" si="7"/>
        <v>39.5</v>
      </c>
      <c r="U45" s="7">
        <f t="shared" si="8"/>
        <v>41.85</v>
      </c>
      <c r="V45" s="7">
        <f t="shared" si="9"/>
        <v>41.262500000000003</v>
      </c>
    </row>
    <row r="46" spans="1:22" ht="13.5" x14ac:dyDescent="0.25">
      <c r="A46" s="3">
        <f>RSI!A46</f>
        <v>42374</v>
      </c>
      <c r="B46" s="2">
        <f>RSI!B46</f>
        <v>1.43</v>
      </c>
      <c r="C46" s="2">
        <f>RSI!I46</f>
        <v>52.991180242528145</v>
      </c>
      <c r="D46" s="2">
        <f>MACD!E46</f>
        <v>1.3668501460569749E-2</v>
      </c>
      <c r="E46" s="2">
        <f>MACD!F46</f>
        <v>2.1897160863162981E-2</v>
      </c>
      <c r="F46" s="2">
        <f>'Moving Avg'!D46</f>
        <v>1.3960000000000001</v>
      </c>
      <c r="G46" s="2">
        <f>'Moving Avg'!F46</f>
        <v>1.4129999999999998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45</v>
      </c>
      <c r="O46" s="7">
        <f t="shared" si="2"/>
        <v>50</v>
      </c>
      <c r="P46" s="7">
        <f t="shared" si="3"/>
        <v>100</v>
      </c>
      <c r="Q46" s="8">
        <f t="shared" si="4"/>
        <v>47</v>
      </c>
      <c r="R46" s="8">
        <f t="shared" si="5"/>
        <v>56.5</v>
      </c>
      <c r="S46" s="8">
        <f t="shared" si="6"/>
        <v>68</v>
      </c>
      <c r="T46" s="8">
        <f t="shared" si="7"/>
        <v>55</v>
      </c>
      <c r="U46" s="7">
        <f t="shared" si="8"/>
        <v>57.166666666666664</v>
      </c>
      <c r="V46" s="7">
        <f t="shared" si="9"/>
        <v>56.625</v>
      </c>
    </row>
    <row r="47" spans="1:22" ht="13.5" x14ac:dyDescent="0.25">
      <c r="A47" s="3">
        <f>RSI!A47</f>
        <v>42375</v>
      </c>
      <c r="B47" s="2">
        <f>RSI!B47</f>
        <v>1.43</v>
      </c>
      <c r="C47" s="2">
        <f>RSI!I47</f>
        <v>52.991180242528145</v>
      </c>
      <c r="D47" s="2">
        <f>MACD!E47</f>
        <v>9.7895483987113785E-3</v>
      </c>
      <c r="E47" s="2">
        <f>MACD!F47</f>
        <v>1.9475638370272663E-2</v>
      </c>
      <c r="F47" s="2">
        <f>'Moving Avg'!D47</f>
        <v>1.4</v>
      </c>
      <c r="G47" s="2">
        <f>'Moving Avg'!F47</f>
        <v>1.4124999999999999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100</v>
      </c>
      <c r="Q47" s="8">
        <f t="shared" si="4"/>
        <v>47</v>
      </c>
      <c r="R47" s="8">
        <f t="shared" si="5"/>
        <v>56.5</v>
      </c>
      <c r="S47" s="8">
        <f t="shared" si="6"/>
        <v>68</v>
      </c>
      <c r="T47" s="8">
        <f t="shared" si="7"/>
        <v>55</v>
      </c>
      <c r="U47" s="7">
        <f t="shared" si="8"/>
        <v>57.166666666666664</v>
      </c>
      <c r="V47" s="7">
        <f t="shared" si="9"/>
        <v>56.625</v>
      </c>
    </row>
    <row r="48" spans="1:22" ht="13.5" x14ac:dyDescent="0.25">
      <c r="A48" s="3">
        <f>RSI!A48</f>
        <v>42376</v>
      </c>
      <c r="B48" s="2">
        <f>RSI!B48</f>
        <v>1.43</v>
      </c>
      <c r="C48" s="2">
        <f>RSI!I48</f>
        <v>52.991180242528145</v>
      </c>
      <c r="D48" s="2">
        <f>MACD!E48</f>
        <v>-1.2813071158350731E-3</v>
      </c>
      <c r="E48" s="2">
        <f>MACD!F48</f>
        <v>1.5324249273051116E-2</v>
      </c>
      <c r="F48" s="2">
        <f>'Moving Avg'!D48</f>
        <v>1.4119999999999999</v>
      </c>
      <c r="G48" s="2">
        <f>'Moving Avg'!F48</f>
        <v>1.4119999999999999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25</v>
      </c>
      <c r="N48" s="7">
        <f t="shared" si="1"/>
        <v>45</v>
      </c>
      <c r="O48" s="7">
        <f t="shared" si="2"/>
        <v>50</v>
      </c>
      <c r="P48" s="7">
        <f t="shared" si="3"/>
        <v>100</v>
      </c>
      <c r="Q48" s="8">
        <f t="shared" si="4"/>
        <v>47</v>
      </c>
      <c r="R48" s="8">
        <f t="shared" si="5"/>
        <v>56.5</v>
      </c>
      <c r="S48" s="8">
        <f t="shared" si="6"/>
        <v>68</v>
      </c>
      <c r="T48" s="8">
        <f t="shared" si="7"/>
        <v>55</v>
      </c>
      <c r="U48" s="7">
        <f t="shared" si="8"/>
        <v>57.166666666666664</v>
      </c>
      <c r="V48" s="7">
        <f t="shared" si="9"/>
        <v>56.625</v>
      </c>
    </row>
    <row r="49" spans="1:22" ht="13.5" x14ac:dyDescent="0.25">
      <c r="A49" s="3">
        <f>RSI!A49</f>
        <v>42377</v>
      </c>
      <c r="B49" s="2">
        <f>RSI!B49</f>
        <v>1.43</v>
      </c>
      <c r="C49" s="2">
        <f>RSI!I49</f>
        <v>52.991180242528145</v>
      </c>
      <c r="D49" s="2">
        <f>MACD!E49</f>
        <v>-4.5843271672225683E-3</v>
      </c>
      <c r="E49" s="2">
        <f>MACD!F49</f>
        <v>1.134253398499638E-2</v>
      </c>
      <c r="F49" s="2">
        <f>'Moving Avg'!D49</f>
        <v>1.4239999999999999</v>
      </c>
      <c r="G49" s="2">
        <f>'Moving Avg'!F49</f>
        <v>1.4114999999999998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25</v>
      </c>
      <c r="N49" s="7">
        <f t="shared" si="1"/>
        <v>45</v>
      </c>
      <c r="O49" s="7">
        <f t="shared" si="2"/>
        <v>50</v>
      </c>
      <c r="P49" s="7">
        <f t="shared" si="3"/>
        <v>100</v>
      </c>
      <c r="Q49" s="8">
        <f t="shared" si="4"/>
        <v>47</v>
      </c>
      <c r="R49" s="8">
        <f t="shared" si="5"/>
        <v>56.5</v>
      </c>
      <c r="S49" s="8">
        <f t="shared" si="6"/>
        <v>68</v>
      </c>
      <c r="T49" s="8">
        <f t="shared" si="7"/>
        <v>55</v>
      </c>
      <c r="U49" s="7">
        <f t="shared" si="8"/>
        <v>57.166666666666664</v>
      </c>
      <c r="V49" s="7">
        <f t="shared" si="9"/>
        <v>56.625</v>
      </c>
    </row>
    <row r="50" spans="1:22" ht="13.5" x14ac:dyDescent="0.25">
      <c r="A50" s="3">
        <f>RSI!A50</f>
        <v>42380</v>
      </c>
      <c r="B50" s="2">
        <f>RSI!B50</f>
        <v>1.43</v>
      </c>
      <c r="C50" s="2">
        <f>RSI!I50</f>
        <v>52.991180242528145</v>
      </c>
      <c r="D50" s="2">
        <f>MACD!E50</f>
        <v>-5.9233391485975506E-3</v>
      </c>
      <c r="E50" s="2">
        <f>MACD!F50</f>
        <v>7.8893593582775937E-3</v>
      </c>
      <c r="F50" s="2">
        <f>'Moving Avg'!D50</f>
        <v>1.43</v>
      </c>
      <c r="G50" s="2">
        <f>'Moving Avg'!F50</f>
        <v>1.411</v>
      </c>
      <c r="H50" s="2">
        <f>'Moving Avg'!G50</f>
        <v>1.428163265306122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25</v>
      </c>
      <c r="N50" s="7">
        <f t="shared" si="1"/>
        <v>45</v>
      </c>
      <c r="O50" s="7">
        <f t="shared" si="2"/>
        <v>50</v>
      </c>
      <c r="P50" s="7">
        <f t="shared" si="3"/>
        <v>100</v>
      </c>
      <c r="Q50" s="8">
        <f t="shared" si="4"/>
        <v>47</v>
      </c>
      <c r="R50" s="8">
        <f t="shared" si="5"/>
        <v>56.5</v>
      </c>
      <c r="S50" s="8">
        <f t="shared" si="6"/>
        <v>68</v>
      </c>
      <c r="T50" s="8">
        <f t="shared" si="7"/>
        <v>55</v>
      </c>
      <c r="U50" s="7">
        <f t="shared" si="8"/>
        <v>57.166666666666664</v>
      </c>
      <c r="V50" s="7">
        <f t="shared" si="9"/>
        <v>56.625</v>
      </c>
    </row>
    <row r="51" spans="1:22" ht="13.5" x14ac:dyDescent="0.25">
      <c r="A51" s="3">
        <f>RSI!A51</f>
        <v>42381</v>
      </c>
      <c r="B51" s="2">
        <f>RSI!B51</f>
        <v>1.37</v>
      </c>
      <c r="C51" s="2">
        <f>RSI!I51</f>
        <v>38.852872149450484</v>
      </c>
      <c r="D51" s="2">
        <f>MACD!E51</f>
        <v>-2.6883959528247736E-3</v>
      </c>
      <c r="E51" s="2">
        <f>MACD!F51</f>
        <v>5.7738082960571207E-3</v>
      </c>
      <c r="F51" s="2">
        <f>'Moving Avg'!D51</f>
        <v>1.4179999999999999</v>
      </c>
      <c r="G51" s="2">
        <f>'Moving Avg'!F51</f>
        <v>1.4075</v>
      </c>
      <c r="H51" s="2">
        <f>'Moving Avg'!G51</f>
        <v>1.4269999999999996</v>
      </c>
      <c r="I51" s="2">
        <f>'Moving Avg'!H51</f>
        <v>0</v>
      </c>
      <c r="J51" s="5" t="str">
        <f>OBV!F51</f>
        <v>NEUTRAL</v>
      </c>
      <c r="K51" s="5" t="str">
        <f>OBV!G51</f>
        <v>NEUTRAL</v>
      </c>
      <c r="L51" s="5" t="str">
        <f>OBV!H51</f>
        <v>NEUTRAL</v>
      </c>
      <c r="M51" s="7">
        <f t="shared" si="0"/>
        <v>25</v>
      </c>
      <c r="N51" s="7">
        <f t="shared" si="1"/>
        <v>45</v>
      </c>
      <c r="O51" s="7">
        <f t="shared" si="2"/>
        <v>50</v>
      </c>
      <c r="P51" s="7">
        <f t="shared" si="3"/>
        <v>33</v>
      </c>
      <c r="Q51" s="8">
        <f t="shared" si="4"/>
        <v>36.950000000000003</v>
      </c>
      <c r="R51" s="8">
        <f t="shared" si="5"/>
        <v>39.75</v>
      </c>
      <c r="S51" s="8">
        <f t="shared" si="6"/>
        <v>37.85</v>
      </c>
      <c r="T51" s="8">
        <f t="shared" si="7"/>
        <v>38.25</v>
      </c>
      <c r="U51" s="7">
        <f t="shared" si="8"/>
        <v>38.183333333333337</v>
      </c>
      <c r="V51" s="7">
        <f t="shared" si="9"/>
        <v>38.200000000000003</v>
      </c>
    </row>
    <row r="52" spans="1:22" ht="13.5" x14ac:dyDescent="0.25">
      <c r="A52" s="3">
        <f>RSI!A52</f>
        <v>42382</v>
      </c>
      <c r="B52" s="2">
        <f>RSI!B52</f>
        <v>1.39</v>
      </c>
      <c r="C52" s="2">
        <f>RSI!I52</f>
        <v>44.197426587469224</v>
      </c>
      <c r="D52" s="2">
        <f>MACD!E52</f>
        <v>-1.1489003327425085E-3</v>
      </c>
      <c r="E52" s="2">
        <f>MACD!F52</f>
        <v>4.3892665702971951E-3</v>
      </c>
      <c r="F52" s="2">
        <f>'Moving Avg'!D52</f>
        <v>1.41</v>
      </c>
      <c r="G52" s="2">
        <f>'Moving Avg'!F52</f>
        <v>1.405</v>
      </c>
      <c r="H52" s="2">
        <f>'Moving Avg'!G52</f>
        <v>1.4259999999999997</v>
      </c>
      <c r="I52" s="2">
        <f>'Moving Avg'!H52</f>
        <v>0</v>
      </c>
      <c r="J52" s="5" t="str">
        <f>OBV!F52</f>
        <v>BULLISH</v>
      </c>
      <c r="K52" s="5" t="str">
        <f>OBV!G52</f>
        <v>NEUTRAL</v>
      </c>
      <c r="L52" s="5" t="str">
        <f>OBV!H52</f>
        <v>BULLISH DIVERGENCE</v>
      </c>
      <c r="M52" s="7">
        <f t="shared" si="0"/>
        <v>25</v>
      </c>
      <c r="N52" s="7">
        <f t="shared" si="1"/>
        <v>45</v>
      </c>
      <c r="O52" s="7">
        <f t="shared" si="2"/>
        <v>50</v>
      </c>
      <c r="P52" s="7">
        <f t="shared" si="3"/>
        <v>66.5</v>
      </c>
      <c r="Q52" s="8">
        <f t="shared" si="4"/>
        <v>41.975000000000001</v>
      </c>
      <c r="R52" s="8">
        <f t="shared" si="5"/>
        <v>48.125</v>
      </c>
      <c r="S52" s="8">
        <f t="shared" si="6"/>
        <v>52.924999999999997</v>
      </c>
      <c r="T52" s="8">
        <f t="shared" si="7"/>
        <v>46.625</v>
      </c>
      <c r="U52" s="7">
        <f t="shared" si="8"/>
        <v>47.67499999999999</v>
      </c>
      <c r="V52" s="7">
        <f t="shared" si="9"/>
        <v>47.412499999999994</v>
      </c>
    </row>
    <row r="53" spans="1:22" ht="13.5" x14ac:dyDescent="0.25">
      <c r="A53" s="3">
        <f>RSI!A53</f>
        <v>42384</v>
      </c>
      <c r="B53" s="2">
        <f>RSI!B53</f>
        <v>1.37</v>
      </c>
      <c r="C53" s="2">
        <f>RSI!I53</f>
        <v>40.39510482438903</v>
      </c>
      <c r="D53" s="2">
        <f>MACD!E53</f>
        <v>-4.3740943588006509E-3</v>
      </c>
      <c r="E53" s="2">
        <f>MACD!F53</f>
        <v>2.6365943844776263E-3</v>
      </c>
      <c r="F53" s="2">
        <f>'Moving Avg'!D53</f>
        <v>1.3980000000000001</v>
      </c>
      <c r="G53" s="2">
        <f>'Moving Avg'!F53</f>
        <v>1.4015</v>
      </c>
      <c r="H53" s="2">
        <f>'Moving Avg'!G53</f>
        <v>1.4245999999999994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  <c r="M53" s="7">
        <f t="shared" si="0"/>
        <v>25</v>
      </c>
      <c r="N53" s="7">
        <f t="shared" si="1"/>
        <v>45</v>
      </c>
      <c r="O53" s="7">
        <f t="shared" si="2"/>
        <v>50</v>
      </c>
      <c r="P53" s="7">
        <f t="shared" si="3"/>
        <v>0</v>
      </c>
      <c r="Q53" s="8">
        <f t="shared" si="4"/>
        <v>32</v>
      </c>
      <c r="R53" s="8">
        <f t="shared" si="5"/>
        <v>31.5</v>
      </c>
      <c r="S53" s="8">
        <f t="shared" si="6"/>
        <v>23</v>
      </c>
      <c r="T53" s="8">
        <f t="shared" si="7"/>
        <v>30</v>
      </c>
      <c r="U53" s="7">
        <f t="shared" si="8"/>
        <v>28.833333333333332</v>
      </c>
      <c r="V53" s="7">
        <f t="shared" si="9"/>
        <v>29.125</v>
      </c>
    </row>
    <row r="54" spans="1:22" ht="13.5" x14ac:dyDescent="0.25">
      <c r="A54" s="3">
        <f>RSI!A54</f>
        <v>42387</v>
      </c>
      <c r="B54" s="2">
        <f>RSI!B54</f>
        <v>1.37</v>
      </c>
      <c r="C54" s="2">
        <f>RSI!I54</f>
        <v>40.395104824389037</v>
      </c>
      <c r="D54" s="2">
        <f>MACD!E54</f>
        <v>-6.8511085460680743E-3</v>
      </c>
      <c r="E54" s="2">
        <f>MACD!F54</f>
        <v>7.3905379836848627E-4</v>
      </c>
      <c r="F54" s="2">
        <f>'Moving Avg'!D54</f>
        <v>1.3859999999999999</v>
      </c>
      <c r="G54" s="2">
        <f>'Moving Avg'!F54</f>
        <v>1.3980000000000001</v>
      </c>
      <c r="H54" s="2">
        <f>'Moving Avg'!G54</f>
        <v>1.4231999999999996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  <c r="M54" s="7">
        <f t="shared" si="0"/>
        <v>25</v>
      </c>
      <c r="N54" s="7">
        <f t="shared" si="1"/>
        <v>45</v>
      </c>
      <c r="O54" s="7">
        <f t="shared" si="2"/>
        <v>50</v>
      </c>
      <c r="P54" s="7">
        <f t="shared" si="3"/>
        <v>0</v>
      </c>
      <c r="Q54" s="8">
        <f t="shared" si="4"/>
        <v>32</v>
      </c>
      <c r="R54" s="8">
        <f t="shared" si="5"/>
        <v>31.5</v>
      </c>
      <c r="S54" s="8">
        <f t="shared" si="6"/>
        <v>23</v>
      </c>
      <c r="T54" s="8">
        <f t="shared" si="7"/>
        <v>30</v>
      </c>
      <c r="U54" s="7">
        <f t="shared" si="8"/>
        <v>28.833333333333332</v>
      </c>
      <c r="V54" s="7">
        <f t="shared" si="9"/>
        <v>29.125</v>
      </c>
    </row>
    <row r="55" spans="1:22" ht="13.5" x14ac:dyDescent="0.25">
      <c r="A55" s="3">
        <f>RSI!A55</f>
        <v>42388</v>
      </c>
      <c r="B55" s="2">
        <f>RSI!B55</f>
        <v>1.37</v>
      </c>
      <c r="C55" s="2">
        <f>RSI!I55</f>
        <v>40.395104824389037</v>
      </c>
      <c r="D55" s="2">
        <f>MACD!E55</f>
        <v>-4.0983292506671098E-3</v>
      </c>
      <c r="E55" s="2">
        <f>MACD!F55</f>
        <v>-2.2842281143863291E-4</v>
      </c>
      <c r="F55" s="2">
        <f>'Moving Avg'!D55</f>
        <v>1.3740000000000001</v>
      </c>
      <c r="G55" s="2">
        <f>'Moving Avg'!F55</f>
        <v>1.3965000000000003</v>
      </c>
      <c r="H55" s="2">
        <f>'Moving Avg'!G55</f>
        <v>1.4217999999999995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CONFIRMED BEARISH</v>
      </c>
      <c r="M55" s="7">
        <f t="shared" si="0"/>
        <v>25</v>
      </c>
      <c r="N55" s="7">
        <f t="shared" si="1"/>
        <v>45</v>
      </c>
      <c r="O55" s="7">
        <f t="shared" si="2"/>
        <v>50</v>
      </c>
      <c r="P55" s="7">
        <f t="shared" si="3"/>
        <v>0</v>
      </c>
      <c r="Q55" s="8">
        <f t="shared" si="4"/>
        <v>32</v>
      </c>
      <c r="R55" s="8">
        <f t="shared" si="5"/>
        <v>31.5</v>
      </c>
      <c r="S55" s="8">
        <f t="shared" si="6"/>
        <v>23</v>
      </c>
      <c r="T55" s="8">
        <f t="shared" si="7"/>
        <v>30</v>
      </c>
      <c r="U55" s="7">
        <f t="shared" si="8"/>
        <v>28.833333333333332</v>
      </c>
      <c r="V55" s="7">
        <f t="shared" si="9"/>
        <v>29.125</v>
      </c>
    </row>
    <row r="56" spans="1:22" ht="13.5" x14ac:dyDescent="0.25">
      <c r="A56" s="3">
        <f>RSI!A56</f>
        <v>42389</v>
      </c>
      <c r="B56" s="2">
        <f>RSI!B56</f>
        <v>1.39</v>
      </c>
      <c r="C56" s="2">
        <f>RSI!I56</f>
        <v>46.178245819018748</v>
      </c>
      <c r="D56" s="2">
        <f>MACD!E56</f>
        <v>1.5808947471618318E-3</v>
      </c>
      <c r="E56" s="2">
        <f>MACD!F56</f>
        <v>1.3344070028146001E-4</v>
      </c>
      <c r="F56" s="2">
        <f>'Moving Avg'!D56</f>
        <v>1.3779999999999999</v>
      </c>
      <c r="G56" s="2">
        <f>'Moving Avg'!F56</f>
        <v>1.3975000000000004</v>
      </c>
      <c r="H56" s="2">
        <f>'Moving Avg'!G56</f>
        <v>1.4207999999999996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BEARISH DIVERGENCE</v>
      </c>
      <c r="M56" s="7">
        <f t="shared" si="0"/>
        <v>25</v>
      </c>
      <c r="N56" s="7">
        <f t="shared" si="1"/>
        <v>0</v>
      </c>
      <c r="O56" s="7">
        <f t="shared" si="2"/>
        <v>50</v>
      </c>
      <c r="P56" s="7">
        <f t="shared" si="3"/>
        <v>0</v>
      </c>
      <c r="Q56" s="8">
        <f t="shared" si="4"/>
        <v>16.25</v>
      </c>
      <c r="R56" s="8">
        <f t="shared" si="5"/>
        <v>22.5</v>
      </c>
      <c r="S56" s="8">
        <f t="shared" si="6"/>
        <v>16.25</v>
      </c>
      <c r="T56" s="8">
        <f t="shared" si="7"/>
        <v>18.75</v>
      </c>
      <c r="U56" s="7">
        <f t="shared" si="8"/>
        <v>18.333333333333332</v>
      </c>
      <c r="V56" s="7">
        <f t="shared" si="9"/>
        <v>18.4375</v>
      </c>
    </row>
    <row r="57" spans="1:22" ht="13.5" x14ac:dyDescent="0.25">
      <c r="A57" s="3">
        <f>RSI!A57</f>
        <v>42390</v>
      </c>
      <c r="B57" s="2">
        <f>RSI!B57</f>
        <v>1.39</v>
      </c>
      <c r="C57" s="2">
        <f>RSI!I57</f>
        <v>46.178245819018748</v>
      </c>
      <c r="D57" s="2">
        <f>MACD!E57</f>
        <v>6.4682537796811879E-3</v>
      </c>
      <c r="E57" s="2">
        <f>MACD!F57</f>
        <v>1.4004033161614056E-3</v>
      </c>
      <c r="F57" s="2">
        <f>'Moving Avg'!D57</f>
        <v>1.3779999999999999</v>
      </c>
      <c r="G57" s="2">
        <f>'Moving Avg'!F57</f>
        <v>1.3965000000000003</v>
      </c>
      <c r="H57" s="2">
        <f>'Moving Avg'!G57</f>
        <v>1.4197999999999995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NEUTRAL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0</v>
      </c>
      <c r="Q57" s="8">
        <f t="shared" si="4"/>
        <v>16.25</v>
      </c>
      <c r="R57" s="8">
        <f t="shared" si="5"/>
        <v>22.5</v>
      </c>
      <c r="S57" s="8">
        <f t="shared" si="6"/>
        <v>16.25</v>
      </c>
      <c r="T57" s="8">
        <f t="shared" si="7"/>
        <v>18.75</v>
      </c>
      <c r="U57" s="7">
        <f t="shared" si="8"/>
        <v>18.333333333333332</v>
      </c>
      <c r="V57" s="7">
        <f t="shared" si="9"/>
        <v>18.4375</v>
      </c>
    </row>
    <row r="58" spans="1:22" ht="13.5" x14ac:dyDescent="0.25">
      <c r="A58" s="3">
        <f>RSI!A58</f>
        <v>42391</v>
      </c>
      <c r="B58" s="2">
        <f>RSI!B58</f>
        <v>1.39</v>
      </c>
      <c r="C58" s="2">
        <f>RSI!I58</f>
        <v>46.178245819018748</v>
      </c>
      <c r="D58" s="2">
        <f>MACD!E58</f>
        <v>1.0679509388866526E-2</v>
      </c>
      <c r="E58" s="2">
        <f>MACD!F58</f>
        <v>3.2562245307024302E-3</v>
      </c>
      <c r="F58" s="2">
        <f>'Moving Avg'!D58</f>
        <v>1.3819999999999999</v>
      </c>
      <c r="G58" s="2">
        <f>'Moving Avg'!F58</f>
        <v>1.3980000000000004</v>
      </c>
      <c r="H58" s="2">
        <f>'Moving Avg'!G58</f>
        <v>1.4187999999999996</v>
      </c>
      <c r="I58" s="2">
        <f>'Moving Avg'!H58</f>
        <v>0</v>
      </c>
      <c r="J58" s="5" t="str">
        <f>OBV!F58</f>
        <v>BULLISH</v>
      </c>
      <c r="K58" s="5" t="str">
        <f>OBV!G58</f>
        <v>NEUTRAL</v>
      </c>
      <c r="L58" s="5" t="str">
        <f>OBV!H58</f>
        <v>CONFIRMED BULLISH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83.5</v>
      </c>
      <c r="Q58" s="8">
        <f t="shared" si="4"/>
        <v>28.774999999999999</v>
      </c>
      <c r="R58" s="8">
        <f t="shared" si="5"/>
        <v>43.375</v>
      </c>
      <c r="S58" s="8">
        <f t="shared" si="6"/>
        <v>53.825000000000003</v>
      </c>
      <c r="T58" s="8">
        <f t="shared" si="7"/>
        <v>39.625</v>
      </c>
      <c r="U58" s="7">
        <f t="shared" si="8"/>
        <v>41.991666666666667</v>
      </c>
      <c r="V58" s="7">
        <f t="shared" si="9"/>
        <v>41.400000000000006</v>
      </c>
    </row>
    <row r="59" spans="1:22" ht="13.5" x14ac:dyDescent="0.25">
      <c r="A59" s="3">
        <f>RSI!A59</f>
        <v>42394</v>
      </c>
      <c r="B59" s="2">
        <f>RSI!B59</f>
        <v>1.39</v>
      </c>
      <c r="C59" s="2">
        <f>RSI!I59</f>
        <v>46.178245819018748</v>
      </c>
      <c r="D59" s="2">
        <f>MACD!E59</f>
        <v>1.4313062821830869E-2</v>
      </c>
      <c r="E59" s="2">
        <f>MACD!F59</f>
        <v>5.4675921889281182E-3</v>
      </c>
      <c r="F59" s="2">
        <f>'Moving Avg'!D59</f>
        <v>1.3859999999999997</v>
      </c>
      <c r="G59" s="2">
        <f>'Moving Avg'!F59</f>
        <v>1.3975000000000002</v>
      </c>
      <c r="H59" s="2">
        <f>'Moving Avg'!G59</f>
        <v>1.4177999999999995</v>
      </c>
      <c r="I59" s="2">
        <f>'Moving Avg'!H59</f>
        <v>0</v>
      </c>
      <c r="J59" s="5" t="str">
        <f>OBV!F59</f>
        <v>BULLISH</v>
      </c>
      <c r="K59" s="5" t="str">
        <f>OBV!G59</f>
        <v>NEUTRAL</v>
      </c>
      <c r="L59" s="5" t="str">
        <f>OBV!H59</f>
        <v>CONFIRMED BULLISH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83.5</v>
      </c>
      <c r="Q59" s="8">
        <f t="shared" si="4"/>
        <v>28.774999999999999</v>
      </c>
      <c r="R59" s="8">
        <f t="shared" si="5"/>
        <v>43.375</v>
      </c>
      <c r="S59" s="8">
        <f t="shared" si="6"/>
        <v>53.825000000000003</v>
      </c>
      <c r="T59" s="8">
        <f t="shared" si="7"/>
        <v>39.625</v>
      </c>
      <c r="U59" s="7">
        <f t="shared" si="8"/>
        <v>41.991666666666667</v>
      </c>
      <c r="V59" s="7">
        <f t="shared" si="9"/>
        <v>41.400000000000006</v>
      </c>
    </row>
    <row r="60" spans="1:22" ht="13.5" x14ac:dyDescent="0.25">
      <c r="A60" s="3">
        <f>RSI!A60</f>
        <v>42395</v>
      </c>
      <c r="B60" s="2">
        <f>RSI!B60</f>
        <v>1.39</v>
      </c>
      <c r="C60" s="2">
        <f>RSI!I60</f>
        <v>46.178245819018748</v>
      </c>
      <c r="D60" s="2">
        <f>MACD!E60</f>
        <v>1.7452592573335091E-2</v>
      </c>
      <c r="E60" s="2">
        <f>MACD!F60</f>
        <v>7.8645922658095134E-3</v>
      </c>
      <c r="F60" s="2">
        <f>'Moving Avg'!D60</f>
        <v>1.39</v>
      </c>
      <c r="G60" s="2">
        <f>'Moving Avg'!F60</f>
        <v>1.3965000000000001</v>
      </c>
      <c r="H60" s="2">
        <f>'Moving Avg'!G60</f>
        <v>1.4167999999999992</v>
      </c>
      <c r="I60" s="2">
        <f>'Moving Avg'!H60</f>
        <v>0</v>
      </c>
      <c r="J60" s="5" t="str">
        <f>OBV!F60</f>
        <v>BULLISH</v>
      </c>
      <c r="K60" s="5" t="str">
        <f>OBV!G60</f>
        <v>NEUTRAL</v>
      </c>
      <c r="L60" s="5" t="str">
        <f>OBV!H60</f>
        <v>CONFIRMED BULLISH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83.5</v>
      </c>
      <c r="Q60" s="8">
        <f t="shared" si="4"/>
        <v>28.774999999999999</v>
      </c>
      <c r="R60" s="8">
        <f t="shared" si="5"/>
        <v>43.375</v>
      </c>
      <c r="S60" s="8">
        <f t="shared" si="6"/>
        <v>53.825000000000003</v>
      </c>
      <c r="T60" s="8">
        <f t="shared" si="7"/>
        <v>39.625</v>
      </c>
      <c r="U60" s="7">
        <f t="shared" si="8"/>
        <v>41.991666666666667</v>
      </c>
      <c r="V60" s="7">
        <f t="shared" si="9"/>
        <v>41.400000000000006</v>
      </c>
    </row>
    <row r="61" spans="1:22" ht="13.5" x14ac:dyDescent="0.25">
      <c r="A61" s="3">
        <f>RSI!A61</f>
        <v>42396</v>
      </c>
      <c r="B61" s="2">
        <f>RSI!B61</f>
        <v>1.39</v>
      </c>
      <c r="C61" s="2">
        <f>RSI!I61</f>
        <v>46.178245819018748</v>
      </c>
      <c r="D61" s="2">
        <f>MACD!E61</f>
        <v>1.0938519386355816E-2</v>
      </c>
      <c r="E61" s="2">
        <f>MACD!F61</f>
        <v>8.4793776899187746E-3</v>
      </c>
      <c r="F61" s="2">
        <f>'Moving Avg'!D61</f>
        <v>1.39</v>
      </c>
      <c r="G61" s="2">
        <f>'Moving Avg'!F61</f>
        <v>1.3955000000000004</v>
      </c>
      <c r="H61" s="2">
        <f>'Moving Avg'!G61</f>
        <v>1.4165999999999994</v>
      </c>
      <c r="I61" s="2">
        <f>'Moving Avg'!H61</f>
        <v>0</v>
      </c>
      <c r="J61" s="5" t="str">
        <f>OBV!F61</f>
        <v>NEUTRAL</v>
      </c>
      <c r="K61" s="5" t="str">
        <f>OBV!G61</f>
        <v>NEUTRAL</v>
      </c>
      <c r="L61" s="5" t="str">
        <f>OBV!H61</f>
        <v>NEUTRAL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33</v>
      </c>
      <c r="Q61" s="8">
        <f t="shared" si="4"/>
        <v>21.2</v>
      </c>
      <c r="R61" s="8">
        <f t="shared" si="5"/>
        <v>30.75</v>
      </c>
      <c r="S61" s="8">
        <f t="shared" si="6"/>
        <v>31.1</v>
      </c>
      <c r="T61" s="8">
        <f t="shared" si="7"/>
        <v>27</v>
      </c>
      <c r="U61" s="7">
        <f t="shared" si="8"/>
        <v>27.683333333333337</v>
      </c>
      <c r="V61" s="7">
        <f t="shared" si="9"/>
        <v>27.512500000000003</v>
      </c>
    </row>
    <row r="62" spans="1:22" ht="13.5" x14ac:dyDescent="0.25">
      <c r="A62" s="3">
        <f>RSI!A62</f>
        <v>42397</v>
      </c>
      <c r="B62" s="2">
        <f>RSI!B62</f>
        <v>1.33</v>
      </c>
      <c r="C62" s="2">
        <f>RSI!I62</f>
        <v>31.758189812876751</v>
      </c>
      <c r="D62" s="2">
        <f>MACD!E62</f>
        <v>1.3003692594433458E-2</v>
      </c>
      <c r="E62" s="2">
        <f>MACD!F62</f>
        <v>9.3842406708217127E-3</v>
      </c>
      <c r="F62" s="2">
        <f>'Moving Avg'!D62</f>
        <v>1.3779999999999999</v>
      </c>
      <c r="G62" s="2">
        <f>'Moving Avg'!F62</f>
        <v>1.3915000000000002</v>
      </c>
      <c r="H62" s="2">
        <f>'Moving Avg'!G62</f>
        <v>1.4145999999999994</v>
      </c>
      <c r="I62" s="2">
        <f>'Moving Avg'!H62</f>
        <v>0</v>
      </c>
      <c r="J62" s="5" t="str">
        <f>OBV!F62</f>
        <v>NEUTRAL</v>
      </c>
      <c r="K62" s="5" t="str">
        <f>OBV!G62</f>
        <v>NEUTRAL</v>
      </c>
      <c r="L62" s="5" t="str">
        <f>OBV!H62</f>
        <v>NEUTRAL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33</v>
      </c>
      <c r="Q62" s="8">
        <f t="shared" si="4"/>
        <v>21.2</v>
      </c>
      <c r="R62" s="8">
        <f t="shared" si="5"/>
        <v>30.75</v>
      </c>
      <c r="S62" s="8">
        <f t="shared" si="6"/>
        <v>31.1</v>
      </c>
      <c r="T62" s="8">
        <f t="shared" si="7"/>
        <v>27</v>
      </c>
      <c r="U62" s="7">
        <f t="shared" si="8"/>
        <v>27.683333333333337</v>
      </c>
      <c r="V62" s="7">
        <f t="shared" si="9"/>
        <v>27.512500000000003</v>
      </c>
    </row>
    <row r="63" spans="1:22" ht="13.5" x14ac:dyDescent="0.25">
      <c r="A63" s="3">
        <f>RSI!A63</f>
        <v>42398</v>
      </c>
      <c r="B63" s="2">
        <f>RSI!B63</f>
        <v>1.33</v>
      </c>
      <c r="C63" s="2">
        <f>RSI!I63</f>
        <v>31.758189812876751</v>
      </c>
      <c r="D63" s="2">
        <f>MACD!E63</f>
        <v>1.2080353169486635E-2</v>
      </c>
      <c r="E63" s="2">
        <f>MACD!F63</f>
        <v>9.9234631705546975E-3</v>
      </c>
      <c r="F63" s="2">
        <f>'Moving Avg'!D63</f>
        <v>1.3660000000000001</v>
      </c>
      <c r="G63" s="2">
        <f>'Moving Avg'!F63</f>
        <v>1.3895000000000004</v>
      </c>
      <c r="H63" s="2">
        <f>'Moving Avg'!G63</f>
        <v>1.4123999999999994</v>
      </c>
      <c r="I63" s="2">
        <f>'Moving Avg'!H63</f>
        <v>0</v>
      </c>
      <c r="J63" s="5" t="str">
        <f>OBV!F63</f>
        <v>NEUTRAL</v>
      </c>
      <c r="K63" s="5" t="str">
        <f>OBV!G63</f>
        <v>NEUTRAL</v>
      </c>
      <c r="L63" s="5" t="str">
        <f>OBV!H63</f>
        <v>NEUTRAL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33</v>
      </c>
      <c r="Q63" s="8">
        <f t="shared" si="4"/>
        <v>21.2</v>
      </c>
      <c r="R63" s="8">
        <f t="shared" si="5"/>
        <v>30.75</v>
      </c>
      <c r="S63" s="8">
        <f t="shared" si="6"/>
        <v>31.1</v>
      </c>
      <c r="T63" s="8">
        <f t="shared" si="7"/>
        <v>27</v>
      </c>
      <c r="U63" s="7">
        <f t="shared" si="8"/>
        <v>27.683333333333337</v>
      </c>
      <c r="V63" s="7">
        <f t="shared" si="9"/>
        <v>27.512500000000003</v>
      </c>
    </row>
    <row r="64" spans="1:22" ht="13.5" x14ac:dyDescent="0.25">
      <c r="A64" s="3">
        <f>RSI!A64</f>
        <v>42401</v>
      </c>
      <c r="B64" s="2">
        <f>RSI!B64</f>
        <v>1.3</v>
      </c>
      <c r="C64" s="2">
        <f>RSI!I64</f>
        <v>26.889124986099802</v>
      </c>
      <c r="D64" s="2">
        <f>MACD!E64</f>
        <v>1.3897333925787736E-2</v>
      </c>
      <c r="E64" s="2">
        <f>MACD!F64</f>
        <v>1.0718237321601307E-2</v>
      </c>
      <c r="F64" s="2">
        <f>'Moving Avg'!D64</f>
        <v>1.3479999999999999</v>
      </c>
      <c r="G64" s="2">
        <f>'Moving Avg'!F64</f>
        <v>1.3860000000000001</v>
      </c>
      <c r="H64" s="2">
        <f>'Moving Avg'!G64</f>
        <v>1.4107999999999996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  <c r="M64" s="7">
        <f t="shared" si="0"/>
        <v>50</v>
      </c>
      <c r="N64" s="7">
        <f t="shared" si="1"/>
        <v>0</v>
      </c>
      <c r="O64" s="7">
        <f t="shared" si="2"/>
        <v>50</v>
      </c>
      <c r="P64" s="7">
        <f t="shared" si="3"/>
        <v>0</v>
      </c>
      <c r="Q64" s="8">
        <f t="shared" si="4"/>
        <v>25</v>
      </c>
      <c r="R64" s="8">
        <f t="shared" si="5"/>
        <v>27.5</v>
      </c>
      <c r="S64" s="8">
        <f t="shared" si="6"/>
        <v>20</v>
      </c>
      <c r="T64" s="8">
        <f t="shared" si="7"/>
        <v>25</v>
      </c>
      <c r="U64" s="7">
        <f t="shared" si="8"/>
        <v>24.166666666666668</v>
      </c>
      <c r="V64" s="7">
        <f t="shared" si="9"/>
        <v>24.375</v>
      </c>
    </row>
    <row r="65" spans="1:22" ht="13.5" x14ac:dyDescent="0.25">
      <c r="A65" s="3">
        <f>RSI!A65</f>
        <v>42402</v>
      </c>
      <c r="B65" s="2">
        <f>RSI!B65</f>
        <v>1.3</v>
      </c>
      <c r="C65" s="2">
        <f>RSI!I65</f>
        <v>26.889124986099802</v>
      </c>
      <c r="D65" s="2">
        <f>MACD!E65</f>
        <v>1.5960240969319361E-2</v>
      </c>
      <c r="E65" s="2">
        <f>MACD!F65</f>
        <v>1.1766638051144918E-2</v>
      </c>
      <c r="F65" s="2">
        <f>'Moving Avg'!D65</f>
        <v>1.3299999999999998</v>
      </c>
      <c r="G65" s="2">
        <f>'Moving Avg'!F65</f>
        <v>1.3810000000000002</v>
      </c>
      <c r="H65" s="2">
        <f>'Moving Avg'!G65</f>
        <v>1.4089999999999996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50</v>
      </c>
      <c r="N65" s="7">
        <f t="shared" si="1"/>
        <v>0</v>
      </c>
      <c r="O65" s="7">
        <f t="shared" si="2"/>
        <v>50</v>
      </c>
      <c r="P65" s="7">
        <f t="shared" si="3"/>
        <v>0</v>
      </c>
      <c r="Q65" s="8">
        <f t="shared" si="4"/>
        <v>25</v>
      </c>
      <c r="R65" s="8">
        <f t="shared" si="5"/>
        <v>27.5</v>
      </c>
      <c r="S65" s="8">
        <f t="shared" si="6"/>
        <v>20</v>
      </c>
      <c r="T65" s="8">
        <f t="shared" si="7"/>
        <v>25</v>
      </c>
      <c r="U65" s="7">
        <f t="shared" si="8"/>
        <v>24.166666666666668</v>
      </c>
      <c r="V65" s="7">
        <f t="shared" si="9"/>
        <v>24.375</v>
      </c>
    </row>
    <row r="66" spans="1:22" ht="13.5" x14ac:dyDescent="0.25">
      <c r="A66" s="3">
        <f>RSI!A66</f>
        <v>42403</v>
      </c>
      <c r="B66" s="2">
        <f>RSI!B66</f>
        <v>1.25</v>
      </c>
      <c r="C66" s="2">
        <f>RSI!I66</f>
        <v>20.742147185067353</v>
      </c>
      <c r="D66" s="2">
        <f>MACD!E66</f>
        <v>2.4972943171866158E-2</v>
      </c>
      <c r="E66" s="2">
        <f>MACD!F66</f>
        <v>1.4407899075289167E-2</v>
      </c>
      <c r="F66" s="2">
        <f>'Moving Avg'!D66</f>
        <v>1.302</v>
      </c>
      <c r="G66" s="2">
        <f>'Moving Avg'!F66</f>
        <v>1.3720000000000003</v>
      </c>
      <c r="H66" s="2">
        <f>'Moving Avg'!G66</f>
        <v>1.4061999999999995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50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25</v>
      </c>
      <c r="R66" s="8">
        <f t="shared" si="5"/>
        <v>27.5</v>
      </c>
      <c r="S66" s="8">
        <f t="shared" si="6"/>
        <v>20</v>
      </c>
      <c r="T66" s="8">
        <f t="shared" si="7"/>
        <v>25</v>
      </c>
      <c r="U66" s="7">
        <f t="shared" si="8"/>
        <v>24.166666666666668</v>
      </c>
      <c r="V66" s="7">
        <f t="shared" si="9"/>
        <v>24.375</v>
      </c>
    </row>
    <row r="67" spans="1:22" ht="13.5" x14ac:dyDescent="0.25">
      <c r="A67" s="3">
        <f>RSI!A67</f>
        <v>42404</v>
      </c>
      <c r="B67" s="2">
        <f>RSI!B67</f>
        <v>1.28</v>
      </c>
      <c r="C67" s="2">
        <f>RSI!I67</f>
        <v>30.94283904134916</v>
      </c>
      <c r="D67" s="2">
        <f>MACD!E67</f>
        <v>3.1122804519481129E-2</v>
      </c>
      <c r="E67" s="2">
        <f>MACD!F67</f>
        <v>1.7750880164127562E-2</v>
      </c>
      <c r="F67" s="2">
        <f>'Moving Avg'!D67</f>
        <v>1.292</v>
      </c>
      <c r="G67" s="2">
        <f>'Moving Avg'!F67</f>
        <v>1.3645000000000003</v>
      </c>
      <c r="H67" s="2">
        <f>'Moving Avg'!G67</f>
        <v>1.4029999999999996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25</v>
      </c>
      <c r="N67" s="7">
        <f t="shared" si="11"/>
        <v>0</v>
      </c>
      <c r="O67" s="7">
        <f t="shared" si="12"/>
        <v>50</v>
      </c>
      <c r="P67" s="7">
        <f t="shared" si="13"/>
        <v>0</v>
      </c>
      <c r="Q67" s="8">
        <f t="shared" ref="Q67:Q130" si="14">0.35*M67+N67*0.35+O67*0.15+P67*0.15</f>
        <v>16.25</v>
      </c>
      <c r="R67" s="8">
        <f t="shared" ref="R67:R130" si="15">M67*0.2+N67*0.2+O67*0.35+P67*0.25</f>
        <v>22.5</v>
      </c>
      <c r="S67" s="8">
        <f t="shared" ref="S67:S130" si="16">M67*0.15+N67*0.15+O67*0.25+P67*0.45</f>
        <v>16.25</v>
      </c>
      <c r="T67" s="8">
        <f t="shared" ref="T67:T130" si="17">0.25*SUM(M67:P67)</f>
        <v>18.75</v>
      </c>
      <c r="U67" s="7">
        <f t="shared" ref="U67:U130" si="18">SUM(Q67:S67)/3</f>
        <v>18.333333333333332</v>
      </c>
      <c r="V67" s="7">
        <f t="shared" ref="V67:V130" si="19">SUM(Q67:T67)/4</f>
        <v>18.4375</v>
      </c>
    </row>
    <row r="68" spans="1:22" ht="13.5" x14ac:dyDescent="0.25">
      <c r="A68" s="3">
        <f>RSI!A68</f>
        <v>42405</v>
      </c>
      <c r="B68" s="2">
        <f>RSI!B68</f>
        <v>1.25</v>
      </c>
      <c r="C68" s="2">
        <f>RSI!I68</f>
        <v>27.176148691948526</v>
      </c>
      <c r="D68" s="2">
        <f>MACD!E68</f>
        <v>3.9062179597874946E-2</v>
      </c>
      <c r="E68" s="2">
        <f>MACD!F68</f>
        <v>2.2013140050877039E-2</v>
      </c>
      <c r="F68" s="2">
        <f>'Moving Avg'!D68</f>
        <v>1.276</v>
      </c>
      <c r="G68" s="2">
        <f>'Moving Avg'!F68</f>
        <v>1.3555000000000004</v>
      </c>
      <c r="H68" s="2">
        <f>'Moving Avg'!G68</f>
        <v>1.3989999999999996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50</v>
      </c>
      <c r="N68" s="7">
        <f t="shared" si="11"/>
        <v>0</v>
      </c>
      <c r="O68" s="7">
        <f t="shared" si="12"/>
        <v>50</v>
      </c>
      <c r="P68" s="7">
        <f t="shared" si="13"/>
        <v>0</v>
      </c>
      <c r="Q68" s="8">
        <f t="shared" si="14"/>
        <v>25</v>
      </c>
      <c r="R68" s="8">
        <f t="shared" si="15"/>
        <v>27.5</v>
      </c>
      <c r="S68" s="8">
        <f t="shared" si="16"/>
        <v>20</v>
      </c>
      <c r="T68" s="8">
        <f t="shared" si="17"/>
        <v>25</v>
      </c>
      <c r="U68" s="7">
        <f t="shared" si="18"/>
        <v>24.166666666666668</v>
      </c>
      <c r="V68" s="7">
        <f t="shared" si="19"/>
        <v>24.375</v>
      </c>
    </row>
    <row r="69" spans="1:22" ht="13.5" x14ac:dyDescent="0.25">
      <c r="A69" s="3">
        <f>RSI!A69</f>
        <v>42408</v>
      </c>
      <c r="B69" s="2">
        <f>RSI!B69</f>
        <v>1.25</v>
      </c>
      <c r="C69" s="2">
        <f>RSI!I69</f>
        <v>27.176148691948526</v>
      </c>
      <c r="D69" s="2">
        <f>MACD!E69</f>
        <v>4.6432776259318853E-2</v>
      </c>
      <c r="E69" s="2">
        <f>MACD!F69</f>
        <v>2.6897067292565403E-2</v>
      </c>
      <c r="F69" s="2">
        <f>'Moving Avg'!D69</f>
        <v>1.266</v>
      </c>
      <c r="G69" s="2">
        <f>'Moving Avg'!F69</f>
        <v>1.3465000000000003</v>
      </c>
      <c r="H69" s="2">
        <f>'Moving Avg'!G69</f>
        <v>1.3949999999999998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  <c r="M69" s="7">
        <f t="shared" si="10"/>
        <v>50</v>
      </c>
      <c r="N69" s="7">
        <f t="shared" si="11"/>
        <v>0</v>
      </c>
      <c r="O69" s="7">
        <f t="shared" si="12"/>
        <v>50</v>
      </c>
      <c r="P69" s="7">
        <f t="shared" si="13"/>
        <v>0</v>
      </c>
      <c r="Q69" s="8">
        <f t="shared" si="14"/>
        <v>25</v>
      </c>
      <c r="R69" s="8">
        <f t="shared" si="15"/>
        <v>27.5</v>
      </c>
      <c r="S69" s="8">
        <f t="shared" si="16"/>
        <v>20</v>
      </c>
      <c r="T69" s="8">
        <f t="shared" si="17"/>
        <v>25</v>
      </c>
      <c r="U69" s="7">
        <f t="shared" si="18"/>
        <v>24.166666666666668</v>
      </c>
      <c r="V69" s="7">
        <f t="shared" si="19"/>
        <v>24.375</v>
      </c>
    </row>
    <row r="70" spans="1:22" ht="13.5" x14ac:dyDescent="0.25">
      <c r="A70" s="3">
        <f>RSI!A70</f>
        <v>42409</v>
      </c>
      <c r="B70" s="2">
        <f>RSI!B70</f>
        <v>1.25</v>
      </c>
      <c r="C70" s="2">
        <f>RSI!I70</f>
        <v>27.176148691948541</v>
      </c>
      <c r="D70" s="2">
        <f>MACD!E70</f>
        <v>5.3273753401369639E-2</v>
      </c>
      <c r="E70" s="2">
        <f>MACD!F70</f>
        <v>3.217240451432625E-2</v>
      </c>
      <c r="F70" s="2">
        <f>'Moving Avg'!D70</f>
        <v>1.256</v>
      </c>
      <c r="G70" s="2">
        <f>'Moving Avg'!F70</f>
        <v>1.3375000000000004</v>
      </c>
      <c r="H70" s="2">
        <f>'Moving Avg'!G70</f>
        <v>1.3909999999999996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  <c r="M70" s="7">
        <f t="shared" si="10"/>
        <v>50</v>
      </c>
      <c r="N70" s="7">
        <f t="shared" si="11"/>
        <v>0</v>
      </c>
      <c r="O70" s="7">
        <f t="shared" si="12"/>
        <v>50</v>
      </c>
      <c r="P70" s="7">
        <f t="shared" si="13"/>
        <v>0</v>
      </c>
      <c r="Q70" s="8">
        <f t="shared" si="14"/>
        <v>25</v>
      </c>
      <c r="R70" s="8">
        <f t="shared" si="15"/>
        <v>27.5</v>
      </c>
      <c r="S70" s="8">
        <f t="shared" si="16"/>
        <v>20</v>
      </c>
      <c r="T70" s="8">
        <f t="shared" si="17"/>
        <v>25</v>
      </c>
      <c r="U70" s="7">
        <f t="shared" si="18"/>
        <v>24.166666666666668</v>
      </c>
      <c r="V70" s="7">
        <f t="shared" si="19"/>
        <v>24.375</v>
      </c>
    </row>
    <row r="71" spans="1:22" ht="13.5" x14ac:dyDescent="0.25">
      <c r="A71" s="3">
        <f>RSI!A71</f>
        <v>42410</v>
      </c>
      <c r="B71" s="2">
        <f>RSI!B71</f>
        <v>1.25</v>
      </c>
      <c r="C71" s="2">
        <f>RSI!I71</f>
        <v>27.176148691948541</v>
      </c>
      <c r="D71" s="2">
        <f>MACD!E71</f>
        <v>5.9621826622048957E-2</v>
      </c>
      <c r="E71" s="2">
        <f>MACD!F71</f>
        <v>3.7662288935870793E-2</v>
      </c>
      <c r="F71" s="2">
        <f>'Moving Avg'!D71</f>
        <v>1.256</v>
      </c>
      <c r="G71" s="2">
        <f>'Moving Avg'!F71</f>
        <v>1.3315000000000001</v>
      </c>
      <c r="H71" s="2">
        <f>'Moving Avg'!G71</f>
        <v>1.3869999999999996</v>
      </c>
      <c r="I71" s="2">
        <f>'Moving Avg'!H71</f>
        <v>0</v>
      </c>
      <c r="J71" s="5" t="str">
        <f>OBV!F71</f>
        <v>BEARISH</v>
      </c>
      <c r="K71" s="5" t="str">
        <f>OBV!G71</f>
        <v>WEAK</v>
      </c>
      <c r="L71" s="5" t="str">
        <f>OBV!H71</f>
        <v>NEUTRAL</v>
      </c>
      <c r="M71" s="7">
        <f t="shared" si="10"/>
        <v>50</v>
      </c>
      <c r="N71" s="7">
        <f t="shared" si="11"/>
        <v>0</v>
      </c>
      <c r="O71" s="7">
        <f t="shared" si="12"/>
        <v>50</v>
      </c>
      <c r="P71" s="7">
        <f t="shared" si="13"/>
        <v>0</v>
      </c>
      <c r="Q71" s="8">
        <f t="shared" si="14"/>
        <v>25</v>
      </c>
      <c r="R71" s="8">
        <f t="shared" si="15"/>
        <v>27.5</v>
      </c>
      <c r="S71" s="8">
        <f t="shared" si="16"/>
        <v>20</v>
      </c>
      <c r="T71" s="8">
        <f t="shared" si="17"/>
        <v>25</v>
      </c>
      <c r="U71" s="7">
        <f t="shared" si="18"/>
        <v>24.166666666666668</v>
      </c>
      <c r="V71" s="7">
        <f t="shared" si="19"/>
        <v>24.375</v>
      </c>
    </row>
    <row r="72" spans="1:22" ht="13.5" x14ac:dyDescent="0.25">
      <c r="A72" s="3">
        <f>RSI!A72</f>
        <v>42411</v>
      </c>
      <c r="B72" s="2">
        <f>RSI!B72</f>
        <v>1.25</v>
      </c>
      <c r="C72" s="2">
        <f>RSI!I72</f>
        <v>27.176148691948541</v>
      </c>
      <c r="D72" s="2">
        <f>MACD!E72</f>
        <v>5.6280609611218946E-2</v>
      </c>
      <c r="E72" s="2">
        <f>MACD!F72</f>
        <v>4.1385953070940423E-2</v>
      </c>
      <c r="F72" s="2">
        <f>'Moving Avg'!D72</f>
        <v>1.25</v>
      </c>
      <c r="G72" s="2">
        <f>'Moving Avg'!F72</f>
        <v>1.3245</v>
      </c>
      <c r="H72" s="2">
        <f>'Moving Avg'!G72</f>
        <v>1.3829999999999996</v>
      </c>
      <c r="I72" s="2">
        <f>'Moving Avg'!H72</f>
        <v>0</v>
      </c>
      <c r="J72" s="5" t="str">
        <f>OBV!F72</f>
        <v>BEARISH</v>
      </c>
      <c r="K72" s="5" t="str">
        <f>OBV!G72</f>
        <v>WEAK</v>
      </c>
      <c r="L72" s="5" t="str">
        <f>OBV!H72</f>
        <v>CONFIRMED BEARISH</v>
      </c>
      <c r="M72" s="7">
        <f t="shared" si="10"/>
        <v>50</v>
      </c>
      <c r="N72" s="7">
        <f t="shared" si="11"/>
        <v>0</v>
      </c>
      <c r="O72" s="7">
        <f t="shared" si="12"/>
        <v>50</v>
      </c>
      <c r="P72" s="7">
        <f t="shared" si="13"/>
        <v>0</v>
      </c>
      <c r="Q72" s="8">
        <f t="shared" si="14"/>
        <v>25</v>
      </c>
      <c r="R72" s="8">
        <f t="shared" si="15"/>
        <v>27.5</v>
      </c>
      <c r="S72" s="8">
        <f t="shared" si="16"/>
        <v>20</v>
      </c>
      <c r="T72" s="8">
        <f t="shared" si="17"/>
        <v>25</v>
      </c>
      <c r="U72" s="7">
        <f t="shared" si="18"/>
        <v>24.166666666666668</v>
      </c>
      <c r="V72" s="7">
        <f t="shared" si="19"/>
        <v>24.375</v>
      </c>
    </row>
    <row r="73" spans="1:22" ht="13.5" x14ac:dyDescent="0.25">
      <c r="A73" s="3">
        <f>RSI!A73</f>
        <v>42412</v>
      </c>
      <c r="B73" s="2">
        <f>RSI!B73</f>
        <v>1.22</v>
      </c>
      <c r="C73" s="2">
        <f>RSI!I73</f>
        <v>23.102511292343664</v>
      </c>
      <c r="D73" s="2">
        <f>MACD!E73</f>
        <v>5.6155375661295359E-2</v>
      </c>
      <c r="E73" s="2">
        <f>MACD!F73</f>
        <v>4.4339837589011409E-2</v>
      </c>
      <c r="F73" s="2">
        <f>'Moving Avg'!D73</f>
        <v>1.244</v>
      </c>
      <c r="G73" s="2">
        <f>'Moving Avg'!F73</f>
        <v>1.3169999999999999</v>
      </c>
      <c r="H73" s="2">
        <f>'Moving Avg'!G73</f>
        <v>1.3777999999999997</v>
      </c>
      <c r="I73" s="2">
        <f>'Moving Avg'!H73</f>
        <v>0</v>
      </c>
      <c r="J73" s="5" t="str">
        <f>OBV!F73</f>
        <v>NEUTRAL</v>
      </c>
      <c r="K73" s="5" t="str">
        <f>OBV!G73</f>
        <v>NEUTRAL</v>
      </c>
      <c r="L73" s="5" t="str">
        <f>OBV!H73</f>
        <v>NEUTRAL</v>
      </c>
      <c r="M73" s="7">
        <f t="shared" si="10"/>
        <v>50</v>
      </c>
      <c r="N73" s="7">
        <f t="shared" si="11"/>
        <v>0</v>
      </c>
      <c r="O73" s="7">
        <f t="shared" si="12"/>
        <v>50</v>
      </c>
      <c r="P73" s="7">
        <f t="shared" si="13"/>
        <v>33</v>
      </c>
      <c r="Q73" s="8">
        <f t="shared" si="14"/>
        <v>29.95</v>
      </c>
      <c r="R73" s="8">
        <f t="shared" si="15"/>
        <v>35.75</v>
      </c>
      <c r="S73" s="8">
        <f t="shared" si="16"/>
        <v>34.85</v>
      </c>
      <c r="T73" s="8">
        <f t="shared" si="17"/>
        <v>33.25</v>
      </c>
      <c r="U73" s="7">
        <f t="shared" si="18"/>
        <v>33.516666666666673</v>
      </c>
      <c r="V73" s="7">
        <f t="shared" si="19"/>
        <v>33.450000000000003</v>
      </c>
    </row>
    <row r="74" spans="1:22" ht="13.5" x14ac:dyDescent="0.25">
      <c r="A74" s="3">
        <f>RSI!A74</f>
        <v>42415</v>
      </c>
      <c r="B74" s="2">
        <f>RSI!B74</f>
        <v>1.22</v>
      </c>
      <c r="C74" s="2">
        <f>RSI!I74</f>
        <v>23.102511292343664</v>
      </c>
      <c r="D74" s="2">
        <f>MACD!E74</f>
        <v>5.2055487231454256E-2</v>
      </c>
      <c r="E74" s="2">
        <f>MACD!F74</f>
        <v>4.5882967517499984E-2</v>
      </c>
      <c r="F74" s="2">
        <f>'Moving Avg'!D74</f>
        <v>1.238</v>
      </c>
      <c r="G74" s="2">
        <f>'Moving Avg'!F74</f>
        <v>1.3094999999999999</v>
      </c>
      <c r="H74" s="2">
        <f>'Moving Avg'!G74</f>
        <v>1.3725999999999996</v>
      </c>
      <c r="I74" s="2">
        <f>'Moving Avg'!H74</f>
        <v>0</v>
      </c>
      <c r="J74" s="5" t="str">
        <f>OBV!F74</f>
        <v>NEUTRAL</v>
      </c>
      <c r="K74" s="5" t="str">
        <f>OBV!G74</f>
        <v>NEUTRAL</v>
      </c>
      <c r="L74" s="5" t="str">
        <f>OBV!H74</f>
        <v>NEUTRAL</v>
      </c>
      <c r="M74" s="7">
        <f t="shared" si="10"/>
        <v>50</v>
      </c>
      <c r="N74" s="7">
        <f t="shared" si="11"/>
        <v>0</v>
      </c>
      <c r="O74" s="7">
        <f t="shared" si="12"/>
        <v>50</v>
      </c>
      <c r="P74" s="7">
        <f t="shared" si="13"/>
        <v>33</v>
      </c>
      <c r="Q74" s="8">
        <f t="shared" si="14"/>
        <v>29.95</v>
      </c>
      <c r="R74" s="8">
        <f t="shared" si="15"/>
        <v>35.75</v>
      </c>
      <c r="S74" s="8">
        <f t="shared" si="16"/>
        <v>34.85</v>
      </c>
      <c r="T74" s="8">
        <f t="shared" si="17"/>
        <v>33.25</v>
      </c>
      <c r="U74" s="7">
        <f t="shared" si="18"/>
        <v>33.516666666666673</v>
      </c>
      <c r="V74" s="7">
        <f t="shared" si="19"/>
        <v>33.450000000000003</v>
      </c>
    </row>
    <row r="75" spans="1:22" ht="13.5" x14ac:dyDescent="0.25">
      <c r="A75" s="3">
        <f>RSI!A75</f>
        <v>42416</v>
      </c>
      <c r="B75" s="2">
        <f>RSI!B75</f>
        <v>1.19</v>
      </c>
      <c r="C75" s="2">
        <f>RSI!I75</f>
        <v>19.681046916459863</v>
      </c>
      <c r="D75" s="2">
        <f>MACD!E75</f>
        <v>5.1384002139910123E-2</v>
      </c>
      <c r="E75" s="2">
        <f>MACD!F75</f>
        <v>4.6983174441982016E-2</v>
      </c>
      <c r="F75" s="2">
        <f>'Moving Avg'!D75</f>
        <v>1.2259999999999998</v>
      </c>
      <c r="G75" s="2">
        <f>'Moving Avg'!F75</f>
        <v>1.3005</v>
      </c>
      <c r="H75" s="2">
        <f>'Moving Avg'!G75</f>
        <v>1.3667999999999996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50</v>
      </c>
      <c r="N75" s="7">
        <f t="shared" si="11"/>
        <v>0</v>
      </c>
      <c r="O75" s="7">
        <f t="shared" si="12"/>
        <v>50</v>
      </c>
      <c r="P75" s="7">
        <f t="shared" si="13"/>
        <v>0</v>
      </c>
      <c r="Q75" s="8">
        <f t="shared" si="14"/>
        <v>25</v>
      </c>
      <c r="R75" s="8">
        <f t="shared" si="15"/>
        <v>27.5</v>
      </c>
      <c r="S75" s="8">
        <f t="shared" si="16"/>
        <v>20</v>
      </c>
      <c r="T75" s="8">
        <f t="shared" si="17"/>
        <v>25</v>
      </c>
      <c r="U75" s="7">
        <f t="shared" si="18"/>
        <v>24.166666666666668</v>
      </c>
      <c r="V75" s="7">
        <f t="shared" si="19"/>
        <v>24.375</v>
      </c>
    </row>
    <row r="76" spans="1:22" ht="13.5" x14ac:dyDescent="0.25">
      <c r="A76" s="3">
        <f>RSI!A76</f>
        <v>42417</v>
      </c>
      <c r="B76" s="2">
        <f>RSI!B76</f>
        <v>1.2</v>
      </c>
      <c r="C76" s="2">
        <f>RSI!I76</f>
        <v>23.735556803550423</v>
      </c>
      <c r="D76" s="2">
        <f>MACD!E76</f>
        <v>4.3092849978273895E-2</v>
      </c>
      <c r="E76" s="2">
        <f>MACD!F76</f>
        <v>4.6205109549240397E-2</v>
      </c>
      <c r="F76" s="2">
        <f>'Moving Avg'!D76</f>
        <v>1.2159999999999997</v>
      </c>
      <c r="G76" s="2">
        <f>'Moving Avg'!F76</f>
        <v>1.2909999999999999</v>
      </c>
      <c r="H76" s="2">
        <f>'Moving Avg'!G76</f>
        <v>1.3611999999999997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  <c r="M76" s="7">
        <f t="shared" si="10"/>
        <v>50</v>
      </c>
      <c r="N76" s="7">
        <f t="shared" si="11"/>
        <v>45</v>
      </c>
      <c r="O76" s="7">
        <f t="shared" si="12"/>
        <v>50</v>
      </c>
      <c r="P76" s="7">
        <f t="shared" si="13"/>
        <v>0</v>
      </c>
      <c r="Q76" s="8">
        <f t="shared" si="14"/>
        <v>40.75</v>
      </c>
      <c r="R76" s="8">
        <f t="shared" si="15"/>
        <v>36.5</v>
      </c>
      <c r="S76" s="8">
        <f t="shared" si="16"/>
        <v>26.75</v>
      </c>
      <c r="T76" s="8">
        <f t="shared" si="17"/>
        <v>36.25</v>
      </c>
      <c r="U76" s="7">
        <f t="shared" si="18"/>
        <v>34.666666666666664</v>
      </c>
      <c r="V76" s="7">
        <f t="shared" si="19"/>
        <v>35.0625</v>
      </c>
    </row>
    <row r="77" spans="1:22" ht="13.5" x14ac:dyDescent="0.25">
      <c r="A77" s="3">
        <f>RSI!A77</f>
        <v>42418</v>
      </c>
      <c r="B77" s="2">
        <f>RSI!B77</f>
        <v>1.2</v>
      </c>
      <c r="C77" s="2">
        <f>RSI!I77</f>
        <v>23.735556803550423</v>
      </c>
      <c r="D77" s="2">
        <f>MACD!E77</f>
        <v>4.1291031618265306E-2</v>
      </c>
      <c r="E77" s="2">
        <f>MACD!F77</f>
        <v>4.5222293963045376E-2</v>
      </c>
      <c r="F77" s="2">
        <f>'Moving Avg'!D77</f>
        <v>1.206</v>
      </c>
      <c r="G77" s="2">
        <f>'Moving Avg'!F77</f>
        <v>1.2814999999999999</v>
      </c>
      <c r="H77" s="2">
        <f>'Moving Avg'!G77</f>
        <v>1.3563999999999998</v>
      </c>
      <c r="I77" s="2">
        <f>'Moving Avg'!H77</f>
        <v>0</v>
      </c>
      <c r="J77" s="5" t="str">
        <f>OBV!F77</f>
        <v>BEARISH</v>
      </c>
      <c r="K77" s="5" t="str">
        <f>OBV!G77</f>
        <v>WEAK</v>
      </c>
      <c r="L77" s="5" t="str">
        <f>OBV!H77</f>
        <v>CONFIRMED BEARISH</v>
      </c>
      <c r="M77" s="7">
        <f t="shared" si="10"/>
        <v>50</v>
      </c>
      <c r="N77" s="7">
        <f t="shared" si="11"/>
        <v>45</v>
      </c>
      <c r="O77" s="7">
        <f t="shared" si="12"/>
        <v>50</v>
      </c>
      <c r="P77" s="7">
        <f t="shared" si="13"/>
        <v>0</v>
      </c>
      <c r="Q77" s="8">
        <f t="shared" si="14"/>
        <v>40.75</v>
      </c>
      <c r="R77" s="8">
        <f t="shared" si="15"/>
        <v>36.5</v>
      </c>
      <c r="S77" s="8">
        <f t="shared" si="16"/>
        <v>26.75</v>
      </c>
      <c r="T77" s="8">
        <f t="shared" si="17"/>
        <v>36.25</v>
      </c>
      <c r="U77" s="7">
        <f t="shared" si="18"/>
        <v>34.666666666666664</v>
      </c>
      <c r="V77" s="7">
        <f t="shared" si="19"/>
        <v>35.0625</v>
      </c>
    </row>
    <row r="78" spans="1:22" ht="13.5" x14ac:dyDescent="0.25">
      <c r="A78" s="3">
        <f>RSI!A78</f>
        <v>42419</v>
      </c>
      <c r="B78" s="2">
        <f>RSI!B78</f>
        <v>1.2</v>
      </c>
      <c r="C78" s="2">
        <f>RSI!I78</f>
        <v>23.735556803550423</v>
      </c>
      <c r="D78" s="2">
        <f>MACD!E78</f>
        <v>3.5705093796397858E-2</v>
      </c>
      <c r="E78" s="2">
        <f>MACD!F78</f>
        <v>4.3318853929715878E-2</v>
      </c>
      <c r="F78" s="2">
        <f>'Moving Avg'!D78</f>
        <v>1.2020000000000002</v>
      </c>
      <c r="G78" s="2">
        <f>'Moving Avg'!F78</f>
        <v>1.2719999999999998</v>
      </c>
      <c r="H78" s="2">
        <f>'Moving Avg'!G78</f>
        <v>1.3515999999999997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  <c r="M78" s="7">
        <f t="shared" si="10"/>
        <v>50</v>
      </c>
      <c r="N78" s="7">
        <f t="shared" si="11"/>
        <v>45</v>
      </c>
      <c r="O78" s="7">
        <f t="shared" si="12"/>
        <v>50</v>
      </c>
      <c r="P78" s="7">
        <f t="shared" si="13"/>
        <v>0</v>
      </c>
      <c r="Q78" s="8">
        <f t="shared" si="14"/>
        <v>40.75</v>
      </c>
      <c r="R78" s="8">
        <f t="shared" si="15"/>
        <v>36.5</v>
      </c>
      <c r="S78" s="8">
        <f t="shared" si="16"/>
        <v>26.75</v>
      </c>
      <c r="T78" s="8">
        <f t="shared" si="17"/>
        <v>36.25</v>
      </c>
      <c r="U78" s="7">
        <f t="shared" si="18"/>
        <v>34.666666666666664</v>
      </c>
      <c r="V78" s="7">
        <f t="shared" si="19"/>
        <v>35.0625</v>
      </c>
    </row>
    <row r="79" spans="1:22" ht="13.5" x14ac:dyDescent="0.25">
      <c r="A79" s="3">
        <f>RSI!A79</f>
        <v>42422</v>
      </c>
      <c r="B79" s="2">
        <f>RSI!B79</f>
        <v>1.2</v>
      </c>
      <c r="C79" s="2">
        <f>RSI!I79</f>
        <v>23.735556803550423</v>
      </c>
      <c r="D79" s="2">
        <f>MACD!E79</f>
        <v>3.1491551698964448E-2</v>
      </c>
      <c r="E79" s="2">
        <f>MACD!F79</f>
        <v>4.0953393483565595E-2</v>
      </c>
      <c r="F79" s="2">
        <f>'Moving Avg'!D79</f>
        <v>1.198</v>
      </c>
      <c r="G79" s="2">
        <f>'Moving Avg'!F79</f>
        <v>1.2624999999999997</v>
      </c>
      <c r="H79" s="2">
        <f>'Moving Avg'!G79</f>
        <v>1.3467999999999998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  <c r="M79" s="7">
        <f t="shared" si="10"/>
        <v>50</v>
      </c>
      <c r="N79" s="7">
        <f t="shared" si="11"/>
        <v>45</v>
      </c>
      <c r="O79" s="7">
        <f t="shared" si="12"/>
        <v>50</v>
      </c>
      <c r="P79" s="7">
        <f t="shared" si="13"/>
        <v>0</v>
      </c>
      <c r="Q79" s="8">
        <f t="shared" si="14"/>
        <v>40.75</v>
      </c>
      <c r="R79" s="8">
        <f t="shared" si="15"/>
        <v>36.5</v>
      </c>
      <c r="S79" s="8">
        <f t="shared" si="16"/>
        <v>26.75</v>
      </c>
      <c r="T79" s="8">
        <f t="shared" si="17"/>
        <v>36.25</v>
      </c>
      <c r="U79" s="7">
        <f t="shared" si="18"/>
        <v>34.666666666666664</v>
      </c>
      <c r="V79" s="7">
        <f t="shared" si="19"/>
        <v>35.0625</v>
      </c>
    </row>
    <row r="80" spans="1:22" ht="13.5" x14ac:dyDescent="0.25">
      <c r="A80" s="3">
        <f>RSI!A80</f>
        <v>42423</v>
      </c>
      <c r="B80" s="2">
        <f>RSI!B80</f>
        <v>1.2</v>
      </c>
      <c r="C80" s="2">
        <f>RSI!I80</f>
        <v>23.735556803550409</v>
      </c>
      <c r="D80" s="2">
        <f>MACD!E80</f>
        <v>2.8401265990730673E-2</v>
      </c>
      <c r="E80" s="2">
        <f>MACD!F80</f>
        <v>3.8442967984998612E-2</v>
      </c>
      <c r="F80" s="2">
        <f>'Moving Avg'!D80</f>
        <v>1.2</v>
      </c>
      <c r="G80" s="2">
        <f>'Moving Avg'!F80</f>
        <v>1.2529999999999997</v>
      </c>
      <c r="H80" s="2">
        <f>'Moving Avg'!G80</f>
        <v>1.3419999999999999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50</v>
      </c>
      <c r="N80" s="7">
        <f t="shared" si="11"/>
        <v>45</v>
      </c>
      <c r="O80" s="7">
        <f t="shared" si="12"/>
        <v>50</v>
      </c>
      <c r="P80" s="7">
        <f t="shared" si="13"/>
        <v>100</v>
      </c>
      <c r="Q80" s="8">
        <f t="shared" si="14"/>
        <v>55.75</v>
      </c>
      <c r="R80" s="8">
        <f t="shared" si="15"/>
        <v>61.5</v>
      </c>
      <c r="S80" s="8">
        <f t="shared" si="16"/>
        <v>71.75</v>
      </c>
      <c r="T80" s="8">
        <f t="shared" si="17"/>
        <v>61.25</v>
      </c>
      <c r="U80" s="7">
        <f t="shared" si="18"/>
        <v>63</v>
      </c>
      <c r="V80" s="7">
        <f t="shared" si="19"/>
        <v>62.5625</v>
      </c>
    </row>
    <row r="81" spans="1:22" ht="13.5" x14ac:dyDescent="0.25">
      <c r="A81" s="3">
        <f>RSI!A81</f>
        <v>42424</v>
      </c>
      <c r="B81" s="2">
        <f>RSI!B81</f>
        <v>1.2</v>
      </c>
      <c r="C81" s="2">
        <f>RSI!I81</f>
        <v>23.735556803550409</v>
      </c>
      <c r="D81" s="2">
        <f>MACD!E81</f>
        <v>2.6226241393217498E-2</v>
      </c>
      <c r="E81" s="2">
        <f>MACD!F81</f>
        <v>3.5999622666642389E-2</v>
      </c>
      <c r="F81" s="2">
        <f>'Moving Avg'!D81</f>
        <v>1.2</v>
      </c>
      <c r="G81" s="2">
        <f>'Moving Avg'!F81</f>
        <v>1.2434999999999998</v>
      </c>
      <c r="H81" s="2">
        <f>'Moving Avg'!G81</f>
        <v>1.3371999999999999</v>
      </c>
      <c r="I81" s="2">
        <f>'Moving Avg'!H81</f>
        <v>0</v>
      </c>
      <c r="J81" s="5" t="str">
        <f>OBV!F81</f>
        <v>NEUTRAL</v>
      </c>
      <c r="K81" s="5" t="str">
        <f>OBV!G81</f>
        <v>NEUTRAL</v>
      </c>
      <c r="L81" s="5" t="str">
        <f>OBV!H81</f>
        <v>NEUTRAL</v>
      </c>
      <c r="M81" s="7">
        <f t="shared" si="10"/>
        <v>50</v>
      </c>
      <c r="N81" s="7">
        <f t="shared" si="11"/>
        <v>45</v>
      </c>
      <c r="O81" s="7">
        <f t="shared" si="12"/>
        <v>50</v>
      </c>
      <c r="P81" s="7">
        <f t="shared" si="13"/>
        <v>33</v>
      </c>
      <c r="Q81" s="8">
        <f t="shared" si="14"/>
        <v>45.7</v>
      </c>
      <c r="R81" s="8">
        <f t="shared" si="15"/>
        <v>44.75</v>
      </c>
      <c r="S81" s="8">
        <f t="shared" si="16"/>
        <v>41.6</v>
      </c>
      <c r="T81" s="8">
        <f t="shared" si="17"/>
        <v>44.5</v>
      </c>
      <c r="U81" s="7">
        <f t="shared" si="18"/>
        <v>44.016666666666673</v>
      </c>
      <c r="V81" s="7">
        <f t="shared" si="19"/>
        <v>44.137500000000003</v>
      </c>
    </row>
    <row r="82" spans="1:22" ht="13.5" x14ac:dyDescent="0.25">
      <c r="A82" s="3">
        <f>RSI!A82</f>
        <v>42425</v>
      </c>
      <c r="B82" s="2">
        <f>RSI!B82</f>
        <v>1.17</v>
      </c>
      <c r="C82" s="2">
        <f>RSI!I82</f>
        <v>19.199828522474718</v>
      </c>
      <c r="D82" s="2">
        <f>MACD!E82</f>
        <v>2.701531053883266E-2</v>
      </c>
      <c r="E82" s="2">
        <f>MACD!F82</f>
        <v>3.4202760241080446E-2</v>
      </c>
      <c r="F82" s="2">
        <f>'Moving Avg'!D82</f>
        <v>1.194</v>
      </c>
      <c r="G82" s="2">
        <f>'Moving Avg'!F82</f>
        <v>1.2355</v>
      </c>
      <c r="H82" s="2">
        <f>'Moving Avg'!G82</f>
        <v>1.3318000000000001</v>
      </c>
      <c r="I82" s="2">
        <f>'Moving Avg'!H82</f>
        <v>0</v>
      </c>
      <c r="J82" s="5" t="str">
        <f>OBV!F82</f>
        <v>NEUTRAL</v>
      </c>
      <c r="K82" s="5" t="str">
        <f>OBV!G82</f>
        <v>NEUTRAL</v>
      </c>
      <c r="L82" s="5" t="str">
        <f>OBV!H82</f>
        <v>NEUTRAL</v>
      </c>
      <c r="M82" s="7">
        <f t="shared" si="10"/>
        <v>50</v>
      </c>
      <c r="N82" s="7">
        <f t="shared" si="11"/>
        <v>45</v>
      </c>
      <c r="O82" s="7">
        <f t="shared" si="12"/>
        <v>50</v>
      </c>
      <c r="P82" s="7">
        <f t="shared" si="13"/>
        <v>33</v>
      </c>
      <c r="Q82" s="8">
        <f t="shared" si="14"/>
        <v>45.7</v>
      </c>
      <c r="R82" s="8">
        <f t="shared" si="15"/>
        <v>44.75</v>
      </c>
      <c r="S82" s="8">
        <f t="shared" si="16"/>
        <v>41.6</v>
      </c>
      <c r="T82" s="8">
        <f t="shared" si="17"/>
        <v>44.5</v>
      </c>
      <c r="U82" s="7">
        <f t="shared" si="18"/>
        <v>44.016666666666673</v>
      </c>
      <c r="V82" s="7">
        <f t="shared" si="19"/>
        <v>44.137500000000003</v>
      </c>
    </row>
    <row r="83" spans="1:22" ht="13.5" x14ac:dyDescent="0.25">
      <c r="A83" s="3">
        <f>RSI!A83</f>
        <v>42426</v>
      </c>
      <c r="B83" s="2">
        <f>RSI!B83</f>
        <v>1.1200000000000001</v>
      </c>
      <c r="C83" s="2">
        <f>RSI!I83</f>
        <v>14.296333748569339</v>
      </c>
      <c r="D83" s="2">
        <f>MACD!E83</f>
        <v>2.7325660319142742E-2</v>
      </c>
      <c r="E83" s="2">
        <f>MACD!F83</f>
        <v>3.2827340256692907E-2</v>
      </c>
      <c r="F83" s="2">
        <f>'Moving Avg'!D83</f>
        <v>1.1779999999999999</v>
      </c>
      <c r="G83" s="2">
        <f>'Moving Avg'!F83</f>
        <v>1.2249999999999999</v>
      </c>
      <c r="H83" s="2">
        <f>'Moving Avg'!G83</f>
        <v>1.3254000000000001</v>
      </c>
      <c r="I83" s="2">
        <f>'Moving Avg'!H83</f>
        <v>0</v>
      </c>
      <c r="J83" s="5" t="str">
        <f>OBV!F83</f>
        <v>BEARISH</v>
      </c>
      <c r="K83" s="5" t="str">
        <f>OBV!G83</f>
        <v>WEAK</v>
      </c>
      <c r="L83" s="5" t="str">
        <f>OBV!H83</f>
        <v>CONFIRMED BEARISH</v>
      </c>
      <c r="M83" s="7">
        <f t="shared" si="10"/>
        <v>50</v>
      </c>
      <c r="N83" s="7">
        <f t="shared" si="11"/>
        <v>45</v>
      </c>
      <c r="O83" s="7">
        <f t="shared" si="12"/>
        <v>50</v>
      </c>
      <c r="P83" s="7">
        <f t="shared" si="13"/>
        <v>0</v>
      </c>
      <c r="Q83" s="8">
        <f t="shared" si="14"/>
        <v>40.75</v>
      </c>
      <c r="R83" s="8">
        <f t="shared" si="15"/>
        <v>36.5</v>
      </c>
      <c r="S83" s="8">
        <f t="shared" si="16"/>
        <v>26.75</v>
      </c>
      <c r="T83" s="8">
        <f t="shared" si="17"/>
        <v>36.25</v>
      </c>
      <c r="U83" s="7">
        <f t="shared" si="18"/>
        <v>34.666666666666664</v>
      </c>
      <c r="V83" s="7">
        <f t="shared" si="19"/>
        <v>35.0625</v>
      </c>
    </row>
    <row r="84" spans="1:22" ht="13.5" x14ac:dyDescent="0.25">
      <c r="A84" s="3">
        <f>RSI!A84</f>
        <v>42429</v>
      </c>
      <c r="B84" s="2">
        <f>RSI!B84</f>
        <v>1.07</v>
      </c>
      <c r="C84" s="2">
        <f>RSI!I84</f>
        <v>11.212474664317696</v>
      </c>
      <c r="D84" s="2">
        <f>MACD!E84</f>
        <v>3.2100713163326855E-2</v>
      </c>
      <c r="E84" s="2">
        <f>MACD!F84</f>
        <v>3.2682014838019698E-2</v>
      </c>
      <c r="F84" s="2">
        <f>'Moving Avg'!D84</f>
        <v>1.1519999999999999</v>
      </c>
      <c r="G84" s="2">
        <f>'Moving Avg'!F84</f>
        <v>1.2135</v>
      </c>
      <c r="H84" s="2">
        <f>'Moving Avg'!G84</f>
        <v>1.3180000000000001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  <c r="M84" s="7">
        <f t="shared" si="10"/>
        <v>50</v>
      </c>
      <c r="N84" s="7">
        <f t="shared" si="11"/>
        <v>45</v>
      </c>
      <c r="O84" s="7">
        <f t="shared" si="12"/>
        <v>50</v>
      </c>
      <c r="P84" s="7">
        <f t="shared" si="13"/>
        <v>0</v>
      </c>
      <c r="Q84" s="8">
        <f t="shared" si="14"/>
        <v>40.75</v>
      </c>
      <c r="R84" s="8">
        <f t="shared" si="15"/>
        <v>36.5</v>
      </c>
      <c r="S84" s="8">
        <f t="shared" si="16"/>
        <v>26.75</v>
      </c>
      <c r="T84" s="8">
        <f t="shared" si="17"/>
        <v>36.25</v>
      </c>
      <c r="U84" s="7">
        <f t="shared" si="18"/>
        <v>34.666666666666664</v>
      </c>
      <c r="V84" s="7">
        <f t="shared" si="19"/>
        <v>35.0625</v>
      </c>
    </row>
    <row r="85" spans="1:22" ht="13.5" x14ac:dyDescent="0.25">
      <c r="A85" s="3">
        <f>RSI!A85</f>
        <v>42430</v>
      </c>
      <c r="B85" s="2">
        <f>RSI!B85</f>
        <v>1.07</v>
      </c>
      <c r="C85" s="2">
        <f>RSI!I85</f>
        <v>11.212474664317696</v>
      </c>
      <c r="D85" s="2">
        <f>MACD!E85</f>
        <v>3.257004843255018E-2</v>
      </c>
      <c r="E85" s="2">
        <f>MACD!F85</f>
        <v>3.2659621556925797E-2</v>
      </c>
      <c r="F85" s="2">
        <f>'Moving Avg'!D85</f>
        <v>1.1260000000000001</v>
      </c>
      <c r="G85" s="2">
        <f>'Moving Avg'!F85</f>
        <v>1.2020000000000002</v>
      </c>
      <c r="H85" s="2">
        <f>'Moving Avg'!G85</f>
        <v>1.3114000000000001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  <c r="M85" s="7">
        <f t="shared" si="10"/>
        <v>50</v>
      </c>
      <c r="N85" s="7">
        <f t="shared" si="11"/>
        <v>45</v>
      </c>
      <c r="O85" s="7">
        <f t="shared" si="12"/>
        <v>50</v>
      </c>
      <c r="P85" s="7">
        <f t="shared" si="13"/>
        <v>0</v>
      </c>
      <c r="Q85" s="8">
        <f t="shared" si="14"/>
        <v>40.75</v>
      </c>
      <c r="R85" s="8">
        <f t="shared" si="15"/>
        <v>36.5</v>
      </c>
      <c r="S85" s="8">
        <f t="shared" si="16"/>
        <v>26.75</v>
      </c>
      <c r="T85" s="8">
        <f t="shared" si="17"/>
        <v>36.25</v>
      </c>
      <c r="U85" s="7">
        <f t="shared" si="18"/>
        <v>34.666666666666664</v>
      </c>
      <c r="V85" s="7">
        <f t="shared" si="19"/>
        <v>35.0625</v>
      </c>
    </row>
    <row r="86" spans="1:22" ht="13.5" x14ac:dyDescent="0.25">
      <c r="A86" s="3">
        <f>RSI!A86</f>
        <v>42431</v>
      </c>
      <c r="B86" s="2">
        <f>RSI!B86</f>
        <v>1.03</v>
      </c>
      <c r="C86" s="2">
        <f>RSI!I86</f>
        <v>9.3426557556084333</v>
      </c>
      <c r="D86" s="2">
        <f>MACD!E86</f>
        <v>3.843553847615766E-2</v>
      </c>
      <c r="E86" s="2">
        <f>MACD!F86</f>
        <v>3.3814804940772172E-2</v>
      </c>
      <c r="F86" s="2">
        <f>'Moving Avg'!D86</f>
        <v>1.0920000000000001</v>
      </c>
      <c r="G86" s="2">
        <f>'Moving Avg'!F86</f>
        <v>1.1909999999999998</v>
      </c>
      <c r="H86" s="2">
        <f>'Moving Avg'!G86</f>
        <v>1.3046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  <c r="M86" s="7">
        <f t="shared" si="10"/>
        <v>50</v>
      </c>
      <c r="N86" s="7">
        <f t="shared" si="11"/>
        <v>0</v>
      </c>
      <c r="O86" s="7">
        <f t="shared" si="12"/>
        <v>50</v>
      </c>
      <c r="P86" s="7">
        <f t="shared" si="13"/>
        <v>0</v>
      </c>
      <c r="Q86" s="8">
        <f t="shared" si="14"/>
        <v>25</v>
      </c>
      <c r="R86" s="8">
        <f t="shared" si="15"/>
        <v>27.5</v>
      </c>
      <c r="S86" s="8">
        <f t="shared" si="16"/>
        <v>20</v>
      </c>
      <c r="T86" s="8">
        <f t="shared" si="17"/>
        <v>25</v>
      </c>
      <c r="U86" s="7">
        <f t="shared" si="18"/>
        <v>24.166666666666668</v>
      </c>
      <c r="V86" s="7">
        <f t="shared" si="19"/>
        <v>24.375</v>
      </c>
    </row>
    <row r="87" spans="1:22" ht="13.5" x14ac:dyDescent="0.25">
      <c r="A87" s="3">
        <f>RSI!A87</f>
        <v>42432</v>
      </c>
      <c r="B87" s="2">
        <f>RSI!B87</f>
        <v>1</v>
      </c>
      <c r="C87" s="2">
        <f>RSI!I87</f>
        <v>8.2336441012802624</v>
      </c>
      <c r="D87" s="2">
        <f>MACD!E87</f>
        <v>4.6752540208600424E-2</v>
      </c>
      <c r="E87" s="2">
        <f>MACD!F87</f>
        <v>3.6402351994337827E-2</v>
      </c>
      <c r="F87" s="2">
        <f>'Moving Avg'!D87</f>
        <v>1.0580000000000003</v>
      </c>
      <c r="G87" s="2">
        <f>'Moving Avg'!F87</f>
        <v>1.1769999999999998</v>
      </c>
      <c r="H87" s="2">
        <f>'Moving Avg'!G87</f>
        <v>1.2964000000000004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  <c r="M87" s="7">
        <f t="shared" si="10"/>
        <v>50</v>
      </c>
      <c r="N87" s="7">
        <f t="shared" si="11"/>
        <v>0</v>
      </c>
      <c r="O87" s="7">
        <f t="shared" si="12"/>
        <v>50</v>
      </c>
      <c r="P87" s="7">
        <f t="shared" si="13"/>
        <v>0</v>
      </c>
      <c r="Q87" s="8">
        <f t="shared" si="14"/>
        <v>25</v>
      </c>
      <c r="R87" s="8">
        <f t="shared" si="15"/>
        <v>27.5</v>
      </c>
      <c r="S87" s="8">
        <f t="shared" si="16"/>
        <v>20</v>
      </c>
      <c r="T87" s="8">
        <f t="shared" si="17"/>
        <v>25</v>
      </c>
      <c r="U87" s="7">
        <f t="shared" si="18"/>
        <v>24.166666666666668</v>
      </c>
      <c r="V87" s="7">
        <f t="shared" si="19"/>
        <v>24.375</v>
      </c>
    </row>
    <row r="88" spans="1:22" ht="13.5" x14ac:dyDescent="0.25">
      <c r="A88" s="3">
        <f>RSI!A88</f>
        <v>42433</v>
      </c>
      <c r="B88" s="2">
        <f>RSI!B88</f>
        <v>0.96</v>
      </c>
      <c r="C88" s="2">
        <f>RSI!I88</f>
        <v>7.0346154881644765</v>
      </c>
      <c r="D88" s="2">
        <f>MACD!E88</f>
        <v>5.7978082418251198E-2</v>
      </c>
      <c r="E88" s="2">
        <f>MACD!F88</f>
        <v>4.0717498079120507E-2</v>
      </c>
      <c r="F88" s="2">
        <f>'Moving Avg'!D88</f>
        <v>1.026</v>
      </c>
      <c r="G88" s="2">
        <f>'Moving Avg'!F88</f>
        <v>1.1624999999999999</v>
      </c>
      <c r="H88" s="2">
        <f>'Moving Avg'!G88</f>
        <v>1.2884000000000002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  <c r="M88" s="7">
        <f t="shared" si="10"/>
        <v>50</v>
      </c>
      <c r="N88" s="7">
        <f t="shared" si="11"/>
        <v>0</v>
      </c>
      <c r="O88" s="7">
        <f t="shared" si="12"/>
        <v>50</v>
      </c>
      <c r="P88" s="7">
        <f t="shared" si="13"/>
        <v>0</v>
      </c>
      <c r="Q88" s="8">
        <f t="shared" si="14"/>
        <v>25</v>
      </c>
      <c r="R88" s="8">
        <f t="shared" si="15"/>
        <v>27.5</v>
      </c>
      <c r="S88" s="8">
        <f t="shared" si="16"/>
        <v>20</v>
      </c>
      <c r="T88" s="8">
        <f t="shared" si="17"/>
        <v>25</v>
      </c>
      <c r="U88" s="7">
        <f t="shared" si="18"/>
        <v>24.166666666666668</v>
      </c>
      <c r="V88" s="7">
        <f t="shared" si="19"/>
        <v>24.375</v>
      </c>
    </row>
    <row r="89" spans="1:22" ht="13.5" x14ac:dyDescent="0.25">
      <c r="A89" s="3">
        <f>RSI!A89</f>
        <v>42436</v>
      </c>
      <c r="B89" s="2">
        <f>RSI!B89</f>
        <v>0.92</v>
      </c>
      <c r="C89" s="2">
        <f>RSI!I89</f>
        <v>6.0809547345261308</v>
      </c>
      <c r="D89" s="2">
        <f>MACD!E89</f>
        <v>7.1810309705946151E-2</v>
      </c>
      <c r="E89" s="2">
        <f>MACD!F89</f>
        <v>4.6936060404485641E-2</v>
      </c>
      <c r="F89" s="2">
        <f>'Moving Avg'!D89</f>
        <v>0.99600000000000011</v>
      </c>
      <c r="G89" s="2">
        <f>'Moving Avg'!F89</f>
        <v>1.1459999999999999</v>
      </c>
      <c r="H89" s="2">
        <f>'Moving Avg'!G89</f>
        <v>1.2788000000000002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  <c r="M89" s="7">
        <f t="shared" si="10"/>
        <v>50</v>
      </c>
      <c r="N89" s="7">
        <f t="shared" si="11"/>
        <v>0</v>
      </c>
      <c r="O89" s="7">
        <f t="shared" si="12"/>
        <v>50</v>
      </c>
      <c r="P89" s="7">
        <f t="shared" si="13"/>
        <v>0</v>
      </c>
      <c r="Q89" s="8">
        <f t="shared" si="14"/>
        <v>25</v>
      </c>
      <c r="R89" s="8">
        <f t="shared" si="15"/>
        <v>27.5</v>
      </c>
      <c r="S89" s="8">
        <f t="shared" si="16"/>
        <v>20</v>
      </c>
      <c r="T89" s="8">
        <f t="shared" si="17"/>
        <v>25</v>
      </c>
      <c r="U89" s="7">
        <f t="shared" si="18"/>
        <v>24.166666666666668</v>
      </c>
      <c r="V89" s="7">
        <f t="shared" si="19"/>
        <v>24.375</v>
      </c>
    </row>
    <row r="90" spans="1:22" ht="13.5" x14ac:dyDescent="0.25">
      <c r="A90" s="3">
        <f>RSI!A90</f>
        <v>42437</v>
      </c>
      <c r="B90" s="2">
        <f>RSI!B90</f>
        <v>0.9</v>
      </c>
      <c r="C90" s="2">
        <f>RSI!I90</f>
        <v>5.6672587763711562</v>
      </c>
      <c r="D90" s="2">
        <f>MACD!E90</f>
        <v>8.6501538381992704E-2</v>
      </c>
      <c r="E90" s="2">
        <f>MACD!F90</f>
        <v>5.4849155999987055E-2</v>
      </c>
      <c r="F90" s="2">
        <f>'Moving Avg'!D90</f>
        <v>0.96200000000000008</v>
      </c>
      <c r="G90" s="2">
        <f>'Moving Avg'!F90</f>
        <v>1.1285000000000001</v>
      </c>
      <c r="H90" s="2">
        <f>'Moving Avg'!G90</f>
        <v>1.2686000000000002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  <c r="M90" s="7">
        <f t="shared" si="10"/>
        <v>50</v>
      </c>
      <c r="N90" s="7">
        <f t="shared" si="11"/>
        <v>0</v>
      </c>
      <c r="O90" s="7">
        <f t="shared" si="12"/>
        <v>50</v>
      </c>
      <c r="P90" s="7">
        <f t="shared" si="13"/>
        <v>0</v>
      </c>
      <c r="Q90" s="8">
        <f t="shared" si="14"/>
        <v>25</v>
      </c>
      <c r="R90" s="8">
        <f t="shared" si="15"/>
        <v>27.5</v>
      </c>
      <c r="S90" s="8">
        <f t="shared" si="16"/>
        <v>20</v>
      </c>
      <c r="T90" s="8">
        <f t="shared" si="17"/>
        <v>25</v>
      </c>
      <c r="U90" s="7">
        <f t="shared" si="18"/>
        <v>24.166666666666668</v>
      </c>
      <c r="V90" s="7">
        <f t="shared" si="19"/>
        <v>24.375</v>
      </c>
    </row>
    <row r="91" spans="1:22" ht="13.5" x14ac:dyDescent="0.25">
      <c r="A91" s="3">
        <f>RSI!A91</f>
        <v>42438</v>
      </c>
      <c r="B91" s="2">
        <f>RSI!B91</f>
        <v>0.9</v>
      </c>
      <c r="C91" s="2">
        <f>RSI!I91</f>
        <v>5.6672587763711562</v>
      </c>
      <c r="D91" s="2">
        <f>MACD!E91</f>
        <v>0.10044479118080973</v>
      </c>
      <c r="E91" s="2">
        <f>MACD!F91</f>
        <v>6.3968283036151596E-2</v>
      </c>
      <c r="F91" s="2">
        <f>'Moving Avg'!D91</f>
        <v>0.93599999999999994</v>
      </c>
      <c r="G91" s="2">
        <f>'Moving Avg'!F91</f>
        <v>1.111</v>
      </c>
      <c r="H91" s="2">
        <f>'Moving Avg'!G91</f>
        <v>1.2584000000000004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  <c r="M91" s="7">
        <f t="shared" si="10"/>
        <v>50</v>
      </c>
      <c r="N91" s="7">
        <f t="shared" si="11"/>
        <v>0</v>
      </c>
      <c r="O91" s="7">
        <f t="shared" si="12"/>
        <v>50</v>
      </c>
      <c r="P91" s="7">
        <f t="shared" si="13"/>
        <v>0</v>
      </c>
      <c r="Q91" s="8">
        <f t="shared" si="14"/>
        <v>25</v>
      </c>
      <c r="R91" s="8">
        <f t="shared" si="15"/>
        <v>27.5</v>
      </c>
      <c r="S91" s="8">
        <f t="shared" si="16"/>
        <v>20</v>
      </c>
      <c r="T91" s="8">
        <f t="shared" si="17"/>
        <v>25</v>
      </c>
      <c r="U91" s="7">
        <f t="shared" si="18"/>
        <v>24.166666666666668</v>
      </c>
      <c r="V91" s="7">
        <f t="shared" si="19"/>
        <v>24.375</v>
      </c>
    </row>
    <row r="92" spans="1:22" ht="13.5" x14ac:dyDescent="0.25">
      <c r="A92" s="3">
        <f>RSI!A92</f>
        <v>42439</v>
      </c>
      <c r="B92" s="2">
        <f>RSI!B92</f>
        <v>0.88</v>
      </c>
      <c r="C92" s="2">
        <f>RSI!I92</f>
        <v>5.2528102614939058</v>
      </c>
      <c r="D92" s="2">
        <f>MACD!E92</f>
        <v>0.11050922239149763</v>
      </c>
      <c r="E92" s="2">
        <f>MACD!F92</f>
        <v>7.3276470907220809E-2</v>
      </c>
      <c r="F92" s="2">
        <f>'Moving Avg'!D92</f>
        <v>0.91199999999999992</v>
      </c>
      <c r="G92" s="2">
        <f>'Moving Avg'!F92</f>
        <v>1.0924999999999998</v>
      </c>
      <c r="H92" s="2">
        <f>'Moving Avg'!G92</f>
        <v>1.2478000000000005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  <c r="M92" s="7">
        <f t="shared" si="10"/>
        <v>50</v>
      </c>
      <c r="N92" s="7">
        <f t="shared" si="11"/>
        <v>0</v>
      </c>
      <c r="O92" s="7">
        <f t="shared" si="12"/>
        <v>50</v>
      </c>
      <c r="P92" s="7">
        <f t="shared" si="13"/>
        <v>0</v>
      </c>
      <c r="Q92" s="8">
        <f t="shared" si="14"/>
        <v>25</v>
      </c>
      <c r="R92" s="8">
        <f t="shared" si="15"/>
        <v>27.5</v>
      </c>
      <c r="S92" s="8">
        <f t="shared" si="16"/>
        <v>20</v>
      </c>
      <c r="T92" s="8">
        <f t="shared" si="17"/>
        <v>25</v>
      </c>
      <c r="U92" s="7">
        <f t="shared" si="18"/>
        <v>24.166666666666668</v>
      </c>
      <c r="V92" s="7">
        <f t="shared" si="19"/>
        <v>24.375</v>
      </c>
    </row>
    <row r="93" spans="1:22" ht="13.5" x14ac:dyDescent="0.25">
      <c r="A93" s="3">
        <f>RSI!A93</f>
        <v>42440</v>
      </c>
      <c r="B93" s="2">
        <f>RSI!B93</f>
        <v>0.91</v>
      </c>
      <c r="C93" s="2">
        <f>RSI!I93</f>
        <v>15.263087844986899</v>
      </c>
      <c r="D93" s="2">
        <f>MACD!E93</f>
        <v>0.1105254095521051</v>
      </c>
      <c r="E93" s="2">
        <f>MACD!F93</f>
        <v>8.0726258636197673E-2</v>
      </c>
      <c r="F93" s="2">
        <f>'Moving Avg'!D93</f>
        <v>0.90199999999999991</v>
      </c>
      <c r="G93" s="2">
        <f>'Moving Avg'!F93</f>
        <v>1.077</v>
      </c>
      <c r="H93" s="2">
        <f>'Moving Avg'!G93</f>
        <v>1.2386000000000004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  <c r="M93" s="7">
        <f t="shared" si="10"/>
        <v>50</v>
      </c>
      <c r="N93" s="7">
        <f t="shared" si="11"/>
        <v>0</v>
      </c>
      <c r="O93" s="7">
        <f t="shared" si="12"/>
        <v>50</v>
      </c>
      <c r="P93" s="7">
        <f t="shared" si="13"/>
        <v>0</v>
      </c>
      <c r="Q93" s="8">
        <f t="shared" si="14"/>
        <v>25</v>
      </c>
      <c r="R93" s="8">
        <f t="shared" si="15"/>
        <v>27.5</v>
      </c>
      <c r="S93" s="8">
        <f t="shared" si="16"/>
        <v>20</v>
      </c>
      <c r="T93" s="8">
        <f t="shared" si="17"/>
        <v>25</v>
      </c>
      <c r="U93" s="7">
        <f t="shared" si="18"/>
        <v>24.166666666666668</v>
      </c>
      <c r="V93" s="7">
        <f t="shared" si="19"/>
        <v>24.375</v>
      </c>
    </row>
    <row r="94" spans="1:22" ht="13.5" x14ac:dyDescent="0.25">
      <c r="A94" s="3">
        <f>RSI!A94</f>
        <v>42443</v>
      </c>
      <c r="B94" s="2">
        <f>RSI!B94</f>
        <v>0.93</v>
      </c>
      <c r="C94" s="2">
        <f>RSI!I94</f>
        <v>21.237468292648288</v>
      </c>
      <c r="D94" s="2">
        <f>MACD!E94</f>
        <v>0.10249791619301285</v>
      </c>
      <c r="E94" s="2">
        <f>MACD!F94</f>
        <v>8.5080590147560711E-2</v>
      </c>
      <c r="F94" s="2">
        <f>'Moving Avg'!D94</f>
        <v>0.90400000000000014</v>
      </c>
      <c r="G94" s="2">
        <f>'Moving Avg'!F94</f>
        <v>1.0624999999999998</v>
      </c>
      <c r="H94" s="2">
        <f>'Moving Avg'!G94</f>
        <v>1.2298000000000002</v>
      </c>
      <c r="I94" s="2">
        <f>'Moving Avg'!H94</f>
        <v>0</v>
      </c>
      <c r="J94" s="5" t="str">
        <f>OBV!F94</f>
        <v>BEARISH</v>
      </c>
      <c r="K94" s="5" t="str">
        <f>OBV!G94</f>
        <v>STRONG</v>
      </c>
      <c r="L94" s="5" t="str">
        <f>OBV!H94</f>
        <v>BEARISH DIVERGENCE</v>
      </c>
      <c r="M94" s="7">
        <f t="shared" si="10"/>
        <v>50</v>
      </c>
      <c r="N94" s="7">
        <f t="shared" si="11"/>
        <v>0</v>
      </c>
      <c r="O94" s="7">
        <f t="shared" si="12"/>
        <v>50</v>
      </c>
      <c r="P94" s="7">
        <f t="shared" si="13"/>
        <v>33</v>
      </c>
      <c r="Q94" s="8">
        <f t="shared" si="14"/>
        <v>29.95</v>
      </c>
      <c r="R94" s="8">
        <f t="shared" si="15"/>
        <v>35.75</v>
      </c>
      <c r="S94" s="8">
        <f t="shared" si="16"/>
        <v>34.85</v>
      </c>
      <c r="T94" s="8">
        <f t="shared" si="17"/>
        <v>33.25</v>
      </c>
      <c r="U94" s="7">
        <f t="shared" si="18"/>
        <v>33.516666666666673</v>
      </c>
      <c r="V94" s="7">
        <f t="shared" si="19"/>
        <v>33.450000000000003</v>
      </c>
    </row>
    <row r="95" spans="1:22" ht="13.5" x14ac:dyDescent="0.25">
      <c r="A95" s="3">
        <f>RSI!A95</f>
        <v>42444</v>
      </c>
      <c r="B95" s="2">
        <f>RSI!B95</f>
        <v>0.97</v>
      </c>
      <c r="C95" s="2">
        <f>RSI!I95</f>
        <v>31.621260953235364</v>
      </c>
      <c r="D95" s="2">
        <f>MACD!E95</f>
        <v>9.3672980755626911E-2</v>
      </c>
      <c r="E95" s="2">
        <f>MACD!F95</f>
        <v>8.6799068269173954E-2</v>
      </c>
      <c r="F95" s="2">
        <f>'Moving Avg'!D95</f>
        <v>0.91799999999999993</v>
      </c>
      <c r="G95" s="2">
        <f>'Moving Avg'!F95</f>
        <v>1.0514999999999999</v>
      </c>
      <c r="H95" s="2">
        <f>'Moving Avg'!G95</f>
        <v>1.2212000000000003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  <c r="M95" s="7">
        <f t="shared" si="10"/>
        <v>25</v>
      </c>
      <c r="N95" s="7">
        <f t="shared" si="11"/>
        <v>0</v>
      </c>
      <c r="O95" s="7">
        <f t="shared" si="12"/>
        <v>50</v>
      </c>
      <c r="P95" s="7">
        <f t="shared" si="13"/>
        <v>67</v>
      </c>
      <c r="Q95" s="8">
        <f t="shared" si="14"/>
        <v>26.299999999999997</v>
      </c>
      <c r="R95" s="8">
        <f t="shared" si="15"/>
        <v>39.25</v>
      </c>
      <c r="S95" s="8">
        <f t="shared" si="16"/>
        <v>46.400000000000006</v>
      </c>
      <c r="T95" s="8">
        <f t="shared" si="17"/>
        <v>35.5</v>
      </c>
      <c r="U95" s="7">
        <f t="shared" si="18"/>
        <v>37.31666666666667</v>
      </c>
      <c r="V95" s="7">
        <f t="shared" si="19"/>
        <v>36.862499999999997</v>
      </c>
    </row>
    <row r="96" spans="1:22" ht="13.5" x14ac:dyDescent="0.25">
      <c r="A96" s="3">
        <f>RSI!A96</f>
        <v>42445</v>
      </c>
      <c r="B96" s="2">
        <f>RSI!B96</f>
        <v>1.01</v>
      </c>
      <c r="C96" s="2">
        <f>RSI!I96</f>
        <v>40.12254207767505</v>
      </c>
      <c r="D96" s="2">
        <f>MACD!E96</f>
        <v>7.7714151216300431E-2</v>
      </c>
      <c r="E96" s="2">
        <f>MACD!F96</f>
        <v>8.4982084858599247E-2</v>
      </c>
      <c r="F96" s="2">
        <f>'Moving Avg'!D96</f>
        <v>0.94000000000000006</v>
      </c>
      <c r="G96" s="2">
        <f>'Moving Avg'!F96</f>
        <v>1.0419999999999998</v>
      </c>
      <c r="H96" s="2">
        <f>'Moving Avg'!G96</f>
        <v>1.2128000000000003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  <c r="M96" s="7">
        <f t="shared" si="10"/>
        <v>25</v>
      </c>
      <c r="N96" s="7">
        <f t="shared" si="11"/>
        <v>45</v>
      </c>
      <c r="O96" s="7">
        <f t="shared" si="12"/>
        <v>50</v>
      </c>
      <c r="P96" s="7">
        <f t="shared" si="13"/>
        <v>67</v>
      </c>
      <c r="Q96" s="8">
        <f t="shared" si="14"/>
        <v>42.05</v>
      </c>
      <c r="R96" s="8">
        <f t="shared" si="15"/>
        <v>48.25</v>
      </c>
      <c r="S96" s="8">
        <f t="shared" si="16"/>
        <v>53.150000000000006</v>
      </c>
      <c r="T96" s="8">
        <f t="shared" si="17"/>
        <v>46.75</v>
      </c>
      <c r="U96" s="7">
        <f t="shared" si="18"/>
        <v>47.816666666666663</v>
      </c>
      <c r="V96" s="7">
        <f t="shared" si="19"/>
        <v>47.55</v>
      </c>
    </row>
    <row r="97" spans="1:22" ht="13.5" x14ac:dyDescent="0.25">
      <c r="A97" s="3">
        <f>RSI!A97</f>
        <v>42446</v>
      </c>
      <c r="B97" s="2">
        <f>RSI!B97</f>
        <v>1.07</v>
      </c>
      <c r="C97" s="2">
        <f>RSI!I97</f>
        <v>50.136811635591329</v>
      </c>
      <c r="D97" s="2">
        <f>MACD!E97</f>
        <v>5.5493254554819016E-2</v>
      </c>
      <c r="E97" s="2">
        <f>MACD!F97</f>
        <v>7.9084318797843209E-2</v>
      </c>
      <c r="F97" s="2">
        <f>'Moving Avg'!D97</f>
        <v>0.97800000000000009</v>
      </c>
      <c r="G97" s="2">
        <f>'Moving Avg'!F97</f>
        <v>1.0355000000000001</v>
      </c>
      <c r="H97" s="2">
        <f>'Moving Avg'!G97</f>
        <v>1.2056000000000002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CONFIRMED BULLISH</v>
      </c>
      <c r="M97" s="7">
        <f t="shared" si="10"/>
        <v>25</v>
      </c>
      <c r="N97" s="7">
        <f t="shared" si="11"/>
        <v>100</v>
      </c>
      <c r="O97" s="7">
        <f t="shared" si="12"/>
        <v>50</v>
      </c>
      <c r="P97" s="7">
        <f t="shared" si="13"/>
        <v>67</v>
      </c>
      <c r="Q97" s="8">
        <f t="shared" si="14"/>
        <v>61.3</v>
      </c>
      <c r="R97" s="8">
        <f t="shared" si="15"/>
        <v>59.25</v>
      </c>
      <c r="S97" s="8">
        <f t="shared" si="16"/>
        <v>61.400000000000006</v>
      </c>
      <c r="T97" s="8">
        <f t="shared" si="17"/>
        <v>60.5</v>
      </c>
      <c r="U97" s="7">
        <f t="shared" si="18"/>
        <v>60.65</v>
      </c>
      <c r="V97" s="7">
        <f t="shared" si="19"/>
        <v>60.612499999999997</v>
      </c>
    </row>
    <row r="98" spans="1:22" ht="13.5" x14ac:dyDescent="0.25">
      <c r="A98" s="3">
        <f>RSI!A98</f>
        <v>42447</v>
      </c>
      <c r="B98" s="2">
        <f>RSI!B98</f>
        <v>1.1100000000000001</v>
      </c>
      <c r="C98" s="2">
        <f>RSI!I98</f>
        <v>55.482241509557277</v>
      </c>
      <c r="D98" s="2">
        <f>MACD!E98</f>
        <v>2.7536788457591888E-2</v>
      </c>
      <c r="E98" s="2">
        <f>MACD!F98</f>
        <v>6.8774812729792939E-2</v>
      </c>
      <c r="F98" s="2">
        <f>'Moving Avg'!D98</f>
        <v>1.0180000000000002</v>
      </c>
      <c r="G98" s="2">
        <f>'Moving Avg'!F98</f>
        <v>1.0310000000000001</v>
      </c>
      <c r="H98" s="2">
        <f>'Moving Avg'!G98</f>
        <v>1.1992000000000003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CONFIRMED BULLISH</v>
      </c>
      <c r="M98" s="7">
        <f t="shared" si="10"/>
        <v>25</v>
      </c>
      <c r="N98" s="7">
        <f t="shared" si="11"/>
        <v>100</v>
      </c>
      <c r="O98" s="7">
        <f t="shared" si="12"/>
        <v>50</v>
      </c>
      <c r="P98" s="7">
        <f t="shared" si="13"/>
        <v>67</v>
      </c>
      <c r="Q98" s="8">
        <f t="shared" si="14"/>
        <v>61.3</v>
      </c>
      <c r="R98" s="8">
        <f t="shared" si="15"/>
        <v>59.25</v>
      </c>
      <c r="S98" s="8">
        <f t="shared" si="16"/>
        <v>61.400000000000006</v>
      </c>
      <c r="T98" s="8">
        <f t="shared" si="17"/>
        <v>60.5</v>
      </c>
      <c r="U98" s="7">
        <f t="shared" si="18"/>
        <v>60.65</v>
      </c>
      <c r="V98" s="7">
        <f t="shared" si="19"/>
        <v>60.612499999999997</v>
      </c>
    </row>
    <row r="99" spans="1:22" ht="13.5" x14ac:dyDescent="0.25">
      <c r="A99" s="3">
        <f>RSI!A99</f>
        <v>42450</v>
      </c>
      <c r="B99" s="2">
        <f>RSI!B99</f>
        <v>1.1499999999999999</v>
      </c>
      <c r="C99" s="2">
        <f>RSI!I99</f>
        <v>60.089803063610816</v>
      </c>
      <c r="D99" s="2">
        <f>MACD!E99</f>
        <v>-5.5064461024303402E-3</v>
      </c>
      <c r="E99" s="2">
        <f>MACD!F99</f>
        <v>5.3918560963348287E-2</v>
      </c>
      <c r="F99" s="2">
        <f>'Moving Avg'!D99</f>
        <v>1.0620000000000001</v>
      </c>
      <c r="G99" s="2">
        <f>'Moving Avg'!F99</f>
        <v>1.0285</v>
      </c>
      <c r="H99" s="2">
        <f>'Moving Avg'!G99</f>
        <v>1.1936000000000002</v>
      </c>
      <c r="I99" s="2">
        <f>'Moving Avg'!H99</f>
        <v>0</v>
      </c>
      <c r="J99" s="5" t="str">
        <f>OBV!F99</f>
        <v>BULLISH</v>
      </c>
      <c r="K99" s="5" t="str">
        <f>OBV!G99</f>
        <v>WEAK</v>
      </c>
      <c r="L99" s="5" t="str">
        <f>OBV!H99</f>
        <v>CONFIRMED BULLISH</v>
      </c>
      <c r="M99" s="7">
        <f t="shared" si="10"/>
        <v>25</v>
      </c>
      <c r="N99" s="7">
        <f t="shared" si="11"/>
        <v>100</v>
      </c>
      <c r="O99" s="7">
        <f t="shared" si="12"/>
        <v>50</v>
      </c>
      <c r="P99" s="7">
        <f t="shared" si="13"/>
        <v>67</v>
      </c>
      <c r="Q99" s="8">
        <f t="shared" si="14"/>
        <v>61.3</v>
      </c>
      <c r="R99" s="8">
        <f t="shared" si="15"/>
        <v>59.25</v>
      </c>
      <c r="S99" s="8">
        <f t="shared" si="16"/>
        <v>61.400000000000006</v>
      </c>
      <c r="T99" s="8">
        <f t="shared" si="17"/>
        <v>60.5</v>
      </c>
      <c r="U99" s="7">
        <f t="shared" si="18"/>
        <v>60.65</v>
      </c>
      <c r="V99" s="7">
        <f t="shared" si="19"/>
        <v>60.612499999999997</v>
      </c>
    </row>
    <row r="100" spans="1:22" ht="13.5" x14ac:dyDescent="0.25">
      <c r="A100" s="3">
        <f>RSI!A100</f>
        <v>42451</v>
      </c>
      <c r="B100" s="2">
        <f>RSI!B100</f>
        <v>1.22</v>
      </c>
      <c r="C100" s="2">
        <f>RSI!I100</f>
        <v>66.603926665960302</v>
      </c>
      <c r="D100" s="2">
        <f>MACD!E100</f>
        <v>-4.2215459548573753E-2</v>
      </c>
      <c r="E100" s="2">
        <f>MACD!F100</f>
        <v>3.4691756860963888E-2</v>
      </c>
      <c r="F100" s="2">
        <f>'Moving Avg'!D100</f>
        <v>1.1119999999999999</v>
      </c>
      <c r="G100" s="2">
        <f>'Moving Avg'!F100</f>
        <v>1.0295000000000001</v>
      </c>
      <c r="H100" s="2">
        <f>'Moving Avg'!G100</f>
        <v>1.1894000000000002</v>
      </c>
      <c r="I100" s="2">
        <f>'Moving Avg'!H100</f>
        <v>0</v>
      </c>
      <c r="J100" s="5" t="str">
        <f>OBV!F100</f>
        <v>BULLISH</v>
      </c>
      <c r="K100" s="5" t="str">
        <f>OBV!G100</f>
        <v>WEAK</v>
      </c>
      <c r="L100" s="5" t="str">
        <f>OBV!H100</f>
        <v>CONFIRMED BULLISH</v>
      </c>
      <c r="M100" s="7">
        <f t="shared" si="10"/>
        <v>25</v>
      </c>
      <c r="N100" s="7">
        <f t="shared" si="11"/>
        <v>100</v>
      </c>
      <c r="O100" s="7">
        <f t="shared" si="12"/>
        <v>50</v>
      </c>
      <c r="P100" s="7">
        <f t="shared" si="13"/>
        <v>67</v>
      </c>
      <c r="Q100" s="8">
        <f t="shared" si="14"/>
        <v>61.3</v>
      </c>
      <c r="R100" s="8">
        <f t="shared" si="15"/>
        <v>59.25</v>
      </c>
      <c r="S100" s="8">
        <f t="shared" si="16"/>
        <v>61.400000000000006</v>
      </c>
      <c r="T100" s="8">
        <f t="shared" si="17"/>
        <v>60.5</v>
      </c>
      <c r="U100" s="7">
        <f t="shared" si="18"/>
        <v>60.65</v>
      </c>
      <c r="V100" s="7">
        <f t="shared" si="19"/>
        <v>60.612499999999997</v>
      </c>
    </row>
    <row r="101" spans="1:22" ht="13.5" x14ac:dyDescent="0.25">
      <c r="A101" s="3">
        <f>RSI!A101</f>
        <v>42452</v>
      </c>
      <c r="B101" s="2">
        <f>RSI!B101</f>
        <v>1.27</v>
      </c>
      <c r="C101" s="2">
        <f>RSI!I101</f>
        <v>70.329199117360517</v>
      </c>
      <c r="D101" s="2">
        <f>MACD!E101</f>
        <v>-7.7845422111238127E-2</v>
      </c>
      <c r="E101" s="2">
        <f>MACD!F101</f>
        <v>1.2184321066523486E-2</v>
      </c>
      <c r="F101" s="2">
        <f>'Moving Avg'!D101</f>
        <v>1.1640000000000001</v>
      </c>
      <c r="G101" s="2">
        <f>'Moving Avg'!F101</f>
        <v>1.0329999999999999</v>
      </c>
      <c r="H101" s="2">
        <f>'Moving Avg'!G101</f>
        <v>1.1874000000000002</v>
      </c>
      <c r="I101" s="2">
        <f>'Moving Avg'!H101</f>
        <v>0</v>
      </c>
      <c r="J101" s="5" t="str">
        <f>OBV!F101</f>
        <v>BULLISH</v>
      </c>
      <c r="K101" s="5" t="str">
        <f>OBV!G101</f>
        <v>WEAK</v>
      </c>
      <c r="L101" s="5" t="str">
        <f>OBV!H101</f>
        <v>CONFIRMED BULLISH</v>
      </c>
      <c r="M101" s="7">
        <f t="shared" si="10"/>
        <v>0</v>
      </c>
      <c r="N101" s="7">
        <f t="shared" si="11"/>
        <v>100</v>
      </c>
      <c r="O101" s="7">
        <f t="shared" si="12"/>
        <v>50</v>
      </c>
      <c r="P101" s="7">
        <f t="shared" si="13"/>
        <v>67</v>
      </c>
      <c r="Q101" s="8">
        <f t="shared" si="14"/>
        <v>52.55</v>
      </c>
      <c r="R101" s="8">
        <f t="shared" si="15"/>
        <v>54.25</v>
      </c>
      <c r="S101" s="8">
        <f t="shared" si="16"/>
        <v>57.650000000000006</v>
      </c>
      <c r="T101" s="8">
        <f t="shared" si="17"/>
        <v>54.25</v>
      </c>
      <c r="U101" s="7">
        <f t="shared" si="18"/>
        <v>54.816666666666663</v>
      </c>
      <c r="V101" s="7">
        <f t="shared" si="19"/>
        <v>54.674999999999997</v>
      </c>
    </row>
    <row r="102" spans="1:22" ht="13.5" x14ac:dyDescent="0.25">
      <c r="A102" s="3">
        <f>RSI!A102</f>
        <v>42453</v>
      </c>
      <c r="B102" s="2">
        <f>RSI!B102</f>
        <v>1.32</v>
      </c>
      <c r="C102" s="2">
        <f>RSI!I102</f>
        <v>73.511260875689317</v>
      </c>
      <c r="D102" s="2">
        <f>MACD!E102</f>
        <v>-0.11587065862487855</v>
      </c>
      <c r="E102" s="2">
        <f>MACD!F102</f>
        <v>-1.3426674871756923E-2</v>
      </c>
      <c r="F102" s="2">
        <f>'Moving Avg'!D102</f>
        <v>1.214</v>
      </c>
      <c r="G102" s="2">
        <f>'Moving Avg'!F102</f>
        <v>1.0405</v>
      </c>
      <c r="H102" s="2">
        <f>'Moving Avg'!G102</f>
        <v>1.1860000000000002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CONFIRMED BULLISH</v>
      </c>
      <c r="M102" s="7">
        <f t="shared" si="10"/>
        <v>0</v>
      </c>
      <c r="N102" s="7">
        <f t="shared" si="11"/>
        <v>100</v>
      </c>
      <c r="O102" s="7">
        <f t="shared" si="12"/>
        <v>50</v>
      </c>
      <c r="P102" s="7">
        <f t="shared" si="13"/>
        <v>100</v>
      </c>
      <c r="Q102" s="8">
        <f t="shared" si="14"/>
        <v>57.5</v>
      </c>
      <c r="R102" s="8">
        <f t="shared" si="15"/>
        <v>62.5</v>
      </c>
      <c r="S102" s="8">
        <f t="shared" si="16"/>
        <v>72.5</v>
      </c>
      <c r="T102" s="8">
        <f t="shared" si="17"/>
        <v>62.5</v>
      </c>
      <c r="U102" s="7">
        <f t="shared" si="18"/>
        <v>64.166666666666671</v>
      </c>
      <c r="V102" s="7">
        <f t="shared" si="19"/>
        <v>63.75</v>
      </c>
    </row>
    <row r="103" spans="1:22" ht="13.5" x14ac:dyDescent="0.25">
      <c r="A103" s="3">
        <f>RSI!A103</f>
        <v>42454</v>
      </c>
      <c r="B103" s="2">
        <f>RSI!B103</f>
        <v>1.37</v>
      </c>
      <c r="C103" s="2">
        <f>RSI!I103</f>
        <v>76.25383004965957</v>
      </c>
      <c r="D103" s="2">
        <f>MACD!E103</f>
        <v>-0.14844461135066656</v>
      </c>
      <c r="E103" s="2">
        <f>MACD!F103</f>
        <v>-4.0430262167538852E-2</v>
      </c>
      <c r="F103" s="2">
        <f>'Moving Avg'!D103</f>
        <v>1.266</v>
      </c>
      <c r="G103" s="2">
        <f>'Moving Avg'!F103</f>
        <v>1.0530000000000002</v>
      </c>
      <c r="H103" s="2">
        <f>'Moving Avg'!G103</f>
        <v>1.1860000000000002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CONFIRMED BULLISH</v>
      </c>
      <c r="M103" s="7">
        <f t="shared" si="10"/>
        <v>0</v>
      </c>
      <c r="N103" s="7">
        <f t="shared" si="11"/>
        <v>100</v>
      </c>
      <c r="O103" s="7">
        <f t="shared" si="12"/>
        <v>50</v>
      </c>
      <c r="P103" s="7">
        <f t="shared" si="13"/>
        <v>100</v>
      </c>
      <c r="Q103" s="8">
        <f t="shared" si="14"/>
        <v>57.5</v>
      </c>
      <c r="R103" s="8">
        <f t="shared" si="15"/>
        <v>62.5</v>
      </c>
      <c r="S103" s="8">
        <f t="shared" si="16"/>
        <v>72.5</v>
      </c>
      <c r="T103" s="8">
        <f t="shared" si="17"/>
        <v>62.5</v>
      </c>
      <c r="U103" s="7">
        <f t="shared" si="18"/>
        <v>64.166666666666671</v>
      </c>
      <c r="V103" s="7">
        <f t="shared" si="19"/>
        <v>63.75</v>
      </c>
    </row>
    <row r="104" spans="1:22" ht="13.5" x14ac:dyDescent="0.25">
      <c r="A104" s="3">
        <f>RSI!A104</f>
        <v>42457</v>
      </c>
      <c r="B104" s="2">
        <f>RSI!B104</f>
        <v>1.45</v>
      </c>
      <c r="C104" s="2">
        <f>RSI!I104</f>
        <v>79.848846495696762</v>
      </c>
      <c r="D104" s="2">
        <f>MACD!E104</f>
        <v>-0.18036500609194583</v>
      </c>
      <c r="E104" s="2">
        <f>MACD!F104</f>
        <v>-6.841721095242026E-2</v>
      </c>
      <c r="F104" s="2">
        <f>'Moving Avg'!D104</f>
        <v>1.3260000000000001</v>
      </c>
      <c r="G104" s="2">
        <f>'Moving Avg'!F104</f>
        <v>1.0720000000000001</v>
      </c>
      <c r="H104" s="2">
        <f>'Moving Avg'!G104</f>
        <v>1.1876</v>
      </c>
      <c r="I104" s="2">
        <f>'Moving Avg'!H104</f>
        <v>0</v>
      </c>
      <c r="J104" s="5" t="str">
        <f>OBV!F104</f>
        <v>BULLISH</v>
      </c>
      <c r="K104" s="5" t="str">
        <f>OBV!G104</f>
        <v>STRONG</v>
      </c>
      <c r="L104" s="5" t="str">
        <f>OBV!H104</f>
        <v>CONFIRMED BULLISH</v>
      </c>
      <c r="M104" s="7">
        <f t="shared" si="10"/>
        <v>0</v>
      </c>
      <c r="N104" s="7">
        <f t="shared" si="11"/>
        <v>100</v>
      </c>
      <c r="O104" s="7">
        <f t="shared" si="12"/>
        <v>50</v>
      </c>
      <c r="P104" s="7">
        <f t="shared" si="13"/>
        <v>100</v>
      </c>
      <c r="Q104" s="8">
        <f t="shared" si="14"/>
        <v>57.5</v>
      </c>
      <c r="R104" s="8">
        <f t="shared" si="15"/>
        <v>62.5</v>
      </c>
      <c r="S104" s="8">
        <f t="shared" si="16"/>
        <v>72.5</v>
      </c>
      <c r="T104" s="8">
        <f t="shared" si="17"/>
        <v>62.5</v>
      </c>
      <c r="U104" s="7">
        <f t="shared" si="18"/>
        <v>64.166666666666671</v>
      </c>
      <c r="V104" s="7">
        <f t="shared" si="19"/>
        <v>63.75</v>
      </c>
    </row>
    <row r="105" spans="1:22" ht="13.5" x14ac:dyDescent="0.25">
      <c r="A105" s="3">
        <f>RSI!A105</f>
        <v>42458</v>
      </c>
      <c r="B105" s="2">
        <f>RSI!B105</f>
        <v>1.53</v>
      </c>
      <c r="C105" s="2">
        <f>RSI!I105</f>
        <v>82.673710584371776</v>
      </c>
      <c r="D105" s="2">
        <f>MACD!E105</f>
        <v>-0.20901642640386608</v>
      </c>
      <c r="E105" s="2">
        <f>MACD!F105</f>
        <v>-9.653705404270943E-2</v>
      </c>
      <c r="F105" s="2">
        <f>'Moving Avg'!D105</f>
        <v>1.3880000000000001</v>
      </c>
      <c r="G105" s="2">
        <f>'Moving Avg'!F105</f>
        <v>1.0950000000000002</v>
      </c>
      <c r="H105" s="2">
        <f>'Moving Avg'!G105</f>
        <v>1.1908000000000001</v>
      </c>
      <c r="I105" s="2">
        <f>'Moving Avg'!H105</f>
        <v>0</v>
      </c>
      <c r="J105" s="5" t="str">
        <f>OBV!F105</f>
        <v>BULLISH</v>
      </c>
      <c r="K105" s="5" t="str">
        <f>OBV!G105</f>
        <v>STRONG</v>
      </c>
      <c r="L105" s="5" t="str">
        <f>OBV!H105</f>
        <v>CONFIRMED BULLISH</v>
      </c>
      <c r="M105" s="7">
        <f t="shared" si="10"/>
        <v>0</v>
      </c>
      <c r="N105" s="7">
        <f t="shared" si="11"/>
        <v>100</v>
      </c>
      <c r="O105" s="7">
        <f t="shared" si="12"/>
        <v>50</v>
      </c>
      <c r="P105" s="7">
        <f t="shared" si="13"/>
        <v>100</v>
      </c>
      <c r="Q105" s="8">
        <f t="shared" si="14"/>
        <v>57.5</v>
      </c>
      <c r="R105" s="8">
        <f t="shared" si="15"/>
        <v>62.5</v>
      </c>
      <c r="S105" s="8">
        <f t="shared" si="16"/>
        <v>72.5</v>
      </c>
      <c r="T105" s="8">
        <f t="shared" si="17"/>
        <v>62.5</v>
      </c>
      <c r="U105" s="7">
        <f t="shared" si="18"/>
        <v>64.166666666666671</v>
      </c>
      <c r="V105" s="7">
        <f t="shared" si="19"/>
        <v>63.75</v>
      </c>
    </row>
    <row r="106" spans="1:22" ht="13.5" x14ac:dyDescent="0.25">
      <c r="A106" s="3">
        <f>RSI!A106</f>
        <v>42459</v>
      </c>
      <c r="B106" s="2">
        <f>RSI!B106</f>
        <v>1.59</v>
      </c>
      <c r="C106" s="2">
        <f>RSI!I106</f>
        <v>84.435954737126366</v>
      </c>
      <c r="D106" s="2">
        <f>MACD!E106</f>
        <v>-0.23375453147555425</v>
      </c>
      <c r="E106" s="2">
        <f>MACD!F106</f>
        <v>-0.12398054952927839</v>
      </c>
      <c r="F106" s="2">
        <f>'Moving Avg'!D106</f>
        <v>1.4520000000000002</v>
      </c>
      <c r="G106" s="2">
        <f>'Moving Avg'!F106</f>
        <v>1.123</v>
      </c>
      <c r="H106" s="2">
        <f>'Moving Avg'!G106</f>
        <v>1.1947999999999999</v>
      </c>
      <c r="I106" s="2">
        <f>'Moving Avg'!H106</f>
        <v>0</v>
      </c>
      <c r="J106" s="5" t="str">
        <f>OBV!F106</f>
        <v>BULLISH</v>
      </c>
      <c r="K106" s="5" t="str">
        <f>OBV!G106</f>
        <v>STRONG</v>
      </c>
      <c r="L106" s="5" t="str">
        <f>OBV!H106</f>
        <v>CONFIRMED BULLISH</v>
      </c>
      <c r="M106" s="7">
        <f t="shared" si="10"/>
        <v>0</v>
      </c>
      <c r="N106" s="7">
        <f t="shared" si="11"/>
        <v>100</v>
      </c>
      <c r="O106" s="7">
        <f t="shared" si="12"/>
        <v>50</v>
      </c>
      <c r="P106" s="7">
        <f t="shared" si="13"/>
        <v>100</v>
      </c>
      <c r="Q106" s="8">
        <f t="shared" si="14"/>
        <v>57.5</v>
      </c>
      <c r="R106" s="8">
        <f t="shared" si="15"/>
        <v>62.5</v>
      </c>
      <c r="S106" s="8">
        <f t="shared" si="16"/>
        <v>72.5</v>
      </c>
      <c r="T106" s="8">
        <f t="shared" si="17"/>
        <v>62.5</v>
      </c>
      <c r="U106" s="7">
        <f t="shared" si="18"/>
        <v>64.166666666666671</v>
      </c>
      <c r="V106" s="7">
        <f t="shared" si="19"/>
        <v>63.75</v>
      </c>
    </row>
    <row r="107" spans="1:22" ht="13.5" x14ac:dyDescent="0.25">
      <c r="A107" s="3">
        <f>RSI!A107</f>
        <v>42460</v>
      </c>
      <c r="B107" s="2">
        <f>RSI!B107</f>
        <v>1.66</v>
      </c>
      <c r="C107" s="2">
        <f>RSI!I107</f>
        <v>86.19950071096936</v>
      </c>
      <c r="D107" s="2">
        <f>MACD!E107</f>
        <v>-0.25303647098783943</v>
      </c>
      <c r="E107" s="2">
        <f>MACD!F107</f>
        <v>-0.14979173382099059</v>
      </c>
      <c r="F107" s="2">
        <f>'Moving Avg'!D107</f>
        <v>1.52</v>
      </c>
      <c r="G107" s="2">
        <f>'Moving Avg'!F107</f>
        <v>1.1560000000000001</v>
      </c>
      <c r="H107" s="2">
        <f>'Moving Avg'!G107</f>
        <v>1.2001999999999997</v>
      </c>
      <c r="I107" s="2">
        <f>'Moving Avg'!H107</f>
        <v>0</v>
      </c>
      <c r="J107" s="5" t="str">
        <f>OBV!F107</f>
        <v>BULLISH</v>
      </c>
      <c r="K107" s="5" t="str">
        <f>OBV!G107</f>
        <v>STRONG</v>
      </c>
      <c r="L107" s="5" t="str">
        <f>OBV!H107</f>
        <v>CONFIRMED BULLISH</v>
      </c>
      <c r="M107" s="7">
        <f t="shared" si="10"/>
        <v>0</v>
      </c>
      <c r="N107" s="7">
        <f t="shared" si="11"/>
        <v>100</v>
      </c>
      <c r="O107" s="7">
        <f t="shared" si="12"/>
        <v>50</v>
      </c>
      <c r="P107" s="7">
        <f t="shared" si="13"/>
        <v>100</v>
      </c>
      <c r="Q107" s="8">
        <f t="shared" si="14"/>
        <v>57.5</v>
      </c>
      <c r="R107" s="8">
        <f t="shared" si="15"/>
        <v>62.5</v>
      </c>
      <c r="S107" s="8">
        <f t="shared" si="16"/>
        <v>72.5</v>
      </c>
      <c r="T107" s="8">
        <f t="shared" si="17"/>
        <v>62.5</v>
      </c>
      <c r="U107" s="7">
        <f t="shared" si="18"/>
        <v>64.166666666666671</v>
      </c>
      <c r="V107" s="7">
        <f t="shared" si="19"/>
        <v>63.75</v>
      </c>
    </row>
    <row r="108" spans="1:22" ht="13.5" x14ac:dyDescent="0.25">
      <c r="A108" s="3">
        <f>RSI!A108</f>
        <v>42461</v>
      </c>
      <c r="B108" s="2">
        <f>RSI!B108</f>
        <v>1.73</v>
      </c>
      <c r="C108" s="2">
        <f>RSI!I108</f>
        <v>87.70036433272216</v>
      </c>
      <c r="D108" s="2">
        <f>MACD!E108</f>
        <v>-0.27101478290216141</v>
      </c>
      <c r="E108" s="2">
        <f>MACD!F108</f>
        <v>-0.17403634363722476</v>
      </c>
      <c r="F108" s="2">
        <f>'Moving Avg'!D108</f>
        <v>1.5920000000000001</v>
      </c>
      <c r="G108" s="2">
        <f>'Moving Avg'!F108</f>
        <v>1.1945000000000001</v>
      </c>
      <c r="H108" s="2">
        <f>'Moving Avg'!G108</f>
        <v>1.2069999999999999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  <c r="M108" s="7">
        <f t="shared" si="10"/>
        <v>0</v>
      </c>
      <c r="N108" s="7">
        <f t="shared" si="11"/>
        <v>100</v>
      </c>
      <c r="O108" s="7">
        <f t="shared" si="12"/>
        <v>50</v>
      </c>
      <c r="P108" s="7">
        <f t="shared" si="13"/>
        <v>100</v>
      </c>
      <c r="Q108" s="8">
        <f t="shared" si="14"/>
        <v>57.5</v>
      </c>
      <c r="R108" s="8">
        <f t="shared" si="15"/>
        <v>62.5</v>
      </c>
      <c r="S108" s="8">
        <f t="shared" si="16"/>
        <v>72.5</v>
      </c>
      <c r="T108" s="8">
        <f t="shared" si="17"/>
        <v>62.5</v>
      </c>
      <c r="U108" s="7">
        <f t="shared" si="18"/>
        <v>64.166666666666671</v>
      </c>
      <c r="V108" s="7">
        <f t="shared" si="19"/>
        <v>63.75</v>
      </c>
    </row>
    <row r="109" spans="1:22" ht="13.5" x14ac:dyDescent="0.25">
      <c r="A109" s="3">
        <f>RSI!A109</f>
        <v>42464</v>
      </c>
      <c r="B109" s="2">
        <f>RSI!B109</f>
        <v>1.63</v>
      </c>
      <c r="C109" s="2">
        <f>RSI!I109</f>
        <v>75.130034735455979</v>
      </c>
      <c r="D109" s="2">
        <f>MACD!E109</f>
        <v>-0.27551614086463982</v>
      </c>
      <c r="E109" s="2">
        <f>MACD!F109</f>
        <v>-0.19433230308270777</v>
      </c>
      <c r="F109" s="2">
        <f>'Moving Avg'!D109</f>
        <v>1.6280000000000001</v>
      </c>
      <c r="G109" s="2">
        <f>'Moving Avg'!F109</f>
        <v>1.23</v>
      </c>
      <c r="H109" s="2">
        <f>'Moving Avg'!G109</f>
        <v>1.2117999999999998</v>
      </c>
      <c r="I109" s="2">
        <f>'Moving Avg'!H109</f>
        <v>0</v>
      </c>
      <c r="J109" s="5" t="str">
        <f>OBV!F109</f>
        <v>BULLISH</v>
      </c>
      <c r="K109" s="5" t="str">
        <f>OBV!G109</f>
        <v>NEUTRAL</v>
      </c>
      <c r="L109" s="5" t="str">
        <f>OBV!H109</f>
        <v>CONFIRMED BULLISH</v>
      </c>
      <c r="M109" s="7">
        <f t="shared" si="10"/>
        <v>0</v>
      </c>
      <c r="N109" s="7">
        <f t="shared" si="11"/>
        <v>100</v>
      </c>
      <c r="O109" s="7">
        <f t="shared" si="12"/>
        <v>50</v>
      </c>
      <c r="P109" s="7">
        <f t="shared" si="13"/>
        <v>83.5</v>
      </c>
      <c r="Q109" s="8">
        <f t="shared" si="14"/>
        <v>55.024999999999999</v>
      </c>
      <c r="R109" s="8">
        <f t="shared" si="15"/>
        <v>58.375</v>
      </c>
      <c r="S109" s="8">
        <f t="shared" si="16"/>
        <v>65.075000000000003</v>
      </c>
      <c r="T109" s="8">
        <f t="shared" si="17"/>
        <v>58.375</v>
      </c>
      <c r="U109" s="7">
        <f t="shared" si="18"/>
        <v>59.491666666666674</v>
      </c>
      <c r="V109" s="7">
        <f t="shared" si="19"/>
        <v>59.212500000000006</v>
      </c>
    </row>
    <row r="110" spans="1:22" ht="13.5" x14ac:dyDescent="0.25">
      <c r="A110" s="3">
        <f>RSI!A110</f>
        <v>42465</v>
      </c>
      <c r="B110" s="2">
        <f>RSI!B110</f>
        <v>1.67</v>
      </c>
      <c r="C110" s="2">
        <f>RSI!I110</f>
        <v>76.576292107781228</v>
      </c>
      <c r="D110" s="2">
        <f>MACD!E110</f>
        <v>-0.27356687840373661</v>
      </c>
      <c r="E110" s="2">
        <f>MACD!F110</f>
        <v>-0.21017921814691357</v>
      </c>
      <c r="F110" s="2">
        <f>'Moving Avg'!D110</f>
        <v>1.6560000000000001</v>
      </c>
      <c r="G110" s="2">
        <f>'Moving Avg'!F110</f>
        <v>1.2685</v>
      </c>
      <c r="H110" s="2">
        <f>'Moving Avg'!G110</f>
        <v>1.2174</v>
      </c>
      <c r="I110" s="2">
        <f>'Moving Avg'!H110</f>
        <v>0</v>
      </c>
      <c r="J110" s="5" t="str">
        <f>OBV!F110</f>
        <v>BEARISH</v>
      </c>
      <c r="K110" s="5" t="str">
        <f>OBV!G110</f>
        <v>WEAK</v>
      </c>
      <c r="L110" s="5" t="str">
        <f>OBV!H110</f>
        <v>BEARISH DIVERGENCE</v>
      </c>
      <c r="M110" s="7">
        <f t="shared" si="10"/>
        <v>0</v>
      </c>
      <c r="N110" s="7">
        <f t="shared" si="11"/>
        <v>100</v>
      </c>
      <c r="O110" s="7">
        <f t="shared" si="12"/>
        <v>50</v>
      </c>
      <c r="P110" s="7">
        <f t="shared" si="13"/>
        <v>0</v>
      </c>
      <c r="Q110" s="8">
        <f t="shared" si="14"/>
        <v>42.5</v>
      </c>
      <c r="R110" s="8">
        <f t="shared" si="15"/>
        <v>37.5</v>
      </c>
      <c r="S110" s="8">
        <f t="shared" si="16"/>
        <v>27.5</v>
      </c>
      <c r="T110" s="8">
        <f t="shared" si="17"/>
        <v>37.5</v>
      </c>
      <c r="U110" s="7">
        <f t="shared" si="18"/>
        <v>35.833333333333336</v>
      </c>
      <c r="V110" s="7">
        <f t="shared" si="19"/>
        <v>36.25</v>
      </c>
    </row>
    <row r="111" spans="1:22" ht="13.5" x14ac:dyDescent="0.25">
      <c r="A111" s="3">
        <f>RSI!A111</f>
        <v>42466</v>
      </c>
      <c r="B111" s="2">
        <f>RSI!B111</f>
        <v>1.67</v>
      </c>
      <c r="C111" s="2">
        <f>RSI!I111</f>
        <v>76.576292107781228</v>
      </c>
      <c r="D111" s="2">
        <f>MACD!E111</f>
        <v>-0.26635800464201753</v>
      </c>
      <c r="E111" s="2">
        <f>MACD!F111</f>
        <v>-0.22141497544593436</v>
      </c>
      <c r="F111" s="2">
        <f>'Moving Avg'!D111</f>
        <v>1.6719999999999999</v>
      </c>
      <c r="G111" s="2">
        <f>'Moving Avg'!F111</f>
        <v>1.3069999999999999</v>
      </c>
      <c r="H111" s="2">
        <f>'Moving Avg'!G111</f>
        <v>1.2229999999999999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BEARISH DIVERGENCE</v>
      </c>
      <c r="M111" s="7">
        <f t="shared" si="10"/>
        <v>0</v>
      </c>
      <c r="N111" s="7">
        <f t="shared" si="11"/>
        <v>100</v>
      </c>
      <c r="O111" s="7">
        <f t="shared" si="12"/>
        <v>50</v>
      </c>
      <c r="P111" s="7">
        <f t="shared" si="13"/>
        <v>0</v>
      </c>
      <c r="Q111" s="8">
        <f t="shared" si="14"/>
        <v>42.5</v>
      </c>
      <c r="R111" s="8">
        <f t="shared" si="15"/>
        <v>37.5</v>
      </c>
      <c r="S111" s="8">
        <f t="shared" si="16"/>
        <v>27.5</v>
      </c>
      <c r="T111" s="8">
        <f t="shared" si="17"/>
        <v>37.5</v>
      </c>
      <c r="U111" s="7">
        <f t="shared" si="18"/>
        <v>35.833333333333336</v>
      </c>
      <c r="V111" s="7">
        <f t="shared" si="19"/>
        <v>36.25</v>
      </c>
    </row>
    <row r="112" spans="1:22" ht="13.5" x14ac:dyDescent="0.25">
      <c r="A112" s="3">
        <f>RSI!A112</f>
        <v>42467</v>
      </c>
      <c r="B112" s="2">
        <f>RSI!B112</f>
        <v>1.61</v>
      </c>
      <c r="C112" s="2">
        <f>RSI!I112</f>
        <v>69.541149606737008</v>
      </c>
      <c r="D112" s="2">
        <f>MACD!E112</f>
        <v>-0.25009626018890985</v>
      </c>
      <c r="E112" s="2">
        <f>MACD!F112</f>
        <v>-0.22715123239452945</v>
      </c>
      <c r="F112" s="2">
        <f>'Moving Avg'!D112</f>
        <v>1.6619999999999997</v>
      </c>
      <c r="G112" s="2">
        <f>'Moving Avg'!F112</f>
        <v>1.3435000000000001</v>
      </c>
      <c r="H112" s="2">
        <f>'Moving Avg'!G112</f>
        <v>1.2286000000000001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  <c r="M112" s="7">
        <f t="shared" si="10"/>
        <v>25</v>
      </c>
      <c r="N112" s="7">
        <f t="shared" si="11"/>
        <v>100</v>
      </c>
      <c r="O112" s="7">
        <f t="shared" si="12"/>
        <v>50</v>
      </c>
      <c r="P112" s="7">
        <f t="shared" si="13"/>
        <v>0</v>
      </c>
      <c r="Q112" s="8">
        <f t="shared" si="14"/>
        <v>51.25</v>
      </c>
      <c r="R112" s="8">
        <f t="shared" si="15"/>
        <v>42.5</v>
      </c>
      <c r="S112" s="8">
        <f t="shared" si="16"/>
        <v>31.25</v>
      </c>
      <c r="T112" s="8">
        <f t="shared" si="17"/>
        <v>43.75</v>
      </c>
      <c r="U112" s="7">
        <f t="shared" si="18"/>
        <v>41.666666666666664</v>
      </c>
      <c r="V112" s="7">
        <f t="shared" si="19"/>
        <v>42.1875</v>
      </c>
    </row>
    <row r="113" spans="1:22" ht="13.5" x14ac:dyDescent="0.25">
      <c r="A113" s="3">
        <f>RSI!A113</f>
        <v>42468</v>
      </c>
      <c r="B113" s="2">
        <f>RSI!B113</f>
        <v>1.54</v>
      </c>
      <c r="C113" s="2">
        <f>RSI!I113</f>
        <v>62.344829405779976</v>
      </c>
      <c r="D113" s="2">
        <f>MACD!E113</f>
        <v>-0.22493282780896617</v>
      </c>
      <c r="E113" s="2">
        <f>MACD!F113</f>
        <v>-0.22670755147741681</v>
      </c>
      <c r="F113" s="2">
        <f>'Moving Avg'!D113</f>
        <v>1.6240000000000001</v>
      </c>
      <c r="G113" s="2">
        <f>'Moving Avg'!F113</f>
        <v>1.375</v>
      </c>
      <c r="H113" s="2">
        <f>'Moving Avg'!G113</f>
        <v>1.2328000000000001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CONFIRMED BEARISH</v>
      </c>
      <c r="M113" s="7">
        <f t="shared" si="10"/>
        <v>25</v>
      </c>
      <c r="N113" s="7">
        <f t="shared" si="11"/>
        <v>0</v>
      </c>
      <c r="O113" s="7">
        <f t="shared" si="12"/>
        <v>50</v>
      </c>
      <c r="P113" s="7">
        <f t="shared" si="13"/>
        <v>0</v>
      </c>
      <c r="Q113" s="8">
        <f t="shared" si="14"/>
        <v>16.25</v>
      </c>
      <c r="R113" s="8">
        <f t="shared" si="15"/>
        <v>22.5</v>
      </c>
      <c r="S113" s="8">
        <f t="shared" si="16"/>
        <v>16.25</v>
      </c>
      <c r="T113" s="8">
        <f t="shared" si="17"/>
        <v>18.75</v>
      </c>
      <c r="U113" s="7">
        <f t="shared" si="18"/>
        <v>18.333333333333332</v>
      </c>
      <c r="V113" s="7">
        <f t="shared" si="19"/>
        <v>18.4375</v>
      </c>
    </row>
    <row r="114" spans="1:22" ht="13.5" x14ac:dyDescent="0.25">
      <c r="A114" s="3">
        <f>RSI!A114</f>
        <v>42471</v>
      </c>
      <c r="B114" s="2">
        <f>RSI!B114</f>
        <v>1.5</v>
      </c>
      <c r="C114" s="2">
        <f>RSI!I114</f>
        <v>58.612293747466289</v>
      </c>
      <c r="D114" s="2">
        <f>MACD!E114</f>
        <v>-0.18932121750776876</v>
      </c>
      <c r="E114" s="2">
        <f>MACD!F114</f>
        <v>-0.21923028468348721</v>
      </c>
      <c r="F114" s="2">
        <f>'Moving Avg'!D114</f>
        <v>1.5980000000000001</v>
      </c>
      <c r="G114" s="2">
        <f>'Moving Avg'!F114</f>
        <v>1.4035</v>
      </c>
      <c r="H114" s="2">
        <f>'Moving Avg'!G114</f>
        <v>1.2367999999999999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BULLISH DIVERGENCE</v>
      </c>
      <c r="M114" s="7">
        <f t="shared" si="10"/>
        <v>25</v>
      </c>
      <c r="N114" s="7">
        <f t="shared" si="11"/>
        <v>0</v>
      </c>
      <c r="O114" s="7">
        <f t="shared" si="12"/>
        <v>50</v>
      </c>
      <c r="P114" s="7">
        <f t="shared" si="13"/>
        <v>83</v>
      </c>
      <c r="Q114" s="8">
        <f t="shared" si="14"/>
        <v>28.7</v>
      </c>
      <c r="R114" s="8">
        <f t="shared" si="15"/>
        <v>43.25</v>
      </c>
      <c r="S114" s="8">
        <f t="shared" si="16"/>
        <v>53.6</v>
      </c>
      <c r="T114" s="8">
        <f t="shared" si="17"/>
        <v>39.5</v>
      </c>
      <c r="U114" s="7">
        <f t="shared" si="18"/>
        <v>41.85</v>
      </c>
      <c r="V114" s="7">
        <f t="shared" si="19"/>
        <v>41.262500000000003</v>
      </c>
    </row>
    <row r="115" spans="1:22" ht="13.5" x14ac:dyDescent="0.25">
      <c r="A115" s="3">
        <f>RSI!A115</f>
        <v>42472</v>
      </c>
      <c r="B115" s="2">
        <f>RSI!B115</f>
        <v>1.42</v>
      </c>
      <c r="C115" s="2">
        <f>RSI!I115</f>
        <v>51.917571368868323</v>
      </c>
      <c r="D115" s="2">
        <f>MACD!E115</f>
        <v>-0.14159905881016077</v>
      </c>
      <c r="E115" s="2">
        <f>MACD!F115</f>
        <v>-0.20370403950882193</v>
      </c>
      <c r="F115" s="2">
        <f>'Moving Avg'!D115</f>
        <v>1.548</v>
      </c>
      <c r="G115" s="2">
        <f>'Moving Avg'!F115</f>
        <v>1.4259999999999997</v>
      </c>
      <c r="H115" s="2">
        <f>'Moving Avg'!G115</f>
        <v>1.2392000000000001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  <c r="M115" s="7">
        <f t="shared" si="10"/>
        <v>25</v>
      </c>
      <c r="N115" s="7">
        <f t="shared" si="11"/>
        <v>0</v>
      </c>
      <c r="O115" s="7">
        <f t="shared" si="12"/>
        <v>50</v>
      </c>
      <c r="P115" s="7">
        <f t="shared" si="13"/>
        <v>0</v>
      </c>
      <c r="Q115" s="8">
        <f t="shared" si="14"/>
        <v>16.25</v>
      </c>
      <c r="R115" s="8">
        <f t="shared" si="15"/>
        <v>22.5</v>
      </c>
      <c r="S115" s="8">
        <f t="shared" si="16"/>
        <v>16.25</v>
      </c>
      <c r="T115" s="8">
        <f t="shared" si="17"/>
        <v>18.75</v>
      </c>
      <c r="U115" s="7">
        <f t="shared" si="18"/>
        <v>18.333333333333332</v>
      </c>
      <c r="V115" s="7">
        <f t="shared" si="19"/>
        <v>18.4375</v>
      </c>
    </row>
    <row r="116" spans="1:22" ht="13.5" x14ac:dyDescent="0.25">
      <c r="A116" s="3">
        <f>RSI!A116</f>
        <v>42473</v>
      </c>
      <c r="B116" s="2">
        <f>RSI!B116</f>
        <v>1.42</v>
      </c>
      <c r="C116" s="2">
        <f>RSI!I116</f>
        <v>51.917571368868323</v>
      </c>
      <c r="D116" s="2">
        <f>MACD!E116</f>
        <v>-9.2111908163201139E-2</v>
      </c>
      <c r="E116" s="2">
        <f>MACD!F116</f>
        <v>-0.18138561323969779</v>
      </c>
      <c r="F116" s="2">
        <f>'Moving Avg'!D116</f>
        <v>1.498</v>
      </c>
      <c r="G116" s="2">
        <f>'Moving Avg'!F116</f>
        <v>1.4464999999999999</v>
      </c>
      <c r="H116" s="2">
        <f>'Moving Avg'!G116</f>
        <v>1.2426000000000001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  <c r="M116" s="7">
        <f t="shared" si="10"/>
        <v>25</v>
      </c>
      <c r="N116" s="7">
        <f t="shared" si="11"/>
        <v>0</v>
      </c>
      <c r="O116" s="7">
        <f t="shared" si="12"/>
        <v>50</v>
      </c>
      <c r="P116" s="7">
        <f t="shared" si="13"/>
        <v>0</v>
      </c>
      <c r="Q116" s="8">
        <f t="shared" si="14"/>
        <v>16.25</v>
      </c>
      <c r="R116" s="8">
        <f t="shared" si="15"/>
        <v>22.5</v>
      </c>
      <c r="S116" s="8">
        <f t="shared" si="16"/>
        <v>16.25</v>
      </c>
      <c r="T116" s="8">
        <f t="shared" si="17"/>
        <v>18.75</v>
      </c>
      <c r="U116" s="7">
        <f t="shared" si="18"/>
        <v>18.333333333333332</v>
      </c>
      <c r="V116" s="7">
        <f t="shared" si="19"/>
        <v>18.4375</v>
      </c>
    </row>
    <row r="117" spans="1:22" ht="13.5" x14ac:dyDescent="0.25">
      <c r="A117" s="3">
        <f>RSI!A117</f>
        <v>42474</v>
      </c>
      <c r="B117" s="2">
        <f>RSI!B117</f>
        <v>1.42</v>
      </c>
      <c r="C117" s="2">
        <f>RSI!I117</f>
        <v>51.917571368868337</v>
      </c>
      <c r="D117" s="2">
        <f>MACD!E117</f>
        <v>-3.9583662976401701E-2</v>
      </c>
      <c r="E117" s="2">
        <f>MACD!F117</f>
        <v>-0.15302522318703857</v>
      </c>
      <c r="F117" s="2">
        <f>'Moving Avg'!D117</f>
        <v>1.46</v>
      </c>
      <c r="G117" s="2">
        <f>'Moving Avg'!F117</f>
        <v>1.4640000000000004</v>
      </c>
      <c r="H117" s="2">
        <f>'Moving Avg'!G117</f>
        <v>1.2454000000000001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50</v>
      </c>
      <c r="P117" s="7">
        <f t="shared" si="13"/>
        <v>0</v>
      </c>
      <c r="Q117" s="8">
        <f t="shared" si="14"/>
        <v>16.25</v>
      </c>
      <c r="R117" s="8">
        <f t="shared" si="15"/>
        <v>22.5</v>
      </c>
      <c r="S117" s="8">
        <f t="shared" si="16"/>
        <v>16.25</v>
      </c>
      <c r="T117" s="8">
        <f t="shared" si="17"/>
        <v>18.75</v>
      </c>
      <c r="U117" s="7">
        <f t="shared" si="18"/>
        <v>18.333333333333332</v>
      </c>
      <c r="V117" s="7">
        <f t="shared" si="19"/>
        <v>18.4375</v>
      </c>
    </row>
    <row r="118" spans="1:22" ht="13.5" x14ac:dyDescent="0.25">
      <c r="A118" s="3">
        <f>RSI!A118</f>
        <v>42475</v>
      </c>
      <c r="B118" s="2">
        <f>RSI!B118</f>
        <v>1.42</v>
      </c>
      <c r="C118" s="2">
        <f>RSI!I118</f>
        <v>51.917571368868344</v>
      </c>
      <c r="D118" s="2">
        <f>MACD!E118</f>
        <v>1.5526314454582524E-2</v>
      </c>
      <c r="E118" s="2">
        <f>MACD!F118</f>
        <v>-0.11931491565871435</v>
      </c>
      <c r="F118" s="2">
        <f>'Moving Avg'!D118</f>
        <v>1.4359999999999999</v>
      </c>
      <c r="G118" s="2">
        <f>'Moving Avg'!F118</f>
        <v>1.4795000000000005</v>
      </c>
      <c r="H118" s="2">
        <f>'Moving Avg'!G118</f>
        <v>1.2488000000000001</v>
      </c>
      <c r="I118" s="2">
        <f>'Moving Avg'!H118</f>
        <v>0</v>
      </c>
      <c r="J118" s="5" t="str">
        <f>OBV!F118</f>
        <v>BEARISH</v>
      </c>
      <c r="K118" s="5" t="str">
        <f>OBV!G118</f>
        <v>WEAK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50</v>
      </c>
      <c r="P118" s="7">
        <f t="shared" si="13"/>
        <v>0</v>
      </c>
      <c r="Q118" s="8">
        <f t="shared" si="14"/>
        <v>16.25</v>
      </c>
      <c r="R118" s="8">
        <f t="shared" si="15"/>
        <v>22.5</v>
      </c>
      <c r="S118" s="8">
        <f t="shared" si="16"/>
        <v>16.25</v>
      </c>
      <c r="T118" s="8">
        <f t="shared" si="17"/>
        <v>18.75</v>
      </c>
      <c r="U118" s="7">
        <f t="shared" si="18"/>
        <v>18.333333333333332</v>
      </c>
      <c r="V118" s="7">
        <f t="shared" si="19"/>
        <v>18.4375</v>
      </c>
    </row>
    <row r="119" spans="1:22" ht="13.5" x14ac:dyDescent="0.25">
      <c r="A119" s="3">
        <f>RSI!A119</f>
        <v>42478</v>
      </c>
      <c r="B119" s="2">
        <f>RSI!B119</f>
        <v>1.46</v>
      </c>
      <c r="C119" s="2">
        <f>RSI!I119</f>
        <v>55.347597460442891</v>
      </c>
      <c r="D119" s="2">
        <f>MACD!E119</f>
        <v>4.371189432837852E-2</v>
      </c>
      <c r="E119" s="2">
        <f>MACD!F119</f>
        <v>-8.6709553661295777E-2</v>
      </c>
      <c r="F119" s="2">
        <f>'Moving Avg'!D119</f>
        <v>1.4279999999999999</v>
      </c>
      <c r="G119" s="2">
        <f>'Moving Avg'!F119</f>
        <v>1.4950000000000003</v>
      </c>
      <c r="H119" s="2">
        <f>'Moving Avg'!G119</f>
        <v>1.2530000000000001</v>
      </c>
      <c r="I119" s="2">
        <f>'Moving Avg'!H119</f>
        <v>0</v>
      </c>
      <c r="J119" s="5" t="str">
        <f>OBV!F119</f>
        <v>BEARISH</v>
      </c>
      <c r="K119" s="5" t="str">
        <f>OBV!G119</f>
        <v>WEAK</v>
      </c>
      <c r="L119" s="5" t="str">
        <f>OBV!H119</f>
        <v>CONFIRMED BEARISH</v>
      </c>
      <c r="M119" s="7">
        <f t="shared" si="10"/>
        <v>25</v>
      </c>
      <c r="N119" s="7">
        <f t="shared" si="11"/>
        <v>0</v>
      </c>
      <c r="O119" s="7">
        <f t="shared" si="12"/>
        <v>50</v>
      </c>
      <c r="P119" s="7">
        <f t="shared" si="13"/>
        <v>0</v>
      </c>
      <c r="Q119" s="8">
        <f t="shared" si="14"/>
        <v>16.25</v>
      </c>
      <c r="R119" s="8">
        <f t="shared" si="15"/>
        <v>22.5</v>
      </c>
      <c r="S119" s="8">
        <f t="shared" si="16"/>
        <v>16.25</v>
      </c>
      <c r="T119" s="8">
        <f t="shared" si="17"/>
        <v>18.75</v>
      </c>
      <c r="U119" s="7">
        <f t="shared" si="18"/>
        <v>18.333333333333332</v>
      </c>
      <c r="V119" s="7">
        <f t="shared" si="19"/>
        <v>18.4375</v>
      </c>
    </row>
    <row r="120" spans="1:22" ht="13.5" x14ac:dyDescent="0.25">
      <c r="A120" s="3">
        <f>RSI!A120</f>
        <v>42479</v>
      </c>
      <c r="B120" s="2">
        <f>RSI!B120</f>
        <v>1.42</v>
      </c>
      <c r="C120" s="2">
        <f>RSI!I120</f>
        <v>51.398936513087101</v>
      </c>
      <c r="D120" s="2">
        <f>MACD!E120</f>
        <v>7.6350603410943796E-2</v>
      </c>
      <c r="E120" s="2">
        <f>MACD!F120</f>
        <v>-5.4097522246847857E-2</v>
      </c>
      <c r="F120" s="2">
        <f>'Moving Avg'!D120</f>
        <v>1.4279999999999999</v>
      </c>
      <c r="G120" s="2">
        <f>'Moving Avg'!F120</f>
        <v>1.5050000000000003</v>
      </c>
      <c r="H120" s="2">
        <f>'Moving Avg'!G120</f>
        <v>1.2564000000000002</v>
      </c>
      <c r="I120" s="2">
        <f>'Moving Avg'!H120</f>
        <v>0</v>
      </c>
      <c r="J120" s="5" t="str">
        <f>OBV!F120</f>
        <v>BEARISH</v>
      </c>
      <c r="K120" s="5" t="str">
        <f>OBV!G120</f>
        <v>WEAK</v>
      </c>
      <c r="L120" s="5" t="str">
        <f>OBV!H120</f>
        <v>NEUTRAL</v>
      </c>
      <c r="M120" s="7">
        <f t="shared" si="10"/>
        <v>25</v>
      </c>
      <c r="N120" s="7">
        <f t="shared" si="11"/>
        <v>0</v>
      </c>
      <c r="O120" s="7">
        <f t="shared" si="12"/>
        <v>50</v>
      </c>
      <c r="P120" s="7">
        <f t="shared" si="13"/>
        <v>0</v>
      </c>
      <c r="Q120" s="8">
        <f t="shared" si="14"/>
        <v>16.25</v>
      </c>
      <c r="R120" s="8">
        <f t="shared" si="15"/>
        <v>22.5</v>
      </c>
      <c r="S120" s="8">
        <f t="shared" si="16"/>
        <v>16.25</v>
      </c>
      <c r="T120" s="8">
        <f t="shared" si="17"/>
        <v>18.75</v>
      </c>
      <c r="U120" s="7">
        <f t="shared" si="18"/>
        <v>18.333333333333332</v>
      </c>
      <c r="V120" s="7">
        <f t="shared" si="19"/>
        <v>18.4375</v>
      </c>
    </row>
    <row r="121" spans="1:22" ht="13.5" x14ac:dyDescent="0.25">
      <c r="A121" s="3">
        <f>RSI!A121</f>
        <v>42480</v>
      </c>
      <c r="B121" s="2">
        <f>RSI!B121</f>
        <v>1.46</v>
      </c>
      <c r="C121" s="2">
        <f>RSI!I121</f>
        <v>54.866576716049039</v>
      </c>
      <c r="D121" s="2">
        <f>MACD!E121</f>
        <v>0.10093818912052144</v>
      </c>
      <c r="E121" s="2">
        <f>MACD!F121</f>
        <v>-2.3090379973373997E-2</v>
      </c>
      <c r="F121" s="2">
        <f>'Moving Avg'!D121</f>
        <v>1.4359999999999999</v>
      </c>
      <c r="G121" s="2">
        <f>'Moving Avg'!F121</f>
        <v>1.5145000000000004</v>
      </c>
      <c r="H121" s="2">
        <f>'Moving Avg'!G121</f>
        <v>1.2606000000000002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  <c r="M121" s="7">
        <f t="shared" si="10"/>
        <v>25</v>
      </c>
      <c r="N121" s="7">
        <f t="shared" si="11"/>
        <v>0</v>
      </c>
      <c r="O121" s="7">
        <f t="shared" si="12"/>
        <v>50</v>
      </c>
      <c r="P121" s="7">
        <f t="shared" si="13"/>
        <v>100</v>
      </c>
      <c r="Q121" s="8">
        <f t="shared" si="14"/>
        <v>31.25</v>
      </c>
      <c r="R121" s="8">
        <f t="shared" si="15"/>
        <v>47.5</v>
      </c>
      <c r="S121" s="8">
        <f t="shared" si="16"/>
        <v>61.25</v>
      </c>
      <c r="T121" s="8">
        <f t="shared" si="17"/>
        <v>43.75</v>
      </c>
      <c r="U121" s="7">
        <f t="shared" si="18"/>
        <v>46.666666666666664</v>
      </c>
      <c r="V121" s="7">
        <f t="shared" si="19"/>
        <v>45.9375</v>
      </c>
    </row>
    <row r="122" spans="1:22" ht="13.5" x14ac:dyDescent="0.25">
      <c r="A122" s="3">
        <f>RSI!A122</f>
        <v>42481</v>
      </c>
      <c r="B122" s="2">
        <f>RSI!B122</f>
        <v>1.54</v>
      </c>
      <c r="C122" s="2">
        <f>RSI!I122</f>
        <v>60.878560043238792</v>
      </c>
      <c r="D122" s="2">
        <f>MACD!E122</f>
        <v>0.10628814158106747</v>
      </c>
      <c r="E122" s="2">
        <f>MACD!F122</f>
        <v>2.7853243375143E-3</v>
      </c>
      <c r="F122" s="2">
        <f>'Moving Avg'!D122</f>
        <v>1.46</v>
      </c>
      <c r="G122" s="2">
        <f>'Moving Avg'!F122</f>
        <v>1.5255000000000003</v>
      </c>
      <c r="H122" s="2">
        <f>'Moving Avg'!G122</f>
        <v>1.2664000000000002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  <c r="M122" s="7">
        <f t="shared" si="10"/>
        <v>25</v>
      </c>
      <c r="N122" s="7">
        <f t="shared" si="11"/>
        <v>0</v>
      </c>
      <c r="O122" s="7">
        <f t="shared" si="12"/>
        <v>50</v>
      </c>
      <c r="P122" s="7">
        <f t="shared" si="13"/>
        <v>100</v>
      </c>
      <c r="Q122" s="8">
        <f t="shared" si="14"/>
        <v>31.25</v>
      </c>
      <c r="R122" s="8">
        <f t="shared" si="15"/>
        <v>47.5</v>
      </c>
      <c r="S122" s="8">
        <f t="shared" si="16"/>
        <v>61.25</v>
      </c>
      <c r="T122" s="8">
        <f t="shared" si="17"/>
        <v>43.75</v>
      </c>
      <c r="U122" s="7">
        <f t="shared" si="18"/>
        <v>46.666666666666664</v>
      </c>
      <c r="V122" s="7">
        <f t="shared" si="19"/>
        <v>45.9375</v>
      </c>
    </row>
    <row r="123" spans="1:22" ht="13.5" x14ac:dyDescent="0.25">
      <c r="A123" s="3">
        <f>RSI!A123</f>
        <v>42482</v>
      </c>
      <c r="B123" s="2">
        <f>RSI!B123</f>
        <v>1.58</v>
      </c>
      <c r="C123" s="2">
        <f>RSI!I123</f>
        <v>63.496775652058254</v>
      </c>
      <c r="D123" s="2">
        <f>MACD!E123</f>
        <v>9.6333965969460422E-2</v>
      </c>
      <c r="E123" s="2">
        <f>MACD!F123</f>
        <v>2.1495052663903527E-2</v>
      </c>
      <c r="F123" s="2">
        <f>'Moving Avg'!D123</f>
        <v>1.492</v>
      </c>
      <c r="G123" s="2">
        <f>'Moving Avg'!F123</f>
        <v>1.5360000000000003</v>
      </c>
      <c r="H123" s="2">
        <f>'Moving Avg'!G123</f>
        <v>1.2736000000000001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50</v>
      </c>
      <c r="P123" s="7">
        <f t="shared" si="13"/>
        <v>100</v>
      </c>
      <c r="Q123" s="8">
        <f t="shared" si="14"/>
        <v>31.25</v>
      </c>
      <c r="R123" s="8">
        <f t="shared" si="15"/>
        <v>47.5</v>
      </c>
      <c r="S123" s="8">
        <f t="shared" si="16"/>
        <v>61.25</v>
      </c>
      <c r="T123" s="8">
        <f t="shared" si="17"/>
        <v>43.75</v>
      </c>
      <c r="U123" s="7">
        <f t="shared" si="18"/>
        <v>46.666666666666664</v>
      </c>
      <c r="V123" s="7">
        <f t="shared" si="19"/>
        <v>45.9375</v>
      </c>
    </row>
    <row r="124" spans="1:22" ht="13.5" x14ac:dyDescent="0.25">
      <c r="A124" s="3">
        <f>RSI!A124</f>
        <v>42485</v>
      </c>
      <c r="B124" s="2">
        <f>RSI!B124</f>
        <v>1.63</v>
      </c>
      <c r="C124" s="2">
        <f>RSI!I124</f>
        <v>66.513623632340341</v>
      </c>
      <c r="D124" s="2">
        <f>MACD!E124</f>
        <v>7.7123897145899845E-2</v>
      </c>
      <c r="E124" s="2">
        <f>MACD!F124</f>
        <v>3.2620821560302792E-2</v>
      </c>
      <c r="F124" s="2">
        <f>'Moving Avg'!D124</f>
        <v>1.526</v>
      </c>
      <c r="G124" s="2">
        <f>'Moving Avg'!F124</f>
        <v>1.5450000000000002</v>
      </c>
      <c r="H124" s="2">
        <f>'Moving Avg'!G124</f>
        <v>1.2818000000000001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100</v>
      </c>
      <c r="Q124" s="8">
        <f t="shared" si="14"/>
        <v>31.25</v>
      </c>
      <c r="R124" s="8">
        <f t="shared" si="15"/>
        <v>47.5</v>
      </c>
      <c r="S124" s="8">
        <f t="shared" si="16"/>
        <v>61.25</v>
      </c>
      <c r="T124" s="8">
        <f t="shared" si="17"/>
        <v>43.75</v>
      </c>
      <c r="U124" s="7">
        <f t="shared" si="18"/>
        <v>46.666666666666664</v>
      </c>
      <c r="V124" s="7">
        <f t="shared" si="19"/>
        <v>45.9375</v>
      </c>
    </row>
    <row r="125" spans="1:22" ht="13.5" x14ac:dyDescent="0.25">
      <c r="A125" s="3">
        <f>RSI!A125</f>
        <v>42486</v>
      </c>
      <c r="B125" s="2">
        <f>RSI!B125</f>
        <v>1.63</v>
      </c>
      <c r="C125" s="2">
        <f>RSI!I125</f>
        <v>66.513623632340341</v>
      </c>
      <c r="D125" s="2">
        <f>MACD!E125</f>
        <v>4.7405194823783692E-2</v>
      </c>
      <c r="E125" s="2">
        <f>MACD!F125</f>
        <v>3.5577696212998972E-2</v>
      </c>
      <c r="F125" s="2">
        <f>'Moving Avg'!D125</f>
        <v>1.5680000000000001</v>
      </c>
      <c r="G125" s="2">
        <f>'Moving Avg'!F125</f>
        <v>1.5500000000000003</v>
      </c>
      <c r="H125" s="2">
        <f>'Moving Avg'!G125</f>
        <v>1.2906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CONFIRMED BULLISH</v>
      </c>
      <c r="M125" s="7">
        <f t="shared" si="10"/>
        <v>25</v>
      </c>
      <c r="N125" s="7">
        <f t="shared" si="11"/>
        <v>0</v>
      </c>
      <c r="O125" s="7">
        <f t="shared" si="12"/>
        <v>50</v>
      </c>
      <c r="P125" s="7">
        <f t="shared" si="13"/>
        <v>100</v>
      </c>
      <c r="Q125" s="8">
        <f t="shared" si="14"/>
        <v>31.25</v>
      </c>
      <c r="R125" s="8">
        <f t="shared" si="15"/>
        <v>47.5</v>
      </c>
      <c r="S125" s="8">
        <f t="shared" si="16"/>
        <v>61.25</v>
      </c>
      <c r="T125" s="8">
        <f t="shared" si="17"/>
        <v>43.75</v>
      </c>
      <c r="U125" s="7">
        <f t="shared" si="18"/>
        <v>46.666666666666664</v>
      </c>
      <c r="V125" s="7">
        <f t="shared" si="19"/>
        <v>45.9375</v>
      </c>
    </row>
    <row r="126" spans="1:22" ht="13.5" x14ac:dyDescent="0.25">
      <c r="A126" s="3">
        <f>RSI!A126</f>
        <v>42487</v>
      </c>
      <c r="B126" s="2">
        <f>RSI!B126</f>
        <v>1.63</v>
      </c>
      <c r="C126" s="2">
        <f>RSI!I126</f>
        <v>66.513623632340341</v>
      </c>
      <c r="D126" s="2">
        <f>MACD!E126</f>
        <v>2.1187918704475672E-2</v>
      </c>
      <c r="E126" s="2">
        <f>MACD!F126</f>
        <v>3.2699740711294313E-2</v>
      </c>
      <c r="F126" s="2">
        <f>'Moving Avg'!D126</f>
        <v>1.6019999999999999</v>
      </c>
      <c r="G126" s="2">
        <f>'Moving Avg'!F126</f>
        <v>1.5519999999999998</v>
      </c>
      <c r="H126" s="2">
        <f>'Moving Avg'!G126</f>
        <v>1.2992000000000001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  <c r="M126" s="7">
        <f t="shared" si="10"/>
        <v>25</v>
      </c>
      <c r="N126" s="7">
        <f t="shared" si="11"/>
        <v>45</v>
      </c>
      <c r="O126" s="7">
        <f t="shared" si="12"/>
        <v>50</v>
      </c>
      <c r="P126" s="7">
        <f t="shared" si="13"/>
        <v>100</v>
      </c>
      <c r="Q126" s="8">
        <f t="shared" si="14"/>
        <v>47</v>
      </c>
      <c r="R126" s="8">
        <f t="shared" si="15"/>
        <v>56.5</v>
      </c>
      <c r="S126" s="8">
        <f t="shared" si="16"/>
        <v>68</v>
      </c>
      <c r="T126" s="8">
        <f t="shared" si="17"/>
        <v>55</v>
      </c>
      <c r="U126" s="7">
        <f t="shared" si="18"/>
        <v>57.166666666666664</v>
      </c>
      <c r="V126" s="7">
        <f t="shared" si="19"/>
        <v>56.625</v>
      </c>
    </row>
    <row r="127" spans="1:22" ht="13.5" x14ac:dyDescent="0.25">
      <c r="A127" s="3">
        <f>RSI!A127</f>
        <v>42488</v>
      </c>
      <c r="B127" s="2">
        <f>RSI!B127</f>
        <v>1.56</v>
      </c>
      <c r="C127" s="2">
        <f>RSI!I127</f>
        <v>58.115263462998151</v>
      </c>
      <c r="D127" s="2">
        <f>MACD!E127</f>
        <v>3.1978827853087477E-3</v>
      </c>
      <c r="E127" s="2">
        <f>MACD!F127</f>
        <v>2.6799369126097202E-2</v>
      </c>
      <c r="F127" s="2">
        <f>'Moving Avg'!D127</f>
        <v>1.6059999999999999</v>
      </c>
      <c r="G127" s="2">
        <f>'Moving Avg'!F127</f>
        <v>1.5469999999999995</v>
      </c>
      <c r="H127" s="2">
        <f>'Moving Avg'!G127</f>
        <v>1.3064000000000002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  <c r="M127" s="7">
        <f t="shared" si="10"/>
        <v>25</v>
      </c>
      <c r="N127" s="7">
        <f t="shared" si="11"/>
        <v>100</v>
      </c>
      <c r="O127" s="7">
        <f t="shared" si="12"/>
        <v>50</v>
      </c>
      <c r="P127" s="7">
        <f t="shared" si="13"/>
        <v>100</v>
      </c>
      <c r="Q127" s="8">
        <f t="shared" si="14"/>
        <v>66.25</v>
      </c>
      <c r="R127" s="8">
        <f t="shared" si="15"/>
        <v>67.5</v>
      </c>
      <c r="S127" s="8">
        <f t="shared" si="16"/>
        <v>76.25</v>
      </c>
      <c r="T127" s="8">
        <f t="shared" si="17"/>
        <v>68.75</v>
      </c>
      <c r="U127" s="7">
        <f t="shared" si="18"/>
        <v>70</v>
      </c>
      <c r="V127" s="7">
        <f t="shared" si="19"/>
        <v>69.6875</v>
      </c>
    </row>
    <row r="128" spans="1:22" ht="13.5" x14ac:dyDescent="0.25">
      <c r="A128" s="3">
        <f>RSI!A128</f>
        <v>42489</v>
      </c>
      <c r="B128" s="2">
        <f>RSI!B128</f>
        <v>1.49</v>
      </c>
      <c r="C128" s="2">
        <f>RSI!I128</f>
        <v>51.158794205604515</v>
      </c>
      <c r="D128" s="2">
        <f>MACD!E128</f>
        <v>-7.343574220139093E-3</v>
      </c>
      <c r="E128" s="2">
        <f>MACD!F128</f>
        <v>1.9970780456849944E-2</v>
      </c>
      <c r="F128" s="2">
        <f>'Moving Avg'!D128</f>
        <v>1.5879999999999999</v>
      </c>
      <c r="G128" s="2">
        <f>'Moving Avg'!F128</f>
        <v>1.5349999999999997</v>
      </c>
      <c r="H128" s="2">
        <f>'Moving Avg'!G128</f>
        <v>1.3122000000000003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BULLISH DIVERGENCE</v>
      </c>
      <c r="M128" s="7">
        <f t="shared" si="10"/>
        <v>25</v>
      </c>
      <c r="N128" s="7">
        <f t="shared" si="11"/>
        <v>100</v>
      </c>
      <c r="O128" s="7">
        <f t="shared" si="12"/>
        <v>50</v>
      </c>
      <c r="P128" s="7">
        <f t="shared" si="13"/>
        <v>83</v>
      </c>
      <c r="Q128" s="8">
        <f t="shared" si="14"/>
        <v>63.7</v>
      </c>
      <c r="R128" s="8">
        <f t="shared" si="15"/>
        <v>63.25</v>
      </c>
      <c r="S128" s="8">
        <f t="shared" si="16"/>
        <v>68.599999999999994</v>
      </c>
      <c r="T128" s="8">
        <f t="shared" si="17"/>
        <v>64.5</v>
      </c>
      <c r="U128" s="7">
        <f t="shared" si="18"/>
        <v>65.183333333333337</v>
      </c>
      <c r="V128" s="7">
        <f t="shared" si="19"/>
        <v>65.012500000000003</v>
      </c>
    </row>
    <row r="129" spans="1:22" ht="13.5" x14ac:dyDescent="0.25">
      <c r="A129" s="3">
        <f>RSI!A129</f>
        <v>42492</v>
      </c>
      <c r="B129" s="2">
        <f>RSI!B129</f>
        <v>1.45</v>
      </c>
      <c r="C129" s="2">
        <f>RSI!I129</f>
        <v>47.648868785470071</v>
      </c>
      <c r="D129" s="2">
        <f>MACD!E129</f>
        <v>-7.1997747318701677E-3</v>
      </c>
      <c r="E129" s="2">
        <f>MACD!F129</f>
        <v>1.4536669419105924E-2</v>
      </c>
      <c r="F129" s="2">
        <f>'Moving Avg'!D129</f>
        <v>1.552</v>
      </c>
      <c r="G129" s="2">
        <f>'Moving Avg'!F129</f>
        <v>1.5259999999999994</v>
      </c>
      <c r="H129" s="2">
        <f>'Moving Avg'!G129</f>
        <v>1.3172000000000006</v>
      </c>
      <c r="I129" s="2">
        <f>'Moving Avg'!H129</f>
        <v>0</v>
      </c>
      <c r="J129" s="5" t="str">
        <f>OBV!F129</f>
        <v>NEUTRAL</v>
      </c>
      <c r="K129" s="5" t="str">
        <f>OBV!G129</f>
        <v>NEUTRAL</v>
      </c>
      <c r="L129" s="5" t="str">
        <f>OBV!H129</f>
        <v>NEUTRAL</v>
      </c>
      <c r="M129" s="7">
        <f t="shared" si="10"/>
        <v>25</v>
      </c>
      <c r="N129" s="7">
        <f t="shared" si="11"/>
        <v>100</v>
      </c>
      <c r="O129" s="7">
        <f t="shared" si="12"/>
        <v>50</v>
      </c>
      <c r="P129" s="7">
        <f t="shared" si="13"/>
        <v>33</v>
      </c>
      <c r="Q129" s="8">
        <f t="shared" si="14"/>
        <v>56.2</v>
      </c>
      <c r="R129" s="8">
        <f t="shared" si="15"/>
        <v>50.75</v>
      </c>
      <c r="S129" s="8">
        <f t="shared" si="16"/>
        <v>46.1</v>
      </c>
      <c r="T129" s="8">
        <f t="shared" si="17"/>
        <v>52</v>
      </c>
      <c r="U129" s="7">
        <f t="shared" si="18"/>
        <v>51.016666666666673</v>
      </c>
      <c r="V129" s="7">
        <f t="shared" si="19"/>
        <v>51.262500000000003</v>
      </c>
    </row>
    <row r="130" spans="1:22" ht="13.5" x14ac:dyDescent="0.25">
      <c r="A130" s="3">
        <f>RSI!A130</f>
        <v>42493</v>
      </c>
      <c r="B130" s="2">
        <f>RSI!B130</f>
        <v>1.41</v>
      </c>
      <c r="C130" s="2">
        <f>RSI!I130</f>
        <v>44.370508513514764</v>
      </c>
      <c r="D130" s="2">
        <f>MACD!E130</f>
        <v>-1.0081985677165006E-2</v>
      </c>
      <c r="E130" s="2">
        <f>MACD!F130</f>
        <v>9.6129383998517382E-3</v>
      </c>
      <c r="F130" s="2">
        <f>'Moving Avg'!D130</f>
        <v>1.508</v>
      </c>
      <c r="G130" s="2">
        <f>'Moving Avg'!F130</f>
        <v>1.5129999999999997</v>
      </c>
      <c r="H130" s="2">
        <f>'Moving Avg'!G130</f>
        <v>1.3214000000000004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CONFIRMED BEARISH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16.5</v>
      </c>
      <c r="Q130" s="8">
        <f t="shared" si="14"/>
        <v>34.475000000000001</v>
      </c>
      <c r="R130" s="8">
        <f t="shared" si="15"/>
        <v>35.625</v>
      </c>
      <c r="S130" s="8">
        <f t="shared" si="16"/>
        <v>30.425000000000001</v>
      </c>
      <c r="T130" s="8">
        <f t="shared" si="17"/>
        <v>34.125</v>
      </c>
      <c r="U130" s="7">
        <f t="shared" si="18"/>
        <v>33.508333333333333</v>
      </c>
      <c r="V130" s="7">
        <f t="shared" si="19"/>
        <v>33.662499999999994</v>
      </c>
    </row>
    <row r="131" spans="1:22" ht="13.5" x14ac:dyDescent="0.25">
      <c r="A131" s="3">
        <f>RSI!A131</f>
        <v>42494</v>
      </c>
      <c r="B131" s="2">
        <f>RSI!B131</f>
        <v>1.33</v>
      </c>
      <c r="C131" s="2">
        <f>RSI!I131</f>
        <v>38.64387453286497</v>
      </c>
      <c r="D131" s="2">
        <f>MACD!E131</f>
        <v>-3.1501538268807749E-5</v>
      </c>
      <c r="E131" s="2">
        <f>MACD!F131</f>
        <v>7.6840504122276292E-3</v>
      </c>
      <c r="F131" s="2">
        <f>'Moving Avg'!D131</f>
        <v>1.448</v>
      </c>
      <c r="G131" s="2">
        <f>'Moving Avg'!F131</f>
        <v>1.4959999999999998</v>
      </c>
      <c r="H131" s="2">
        <f>'Moving Avg'!G131</f>
        <v>1.3240000000000007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CONFIRMED BEARISH</v>
      </c>
      <c r="M131" s="7">
        <f t="shared" si="20"/>
        <v>25</v>
      </c>
      <c r="N131" s="7">
        <f t="shared" si="21"/>
        <v>45</v>
      </c>
      <c r="O131" s="7">
        <f t="shared" si="22"/>
        <v>50</v>
      </c>
      <c r="P131" s="7">
        <f t="shared" si="23"/>
        <v>16.5</v>
      </c>
      <c r="Q131" s="8">
        <f t="shared" ref="Q131:Q194" si="24">0.35*M131+N131*0.35+O131*0.15+P131*0.15</f>
        <v>34.475000000000001</v>
      </c>
      <c r="R131" s="8">
        <f t="shared" ref="R131:R194" si="25">M131*0.2+N131*0.2+O131*0.35+P131*0.25</f>
        <v>35.625</v>
      </c>
      <c r="S131" s="8">
        <f t="shared" ref="S131:S194" si="26">M131*0.15+N131*0.15+O131*0.25+P131*0.45</f>
        <v>30.425000000000001</v>
      </c>
      <c r="T131" s="8">
        <f t="shared" ref="T131:T194" si="27">0.25*SUM(M131:P131)</f>
        <v>34.125</v>
      </c>
      <c r="U131" s="7">
        <f t="shared" ref="U131:U194" si="28">SUM(Q131:S131)/3</f>
        <v>33.508333333333333</v>
      </c>
      <c r="V131" s="7">
        <f t="shared" ref="V131:V194" si="29">SUM(Q131:T131)/4</f>
        <v>33.662499999999994</v>
      </c>
    </row>
    <row r="132" spans="1:22" ht="13.5" x14ac:dyDescent="0.25">
      <c r="A132" s="3">
        <f>RSI!A132</f>
        <v>42495</v>
      </c>
      <c r="B132" s="2">
        <f>RSI!B132</f>
        <v>1.41</v>
      </c>
      <c r="C132" s="2">
        <f>RSI!I132</f>
        <v>46.131204427920125</v>
      </c>
      <c r="D132" s="2">
        <f>MACD!E132</f>
        <v>1.5706416251900945E-2</v>
      </c>
      <c r="E132" s="2">
        <f>MACD!F132</f>
        <v>9.2885235801622931E-3</v>
      </c>
      <c r="F132" s="2">
        <f>'Moving Avg'!D132</f>
        <v>1.4179999999999999</v>
      </c>
      <c r="G132" s="2">
        <f>'Moving Avg'!F132</f>
        <v>1.4859999999999998</v>
      </c>
      <c r="H132" s="2">
        <f>'Moving Avg'!G132</f>
        <v>1.3288000000000002</v>
      </c>
      <c r="I132" s="2">
        <f>'Moving Avg'!H132</f>
        <v>0</v>
      </c>
      <c r="J132" s="5" t="str">
        <f>OBV!F132</f>
        <v>BULLISH</v>
      </c>
      <c r="K132" s="5" t="str">
        <f>OBV!G132</f>
        <v>STRONG</v>
      </c>
      <c r="L132" s="5" t="str">
        <f>OBV!H132</f>
        <v>BULLISH DIVERGENCE</v>
      </c>
      <c r="M132" s="7">
        <f t="shared" si="20"/>
        <v>25</v>
      </c>
      <c r="N132" s="7">
        <f t="shared" si="21"/>
        <v>0</v>
      </c>
      <c r="O132" s="7">
        <f t="shared" si="22"/>
        <v>50</v>
      </c>
      <c r="P132" s="7">
        <f t="shared" si="23"/>
        <v>83</v>
      </c>
      <c r="Q132" s="8">
        <f t="shared" si="24"/>
        <v>28.7</v>
      </c>
      <c r="R132" s="8">
        <f t="shared" si="25"/>
        <v>43.25</v>
      </c>
      <c r="S132" s="8">
        <f t="shared" si="26"/>
        <v>53.6</v>
      </c>
      <c r="T132" s="8">
        <f t="shared" si="27"/>
        <v>39.5</v>
      </c>
      <c r="U132" s="7">
        <f t="shared" si="28"/>
        <v>41.85</v>
      </c>
      <c r="V132" s="7">
        <f t="shared" si="29"/>
        <v>41.262500000000003</v>
      </c>
    </row>
    <row r="133" spans="1:22" ht="13.5" x14ac:dyDescent="0.25">
      <c r="A133" s="3">
        <f>RSI!A133</f>
        <v>42496</v>
      </c>
      <c r="B133" s="2">
        <f>RSI!B133</f>
        <v>1.45</v>
      </c>
      <c r="C133" s="2">
        <f>RSI!I133</f>
        <v>49.45261398656919</v>
      </c>
      <c r="D133" s="2">
        <f>MACD!E133</f>
        <v>3.2530067896598958E-2</v>
      </c>
      <c r="E133" s="2">
        <f>MACD!F133</f>
        <v>1.3936832443449627E-2</v>
      </c>
      <c r="F133" s="2">
        <f>'Moving Avg'!D133</f>
        <v>1.41</v>
      </c>
      <c r="G133" s="2">
        <f>'Moving Avg'!F133</f>
        <v>1.4814999999999998</v>
      </c>
      <c r="H133" s="2">
        <f>'Moving Avg'!G133</f>
        <v>1.3354000000000006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BULLISH DIVERGENCE</v>
      </c>
      <c r="M133" s="7">
        <f t="shared" si="20"/>
        <v>25</v>
      </c>
      <c r="N133" s="7">
        <f t="shared" si="21"/>
        <v>0</v>
      </c>
      <c r="O133" s="7">
        <f t="shared" si="22"/>
        <v>50</v>
      </c>
      <c r="P133" s="7">
        <f t="shared" si="23"/>
        <v>83</v>
      </c>
      <c r="Q133" s="8">
        <f t="shared" si="24"/>
        <v>28.7</v>
      </c>
      <c r="R133" s="8">
        <f t="shared" si="25"/>
        <v>43.25</v>
      </c>
      <c r="S133" s="8">
        <f t="shared" si="26"/>
        <v>53.6</v>
      </c>
      <c r="T133" s="8">
        <f t="shared" si="27"/>
        <v>39.5</v>
      </c>
      <c r="U133" s="7">
        <f t="shared" si="28"/>
        <v>41.85</v>
      </c>
      <c r="V133" s="7">
        <f t="shared" si="29"/>
        <v>41.262500000000003</v>
      </c>
    </row>
    <row r="134" spans="1:22" ht="13.5" x14ac:dyDescent="0.25">
      <c r="A134" s="3">
        <f>RSI!A134</f>
        <v>42499</v>
      </c>
      <c r="B134" s="2">
        <f>RSI!B134</f>
        <v>1.47</v>
      </c>
      <c r="C134" s="2">
        <f>RSI!I134</f>
        <v>51.076868568812095</v>
      </c>
      <c r="D134" s="2">
        <f>MACD!E134</f>
        <v>5.3032586217697464E-2</v>
      </c>
      <c r="E134" s="2">
        <f>MACD!F134</f>
        <v>2.1755983198299196E-2</v>
      </c>
      <c r="F134" s="2">
        <f>'Moving Avg'!D134</f>
        <v>1.4140000000000001</v>
      </c>
      <c r="G134" s="2">
        <f>'Moving Avg'!F134</f>
        <v>1.4799999999999998</v>
      </c>
      <c r="H134" s="2">
        <f>'Moving Avg'!G134</f>
        <v>1.3434000000000004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100</v>
      </c>
      <c r="Q134" s="8">
        <f t="shared" si="24"/>
        <v>31.25</v>
      </c>
      <c r="R134" s="8">
        <f t="shared" si="25"/>
        <v>47.5</v>
      </c>
      <c r="S134" s="8">
        <f t="shared" si="26"/>
        <v>61.25</v>
      </c>
      <c r="T134" s="8">
        <f t="shared" si="27"/>
        <v>43.75</v>
      </c>
      <c r="U134" s="7">
        <f t="shared" si="28"/>
        <v>46.666666666666664</v>
      </c>
      <c r="V134" s="7">
        <f t="shared" si="29"/>
        <v>45.9375</v>
      </c>
    </row>
    <row r="135" spans="1:22" ht="13.5" x14ac:dyDescent="0.25">
      <c r="A135" s="3">
        <f>RSI!A135</f>
        <v>42500</v>
      </c>
      <c r="B135" s="2">
        <f>RSI!B135</f>
        <v>1.46</v>
      </c>
      <c r="C135" s="2">
        <f>RSI!I135</f>
        <v>50.208139772300434</v>
      </c>
      <c r="D135" s="2">
        <f>MACD!E135</f>
        <v>7.1055555429752282E-2</v>
      </c>
      <c r="E135" s="2">
        <f>MACD!F135</f>
        <v>3.1615897644589816E-2</v>
      </c>
      <c r="F135" s="2">
        <f>'Moving Avg'!D135</f>
        <v>1.4239999999999999</v>
      </c>
      <c r="G135" s="2">
        <f>'Moving Avg'!F135</f>
        <v>1.4819999999999998</v>
      </c>
      <c r="H135" s="2">
        <f>'Moving Avg'!G135</f>
        <v>1.3512000000000004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100</v>
      </c>
      <c r="Q135" s="8">
        <f t="shared" si="24"/>
        <v>31.25</v>
      </c>
      <c r="R135" s="8">
        <f t="shared" si="25"/>
        <v>47.5</v>
      </c>
      <c r="S135" s="8">
        <f t="shared" si="26"/>
        <v>61.25</v>
      </c>
      <c r="T135" s="8">
        <f t="shared" si="27"/>
        <v>43.75</v>
      </c>
      <c r="U135" s="7">
        <f t="shared" si="28"/>
        <v>46.666666666666664</v>
      </c>
      <c r="V135" s="7">
        <f t="shared" si="29"/>
        <v>45.9375</v>
      </c>
    </row>
    <row r="136" spans="1:22" ht="13.5" x14ac:dyDescent="0.25">
      <c r="A136" s="3">
        <f>RSI!A136</f>
        <v>42501</v>
      </c>
      <c r="B136" s="2">
        <f>RSI!B136</f>
        <v>1.49</v>
      </c>
      <c r="C136" s="2">
        <f>RSI!I136</f>
        <v>52.801676852620531</v>
      </c>
      <c r="D136" s="2">
        <f>MACD!E136</f>
        <v>8.4081465149399293E-2</v>
      </c>
      <c r="E136" s="2">
        <f>MACD!F136</f>
        <v>4.2109011145551711E-2</v>
      </c>
      <c r="F136" s="2">
        <f>'Moving Avg'!D136</f>
        <v>1.456</v>
      </c>
      <c r="G136" s="2">
        <f>'Moving Avg'!F136</f>
        <v>1.4854999999999996</v>
      </c>
      <c r="H136" s="2">
        <f>'Moving Avg'!G136</f>
        <v>1.3604000000000003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  <c r="M136" s="7">
        <f t="shared" si="20"/>
        <v>25</v>
      </c>
      <c r="N136" s="7">
        <f t="shared" si="21"/>
        <v>0</v>
      </c>
      <c r="O136" s="7">
        <f t="shared" si="22"/>
        <v>50</v>
      </c>
      <c r="P136" s="7">
        <f t="shared" si="23"/>
        <v>100</v>
      </c>
      <c r="Q136" s="8">
        <f t="shared" si="24"/>
        <v>31.25</v>
      </c>
      <c r="R136" s="8">
        <f t="shared" si="25"/>
        <v>47.5</v>
      </c>
      <c r="S136" s="8">
        <f t="shared" si="26"/>
        <v>61.25</v>
      </c>
      <c r="T136" s="8">
        <f t="shared" si="27"/>
        <v>43.75</v>
      </c>
      <c r="U136" s="7">
        <f t="shared" si="28"/>
        <v>46.666666666666664</v>
      </c>
      <c r="V136" s="7">
        <f t="shared" si="29"/>
        <v>45.9375</v>
      </c>
    </row>
    <row r="137" spans="1:22" ht="13.5" x14ac:dyDescent="0.25">
      <c r="A137" s="3">
        <f>RSI!A137</f>
        <v>42502</v>
      </c>
      <c r="B137" s="2">
        <f>RSI!B137</f>
        <v>1.45</v>
      </c>
      <c r="C137" s="2">
        <f>RSI!I137</f>
        <v>49.127325744835389</v>
      </c>
      <c r="D137" s="2">
        <f>MACD!E137</f>
        <v>8.7117930426622525E-2</v>
      </c>
      <c r="E137" s="2">
        <f>MACD!F137</f>
        <v>5.111079500176588E-2</v>
      </c>
      <c r="F137" s="2">
        <f>'Moving Avg'!D137</f>
        <v>1.464</v>
      </c>
      <c r="G137" s="2">
        <f>'Moving Avg'!F137</f>
        <v>1.4869999999999997</v>
      </c>
      <c r="H137" s="2">
        <f>'Moving Avg'!G137</f>
        <v>1.3694000000000002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0</v>
      </c>
      <c r="O137" s="7">
        <f t="shared" si="22"/>
        <v>50</v>
      </c>
      <c r="P137" s="7">
        <f t="shared" si="23"/>
        <v>100</v>
      </c>
      <c r="Q137" s="8">
        <f t="shared" si="24"/>
        <v>31.25</v>
      </c>
      <c r="R137" s="8">
        <f t="shared" si="25"/>
        <v>47.5</v>
      </c>
      <c r="S137" s="8">
        <f t="shared" si="26"/>
        <v>61.25</v>
      </c>
      <c r="T137" s="8">
        <f t="shared" si="27"/>
        <v>43.75</v>
      </c>
      <c r="U137" s="7">
        <f t="shared" si="28"/>
        <v>46.666666666666664</v>
      </c>
      <c r="V137" s="7">
        <f t="shared" si="29"/>
        <v>45.9375</v>
      </c>
    </row>
    <row r="138" spans="1:22" ht="13.5" x14ac:dyDescent="0.25">
      <c r="A138" s="3">
        <f>RSI!A138</f>
        <v>42503</v>
      </c>
      <c r="B138" s="2">
        <f>RSI!B138</f>
        <v>1.47</v>
      </c>
      <c r="C138" s="2">
        <f>RSI!I138</f>
        <v>50.964695254190069</v>
      </c>
      <c r="D138" s="2">
        <f>MACD!E138</f>
        <v>7.7506979513602525E-2</v>
      </c>
      <c r="E138" s="2">
        <f>MACD!F138</f>
        <v>5.6390031904133213E-2</v>
      </c>
      <c r="F138" s="2">
        <f>'Moving Avg'!D138</f>
        <v>1.468</v>
      </c>
      <c r="G138" s="2">
        <f>'Moving Avg'!F138</f>
        <v>1.4894999999999996</v>
      </c>
      <c r="H138" s="2">
        <f>'Moving Avg'!G138</f>
        <v>1.3796000000000002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  <c r="M138" s="7">
        <f t="shared" si="20"/>
        <v>25</v>
      </c>
      <c r="N138" s="7">
        <f t="shared" si="21"/>
        <v>0</v>
      </c>
      <c r="O138" s="7">
        <f t="shared" si="22"/>
        <v>50</v>
      </c>
      <c r="P138" s="7">
        <f t="shared" si="23"/>
        <v>100</v>
      </c>
      <c r="Q138" s="8">
        <f t="shared" si="24"/>
        <v>31.25</v>
      </c>
      <c r="R138" s="8">
        <f t="shared" si="25"/>
        <v>47.5</v>
      </c>
      <c r="S138" s="8">
        <f t="shared" si="26"/>
        <v>61.25</v>
      </c>
      <c r="T138" s="8">
        <f t="shared" si="27"/>
        <v>43.75</v>
      </c>
      <c r="U138" s="7">
        <f t="shared" si="28"/>
        <v>46.666666666666664</v>
      </c>
      <c r="V138" s="7">
        <f t="shared" si="29"/>
        <v>45.9375</v>
      </c>
    </row>
    <row r="139" spans="1:22" ht="13.5" x14ac:dyDescent="0.25">
      <c r="A139" s="3">
        <f>RSI!A139</f>
        <v>42506</v>
      </c>
      <c r="B139" s="2">
        <f>RSI!B139</f>
        <v>1.44</v>
      </c>
      <c r="C139" s="2">
        <f>RSI!I139</f>
        <v>48.155183083164765</v>
      </c>
      <c r="D139" s="2">
        <f>MACD!E139</f>
        <v>6.5390058091565617E-2</v>
      </c>
      <c r="E139" s="2">
        <f>MACD!F139</f>
        <v>5.8190037141619695E-2</v>
      </c>
      <c r="F139" s="2">
        <f>'Moving Avg'!D139</f>
        <v>1.4620000000000002</v>
      </c>
      <c r="G139" s="2">
        <f>'Moving Avg'!F139</f>
        <v>1.4884999999999999</v>
      </c>
      <c r="H139" s="2">
        <f>'Moving Avg'!G139</f>
        <v>1.3900000000000003</v>
      </c>
      <c r="I139" s="2">
        <f>'Moving Avg'!H139</f>
        <v>0</v>
      </c>
      <c r="J139" s="5" t="str">
        <f>OBV!F139</f>
        <v>BULLISH</v>
      </c>
      <c r="K139" s="5" t="str">
        <f>OBV!G139</f>
        <v>STRONG</v>
      </c>
      <c r="L139" s="5" t="str">
        <f>OBV!H139</f>
        <v>BULLISH DIVERGENCE</v>
      </c>
      <c r="M139" s="7">
        <f t="shared" si="20"/>
        <v>25</v>
      </c>
      <c r="N139" s="7">
        <f t="shared" si="21"/>
        <v>0</v>
      </c>
      <c r="O139" s="7">
        <f t="shared" si="22"/>
        <v>50</v>
      </c>
      <c r="P139" s="7">
        <f t="shared" si="23"/>
        <v>83</v>
      </c>
      <c r="Q139" s="8">
        <f t="shared" si="24"/>
        <v>28.7</v>
      </c>
      <c r="R139" s="8">
        <f t="shared" si="25"/>
        <v>43.25</v>
      </c>
      <c r="S139" s="8">
        <f t="shared" si="26"/>
        <v>53.6</v>
      </c>
      <c r="T139" s="8">
        <f t="shared" si="27"/>
        <v>39.5</v>
      </c>
      <c r="U139" s="7">
        <f t="shared" si="28"/>
        <v>41.85</v>
      </c>
      <c r="V139" s="7">
        <f t="shared" si="29"/>
        <v>41.262500000000003</v>
      </c>
    </row>
    <row r="140" spans="1:22" ht="13.5" x14ac:dyDescent="0.25">
      <c r="A140" s="3">
        <f>RSI!A140</f>
        <v>42507</v>
      </c>
      <c r="B140" s="2">
        <f>RSI!B140</f>
        <v>1.4</v>
      </c>
      <c r="C140" s="2">
        <f>RSI!I140</f>
        <v>44.622996499776512</v>
      </c>
      <c r="D140" s="2">
        <f>MACD!E140</f>
        <v>5.2074634663000552E-2</v>
      </c>
      <c r="E140" s="2">
        <f>MACD!F140</f>
        <v>5.6966956645895871E-2</v>
      </c>
      <c r="F140" s="2">
        <f>'Moving Avg'!D140</f>
        <v>1.45</v>
      </c>
      <c r="G140" s="2">
        <f>'Moving Avg'!F140</f>
        <v>1.4874999999999998</v>
      </c>
      <c r="H140" s="2">
        <f>'Moving Avg'!G140</f>
        <v>1.4000000000000004</v>
      </c>
      <c r="I140" s="2">
        <f>'Moving Avg'!H140</f>
        <v>0</v>
      </c>
      <c r="J140" s="5" t="str">
        <f>OBV!F140</f>
        <v>BULLISH</v>
      </c>
      <c r="K140" s="5" t="str">
        <f>OBV!G140</f>
        <v>STRONG</v>
      </c>
      <c r="L140" s="5" t="str">
        <f>OBV!H140</f>
        <v>BULLISH DIVERGENCE</v>
      </c>
      <c r="M140" s="7">
        <f t="shared" si="20"/>
        <v>25</v>
      </c>
      <c r="N140" s="7">
        <f t="shared" si="21"/>
        <v>45</v>
      </c>
      <c r="O140" s="7">
        <f t="shared" si="22"/>
        <v>50</v>
      </c>
      <c r="P140" s="7">
        <f t="shared" si="23"/>
        <v>83</v>
      </c>
      <c r="Q140" s="8">
        <f t="shared" si="24"/>
        <v>44.45</v>
      </c>
      <c r="R140" s="8">
        <f t="shared" si="25"/>
        <v>52.25</v>
      </c>
      <c r="S140" s="8">
        <f t="shared" si="26"/>
        <v>60.35</v>
      </c>
      <c r="T140" s="8">
        <f t="shared" si="27"/>
        <v>50.75</v>
      </c>
      <c r="U140" s="7">
        <f t="shared" si="28"/>
        <v>52.35</v>
      </c>
      <c r="V140" s="7">
        <f t="shared" si="29"/>
        <v>51.95</v>
      </c>
    </row>
    <row r="141" spans="1:22" ht="13.5" x14ac:dyDescent="0.25">
      <c r="A141" s="3">
        <f>RSI!A141</f>
        <v>42508</v>
      </c>
      <c r="B141" s="2">
        <f>RSI!B141</f>
        <v>1.34</v>
      </c>
      <c r="C141" s="2">
        <f>RSI!I141</f>
        <v>39.89579938381943</v>
      </c>
      <c r="D141" s="2">
        <f>MACD!E141</f>
        <v>3.3299591980642917E-2</v>
      </c>
      <c r="E141" s="2">
        <f>MACD!F141</f>
        <v>5.223348371284528E-2</v>
      </c>
      <c r="F141" s="2">
        <f>'Moving Avg'!D141</f>
        <v>1.42</v>
      </c>
      <c r="G141" s="2">
        <f>'Moving Avg'!F141</f>
        <v>1.4814999999999998</v>
      </c>
      <c r="H141" s="2">
        <f>'Moving Avg'!G141</f>
        <v>1.4088000000000005</v>
      </c>
      <c r="I141" s="2">
        <f>'Moving Avg'!H141</f>
        <v>0</v>
      </c>
      <c r="J141" s="5" t="str">
        <f>OBV!F141</f>
        <v>BEARISH</v>
      </c>
      <c r="K141" s="5" t="str">
        <f>OBV!G141</f>
        <v>NEUTRAL</v>
      </c>
      <c r="L141" s="5" t="str">
        <f>OBV!H141</f>
        <v>CONFIRMED BEARISH</v>
      </c>
      <c r="M141" s="7">
        <f t="shared" si="20"/>
        <v>25</v>
      </c>
      <c r="N141" s="7">
        <f t="shared" si="21"/>
        <v>45</v>
      </c>
      <c r="O141" s="7">
        <f t="shared" si="22"/>
        <v>50</v>
      </c>
      <c r="P141" s="7">
        <f t="shared" si="23"/>
        <v>16.5</v>
      </c>
      <c r="Q141" s="8">
        <f t="shared" si="24"/>
        <v>34.475000000000001</v>
      </c>
      <c r="R141" s="8">
        <f t="shared" si="25"/>
        <v>35.625</v>
      </c>
      <c r="S141" s="8">
        <f t="shared" si="26"/>
        <v>30.425000000000001</v>
      </c>
      <c r="T141" s="8">
        <f t="shared" si="27"/>
        <v>34.125</v>
      </c>
      <c r="U141" s="7">
        <f t="shared" si="28"/>
        <v>33.508333333333333</v>
      </c>
      <c r="V141" s="7">
        <f t="shared" si="29"/>
        <v>33.662499999999994</v>
      </c>
    </row>
    <row r="142" spans="1:22" ht="13.5" x14ac:dyDescent="0.25">
      <c r="A142" s="3">
        <f>RSI!A142</f>
        <v>42509</v>
      </c>
      <c r="B142" s="2">
        <f>RSI!B142</f>
        <v>1.28</v>
      </c>
      <c r="C142" s="2">
        <f>RSI!I142</f>
        <v>35.810363540305303</v>
      </c>
      <c r="D142" s="2">
        <f>MACD!E142</f>
        <v>3.4848494813774167E-2</v>
      </c>
      <c r="E142" s="2">
        <f>MACD!F142</f>
        <v>4.8756485933031057E-2</v>
      </c>
      <c r="F142" s="2">
        <f>'Moving Avg'!D142</f>
        <v>1.3860000000000001</v>
      </c>
      <c r="G142" s="2">
        <f>'Moving Avg'!F142</f>
        <v>1.4684999999999999</v>
      </c>
      <c r="H142" s="2">
        <f>'Moving Avg'!G142</f>
        <v>1.4168000000000007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50</v>
      </c>
      <c r="P142" s="7">
        <f t="shared" si="23"/>
        <v>0</v>
      </c>
      <c r="Q142" s="8">
        <f t="shared" si="24"/>
        <v>32</v>
      </c>
      <c r="R142" s="8">
        <f t="shared" si="25"/>
        <v>31.5</v>
      </c>
      <c r="S142" s="8">
        <f t="shared" si="26"/>
        <v>23</v>
      </c>
      <c r="T142" s="8">
        <f t="shared" si="27"/>
        <v>30</v>
      </c>
      <c r="U142" s="7">
        <f t="shared" si="28"/>
        <v>28.833333333333332</v>
      </c>
      <c r="V142" s="7">
        <f t="shared" si="29"/>
        <v>29.125</v>
      </c>
    </row>
    <row r="143" spans="1:22" ht="13.5" x14ac:dyDescent="0.25">
      <c r="A143" s="3">
        <f>RSI!A143</f>
        <v>42510</v>
      </c>
      <c r="B143" s="2">
        <f>RSI!B143</f>
        <v>1.27</v>
      </c>
      <c r="C143" s="2">
        <f>RSI!I143</f>
        <v>35.1640495749336</v>
      </c>
      <c r="D143" s="2">
        <f>MACD!E143</f>
        <v>4.4040957206526565E-2</v>
      </c>
      <c r="E143" s="2">
        <f>MACD!F143</f>
        <v>4.781338018773016E-2</v>
      </c>
      <c r="F143" s="2">
        <f>'Moving Avg'!D143</f>
        <v>1.3460000000000001</v>
      </c>
      <c r="G143" s="2">
        <f>'Moving Avg'!F143</f>
        <v>1.4529999999999998</v>
      </c>
      <c r="H143" s="2">
        <f>'Moving Avg'!G143</f>
        <v>1.4240000000000006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45</v>
      </c>
      <c r="O143" s="7">
        <f t="shared" si="22"/>
        <v>50</v>
      </c>
      <c r="P143" s="7">
        <f t="shared" si="23"/>
        <v>0</v>
      </c>
      <c r="Q143" s="8">
        <f t="shared" si="24"/>
        <v>32</v>
      </c>
      <c r="R143" s="8">
        <f t="shared" si="25"/>
        <v>31.5</v>
      </c>
      <c r="S143" s="8">
        <f t="shared" si="26"/>
        <v>23</v>
      </c>
      <c r="T143" s="8">
        <f t="shared" si="27"/>
        <v>30</v>
      </c>
      <c r="U143" s="7">
        <f t="shared" si="28"/>
        <v>28.833333333333332</v>
      </c>
      <c r="V143" s="7">
        <f t="shared" si="29"/>
        <v>29.125</v>
      </c>
    </row>
    <row r="144" spans="1:22" ht="13.5" x14ac:dyDescent="0.25">
      <c r="A144" s="3">
        <f>RSI!A144</f>
        <v>42513</v>
      </c>
      <c r="B144" s="2">
        <f>RSI!B144</f>
        <v>1.22</v>
      </c>
      <c r="C144" s="2">
        <f>RSI!I144</f>
        <v>32.049398630326138</v>
      </c>
      <c r="D144" s="2">
        <f>MACD!E144</f>
        <v>5.9573046463451851E-2</v>
      </c>
      <c r="E144" s="2">
        <f>MACD!F144</f>
        <v>5.0165313442874504E-2</v>
      </c>
      <c r="F144" s="2">
        <f>'Moving Avg'!D144</f>
        <v>1.302</v>
      </c>
      <c r="G144" s="2">
        <f>'Moving Avg'!F144</f>
        <v>1.4324999999999997</v>
      </c>
      <c r="H144" s="2">
        <f>'Moving Avg'!G144</f>
        <v>1.4298000000000004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  <c r="M144" s="7">
        <f t="shared" si="20"/>
        <v>25</v>
      </c>
      <c r="N144" s="7">
        <f t="shared" si="21"/>
        <v>0</v>
      </c>
      <c r="O144" s="7">
        <f t="shared" si="22"/>
        <v>50</v>
      </c>
      <c r="P144" s="7">
        <f t="shared" si="23"/>
        <v>0</v>
      </c>
      <c r="Q144" s="8">
        <f t="shared" si="24"/>
        <v>16.25</v>
      </c>
      <c r="R144" s="8">
        <f t="shared" si="25"/>
        <v>22.5</v>
      </c>
      <c r="S144" s="8">
        <f t="shared" si="26"/>
        <v>16.25</v>
      </c>
      <c r="T144" s="8">
        <f t="shared" si="27"/>
        <v>18.75</v>
      </c>
      <c r="U144" s="7">
        <f t="shared" si="28"/>
        <v>18.333333333333332</v>
      </c>
      <c r="V144" s="7">
        <f t="shared" si="29"/>
        <v>18.4375</v>
      </c>
    </row>
    <row r="145" spans="1:22" ht="13.5" x14ac:dyDescent="0.25">
      <c r="A145" s="3">
        <f>RSI!A145</f>
        <v>42514</v>
      </c>
      <c r="B145" s="2">
        <f>RSI!B145</f>
        <v>1.19</v>
      </c>
      <c r="C145" s="2">
        <f>RSI!I145</f>
        <v>30.314414081317238</v>
      </c>
      <c r="D145" s="2">
        <f>MACD!E145</f>
        <v>7.4595930679408173E-2</v>
      </c>
      <c r="E145" s="2">
        <f>MACD!F145</f>
        <v>5.5051436890181236E-2</v>
      </c>
      <c r="F145" s="2">
        <f>'Moving Avg'!D145</f>
        <v>1.2600000000000002</v>
      </c>
      <c r="G145" s="2">
        <f>'Moving Avg'!F145</f>
        <v>1.4104999999999999</v>
      </c>
      <c r="H145" s="2">
        <f>'Moving Avg'!G145</f>
        <v>1.4342000000000004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  <c r="M145" s="7">
        <f t="shared" si="20"/>
        <v>25</v>
      </c>
      <c r="N145" s="7">
        <f t="shared" si="21"/>
        <v>0</v>
      </c>
      <c r="O145" s="7">
        <f t="shared" si="22"/>
        <v>50</v>
      </c>
      <c r="P145" s="7">
        <f t="shared" si="23"/>
        <v>0</v>
      </c>
      <c r="Q145" s="8">
        <f t="shared" si="24"/>
        <v>16.25</v>
      </c>
      <c r="R145" s="8">
        <f t="shared" si="25"/>
        <v>22.5</v>
      </c>
      <c r="S145" s="8">
        <f t="shared" si="26"/>
        <v>16.25</v>
      </c>
      <c r="T145" s="8">
        <f t="shared" si="27"/>
        <v>18.75</v>
      </c>
      <c r="U145" s="7">
        <f t="shared" si="28"/>
        <v>18.333333333333332</v>
      </c>
      <c r="V145" s="7">
        <f t="shared" si="29"/>
        <v>18.4375</v>
      </c>
    </row>
    <row r="146" spans="1:22" ht="13.5" x14ac:dyDescent="0.25">
      <c r="A146" s="3">
        <f>RSI!A146</f>
        <v>42515</v>
      </c>
      <c r="B146" s="2">
        <f>RSI!B146</f>
        <v>1.19</v>
      </c>
      <c r="C146" s="2">
        <f>RSI!I146</f>
        <v>30.314414081317238</v>
      </c>
      <c r="D146" s="2">
        <f>MACD!E146</f>
        <v>9.3208208276759796E-2</v>
      </c>
      <c r="E146" s="2">
        <f>MACD!F146</f>
        <v>6.2682791167496948E-2</v>
      </c>
      <c r="F146" s="2">
        <f>'Moving Avg'!D146</f>
        <v>1.2299999999999998</v>
      </c>
      <c r="G146" s="2">
        <f>'Moving Avg'!F146</f>
        <v>1.3885000000000001</v>
      </c>
      <c r="H146" s="2">
        <f>'Moving Avg'!G146</f>
        <v>1.4378000000000002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25</v>
      </c>
      <c r="N146" s="7">
        <f t="shared" si="21"/>
        <v>0</v>
      </c>
      <c r="O146" s="7">
        <f t="shared" si="22"/>
        <v>50</v>
      </c>
      <c r="P146" s="7">
        <f t="shared" si="23"/>
        <v>0</v>
      </c>
      <c r="Q146" s="8">
        <f t="shared" si="24"/>
        <v>16.25</v>
      </c>
      <c r="R146" s="8">
        <f t="shared" si="25"/>
        <v>22.5</v>
      </c>
      <c r="S146" s="8">
        <f t="shared" si="26"/>
        <v>16.25</v>
      </c>
      <c r="T146" s="8">
        <f t="shared" si="27"/>
        <v>18.75</v>
      </c>
      <c r="U146" s="7">
        <f t="shared" si="28"/>
        <v>18.333333333333332</v>
      </c>
      <c r="V146" s="7">
        <f t="shared" si="29"/>
        <v>18.4375</v>
      </c>
    </row>
    <row r="147" spans="1:22" ht="13.5" x14ac:dyDescent="0.25">
      <c r="A147" s="3">
        <f>RSI!A147</f>
        <v>42516</v>
      </c>
      <c r="B147" s="2">
        <f>RSI!B147</f>
        <v>1.19</v>
      </c>
      <c r="C147" s="2">
        <f>RSI!I147</f>
        <v>30.314414081317238</v>
      </c>
      <c r="D147" s="2">
        <f>MACD!E147</f>
        <v>0.10399323251084702</v>
      </c>
      <c r="E147" s="2">
        <f>MACD!F147</f>
        <v>7.0944879436166966E-2</v>
      </c>
      <c r="F147" s="2">
        <f>'Moving Avg'!D147</f>
        <v>1.2120000000000002</v>
      </c>
      <c r="G147" s="2">
        <f>'Moving Avg'!F147</f>
        <v>1.37</v>
      </c>
      <c r="H147" s="2">
        <f>'Moving Avg'!G147</f>
        <v>1.4402000000000001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0</v>
      </c>
      <c r="Q147" s="8">
        <f t="shared" si="24"/>
        <v>16.25</v>
      </c>
      <c r="R147" s="8">
        <f t="shared" si="25"/>
        <v>22.5</v>
      </c>
      <c r="S147" s="8">
        <f t="shared" si="26"/>
        <v>16.25</v>
      </c>
      <c r="T147" s="8">
        <f t="shared" si="27"/>
        <v>18.75</v>
      </c>
      <c r="U147" s="7">
        <f t="shared" si="28"/>
        <v>18.333333333333332</v>
      </c>
      <c r="V147" s="7">
        <f t="shared" si="29"/>
        <v>18.4375</v>
      </c>
    </row>
    <row r="148" spans="1:22" ht="13.5" x14ac:dyDescent="0.25">
      <c r="A148" s="3">
        <f>RSI!A148</f>
        <v>42517</v>
      </c>
      <c r="B148" s="2">
        <f>RSI!B148</f>
        <v>1.19</v>
      </c>
      <c r="C148" s="2">
        <f>RSI!I148</f>
        <v>30.314414081317238</v>
      </c>
      <c r="D148" s="2">
        <f>MACD!E148</f>
        <v>0.11729781579953813</v>
      </c>
      <c r="E148" s="2">
        <f>MACD!F148</f>
        <v>8.0215466708841207E-2</v>
      </c>
      <c r="F148" s="2">
        <f>'Moving Avg'!D148</f>
        <v>1.1960000000000002</v>
      </c>
      <c r="G148" s="2">
        <f>'Moving Avg'!F148</f>
        <v>1.3550000000000002</v>
      </c>
      <c r="H148" s="2">
        <f>'Moving Avg'!G148</f>
        <v>1.4418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0</v>
      </c>
      <c r="Q148" s="8">
        <f t="shared" si="24"/>
        <v>16.25</v>
      </c>
      <c r="R148" s="8">
        <f t="shared" si="25"/>
        <v>22.5</v>
      </c>
      <c r="S148" s="8">
        <f t="shared" si="26"/>
        <v>16.25</v>
      </c>
      <c r="T148" s="8">
        <f t="shared" si="27"/>
        <v>18.75</v>
      </c>
      <c r="U148" s="7">
        <f t="shared" si="28"/>
        <v>18.333333333333332</v>
      </c>
      <c r="V148" s="7">
        <f t="shared" si="29"/>
        <v>18.4375</v>
      </c>
    </row>
    <row r="149" spans="1:22" ht="13.5" x14ac:dyDescent="0.25">
      <c r="A149" s="3">
        <f>RSI!A149</f>
        <v>42520</v>
      </c>
      <c r="B149" s="2">
        <f>RSI!B149</f>
        <v>1.19</v>
      </c>
      <c r="C149" s="2">
        <f>RSI!I149</f>
        <v>30.314414081317238</v>
      </c>
      <c r="D149" s="2">
        <f>MACD!E149</f>
        <v>0.12496040594538393</v>
      </c>
      <c r="E149" s="2">
        <f>MACD!F149</f>
        <v>8.9164454556149769E-2</v>
      </c>
      <c r="F149" s="2">
        <f>'Moving Avg'!D149</f>
        <v>1.19</v>
      </c>
      <c r="G149" s="2">
        <f>'Moving Avg'!F149</f>
        <v>1.3420000000000003</v>
      </c>
      <c r="H149" s="2">
        <f>'Moving Avg'!G149</f>
        <v>1.4426000000000001</v>
      </c>
      <c r="I149" s="2">
        <f>'Moving Avg'!H149</f>
        <v>0</v>
      </c>
      <c r="J149" s="5" t="str">
        <f>OBV!F149</f>
        <v>BEARISH</v>
      </c>
      <c r="K149" s="5" t="str">
        <f>OBV!G149</f>
        <v>NEUTRAL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50</v>
      </c>
      <c r="P149" s="7">
        <f t="shared" si="23"/>
        <v>16.5</v>
      </c>
      <c r="Q149" s="8">
        <f t="shared" si="24"/>
        <v>18.725000000000001</v>
      </c>
      <c r="R149" s="8">
        <f t="shared" si="25"/>
        <v>26.625</v>
      </c>
      <c r="S149" s="8">
        <f t="shared" si="26"/>
        <v>23.675000000000001</v>
      </c>
      <c r="T149" s="8">
        <f t="shared" si="27"/>
        <v>22.875</v>
      </c>
      <c r="U149" s="7">
        <f t="shared" si="28"/>
        <v>23.008333333333336</v>
      </c>
      <c r="V149" s="7">
        <f t="shared" si="29"/>
        <v>22.975000000000001</v>
      </c>
    </row>
    <row r="150" spans="1:22" ht="13.5" x14ac:dyDescent="0.25">
      <c r="A150" s="3">
        <f>RSI!A150</f>
        <v>42521</v>
      </c>
      <c r="B150" s="2">
        <f>RSI!B150</f>
        <v>1.19</v>
      </c>
      <c r="C150" s="2">
        <f>RSI!I150</f>
        <v>30.314414081317238</v>
      </c>
      <c r="D150" s="2">
        <f>MACD!E150</f>
        <v>0.12623496624830732</v>
      </c>
      <c r="E150" s="2">
        <f>MACD!F150</f>
        <v>9.657855689458128E-2</v>
      </c>
      <c r="F150" s="2">
        <f>'Moving Avg'!D150</f>
        <v>1.19</v>
      </c>
      <c r="G150" s="2">
        <f>'Moving Avg'!F150</f>
        <v>1.3310000000000002</v>
      </c>
      <c r="H150" s="2">
        <f>'Moving Avg'!G150</f>
        <v>1.4420000000000002</v>
      </c>
      <c r="I150" s="2">
        <f>'Moving Avg'!H150</f>
        <v>0</v>
      </c>
      <c r="J150" s="5" t="str">
        <f>OBV!F150</f>
        <v>NEUTRAL</v>
      </c>
      <c r="K150" s="5" t="str">
        <f>OBV!G150</f>
        <v>NEUTRAL</v>
      </c>
      <c r="L150" s="5" t="str">
        <f>OBV!H150</f>
        <v>NEUTRAL</v>
      </c>
      <c r="M150" s="7">
        <f t="shared" si="20"/>
        <v>25</v>
      </c>
      <c r="N150" s="7">
        <f t="shared" si="21"/>
        <v>0</v>
      </c>
      <c r="O150" s="7">
        <f t="shared" si="22"/>
        <v>50</v>
      </c>
      <c r="P150" s="7">
        <f t="shared" si="23"/>
        <v>33</v>
      </c>
      <c r="Q150" s="8">
        <f t="shared" si="24"/>
        <v>21.2</v>
      </c>
      <c r="R150" s="8">
        <f t="shared" si="25"/>
        <v>30.75</v>
      </c>
      <c r="S150" s="8">
        <f t="shared" si="26"/>
        <v>31.1</v>
      </c>
      <c r="T150" s="8">
        <f t="shared" si="27"/>
        <v>27</v>
      </c>
      <c r="U150" s="7">
        <f t="shared" si="28"/>
        <v>27.683333333333337</v>
      </c>
      <c r="V150" s="7">
        <f t="shared" si="29"/>
        <v>27.512500000000003</v>
      </c>
    </row>
    <row r="151" spans="1:22" ht="13.5" x14ac:dyDescent="0.25">
      <c r="A151" s="3">
        <f>RSI!A151</f>
        <v>42522</v>
      </c>
      <c r="B151" s="2">
        <f>RSI!B151</f>
        <v>1.1599999999999999</v>
      </c>
      <c r="C151" s="2">
        <f>RSI!I151</f>
        <v>27.953801568611212</v>
      </c>
      <c r="D151" s="2">
        <f>MACD!E151</f>
        <v>0.1211795936509017</v>
      </c>
      <c r="E151" s="2">
        <f>MACD!F151</f>
        <v>0.10149876424584538</v>
      </c>
      <c r="F151" s="2">
        <f>'Moving Avg'!D151</f>
        <v>1.1839999999999999</v>
      </c>
      <c r="G151" s="2">
        <f>'Moving Avg'!F151</f>
        <v>1.3225000000000002</v>
      </c>
      <c r="H151" s="2">
        <f>'Moving Avg'!G151</f>
        <v>1.4398000000000002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  <c r="M151" s="7">
        <f t="shared" si="20"/>
        <v>50</v>
      </c>
      <c r="N151" s="7">
        <f t="shared" si="21"/>
        <v>0</v>
      </c>
      <c r="O151" s="7">
        <f t="shared" si="22"/>
        <v>50</v>
      </c>
      <c r="P151" s="7">
        <f t="shared" si="23"/>
        <v>16.5</v>
      </c>
      <c r="Q151" s="8">
        <f t="shared" si="24"/>
        <v>27.475000000000001</v>
      </c>
      <c r="R151" s="8">
        <f t="shared" si="25"/>
        <v>31.625</v>
      </c>
      <c r="S151" s="8">
        <f t="shared" si="26"/>
        <v>27.425000000000001</v>
      </c>
      <c r="T151" s="8">
        <f t="shared" si="27"/>
        <v>29.125</v>
      </c>
      <c r="U151" s="7">
        <f t="shared" si="28"/>
        <v>28.841666666666669</v>
      </c>
      <c r="V151" s="7">
        <f t="shared" si="29"/>
        <v>28.912500000000001</v>
      </c>
    </row>
    <row r="152" spans="1:22" ht="13.5" x14ac:dyDescent="0.25">
      <c r="A152" s="3">
        <f>RSI!A152</f>
        <v>42523</v>
      </c>
      <c r="B152" s="2">
        <f>RSI!B152</f>
        <v>1.1599999999999999</v>
      </c>
      <c r="C152" s="2">
        <f>RSI!I152</f>
        <v>27.953801568611212</v>
      </c>
      <c r="D152" s="2">
        <f>MACD!E152</f>
        <v>0.10865838043469056</v>
      </c>
      <c r="E152" s="2">
        <f>MACD!F152</f>
        <v>0.10293068748361442</v>
      </c>
      <c r="F152" s="2">
        <f>'Moving Avg'!D152</f>
        <v>1.1779999999999999</v>
      </c>
      <c r="G152" s="2">
        <f>'Moving Avg'!F152</f>
        <v>1.3100000000000003</v>
      </c>
      <c r="H152" s="2">
        <f>'Moving Avg'!G152</f>
        <v>1.4365999999999999</v>
      </c>
      <c r="I152" s="2">
        <f>'Moving Avg'!H152</f>
        <v>0</v>
      </c>
      <c r="J152" s="5" t="str">
        <f>OBV!F152</f>
        <v>BEARISH</v>
      </c>
      <c r="K152" s="5" t="str">
        <f>OBV!G152</f>
        <v>NEUTRAL</v>
      </c>
      <c r="L152" s="5" t="str">
        <f>OBV!H152</f>
        <v>CONFIRMED BEARISH</v>
      </c>
      <c r="M152" s="7">
        <f t="shared" si="20"/>
        <v>50</v>
      </c>
      <c r="N152" s="7">
        <f t="shared" si="21"/>
        <v>0</v>
      </c>
      <c r="O152" s="7">
        <f t="shared" si="22"/>
        <v>50</v>
      </c>
      <c r="P152" s="7">
        <f t="shared" si="23"/>
        <v>16.5</v>
      </c>
      <c r="Q152" s="8">
        <f t="shared" si="24"/>
        <v>27.475000000000001</v>
      </c>
      <c r="R152" s="8">
        <f t="shared" si="25"/>
        <v>31.625</v>
      </c>
      <c r="S152" s="8">
        <f t="shared" si="26"/>
        <v>27.425000000000001</v>
      </c>
      <c r="T152" s="8">
        <f t="shared" si="27"/>
        <v>29.125</v>
      </c>
      <c r="U152" s="7">
        <f t="shared" si="28"/>
        <v>28.841666666666669</v>
      </c>
      <c r="V152" s="7">
        <f t="shared" si="29"/>
        <v>28.912500000000001</v>
      </c>
    </row>
    <row r="153" spans="1:22" ht="13.5" x14ac:dyDescent="0.25">
      <c r="A153" s="3">
        <f>RSI!A153</f>
        <v>42524</v>
      </c>
      <c r="B153" s="2">
        <f>RSI!B153</f>
        <v>1.1499999999999999</v>
      </c>
      <c r="C153" s="2">
        <f>RSI!I153</f>
        <v>27.136874175090128</v>
      </c>
      <c r="D153" s="2">
        <f>MACD!E153</f>
        <v>9.8179841528146961E-2</v>
      </c>
      <c r="E153" s="2">
        <f>MACD!F153</f>
        <v>0.10198051829252094</v>
      </c>
      <c r="F153" s="2">
        <f>'Moving Avg'!D153</f>
        <v>1.17</v>
      </c>
      <c r="G153" s="2">
        <f>'Moving Avg'!F153</f>
        <v>1.2950000000000004</v>
      </c>
      <c r="H153" s="2">
        <f>'Moving Avg'!G153</f>
        <v>1.4322000000000004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50</v>
      </c>
      <c r="N153" s="7">
        <f t="shared" si="21"/>
        <v>45</v>
      </c>
      <c r="O153" s="7">
        <f t="shared" si="22"/>
        <v>50</v>
      </c>
      <c r="P153" s="7">
        <f t="shared" si="23"/>
        <v>0</v>
      </c>
      <c r="Q153" s="8">
        <f t="shared" si="24"/>
        <v>40.75</v>
      </c>
      <c r="R153" s="8">
        <f t="shared" si="25"/>
        <v>36.5</v>
      </c>
      <c r="S153" s="8">
        <f t="shared" si="26"/>
        <v>26.75</v>
      </c>
      <c r="T153" s="8">
        <f t="shared" si="27"/>
        <v>36.25</v>
      </c>
      <c r="U153" s="7">
        <f t="shared" si="28"/>
        <v>34.666666666666664</v>
      </c>
      <c r="V153" s="7">
        <f t="shared" si="29"/>
        <v>35.0625</v>
      </c>
    </row>
    <row r="154" spans="1:22" ht="13.5" x14ac:dyDescent="0.25">
      <c r="A154" s="3">
        <f>RSI!A154</f>
        <v>42527</v>
      </c>
      <c r="B154" s="2">
        <f>RSI!B154</f>
        <v>1.18</v>
      </c>
      <c r="C154" s="2">
        <f>RSI!I154</f>
        <v>33.422863398110678</v>
      </c>
      <c r="D154" s="2">
        <f>MACD!E154</f>
        <v>8.0304292908739194E-2</v>
      </c>
      <c r="E154" s="2">
        <f>MACD!F154</f>
        <v>9.7645273215764605E-2</v>
      </c>
      <c r="F154" s="2">
        <f>'Moving Avg'!D154</f>
        <v>1.1679999999999999</v>
      </c>
      <c r="G154" s="2">
        <f>'Moving Avg'!F154</f>
        <v>1.2805000000000002</v>
      </c>
      <c r="H154" s="2">
        <f>'Moving Avg'!G154</f>
        <v>1.4268000000000001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0</v>
      </c>
      <c r="Q154" s="8">
        <f t="shared" si="24"/>
        <v>32</v>
      </c>
      <c r="R154" s="8">
        <f t="shared" si="25"/>
        <v>31.5</v>
      </c>
      <c r="S154" s="8">
        <f t="shared" si="26"/>
        <v>23</v>
      </c>
      <c r="T154" s="8">
        <f t="shared" si="27"/>
        <v>30</v>
      </c>
      <c r="U154" s="7">
        <f t="shared" si="28"/>
        <v>28.833333333333332</v>
      </c>
      <c r="V154" s="7">
        <f t="shared" si="29"/>
        <v>29.125</v>
      </c>
    </row>
    <row r="155" spans="1:22" ht="13.5" x14ac:dyDescent="0.25">
      <c r="A155" s="3">
        <f>RSI!A155</f>
        <v>42528</v>
      </c>
      <c r="B155" s="2">
        <f>RSI!B155</f>
        <v>1.17</v>
      </c>
      <c r="C155" s="2">
        <f>RSI!I155</f>
        <v>32.418878345753328</v>
      </c>
      <c r="D155" s="2">
        <f>MACD!E155</f>
        <v>6.1965281393149274E-2</v>
      </c>
      <c r="E155" s="2">
        <f>MACD!F155</f>
        <v>9.050927485124155E-2</v>
      </c>
      <c r="F155" s="2">
        <f>'Moving Avg'!D155</f>
        <v>1.1639999999999999</v>
      </c>
      <c r="G155" s="2">
        <f>'Moving Avg'!F155</f>
        <v>1.266</v>
      </c>
      <c r="H155" s="2">
        <f>'Moving Avg'!G155</f>
        <v>1.4196000000000004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25</v>
      </c>
      <c r="N155" s="7">
        <f t="shared" si="21"/>
        <v>100</v>
      </c>
      <c r="O155" s="7">
        <f t="shared" si="22"/>
        <v>50</v>
      </c>
      <c r="P155" s="7">
        <f t="shared" si="23"/>
        <v>0</v>
      </c>
      <c r="Q155" s="8">
        <f t="shared" si="24"/>
        <v>51.25</v>
      </c>
      <c r="R155" s="8">
        <f t="shared" si="25"/>
        <v>42.5</v>
      </c>
      <c r="S155" s="8">
        <f t="shared" si="26"/>
        <v>31.25</v>
      </c>
      <c r="T155" s="8">
        <f t="shared" si="27"/>
        <v>43.75</v>
      </c>
      <c r="U155" s="7">
        <f t="shared" si="28"/>
        <v>41.666666666666664</v>
      </c>
      <c r="V155" s="7">
        <f t="shared" si="29"/>
        <v>42.1875</v>
      </c>
    </row>
    <row r="156" spans="1:22" ht="13.5" x14ac:dyDescent="0.25">
      <c r="A156" s="3">
        <f>RSI!A156</f>
        <v>42529</v>
      </c>
      <c r="B156" s="2">
        <f>RSI!B156</f>
        <v>1.17</v>
      </c>
      <c r="C156" s="2">
        <f>RSI!I156</f>
        <v>32.418878345753313</v>
      </c>
      <c r="D156" s="2">
        <f>MACD!E156</f>
        <v>4.711887315280805E-2</v>
      </c>
      <c r="E156" s="2">
        <f>MACD!F156</f>
        <v>8.183119451155485E-2</v>
      </c>
      <c r="F156" s="2">
        <f>'Moving Avg'!D156</f>
        <v>1.1659999999999999</v>
      </c>
      <c r="G156" s="2">
        <f>'Moving Avg'!F156</f>
        <v>1.25</v>
      </c>
      <c r="H156" s="2">
        <f>'Moving Avg'!G156</f>
        <v>1.4112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BEARISH DIVERGENCE</v>
      </c>
      <c r="M156" s="7">
        <f t="shared" si="20"/>
        <v>25</v>
      </c>
      <c r="N156" s="7">
        <f t="shared" si="21"/>
        <v>100</v>
      </c>
      <c r="O156" s="7">
        <f t="shared" si="22"/>
        <v>50</v>
      </c>
      <c r="P156" s="7">
        <f t="shared" si="23"/>
        <v>0</v>
      </c>
      <c r="Q156" s="8">
        <f t="shared" si="24"/>
        <v>51.25</v>
      </c>
      <c r="R156" s="8">
        <f t="shared" si="25"/>
        <v>42.5</v>
      </c>
      <c r="S156" s="8">
        <f t="shared" si="26"/>
        <v>31.25</v>
      </c>
      <c r="T156" s="8">
        <f t="shared" si="27"/>
        <v>43.75</v>
      </c>
      <c r="U156" s="7">
        <f t="shared" si="28"/>
        <v>41.666666666666664</v>
      </c>
      <c r="V156" s="7">
        <f t="shared" si="29"/>
        <v>42.1875</v>
      </c>
    </row>
    <row r="157" spans="1:22" ht="13.5" x14ac:dyDescent="0.25">
      <c r="A157" s="3">
        <f>RSI!A157</f>
        <v>42530</v>
      </c>
      <c r="B157" s="2">
        <f>RSI!B157</f>
        <v>1.1599999999999999</v>
      </c>
      <c r="C157" s="2">
        <f>RSI!I157</f>
        <v>31.327491826549732</v>
      </c>
      <c r="D157" s="2">
        <f>MACD!E157</f>
        <v>3.5918765578149658E-2</v>
      </c>
      <c r="E157" s="2">
        <f>MACD!F157</f>
        <v>7.264870872487382E-2</v>
      </c>
      <c r="F157" s="2">
        <f>'Moving Avg'!D157</f>
        <v>1.1659999999999999</v>
      </c>
      <c r="G157" s="2">
        <f>'Moving Avg'!F157</f>
        <v>1.2354999999999998</v>
      </c>
      <c r="H157" s="2">
        <f>'Moving Avg'!G157</f>
        <v>1.4011999999999998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NEUTRAL</v>
      </c>
      <c r="M157" s="7">
        <f t="shared" si="20"/>
        <v>25</v>
      </c>
      <c r="N157" s="7">
        <f t="shared" si="21"/>
        <v>100</v>
      </c>
      <c r="O157" s="7">
        <f t="shared" si="22"/>
        <v>50</v>
      </c>
      <c r="P157" s="7">
        <f t="shared" si="23"/>
        <v>0</v>
      </c>
      <c r="Q157" s="8">
        <f t="shared" si="24"/>
        <v>51.25</v>
      </c>
      <c r="R157" s="8">
        <f t="shared" si="25"/>
        <v>42.5</v>
      </c>
      <c r="S157" s="8">
        <f t="shared" si="26"/>
        <v>31.25</v>
      </c>
      <c r="T157" s="8">
        <f t="shared" si="27"/>
        <v>43.75</v>
      </c>
      <c r="U157" s="7">
        <f t="shared" si="28"/>
        <v>41.666666666666664</v>
      </c>
      <c r="V157" s="7">
        <f t="shared" si="29"/>
        <v>42.1875</v>
      </c>
    </row>
    <row r="158" spans="1:22" ht="13.5" x14ac:dyDescent="0.25">
      <c r="A158" s="3">
        <f>RSI!A158</f>
        <v>42531</v>
      </c>
      <c r="B158" s="2">
        <f>RSI!B158</f>
        <v>1.17</v>
      </c>
      <c r="C158" s="2">
        <f>RSI!I158</f>
        <v>33.730092786548937</v>
      </c>
      <c r="D158" s="2">
        <f>MACD!E158</f>
        <v>2.6335561460361534E-2</v>
      </c>
      <c r="E158" s="2">
        <f>MACD!F158</f>
        <v>6.338607927197136E-2</v>
      </c>
      <c r="F158" s="2">
        <f>'Moving Avg'!D158</f>
        <v>1.17</v>
      </c>
      <c r="G158" s="2">
        <f>'Moving Avg'!F158</f>
        <v>1.2204999999999999</v>
      </c>
      <c r="H158" s="2">
        <f>'Moving Avg'!G158</f>
        <v>1.3899999999999995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CONFIRMED BULLISH</v>
      </c>
      <c r="M158" s="7">
        <f t="shared" si="20"/>
        <v>25</v>
      </c>
      <c r="N158" s="7">
        <f t="shared" si="21"/>
        <v>100</v>
      </c>
      <c r="O158" s="7">
        <f t="shared" si="22"/>
        <v>50</v>
      </c>
      <c r="P158" s="7">
        <f t="shared" si="23"/>
        <v>83.5</v>
      </c>
      <c r="Q158" s="8">
        <f t="shared" si="24"/>
        <v>63.774999999999999</v>
      </c>
      <c r="R158" s="8">
        <f t="shared" si="25"/>
        <v>63.375</v>
      </c>
      <c r="S158" s="8">
        <f t="shared" si="26"/>
        <v>68.825000000000003</v>
      </c>
      <c r="T158" s="8">
        <f t="shared" si="27"/>
        <v>64.625</v>
      </c>
      <c r="U158" s="7">
        <f t="shared" si="28"/>
        <v>65.325000000000003</v>
      </c>
      <c r="V158" s="7">
        <f t="shared" si="29"/>
        <v>65.150000000000006</v>
      </c>
    </row>
    <row r="159" spans="1:22" ht="13.5" x14ac:dyDescent="0.25">
      <c r="A159" s="3">
        <f>RSI!A159</f>
        <v>42534</v>
      </c>
      <c r="B159" s="2">
        <f>RSI!B159</f>
        <v>1.1200000000000001</v>
      </c>
      <c r="C159" s="2">
        <f>RSI!I159</f>
        <v>28.383062150325927</v>
      </c>
      <c r="D159" s="2">
        <f>MACD!E159</f>
        <v>2.2458856679070438E-2</v>
      </c>
      <c r="E159" s="2">
        <f>MACD!F159</f>
        <v>5.5200634753391181E-2</v>
      </c>
      <c r="F159" s="2">
        <f>'Moving Avg'!D159</f>
        <v>1.1579999999999999</v>
      </c>
      <c r="G159" s="2">
        <f>'Moving Avg'!F159</f>
        <v>1.2044999999999999</v>
      </c>
      <c r="H159" s="2">
        <f>'Moving Avg'!G159</f>
        <v>1.3797999999999997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  <c r="M159" s="7">
        <f t="shared" si="20"/>
        <v>50</v>
      </c>
      <c r="N159" s="7">
        <f t="shared" si="21"/>
        <v>100</v>
      </c>
      <c r="O159" s="7">
        <f t="shared" si="22"/>
        <v>50</v>
      </c>
      <c r="P159" s="7">
        <f t="shared" si="23"/>
        <v>16.5</v>
      </c>
      <c r="Q159" s="8">
        <f t="shared" si="24"/>
        <v>62.475000000000001</v>
      </c>
      <c r="R159" s="8">
        <f t="shared" si="25"/>
        <v>51.625</v>
      </c>
      <c r="S159" s="8">
        <f t="shared" si="26"/>
        <v>42.424999999999997</v>
      </c>
      <c r="T159" s="8">
        <f t="shared" si="27"/>
        <v>54.125</v>
      </c>
      <c r="U159" s="7">
        <f t="shared" si="28"/>
        <v>52.17499999999999</v>
      </c>
      <c r="V159" s="7">
        <f t="shared" si="29"/>
        <v>52.662499999999994</v>
      </c>
    </row>
    <row r="160" spans="1:22" ht="13.5" x14ac:dyDescent="0.25">
      <c r="A160" s="3">
        <f>RSI!A160</f>
        <v>42535</v>
      </c>
      <c r="B160" s="2">
        <f>RSI!B160</f>
        <v>1.1000000000000001</v>
      </c>
      <c r="C160" s="2">
        <f>RSI!I160</f>
        <v>26.568754205613729</v>
      </c>
      <c r="D160" s="2">
        <f>MACD!E160</f>
        <v>2.1444813255790285E-2</v>
      </c>
      <c r="E160" s="2">
        <f>MACD!F160</f>
        <v>4.8449470453871005E-2</v>
      </c>
      <c r="F160" s="2">
        <f>'Moving Avg'!D160</f>
        <v>1.1440000000000001</v>
      </c>
      <c r="G160" s="2">
        <f>'Moving Avg'!F160</f>
        <v>1.1895000000000002</v>
      </c>
      <c r="H160" s="2">
        <f>'Moving Avg'!G160</f>
        <v>1.3683999999999998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CONFIRMED BEARISH</v>
      </c>
      <c r="M160" s="7">
        <f t="shared" si="20"/>
        <v>50</v>
      </c>
      <c r="N160" s="7">
        <f t="shared" si="21"/>
        <v>100</v>
      </c>
      <c r="O160" s="7">
        <f t="shared" si="22"/>
        <v>50</v>
      </c>
      <c r="P160" s="7">
        <f t="shared" si="23"/>
        <v>16.5</v>
      </c>
      <c r="Q160" s="8">
        <f t="shared" si="24"/>
        <v>62.475000000000001</v>
      </c>
      <c r="R160" s="8">
        <f t="shared" si="25"/>
        <v>51.625</v>
      </c>
      <c r="S160" s="8">
        <f t="shared" si="26"/>
        <v>42.424999999999997</v>
      </c>
      <c r="T160" s="8">
        <f t="shared" si="27"/>
        <v>54.125</v>
      </c>
      <c r="U160" s="7">
        <f t="shared" si="28"/>
        <v>52.17499999999999</v>
      </c>
      <c r="V160" s="7">
        <f t="shared" si="29"/>
        <v>52.662499999999994</v>
      </c>
    </row>
    <row r="161" spans="1:22" ht="13.5" x14ac:dyDescent="0.25">
      <c r="A161" s="3">
        <f>RSI!A161</f>
        <v>42536</v>
      </c>
      <c r="B161" s="2">
        <f>RSI!B161</f>
        <v>1.1399999999999999</v>
      </c>
      <c r="C161" s="2">
        <f>RSI!I161</f>
        <v>35.455192742462216</v>
      </c>
      <c r="D161" s="2">
        <f>MACD!E161</f>
        <v>1.3853242901302298E-2</v>
      </c>
      <c r="E161" s="2">
        <f>MACD!F161</f>
        <v>4.1530224943357265E-2</v>
      </c>
      <c r="F161" s="2">
        <f>'Moving Avg'!D161</f>
        <v>1.1380000000000001</v>
      </c>
      <c r="G161" s="2">
        <f>'Moving Avg'!F161</f>
        <v>1.1795</v>
      </c>
      <c r="H161" s="2">
        <f>'Moving Avg'!G161</f>
        <v>1.3577999999999995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BULLISH DIVERGENCE</v>
      </c>
      <c r="M161" s="7">
        <f t="shared" si="20"/>
        <v>25</v>
      </c>
      <c r="N161" s="7">
        <f t="shared" si="21"/>
        <v>100</v>
      </c>
      <c r="O161" s="7">
        <f t="shared" si="22"/>
        <v>50</v>
      </c>
      <c r="P161" s="7">
        <f t="shared" si="23"/>
        <v>66.5</v>
      </c>
      <c r="Q161" s="8">
        <f t="shared" si="24"/>
        <v>61.225000000000001</v>
      </c>
      <c r="R161" s="8">
        <f t="shared" si="25"/>
        <v>59.125</v>
      </c>
      <c r="S161" s="8">
        <f t="shared" si="26"/>
        <v>61.174999999999997</v>
      </c>
      <c r="T161" s="8">
        <f t="shared" si="27"/>
        <v>60.375</v>
      </c>
      <c r="U161" s="7">
        <f t="shared" si="28"/>
        <v>60.508333333333326</v>
      </c>
      <c r="V161" s="7">
        <f t="shared" si="29"/>
        <v>60.474999999999994</v>
      </c>
    </row>
    <row r="162" spans="1:22" ht="13.5" x14ac:dyDescent="0.25">
      <c r="A162" s="3">
        <f>RSI!A162</f>
        <v>42537</v>
      </c>
      <c r="B162" s="2">
        <f>RSI!B162</f>
        <v>1.1399999999999999</v>
      </c>
      <c r="C162" s="2">
        <f>RSI!I162</f>
        <v>35.455192742462216</v>
      </c>
      <c r="D162" s="2">
        <f>MACD!E162</f>
        <v>7.975479883953529E-3</v>
      </c>
      <c r="E162" s="2">
        <f>MACD!F162</f>
        <v>3.4819275931476525E-2</v>
      </c>
      <c r="F162" s="2">
        <f>'Moving Avg'!D162</f>
        <v>1.1339999999999999</v>
      </c>
      <c r="G162" s="2">
        <f>'Moving Avg'!F162</f>
        <v>1.1724999999999999</v>
      </c>
      <c r="H162" s="2">
        <f>'Moving Avg'!G162</f>
        <v>1.3483999999999994</v>
      </c>
      <c r="I162" s="2">
        <f>'Moving Avg'!H162</f>
        <v>0</v>
      </c>
      <c r="J162" s="5" t="str">
        <f>OBV!F162</f>
        <v>BULLISH</v>
      </c>
      <c r="K162" s="5" t="str">
        <f>OBV!G162</f>
        <v>NEUTRAL</v>
      </c>
      <c r="L162" s="5" t="str">
        <f>OBV!H162</f>
        <v>BULLISH DIVERGENCE</v>
      </c>
      <c r="M162" s="7">
        <f t="shared" si="20"/>
        <v>25</v>
      </c>
      <c r="N162" s="7">
        <f t="shared" si="21"/>
        <v>100</v>
      </c>
      <c r="O162" s="7">
        <f t="shared" si="22"/>
        <v>50</v>
      </c>
      <c r="P162" s="7">
        <f t="shared" si="23"/>
        <v>66.5</v>
      </c>
      <c r="Q162" s="8">
        <f t="shared" si="24"/>
        <v>61.225000000000001</v>
      </c>
      <c r="R162" s="8">
        <f t="shared" si="25"/>
        <v>59.125</v>
      </c>
      <c r="S162" s="8">
        <f t="shared" si="26"/>
        <v>61.174999999999997</v>
      </c>
      <c r="T162" s="8">
        <f t="shared" si="27"/>
        <v>60.375</v>
      </c>
      <c r="U162" s="7">
        <f t="shared" si="28"/>
        <v>60.508333333333326</v>
      </c>
      <c r="V162" s="7">
        <f t="shared" si="29"/>
        <v>60.474999999999994</v>
      </c>
    </row>
    <row r="163" spans="1:22" ht="13.5" x14ac:dyDescent="0.25">
      <c r="A163" s="3">
        <f>RSI!A163</f>
        <v>42538</v>
      </c>
      <c r="B163" s="2">
        <f>RSI!B163</f>
        <v>1.1599999999999999</v>
      </c>
      <c r="C163" s="2">
        <f>RSI!I163</f>
        <v>39.68764896035124</v>
      </c>
      <c r="D163" s="2">
        <f>MACD!E163</f>
        <v>4.8748344718241299E-4</v>
      </c>
      <c r="E163" s="2">
        <f>MACD!F163</f>
        <v>2.7952917434617704E-2</v>
      </c>
      <c r="F163" s="2">
        <f>'Moving Avg'!D163</f>
        <v>1.1320000000000001</v>
      </c>
      <c r="G163" s="2">
        <f>'Moving Avg'!F163</f>
        <v>1.1670000000000003</v>
      </c>
      <c r="H163" s="2">
        <f>'Moving Avg'!G163</f>
        <v>1.3407999999999995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BULLISH DIVERGENCE</v>
      </c>
      <c r="M163" s="7">
        <f t="shared" si="20"/>
        <v>25</v>
      </c>
      <c r="N163" s="7">
        <f t="shared" si="21"/>
        <v>100</v>
      </c>
      <c r="O163" s="7">
        <f t="shared" si="22"/>
        <v>50</v>
      </c>
      <c r="P163" s="7">
        <f t="shared" si="23"/>
        <v>66.5</v>
      </c>
      <c r="Q163" s="8">
        <f t="shared" si="24"/>
        <v>61.225000000000001</v>
      </c>
      <c r="R163" s="8">
        <f t="shared" si="25"/>
        <v>59.125</v>
      </c>
      <c r="S163" s="8">
        <f t="shared" si="26"/>
        <v>61.174999999999997</v>
      </c>
      <c r="T163" s="8">
        <f t="shared" si="27"/>
        <v>60.375</v>
      </c>
      <c r="U163" s="7">
        <f t="shared" si="28"/>
        <v>60.508333333333326</v>
      </c>
      <c r="V163" s="7">
        <f t="shared" si="29"/>
        <v>60.474999999999994</v>
      </c>
    </row>
    <row r="164" spans="1:22" ht="13.5" x14ac:dyDescent="0.25">
      <c r="A164" s="3">
        <f>RSI!A164</f>
        <v>42541</v>
      </c>
      <c r="B164" s="2">
        <f>RSI!B164</f>
        <v>1.1299999999999999</v>
      </c>
      <c r="C164" s="2">
        <f>RSI!I164</f>
        <v>35.886315412801437</v>
      </c>
      <c r="D164" s="2">
        <f>MACD!E164</f>
        <v>1.3389109289463352E-3</v>
      </c>
      <c r="E164" s="2">
        <f>MACD!F164</f>
        <v>2.2630116133483431E-2</v>
      </c>
      <c r="F164" s="2">
        <f>'Moving Avg'!D164</f>
        <v>1.1339999999999999</v>
      </c>
      <c r="G164" s="2">
        <f>'Moving Avg'!F164</f>
        <v>1.1625000000000001</v>
      </c>
      <c r="H164" s="2">
        <f>'Moving Avg'!G164</f>
        <v>1.3333999999999995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CONFIRMED BULLISH</v>
      </c>
      <c r="M164" s="7">
        <f t="shared" si="20"/>
        <v>25</v>
      </c>
      <c r="N164" s="7">
        <f t="shared" si="21"/>
        <v>100</v>
      </c>
      <c r="O164" s="7">
        <f t="shared" si="22"/>
        <v>50</v>
      </c>
      <c r="P164" s="7">
        <f t="shared" si="23"/>
        <v>83.5</v>
      </c>
      <c r="Q164" s="8">
        <f t="shared" si="24"/>
        <v>63.774999999999999</v>
      </c>
      <c r="R164" s="8">
        <f t="shared" si="25"/>
        <v>63.375</v>
      </c>
      <c r="S164" s="8">
        <f t="shared" si="26"/>
        <v>68.825000000000003</v>
      </c>
      <c r="T164" s="8">
        <f t="shared" si="27"/>
        <v>64.625</v>
      </c>
      <c r="U164" s="7">
        <f t="shared" si="28"/>
        <v>65.325000000000003</v>
      </c>
      <c r="V164" s="7">
        <f t="shared" si="29"/>
        <v>65.150000000000006</v>
      </c>
    </row>
    <row r="165" spans="1:22" ht="13.5" x14ac:dyDescent="0.25">
      <c r="A165" s="3">
        <f>RSI!A165</f>
        <v>42542</v>
      </c>
      <c r="B165" s="2">
        <f>RSI!B165</f>
        <v>1.1000000000000001</v>
      </c>
      <c r="C165" s="2">
        <f>RSI!I165</f>
        <v>32.530794433945914</v>
      </c>
      <c r="D165" s="2">
        <f>MACD!E165</f>
        <v>3.2442867516508933E-3</v>
      </c>
      <c r="E165" s="2">
        <f>MACD!F165</f>
        <v>1.8752950257116922E-2</v>
      </c>
      <c r="F165" s="2">
        <f>'Moving Avg'!D165</f>
        <v>1.1339999999999999</v>
      </c>
      <c r="G165" s="2">
        <f>'Moving Avg'!F165</f>
        <v>1.1580000000000001</v>
      </c>
      <c r="H165" s="2">
        <f>'Moving Avg'!G165</f>
        <v>1.3269999999999993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NEUTRAL</v>
      </c>
      <c r="M165" s="7">
        <f t="shared" si="20"/>
        <v>25</v>
      </c>
      <c r="N165" s="7">
        <f t="shared" si="21"/>
        <v>45</v>
      </c>
      <c r="O165" s="7">
        <f t="shared" si="22"/>
        <v>50</v>
      </c>
      <c r="P165" s="7">
        <f t="shared" si="23"/>
        <v>49.5</v>
      </c>
      <c r="Q165" s="8">
        <f t="shared" si="24"/>
        <v>39.424999999999997</v>
      </c>
      <c r="R165" s="8">
        <f t="shared" si="25"/>
        <v>43.875</v>
      </c>
      <c r="S165" s="8">
        <f t="shared" si="26"/>
        <v>45.275000000000006</v>
      </c>
      <c r="T165" s="8">
        <f t="shared" si="27"/>
        <v>42.375</v>
      </c>
      <c r="U165" s="7">
        <f t="shared" si="28"/>
        <v>42.858333333333327</v>
      </c>
      <c r="V165" s="7">
        <f t="shared" si="29"/>
        <v>42.737499999999997</v>
      </c>
    </row>
    <row r="166" spans="1:22" ht="13.5" x14ac:dyDescent="0.25">
      <c r="A166" s="3">
        <f>RSI!A166</f>
        <v>42543</v>
      </c>
      <c r="B166" s="2">
        <f>RSI!B166</f>
        <v>1.06</v>
      </c>
      <c r="C166" s="2">
        <f>RSI!I166</f>
        <v>28.680130388465273</v>
      </c>
      <c r="D166" s="2">
        <f>MACD!E166</f>
        <v>8.4608143990503315E-3</v>
      </c>
      <c r="E166" s="2">
        <f>MACD!F166</f>
        <v>1.6694523085503604E-2</v>
      </c>
      <c r="F166" s="2">
        <f>'Moving Avg'!D166</f>
        <v>1.1179999999999999</v>
      </c>
      <c r="G166" s="2">
        <f>'Moving Avg'!F166</f>
        <v>1.1515</v>
      </c>
      <c r="H166" s="2">
        <f>'Moving Avg'!G166</f>
        <v>1.3197999999999994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  <c r="M166" s="7">
        <f t="shared" si="20"/>
        <v>50</v>
      </c>
      <c r="N166" s="7">
        <f t="shared" si="21"/>
        <v>45</v>
      </c>
      <c r="O166" s="7">
        <f t="shared" si="22"/>
        <v>50</v>
      </c>
      <c r="P166" s="7">
        <f t="shared" si="23"/>
        <v>16.5</v>
      </c>
      <c r="Q166" s="8">
        <f t="shared" si="24"/>
        <v>43.225000000000001</v>
      </c>
      <c r="R166" s="8">
        <f t="shared" si="25"/>
        <v>40.625</v>
      </c>
      <c r="S166" s="8">
        <f t="shared" si="26"/>
        <v>34.174999999999997</v>
      </c>
      <c r="T166" s="8">
        <f t="shared" si="27"/>
        <v>40.375</v>
      </c>
      <c r="U166" s="7">
        <f t="shared" si="28"/>
        <v>39.341666666666661</v>
      </c>
      <c r="V166" s="7">
        <f t="shared" si="29"/>
        <v>39.599999999999994</v>
      </c>
    </row>
    <row r="167" spans="1:22" ht="13.5" x14ac:dyDescent="0.25">
      <c r="A167" s="3">
        <f>RSI!A167</f>
        <v>42544</v>
      </c>
      <c r="B167" s="2">
        <f>RSI!B167</f>
        <v>1.02</v>
      </c>
      <c r="C167" s="2">
        <f>RSI!I167</f>
        <v>25.437482635637409</v>
      </c>
      <c r="D167" s="2">
        <f>MACD!E167</f>
        <v>1.5129480625371228E-2</v>
      </c>
      <c r="E167" s="2">
        <f>MACD!F167</f>
        <v>1.6381514593477128E-2</v>
      </c>
      <c r="F167" s="2">
        <f>'Moving Avg'!D167</f>
        <v>1.0940000000000001</v>
      </c>
      <c r="G167" s="2">
        <f>'Moving Avg'!F167</f>
        <v>1.1429999999999998</v>
      </c>
      <c r="H167" s="2">
        <f>'Moving Avg'!G167</f>
        <v>1.3117999999999994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  <c r="M167" s="7">
        <f t="shared" si="20"/>
        <v>50</v>
      </c>
      <c r="N167" s="7">
        <f t="shared" si="21"/>
        <v>45</v>
      </c>
      <c r="O167" s="7">
        <f t="shared" si="22"/>
        <v>50</v>
      </c>
      <c r="P167" s="7">
        <f t="shared" si="23"/>
        <v>16.5</v>
      </c>
      <c r="Q167" s="8">
        <f t="shared" si="24"/>
        <v>43.225000000000001</v>
      </c>
      <c r="R167" s="8">
        <f t="shared" si="25"/>
        <v>40.625</v>
      </c>
      <c r="S167" s="8">
        <f t="shared" si="26"/>
        <v>34.174999999999997</v>
      </c>
      <c r="T167" s="8">
        <f t="shared" si="27"/>
        <v>40.375</v>
      </c>
      <c r="U167" s="7">
        <f t="shared" si="28"/>
        <v>39.341666666666661</v>
      </c>
      <c r="V167" s="7">
        <f t="shared" si="29"/>
        <v>39.599999999999994</v>
      </c>
    </row>
    <row r="168" spans="1:22" ht="13.5" x14ac:dyDescent="0.25">
      <c r="A168" s="3">
        <f>RSI!A168</f>
        <v>42545</v>
      </c>
      <c r="B168" s="2">
        <f>RSI!B168</f>
        <v>1.03</v>
      </c>
      <c r="C168" s="2">
        <f>RSI!I168</f>
        <v>27.640111044712839</v>
      </c>
      <c r="D168" s="2">
        <f>MACD!E168</f>
        <v>2.2574965781316347E-2</v>
      </c>
      <c r="E168" s="2">
        <f>MACD!F168</f>
        <v>1.7620204831044973E-2</v>
      </c>
      <c r="F168" s="2">
        <f>'Moving Avg'!D168</f>
        <v>1.0680000000000001</v>
      </c>
      <c r="G168" s="2">
        <f>'Moving Avg'!F168</f>
        <v>1.135</v>
      </c>
      <c r="H168" s="2">
        <f>'Moving Avg'!G168</f>
        <v>1.3039999999999998</v>
      </c>
      <c r="I168" s="2">
        <f>'Moving Avg'!H168</f>
        <v>0</v>
      </c>
      <c r="J168" s="5" t="str">
        <f>OBV!F168</f>
        <v>BULLISH</v>
      </c>
      <c r="K168" s="5" t="str">
        <f>OBV!G168</f>
        <v>STRONG</v>
      </c>
      <c r="L168" s="5" t="str">
        <f>OBV!H168</f>
        <v>BULLISH DIVERGENCE</v>
      </c>
      <c r="M168" s="7">
        <f t="shared" si="20"/>
        <v>50</v>
      </c>
      <c r="N168" s="7">
        <f t="shared" si="21"/>
        <v>0</v>
      </c>
      <c r="O168" s="7">
        <f t="shared" si="22"/>
        <v>50</v>
      </c>
      <c r="P168" s="7">
        <f t="shared" si="23"/>
        <v>83</v>
      </c>
      <c r="Q168" s="8">
        <f t="shared" si="24"/>
        <v>37.450000000000003</v>
      </c>
      <c r="R168" s="8">
        <f t="shared" si="25"/>
        <v>48.25</v>
      </c>
      <c r="S168" s="8">
        <f t="shared" si="26"/>
        <v>57.35</v>
      </c>
      <c r="T168" s="8">
        <f t="shared" si="27"/>
        <v>45.75</v>
      </c>
      <c r="U168" s="7">
        <f t="shared" si="28"/>
        <v>47.683333333333337</v>
      </c>
      <c r="V168" s="7">
        <f t="shared" si="29"/>
        <v>47.2</v>
      </c>
    </row>
    <row r="169" spans="1:22" ht="13.5" x14ac:dyDescent="0.25">
      <c r="A169" s="3">
        <f>RSI!A169</f>
        <v>42548</v>
      </c>
      <c r="B169" s="2">
        <f>RSI!B169</f>
        <v>1.0900000000000001</v>
      </c>
      <c r="C169" s="2">
        <f>RSI!I169</f>
        <v>39.238218017500579</v>
      </c>
      <c r="D169" s="2">
        <f>MACD!E169</f>
        <v>1.7609747988608815E-2</v>
      </c>
      <c r="E169" s="2">
        <f>MACD!F169</f>
        <v>1.7618113462557743E-2</v>
      </c>
      <c r="F169" s="2">
        <f>'Moving Avg'!D169</f>
        <v>1.06</v>
      </c>
      <c r="G169" s="2">
        <f>'Moving Avg'!F169</f>
        <v>1.1299999999999999</v>
      </c>
      <c r="H169" s="2">
        <f>'Moving Avg'!G169</f>
        <v>1.2965999999999998</v>
      </c>
      <c r="I169" s="2">
        <f>'Moving Avg'!H169</f>
        <v>0</v>
      </c>
      <c r="J169" s="5" t="str">
        <f>OBV!F169</f>
        <v>BULLISH</v>
      </c>
      <c r="K169" s="5" t="str">
        <f>OBV!G169</f>
        <v>STRONG</v>
      </c>
      <c r="L169" s="5" t="str">
        <f>OBV!H169</f>
        <v>BULLISH DIVERGENCE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83</v>
      </c>
      <c r="Q169" s="8">
        <f t="shared" si="24"/>
        <v>44.45</v>
      </c>
      <c r="R169" s="8">
        <f t="shared" si="25"/>
        <v>52.25</v>
      </c>
      <c r="S169" s="8">
        <f t="shared" si="26"/>
        <v>60.35</v>
      </c>
      <c r="T169" s="8">
        <f t="shared" si="27"/>
        <v>50.75</v>
      </c>
      <c r="U169" s="7">
        <f t="shared" si="28"/>
        <v>52.35</v>
      </c>
      <c r="V169" s="7">
        <f t="shared" si="29"/>
        <v>51.95</v>
      </c>
    </row>
    <row r="170" spans="1:22" ht="13.5" x14ac:dyDescent="0.25">
      <c r="A170" s="3">
        <f>RSI!A170</f>
        <v>42549</v>
      </c>
      <c r="B170" s="2">
        <f>RSI!B170</f>
        <v>1.1200000000000001</v>
      </c>
      <c r="C170" s="2">
        <f>RSI!I170</f>
        <v>44.065714856655696</v>
      </c>
      <c r="D170" s="2">
        <f>MACD!E170</f>
        <v>8.5616742423153536E-3</v>
      </c>
      <c r="E170" s="2">
        <f>MACD!F170</f>
        <v>1.5806825618509265E-2</v>
      </c>
      <c r="F170" s="2">
        <f>'Moving Avg'!D170</f>
        <v>1.0640000000000001</v>
      </c>
      <c r="G170" s="2">
        <f>'Moving Avg'!F170</f>
        <v>1.1265000000000001</v>
      </c>
      <c r="H170" s="2">
        <f>'Moving Avg'!G170</f>
        <v>1.2905999999999997</v>
      </c>
      <c r="I170" s="2">
        <f>'Moving Avg'!H170</f>
        <v>0</v>
      </c>
      <c r="J170" s="5" t="str">
        <f>OBV!F170</f>
        <v>BULLISH</v>
      </c>
      <c r="K170" s="5" t="str">
        <f>OBV!G170</f>
        <v>STRONG</v>
      </c>
      <c r="L170" s="5" t="str">
        <f>OBV!H170</f>
        <v>CONFIRMED BULLISH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100</v>
      </c>
      <c r="Q170" s="8">
        <f t="shared" si="24"/>
        <v>47</v>
      </c>
      <c r="R170" s="8">
        <f t="shared" si="25"/>
        <v>56.5</v>
      </c>
      <c r="S170" s="8">
        <f t="shared" si="26"/>
        <v>68</v>
      </c>
      <c r="T170" s="8">
        <f t="shared" si="27"/>
        <v>55</v>
      </c>
      <c r="U170" s="7">
        <f t="shared" si="28"/>
        <v>57.166666666666664</v>
      </c>
      <c r="V170" s="7">
        <f t="shared" si="29"/>
        <v>56.625</v>
      </c>
    </row>
    <row r="171" spans="1:22" ht="13.5" x14ac:dyDescent="0.25">
      <c r="A171" s="3">
        <f>RSI!A171</f>
        <v>42550</v>
      </c>
      <c r="B171" s="2">
        <f>RSI!B171</f>
        <v>1.1200000000000001</v>
      </c>
      <c r="C171" s="2">
        <f>RSI!I171</f>
        <v>44.065714856655696</v>
      </c>
      <c r="D171" s="2">
        <f>MACD!E171</f>
        <v>7.3010845636829469E-3</v>
      </c>
      <c r="E171" s="2">
        <f>MACD!F171</f>
        <v>1.4105677407544003E-2</v>
      </c>
      <c r="F171" s="2">
        <f>'Moving Avg'!D171</f>
        <v>1.0760000000000001</v>
      </c>
      <c r="G171" s="2">
        <f>'Moving Avg'!F171</f>
        <v>1.1245000000000003</v>
      </c>
      <c r="H171" s="2">
        <f>'Moving Avg'!G171</f>
        <v>1.2837999999999996</v>
      </c>
      <c r="I171" s="2">
        <f>'Moving Avg'!H171</f>
        <v>0</v>
      </c>
      <c r="J171" s="5" t="str">
        <f>OBV!F171</f>
        <v>BULLISH</v>
      </c>
      <c r="K171" s="5" t="str">
        <f>OBV!G171</f>
        <v>STRONG</v>
      </c>
      <c r="L171" s="5" t="str">
        <f>OBV!H171</f>
        <v>CONFIRMED BULLISH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100</v>
      </c>
      <c r="Q171" s="8">
        <f t="shared" si="24"/>
        <v>47</v>
      </c>
      <c r="R171" s="8">
        <f t="shared" si="25"/>
        <v>56.5</v>
      </c>
      <c r="S171" s="8">
        <f t="shared" si="26"/>
        <v>68</v>
      </c>
      <c r="T171" s="8">
        <f t="shared" si="27"/>
        <v>55</v>
      </c>
      <c r="U171" s="7">
        <f t="shared" si="28"/>
        <v>57.166666666666664</v>
      </c>
      <c r="V171" s="7">
        <f t="shared" si="29"/>
        <v>56.625</v>
      </c>
    </row>
    <row r="172" spans="1:22" ht="13.5" x14ac:dyDescent="0.25">
      <c r="A172" s="3">
        <f>RSI!A172</f>
        <v>42551</v>
      </c>
      <c r="B172" s="2">
        <f>RSI!B172</f>
        <v>1.07</v>
      </c>
      <c r="C172" s="2">
        <f>RSI!I172</f>
        <v>38.199390806484168</v>
      </c>
      <c r="D172" s="2">
        <f>MACD!E172</f>
        <v>1.0161863766307677E-2</v>
      </c>
      <c r="E172" s="2">
        <f>MACD!F172</f>
        <v>1.3316914679296738E-2</v>
      </c>
      <c r="F172" s="2">
        <f>'Moving Avg'!D172</f>
        <v>1.0860000000000001</v>
      </c>
      <c r="G172" s="2">
        <f>'Moving Avg'!F172</f>
        <v>1.1200000000000003</v>
      </c>
      <c r="H172" s="2">
        <f>'Moving Avg'!G172</f>
        <v>1.2743999999999998</v>
      </c>
      <c r="I172" s="2">
        <f>'Moving Avg'!H172</f>
        <v>0</v>
      </c>
      <c r="J172" s="5" t="str">
        <f>OBV!F172</f>
        <v>BULLISH</v>
      </c>
      <c r="K172" s="5" t="str">
        <f>OBV!G172</f>
        <v>STRONG</v>
      </c>
      <c r="L172" s="5" t="str">
        <f>OBV!H172</f>
        <v>CONFIRMED BULLISH</v>
      </c>
      <c r="M172" s="7">
        <f t="shared" si="20"/>
        <v>25</v>
      </c>
      <c r="N172" s="7">
        <f t="shared" si="21"/>
        <v>45</v>
      </c>
      <c r="O172" s="7">
        <f t="shared" si="22"/>
        <v>50</v>
      </c>
      <c r="P172" s="7">
        <f t="shared" si="23"/>
        <v>100</v>
      </c>
      <c r="Q172" s="8">
        <f t="shared" si="24"/>
        <v>47</v>
      </c>
      <c r="R172" s="8">
        <f t="shared" si="25"/>
        <v>56.5</v>
      </c>
      <c r="S172" s="8">
        <f t="shared" si="26"/>
        <v>68</v>
      </c>
      <c r="T172" s="8">
        <f t="shared" si="27"/>
        <v>55</v>
      </c>
      <c r="U172" s="7">
        <f t="shared" si="28"/>
        <v>57.166666666666664</v>
      </c>
      <c r="V172" s="7">
        <f t="shared" si="29"/>
        <v>56.625</v>
      </c>
    </row>
    <row r="173" spans="1:22" ht="13.5" x14ac:dyDescent="0.25">
      <c r="A173" s="3">
        <f>RSI!A173</f>
        <v>42552</v>
      </c>
      <c r="B173" s="2">
        <f>RSI!B173</f>
        <v>1.04</v>
      </c>
      <c r="C173" s="2">
        <f>RSI!I173</f>
        <v>35.173734175018481</v>
      </c>
      <c r="D173" s="2">
        <f>MACD!E173</f>
        <v>1.838427637501594E-2</v>
      </c>
      <c r="E173" s="2">
        <f>MACD!F173</f>
        <v>1.4330387018440579E-2</v>
      </c>
      <c r="F173" s="2">
        <f>'Moving Avg'!D173</f>
        <v>1.0880000000000001</v>
      </c>
      <c r="G173" s="2">
        <f>'Moving Avg'!F173</f>
        <v>1.1145</v>
      </c>
      <c r="H173" s="2">
        <f>'Moving Avg'!G173</f>
        <v>1.2635999999999996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CONFIRMED BULLISH</v>
      </c>
      <c r="M173" s="7">
        <f t="shared" si="20"/>
        <v>25</v>
      </c>
      <c r="N173" s="7">
        <f t="shared" si="21"/>
        <v>0</v>
      </c>
      <c r="O173" s="7">
        <f t="shared" si="22"/>
        <v>50</v>
      </c>
      <c r="P173" s="7">
        <f t="shared" si="23"/>
        <v>83.5</v>
      </c>
      <c r="Q173" s="8">
        <f t="shared" si="24"/>
        <v>28.774999999999999</v>
      </c>
      <c r="R173" s="8">
        <f t="shared" si="25"/>
        <v>43.375</v>
      </c>
      <c r="S173" s="8">
        <f t="shared" si="26"/>
        <v>53.825000000000003</v>
      </c>
      <c r="T173" s="8">
        <f t="shared" si="27"/>
        <v>39.625</v>
      </c>
      <c r="U173" s="7">
        <f t="shared" si="28"/>
        <v>41.991666666666667</v>
      </c>
      <c r="V173" s="7">
        <f t="shared" si="29"/>
        <v>41.400000000000006</v>
      </c>
    </row>
    <row r="174" spans="1:22" ht="13.5" x14ac:dyDescent="0.25">
      <c r="A174" s="3">
        <f>RSI!A174</f>
        <v>42555</v>
      </c>
      <c r="B174" s="2">
        <f>RSI!B174</f>
        <v>1.01</v>
      </c>
      <c r="C174" s="2">
        <f>RSI!I174</f>
        <v>32.409233815553094</v>
      </c>
      <c r="D174" s="2">
        <f>MACD!E174</f>
        <v>2.3591189086966668E-2</v>
      </c>
      <c r="E174" s="2">
        <f>MACD!F174</f>
        <v>1.6182547432145797E-2</v>
      </c>
      <c r="F174" s="2">
        <f>'Moving Avg'!D174</f>
        <v>1.0720000000000001</v>
      </c>
      <c r="G174" s="2">
        <f>'Moving Avg'!F174</f>
        <v>1.1060000000000003</v>
      </c>
      <c r="H174" s="2">
        <f>'Moving Avg'!G174</f>
        <v>1.2511999999999999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16.5</v>
      </c>
      <c r="Q174" s="8">
        <f t="shared" si="24"/>
        <v>18.725000000000001</v>
      </c>
      <c r="R174" s="8">
        <f t="shared" si="25"/>
        <v>26.625</v>
      </c>
      <c r="S174" s="8">
        <f t="shared" si="26"/>
        <v>23.675000000000001</v>
      </c>
      <c r="T174" s="8">
        <f t="shared" si="27"/>
        <v>22.875</v>
      </c>
      <c r="U174" s="7">
        <f t="shared" si="28"/>
        <v>23.008333333333336</v>
      </c>
      <c r="V174" s="7">
        <f t="shared" si="29"/>
        <v>22.975000000000001</v>
      </c>
    </row>
    <row r="175" spans="1:22" ht="13.5" x14ac:dyDescent="0.25">
      <c r="A175" s="3">
        <f>RSI!A175</f>
        <v>42559</v>
      </c>
      <c r="B175" s="2">
        <f>RSI!B175</f>
        <v>1.02</v>
      </c>
      <c r="C175" s="2">
        <f>RSI!I175</f>
        <v>34.263899099786315</v>
      </c>
      <c r="D175" s="2">
        <f>MACD!E175</f>
        <v>2.3413229655167678E-2</v>
      </c>
      <c r="E175" s="2">
        <f>MACD!F175</f>
        <v>1.7628683876750172E-2</v>
      </c>
      <c r="F175" s="2">
        <f>'Moving Avg'!D175</f>
        <v>1.052</v>
      </c>
      <c r="G175" s="2">
        <f>'Moving Avg'!F175</f>
        <v>1.0985</v>
      </c>
      <c r="H175" s="2">
        <f>'Moving Avg'!G175</f>
        <v>1.2389999999999999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16.5</v>
      </c>
      <c r="Q175" s="8">
        <f t="shared" si="24"/>
        <v>18.725000000000001</v>
      </c>
      <c r="R175" s="8">
        <f t="shared" si="25"/>
        <v>26.625</v>
      </c>
      <c r="S175" s="8">
        <f t="shared" si="26"/>
        <v>23.675000000000001</v>
      </c>
      <c r="T175" s="8">
        <f t="shared" si="27"/>
        <v>22.875</v>
      </c>
      <c r="U175" s="7">
        <f t="shared" si="28"/>
        <v>23.008333333333336</v>
      </c>
      <c r="V175" s="7">
        <f t="shared" si="29"/>
        <v>22.975000000000001</v>
      </c>
    </row>
    <row r="176" spans="1:22" ht="13.5" x14ac:dyDescent="0.25">
      <c r="A176" s="3">
        <f>RSI!A176</f>
        <v>42562</v>
      </c>
      <c r="B176" s="2">
        <f>RSI!B176</f>
        <v>0.99</v>
      </c>
      <c r="C176" s="2">
        <f>RSI!I176</f>
        <v>31.473719367762257</v>
      </c>
      <c r="D176" s="2">
        <f>MACD!E176</f>
        <v>1.9987042298001523E-2</v>
      </c>
      <c r="E176" s="2">
        <f>MACD!F176</f>
        <v>1.8100355561000443E-2</v>
      </c>
      <c r="F176" s="2">
        <f>'Moving Avg'!D176</f>
        <v>1.0260000000000002</v>
      </c>
      <c r="G176" s="2">
        <f>'Moving Avg'!F176</f>
        <v>1.0894999999999999</v>
      </c>
      <c r="H176" s="2">
        <f>'Moving Avg'!G176</f>
        <v>1.2262000000000002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16.5</v>
      </c>
      <c r="Q176" s="8">
        <f t="shared" si="24"/>
        <v>18.725000000000001</v>
      </c>
      <c r="R176" s="8">
        <f t="shared" si="25"/>
        <v>26.625</v>
      </c>
      <c r="S176" s="8">
        <f t="shared" si="26"/>
        <v>23.675000000000001</v>
      </c>
      <c r="T176" s="8">
        <f t="shared" si="27"/>
        <v>22.875</v>
      </c>
      <c r="U176" s="7">
        <f t="shared" si="28"/>
        <v>23.008333333333336</v>
      </c>
      <c r="V176" s="7">
        <f t="shared" si="29"/>
        <v>22.975000000000001</v>
      </c>
    </row>
    <row r="177" spans="1:22" ht="13.5" x14ac:dyDescent="0.25">
      <c r="A177" s="3">
        <f>RSI!A177</f>
        <v>42563</v>
      </c>
      <c r="B177" s="2">
        <f>RSI!B177</f>
        <v>1.01</v>
      </c>
      <c r="C177" s="2">
        <f>RSI!I177</f>
        <v>35.258754143681585</v>
      </c>
      <c r="D177" s="2">
        <f>MACD!E177</f>
        <v>1.0237328074603314E-2</v>
      </c>
      <c r="E177" s="2">
        <f>MACD!F177</f>
        <v>1.6527750063721015E-2</v>
      </c>
      <c r="F177" s="2">
        <f>'Moving Avg'!D177</f>
        <v>1.0139999999999998</v>
      </c>
      <c r="G177" s="2">
        <f>'Moving Avg'!F177</f>
        <v>1.0820000000000001</v>
      </c>
      <c r="H177" s="2">
        <f>'Moving Avg'!G177</f>
        <v>1.2152000000000001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  <c r="M177" s="7">
        <f t="shared" si="20"/>
        <v>25</v>
      </c>
      <c r="N177" s="7">
        <f t="shared" si="21"/>
        <v>45</v>
      </c>
      <c r="O177" s="7">
        <f t="shared" si="22"/>
        <v>50</v>
      </c>
      <c r="P177" s="7">
        <f t="shared" si="23"/>
        <v>16.5</v>
      </c>
      <c r="Q177" s="8">
        <f t="shared" si="24"/>
        <v>34.475000000000001</v>
      </c>
      <c r="R177" s="8">
        <f t="shared" si="25"/>
        <v>35.625</v>
      </c>
      <c r="S177" s="8">
        <f t="shared" si="26"/>
        <v>30.425000000000001</v>
      </c>
      <c r="T177" s="8">
        <f t="shared" si="27"/>
        <v>34.125</v>
      </c>
      <c r="U177" s="7">
        <f t="shared" si="28"/>
        <v>33.508333333333333</v>
      </c>
      <c r="V177" s="7">
        <f t="shared" si="29"/>
        <v>33.662499999999994</v>
      </c>
    </row>
    <row r="178" spans="1:22" ht="13.5" x14ac:dyDescent="0.25">
      <c r="A178" s="3">
        <f>RSI!A178</f>
        <v>42564</v>
      </c>
      <c r="B178" s="2">
        <f>RSI!B178</f>
        <v>1.01</v>
      </c>
      <c r="C178" s="2">
        <f>RSI!I178</f>
        <v>35.258754143681585</v>
      </c>
      <c r="D178" s="2">
        <f>MACD!E178</f>
        <v>4.1344200297803724E-3</v>
      </c>
      <c r="E178" s="2">
        <f>MACD!F178</f>
        <v>1.4049084056932887E-2</v>
      </c>
      <c r="F178" s="2">
        <f>'Moving Avg'!D178</f>
        <v>1.008</v>
      </c>
      <c r="G178" s="2">
        <f>'Moving Avg'!F178</f>
        <v>1.0740000000000003</v>
      </c>
      <c r="H178" s="2">
        <f>'Moving Avg'!G178</f>
        <v>1.2056000000000002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45</v>
      </c>
      <c r="O178" s="7">
        <f t="shared" si="22"/>
        <v>50</v>
      </c>
      <c r="P178" s="7">
        <f t="shared" si="23"/>
        <v>16.5</v>
      </c>
      <c r="Q178" s="8">
        <f t="shared" si="24"/>
        <v>34.475000000000001</v>
      </c>
      <c r="R178" s="8">
        <f t="shared" si="25"/>
        <v>35.625</v>
      </c>
      <c r="S178" s="8">
        <f t="shared" si="26"/>
        <v>30.425000000000001</v>
      </c>
      <c r="T178" s="8">
        <f t="shared" si="27"/>
        <v>34.125</v>
      </c>
      <c r="U178" s="7">
        <f t="shared" si="28"/>
        <v>33.508333333333333</v>
      </c>
      <c r="V178" s="7">
        <f t="shared" si="29"/>
        <v>33.662499999999994</v>
      </c>
    </row>
    <row r="179" spans="1:22" ht="13.5" x14ac:dyDescent="0.25">
      <c r="A179" s="3">
        <f>RSI!A179</f>
        <v>42565</v>
      </c>
      <c r="B179" s="2">
        <f>RSI!B179</f>
        <v>1</v>
      </c>
      <c r="C179" s="2">
        <f>RSI!I179</f>
        <v>34.164478139419359</v>
      </c>
      <c r="D179" s="2">
        <f>MACD!E179</f>
        <v>9.5052536695370282E-3</v>
      </c>
      <c r="E179" s="2">
        <f>MACD!F179</f>
        <v>1.3140317979453715E-2</v>
      </c>
      <c r="F179" s="2">
        <f>'Moving Avg'!D179</f>
        <v>1.0059999999999998</v>
      </c>
      <c r="G179" s="2">
        <f>'Moving Avg'!F179</f>
        <v>1.0680000000000001</v>
      </c>
      <c r="H179" s="2">
        <f>'Moving Avg'!G179</f>
        <v>1.1966000000000003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BULLISH DIVERGENCE</v>
      </c>
      <c r="M179" s="7">
        <f t="shared" si="20"/>
        <v>25</v>
      </c>
      <c r="N179" s="7">
        <f t="shared" si="21"/>
        <v>45</v>
      </c>
      <c r="O179" s="7">
        <f t="shared" si="22"/>
        <v>50</v>
      </c>
      <c r="P179" s="7">
        <f t="shared" si="23"/>
        <v>66.5</v>
      </c>
      <c r="Q179" s="8">
        <f t="shared" si="24"/>
        <v>41.975000000000001</v>
      </c>
      <c r="R179" s="8">
        <f t="shared" si="25"/>
        <v>48.125</v>
      </c>
      <c r="S179" s="8">
        <f t="shared" si="26"/>
        <v>52.924999999999997</v>
      </c>
      <c r="T179" s="8">
        <f t="shared" si="27"/>
        <v>46.625</v>
      </c>
      <c r="U179" s="7">
        <f t="shared" si="28"/>
        <v>47.67499999999999</v>
      </c>
      <c r="V179" s="7">
        <f t="shared" si="29"/>
        <v>47.412499999999994</v>
      </c>
    </row>
    <row r="180" spans="1:22" ht="13.5" x14ac:dyDescent="0.25">
      <c r="A180" s="3">
        <f>RSI!A180</f>
        <v>42566</v>
      </c>
      <c r="B180" s="2">
        <f>RSI!B180</f>
        <v>1</v>
      </c>
      <c r="C180" s="2">
        <f>RSI!I180</f>
        <v>34.164478139419359</v>
      </c>
      <c r="D180" s="2">
        <f>MACD!E180</f>
        <v>1.9245875425249137E-2</v>
      </c>
      <c r="E180" s="2">
        <f>MACD!F180</f>
        <v>1.43614294686128E-2</v>
      </c>
      <c r="F180" s="2">
        <f>'Moving Avg'!D180</f>
        <v>1.002</v>
      </c>
      <c r="G180" s="2">
        <f>'Moving Avg'!F180</f>
        <v>1.0630000000000002</v>
      </c>
      <c r="H180" s="2">
        <f>'Moving Avg'!G180</f>
        <v>1.1884000000000001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BULLISH DIVERGENCE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66.5</v>
      </c>
      <c r="Q180" s="8">
        <f t="shared" si="24"/>
        <v>26.225000000000001</v>
      </c>
      <c r="R180" s="8">
        <f t="shared" si="25"/>
        <v>39.125</v>
      </c>
      <c r="S180" s="8">
        <f t="shared" si="26"/>
        <v>46.174999999999997</v>
      </c>
      <c r="T180" s="8">
        <f t="shared" si="27"/>
        <v>35.375</v>
      </c>
      <c r="U180" s="7">
        <f t="shared" si="28"/>
        <v>37.174999999999997</v>
      </c>
      <c r="V180" s="7">
        <f t="shared" si="29"/>
        <v>36.724999999999994</v>
      </c>
    </row>
    <row r="181" spans="1:22" ht="13.5" x14ac:dyDescent="0.25">
      <c r="A181" s="3">
        <f>RSI!A181</f>
        <v>42569</v>
      </c>
      <c r="B181" s="2">
        <f>RSI!B181</f>
        <v>1</v>
      </c>
      <c r="C181" s="2">
        <f>RSI!I181</f>
        <v>34.164478139419359</v>
      </c>
      <c r="D181" s="2">
        <f>MACD!E181</f>
        <v>2.8025611838695896E-2</v>
      </c>
      <c r="E181" s="2">
        <f>MACD!F181</f>
        <v>1.709426594262942E-2</v>
      </c>
      <c r="F181" s="2">
        <f>'Moving Avg'!D181</f>
        <v>1.004</v>
      </c>
      <c r="G181" s="2">
        <f>'Moving Avg'!F181</f>
        <v>1.0560000000000003</v>
      </c>
      <c r="H181" s="2">
        <f>'Moving Avg'!G181</f>
        <v>1.1818000000000002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CONFIRMED BULLISH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83.5</v>
      </c>
      <c r="Q181" s="8">
        <f t="shared" si="24"/>
        <v>28.774999999999999</v>
      </c>
      <c r="R181" s="8">
        <f t="shared" si="25"/>
        <v>43.375</v>
      </c>
      <c r="S181" s="8">
        <f t="shared" si="26"/>
        <v>53.825000000000003</v>
      </c>
      <c r="T181" s="8">
        <f t="shared" si="27"/>
        <v>39.625</v>
      </c>
      <c r="U181" s="7">
        <f t="shared" si="28"/>
        <v>41.991666666666667</v>
      </c>
      <c r="V181" s="7">
        <f t="shared" si="29"/>
        <v>41.400000000000006</v>
      </c>
    </row>
    <row r="182" spans="1:22" ht="13.5" x14ac:dyDescent="0.25">
      <c r="A182" s="3">
        <f>RSI!A182</f>
        <v>42570</v>
      </c>
      <c r="B182" s="2">
        <f>RSI!B182</f>
        <v>1.02</v>
      </c>
      <c r="C182" s="2">
        <f>RSI!I182</f>
        <v>38.90118740814686</v>
      </c>
      <c r="D182" s="2">
        <f>MACD!E182</f>
        <v>2.6778674705770333E-2</v>
      </c>
      <c r="E182" s="2">
        <f>MACD!F182</f>
        <v>1.9031147695257603E-2</v>
      </c>
      <c r="F182" s="2">
        <f>'Moving Avg'!D182</f>
        <v>1.0059999999999998</v>
      </c>
      <c r="G182" s="2">
        <f>'Moving Avg'!F182</f>
        <v>1.05</v>
      </c>
      <c r="H182" s="2">
        <f>'Moving Avg'!G182</f>
        <v>1.1740000000000002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83.5</v>
      </c>
      <c r="Q182" s="8">
        <f t="shared" si="24"/>
        <v>28.774999999999999</v>
      </c>
      <c r="R182" s="8">
        <f t="shared" si="25"/>
        <v>43.375</v>
      </c>
      <c r="S182" s="8">
        <f t="shared" si="26"/>
        <v>53.825000000000003</v>
      </c>
      <c r="T182" s="8">
        <f t="shared" si="27"/>
        <v>39.625</v>
      </c>
      <c r="U182" s="7">
        <f t="shared" si="28"/>
        <v>41.991666666666667</v>
      </c>
      <c r="V182" s="7">
        <f t="shared" si="29"/>
        <v>41.400000000000006</v>
      </c>
    </row>
    <row r="183" spans="1:22" ht="13.5" x14ac:dyDescent="0.25">
      <c r="A183" s="3">
        <f>RSI!A183</f>
        <v>42571</v>
      </c>
      <c r="B183" s="2">
        <f>RSI!B183</f>
        <v>1.02</v>
      </c>
      <c r="C183" s="2">
        <f>RSI!I183</f>
        <v>38.90118740814686</v>
      </c>
      <c r="D183" s="2">
        <f>MACD!E183</f>
        <v>2.1450975530905136E-2</v>
      </c>
      <c r="E183" s="2">
        <f>MACD!F183</f>
        <v>1.9515113262387113E-2</v>
      </c>
      <c r="F183" s="2">
        <f>'Moving Avg'!D183</f>
        <v>1.0079999999999998</v>
      </c>
      <c r="G183" s="2">
        <f>'Moving Avg'!F183</f>
        <v>1.0429999999999999</v>
      </c>
      <c r="H183" s="2">
        <f>'Moving Avg'!G183</f>
        <v>1.1654000000000004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CONFIRMED BULLISH</v>
      </c>
      <c r="M183" s="7">
        <f t="shared" si="20"/>
        <v>25</v>
      </c>
      <c r="N183" s="7">
        <f t="shared" si="21"/>
        <v>0</v>
      </c>
      <c r="O183" s="7">
        <f t="shared" si="22"/>
        <v>50</v>
      </c>
      <c r="P183" s="7">
        <f t="shared" si="23"/>
        <v>83.5</v>
      </c>
      <c r="Q183" s="8">
        <f t="shared" si="24"/>
        <v>28.774999999999999</v>
      </c>
      <c r="R183" s="8">
        <f t="shared" si="25"/>
        <v>43.375</v>
      </c>
      <c r="S183" s="8">
        <f t="shared" si="26"/>
        <v>53.825000000000003</v>
      </c>
      <c r="T183" s="8">
        <f t="shared" si="27"/>
        <v>39.625</v>
      </c>
      <c r="U183" s="7">
        <f t="shared" si="28"/>
        <v>41.991666666666667</v>
      </c>
      <c r="V183" s="7">
        <f t="shared" si="29"/>
        <v>41.400000000000006</v>
      </c>
    </row>
    <row r="184" spans="1:22" ht="13.5" x14ac:dyDescent="0.25">
      <c r="A184" s="3">
        <f>RSI!A184</f>
        <v>42572</v>
      </c>
      <c r="B184" s="2">
        <f>RSI!B184</f>
        <v>1.02</v>
      </c>
      <c r="C184" s="2">
        <f>RSI!I184</f>
        <v>38.90118740814686</v>
      </c>
      <c r="D184" s="2">
        <f>MACD!E184</f>
        <v>1.2644932296684175E-2</v>
      </c>
      <c r="E184" s="2">
        <f>MACD!F184</f>
        <v>1.8141077069246527E-2</v>
      </c>
      <c r="F184" s="2">
        <f>'Moving Avg'!D184</f>
        <v>1.012</v>
      </c>
      <c r="G184" s="2">
        <f>'Moving Avg'!F184</f>
        <v>1.0374999999999999</v>
      </c>
      <c r="H184" s="2">
        <f>'Moving Avg'!G184</f>
        <v>1.1564000000000003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CONFIRMED BULLISH</v>
      </c>
      <c r="M184" s="7">
        <f t="shared" si="20"/>
        <v>25</v>
      </c>
      <c r="N184" s="7">
        <f t="shared" si="21"/>
        <v>45</v>
      </c>
      <c r="O184" s="7">
        <f t="shared" si="22"/>
        <v>50</v>
      </c>
      <c r="P184" s="7">
        <f t="shared" si="23"/>
        <v>83.5</v>
      </c>
      <c r="Q184" s="8">
        <f t="shared" si="24"/>
        <v>44.524999999999999</v>
      </c>
      <c r="R184" s="8">
        <f t="shared" si="25"/>
        <v>52.375</v>
      </c>
      <c r="S184" s="8">
        <f t="shared" si="26"/>
        <v>60.575000000000003</v>
      </c>
      <c r="T184" s="8">
        <f t="shared" si="27"/>
        <v>50.875</v>
      </c>
      <c r="U184" s="7">
        <f t="shared" si="28"/>
        <v>52.491666666666674</v>
      </c>
      <c r="V184" s="7">
        <f t="shared" si="29"/>
        <v>52.087500000000006</v>
      </c>
    </row>
    <row r="185" spans="1:22" ht="13.5" x14ac:dyDescent="0.25">
      <c r="A185" s="3">
        <f>RSI!A185</f>
        <v>42573</v>
      </c>
      <c r="B185" s="2">
        <f>RSI!B185</f>
        <v>1.02</v>
      </c>
      <c r="C185" s="2">
        <f>RSI!I185</f>
        <v>38.90118740814686</v>
      </c>
      <c r="D185" s="2">
        <f>MACD!E185</f>
        <v>7.02601030637795E-3</v>
      </c>
      <c r="E185" s="2">
        <f>MACD!F185</f>
        <v>1.5918063716672815E-2</v>
      </c>
      <c r="F185" s="2">
        <f>'Moving Avg'!D185</f>
        <v>1.016</v>
      </c>
      <c r="G185" s="2">
        <f>'Moving Avg'!F185</f>
        <v>1.0334999999999999</v>
      </c>
      <c r="H185" s="2">
        <f>'Moving Avg'!G185</f>
        <v>1.1476000000000004</v>
      </c>
      <c r="I185" s="2">
        <f>'Moving Avg'!H185</f>
        <v>0</v>
      </c>
      <c r="J185" s="5" t="str">
        <f>OBV!F185</f>
        <v>BULLISH</v>
      </c>
      <c r="K185" s="5" t="str">
        <f>OBV!G185</f>
        <v>NEUTRAL</v>
      </c>
      <c r="L185" s="5" t="str">
        <f>OBV!H185</f>
        <v>CONFIRMED BULLISH</v>
      </c>
      <c r="M185" s="7">
        <f t="shared" si="20"/>
        <v>25</v>
      </c>
      <c r="N185" s="7">
        <f t="shared" si="21"/>
        <v>45</v>
      </c>
      <c r="O185" s="7">
        <f t="shared" si="22"/>
        <v>50</v>
      </c>
      <c r="P185" s="7">
        <f t="shared" si="23"/>
        <v>83.5</v>
      </c>
      <c r="Q185" s="8">
        <f t="shared" si="24"/>
        <v>44.524999999999999</v>
      </c>
      <c r="R185" s="8">
        <f t="shared" si="25"/>
        <v>52.375</v>
      </c>
      <c r="S185" s="8">
        <f t="shared" si="26"/>
        <v>60.575000000000003</v>
      </c>
      <c r="T185" s="8">
        <f t="shared" si="27"/>
        <v>50.875</v>
      </c>
      <c r="U185" s="7">
        <f t="shared" si="28"/>
        <v>52.491666666666674</v>
      </c>
      <c r="V185" s="7">
        <f t="shared" si="29"/>
        <v>52.087500000000006</v>
      </c>
    </row>
    <row r="186" spans="1:22" ht="13.5" x14ac:dyDescent="0.25">
      <c r="A186" s="3">
        <f>RSI!A186</f>
        <v>42577</v>
      </c>
      <c r="B186" s="2">
        <f>RSI!B186</f>
        <v>1.02</v>
      </c>
      <c r="C186" s="2">
        <f>RSI!I186</f>
        <v>38.90118740814686</v>
      </c>
      <c r="D186" s="2">
        <f>MACD!E186</f>
        <v>-2.0717321111711762E-3</v>
      </c>
      <c r="E186" s="2">
        <f>MACD!F186</f>
        <v>1.2320104551104017E-2</v>
      </c>
      <c r="F186" s="2">
        <f>'Moving Avg'!D186</f>
        <v>1.02</v>
      </c>
      <c r="G186" s="2">
        <f>'Moving Avg'!F186</f>
        <v>1.0314999999999999</v>
      </c>
      <c r="H186" s="2">
        <f>'Moving Avg'!G186</f>
        <v>1.1382000000000005</v>
      </c>
      <c r="I186" s="2">
        <f>'Moving Avg'!H186</f>
        <v>0</v>
      </c>
      <c r="J186" s="5" t="str">
        <f>OBV!F186</f>
        <v>BULLISH</v>
      </c>
      <c r="K186" s="5" t="str">
        <f>OBV!G186</f>
        <v>NEUTRAL</v>
      </c>
      <c r="L186" s="5" t="str">
        <f>OBV!H186</f>
        <v>CONFIRMED BULLISH</v>
      </c>
      <c r="M186" s="7">
        <f t="shared" si="20"/>
        <v>25</v>
      </c>
      <c r="N186" s="7">
        <f t="shared" si="21"/>
        <v>45</v>
      </c>
      <c r="O186" s="7">
        <f t="shared" si="22"/>
        <v>50</v>
      </c>
      <c r="P186" s="7">
        <f t="shared" si="23"/>
        <v>83.5</v>
      </c>
      <c r="Q186" s="8">
        <f t="shared" si="24"/>
        <v>44.524999999999999</v>
      </c>
      <c r="R186" s="8">
        <f t="shared" si="25"/>
        <v>52.375</v>
      </c>
      <c r="S186" s="8">
        <f t="shared" si="26"/>
        <v>60.575000000000003</v>
      </c>
      <c r="T186" s="8">
        <f t="shared" si="27"/>
        <v>50.875</v>
      </c>
      <c r="U186" s="7">
        <f t="shared" si="28"/>
        <v>52.491666666666674</v>
      </c>
      <c r="V186" s="7">
        <f t="shared" si="29"/>
        <v>52.087500000000006</v>
      </c>
    </row>
    <row r="187" spans="1:22" ht="13.5" x14ac:dyDescent="0.25">
      <c r="A187" s="3">
        <f>RSI!A187</f>
        <v>42578</v>
      </c>
      <c r="B187" s="2">
        <f>RSI!B187</f>
        <v>1.02</v>
      </c>
      <c r="C187" s="2">
        <f>RSI!I187</f>
        <v>38.90118740814686</v>
      </c>
      <c r="D187" s="2">
        <f>MACD!E187</f>
        <v>-6.4409407618302161E-3</v>
      </c>
      <c r="E187" s="2">
        <f>MACD!F187</f>
        <v>8.5678954885171701E-3</v>
      </c>
      <c r="F187" s="2">
        <f>'Moving Avg'!D187</f>
        <v>1.02</v>
      </c>
      <c r="G187" s="2">
        <f>'Moving Avg'!F187</f>
        <v>1.0314999999999999</v>
      </c>
      <c r="H187" s="2">
        <f>'Moving Avg'!G187</f>
        <v>1.1296000000000006</v>
      </c>
      <c r="I187" s="2">
        <f>'Moving Avg'!H187</f>
        <v>0</v>
      </c>
      <c r="J187" s="5" t="str">
        <f>OBV!F187</f>
        <v>NEUTRAL</v>
      </c>
      <c r="K187" s="5" t="str">
        <f>OBV!G187</f>
        <v>NEUTRAL</v>
      </c>
      <c r="L187" s="5" t="str">
        <f>OBV!H187</f>
        <v>NEUTRAL</v>
      </c>
      <c r="M187" s="7">
        <f t="shared" si="20"/>
        <v>25</v>
      </c>
      <c r="N187" s="7">
        <f t="shared" si="21"/>
        <v>45</v>
      </c>
      <c r="O187" s="7">
        <f t="shared" si="22"/>
        <v>50</v>
      </c>
      <c r="P187" s="7">
        <f t="shared" si="23"/>
        <v>33</v>
      </c>
      <c r="Q187" s="8">
        <f t="shared" si="24"/>
        <v>36.950000000000003</v>
      </c>
      <c r="R187" s="8">
        <f t="shared" si="25"/>
        <v>39.75</v>
      </c>
      <c r="S187" s="8">
        <f t="shared" si="26"/>
        <v>37.85</v>
      </c>
      <c r="T187" s="8">
        <f t="shared" si="27"/>
        <v>38.25</v>
      </c>
      <c r="U187" s="7">
        <f t="shared" si="28"/>
        <v>38.183333333333337</v>
      </c>
      <c r="V187" s="7">
        <f t="shared" si="29"/>
        <v>38.200000000000003</v>
      </c>
    </row>
    <row r="188" spans="1:22" ht="13.5" x14ac:dyDescent="0.25">
      <c r="A188" s="3">
        <f>RSI!A188</f>
        <v>42579</v>
      </c>
      <c r="B188" s="2">
        <f>RSI!B188</f>
        <v>1.02</v>
      </c>
      <c r="C188" s="2">
        <f>RSI!I188</f>
        <v>38.90118740814686</v>
      </c>
      <c r="D188" s="2">
        <f>MACD!E188</f>
        <v>-9.9046690122117642E-3</v>
      </c>
      <c r="E188" s="2">
        <f>MACD!F188</f>
        <v>4.8733825883713836E-3</v>
      </c>
      <c r="F188" s="2">
        <f>'Moving Avg'!D188</f>
        <v>1.02</v>
      </c>
      <c r="G188" s="2">
        <f>'Moving Avg'!F188</f>
        <v>1.0309999999999999</v>
      </c>
      <c r="H188" s="2">
        <f>'Moving Avg'!G188</f>
        <v>1.1206000000000005</v>
      </c>
      <c r="I188" s="2">
        <f>'Moving Avg'!H188</f>
        <v>0</v>
      </c>
      <c r="J188" s="5" t="str">
        <f>OBV!F188</f>
        <v>NEUTRAL</v>
      </c>
      <c r="K188" s="5" t="str">
        <f>OBV!G188</f>
        <v>NEUTRAL</v>
      </c>
      <c r="L188" s="5" t="str">
        <f>OBV!H188</f>
        <v>NEUTRAL</v>
      </c>
      <c r="M188" s="7">
        <f t="shared" si="20"/>
        <v>25</v>
      </c>
      <c r="N188" s="7">
        <f t="shared" si="21"/>
        <v>45</v>
      </c>
      <c r="O188" s="7">
        <f t="shared" si="22"/>
        <v>50</v>
      </c>
      <c r="P188" s="7">
        <f t="shared" si="23"/>
        <v>33</v>
      </c>
      <c r="Q188" s="8">
        <f t="shared" si="24"/>
        <v>36.950000000000003</v>
      </c>
      <c r="R188" s="8">
        <f t="shared" si="25"/>
        <v>39.75</v>
      </c>
      <c r="S188" s="8">
        <f t="shared" si="26"/>
        <v>37.85</v>
      </c>
      <c r="T188" s="8">
        <f t="shared" si="27"/>
        <v>38.25</v>
      </c>
      <c r="U188" s="7">
        <f t="shared" si="28"/>
        <v>38.183333333333337</v>
      </c>
      <c r="V188" s="7">
        <f t="shared" si="29"/>
        <v>38.200000000000003</v>
      </c>
    </row>
    <row r="189" spans="1:22" ht="13.5" x14ac:dyDescent="0.25">
      <c r="A189" s="3">
        <f>RSI!A189</f>
        <v>42580</v>
      </c>
      <c r="B189" s="2">
        <f>RSI!B189</f>
        <v>1.02</v>
      </c>
      <c r="C189" s="2">
        <f>RSI!I189</f>
        <v>38.90118740814686</v>
      </c>
      <c r="D189" s="2">
        <f>MACD!E189</f>
        <v>-1.4157964148411306E-2</v>
      </c>
      <c r="E189" s="2">
        <f>MACD!F189</f>
        <v>1.0671132410148458E-3</v>
      </c>
      <c r="F189" s="2">
        <f>'Moving Avg'!D189</f>
        <v>1.02</v>
      </c>
      <c r="G189" s="2">
        <f>'Moving Avg'!F189</f>
        <v>1.0274999999999999</v>
      </c>
      <c r="H189" s="2">
        <f>'Moving Avg'!G189</f>
        <v>1.1122000000000005</v>
      </c>
      <c r="I189" s="2">
        <f>'Moving Avg'!H189</f>
        <v>0</v>
      </c>
      <c r="J189" s="5" t="str">
        <f>OBV!F189</f>
        <v>NEUTRAL</v>
      </c>
      <c r="K189" s="5" t="str">
        <f>OBV!G189</f>
        <v>NEUTRAL</v>
      </c>
      <c r="L189" s="5" t="str">
        <f>OBV!H189</f>
        <v>NEUTRAL</v>
      </c>
      <c r="M189" s="7">
        <f t="shared" si="20"/>
        <v>25</v>
      </c>
      <c r="N189" s="7">
        <f t="shared" si="21"/>
        <v>45</v>
      </c>
      <c r="O189" s="7">
        <f t="shared" si="22"/>
        <v>50</v>
      </c>
      <c r="P189" s="7">
        <f t="shared" si="23"/>
        <v>33</v>
      </c>
      <c r="Q189" s="8">
        <f t="shared" si="24"/>
        <v>36.950000000000003</v>
      </c>
      <c r="R189" s="8">
        <f t="shared" si="25"/>
        <v>39.75</v>
      </c>
      <c r="S189" s="8">
        <f t="shared" si="26"/>
        <v>37.85</v>
      </c>
      <c r="T189" s="8">
        <f t="shared" si="27"/>
        <v>38.25</v>
      </c>
      <c r="U189" s="7">
        <f t="shared" si="28"/>
        <v>38.183333333333337</v>
      </c>
      <c r="V189" s="7">
        <f t="shared" si="29"/>
        <v>38.200000000000003</v>
      </c>
    </row>
    <row r="190" spans="1:22" ht="13.5" x14ac:dyDescent="0.25">
      <c r="A190" s="3">
        <f>RSI!A190</f>
        <v>42583</v>
      </c>
      <c r="B190" s="2">
        <f>RSI!B190</f>
        <v>1.02</v>
      </c>
      <c r="C190" s="2">
        <f>RSI!I190</f>
        <v>38.90118740814686</v>
      </c>
      <c r="D190" s="2">
        <f>MACD!E190</f>
        <v>-1.7556893794739459E-2</v>
      </c>
      <c r="E190" s="2">
        <f>MACD!F190</f>
        <v>-2.6576881661360152E-3</v>
      </c>
      <c r="F190" s="2">
        <f>'Moving Avg'!D190</f>
        <v>1.02</v>
      </c>
      <c r="G190" s="2">
        <f>'Moving Avg'!F190</f>
        <v>1.0224999999999997</v>
      </c>
      <c r="H190" s="2">
        <f>'Moving Avg'!G190</f>
        <v>1.1046000000000005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  <c r="M190" s="7">
        <f t="shared" si="20"/>
        <v>25</v>
      </c>
      <c r="N190" s="7">
        <f t="shared" si="21"/>
        <v>45</v>
      </c>
      <c r="O190" s="7">
        <f t="shared" si="22"/>
        <v>50</v>
      </c>
      <c r="P190" s="7">
        <f t="shared" si="23"/>
        <v>33</v>
      </c>
      <c r="Q190" s="8">
        <f t="shared" si="24"/>
        <v>36.950000000000003</v>
      </c>
      <c r="R190" s="8">
        <f t="shared" si="25"/>
        <v>39.75</v>
      </c>
      <c r="S190" s="8">
        <f t="shared" si="26"/>
        <v>37.85</v>
      </c>
      <c r="T190" s="8">
        <f t="shared" si="27"/>
        <v>38.25</v>
      </c>
      <c r="U190" s="7">
        <f t="shared" si="28"/>
        <v>38.183333333333337</v>
      </c>
      <c r="V190" s="7">
        <f t="shared" si="29"/>
        <v>38.200000000000003</v>
      </c>
    </row>
    <row r="191" spans="1:22" ht="13.5" x14ac:dyDescent="0.25">
      <c r="A191" s="3">
        <f>RSI!A191</f>
        <v>42584</v>
      </c>
      <c r="B191" s="2">
        <f>RSI!B191</f>
        <v>1.02</v>
      </c>
      <c r="C191" s="2">
        <f>RSI!I191</f>
        <v>38.90118740814686</v>
      </c>
      <c r="D191" s="2">
        <f>MACD!E191</f>
        <v>-2.0247714528532468E-2</v>
      </c>
      <c r="E191" s="2">
        <f>MACD!F191</f>
        <v>-6.1756934386153067E-3</v>
      </c>
      <c r="F191" s="2">
        <f>'Moving Avg'!D191</f>
        <v>1.02</v>
      </c>
      <c r="G191" s="2">
        <f>'Moving Avg'!F191</f>
        <v>1.0174999999999998</v>
      </c>
      <c r="H191" s="2">
        <f>'Moving Avg'!G191</f>
        <v>1.0982000000000005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  <c r="M191" s="7">
        <f t="shared" si="20"/>
        <v>25</v>
      </c>
      <c r="N191" s="7">
        <f t="shared" si="21"/>
        <v>45</v>
      </c>
      <c r="O191" s="7">
        <f t="shared" si="22"/>
        <v>50</v>
      </c>
      <c r="P191" s="7">
        <f t="shared" si="23"/>
        <v>33</v>
      </c>
      <c r="Q191" s="8">
        <f t="shared" si="24"/>
        <v>36.950000000000003</v>
      </c>
      <c r="R191" s="8">
        <f t="shared" si="25"/>
        <v>39.75</v>
      </c>
      <c r="S191" s="8">
        <f t="shared" si="26"/>
        <v>37.85</v>
      </c>
      <c r="T191" s="8">
        <f t="shared" si="27"/>
        <v>38.25</v>
      </c>
      <c r="U191" s="7">
        <f t="shared" si="28"/>
        <v>38.183333333333337</v>
      </c>
      <c r="V191" s="7">
        <f t="shared" si="29"/>
        <v>38.200000000000003</v>
      </c>
    </row>
    <row r="192" spans="1:22" ht="13.5" x14ac:dyDescent="0.25">
      <c r="A192" s="3">
        <f>RSI!A192</f>
        <v>42585</v>
      </c>
      <c r="B192" s="2">
        <f>RSI!B192</f>
        <v>1.02</v>
      </c>
      <c r="C192" s="2">
        <f>RSI!I192</f>
        <v>38.90118740814686</v>
      </c>
      <c r="D192" s="2">
        <f>MACD!E192</f>
        <v>-1.9276161376620582E-2</v>
      </c>
      <c r="E192" s="2">
        <f>MACD!F192</f>
        <v>-8.7957870262163618E-3</v>
      </c>
      <c r="F192" s="2">
        <f>'Moving Avg'!D192</f>
        <v>1.02</v>
      </c>
      <c r="G192" s="2">
        <f>'Moving Avg'!F192</f>
        <v>1.0149999999999997</v>
      </c>
      <c r="H192" s="2">
        <f>'Moving Avg'!G192</f>
        <v>1.0930000000000006</v>
      </c>
      <c r="I192" s="2">
        <f>'Moving Avg'!H192</f>
        <v>0</v>
      </c>
      <c r="J192" s="5" t="str">
        <f>OBV!F192</f>
        <v>NEUTRAL</v>
      </c>
      <c r="K192" s="5" t="str">
        <f>OBV!G192</f>
        <v>NEUTRAL</v>
      </c>
      <c r="L192" s="5" t="str">
        <f>OBV!H192</f>
        <v>NEUTRAL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33</v>
      </c>
      <c r="Q192" s="8">
        <f t="shared" si="24"/>
        <v>36.950000000000003</v>
      </c>
      <c r="R192" s="8">
        <f t="shared" si="25"/>
        <v>39.75</v>
      </c>
      <c r="S192" s="8">
        <f t="shared" si="26"/>
        <v>37.85</v>
      </c>
      <c r="T192" s="8">
        <f t="shared" si="27"/>
        <v>38.25</v>
      </c>
      <c r="U192" s="7">
        <f t="shared" si="28"/>
        <v>38.183333333333337</v>
      </c>
      <c r="V192" s="7">
        <f t="shared" si="29"/>
        <v>38.200000000000003</v>
      </c>
    </row>
    <row r="193" spans="1:22" ht="13.5" x14ac:dyDescent="0.25">
      <c r="A193" s="3">
        <f>RSI!A193</f>
        <v>42586</v>
      </c>
      <c r="B193" s="2">
        <f>RSI!B193</f>
        <v>1</v>
      </c>
      <c r="C193" s="2">
        <f>RSI!I193</f>
        <v>33.46129070637366</v>
      </c>
      <c r="D193" s="2">
        <f>MACD!E193</f>
        <v>-1.6813820173537497E-2</v>
      </c>
      <c r="E193" s="2">
        <f>MACD!F193</f>
        <v>-1.039939365568059E-2</v>
      </c>
      <c r="F193" s="2">
        <f>'Moving Avg'!D193</f>
        <v>1.016</v>
      </c>
      <c r="G193" s="2">
        <f>'Moving Avg'!F193</f>
        <v>1.0129999999999997</v>
      </c>
      <c r="H193" s="2">
        <f>'Moving Avg'!G193</f>
        <v>1.0876000000000008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CONFIRMED BEARISH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16.5</v>
      </c>
      <c r="Q193" s="8">
        <f t="shared" si="24"/>
        <v>34.475000000000001</v>
      </c>
      <c r="R193" s="8">
        <f t="shared" si="25"/>
        <v>35.625</v>
      </c>
      <c r="S193" s="8">
        <f t="shared" si="26"/>
        <v>30.425000000000001</v>
      </c>
      <c r="T193" s="8">
        <f t="shared" si="27"/>
        <v>34.125</v>
      </c>
      <c r="U193" s="7">
        <f t="shared" si="28"/>
        <v>33.508333333333333</v>
      </c>
      <c r="V193" s="7">
        <f t="shared" si="29"/>
        <v>33.662499999999994</v>
      </c>
    </row>
    <row r="194" spans="1:22" ht="13.5" x14ac:dyDescent="0.25">
      <c r="A194" s="3">
        <f>RSI!A194</f>
        <v>42587</v>
      </c>
      <c r="B194" s="2">
        <f>RSI!B194</f>
        <v>1</v>
      </c>
      <c r="C194" s="2">
        <f>RSI!I194</f>
        <v>33.46129070637366</v>
      </c>
      <c r="D194" s="2">
        <f>MACD!E194</f>
        <v>-1.4465104756038683E-2</v>
      </c>
      <c r="E194" s="2">
        <f>MACD!F194</f>
        <v>-1.121253587575221E-2</v>
      </c>
      <c r="F194" s="2">
        <f>'Moving Avg'!D194</f>
        <v>1.012</v>
      </c>
      <c r="G194" s="2">
        <f>'Moving Avg'!F194</f>
        <v>1.0124999999999997</v>
      </c>
      <c r="H194" s="2">
        <f>'Moving Avg'!G194</f>
        <v>1.0832000000000008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34.475000000000001</v>
      </c>
      <c r="R194" s="8">
        <f t="shared" si="25"/>
        <v>35.625</v>
      </c>
      <c r="S194" s="8">
        <f t="shared" si="26"/>
        <v>30.425000000000001</v>
      </c>
      <c r="T194" s="8">
        <f t="shared" si="27"/>
        <v>34.125</v>
      </c>
      <c r="U194" s="7">
        <f t="shared" si="28"/>
        <v>33.508333333333333</v>
      </c>
      <c r="V194" s="7">
        <f t="shared" si="29"/>
        <v>33.662499999999994</v>
      </c>
    </row>
    <row r="195" spans="1:22" ht="13.5" x14ac:dyDescent="0.25">
      <c r="A195" s="3">
        <f>RSI!A195</f>
        <v>42590</v>
      </c>
      <c r="B195" s="2">
        <f>RSI!B195</f>
        <v>0.97</v>
      </c>
      <c r="C195" s="2">
        <f>RSI!I195</f>
        <v>26.913938830126952</v>
      </c>
      <c r="D195" s="2">
        <f>MACD!E195</f>
        <v>-1.0009956155365485E-2</v>
      </c>
      <c r="E195" s="2">
        <f>MACD!F195</f>
        <v>-1.0972019931674865E-2</v>
      </c>
      <c r="F195" s="2">
        <f>'Moving Avg'!D195</f>
        <v>1.002</v>
      </c>
      <c r="G195" s="2">
        <f>'Moving Avg'!F195</f>
        <v>1.0099999999999998</v>
      </c>
      <c r="H195" s="2">
        <f>'Moving Avg'!G195</f>
        <v>1.0788000000000009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CONFIRMED BEARISH</v>
      </c>
      <c r="M195" s="7">
        <f t="shared" si="30"/>
        <v>50</v>
      </c>
      <c r="N195" s="7">
        <f t="shared" si="31"/>
        <v>0</v>
      </c>
      <c r="O195" s="7">
        <f t="shared" si="32"/>
        <v>50</v>
      </c>
      <c r="P195" s="7">
        <f t="shared" si="33"/>
        <v>16.5</v>
      </c>
      <c r="Q195" s="8">
        <f t="shared" ref="Q195:Q258" si="34">0.35*M195+N195*0.35+O195*0.15+P195*0.15</f>
        <v>27.475000000000001</v>
      </c>
      <c r="R195" s="8">
        <f t="shared" ref="R195:R258" si="35">M195*0.2+N195*0.2+O195*0.35+P195*0.25</f>
        <v>31.625</v>
      </c>
      <c r="S195" s="8">
        <f t="shared" ref="S195:S258" si="36">M195*0.15+N195*0.15+O195*0.25+P195*0.45</f>
        <v>27.425000000000001</v>
      </c>
      <c r="T195" s="8">
        <f t="shared" ref="T195:T258" si="37">0.25*SUM(M195:P195)</f>
        <v>29.125</v>
      </c>
      <c r="U195" s="7">
        <f t="shared" ref="U195:U258" si="38">SUM(Q195:S195)/3</f>
        <v>28.841666666666669</v>
      </c>
      <c r="V195" s="7">
        <f t="shared" ref="V195:V258" si="39">SUM(Q195:T195)/4</f>
        <v>28.912500000000001</v>
      </c>
    </row>
    <row r="196" spans="1:22" ht="13.5" x14ac:dyDescent="0.25">
      <c r="A196" s="3">
        <f>RSI!A196</f>
        <v>42591</v>
      </c>
      <c r="B196" s="2">
        <f>RSI!B196</f>
        <v>0.93</v>
      </c>
      <c r="C196" s="2">
        <f>RSI!I196</f>
        <v>21.010736283992202</v>
      </c>
      <c r="D196" s="2">
        <f>MACD!E196</f>
        <v>-2.8726180077685015E-3</v>
      </c>
      <c r="E196" s="2">
        <f>MACD!F196</f>
        <v>-9.3521395468935918E-3</v>
      </c>
      <c r="F196" s="2">
        <f>'Moving Avg'!D196</f>
        <v>0.98399999999999999</v>
      </c>
      <c r="G196" s="2">
        <f>'Moving Avg'!F196</f>
        <v>1.0069999999999997</v>
      </c>
      <c r="H196" s="2">
        <f>'Moving Avg'!G196</f>
        <v>1.0736000000000008</v>
      </c>
      <c r="I196" s="2">
        <f>'Moving Avg'!H196</f>
        <v>0</v>
      </c>
      <c r="J196" s="5" t="str">
        <f>OBV!F196</f>
        <v>BEARISH</v>
      </c>
      <c r="K196" s="5" t="str">
        <f>OBV!G196</f>
        <v>NEUTRAL</v>
      </c>
      <c r="L196" s="5" t="str">
        <f>OBV!H196</f>
        <v>CONFIRMED BEARISH</v>
      </c>
      <c r="M196" s="7">
        <f t="shared" si="30"/>
        <v>50</v>
      </c>
      <c r="N196" s="7">
        <f t="shared" si="31"/>
        <v>0</v>
      </c>
      <c r="O196" s="7">
        <f t="shared" si="32"/>
        <v>50</v>
      </c>
      <c r="P196" s="7">
        <f t="shared" si="33"/>
        <v>16.5</v>
      </c>
      <c r="Q196" s="8">
        <f t="shared" si="34"/>
        <v>27.475000000000001</v>
      </c>
      <c r="R196" s="8">
        <f t="shared" si="35"/>
        <v>31.625</v>
      </c>
      <c r="S196" s="8">
        <f t="shared" si="36"/>
        <v>27.425000000000001</v>
      </c>
      <c r="T196" s="8">
        <f t="shared" si="37"/>
        <v>29.125</v>
      </c>
      <c r="U196" s="7">
        <f t="shared" si="38"/>
        <v>28.841666666666669</v>
      </c>
      <c r="V196" s="7">
        <f t="shared" si="39"/>
        <v>28.912500000000001</v>
      </c>
    </row>
    <row r="197" spans="1:22" ht="13.5" x14ac:dyDescent="0.25">
      <c r="A197" s="3">
        <f>RSI!A197</f>
        <v>42592</v>
      </c>
      <c r="B197" s="2">
        <f>RSI!B197</f>
        <v>0.93</v>
      </c>
      <c r="C197" s="2">
        <f>RSI!I197</f>
        <v>21.010736283992202</v>
      </c>
      <c r="D197" s="2">
        <f>MACD!E197</f>
        <v>3.7776910025457688E-3</v>
      </c>
      <c r="E197" s="2">
        <f>MACD!F197</f>
        <v>-6.72617343700572E-3</v>
      </c>
      <c r="F197" s="2">
        <f>'Moving Avg'!D197</f>
        <v>0.96599999999999997</v>
      </c>
      <c r="G197" s="2">
        <f>'Moving Avg'!F197</f>
        <v>1.0029999999999997</v>
      </c>
      <c r="H197" s="2">
        <f>'Moving Avg'!G197</f>
        <v>1.0684000000000007</v>
      </c>
      <c r="I197" s="2">
        <f>'Moving Avg'!H197</f>
        <v>0</v>
      </c>
      <c r="J197" s="5" t="str">
        <f>OBV!F197</f>
        <v>BEARISH</v>
      </c>
      <c r="K197" s="5" t="str">
        <f>OBV!G197</f>
        <v>NEUTRAL</v>
      </c>
      <c r="L197" s="5" t="str">
        <f>OBV!H197</f>
        <v>CONFIRMED BEARISH</v>
      </c>
      <c r="M197" s="7">
        <f t="shared" si="30"/>
        <v>50</v>
      </c>
      <c r="N197" s="7">
        <f t="shared" si="31"/>
        <v>0</v>
      </c>
      <c r="O197" s="7">
        <f t="shared" si="32"/>
        <v>50</v>
      </c>
      <c r="P197" s="7">
        <f t="shared" si="33"/>
        <v>16.5</v>
      </c>
      <c r="Q197" s="8">
        <f t="shared" si="34"/>
        <v>27.475000000000001</v>
      </c>
      <c r="R197" s="8">
        <f t="shared" si="35"/>
        <v>31.625</v>
      </c>
      <c r="S197" s="8">
        <f t="shared" si="36"/>
        <v>27.425000000000001</v>
      </c>
      <c r="T197" s="8">
        <f t="shared" si="37"/>
        <v>29.125</v>
      </c>
      <c r="U197" s="7">
        <f t="shared" si="38"/>
        <v>28.841666666666669</v>
      </c>
      <c r="V197" s="7">
        <f t="shared" si="39"/>
        <v>28.912500000000001</v>
      </c>
    </row>
    <row r="198" spans="1:22" ht="13.5" x14ac:dyDescent="0.25">
      <c r="A198" s="3">
        <f>RSI!A198</f>
        <v>42593</v>
      </c>
      <c r="B198" s="2">
        <f>RSI!B198</f>
        <v>0.93</v>
      </c>
      <c r="C198" s="2">
        <f>RSI!I198</f>
        <v>21.010736283992202</v>
      </c>
      <c r="D198" s="2">
        <f>MACD!E198</f>
        <v>9.9706374806829423E-3</v>
      </c>
      <c r="E198" s="2">
        <f>MACD!F198</f>
        <v>-3.3868112534679879E-3</v>
      </c>
      <c r="F198" s="2">
        <f>'Moving Avg'!D198</f>
        <v>0.95199999999999996</v>
      </c>
      <c r="G198" s="2">
        <f>'Moving Avg'!F198</f>
        <v>0.99899999999999967</v>
      </c>
      <c r="H198" s="2">
        <f>'Moving Avg'!G198</f>
        <v>1.0632000000000006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  <c r="M198" s="7">
        <f t="shared" si="30"/>
        <v>50</v>
      </c>
      <c r="N198" s="7">
        <f t="shared" si="31"/>
        <v>0</v>
      </c>
      <c r="O198" s="7">
        <f t="shared" si="32"/>
        <v>50</v>
      </c>
      <c r="P198" s="7">
        <f t="shared" si="33"/>
        <v>16.5</v>
      </c>
      <c r="Q198" s="8">
        <f t="shared" si="34"/>
        <v>27.475000000000001</v>
      </c>
      <c r="R198" s="8">
        <f t="shared" si="35"/>
        <v>31.625</v>
      </c>
      <c r="S198" s="8">
        <f t="shared" si="36"/>
        <v>27.425000000000001</v>
      </c>
      <c r="T198" s="8">
        <f t="shared" si="37"/>
        <v>29.125</v>
      </c>
      <c r="U198" s="7">
        <f t="shared" si="38"/>
        <v>28.841666666666669</v>
      </c>
      <c r="V198" s="7">
        <f t="shared" si="39"/>
        <v>28.912500000000001</v>
      </c>
    </row>
    <row r="199" spans="1:22" ht="13.5" x14ac:dyDescent="0.25">
      <c r="A199" s="3">
        <f>RSI!A199</f>
        <v>42594</v>
      </c>
      <c r="B199" s="2">
        <f>RSI!B199</f>
        <v>0.92</v>
      </c>
      <c r="C199" s="2">
        <f>RSI!I199</f>
        <v>19.664018031730606</v>
      </c>
      <c r="D199" s="2">
        <f>MACD!E199</f>
        <v>1.6475417342691978E-2</v>
      </c>
      <c r="E199" s="2">
        <f>MACD!F199</f>
        <v>5.856344657640053E-4</v>
      </c>
      <c r="F199" s="2">
        <f>'Moving Avg'!D199</f>
        <v>0.93600000000000017</v>
      </c>
      <c r="G199" s="2">
        <f>'Moving Avg'!F199</f>
        <v>0.99499999999999988</v>
      </c>
      <c r="H199" s="2">
        <f>'Moving Avg'!G199</f>
        <v>1.0578000000000007</v>
      </c>
      <c r="I199" s="2">
        <f>'Moving Avg'!H199</f>
        <v>0</v>
      </c>
      <c r="J199" s="5" t="str">
        <f>OBV!F199</f>
        <v>BEARISH</v>
      </c>
      <c r="K199" s="5" t="str">
        <f>OBV!G199</f>
        <v>NEUTRAL</v>
      </c>
      <c r="L199" s="5" t="str">
        <f>OBV!H199</f>
        <v>CONFIRMED BEARISH</v>
      </c>
      <c r="M199" s="7">
        <f t="shared" si="30"/>
        <v>50</v>
      </c>
      <c r="N199" s="7">
        <f t="shared" si="31"/>
        <v>0</v>
      </c>
      <c r="O199" s="7">
        <f t="shared" si="32"/>
        <v>50</v>
      </c>
      <c r="P199" s="7">
        <f t="shared" si="33"/>
        <v>16.5</v>
      </c>
      <c r="Q199" s="8">
        <f t="shared" si="34"/>
        <v>27.475000000000001</v>
      </c>
      <c r="R199" s="8">
        <f t="shared" si="35"/>
        <v>31.625</v>
      </c>
      <c r="S199" s="8">
        <f t="shared" si="36"/>
        <v>27.425000000000001</v>
      </c>
      <c r="T199" s="8">
        <f t="shared" si="37"/>
        <v>29.125</v>
      </c>
      <c r="U199" s="7">
        <f t="shared" si="38"/>
        <v>28.841666666666669</v>
      </c>
      <c r="V199" s="7">
        <f t="shared" si="39"/>
        <v>28.912500000000001</v>
      </c>
    </row>
    <row r="200" spans="1:22" ht="13.5" x14ac:dyDescent="0.25">
      <c r="A200" s="3">
        <f>RSI!A200</f>
        <v>42597</v>
      </c>
      <c r="B200" s="2">
        <f>RSI!B200</f>
        <v>0.93</v>
      </c>
      <c r="C200" s="2">
        <f>RSI!I200</f>
        <v>24.851319821918963</v>
      </c>
      <c r="D200" s="2">
        <f>MACD!E200</f>
        <v>2.1782861196485981E-2</v>
      </c>
      <c r="E200" s="2">
        <f>MACD!F200</f>
        <v>4.8250798119084002E-3</v>
      </c>
      <c r="F200" s="2">
        <f>'Moving Avg'!D200</f>
        <v>0.92799999999999994</v>
      </c>
      <c r="G200" s="2">
        <f>'Moving Avg'!F200</f>
        <v>0.99149999999999994</v>
      </c>
      <c r="H200" s="2">
        <f>'Moving Avg'!G200</f>
        <v>1.0526000000000009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  <c r="M200" s="7">
        <f t="shared" si="30"/>
        <v>50</v>
      </c>
      <c r="N200" s="7">
        <f t="shared" si="31"/>
        <v>0</v>
      </c>
      <c r="O200" s="7">
        <f t="shared" si="32"/>
        <v>50</v>
      </c>
      <c r="P200" s="7">
        <f t="shared" si="33"/>
        <v>16.5</v>
      </c>
      <c r="Q200" s="8">
        <f t="shared" si="34"/>
        <v>27.475000000000001</v>
      </c>
      <c r="R200" s="8">
        <f t="shared" si="35"/>
        <v>31.625</v>
      </c>
      <c r="S200" s="8">
        <f t="shared" si="36"/>
        <v>27.425000000000001</v>
      </c>
      <c r="T200" s="8">
        <f t="shared" si="37"/>
        <v>29.125</v>
      </c>
      <c r="U200" s="7">
        <f t="shared" si="38"/>
        <v>28.841666666666669</v>
      </c>
      <c r="V200" s="7">
        <f t="shared" si="39"/>
        <v>28.912500000000001</v>
      </c>
    </row>
    <row r="201" spans="1:22" ht="13.5" x14ac:dyDescent="0.25">
      <c r="A201" s="3">
        <f>RSI!A201</f>
        <v>42598</v>
      </c>
      <c r="B201" s="2">
        <f>RSI!B201</f>
        <v>0.95</v>
      </c>
      <c r="C201" s="2">
        <f>RSI!I201</f>
        <v>34.02651875308122</v>
      </c>
      <c r="D201" s="2">
        <f>MACD!E201</f>
        <v>2.5237036737817409E-2</v>
      </c>
      <c r="E201" s="2">
        <f>MACD!F201</f>
        <v>8.9074711970902019E-3</v>
      </c>
      <c r="F201" s="2">
        <f>'Moving Avg'!D201</f>
        <v>0.93200000000000005</v>
      </c>
      <c r="G201" s="2">
        <f>'Moving Avg'!F201</f>
        <v>0.98899999999999988</v>
      </c>
      <c r="H201" s="2">
        <f>'Moving Avg'!G201</f>
        <v>1.0484000000000009</v>
      </c>
      <c r="I201" s="2">
        <f>'Moving Avg'!H201</f>
        <v>1.2756499999999997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  <c r="M201" s="7">
        <f t="shared" si="30"/>
        <v>25</v>
      </c>
      <c r="N201" s="7">
        <f t="shared" si="31"/>
        <v>0</v>
      </c>
      <c r="O201" s="7">
        <f t="shared" si="32"/>
        <v>0</v>
      </c>
      <c r="P201" s="7">
        <f t="shared" si="33"/>
        <v>83.5</v>
      </c>
      <c r="Q201" s="8">
        <f t="shared" si="34"/>
        <v>21.274999999999999</v>
      </c>
      <c r="R201" s="8">
        <f t="shared" si="35"/>
        <v>25.875</v>
      </c>
      <c r="S201" s="8">
        <f t="shared" si="36"/>
        <v>41.325000000000003</v>
      </c>
      <c r="T201" s="8">
        <f t="shared" si="37"/>
        <v>27.125</v>
      </c>
      <c r="U201" s="7">
        <f t="shared" si="38"/>
        <v>29.491666666666664</v>
      </c>
      <c r="V201" s="7">
        <f t="shared" si="39"/>
        <v>28.9</v>
      </c>
    </row>
    <row r="202" spans="1:22" ht="13.5" x14ac:dyDescent="0.25">
      <c r="A202" s="3">
        <f>RSI!A202</f>
        <v>42599</v>
      </c>
      <c r="B202" s="2">
        <f>RSI!B202</f>
        <v>0.98</v>
      </c>
      <c r="C202" s="2">
        <f>RSI!I202</f>
        <v>44.89483738448191</v>
      </c>
      <c r="D202" s="2">
        <f>MACD!E202</f>
        <v>2.6231196643557886E-2</v>
      </c>
      <c r="E202" s="2">
        <f>MACD!F202</f>
        <v>1.237221628638374E-2</v>
      </c>
      <c r="F202" s="2">
        <f>'Moving Avg'!D202</f>
        <v>0.94200000000000017</v>
      </c>
      <c r="G202" s="2">
        <f>'Moving Avg'!F202</f>
        <v>0.98699999999999988</v>
      </c>
      <c r="H202" s="2">
        <f>'Moving Avg'!G202</f>
        <v>1.0448000000000008</v>
      </c>
      <c r="I202" s="2">
        <f>'Moving Avg'!H202</f>
        <v>1.2733499999999998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  <c r="M202" s="7">
        <f t="shared" si="30"/>
        <v>25</v>
      </c>
      <c r="N202" s="7">
        <f t="shared" si="31"/>
        <v>0</v>
      </c>
      <c r="O202" s="7">
        <f t="shared" si="32"/>
        <v>0</v>
      </c>
      <c r="P202" s="7">
        <f t="shared" si="33"/>
        <v>83.5</v>
      </c>
      <c r="Q202" s="8">
        <f t="shared" si="34"/>
        <v>21.274999999999999</v>
      </c>
      <c r="R202" s="8">
        <f t="shared" si="35"/>
        <v>25.875</v>
      </c>
      <c r="S202" s="8">
        <f t="shared" si="36"/>
        <v>41.325000000000003</v>
      </c>
      <c r="T202" s="8">
        <f t="shared" si="37"/>
        <v>27.125</v>
      </c>
      <c r="U202" s="7">
        <f t="shared" si="38"/>
        <v>29.491666666666664</v>
      </c>
      <c r="V202" s="7">
        <f t="shared" si="39"/>
        <v>28.9</v>
      </c>
    </row>
    <row r="203" spans="1:22" ht="13.5" x14ac:dyDescent="0.25">
      <c r="A203" s="3">
        <f>RSI!A203</f>
        <v>42600</v>
      </c>
      <c r="B203" s="2">
        <f>RSI!B203</f>
        <v>0.98</v>
      </c>
      <c r="C203" s="2">
        <f>RSI!I203</f>
        <v>44.89483738448191</v>
      </c>
      <c r="D203" s="2">
        <f>MACD!E203</f>
        <v>2.4090083217644498E-2</v>
      </c>
      <c r="E203" s="2">
        <f>MACD!F203</f>
        <v>1.4715789672635893E-2</v>
      </c>
      <c r="F203" s="2">
        <f>'Moving Avg'!D203</f>
        <v>0.95199999999999996</v>
      </c>
      <c r="G203" s="2">
        <f>'Moving Avg'!F203</f>
        <v>0.98499999999999999</v>
      </c>
      <c r="H203" s="2">
        <f>'Moving Avg'!G203</f>
        <v>1.0414000000000005</v>
      </c>
      <c r="I203" s="2">
        <f>'Moving Avg'!H203</f>
        <v>1.2710499999999996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  <c r="M203" s="7">
        <f t="shared" si="30"/>
        <v>25</v>
      </c>
      <c r="N203" s="7">
        <f t="shared" si="31"/>
        <v>0</v>
      </c>
      <c r="O203" s="7">
        <f t="shared" si="32"/>
        <v>0</v>
      </c>
      <c r="P203" s="7">
        <f t="shared" si="33"/>
        <v>83.5</v>
      </c>
      <c r="Q203" s="8">
        <f t="shared" si="34"/>
        <v>21.274999999999999</v>
      </c>
      <c r="R203" s="8">
        <f t="shared" si="35"/>
        <v>25.875</v>
      </c>
      <c r="S203" s="8">
        <f t="shared" si="36"/>
        <v>41.325000000000003</v>
      </c>
      <c r="T203" s="8">
        <f t="shared" si="37"/>
        <v>27.125</v>
      </c>
      <c r="U203" s="7">
        <f t="shared" si="38"/>
        <v>29.491666666666664</v>
      </c>
      <c r="V203" s="7">
        <f t="shared" si="39"/>
        <v>28.9</v>
      </c>
    </row>
    <row r="204" spans="1:22" ht="13.5" x14ac:dyDescent="0.25">
      <c r="A204" s="3">
        <f>RSI!A204</f>
        <v>42601</v>
      </c>
      <c r="B204" s="2">
        <f>RSI!B204</f>
        <v>0.98</v>
      </c>
      <c r="C204" s="2">
        <f>RSI!I204</f>
        <v>44.894837384481917</v>
      </c>
      <c r="D204" s="2">
        <f>MACD!E204</f>
        <v>2.2365962063807587E-2</v>
      </c>
      <c r="E204" s="2">
        <f>MACD!F204</f>
        <v>1.6245824150870232E-2</v>
      </c>
      <c r="F204" s="2">
        <f>'Moving Avg'!D204</f>
        <v>0.96400000000000008</v>
      </c>
      <c r="G204" s="2">
        <f>'Moving Avg'!F204</f>
        <v>0.98299999999999998</v>
      </c>
      <c r="H204" s="2">
        <f>'Moving Avg'!G204</f>
        <v>1.0374000000000005</v>
      </c>
      <c r="I204" s="2">
        <f>'Moving Avg'!H204</f>
        <v>1.2687499999999994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  <c r="M204" s="7">
        <f t="shared" si="30"/>
        <v>25</v>
      </c>
      <c r="N204" s="7">
        <f t="shared" si="31"/>
        <v>0</v>
      </c>
      <c r="O204" s="7">
        <f t="shared" si="32"/>
        <v>0</v>
      </c>
      <c r="P204" s="7">
        <f t="shared" si="33"/>
        <v>83.5</v>
      </c>
      <c r="Q204" s="8">
        <f t="shared" si="34"/>
        <v>21.274999999999999</v>
      </c>
      <c r="R204" s="8">
        <f t="shared" si="35"/>
        <v>25.875</v>
      </c>
      <c r="S204" s="8">
        <f t="shared" si="36"/>
        <v>41.325000000000003</v>
      </c>
      <c r="T204" s="8">
        <f t="shared" si="37"/>
        <v>27.125</v>
      </c>
      <c r="U204" s="7">
        <f t="shared" si="38"/>
        <v>29.491666666666664</v>
      </c>
      <c r="V204" s="7">
        <f t="shared" si="39"/>
        <v>28.9</v>
      </c>
    </row>
    <row r="205" spans="1:22" ht="13.5" x14ac:dyDescent="0.25">
      <c r="A205" s="3">
        <f>RSI!A205</f>
        <v>42604</v>
      </c>
      <c r="B205" s="2">
        <f>RSI!B205</f>
        <v>0.98</v>
      </c>
      <c r="C205" s="2">
        <f>RSI!I205</f>
        <v>44.89483738448191</v>
      </c>
      <c r="D205" s="2">
        <f>MACD!E205</f>
        <v>1.6372807745971607E-2</v>
      </c>
      <c r="E205" s="2">
        <f>MACD!F205</f>
        <v>1.6271220869890506E-2</v>
      </c>
      <c r="F205" s="2">
        <f>'Moving Avg'!D205</f>
        <v>0.97399999999999998</v>
      </c>
      <c r="G205" s="2">
        <f>'Moving Avg'!F205</f>
        <v>0.98099999999999987</v>
      </c>
      <c r="H205" s="2">
        <f>'Moving Avg'!G205</f>
        <v>1.0336000000000003</v>
      </c>
      <c r="I205" s="2">
        <f>'Moving Avg'!H205</f>
        <v>1.2664499999999994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0</v>
      </c>
      <c r="O205" s="7">
        <f t="shared" si="32"/>
        <v>0</v>
      </c>
      <c r="P205" s="7">
        <f t="shared" si="33"/>
        <v>83.5</v>
      </c>
      <c r="Q205" s="8">
        <f t="shared" si="34"/>
        <v>21.274999999999999</v>
      </c>
      <c r="R205" s="8">
        <f t="shared" si="35"/>
        <v>25.875</v>
      </c>
      <c r="S205" s="8">
        <f t="shared" si="36"/>
        <v>41.325000000000003</v>
      </c>
      <c r="T205" s="8">
        <f t="shared" si="37"/>
        <v>27.125</v>
      </c>
      <c r="U205" s="7">
        <f t="shared" si="38"/>
        <v>29.491666666666664</v>
      </c>
      <c r="V205" s="7">
        <f t="shared" si="39"/>
        <v>28.9</v>
      </c>
    </row>
    <row r="206" spans="1:22" ht="13.5" x14ac:dyDescent="0.25">
      <c r="A206" s="3">
        <f>RSI!A206</f>
        <v>42605</v>
      </c>
      <c r="B206" s="2">
        <f>RSI!B206</f>
        <v>1.02</v>
      </c>
      <c r="C206" s="2">
        <f>RSI!I206</f>
        <v>57.462229260127899</v>
      </c>
      <c r="D206" s="2">
        <f>MACD!E206</f>
        <v>2.2599625368867615E-3</v>
      </c>
      <c r="E206" s="2">
        <f>MACD!F206</f>
        <v>1.3468969203289757E-2</v>
      </c>
      <c r="F206" s="2">
        <f>'Moving Avg'!D206</f>
        <v>0.98799999999999988</v>
      </c>
      <c r="G206" s="2">
        <f>'Moving Avg'!F206</f>
        <v>0.98099999999999987</v>
      </c>
      <c r="H206" s="2">
        <f>'Moving Avg'!G206</f>
        <v>1.0306000000000002</v>
      </c>
      <c r="I206" s="2">
        <f>'Moving Avg'!H206</f>
        <v>1.2643499999999994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  <c r="M206" s="7">
        <f t="shared" si="30"/>
        <v>25</v>
      </c>
      <c r="N206" s="7">
        <f t="shared" si="31"/>
        <v>45</v>
      </c>
      <c r="O206" s="7">
        <f t="shared" si="32"/>
        <v>0</v>
      </c>
      <c r="P206" s="7">
        <f t="shared" si="33"/>
        <v>83.5</v>
      </c>
      <c r="Q206" s="8">
        <f t="shared" si="34"/>
        <v>37.024999999999999</v>
      </c>
      <c r="R206" s="8">
        <f t="shared" si="35"/>
        <v>34.875</v>
      </c>
      <c r="S206" s="8">
        <f t="shared" si="36"/>
        <v>48.075000000000003</v>
      </c>
      <c r="T206" s="8">
        <f t="shared" si="37"/>
        <v>38.375</v>
      </c>
      <c r="U206" s="7">
        <f t="shared" si="38"/>
        <v>39.991666666666667</v>
      </c>
      <c r="V206" s="7">
        <f t="shared" si="39"/>
        <v>39.587500000000006</v>
      </c>
    </row>
    <row r="207" spans="1:22" ht="13.5" x14ac:dyDescent="0.25">
      <c r="A207" s="3">
        <f>RSI!A207</f>
        <v>42606</v>
      </c>
      <c r="B207" s="2">
        <f>RSI!B207</f>
        <v>1.02</v>
      </c>
      <c r="C207" s="2">
        <f>RSI!I207</f>
        <v>57.462229260127891</v>
      </c>
      <c r="D207" s="2">
        <f>MACD!E207</f>
        <v>-9.8485055048392889E-3</v>
      </c>
      <c r="E207" s="2">
        <f>MACD!F207</f>
        <v>8.8054742616639481E-3</v>
      </c>
      <c r="F207" s="2">
        <f>'Moving Avg'!D207</f>
        <v>0.99600000000000011</v>
      </c>
      <c r="G207" s="2">
        <f>'Moving Avg'!F207</f>
        <v>0.98099999999999987</v>
      </c>
      <c r="H207" s="2">
        <f>'Moving Avg'!G207</f>
        <v>1.0278</v>
      </c>
      <c r="I207" s="2">
        <f>'Moving Avg'!H207</f>
        <v>1.2622499999999994</v>
      </c>
      <c r="J207" s="5" t="str">
        <f>OBV!F207</f>
        <v>BULLISH</v>
      </c>
      <c r="K207" s="5" t="str">
        <f>OBV!G207</f>
        <v>NEUTRAL</v>
      </c>
      <c r="L207" s="5" t="str">
        <f>OBV!H207</f>
        <v>CONFIRMED BULLISH</v>
      </c>
      <c r="M207" s="7">
        <f t="shared" si="30"/>
        <v>25</v>
      </c>
      <c r="N207" s="7">
        <f t="shared" si="31"/>
        <v>45</v>
      </c>
      <c r="O207" s="7">
        <f t="shared" si="32"/>
        <v>0</v>
      </c>
      <c r="P207" s="7">
        <f t="shared" si="33"/>
        <v>83.5</v>
      </c>
      <c r="Q207" s="8">
        <f t="shared" si="34"/>
        <v>37.024999999999999</v>
      </c>
      <c r="R207" s="8">
        <f t="shared" si="35"/>
        <v>34.875</v>
      </c>
      <c r="S207" s="8">
        <f t="shared" si="36"/>
        <v>48.075000000000003</v>
      </c>
      <c r="T207" s="8">
        <f t="shared" si="37"/>
        <v>38.375</v>
      </c>
      <c r="U207" s="7">
        <f t="shared" si="38"/>
        <v>39.991666666666667</v>
      </c>
      <c r="V207" s="7">
        <f t="shared" si="39"/>
        <v>39.587500000000006</v>
      </c>
    </row>
    <row r="208" spans="1:22" ht="13.5" x14ac:dyDescent="0.25">
      <c r="A208" s="3">
        <f>RSI!A208</f>
        <v>42607</v>
      </c>
      <c r="B208" s="2">
        <f>RSI!B208</f>
        <v>1.02</v>
      </c>
      <c r="C208" s="2">
        <f>RSI!I208</f>
        <v>57.462229260127891</v>
      </c>
      <c r="D208" s="2">
        <f>MACD!E208</f>
        <v>-2.0248604335196374E-2</v>
      </c>
      <c r="E208" s="2">
        <f>MACD!F208</f>
        <v>2.994658542291884E-3</v>
      </c>
      <c r="F208" s="2">
        <f>'Moving Avg'!D208</f>
        <v>1.004</v>
      </c>
      <c r="G208" s="2">
        <f>'Moving Avg'!F208</f>
        <v>0.98099999999999987</v>
      </c>
      <c r="H208" s="2">
        <f>'Moving Avg'!G208</f>
        <v>1.0248000000000002</v>
      </c>
      <c r="I208" s="2">
        <f>'Moving Avg'!H208</f>
        <v>1.2601499999999997</v>
      </c>
      <c r="J208" s="5" t="str">
        <f>OBV!F208</f>
        <v>BULLISH</v>
      </c>
      <c r="K208" s="5" t="str">
        <f>OBV!G208</f>
        <v>NEUTRAL</v>
      </c>
      <c r="L208" s="5" t="str">
        <f>OBV!H208</f>
        <v>CONFIRMED BULLISH</v>
      </c>
      <c r="M208" s="7">
        <f t="shared" si="30"/>
        <v>25</v>
      </c>
      <c r="N208" s="7">
        <f t="shared" si="31"/>
        <v>100</v>
      </c>
      <c r="O208" s="7">
        <f t="shared" si="32"/>
        <v>0</v>
      </c>
      <c r="P208" s="7">
        <f t="shared" si="33"/>
        <v>83.5</v>
      </c>
      <c r="Q208" s="8">
        <f t="shared" si="34"/>
        <v>56.274999999999999</v>
      </c>
      <c r="R208" s="8">
        <f t="shared" si="35"/>
        <v>45.875</v>
      </c>
      <c r="S208" s="8">
        <f t="shared" si="36"/>
        <v>56.325000000000003</v>
      </c>
      <c r="T208" s="8">
        <f t="shared" si="37"/>
        <v>52.125</v>
      </c>
      <c r="U208" s="7">
        <f t="shared" si="38"/>
        <v>52.82500000000001</v>
      </c>
      <c r="V208" s="7">
        <f t="shared" si="39"/>
        <v>52.650000000000006</v>
      </c>
    </row>
    <row r="209" spans="1:22" ht="13.5" x14ac:dyDescent="0.25">
      <c r="A209" s="3">
        <f>RSI!A209</f>
        <v>42608</v>
      </c>
      <c r="B209" s="2">
        <f>RSI!B209</f>
        <v>1.02</v>
      </c>
      <c r="C209" s="2">
        <f>RSI!I209</f>
        <v>57.462229260127891</v>
      </c>
      <c r="D209" s="2">
        <f>MACD!E209</f>
        <v>-3.0730179152881232E-2</v>
      </c>
      <c r="E209" s="2">
        <f>MACD!F209</f>
        <v>-3.7503089967427395E-3</v>
      </c>
      <c r="F209" s="2">
        <f>'Moving Avg'!D209</f>
        <v>1.012</v>
      </c>
      <c r="G209" s="2">
        <f>'Moving Avg'!F209</f>
        <v>0.98100000000000009</v>
      </c>
      <c r="H209" s="2">
        <f>'Moving Avg'!G209</f>
        <v>1.0228000000000002</v>
      </c>
      <c r="I209" s="2">
        <f>'Moving Avg'!H209</f>
        <v>1.2580499999999997</v>
      </c>
      <c r="J209" s="5" t="str">
        <f>OBV!F209</f>
        <v>BULLISH</v>
      </c>
      <c r="K209" s="5" t="str">
        <f>OBV!G209</f>
        <v>NEUTRAL</v>
      </c>
      <c r="L209" s="5" t="str">
        <f>OBV!H209</f>
        <v>CONFIRMED BULLISH</v>
      </c>
      <c r="M209" s="7">
        <f t="shared" si="30"/>
        <v>25</v>
      </c>
      <c r="N209" s="7">
        <f t="shared" si="31"/>
        <v>100</v>
      </c>
      <c r="O209" s="7">
        <f t="shared" si="32"/>
        <v>0</v>
      </c>
      <c r="P209" s="7">
        <f t="shared" si="33"/>
        <v>83.5</v>
      </c>
      <c r="Q209" s="8">
        <f t="shared" si="34"/>
        <v>56.274999999999999</v>
      </c>
      <c r="R209" s="8">
        <f t="shared" si="35"/>
        <v>45.875</v>
      </c>
      <c r="S209" s="8">
        <f t="shared" si="36"/>
        <v>56.325000000000003</v>
      </c>
      <c r="T209" s="8">
        <f t="shared" si="37"/>
        <v>52.125</v>
      </c>
      <c r="U209" s="7">
        <f t="shared" si="38"/>
        <v>52.82500000000001</v>
      </c>
      <c r="V209" s="7">
        <f t="shared" si="39"/>
        <v>52.650000000000006</v>
      </c>
    </row>
    <row r="210" spans="1:22" ht="13.5" x14ac:dyDescent="0.25">
      <c r="A210" s="3">
        <f>RSI!A210</f>
        <v>42611</v>
      </c>
      <c r="B210" s="2">
        <f>RSI!B210</f>
        <v>1.05</v>
      </c>
      <c r="C210" s="2">
        <f>RSI!I210</f>
        <v>65.418308474012406</v>
      </c>
      <c r="D210" s="2">
        <f>MACD!E210</f>
        <v>-4.0415399546760988E-2</v>
      </c>
      <c r="E210" s="2">
        <f>MACD!F210</f>
        <v>-1.108332710674639E-2</v>
      </c>
      <c r="F210" s="2">
        <f>'Moving Avg'!D210</f>
        <v>1.026</v>
      </c>
      <c r="G210" s="2">
        <f>'Moving Avg'!F210</f>
        <v>0.98249999999999993</v>
      </c>
      <c r="H210" s="2">
        <f>'Moving Avg'!G210</f>
        <v>1.0218</v>
      </c>
      <c r="I210" s="2">
        <f>'Moving Avg'!H210</f>
        <v>1.2560999999999998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  <c r="M210" s="7">
        <f t="shared" si="30"/>
        <v>25</v>
      </c>
      <c r="N210" s="7">
        <f t="shared" si="31"/>
        <v>100</v>
      </c>
      <c r="O210" s="7">
        <f t="shared" si="32"/>
        <v>0</v>
      </c>
      <c r="P210" s="7">
        <f t="shared" si="33"/>
        <v>83.5</v>
      </c>
      <c r="Q210" s="8">
        <f t="shared" si="34"/>
        <v>56.274999999999999</v>
      </c>
      <c r="R210" s="8">
        <f t="shared" si="35"/>
        <v>45.875</v>
      </c>
      <c r="S210" s="8">
        <f t="shared" si="36"/>
        <v>56.325000000000003</v>
      </c>
      <c r="T210" s="8">
        <f t="shared" si="37"/>
        <v>52.125</v>
      </c>
      <c r="U210" s="7">
        <f t="shared" si="38"/>
        <v>52.82500000000001</v>
      </c>
      <c r="V210" s="7">
        <f t="shared" si="39"/>
        <v>52.650000000000006</v>
      </c>
    </row>
    <row r="211" spans="1:22" ht="13.5" x14ac:dyDescent="0.25">
      <c r="A211" s="3">
        <f>RSI!A211</f>
        <v>42612</v>
      </c>
      <c r="B211" s="2">
        <f>RSI!B211</f>
        <v>1.08</v>
      </c>
      <c r="C211" s="2">
        <f>RSI!I211</f>
        <v>71.216056637955873</v>
      </c>
      <c r="D211" s="2">
        <f>MACD!E211</f>
        <v>-4.8055781342002946E-2</v>
      </c>
      <c r="E211" s="2">
        <f>MACD!F211</f>
        <v>-1.8477817953797701E-2</v>
      </c>
      <c r="F211" s="2">
        <f>'Moving Avg'!D211</f>
        <v>1.038</v>
      </c>
      <c r="G211" s="2">
        <f>'Moving Avg'!F211</f>
        <v>0.98550000000000004</v>
      </c>
      <c r="H211" s="2">
        <f>'Moving Avg'!G211</f>
        <v>1.0206</v>
      </c>
      <c r="I211" s="2">
        <f>'Moving Avg'!H211</f>
        <v>1.2544999999999999</v>
      </c>
      <c r="J211" s="5" t="str">
        <f>OBV!F211</f>
        <v>BULLISH</v>
      </c>
      <c r="K211" s="5" t="str">
        <f>OBV!G211</f>
        <v>NEUTRAL</v>
      </c>
      <c r="L211" s="5" t="str">
        <f>OBV!H211</f>
        <v>CONFIRMED BULLISH</v>
      </c>
      <c r="M211" s="7">
        <f t="shared" si="30"/>
        <v>0</v>
      </c>
      <c r="N211" s="7">
        <f t="shared" si="31"/>
        <v>100</v>
      </c>
      <c r="O211" s="7">
        <f t="shared" si="32"/>
        <v>0</v>
      </c>
      <c r="P211" s="7">
        <f t="shared" si="33"/>
        <v>83.5</v>
      </c>
      <c r="Q211" s="8">
        <f t="shared" si="34"/>
        <v>47.524999999999999</v>
      </c>
      <c r="R211" s="8">
        <f t="shared" si="35"/>
        <v>40.875</v>
      </c>
      <c r="S211" s="8">
        <f t="shared" si="36"/>
        <v>52.575000000000003</v>
      </c>
      <c r="T211" s="8">
        <f t="shared" si="37"/>
        <v>45.875</v>
      </c>
      <c r="U211" s="7">
        <f t="shared" si="38"/>
        <v>46.991666666666674</v>
      </c>
      <c r="V211" s="7">
        <f t="shared" si="39"/>
        <v>46.712500000000006</v>
      </c>
    </row>
    <row r="212" spans="1:22" ht="13.5" x14ac:dyDescent="0.25">
      <c r="A212" s="3">
        <f>RSI!A212</f>
        <v>42613</v>
      </c>
      <c r="B212" s="2">
        <f>RSI!B212</f>
        <v>1.1100000000000001</v>
      </c>
      <c r="C212" s="2">
        <f>RSI!I212</f>
        <v>75.618194681252973</v>
      </c>
      <c r="D212" s="2">
        <f>MACD!E212</f>
        <v>-5.2582510311585562E-2</v>
      </c>
      <c r="E212" s="2">
        <f>MACD!F212</f>
        <v>-2.5298756425355277E-2</v>
      </c>
      <c r="F212" s="2">
        <f>'Moving Avg'!D212</f>
        <v>1.056</v>
      </c>
      <c r="G212" s="2">
        <f>'Moving Avg'!F212</f>
        <v>0.98999999999999988</v>
      </c>
      <c r="H212" s="2">
        <f>'Moving Avg'!G212</f>
        <v>1.0199999999999998</v>
      </c>
      <c r="I212" s="2">
        <f>'Moving Avg'!H212</f>
        <v>1.2528999999999999</v>
      </c>
      <c r="J212" s="5" t="str">
        <f>OBV!F212</f>
        <v>BULLISH</v>
      </c>
      <c r="K212" s="5" t="str">
        <f>OBV!G212</f>
        <v>NEUTRAL</v>
      </c>
      <c r="L212" s="5" t="str">
        <f>OBV!H212</f>
        <v>CONFIRMED BULLISH</v>
      </c>
      <c r="M212" s="7">
        <f t="shared" si="30"/>
        <v>0</v>
      </c>
      <c r="N212" s="7">
        <f t="shared" si="31"/>
        <v>100</v>
      </c>
      <c r="O212" s="7">
        <f t="shared" si="32"/>
        <v>0</v>
      </c>
      <c r="P212" s="7">
        <f t="shared" si="33"/>
        <v>83.5</v>
      </c>
      <c r="Q212" s="8">
        <f t="shared" si="34"/>
        <v>47.524999999999999</v>
      </c>
      <c r="R212" s="8">
        <f t="shared" si="35"/>
        <v>40.875</v>
      </c>
      <c r="S212" s="8">
        <f t="shared" si="36"/>
        <v>52.575000000000003</v>
      </c>
      <c r="T212" s="8">
        <f t="shared" si="37"/>
        <v>45.875</v>
      </c>
      <c r="U212" s="7">
        <f t="shared" si="38"/>
        <v>46.991666666666674</v>
      </c>
      <c r="V212" s="7">
        <f t="shared" si="39"/>
        <v>46.712500000000006</v>
      </c>
    </row>
    <row r="213" spans="1:22" ht="13.5" x14ac:dyDescent="0.25">
      <c r="A213" s="3">
        <f>RSI!A213</f>
        <v>42614</v>
      </c>
      <c r="B213" s="2">
        <f>RSI!B213</f>
        <v>1.1100000000000001</v>
      </c>
      <c r="C213" s="2">
        <f>RSI!I213</f>
        <v>75.618194681252973</v>
      </c>
      <c r="D213" s="2">
        <f>MACD!E213</f>
        <v>-5.7011343432351813E-2</v>
      </c>
      <c r="E213" s="2">
        <f>MACD!F213</f>
        <v>-3.1641273826754586E-2</v>
      </c>
      <c r="F213" s="2">
        <f>'Moving Avg'!D213</f>
        <v>1.0740000000000003</v>
      </c>
      <c r="G213" s="2">
        <f>'Moving Avg'!F213</f>
        <v>0.99549999999999983</v>
      </c>
      <c r="H213" s="2">
        <f>'Moving Avg'!G213</f>
        <v>1.0189999999999997</v>
      </c>
      <c r="I213" s="2">
        <f>'Moving Avg'!H213</f>
        <v>1.2512500000000002</v>
      </c>
      <c r="J213" s="5" t="str">
        <f>OBV!F213</f>
        <v>BULLISH</v>
      </c>
      <c r="K213" s="5" t="str">
        <f>OBV!G213</f>
        <v>NEUTRAL</v>
      </c>
      <c r="L213" s="5" t="str">
        <f>OBV!H213</f>
        <v>CONFIRMED BULLISH</v>
      </c>
      <c r="M213" s="7">
        <f t="shared" si="30"/>
        <v>0</v>
      </c>
      <c r="N213" s="7">
        <f t="shared" si="31"/>
        <v>100</v>
      </c>
      <c r="O213" s="7">
        <f t="shared" si="32"/>
        <v>0</v>
      </c>
      <c r="P213" s="7">
        <f t="shared" si="33"/>
        <v>83.5</v>
      </c>
      <c r="Q213" s="8">
        <f t="shared" si="34"/>
        <v>47.524999999999999</v>
      </c>
      <c r="R213" s="8">
        <f t="shared" si="35"/>
        <v>40.875</v>
      </c>
      <c r="S213" s="8">
        <f t="shared" si="36"/>
        <v>52.575000000000003</v>
      </c>
      <c r="T213" s="8">
        <f t="shared" si="37"/>
        <v>45.875</v>
      </c>
      <c r="U213" s="7">
        <f t="shared" si="38"/>
        <v>46.991666666666674</v>
      </c>
      <c r="V213" s="7">
        <f t="shared" si="39"/>
        <v>46.712500000000006</v>
      </c>
    </row>
    <row r="214" spans="1:22" ht="13.5" x14ac:dyDescent="0.25">
      <c r="A214" s="3">
        <f>RSI!A214</f>
        <v>42615</v>
      </c>
      <c r="B214" s="2">
        <f>RSI!B214</f>
        <v>1.08</v>
      </c>
      <c r="C214" s="2">
        <f>RSI!I214</f>
        <v>64.226307246107552</v>
      </c>
      <c r="D214" s="2">
        <f>MACD!E214</f>
        <v>-5.9090784271329855E-2</v>
      </c>
      <c r="E214" s="2">
        <f>MACD!F214</f>
        <v>-3.713117591566964E-2</v>
      </c>
      <c r="F214" s="2">
        <f>'Moving Avg'!D214</f>
        <v>1.0860000000000001</v>
      </c>
      <c r="G214" s="2">
        <f>'Moving Avg'!F214</f>
        <v>0.99950000000000006</v>
      </c>
      <c r="H214" s="2">
        <f>'Moving Avg'!G214</f>
        <v>1.0179999999999998</v>
      </c>
      <c r="I214" s="2">
        <f>'Moving Avg'!H214</f>
        <v>1.2497500000000001</v>
      </c>
      <c r="J214" s="5" t="str">
        <f>OBV!F214</f>
        <v>BULLISH</v>
      </c>
      <c r="K214" s="5" t="str">
        <f>OBV!G214</f>
        <v>NEUTRAL</v>
      </c>
      <c r="L214" s="5" t="str">
        <f>OBV!H214</f>
        <v>CONFIRMED BULLISH</v>
      </c>
      <c r="M214" s="7">
        <f t="shared" si="30"/>
        <v>25</v>
      </c>
      <c r="N214" s="7">
        <f t="shared" si="31"/>
        <v>100</v>
      </c>
      <c r="O214" s="7">
        <f t="shared" si="32"/>
        <v>0</v>
      </c>
      <c r="P214" s="7">
        <f t="shared" si="33"/>
        <v>83.5</v>
      </c>
      <c r="Q214" s="8">
        <f t="shared" si="34"/>
        <v>56.274999999999999</v>
      </c>
      <c r="R214" s="8">
        <f t="shared" si="35"/>
        <v>45.875</v>
      </c>
      <c r="S214" s="8">
        <f t="shared" si="36"/>
        <v>56.325000000000003</v>
      </c>
      <c r="T214" s="8">
        <f t="shared" si="37"/>
        <v>52.125</v>
      </c>
      <c r="U214" s="7">
        <f t="shared" si="38"/>
        <v>52.82500000000001</v>
      </c>
      <c r="V214" s="7">
        <f t="shared" si="39"/>
        <v>52.650000000000006</v>
      </c>
    </row>
    <row r="215" spans="1:22" ht="13.5" x14ac:dyDescent="0.25">
      <c r="A215" s="3">
        <f>RSI!A215</f>
        <v>42618</v>
      </c>
      <c r="B215" s="2">
        <f>RSI!B215</f>
        <v>1.08</v>
      </c>
      <c r="C215" s="2">
        <f>RSI!I215</f>
        <v>64.226307246107552</v>
      </c>
      <c r="D215" s="2">
        <f>MACD!E215</f>
        <v>-6.1186177700485511E-2</v>
      </c>
      <c r="E215" s="2">
        <f>MACD!F215</f>
        <v>-4.1942176272632817E-2</v>
      </c>
      <c r="F215" s="2">
        <f>'Moving Avg'!D215</f>
        <v>1.0920000000000001</v>
      </c>
      <c r="G215" s="2">
        <f>'Moving Avg'!F215</f>
        <v>1.0050000000000001</v>
      </c>
      <c r="H215" s="2">
        <f>'Moving Avg'!G215</f>
        <v>1.0175999999999998</v>
      </c>
      <c r="I215" s="2">
        <f>'Moving Avg'!H215</f>
        <v>1.2482000000000002</v>
      </c>
      <c r="J215" s="5" t="str">
        <f>OBV!F215</f>
        <v>BEARISH</v>
      </c>
      <c r="K215" s="5" t="str">
        <f>OBV!G215</f>
        <v>NEUTRAL</v>
      </c>
      <c r="L215" s="5" t="str">
        <f>OBV!H215</f>
        <v>BEARISH DIVERGENCE</v>
      </c>
      <c r="M215" s="7">
        <f t="shared" si="30"/>
        <v>25</v>
      </c>
      <c r="N215" s="7">
        <f t="shared" si="31"/>
        <v>45</v>
      </c>
      <c r="O215" s="7">
        <f t="shared" si="32"/>
        <v>0</v>
      </c>
      <c r="P215" s="7">
        <f t="shared" si="33"/>
        <v>16.5</v>
      </c>
      <c r="Q215" s="8">
        <f t="shared" si="34"/>
        <v>26.975000000000001</v>
      </c>
      <c r="R215" s="8">
        <f t="shared" si="35"/>
        <v>18.125</v>
      </c>
      <c r="S215" s="8">
        <f t="shared" si="36"/>
        <v>17.925000000000001</v>
      </c>
      <c r="T215" s="8">
        <f t="shared" si="37"/>
        <v>21.625</v>
      </c>
      <c r="U215" s="7">
        <f t="shared" si="38"/>
        <v>21.008333333333336</v>
      </c>
      <c r="V215" s="7">
        <f t="shared" si="39"/>
        <v>21.162500000000001</v>
      </c>
    </row>
    <row r="216" spans="1:22" ht="13.5" x14ac:dyDescent="0.25">
      <c r="A216" s="3">
        <f>RSI!A216</f>
        <v>42619</v>
      </c>
      <c r="B216" s="2">
        <f>RSI!B216</f>
        <v>1.1000000000000001</v>
      </c>
      <c r="C216" s="2">
        <f>RSI!I216</f>
        <v>67.958471225560203</v>
      </c>
      <c r="D216" s="2">
        <f>MACD!E216</f>
        <v>-5.8597825797966685E-2</v>
      </c>
      <c r="E216" s="2">
        <f>MACD!F216</f>
        <v>-4.5273306177699597E-2</v>
      </c>
      <c r="F216" s="2">
        <f>'Moving Avg'!D216</f>
        <v>1.0960000000000001</v>
      </c>
      <c r="G216" s="2">
        <f>'Moving Avg'!F216</f>
        <v>1.0135000000000001</v>
      </c>
      <c r="H216" s="2">
        <f>'Moving Avg'!G216</f>
        <v>1.0184</v>
      </c>
      <c r="I216" s="2">
        <f>'Moving Avg'!H216</f>
        <v>1.2467500000000002</v>
      </c>
      <c r="J216" s="5" t="str">
        <f>OBV!F216</f>
        <v>BEARISH</v>
      </c>
      <c r="K216" s="5" t="str">
        <f>OBV!G216</f>
        <v>NEUTRAL</v>
      </c>
      <c r="L216" s="5" t="str">
        <f>OBV!H216</f>
        <v>BEARISH DIVERGENCE</v>
      </c>
      <c r="M216" s="7">
        <f t="shared" si="30"/>
        <v>25</v>
      </c>
      <c r="N216" s="7">
        <f t="shared" si="31"/>
        <v>45</v>
      </c>
      <c r="O216" s="7">
        <f t="shared" si="32"/>
        <v>0</v>
      </c>
      <c r="P216" s="7">
        <f t="shared" si="33"/>
        <v>16.5</v>
      </c>
      <c r="Q216" s="8">
        <f t="shared" si="34"/>
        <v>26.975000000000001</v>
      </c>
      <c r="R216" s="8">
        <f t="shared" si="35"/>
        <v>18.125</v>
      </c>
      <c r="S216" s="8">
        <f t="shared" si="36"/>
        <v>17.925000000000001</v>
      </c>
      <c r="T216" s="8">
        <f t="shared" si="37"/>
        <v>21.625</v>
      </c>
      <c r="U216" s="7">
        <f t="shared" si="38"/>
        <v>21.008333333333336</v>
      </c>
      <c r="V216" s="7">
        <f t="shared" si="39"/>
        <v>21.162500000000001</v>
      </c>
    </row>
    <row r="217" spans="1:22" ht="13.5" x14ac:dyDescent="0.25">
      <c r="A217" s="3">
        <f>RSI!A217</f>
        <v>42620</v>
      </c>
      <c r="B217" s="2">
        <f>RSI!B217</f>
        <v>1.1000000000000001</v>
      </c>
      <c r="C217" s="2">
        <f>RSI!I217</f>
        <v>67.958471225560203</v>
      </c>
      <c r="D217" s="2">
        <f>MACD!E217</f>
        <v>-5.6813814184335398E-2</v>
      </c>
      <c r="E217" s="2">
        <f>MACD!F217</f>
        <v>-4.7581407779026759E-2</v>
      </c>
      <c r="F217" s="2">
        <f>'Moving Avg'!D217</f>
        <v>1.0940000000000001</v>
      </c>
      <c r="G217" s="2">
        <f>'Moving Avg'!F217</f>
        <v>1.0220000000000002</v>
      </c>
      <c r="H217" s="2">
        <f>'Moving Avg'!G217</f>
        <v>1.0199999999999998</v>
      </c>
      <c r="I217" s="2">
        <f>'Moving Avg'!H217</f>
        <v>1.2450500000000002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  <c r="M217" s="7">
        <f t="shared" si="30"/>
        <v>25</v>
      </c>
      <c r="N217" s="7">
        <f t="shared" si="31"/>
        <v>45</v>
      </c>
      <c r="O217" s="7">
        <f t="shared" si="32"/>
        <v>0</v>
      </c>
      <c r="P217" s="7">
        <f t="shared" si="33"/>
        <v>16.5</v>
      </c>
      <c r="Q217" s="8">
        <f t="shared" si="34"/>
        <v>26.975000000000001</v>
      </c>
      <c r="R217" s="8">
        <f t="shared" si="35"/>
        <v>18.125</v>
      </c>
      <c r="S217" s="8">
        <f t="shared" si="36"/>
        <v>17.925000000000001</v>
      </c>
      <c r="T217" s="8">
        <f t="shared" si="37"/>
        <v>21.625</v>
      </c>
      <c r="U217" s="7">
        <f t="shared" si="38"/>
        <v>21.008333333333336</v>
      </c>
      <c r="V217" s="7">
        <f t="shared" si="39"/>
        <v>21.162500000000001</v>
      </c>
    </row>
    <row r="218" spans="1:22" ht="13.5" x14ac:dyDescent="0.25">
      <c r="A218" s="3">
        <f>RSI!A218</f>
        <v>42621</v>
      </c>
      <c r="B218" s="2">
        <f>RSI!B218</f>
        <v>1.07</v>
      </c>
      <c r="C218" s="2">
        <f>RSI!I218</f>
        <v>57.519195403106146</v>
      </c>
      <c r="D218" s="2">
        <f>MACD!E218</f>
        <v>-5.3458092103178867E-2</v>
      </c>
      <c r="E218" s="2">
        <f>MACD!F218</f>
        <v>-4.8756744643857187E-2</v>
      </c>
      <c r="F218" s="2">
        <f>'Moving Avg'!D218</f>
        <v>1.0860000000000001</v>
      </c>
      <c r="G218" s="2">
        <f>'Moving Avg'!F218</f>
        <v>1.0289999999999999</v>
      </c>
      <c r="H218" s="2">
        <f>'Moving Avg'!G218</f>
        <v>1.0207999999999999</v>
      </c>
      <c r="I218" s="2">
        <f>'Moving Avg'!H218</f>
        <v>1.2431500000000002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  <c r="M218" s="7">
        <f t="shared" si="30"/>
        <v>25</v>
      </c>
      <c r="N218" s="7">
        <f t="shared" si="31"/>
        <v>45</v>
      </c>
      <c r="O218" s="7">
        <f t="shared" si="32"/>
        <v>0</v>
      </c>
      <c r="P218" s="7">
        <f t="shared" si="33"/>
        <v>0</v>
      </c>
      <c r="Q218" s="8">
        <f t="shared" si="34"/>
        <v>24.5</v>
      </c>
      <c r="R218" s="8">
        <f t="shared" si="35"/>
        <v>14</v>
      </c>
      <c r="S218" s="8">
        <f t="shared" si="36"/>
        <v>10.5</v>
      </c>
      <c r="T218" s="8">
        <f t="shared" si="37"/>
        <v>17.5</v>
      </c>
      <c r="U218" s="7">
        <f t="shared" si="38"/>
        <v>16.333333333333332</v>
      </c>
      <c r="V218" s="7">
        <f t="shared" si="39"/>
        <v>16.625</v>
      </c>
    </row>
    <row r="219" spans="1:22" ht="13.5" x14ac:dyDescent="0.25">
      <c r="A219" s="3">
        <f>RSI!A219</f>
        <v>42622</v>
      </c>
      <c r="B219" s="2">
        <f>RSI!B219</f>
        <v>1.07</v>
      </c>
      <c r="C219" s="2">
        <f>RSI!I219</f>
        <v>57.519195403106146</v>
      </c>
      <c r="D219" s="2">
        <f>MACD!E219</f>
        <v>-5.0789556659501467E-2</v>
      </c>
      <c r="E219" s="2">
        <f>MACD!F219</f>
        <v>-4.9163307046986043E-2</v>
      </c>
      <c r="F219" s="2">
        <f>'Moving Avg'!D219</f>
        <v>1.0840000000000001</v>
      </c>
      <c r="G219" s="2">
        <f>'Moving Avg'!F219</f>
        <v>1.0365000000000002</v>
      </c>
      <c r="H219" s="2">
        <f>'Moving Avg'!G219</f>
        <v>1.0203999999999998</v>
      </c>
      <c r="I219" s="2">
        <f>'Moving Avg'!H219</f>
        <v>1.2412500000000002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  <c r="M219" s="7">
        <f t="shared" si="30"/>
        <v>25</v>
      </c>
      <c r="N219" s="7">
        <f t="shared" si="31"/>
        <v>45</v>
      </c>
      <c r="O219" s="7">
        <f t="shared" si="32"/>
        <v>0</v>
      </c>
      <c r="P219" s="7">
        <f t="shared" si="33"/>
        <v>16.5</v>
      </c>
      <c r="Q219" s="8">
        <f t="shared" si="34"/>
        <v>26.975000000000001</v>
      </c>
      <c r="R219" s="8">
        <f t="shared" si="35"/>
        <v>18.125</v>
      </c>
      <c r="S219" s="8">
        <f t="shared" si="36"/>
        <v>17.925000000000001</v>
      </c>
      <c r="T219" s="8">
        <f t="shared" si="37"/>
        <v>21.625</v>
      </c>
      <c r="U219" s="7">
        <f t="shared" si="38"/>
        <v>21.008333333333336</v>
      </c>
      <c r="V219" s="7">
        <f t="shared" si="39"/>
        <v>21.162500000000001</v>
      </c>
    </row>
    <row r="220" spans="1:22" ht="13.5" x14ac:dyDescent="0.25">
      <c r="A220" s="3">
        <f>RSI!A220</f>
        <v>42627</v>
      </c>
      <c r="B220" s="2">
        <f>RSI!B220</f>
        <v>1.07</v>
      </c>
      <c r="C220" s="2">
        <f>RSI!I220</f>
        <v>57.519195403106146</v>
      </c>
      <c r="D220" s="2">
        <f>MACD!E220</f>
        <v>-4.4074441349959415E-2</v>
      </c>
      <c r="E220" s="2">
        <f>MACD!F220</f>
        <v>-4.8145533907580723E-2</v>
      </c>
      <c r="F220" s="2">
        <f>'Moving Avg'!D220</f>
        <v>1.0820000000000003</v>
      </c>
      <c r="G220" s="2">
        <f>'Moving Avg'!F220</f>
        <v>1.0435000000000001</v>
      </c>
      <c r="H220" s="2">
        <f>'Moving Avg'!G220</f>
        <v>1.0193999999999999</v>
      </c>
      <c r="I220" s="2">
        <f>'Moving Avg'!H220</f>
        <v>1.2393500000000004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16.5</v>
      </c>
      <c r="Q220" s="8">
        <f t="shared" si="34"/>
        <v>11.225</v>
      </c>
      <c r="R220" s="8">
        <f t="shared" si="35"/>
        <v>9.125</v>
      </c>
      <c r="S220" s="8">
        <f t="shared" si="36"/>
        <v>11.175000000000001</v>
      </c>
      <c r="T220" s="8">
        <f t="shared" si="37"/>
        <v>10.375</v>
      </c>
      <c r="U220" s="7">
        <f t="shared" si="38"/>
        <v>10.508333333333335</v>
      </c>
      <c r="V220" s="7">
        <f t="shared" si="39"/>
        <v>10.475000000000001</v>
      </c>
    </row>
    <row r="221" spans="1:22" ht="13.5" x14ac:dyDescent="0.25">
      <c r="A221" s="3">
        <f>RSI!A221</f>
        <v>42628</v>
      </c>
      <c r="B221" s="2">
        <f>RSI!B221</f>
        <v>1.07</v>
      </c>
      <c r="C221" s="2">
        <f>RSI!I221</f>
        <v>57.519195403106146</v>
      </c>
      <c r="D221" s="2">
        <f>MACD!E221</f>
        <v>-3.3923573898324344E-2</v>
      </c>
      <c r="E221" s="2">
        <f>MACD!F221</f>
        <v>-4.5301141905729453E-2</v>
      </c>
      <c r="F221" s="2">
        <f>'Moving Avg'!D221</f>
        <v>1.0760000000000001</v>
      </c>
      <c r="G221" s="2">
        <f>'Moving Avg'!F221</f>
        <v>1.0494999999999999</v>
      </c>
      <c r="H221" s="2">
        <f>'Moving Avg'!G221</f>
        <v>1.0184</v>
      </c>
      <c r="I221" s="2">
        <f>'Moving Avg'!H221</f>
        <v>1.2374500000000004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16.5</v>
      </c>
      <c r="Q221" s="8">
        <f t="shared" si="34"/>
        <v>11.225</v>
      </c>
      <c r="R221" s="8">
        <f t="shared" si="35"/>
        <v>9.125</v>
      </c>
      <c r="S221" s="8">
        <f t="shared" si="36"/>
        <v>11.175000000000001</v>
      </c>
      <c r="T221" s="8">
        <f t="shared" si="37"/>
        <v>10.375</v>
      </c>
      <c r="U221" s="7">
        <f t="shared" si="38"/>
        <v>10.508333333333335</v>
      </c>
      <c r="V221" s="7">
        <f t="shared" si="39"/>
        <v>10.475000000000001</v>
      </c>
    </row>
    <row r="222" spans="1:22" ht="13.5" x14ac:dyDescent="0.25">
      <c r="A222" s="3">
        <f>RSI!A222</f>
        <v>42629</v>
      </c>
      <c r="B222" s="2">
        <f>RSI!B222</f>
        <v>1.07</v>
      </c>
      <c r="C222" s="2">
        <f>RSI!I222</f>
        <v>57.519195403106146</v>
      </c>
      <c r="D222" s="2">
        <f>MACD!E222</f>
        <v>-2.085467690461229E-2</v>
      </c>
      <c r="E222" s="2">
        <f>MACD!F222</f>
        <v>-4.0411848905506025E-2</v>
      </c>
      <c r="F222" s="2">
        <f>'Moving Avg'!D222</f>
        <v>1.07</v>
      </c>
      <c r="G222" s="2">
        <f>'Moving Avg'!F222</f>
        <v>1.0539999999999998</v>
      </c>
      <c r="H222" s="2">
        <f>'Moving Avg'!G222</f>
        <v>1.0184</v>
      </c>
      <c r="I222" s="2">
        <f>'Moving Avg'!H222</f>
        <v>1.2355500000000004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16.5</v>
      </c>
      <c r="Q222" s="8">
        <f t="shared" si="34"/>
        <v>11.225</v>
      </c>
      <c r="R222" s="8">
        <f t="shared" si="35"/>
        <v>9.125</v>
      </c>
      <c r="S222" s="8">
        <f t="shared" si="36"/>
        <v>11.175000000000001</v>
      </c>
      <c r="T222" s="8">
        <f t="shared" si="37"/>
        <v>10.375</v>
      </c>
      <c r="U222" s="7">
        <f t="shared" si="38"/>
        <v>10.508333333333335</v>
      </c>
      <c r="V222" s="7">
        <f t="shared" si="39"/>
        <v>10.475000000000001</v>
      </c>
    </row>
    <row r="223" spans="1:22" ht="13.5" x14ac:dyDescent="0.25">
      <c r="A223" s="3">
        <f>RSI!A223</f>
        <v>42632</v>
      </c>
      <c r="B223" s="2">
        <f>RSI!B223</f>
        <v>1.07</v>
      </c>
      <c r="C223" s="2">
        <f>RSI!I223</f>
        <v>57.519195403106146</v>
      </c>
      <c r="D223" s="2">
        <f>MACD!E223</f>
        <v>-9.9220120017937674E-3</v>
      </c>
      <c r="E223" s="2">
        <f>MACD!F223</f>
        <v>-3.4313881524763577E-2</v>
      </c>
      <c r="F223" s="2">
        <f>'Moving Avg'!D223</f>
        <v>1.07</v>
      </c>
      <c r="G223" s="2">
        <f>'Moving Avg'!F223</f>
        <v>1.0585</v>
      </c>
      <c r="H223" s="2">
        <f>'Moving Avg'!G223</f>
        <v>1.0190000000000001</v>
      </c>
      <c r="I223" s="2">
        <f>'Moving Avg'!H223</f>
        <v>1.2335000000000003</v>
      </c>
      <c r="J223" s="5" t="str">
        <f>OBV!F223</f>
        <v>NEUTRAL</v>
      </c>
      <c r="K223" s="5" t="str">
        <f>OBV!G223</f>
        <v>NEUTRAL</v>
      </c>
      <c r="L223" s="5" t="str">
        <f>OBV!H223</f>
        <v>NEUTRAL</v>
      </c>
      <c r="M223" s="7">
        <f t="shared" si="30"/>
        <v>25</v>
      </c>
      <c r="N223" s="7">
        <f t="shared" si="31"/>
        <v>0</v>
      </c>
      <c r="O223" s="7">
        <f t="shared" si="32"/>
        <v>0</v>
      </c>
      <c r="P223" s="7">
        <f t="shared" si="33"/>
        <v>33</v>
      </c>
      <c r="Q223" s="8">
        <f t="shared" si="34"/>
        <v>13.7</v>
      </c>
      <c r="R223" s="8">
        <f t="shared" si="35"/>
        <v>13.25</v>
      </c>
      <c r="S223" s="8">
        <f t="shared" si="36"/>
        <v>18.600000000000001</v>
      </c>
      <c r="T223" s="8">
        <f t="shared" si="37"/>
        <v>14.5</v>
      </c>
      <c r="U223" s="7">
        <f t="shared" si="38"/>
        <v>15.183333333333332</v>
      </c>
      <c r="V223" s="7">
        <f t="shared" si="39"/>
        <v>15.012499999999999</v>
      </c>
    </row>
    <row r="224" spans="1:22" ht="13.5" x14ac:dyDescent="0.25">
      <c r="A224" s="3">
        <f>RSI!A224</f>
        <v>42633</v>
      </c>
      <c r="B224" s="2">
        <f>RSI!B224</f>
        <v>1.07</v>
      </c>
      <c r="C224" s="2">
        <f>RSI!I224</f>
        <v>57.519195403106146</v>
      </c>
      <c r="D224" s="2">
        <f>MACD!E224</f>
        <v>-5.40300659928028E-3</v>
      </c>
      <c r="E224" s="2">
        <f>MACD!F224</f>
        <v>-2.8531706539666919E-2</v>
      </c>
      <c r="F224" s="2">
        <f>'Moving Avg'!D224</f>
        <v>1.07</v>
      </c>
      <c r="G224" s="2">
        <f>'Moving Avg'!F224</f>
        <v>1.0630000000000002</v>
      </c>
      <c r="H224" s="2">
        <f>'Moving Avg'!G224</f>
        <v>1.0202</v>
      </c>
      <c r="I224" s="2">
        <f>'Moving Avg'!H224</f>
        <v>1.2314500000000002</v>
      </c>
      <c r="J224" s="5" t="str">
        <f>OBV!F224</f>
        <v>NEUTRAL</v>
      </c>
      <c r="K224" s="5" t="str">
        <f>OBV!G224</f>
        <v>NEUTRAL</v>
      </c>
      <c r="L224" s="5" t="str">
        <f>OBV!H224</f>
        <v>NEUTRAL</v>
      </c>
      <c r="M224" s="7">
        <f t="shared" si="30"/>
        <v>25</v>
      </c>
      <c r="N224" s="7">
        <f t="shared" si="31"/>
        <v>0</v>
      </c>
      <c r="O224" s="7">
        <f t="shared" si="32"/>
        <v>0</v>
      </c>
      <c r="P224" s="7">
        <f t="shared" si="33"/>
        <v>33</v>
      </c>
      <c r="Q224" s="8">
        <f t="shared" si="34"/>
        <v>13.7</v>
      </c>
      <c r="R224" s="8">
        <f t="shared" si="35"/>
        <v>13.25</v>
      </c>
      <c r="S224" s="8">
        <f t="shared" si="36"/>
        <v>18.600000000000001</v>
      </c>
      <c r="T224" s="8">
        <f t="shared" si="37"/>
        <v>14.5</v>
      </c>
      <c r="U224" s="7">
        <f t="shared" si="38"/>
        <v>15.183333333333332</v>
      </c>
      <c r="V224" s="7">
        <f t="shared" si="39"/>
        <v>15.012499999999999</v>
      </c>
    </row>
    <row r="225" spans="1:22" ht="13.5" x14ac:dyDescent="0.25">
      <c r="A225" s="3">
        <f>RSI!A225</f>
        <v>42634</v>
      </c>
      <c r="B225" s="2">
        <f>RSI!B225</f>
        <v>1.07</v>
      </c>
      <c r="C225" s="2">
        <f>RSI!I225</f>
        <v>57.519195403106146</v>
      </c>
      <c r="D225" s="2">
        <f>MACD!E225</f>
        <v>-1.6869424622765194E-3</v>
      </c>
      <c r="E225" s="2">
        <f>MACD!F225</f>
        <v>-2.3162753724188839E-2</v>
      </c>
      <c r="F225" s="2">
        <f>'Moving Avg'!D225</f>
        <v>1.07</v>
      </c>
      <c r="G225" s="2">
        <f>'Moving Avg'!F225</f>
        <v>1.0675000000000001</v>
      </c>
      <c r="H225" s="2">
        <f>'Moving Avg'!G225</f>
        <v>1.0211999999999999</v>
      </c>
      <c r="I225" s="2">
        <f>'Moving Avg'!H225</f>
        <v>1.2294000000000003</v>
      </c>
      <c r="J225" s="5" t="str">
        <f>OBV!F225</f>
        <v>NEUTRAL</v>
      </c>
      <c r="K225" s="5" t="str">
        <f>OBV!G225</f>
        <v>NEUTRAL</v>
      </c>
      <c r="L225" s="5" t="str">
        <f>OBV!H225</f>
        <v>NEUTRAL</v>
      </c>
      <c r="M225" s="7">
        <f t="shared" si="30"/>
        <v>25</v>
      </c>
      <c r="N225" s="7">
        <f t="shared" si="31"/>
        <v>0</v>
      </c>
      <c r="O225" s="7">
        <f t="shared" si="32"/>
        <v>0</v>
      </c>
      <c r="P225" s="7">
        <f t="shared" si="33"/>
        <v>33</v>
      </c>
      <c r="Q225" s="8">
        <f t="shared" si="34"/>
        <v>13.7</v>
      </c>
      <c r="R225" s="8">
        <f t="shared" si="35"/>
        <v>13.25</v>
      </c>
      <c r="S225" s="8">
        <f t="shared" si="36"/>
        <v>18.600000000000001</v>
      </c>
      <c r="T225" s="8">
        <f t="shared" si="37"/>
        <v>14.5</v>
      </c>
      <c r="U225" s="7">
        <f t="shared" si="38"/>
        <v>15.183333333333332</v>
      </c>
      <c r="V225" s="7">
        <f t="shared" si="39"/>
        <v>15.012499999999999</v>
      </c>
    </row>
    <row r="226" spans="1:22" ht="13.5" x14ac:dyDescent="0.25">
      <c r="A226" s="3">
        <f>RSI!A226</f>
        <v>42635</v>
      </c>
      <c r="B226" s="2">
        <f>RSI!B226</f>
        <v>1.07</v>
      </c>
      <c r="C226" s="2">
        <f>RSI!I226</f>
        <v>57.519195403106146</v>
      </c>
      <c r="D226" s="2">
        <f>MACD!E226</f>
        <v>4.4346114053164243E-3</v>
      </c>
      <c r="E226" s="2">
        <f>MACD!F226</f>
        <v>-1.7643280698287786E-2</v>
      </c>
      <c r="F226" s="2">
        <f>'Moving Avg'!D226</f>
        <v>1.07</v>
      </c>
      <c r="G226" s="2">
        <f>'Moving Avg'!F226</f>
        <v>1.07</v>
      </c>
      <c r="H226" s="2">
        <f>'Moving Avg'!G226</f>
        <v>1.0227999999999999</v>
      </c>
      <c r="I226" s="2">
        <f>'Moving Avg'!H226</f>
        <v>1.2273500000000004</v>
      </c>
      <c r="J226" s="5" t="str">
        <f>OBV!F226</f>
        <v>NEUTRAL</v>
      </c>
      <c r="K226" s="5" t="str">
        <f>OBV!G226</f>
        <v>NEUTRAL</v>
      </c>
      <c r="L226" s="5" t="str">
        <f>OBV!H226</f>
        <v>NEUTRAL</v>
      </c>
      <c r="M226" s="7">
        <f t="shared" si="30"/>
        <v>25</v>
      </c>
      <c r="N226" s="7">
        <f t="shared" si="31"/>
        <v>0</v>
      </c>
      <c r="O226" s="7">
        <f t="shared" si="32"/>
        <v>0</v>
      </c>
      <c r="P226" s="7">
        <f t="shared" si="33"/>
        <v>33</v>
      </c>
      <c r="Q226" s="8">
        <f t="shared" si="34"/>
        <v>13.7</v>
      </c>
      <c r="R226" s="8">
        <f t="shared" si="35"/>
        <v>13.25</v>
      </c>
      <c r="S226" s="8">
        <f t="shared" si="36"/>
        <v>18.600000000000001</v>
      </c>
      <c r="T226" s="8">
        <f t="shared" si="37"/>
        <v>14.5</v>
      </c>
      <c r="U226" s="7">
        <f t="shared" si="38"/>
        <v>15.183333333333332</v>
      </c>
      <c r="V226" s="7">
        <f t="shared" si="39"/>
        <v>15.012499999999999</v>
      </c>
    </row>
    <row r="227" spans="1:22" ht="13.5" x14ac:dyDescent="0.25">
      <c r="A227" s="3">
        <f>RSI!A227</f>
        <v>42636</v>
      </c>
      <c r="B227" s="2">
        <f>RSI!B227</f>
        <v>1.07</v>
      </c>
      <c r="C227" s="2">
        <f>RSI!I227</f>
        <v>57.519195403106146</v>
      </c>
      <c r="D227" s="2">
        <f>MACD!E227</f>
        <v>9.5220440775865001E-3</v>
      </c>
      <c r="E227" s="2">
        <f>MACD!F227</f>
        <v>-1.2210215743112929E-2</v>
      </c>
      <c r="F227" s="2">
        <f>'Moving Avg'!D227</f>
        <v>1.07</v>
      </c>
      <c r="G227" s="2">
        <f>'Moving Avg'!F227</f>
        <v>1.0725000000000002</v>
      </c>
      <c r="H227" s="2">
        <f>'Moving Avg'!G227</f>
        <v>1.024</v>
      </c>
      <c r="I227" s="2">
        <f>'Moving Avg'!H227</f>
        <v>1.2255000000000003</v>
      </c>
      <c r="J227" s="5" t="str">
        <f>OBV!F227</f>
        <v>NEUTRAL</v>
      </c>
      <c r="K227" s="5" t="str">
        <f>OBV!G227</f>
        <v>NEUTRAL</v>
      </c>
      <c r="L227" s="5" t="str">
        <f>OBV!H227</f>
        <v>NEUTRAL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33</v>
      </c>
      <c r="Q227" s="8">
        <f t="shared" si="34"/>
        <v>13.7</v>
      </c>
      <c r="R227" s="8">
        <f t="shared" si="35"/>
        <v>13.25</v>
      </c>
      <c r="S227" s="8">
        <f t="shared" si="36"/>
        <v>18.600000000000001</v>
      </c>
      <c r="T227" s="8">
        <f t="shared" si="37"/>
        <v>14.5</v>
      </c>
      <c r="U227" s="7">
        <f t="shared" si="38"/>
        <v>15.183333333333332</v>
      </c>
      <c r="V227" s="7">
        <f t="shared" si="39"/>
        <v>15.012499999999999</v>
      </c>
    </row>
    <row r="228" spans="1:22" ht="13.5" x14ac:dyDescent="0.25">
      <c r="A228" s="3">
        <f>RSI!A228</f>
        <v>42639</v>
      </c>
      <c r="B228" s="2">
        <f>RSI!B228</f>
        <v>1.07</v>
      </c>
      <c r="C228" s="2">
        <f>RSI!I228</f>
        <v>57.519195403106146</v>
      </c>
      <c r="D228" s="2">
        <f>MACD!E228</f>
        <v>9.1259067800479876E-3</v>
      </c>
      <c r="E228" s="2">
        <f>MACD!F228</f>
        <v>-7.9429912384807472E-3</v>
      </c>
      <c r="F228" s="2">
        <f>'Moving Avg'!D228</f>
        <v>1.07</v>
      </c>
      <c r="G228" s="2">
        <f>'Moving Avg'!F228</f>
        <v>1.0750000000000002</v>
      </c>
      <c r="H228" s="2">
        <f>'Moving Avg'!G228</f>
        <v>1.0251999999999999</v>
      </c>
      <c r="I228" s="2">
        <f>'Moving Avg'!H228</f>
        <v>1.2236500000000001</v>
      </c>
      <c r="J228" s="5" t="str">
        <f>OBV!F228</f>
        <v>NEUTRAL</v>
      </c>
      <c r="K228" s="5" t="str">
        <f>OBV!G228</f>
        <v>NEUTRAL</v>
      </c>
      <c r="L228" s="5" t="str">
        <f>OBV!H228</f>
        <v>NEUTRAL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33</v>
      </c>
      <c r="Q228" s="8">
        <f t="shared" si="34"/>
        <v>13.7</v>
      </c>
      <c r="R228" s="8">
        <f t="shared" si="35"/>
        <v>13.25</v>
      </c>
      <c r="S228" s="8">
        <f t="shared" si="36"/>
        <v>18.600000000000001</v>
      </c>
      <c r="T228" s="8">
        <f t="shared" si="37"/>
        <v>14.5</v>
      </c>
      <c r="U228" s="7">
        <f t="shared" si="38"/>
        <v>15.183333333333332</v>
      </c>
      <c r="V228" s="7">
        <f t="shared" si="39"/>
        <v>15.012499999999999</v>
      </c>
    </row>
    <row r="229" spans="1:22" ht="13.5" x14ac:dyDescent="0.25">
      <c r="A229" s="3">
        <f>RSI!A229</f>
        <v>42640</v>
      </c>
      <c r="B229" s="2">
        <f>RSI!B229</f>
        <v>1.07</v>
      </c>
      <c r="C229" s="2">
        <f>RSI!I229</f>
        <v>57.519195403106146</v>
      </c>
      <c r="D229" s="2">
        <f>MACD!E229</f>
        <v>8.711543862830684E-3</v>
      </c>
      <c r="E229" s="2">
        <f>MACD!F229</f>
        <v>-4.6120842182184613E-3</v>
      </c>
      <c r="F229" s="2">
        <f>'Moving Avg'!D229</f>
        <v>1.07</v>
      </c>
      <c r="G229" s="2">
        <f>'Moving Avg'!F229</f>
        <v>1.0775000000000001</v>
      </c>
      <c r="H229" s="2">
        <f>'Moving Avg'!G229</f>
        <v>1.0266</v>
      </c>
      <c r="I229" s="2">
        <f>'Moving Avg'!H229</f>
        <v>1.2218</v>
      </c>
      <c r="J229" s="5" t="str">
        <f>OBV!F229</f>
        <v>NEUTRAL</v>
      </c>
      <c r="K229" s="5" t="str">
        <f>OBV!G229</f>
        <v>NEUTRAL</v>
      </c>
      <c r="L229" s="5" t="str">
        <f>OBV!H229</f>
        <v>NEUTRAL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33</v>
      </c>
      <c r="Q229" s="8">
        <f t="shared" si="34"/>
        <v>13.7</v>
      </c>
      <c r="R229" s="8">
        <f t="shared" si="35"/>
        <v>13.25</v>
      </c>
      <c r="S229" s="8">
        <f t="shared" si="36"/>
        <v>18.600000000000001</v>
      </c>
      <c r="T229" s="8">
        <f t="shared" si="37"/>
        <v>14.5</v>
      </c>
      <c r="U229" s="7">
        <f t="shared" si="38"/>
        <v>15.183333333333332</v>
      </c>
      <c r="V229" s="7">
        <f t="shared" si="39"/>
        <v>15.012499999999999</v>
      </c>
    </row>
    <row r="230" spans="1:22" ht="13.5" x14ac:dyDescent="0.25">
      <c r="A230" s="3">
        <f>RSI!A230</f>
        <v>42641</v>
      </c>
      <c r="B230" s="2">
        <f>RSI!B230</f>
        <v>1.04</v>
      </c>
      <c r="C230" s="2">
        <f>RSI!I230</f>
        <v>41.868585641974171</v>
      </c>
      <c r="D230" s="2">
        <f>MACD!E230</f>
        <v>1.0509845920704919E-2</v>
      </c>
      <c r="E230" s="2">
        <f>MACD!F230</f>
        <v>-1.5876981904337857E-3</v>
      </c>
      <c r="F230" s="2">
        <f>'Moving Avg'!D230</f>
        <v>1.0640000000000001</v>
      </c>
      <c r="G230" s="2">
        <f>'Moving Avg'!F230</f>
        <v>1.0770000000000002</v>
      </c>
      <c r="H230" s="2">
        <f>'Moving Avg'!G230</f>
        <v>1.0273999999999999</v>
      </c>
      <c r="I230" s="2">
        <f>'Moving Avg'!H230</f>
        <v>1.2198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16.5</v>
      </c>
      <c r="Q230" s="8">
        <f t="shared" si="34"/>
        <v>11.225</v>
      </c>
      <c r="R230" s="8">
        <f t="shared" si="35"/>
        <v>9.125</v>
      </c>
      <c r="S230" s="8">
        <f t="shared" si="36"/>
        <v>11.175000000000001</v>
      </c>
      <c r="T230" s="8">
        <f t="shared" si="37"/>
        <v>10.375</v>
      </c>
      <c r="U230" s="7">
        <f t="shared" si="38"/>
        <v>10.508333333333335</v>
      </c>
      <c r="V230" s="7">
        <f t="shared" si="39"/>
        <v>10.475000000000001</v>
      </c>
    </row>
    <row r="231" spans="1:22" ht="13.5" x14ac:dyDescent="0.25">
      <c r="A231" s="3">
        <f>RSI!A231</f>
        <v>42642</v>
      </c>
      <c r="B231" s="2">
        <f>RSI!B231</f>
        <v>1.04</v>
      </c>
      <c r="C231" s="2">
        <f>RSI!I231</f>
        <v>41.868585641974171</v>
      </c>
      <c r="D231" s="2">
        <f>MACD!E231</f>
        <v>1.2140882052421809E-2</v>
      </c>
      <c r="E231" s="2">
        <f>MACD!F231</f>
        <v>1.1580178581373332E-3</v>
      </c>
      <c r="F231" s="2">
        <f>'Moving Avg'!D231</f>
        <v>1.0580000000000001</v>
      </c>
      <c r="G231" s="2">
        <f>'Moving Avg'!F231</f>
        <v>1.075</v>
      </c>
      <c r="H231" s="2">
        <f>'Moving Avg'!G231</f>
        <v>1.0282</v>
      </c>
      <c r="I231" s="2">
        <f>'Moving Avg'!H231</f>
        <v>1.2178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16.5</v>
      </c>
      <c r="Q231" s="8">
        <f t="shared" si="34"/>
        <v>11.225</v>
      </c>
      <c r="R231" s="8">
        <f t="shared" si="35"/>
        <v>9.125</v>
      </c>
      <c r="S231" s="8">
        <f t="shared" si="36"/>
        <v>11.175000000000001</v>
      </c>
      <c r="T231" s="8">
        <f t="shared" si="37"/>
        <v>10.375</v>
      </c>
      <c r="U231" s="7">
        <f t="shared" si="38"/>
        <v>10.508333333333335</v>
      </c>
      <c r="V231" s="7">
        <f t="shared" si="39"/>
        <v>10.475000000000001</v>
      </c>
    </row>
    <row r="232" spans="1:22" ht="13.5" x14ac:dyDescent="0.25">
      <c r="A232" s="3">
        <f>RSI!A232</f>
        <v>42643</v>
      </c>
      <c r="B232" s="2">
        <f>RSI!B232</f>
        <v>1.04</v>
      </c>
      <c r="C232" s="2">
        <f>RSI!I232</f>
        <v>41.868585641974178</v>
      </c>
      <c r="D232" s="2">
        <f>MACD!E232</f>
        <v>1.3622282075249181E-2</v>
      </c>
      <c r="E232" s="2">
        <f>MACD!F232</f>
        <v>3.6508707015597032E-3</v>
      </c>
      <c r="F232" s="2">
        <f>'Moving Avg'!D232</f>
        <v>1.052</v>
      </c>
      <c r="G232" s="2">
        <f>'Moving Avg'!F232</f>
        <v>1.0714999999999999</v>
      </c>
      <c r="H232" s="2">
        <f>'Moving Avg'!G232</f>
        <v>1.0286</v>
      </c>
      <c r="I232" s="2">
        <f>'Moving Avg'!H232</f>
        <v>1.2158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16.5</v>
      </c>
      <c r="Q232" s="8">
        <f t="shared" si="34"/>
        <v>11.225</v>
      </c>
      <c r="R232" s="8">
        <f t="shared" si="35"/>
        <v>9.125</v>
      </c>
      <c r="S232" s="8">
        <f t="shared" si="36"/>
        <v>11.175000000000001</v>
      </c>
      <c r="T232" s="8">
        <f t="shared" si="37"/>
        <v>10.375</v>
      </c>
      <c r="U232" s="7">
        <f t="shared" si="38"/>
        <v>10.508333333333335</v>
      </c>
      <c r="V232" s="7">
        <f t="shared" si="39"/>
        <v>10.475000000000001</v>
      </c>
    </row>
    <row r="233" spans="1:22" ht="13.5" x14ac:dyDescent="0.25">
      <c r="A233" s="3">
        <f>RSI!A233</f>
        <v>42647</v>
      </c>
      <c r="B233" s="2">
        <f>RSI!B233</f>
        <v>1.05</v>
      </c>
      <c r="C233" s="2">
        <f>RSI!I233</f>
        <v>47.783629106402159</v>
      </c>
      <c r="D233" s="2">
        <f>MACD!E233</f>
        <v>1.4228823038145322E-2</v>
      </c>
      <c r="E233" s="2">
        <f>MACD!F233</f>
        <v>5.7664611688768271E-3</v>
      </c>
      <c r="F233" s="2">
        <f>'Moving Avg'!D233</f>
        <v>1.048</v>
      </c>
      <c r="G233" s="2">
        <f>'Moving Avg'!F233</f>
        <v>1.0685</v>
      </c>
      <c r="H233" s="2">
        <f>'Moving Avg'!G233</f>
        <v>1.0291999999999999</v>
      </c>
      <c r="I233" s="2">
        <f>'Moving Avg'!H233</f>
        <v>1.2138500000000001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16.5</v>
      </c>
      <c r="Q233" s="8">
        <f t="shared" si="34"/>
        <v>11.225</v>
      </c>
      <c r="R233" s="8">
        <f t="shared" si="35"/>
        <v>9.125</v>
      </c>
      <c r="S233" s="8">
        <f t="shared" si="36"/>
        <v>11.175000000000001</v>
      </c>
      <c r="T233" s="8">
        <f t="shared" si="37"/>
        <v>10.375</v>
      </c>
      <c r="U233" s="7">
        <f t="shared" si="38"/>
        <v>10.508333333333335</v>
      </c>
      <c r="V233" s="7">
        <f t="shared" si="39"/>
        <v>10.475000000000001</v>
      </c>
    </row>
    <row r="234" spans="1:22" ht="13.5" x14ac:dyDescent="0.25">
      <c r="A234" s="3">
        <f>RSI!A234</f>
        <v>42648</v>
      </c>
      <c r="B234" s="2">
        <f>RSI!B234</f>
        <v>1.02</v>
      </c>
      <c r="C234" s="2">
        <f>RSI!I234</f>
        <v>35.961600604361905</v>
      </c>
      <c r="D234" s="2">
        <f>MACD!E234</f>
        <v>1.6992023814908386E-2</v>
      </c>
      <c r="E234" s="2">
        <f>MACD!F234</f>
        <v>8.0115736980831392E-3</v>
      </c>
      <c r="F234" s="2">
        <f>'Moving Avg'!D234</f>
        <v>1.0379999999999998</v>
      </c>
      <c r="G234" s="2">
        <f>'Moving Avg'!F234</f>
        <v>1.0654999999999999</v>
      </c>
      <c r="H234" s="2">
        <f>'Moving Avg'!G234</f>
        <v>1.0292000000000001</v>
      </c>
      <c r="I234" s="2">
        <f>'Moving Avg'!H234</f>
        <v>1.2117500000000001</v>
      </c>
      <c r="J234" s="5" t="str">
        <f>OBV!F234</f>
        <v>BEARISH</v>
      </c>
      <c r="K234" s="5" t="str">
        <f>OBV!G234</f>
        <v>WEAK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0</v>
      </c>
      <c r="Q234" s="8">
        <f t="shared" si="34"/>
        <v>8.75</v>
      </c>
      <c r="R234" s="8">
        <f t="shared" si="35"/>
        <v>5</v>
      </c>
      <c r="S234" s="8">
        <f t="shared" si="36"/>
        <v>3.75</v>
      </c>
      <c r="T234" s="8">
        <f t="shared" si="37"/>
        <v>6.25</v>
      </c>
      <c r="U234" s="7">
        <f t="shared" si="38"/>
        <v>5.833333333333333</v>
      </c>
      <c r="V234" s="7">
        <f t="shared" si="39"/>
        <v>5.9375</v>
      </c>
    </row>
    <row r="235" spans="1:22" ht="13.5" x14ac:dyDescent="0.25">
      <c r="A235" s="3">
        <f>RSI!A235</f>
        <v>42649</v>
      </c>
      <c r="B235" s="2">
        <f>RSI!B235</f>
        <v>1.02</v>
      </c>
      <c r="C235" s="2">
        <f>RSI!I235</f>
        <v>35.961600604361891</v>
      </c>
      <c r="D235" s="2">
        <f>MACD!E235</f>
        <v>1.9533083981148502E-2</v>
      </c>
      <c r="E235" s="2">
        <f>MACD!F235</f>
        <v>1.0315875754696214E-2</v>
      </c>
      <c r="F235" s="2">
        <f>'Moving Avg'!D235</f>
        <v>1.034</v>
      </c>
      <c r="G235" s="2">
        <f>'Moving Avg'!F235</f>
        <v>1.0625</v>
      </c>
      <c r="H235" s="2">
        <f>'Moving Avg'!G235</f>
        <v>1.0292000000000001</v>
      </c>
      <c r="I235" s="2">
        <f>'Moving Avg'!H235</f>
        <v>1.2098500000000001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16.5</v>
      </c>
      <c r="Q235" s="8">
        <f t="shared" si="34"/>
        <v>11.225</v>
      </c>
      <c r="R235" s="8">
        <f t="shared" si="35"/>
        <v>9.125</v>
      </c>
      <c r="S235" s="8">
        <f t="shared" si="36"/>
        <v>11.175000000000001</v>
      </c>
      <c r="T235" s="8">
        <f t="shared" si="37"/>
        <v>10.375</v>
      </c>
      <c r="U235" s="7">
        <f t="shared" si="38"/>
        <v>10.508333333333335</v>
      </c>
      <c r="V235" s="7">
        <f t="shared" si="39"/>
        <v>10.475000000000001</v>
      </c>
    </row>
    <row r="236" spans="1:22" ht="13.5" x14ac:dyDescent="0.25">
      <c r="A236" s="3">
        <f>RSI!A236</f>
        <v>42650</v>
      </c>
      <c r="B236" s="2">
        <f>RSI!B236</f>
        <v>1.02</v>
      </c>
      <c r="C236" s="2">
        <f>RSI!I236</f>
        <v>35.961600604361891</v>
      </c>
      <c r="D236" s="2">
        <f>MACD!E236</f>
        <v>2.1871144407904497E-2</v>
      </c>
      <c r="E236" s="2">
        <f>MACD!F236</f>
        <v>1.2626929485337871E-2</v>
      </c>
      <c r="F236" s="2">
        <f>'Moving Avg'!D236</f>
        <v>1.03</v>
      </c>
      <c r="G236" s="2">
        <f>'Moving Avg'!F236</f>
        <v>1.0585</v>
      </c>
      <c r="H236" s="2">
        <f>'Moving Avg'!G236</f>
        <v>1.0292000000000001</v>
      </c>
      <c r="I236" s="2">
        <f>'Moving Avg'!H236</f>
        <v>1.2081000000000002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16.5</v>
      </c>
      <c r="Q236" s="8">
        <f t="shared" si="34"/>
        <v>11.225</v>
      </c>
      <c r="R236" s="8">
        <f t="shared" si="35"/>
        <v>9.125</v>
      </c>
      <c r="S236" s="8">
        <f t="shared" si="36"/>
        <v>11.175000000000001</v>
      </c>
      <c r="T236" s="8">
        <f t="shared" si="37"/>
        <v>10.375</v>
      </c>
      <c r="U236" s="7">
        <f t="shared" si="38"/>
        <v>10.508333333333335</v>
      </c>
      <c r="V236" s="7">
        <f t="shared" si="39"/>
        <v>10.475000000000001</v>
      </c>
    </row>
    <row r="237" spans="1:22" ht="13.5" x14ac:dyDescent="0.25">
      <c r="A237" s="3">
        <f>RSI!A237</f>
        <v>42653</v>
      </c>
      <c r="B237" s="2">
        <f>RSI!B237</f>
        <v>1.02</v>
      </c>
      <c r="C237" s="2">
        <f>RSI!I237</f>
        <v>35.961600604361891</v>
      </c>
      <c r="D237" s="2">
        <f>MACD!E237</f>
        <v>2.4023514891455156E-2</v>
      </c>
      <c r="E237" s="2">
        <f>MACD!F237</f>
        <v>1.4906246566561331E-2</v>
      </c>
      <c r="F237" s="2">
        <f>'Moving Avg'!D237</f>
        <v>1.0260000000000002</v>
      </c>
      <c r="G237" s="2">
        <f>'Moving Avg'!F237</f>
        <v>1.0545</v>
      </c>
      <c r="H237" s="2">
        <f>'Moving Avg'!G237</f>
        <v>1.0292000000000001</v>
      </c>
      <c r="I237" s="2">
        <f>'Moving Avg'!H237</f>
        <v>1.2061500000000003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16.5</v>
      </c>
      <c r="Q237" s="8">
        <f t="shared" si="34"/>
        <v>11.225</v>
      </c>
      <c r="R237" s="8">
        <f t="shared" si="35"/>
        <v>9.125</v>
      </c>
      <c r="S237" s="8">
        <f t="shared" si="36"/>
        <v>11.175000000000001</v>
      </c>
      <c r="T237" s="8">
        <f t="shared" si="37"/>
        <v>10.375</v>
      </c>
      <c r="U237" s="7">
        <f t="shared" si="38"/>
        <v>10.508333333333335</v>
      </c>
      <c r="V237" s="7">
        <f t="shared" si="39"/>
        <v>10.475000000000001</v>
      </c>
    </row>
    <row r="238" spans="1:22" ht="13.5" x14ac:dyDescent="0.25">
      <c r="A238" s="3">
        <f>RSI!A238</f>
        <v>42654</v>
      </c>
      <c r="B238" s="2">
        <f>RSI!B238</f>
        <v>1.04</v>
      </c>
      <c r="C238" s="2">
        <f>RSI!I238</f>
        <v>47.589004410543119</v>
      </c>
      <c r="D238" s="2">
        <f>MACD!E238</f>
        <v>2.4524391881229013E-2</v>
      </c>
      <c r="E238" s="2">
        <f>MACD!F238</f>
        <v>1.6829875629494867E-2</v>
      </c>
      <c r="F238" s="2">
        <f>'Moving Avg'!D238</f>
        <v>1.024</v>
      </c>
      <c r="G238" s="2">
        <f>'Moving Avg'!F238</f>
        <v>1.0529999999999999</v>
      </c>
      <c r="H238" s="2">
        <f>'Moving Avg'!G238</f>
        <v>1.0296000000000001</v>
      </c>
      <c r="I238" s="2">
        <f>'Moving Avg'!H238</f>
        <v>1.2045500000000002</v>
      </c>
      <c r="J238" s="5" t="str">
        <f>OBV!F238</f>
        <v>BEARISH</v>
      </c>
      <c r="K238" s="5" t="str">
        <f>OBV!G238</f>
        <v>NEUTRAL</v>
      </c>
      <c r="L238" s="5" t="str">
        <f>OBV!H238</f>
        <v>CONFIRMED BEARISH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16.5</v>
      </c>
      <c r="Q238" s="8">
        <f t="shared" si="34"/>
        <v>11.225</v>
      </c>
      <c r="R238" s="8">
        <f t="shared" si="35"/>
        <v>9.125</v>
      </c>
      <c r="S238" s="8">
        <f t="shared" si="36"/>
        <v>11.175000000000001</v>
      </c>
      <c r="T238" s="8">
        <f t="shared" si="37"/>
        <v>10.375</v>
      </c>
      <c r="U238" s="7">
        <f t="shared" si="38"/>
        <v>10.508333333333335</v>
      </c>
      <c r="V238" s="7">
        <f t="shared" si="39"/>
        <v>10.475000000000001</v>
      </c>
    </row>
    <row r="239" spans="1:22" ht="13.5" x14ac:dyDescent="0.25">
      <c r="A239" s="3">
        <f>RSI!A239</f>
        <v>42655</v>
      </c>
      <c r="B239" s="2">
        <f>RSI!B239</f>
        <v>1.04</v>
      </c>
      <c r="C239" s="2">
        <f>RSI!I239</f>
        <v>47.589004410543119</v>
      </c>
      <c r="D239" s="2">
        <f>MACD!E239</f>
        <v>2.4979216965738793E-2</v>
      </c>
      <c r="E239" s="2">
        <f>MACD!F239</f>
        <v>1.8459743896743652E-2</v>
      </c>
      <c r="F239" s="2">
        <f>'Moving Avg'!D239</f>
        <v>1.028</v>
      </c>
      <c r="G239" s="2">
        <f>'Moving Avg'!F239</f>
        <v>1.0514999999999999</v>
      </c>
      <c r="H239" s="2">
        <f>'Moving Avg'!G239</f>
        <v>1.0300000000000002</v>
      </c>
      <c r="I239" s="2">
        <f>'Moving Avg'!H239</f>
        <v>1.2027500000000002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  <c r="M239" s="7">
        <f t="shared" si="30"/>
        <v>25</v>
      </c>
      <c r="N239" s="7">
        <f t="shared" si="31"/>
        <v>0</v>
      </c>
      <c r="O239" s="7">
        <f t="shared" si="32"/>
        <v>0</v>
      </c>
      <c r="P239" s="7">
        <f t="shared" si="33"/>
        <v>83.5</v>
      </c>
      <c r="Q239" s="8">
        <f t="shared" si="34"/>
        <v>21.274999999999999</v>
      </c>
      <c r="R239" s="8">
        <f t="shared" si="35"/>
        <v>25.875</v>
      </c>
      <c r="S239" s="8">
        <f t="shared" si="36"/>
        <v>41.325000000000003</v>
      </c>
      <c r="T239" s="8">
        <f t="shared" si="37"/>
        <v>27.125</v>
      </c>
      <c r="U239" s="7">
        <f t="shared" si="38"/>
        <v>29.491666666666664</v>
      </c>
      <c r="V239" s="7">
        <f t="shared" si="39"/>
        <v>28.9</v>
      </c>
    </row>
    <row r="240" spans="1:22" ht="13.5" x14ac:dyDescent="0.25">
      <c r="A240" s="3">
        <f>RSI!A240</f>
        <v>42656</v>
      </c>
      <c r="B240" s="2">
        <f>RSI!B240</f>
        <v>1.04</v>
      </c>
      <c r="C240" s="2">
        <f>RSI!I240</f>
        <v>47.589004410543119</v>
      </c>
      <c r="D240" s="2">
        <f>MACD!E240</f>
        <v>2.0777393690460277E-2</v>
      </c>
      <c r="E240" s="2">
        <f>MACD!F240</f>
        <v>1.8923273855486977E-2</v>
      </c>
      <c r="F240" s="2">
        <f>'Moving Avg'!D240</f>
        <v>1.032</v>
      </c>
      <c r="G240" s="2">
        <f>'Moving Avg'!F240</f>
        <v>1.0499999999999998</v>
      </c>
      <c r="H240" s="2">
        <f>'Moving Avg'!G240</f>
        <v>1.0304</v>
      </c>
      <c r="I240" s="2">
        <f>'Moving Avg'!H240</f>
        <v>1.2009000000000001</v>
      </c>
      <c r="J240" s="5" t="str">
        <f>OBV!F240</f>
        <v>BULLISH</v>
      </c>
      <c r="K240" s="5" t="str">
        <f>OBV!G240</f>
        <v>NEUTRAL</v>
      </c>
      <c r="L240" s="5" t="str">
        <f>OBV!H240</f>
        <v>CONFIRMED BULLISH</v>
      </c>
      <c r="M240" s="7">
        <f t="shared" si="30"/>
        <v>25</v>
      </c>
      <c r="N240" s="7">
        <f t="shared" si="31"/>
        <v>0</v>
      </c>
      <c r="O240" s="7">
        <f t="shared" si="32"/>
        <v>0</v>
      </c>
      <c r="P240" s="7">
        <f t="shared" si="33"/>
        <v>83.5</v>
      </c>
      <c r="Q240" s="8">
        <f t="shared" si="34"/>
        <v>21.274999999999999</v>
      </c>
      <c r="R240" s="8">
        <f t="shared" si="35"/>
        <v>25.875</v>
      </c>
      <c r="S240" s="8">
        <f t="shared" si="36"/>
        <v>41.325000000000003</v>
      </c>
      <c r="T240" s="8">
        <f t="shared" si="37"/>
        <v>27.125</v>
      </c>
      <c r="U240" s="7">
        <f t="shared" si="38"/>
        <v>29.491666666666664</v>
      </c>
      <c r="V240" s="7">
        <f t="shared" si="39"/>
        <v>28.9</v>
      </c>
    </row>
    <row r="241" spans="1:22" ht="13.5" x14ac:dyDescent="0.25">
      <c r="A241" s="3">
        <f>RSI!A241</f>
        <v>42657</v>
      </c>
      <c r="B241" s="2">
        <f>RSI!B241</f>
        <v>1.06</v>
      </c>
      <c r="C241" s="2">
        <f>RSI!I241</f>
        <v>57.277439072430589</v>
      </c>
      <c r="D241" s="2">
        <f>MACD!E241</f>
        <v>1.5767106011077336E-2</v>
      </c>
      <c r="E241" s="2">
        <f>MACD!F241</f>
        <v>1.8292040286605051E-2</v>
      </c>
      <c r="F241" s="2">
        <f>'Moving Avg'!D241</f>
        <v>1.0400000000000003</v>
      </c>
      <c r="G241" s="2">
        <f>'Moving Avg'!F241</f>
        <v>1.0494999999999997</v>
      </c>
      <c r="H241" s="2">
        <f>'Moving Avg'!G241</f>
        <v>1.0312000000000001</v>
      </c>
      <c r="I241" s="2">
        <f>'Moving Avg'!H241</f>
        <v>1.1991500000000002</v>
      </c>
      <c r="J241" s="5" t="str">
        <f>OBV!F241</f>
        <v>BULLISH</v>
      </c>
      <c r="K241" s="5" t="str">
        <f>OBV!G241</f>
        <v>NEUTRAL</v>
      </c>
      <c r="L241" s="5" t="str">
        <f>OBV!H241</f>
        <v>CONFIRMED BULLISH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83.5</v>
      </c>
      <c r="Q241" s="8">
        <f t="shared" si="34"/>
        <v>37.024999999999999</v>
      </c>
      <c r="R241" s="8">
        <f t="shared" si="35"/>
        <v>34.875</v>
      </c>
      <c r="S241" s="8">
        <f t="shared" si="36"/>
        <v>48.075000000000003</v>
      </c>
      <c r="T241" s="8">
        <f t="shared" si="37"/>
        <v>38.375</v>
      </c>
      <c r="U241" s="7">
        <f t="shared" si="38"/>
        <v>39.991666666666667</v>
      </c>
      <c r="V241" s="7">
        <f t="shared" si="39"/>
        <v>39.587500000000006</v>
      </c>
    </row>
    <row r="242" spans="1:22" ht="13.5" x14ac:dyDescent="0.25">
      <c r="A242" s="3">
        <f>RSI!A242</f>
        <v>42660</v>
      </c>
      <c r="B242" s="2">
        <f>RSI!B242</f>
        <v>1.06</v>
      </c>
      <c r="C242" s="2">
        <f>RSI!I242</f>
        <v>57.277439072430589</v>
      </c>
      <c r="D242" s="2">
        <f>MACD!E242</f>
        <v>1.1434064598329075E-2</v>
      </c>
      <c r="E242" s="2">
        <f>MACD!F242</f>
        <v>1.6920445148949859E-2</v>
      </c>
      <c r="F242" s="2">
        <f>'Moving Avg'!D242</f>
        <v>1.048</v>
      </c>
      <c r="G242" s="2">
        <f>'Moving Avg'!F242</f>
        <v>1.0489999999999997</v>
      </c>
      <c r="H242" s="2">
        <f>'Moving Avg'!G242</f>
        <v>1.0320000000000003</v>
      </c>
      <c r="I242" s="2">
        <f>'Moving Avg'!H242</f>
        <v>1.1974000000000002</v>
      </c>
      <c r="J242" s="5" t="str">
        <f>OBV!F242</f>
        <v>BULLISH</v>
      </c>
      <c r="K242" s="5" t="str">
        <f>OBV!G242</f>
        <v>NEUTRAL</v>
      </c>
      <c r="L242" s="5" t="str">
        <f>OBV!H242</f>
        <v>CONFIRMED BULLISH</v>
      </c>
      <c r="M242" s="7">
        <f t="shared" si="30"/>
        <v>25</v>
      </c>
      <c r="N242" s="7">
        <f t="shared" si="31"/>
        <v>45</v>
      </c>
      <c r="O242" s="7">
        <f t="shared" si="32"/>
        <v>0</v>
      </c>
      <c r="P242" s="7">
        <f t="shared" si="33"/>
        <v>83.5</v>
      </c>
      <c r="Q242" s="8">
        <f t="shared" si="34"/>
        <v>37.024999999999999</v>
      </c>
      <c r="R242" s="8">
        <f t="shared" si="35"/>
        <v>34.875</v>
      </c>
      <c r="S242" s="8">
        <f t="shared" si="36"/>
        <v>48.075000000000003</v>
      </c>
      <c r="T242" s="8">
        <f t="shared" si="37"/>
        <v>38.375</v>
      </c>
      <c r="U242" s="7">
        <f t="shared" si="38"/>
        <v>39.991666666666667</v>
      </c>
      <c r="V242" s="7">
        <f t="shared" si="39"/>
        <v>39.587500000000006</v>
      </c>
    </row>
    <row r="243" spans="1:22" ht="13.5" x14ac:dyDescent="0.25">
      <c r="A243" s="3">
        <f>RSI!A243</f>
        <v>42661</v>
      </c>
      <c r="B243" s="2">
        <f>RSI!B243</f>
        <v>1.07</v>
      </c>
      <c r="C243" s="2">
        <f>RSI!I243</f>
        <v>61.413663745052702</v>
      </c>
      <c r="D243" s="2">
        <f>MACD!E243</f>
        <v>8.4787294219783593E-3</v>
      </c>
      <c r="E243" s="2">
        <f>MACD!F243</f>
        <v>1.5232102003555559E-2</v>
      </c>
      <c r="F243" s="2">
        <f>'Moving Avg'!D243</f>
        <v>1.054</v>
      </c>
      <c r="G243" s="2">
        <f>'Moving Avg'!F243</f>
        <v>1.0489999999999997</v>
      </c>
      <c r="H243" s="2">
        <f>'Moving Avg'!G243</f>
        <v>1.0334000000000001</v>
      </c>
      <c r="I243" s="2">
        <f>'Moving Avg'!H243</f>
        <v>1.1959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  <c r="M243" s="7">
        <f t="shared" si="30"/>
        <v>25</v>
      </c>
      <c r="N243" s="7">
        <f t="shared" si="31"/>
        <v>45</v>
      </c>
      <c r="O243" s="7">
        <f t="shared" si="32"/>
        <v>0</v>
      </c>
      <c r="P243" s="7">
        <f t="shared" si="33"/>
        <v>100</v>
      </c>
      <c r="Q243" s="8">
        <f t="shared" si="34"/>
        <v>39.5</v>
      </c>
      <c r="R243" s="8">
        <f t="shared" si="35"/>
        <v>39</v>
      </c>
      <c r="S243" s="8">
        <f t="shared" si="36"/>
        <v>55.5</v>
      </c>
      <c r="T243" s="8">
        <f t="shared" si="37"/>
        <v>42.5</v>
      </c>
      <c r="U243" s="7">
        <f t="shared" si="38"/>
        <v>44.666666666666664</v>
      </c>
      <c r="V243" s="7">
        <f t="shared" si="39"/>
        <v>44.125</v>
      </c>
    </row>
    <row r="244" spans="1:22" ht="13.5" x14ac:dyDescent="0.25">
      <c r="A244" s="3">
        <f>RSI!A244</f>
        <v>42662</v>
      </c>
      <c r="B244" s="2">
        <f>RSI!B244</f>
        <v>1.07</v>
      </c>
      <c r="C244" s="2">
        <f>RSI!I244</f>
        <v>61.413663745052702</v>
      </c>
      <c r="D244" s="2">
        <f>MACD!E244</f>
        <v>1.2233673388317712E-3</v>
      </c>
      <c r="E244" s="2">
        <f>MACD!F244</f>
        <v>1.2430355070610802E-2</v>
      </c>
      <c r="F244" s="2">
        <f>'Moving Avg'!D244</f>
        <v>1.06</v>
      </c>
      <c r="G244" s="2">
        <f>'Moving Avg'!F244</f>
        <v>1.0489999999999999</v>
      </c>
      <c r="H244" s="2">
        <f>'Moving Avg'!G244</f>
        <v>1.0348000000000004</v>
      </c>
      <c r="I244" s="2">
        <f>'Moving Avg'!H244</f>
        <v>1.1943999999999999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100</v>
      </c>
      <c r="Q244" s="8">
        <f t="shared" si="34"/>
        <v>39.5</v>
      </c>
      <c r="R244" s="8">
        <f t="shared" si="35"/>
        <v>39</v>
      </c>
      <c r="S244" s="8">
        <f t="shared" si="36"/>
        <v>55.5</v>
      </c>
      <c r="T244" s="8">
        <f t="shared" si="37"/>
        <v>42.5</v>
      </c>
      <c r="U244" s="7">
        <f t="shared" si="38"/>
        <v>44.666666666666664</v>
      </c>
      <c r="V244" s="7">
        <f t="shared" si="39"/>
        <v>44.125</v>
      </c>
    </row>
    <row r="245" spans="1:22" ht="13.5" x14ac:dyDescent="0.25">
      <c r="A245" s="3">
        <f>RSI!A245</f>
        <v>42663</v>
      </c>
      <c r="B245" s="2">
        <f>RSI!B245</f>
        <v>1.03</v>
      </c>
      <c r="C245" s="2">
        <f>RSI!I245</f>
        <v>42.37955357559332</v>
      </c>
      <c r="D245" s="2">
        <f>MACD!E245</f>
        <v>-2.0818122686343532E-3</v>
      </c>
      <c r="E245" s="2">
        <f>MACD!F245</f>
        <v>9.5279216027617727E-3</v>
      </c>
      <c r="F245" s="2">
        <f>'Moving Avg'!D245</f>
        <v>1.0580000000000003</v>
      </c>
      <c r="G245" s="2">
        <f>'Moving Avg'!F245</f>
        <v>1.0469999999999999</v>
      </c>
      <c r="H245" s="2">
        <f>'Moving Avg'!G245</f>
        <v>1.0360000000000005</v>
      </c>
      <c r="I245" s="2">
        <f>'Moving Avg'!H245</f>
        <v>1.19255</v>
      </c>
      <c r="J245" s="5" t="str">
        <f>OBV!F245</f>
        <v>BULLISH</v>
      </c>
      <c r="K245" s="5" t="str">
        <f>OBV!G245</f>
        <v>STRONG</v>
      </c>
      <c r="L245" s="5" t="str">
        <f>OBV!H245</f>
        <v>BULLISH DIVERGENCE</v>
      </c>
      <c r="M245" s="7">
        <f t="shared" si="30"/>
        <v>25</v>
      </c>
      <c r="N245" s="7">
        <f t="shared" si="31"/>
        <v>45</v>
      </c>
      <c r="O245" s="7">
        <f t="shared" si="32"/>
        <v>0</v>
      </c>
      <c r="P245" s="7">
        <f t="shared" si="33"/>
        <v>83</v>
      </c>
      <c r="Q245" s="8">
        <f t="shared" si="34"/>
        <v>36.950000000000003</v>
      </c>
      <c r="R245" s="8">
        <f t="shared" si="35"/>
        <v>34.75</v>
      </c>
      <c r="S245" s="8">
        <f t="shared" si="36"/>
        <v>47.85</v>
      </c>
      <c r="T245" s="8">
        <f t="shared" si="37"/>
        <v>38.25</v>
      </c>
      <c r="U245" s="7">
        <f t="shared" si="38"/>
        <v>39.85</v>
      </c>
      <c r="V245" s="7">
        <f t="shared" si="39"/>
        <v>39.450000000000003</v>
      </c>
    </row>
    <row r="246" spans="1:22" ht="13.5" x14ac:dyDescent="0.25">
      <c r="A246" s="3">
        <f>RSI!A246</f>
        <v>42664</v>
      </c>
      <c r="B246" s="2">
        <f>RSI!B246</f>
        <v>0.99</v>
      </c>
      <c r="C246" s="2">
        <f>RSI!I246</f>
        <v>31.774168363965742</v>
      </c>
      <c r="D246" s="2">
        <f>MACD!E246</f>
        <v>-1.7986132457812332E-3</v>
      </c>
      <c r="E246" s="2">
        <f>MACD!F246</f>
        <v>7.2626146330531721E-3</v>
      </c>
      <c r="F246" s="2">
        <f>'Moving Avg'!D246</f>
        <v>1.044</v>
      </c>
      <c r="G246" s="2">
        <f>'Moving Avg'!F246</f>
        <v>1.0429999999999999</v>
      </c>
      <c r="H246" s="2">
        <f>'Moving Avg'!G246</f>
        <v>1.0372000000000003</v>
      </c>
      <c r="I246" s="2">
        <f>'Moving Avg'!H246</f>
        <v>1.19035</v>
      </c>
      <c r="J246" s="5" t="str">
        <f>OBV!F246</f>
        <v>BULLISH</v>
      </c>
      <c r="K246" s="5" t="str">
        <f>OBV!G246</f>
        <v>STRONG</v>
      </c>
      <c r="L246" s="5" t="str">
        <f>OBV!H246</f>
        <v>BULLISH DIVERGENCE</v>
      </c>
      <c r="M246" s="7">
        <f t="shared" si="30"/>
        <v>25</v>
      </c>
      <c r="N246" s="7">
        <f t="shared" si="31"/>
        <v>45</v>
      </c>
      <c r="O246" s="7">
        <f t="shared" si="32"/>
        <v>0</v>
      </c>
      <c r="P246" s="7">
        <f t="shared" si="33"/>
        <v>83</v>
      </c>
      <c r="Q246" s="8">
        <f t="shared" si="34"/>
        <v>36.950000000000003</v>
      </c>
      <c r="R246" s="8">
        <f t="shared" si="35"/>
        <v>34.75</v>
      </c>
      <c r="S246" s="8">
        <f t="shared" si="36"/>
        <v>47.85</v>
      </c>
      <c r="T246" s="8">
        <f t="shared" si="37"/>
        <v>38.25</v>
      </c>
      <c r="U246" s="7">
        <f t="shared" si="38"/>
        <v>39.85</v>
      </c>
      <c r="V246" s="7">
        <f t="shared" si="39"/>
        <v>39.450000000000003</v>
      </c>
    </row>
    <row r="247" spans="1:22" ht="13.5" x14ac:dyDescent="0.25">
      <c r="A247" s="3">
        <f>RSI!A247</f>
        <v>42667</v>
      </c>
      <c r="B247" s="2">
        <f>RSI!B247</f>
        <v>1</v>
      </c>
      <c r="C247" s="2">
        <f>RSI!I247</f>
        <v>36.080691922200884</v>
      </c>
      <c r="D247" s="2">
        <f>MACD!E247</f>
        <v>-1.9550970512864918E-3</v>
      </c>
      <c r="E247" s="2">
        <f>MACD!F247</f>
        <v>5.41907229618524E-3</v>
      </c>
      <c r="F247" s="2">
        <f>'Moving Avg'!D247</f>
        <v>1.032</v>
      </c>
      <c r="G247" s="2">
        <f>'Moving Avg'!F247</f>
        <v>1.0394999999999999</v>
      </c>
      <c r="H247" s="2">
        <f>'Moving Avg'!G247</f>
        <v>1.0386000000000004</v>
      </c>
      <c r="I247" s="2">
        <f>'Moving Avg'!H247</f>
        <v>1.1882000000000001</v>
      </c>
      <c r="J247" s="5" t="str">
        <f>OBV!F247</f>
        <v>BULLISH</v>
      </c>
      <c r="K247" s="5" t="str">
        <f>OBV!G247</f>
        <v>STRONG</v>
      </c>
      <c r="L247" s="5" t="str">
        <f>OBV!H247</f>
        <v>BULLISH DIVERGENCE</v>
      </c>
      <c r="M247" s="7">
        <f t="shared" si="30"/>
        <v>25</v>
      </c>
      <c r="N247" s="7">
        <f t="shared" si="31"/>
        <v>45</v>
      </c>
      <c r="O247" s="7">
        <f t="shared" si="32"/>
        <v>0</v>
      </c>
      <c r="P247" s="7">
        <f t="shared" si="33"/>
        <v>83</v>
      </c>
      <c r="Q247" s="8">
        <f t="shared" si="34"/>
        <v>36.950000000000003</v>
      </c>
      <c r="R247" s="8">
        <f t="shared" si="35"/>
        <v>34.75</v>
      </c>
      <c r="S247" s="8">
        <f t="shared" si="36"/>
        <v>47.85</v>
      </c>
      <c r="T247" s="8">
        <f t="shared" si="37"/>
        <v>38.25</v>
      </c>
      <c r="U247" s="7">
        <f t="shared" si="38"/>
        <v>39.85</v>
      </c>
      <c r="V247" s="7">
        <f t="shared" si="39"/>
        <v>39.450000000000003</v>
      </c>
    </row>
    <row r="248" spans="1:22" ht="13.5" x14ac:dyDescent="0.25">
      <c r="A248" s="3">
        <f>RSI!A248</f>
        <v>42668</v>
      </c>
      <c r="B248" s="2">
        <f>RSI!B248</f>
        <v>0.96</v>
      </c>
      <c r="C248" s="2">
        <f>RSI!I248</f>
        <v>28.367366094314917</v>
      </c>
      <c r="D248" s="2">
        <f>MACD!E248</f>
        <v>4.2123882526772238E-3</v>
      </c>
      <c r="E248" s="2">
        <f>MACD!F248</f>
        <v>5.1777354874836378E-3</v>
      </c>
      <c r="F248" s="2">
        <f>'Moving Avg'!D248</f>
        <v>1.01</v>
      </c>
      <c r="G248" s="2">
        <f>'Moving Avg'!F248</f>
        <v>1.034</v>
      </c>
      <c r="H248" s="2">
        <f>'Moving Avg'!G248</f>
        <v>1.0392000000000003</v>
      </c>
      <c r="I248" s="2">
        <f>'Moving Avg'!H248</f>
        <v>1.1858500000000003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  <c r="M248" s="7">
        <f t="shared" si="30"/>
        <v>50</v>
      </c>
      <c r="N248" s="7">
        <f t="shared" si="31"/>
        <v>45</v>
      </c>
      <c r="O248" s="7">
        <f t="shared" si="32"/>
        <v>0</v>
      </c>
      <c r="P248" s="7">
        <f t="shared" si="33"/>
        <v>16.5</v>
      </c>
      <c r="Q248" s="8">
        <f t="shared" si="34"/>
        <v>35.725000000000001</v>
      </c>
      <c r="R248" s="8">
        <f t="shared" si="35"/>
        <v>23.125</v>
      </c>
      <c r="S248" s="8">
        <f t="shared" si="36"/>
        <v>21.675000000000001</v>
      </c>
      <c r="T248" s="8">
        <f t="shared" si="37"/>
        <v>27.875</v>
      </c>
      <c r="U248" s="7">
        <f t="shared" si="38"/>
        <v>26.841666666666669</v>
      </c>
      <c r="V248" s="7">
        <f t="shared" si="39"/>
        <v>27.1</v>
      </c>
    </row>
    <row r="249" spans="1:22" ht="13.5" x14ac:dyDescent="0.25">
      <c r="A249" s="3">
        <f>RSI!A249</f>
        <v>42669</v>
      </c>
      <c r="B249" s="2">
        <f>RSI!B249</f>
        <v>1</v>
      </c>
      <c r="C249" s="2">
        <f>RSI!I249</f>
        <v>41.77271303514916</v>
      </c>
      <c r="D249" s="2">
        <f>MACD!E249</f>
        <v>6.9451771574613463E-3</v>
      </c>
      <c r="E249" s="2">
        <f>MACD!F249</f>
        <v>5.5312238214791799E-3</v>
      </c>
      <c r="F249" s="2">
        <f>'Moving Avg'!D249</f>
        <v>0.99600000000000011</v>
      </c>
      <c r="G249" s="2">
        <f>'Moving Avg'!F249</f>
        <v>1.0305</v>
      </c>
      <c r="H249" s="2">
        <f>'Moving Avg'!G249</f>
        <v>1.0408000000000004</v>
      </c>
      <c r="I249" s="2">
        <f>'Moving Avg'!H249</f>
        <v>1.1837000000000002</v>
      </c>
      <c r="J249" s="5" t="str">
        <f>OBV!F249</f>
        <v>BULLISH</v>
      </c>
      <c r="K249" s="5" t="str">
        <f>OBV!G249</f>
        <v>STRONG</v>
      </c>
      <c r="L249" s="5" t="str">
        <f>OBV!H249</f>
        <v>BULLISH DIVERGENCE</v>
      </c>
      <c r="M249" s="7">
        <f t="shared" si="30"/>
        <v>25</v>
      </c>
      <c r="N249" s="7">
        <f t="shared" si="31"/>
        <v>0</v>
      </c>
      <c r="O249" s="7">
        <f t="shared" si="32"/>
        <v>0</v>
      </c>
      <c r="P249" s="7">
        <f t="shared" si="33"/>
        <v>83</v>
      </c>
      <c r="Q249" s="8">
        <f t="shared" si="34"/>
        <v>21.2</v>
      </c>
      <c r="R249" s="8">
        <f t="shared" si="35"/>
        <v>25.75</v>
      </c>
      <c r="S249" s="8">
        <f t="shared" si="36"/>
        <v>41.1</v>
      </c>
      <c r="T249" s="8">
        <f t="shared" si="37"/>
        <v>27</v>
      </c>
      <c r="U249" s="7">
        <f t="shared" si="38"/>
        <v>29.350000000000005</v>
      </c>
      <c r="V249" s="7">
        <f t="shared" si="39"/>
        <v>28.762500000000003</v>
      </c>
    </row>
    <row r="250" spans="1:22" ht="13.5" x14ac:dyDescent="0.25">
      <c r="A250" s="3">
        <f>RSI!A250</f>
        <v>42670</v>
      </c>
      <c r="B250" s="2">
        <f>RSI!B250</f>
        <v>1</v>
      </c>
      <c r="C250" s="2">
        <f>RSI!I250</f>
        <v>41.77271303514916</v>
      </c>
      <c r="D250" s="2">
        <f>MACD!E250</f>
        <v>9.4629442235178995E-3</v>
      </c>
      <c r="E250" s="2">
        <f>MACD!F250</f>
        <v>6.3175679018869241E-3</v>
      </c>
      <c r="F250" s="2">
        <f>'Moving Avg'!D250</f>
        <v>0.99</v>
      </c>
      <c r="G250" s="2">
        <f>'Moving Avg'!F250</f>
        <v>1.0285</v>
      </c>
      <c r="H250" s="2">
        <f>'Moving Avg'!G250</f>
        <v>1.0422000000000005</v>
      </c>
      <c r="I250" s="2">
        <f>'Moving Avg'!H250</f>
        <v>1.1815500000000001</v>
      </c>
      <c r="J250" s="5" t="str">
        <f>OBV!F250</f>
        <v>BULLISH</v>
      </c>
      <c r="K250" s="5" t="str">
        <f>OBV!G250</f>
        <v>STRONG</v>
      </c>
      <c r="L250" s="5" t="str">
        <f>OBV!H250</f>
        <v>BULLISH DIVERGENCE</v>
      </c>
      <c r="M250" s="7">
        <f t="shared" si="30"/>
        <v>25</v>
      </c>
      <c r="N250" s="7">
        <f t="shared" si="31"/>
        <v>0</v>
      </c>
      <c r="O250" s="7">
        <f t="shared" si="32"/>
        <v>0</v>
      </c>
      <c r="P250" s="7">
        <f t="shared" si="33"/>
        <v>83</v>
      </c>
      <c r="Q250" s="8">
        <f t="shared" si="34"/>
        <v>21.2</v>
      </c>
      <c r="R250" s="8">
        <f t="shared" si="35"/>
        <v>25.75</v>
      </c>
      <c r="S250" s="8">
        <f t="shared" si="36"/>
        <v>41.1</v>
      </c>
      <c r="T250" s="8">
        <f t="shared" si="37"/>
        <v>27</v>
      </c>
      <c r="U250" s="7">
        <f t="shared" si="38"/>
        <v>29.350000000000005</v>
      </c>
      <c r="V250" s="7">
        <f t="shared" si="39"/>
        <v>28.762500000000003</v>
      </c>
    </row>
    <row r="251" spans="1:22" ht="13.5" x14ac:dyDescent="0.25">
      <c r="A251" s="3">
        <f>RSI!A251</f>
        <v>42671</v>
      </c>
      <c r="B251" s="2">
        <f>RSI!B251</f>
        <v>1.03</v>
      </c>
      <c r="C251" s="2">
        <f>RSI!I251</f>
        <v>49.92401963228626</v>
      </c>
      <c r="D251" s="2">
        <f>MACD!E251</f>
        <v>1.2638255238536455E-2</v>
      </c>
      <c r="E251" s="2">
        <f>MACD!F251</f>
        <v>7.5817053692168318E-3</v>
      </c>
      <c r="F251" s="2">
        <f>'Moving Avg'!D251</f>
        <v>0.998</v>
      </c>
      <c r="G251" s="2">
        <f>'Moving Avg'!F251</f>
        <v>1.028</v>
      </c>
      <c r="H251" s="2">
        <f>'Moving Avg'!G251</f>
        <v>1.0438000000000003</v>
      </c>
      <c r="I251" s="2">
        <f>'Moving Avg'!H251</f>
        <v>1.1798500000000001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25</v>
      </c>
      <c r="N251" s="7">
        <f t="shared" si="31"/>
        <v>0</v>
      </c>
      <c r="O251" s="7">
        <f t="shared" si="32"/>
        <v>0</v>
      </c>
      <c r="P251" s="7">
        <f t="shared" si="33"/>
        <v>100</v>
      </c>
      <c r="Q251" s="8">
        <f t="shared" si="34"/>
        <v>23.75</v>
      </c>
      <c r="R251" s="8">
        <f t="shared" si="35"/>
        <v>30</v>
      </c>
      <c r="S251" s="8">
        <f t="shared" si="36"/>
        <v>48.75</v>
      </c>
      <c r="T251" s="8">
        <f t="shared" si="37"/>
        <v>31.25</v>
      </c>
      <c r="U251" s="7">
        <f t="shared" si="38"/>
        <v>34.166666666666664</v>
      </c>
      <c r="V251" s="7">
        <f t="shared" si="39"/>
        <v>33.4375</v>
      </c>
    </row>
    <row r="252" spans="1:22" ht="13.5" x14ac:dyDescent="0.25">
      <c r="A252" s="3">
        <f>RSI!A252</f>
        <v>42674</v>
      </c>
      <c r="B252" s="2">
        <f>RSI!B252</f>
        <v>1.03</v>
      </c>
      <c r="C252" s="2">
        <f>RSI!I252</f>
        <v>49.92401963228626</v>
      </c>
      <c r="D252" s="2">
        <f>MACD!E252</f>
        <v>1.5323889164963633E-2</v>
      </c>
      <c r="E252" s="2">
        <f>MACD!F252</f>
        <v>9.1301421283661918E-3</v>
      </c>
      <c r="F252" s="2">
        <f>'Moving Avg'!D252</f>
        <v>1.004</v>
      </c>
      <c r="G252" s="2">
        <f>'Moving Avg'!F252</f>
        <v>1.0275000000000003</v>
      </c>
      <c r="H252" s="2">
        <f>'Moving Avg'!G252</f>
        <v>1.0448000000000004</v>
      </c>
      <c r="I252" s="2">
        <f>'Moving Avg'!H252</f>
        <v>1.17805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25</v>
      </c>
      <c r="N252" s="7">
        <f t="shared" si="31"/>
        <v>0</v>
      </c>
      <c r="O252" s="7">
        <f t="shared" si="32"/>
        <v>0</v>
      </c>
      <c r="P252" s="7">
        <f t="shared" si="33"/>
        <v>100</v>
      </c>
      <c r="Q252" s="8">
        <f t="shared" si="34"/>
        <v>23.75</v>
      </c>
      <c r="R252" s="8">
        <f t="shared" si="35"/>
        <v>30</v>
      </c>
      <c r="S252" s="8">
        <f t="shared" si="36"/>
        <v>48.75</v>
      </c>
      <c r="T252" s="8">
        <f t="shared" si="37"/>
        <v>31.25</v>
      </c>
      <c r="U252" s="7">
        <f t="shared" si="38"/>
        <v>34.166666666666664</v>
      </c>
      <c r="V252" s="7">
        <f t="shared" si="39"/>
        <v>33.4375</v>
      </c>
    </row>
    <row r="253" spans="1:22" ht="13.5" x14ac:dyDescent="0.25">
      <c r="A253" s="3">
        <f>RSI!A253</f>
        <v>42675</v>
      </c>
      <c r="B253" s="2">
        <f>RSI!B253</f>
        <v>1.03</v>
      </c>
      <c r="C253" s="2">
        <f>RSI!I253</f>
        <v>49.92401963228626</v>
      </c>
      <c r="D253" s="2">
        <f>MACD!E253</f>
        <v>1.9133728974387143E-2</v>
      </c>
      <c r="E253" s="2">
        <f>MACD!F253</f>
        <v>1.1130859497570382E-2</v>
      </c>
      <c r="F253" s="2">
        <f>'Moving Avg'!D253</f>
        <v>1.0180000000000002</v>
      </c>
      <c r="G253" s="2">
        <f>'Moving Avg'!F253</f>
        <v>1.0265000000000002</v>
      </c>
      <c r="H253" s="2">
        <f>'Moving Avg'!G253</f>
        <v>1.0458000000000005</v>
      </c>
      <c r="I253" s="2">
        <f>'Moving Avg'!H253</f>
        <v>1.1763500000000002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25</v>
      </c>
      <c r="N253" s="7">
        <f t="shared" si="31"/>
        <v>0</v>
      </c>
      <c r="O253" s="7">
        <f t="shared" si="32"/>
        <v>0</v>
      </c>
      <c r="P253" s="7">
        <f t="shared" si="33"/>
        <v>100</v>
      </c>
      <c r="Q253" s="8">
        <f t="shared" si="34"/>
        <v>23.75</v>
      </c>
      <c r="R253" s="8">
        <f t="shared" si="35"/>
        <v>30</v>
      </c>
      <c r="S253" s="8">
        <f t="shared" si="36"/>
        <v>48.75</v>
      </c>
      <c r="T253" s="8">
        <f t="shared" si="37"/>
        <v>31.25</v>
      </c>
      <c r="U253" s="7">
        <f t="shared" si="38"/>
        <v>34.166666666666664</v>
      </c>
      <c r="V253" s="7">
        <f t="shared" si="39"/>
        <v>33.4375</v>
      </c>
    </row>
    <row r="254" spans="1:22" ht="13.5" x14ac:dyDescent="0.25">
      <c r="A254" s="3">
        <f>RSI!A254</f>
        <v>42676</v>
      </c>
      <c r="B254" s="2">
        <f>RSI!B254</f>
        <v>1</v>
      </c>
      <c r="C254" s="2">
        <f>RSI!I254</f>
        <v>42.494111021627241</v>
      </c>
      <c r="D254" s="2">
        <f>MACD!E254</f>
        <v>2.4578660688614917E-2</v>
      </c>
      <c r="E254" s="2">
        <f>MACD!F254</f>
        <v>1.3820419735779289E-2</v>
      </c>
      <c r="F254" s="2">
        <f>'Moving Avg'!D254</f>
        <v>1.0180000000000002</v>
      </c>
      <c r="G254" s="2">
        <f>'Moving Avg'!F254</f>
        <v>1.0255000000000003</v>
      </c>
      <c r="H254" s="2">
        <f>'Moving Avg'!G254</f>
        <v>1.0462000000000002</v>
      </c>
      <c r="I254" s="2">
        <f>'Moving Avg'!H254</f>
        <v>1.1745000000000001</v>
      </c>
      <c r="J254" s="5" t="str">
        <f>OBV!F254</f>
        <v>BEARISH</v>
      </c>
      <c r="K254" s="5" t="str">
        <f>OBV!G254</f>
        <v>NEUTRAL</v>
      </c>
      <c r="L254" s="5" t="str">
        <f>OBV!H254</f>
        <v>NEUTRAL</v>
      </c>
      <c r="M254" s="7">
        <f t="shared" si="30"/>
        <v>25</v>
      </c>
      <c r="N254" s="7">
        <f t="shared" si="31"/>
        <v>0</v>
      </c>
      <c r="O254" s="7">
        <f t="shared" si="32"/>
        <v>0</v>
      </c>
      <c r="P254" s="7">
        <f t="shared" si="33"/>
        <v>16.5</v>
      </c>
      <c r="Q254" s="8">
        <f t="shared" si="34"/>
        <v>11.225</v>
      </c>
      <c r="R254" s="8">
        <f t="shared" si="35"/>
        <v>9.125</v>
      </c>
      <c r="S254" s="8">
        <f t="shared" si="36"/>
        <v>11.175000000000001</v>
      </c>
      <c r="T254" s="8">
        <f t="shared" si="37"/>
        <v>10.375</v>
      </c>
      <c r="U254" s="7">
        <f t="shared" si="38"/>
        <v>10.508333333333335</v>
      </c>
      <c r="V254" s="7">
        <f t="shared" si="39"/>
        <v>10.475000000000001</v>
      </c>
    </row>
    <row r="255" spans="1:22" ht="13.5" x14ac:dyDescent="0.25">
      <c r="A255" s="3">
        <f>RSI!A255</f>
        <v>42677</v>
      </c>
      <c r="B255" s="2">
        <f>RSI!B255</f>
        <v>0.98</v>
      </c>
      <c r="C255" s="2">
        <f>RSI!I255</f>
        <v>38.391994217030756</v>
      </c>
      <c r="D255" s="2">
        <f>MACD!E255</f>
        <v>2.4689890257441283E-2</v>
      </c>
      <c r="E255" s="2">
        <f>MACD!F255</f>
        <v>1.5994313840111688E-2</v>
      </c>
      <c r="F255" s="2">
        <f>'Moving Avg'!D255</f>
        <v>1.014</v>
      </c>
      <c r="G255" s="2">
        <f>'Moving Avg'!F255</f>
        <v>1.0235000000000003</v>
      </c>
      <c r="H255" s="2">
        <f>'Moving Avg'!G255</f>
        <v>1.0462000000000002</v>
      </c>
      <c r="I255" s="2">
        <f>'Moving Avg'!H255</f>
        <v>1.17255</v>
      </c>
      <c r="J255" s="5" t="str">
        <f>OBV!F255</f>
        <v>BEARISH</v>
      </c>
      <c r="K255" s="5" t="str">
        <f>OBV!G255</f>
        <v>NEUTRAL</v>
      </c>
      <c r="L255" s="5" t="str">
        <f>OBV!H255</f>
        <v>CONFIRMED BEARISH</v>
      </c>
      <c r="M255" s="7">
        <f t="shared" si="30"/>
        <v>25</v>
      </c>
      <c r="N255" s="7">
        <f t="shared" si="31"/>
        <v>0</v>
      </c>
      <c r="O255" s="7">
        <f t="shared" si="32"/>
        <v>0</v>
      </c>
      <c r="P255" s="7">
        <f t="shared" si="33"/>
        <v>16.5</v>
      </c>
      <c r="Q255" s="8">
        <f t="shared" si="34"/>
        <v>11.225</v>
      </c>
      <c r="R255" s="8">
        <f t="shared" si="35"/>
        <v>9.125</v>
      </c>
      <c r="S255" s="8">
        <f t="shared" si="36"/>
        <v>11.175000000000001</v>
      </c>
      <c r="T255" s="8">
        <f t="shared" si="37"/>
        <v>10.375</v>
      </c>
      <c r="U255" s="7">
        <f t="shared" si="38"/>
        <v>10.508333333333335</v>
      </c>
      <c r="V255" s="7">
        <f t="shared" si="39"/>
        <v>10.475000000000001</v>
      </c>
    </row>
    <row r="256" spans="1:22" ht="13.5" x14ac:dyDescent="0.25">
      <c r="A256" s="3">
        <f>RSI!A256</f>
        <v>42678</v>
      </c>
      <c r="B256" s="2">
        <f>RSI!B256</f>
        <v>0.96</v>
      </c>
      <c r="C256" s="2">
        <f>RSI!I256</f>
        <v>34.776634546774332</v>
      </c>
      <c r="D256" s="2">
        <f>MACD!E256</f>
        <v>2.0393105557719116E-2</v>
      </c>
      <c r="E256" s="2">
        <f>MACD!F256</f>
        <v>1.6874072183633175E-2</v>
      </c>
      <c r="F256" s="2">
        <f>'Moving Avg'!D256</f>
        <v>1</v>
      </c>
      <c r="G256" s="2">
        <f>'Moving Avg'!F256</f>
        <v>1.0205000000000002</v>
      </c>
      <c r="H256" s="2">
        <f>'Moving Avg'!G256</f>
        <v>1.0450000000000002</v>
      </c>
      <c r="I256" s="2">
        <f>'Moving Avg'!H256</f>
        <v>1.1704000000000001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  <c r="M256" s="7">
        <f t="shared" si="30"/>
        <v>25</v>
      </c>
      <c r="N256" s="7">
        <f t="shared" si="31"/>
        <v>0</v>
      </c>
      <c r="O256" s="7">
        <f t="shared" si="32"/>
        <v>0</v>
      </c>
      <c r="P256" s="7">
        <f t="shared" si="33"/>
        <v>16.5</v>
      </c>
      <c r="Q256" s="8">
        <f t="shared" si="34"/>
        <v>11.225</v>
      </c>
      <c r="R256" s="8">
        <f t="shared" si="35"/>
        <v>9.125</v>
      </c>
      <c r="S256" s="8">
        <f t="shared" si="36"/>
        <v>11.175000000000001</v>
      </c>
      <c r="T256" s="8">
        <f t="shared" si="37"/>
        <v>10.375</v>
      </c>
      <c r="U256" s="7">
        <f t="shared" si="38"/>
        <v>10.508333333333335</v>
      </c>
      <c r="V256" s="7">
        <f t="shared" si="39"/>
        <v>10.475000000000001</v>
      </c>
    </row>
    <row r="257" spans="1:22" ht="13.5" x14ac:dyDescent="0.25">
      <c r="A257" s="3">
        <f>RSI!A257</f>
        <v>42681</v>
      </c>
      <c r="B257" s="2">
        <f>RSI!B257</f>
        <v>0.96</v>
      </c>
      <c r="C257" s="2">
        <f>RSI!I257</f>
        <v>34.776634546774318</v>
      </c>
      <c r="D257" s="2">
        <f>MACD!E257</f>
        <v>1.867462061568359E-2</v>
      </c>
      <c r="E257" s="2">
        <f>MACD!F257</f>
        <v>1.7234181870043261E-2</v>
      </c>
      <c r="F257" s="2">
        <f>'Moving Avg'!D257</f>
        <v>0.98599999999999999</v>
      </c>
      <c r="G257" s="2">
        <f>'Moving Avg'!F257</f>
        <v>1.0175000000000001</v>
      </c>
      <c r="H257" s="2">
        <f>'Moving Avg'!G257</f>
        <v>1.0438000000000003</v>
      </c>
      <c r="I257" s="2">
        <f>'Moving Avg'!H257</f>
        <v>1.1682500000000002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  <c r="M257" s="7">
        <f t="shared" si="30"/>
        <v>25</v>
      </c>
      <c r="N257" s="7">
        <f t="shared" si="31"/>
        <v>0</v>
      </c>
      <c r="O257" s="7">
        <f t="shared" si="32"/>
        <v>0</v>
      </c>
      <c r="P257" s="7">
        <f t="shared" si="33"/>
        <v>16.5</v>
      </c>
      <c r="Q257" s="8">
        <f t="shared" si="34"/>
        <v>11.225</v>
      </c>
      <c r="R257" s="8">
        <f t="shared" si="35"/>
        <v>9.125</v>
      </c>
      <c r="S257" s="8">
        <f t="shared" si="36"/>
        <v>11.175000000000001</v>
      </c>
      <c r="T257" s="8">
        <f t="shared" si="37"/>
        <v>10.375</v>
      </c>
      <c r="U257" s="7">
        <f t="shared" si="38"/>
        <v>10.508333333333335</v>
      </c>
      <c r="V257" s="7">
        <f t="shared" si="39"/>
        <v>10.475000000000001</v>
      </c>
    </row>
    <row r="258" spans="1:22" ht="13.5" x14ac:dyDescent="0.25">
      <c r="A258" s="3">
        <f>RSI!A258</f>
        <v>42682</v>
      </c>
      <c r="B258" s="2">
        <f>RSI!B258</f>
        <v>0.96</v>
      </c>
      <c r="C258" s="2">
        <f>RSI!I258</f>
        <v>34.776634546774318</v>
      </c>
      <c r="D258" s="2">
        <f>MACD!E258</f>
        <v>1.1417407391972834E-2</v>
      </c>
      <c r="E258" s="2">
        <f>MACD!F258</f>
        <v>1.6070826974429176E-2</v>
      </c>
      <c r="F258" s="2">
        <f>'Moving Avg'!D258</f>
        <v>0.97199999999999986</v>
      </c>
      <c r="G258" s="2">
        <f>'Moving Avg'!F258</f>
        <v>1.0135000000000001</v>
      </c>
      <c r="H258" s="2">
        <f>'Moving Avg'!G258</f>
        <v>1.0426000000000002</v>
      </c>
      <c r="I258" s="2">
        <f>'Moving Avg'!H258</f>
        <v>1.1661000000000004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16.5</v>
      </c>
      <c r="Q258" s="8">
        <f t="shared" si="34"/>
        <v>26.975000000000001</v>
      </c>
      <c r="R258" s="8">
        <f t="shared" si="35"/>
        <v>18.125</v>
      </c>
      <c r="S258" s="8">
        <f t="shared" si="36"/>
        <v>17.925000000000001</v>
      </c>
      <c r="T258" s="8">
        <f t="shared" si="37"/>
        <v>21.625</v>
      </c>
      <c r="U258" s="7">
        <f t="shared" si="38"/>
        <v>21.008333333333336</v>
      </c>
      <c r="V258" s="7">
        <f t="shared" si="39"/>
        <v>21.162500000000001</v>
      </c>
    </row>
    <row r="259" spans="1:22" ht="13.5" x14ac:dyDescent="0.25">
      <c r="A259" s="3">
        <f>RSI!A259</f>
        <v>42683</v>
      </c>
      <c r="B259" s="2">
        <f>RSI!B259</f>
        <v>0.98</v>
      </c>
      <c r="C259" s="2">
        <f>RSI!I259</f>
        <v>41.640608724145174</v>
      </c>
      <c r="D259" s="2">
        <f>MACD!E259</f>
        <v>1.027380834328806E-2</v>
      </c>
      <c r="E259" s="2">
        <f>MACD!F259</f>
        <v>1.4911423248200955E-2</v>
      </c>
      <c r="F259" s="2">
        <f>'Moving Avg'!D259</f>
        <v>0.96799999999999997</v>
      </c>
      <c r="G259" s="2">
        <f>'Moving Avg'!F259</f>
        <v>1.0105</v>
      </c>
      <c r="H259" s="2">
        <f>'Moving Avg'!G259</f>
        <v>1.0418000000000003</v>
      </c>
      <c r="I259" s="2">
        <f>'Moving Avg'!H259</f>
        <v>1.1640500000000003</v>
      </c>
      <c r="J259" s="5" t="str">
        <f>OBV!F259</f>
        <v>BULLISH</v>
      </c>
      <c r="K259" s="5" t="str">
        <f>OBV!G259</f>
        <v>NEUTRAL</v>
      </c>
      <c r="L259" s="5" t="str">
        <f>OBV!H259</f>
        <v>BULLISH DIVERGENCE</v>
      </c>
      <c r="M259" s="7">
        <f t="shared" si="40"/>
        <v>25</v>
      </c>
      <c r="N259" s="7">
        <f t="shared" si="41"/>
        <v>45</v>
      </c>
      <c r="O259" s="7">
        <f t="shared" si="42"/>
        <v>0</v>
      </c>
      <c r="P259" s="7">
        <f t="shared" si="43"/>
        <v>66.5</v>
      </c>
      <c r="Q259" s="8">
        <f t="shared" ref="Q259:Q322" si="44">0.35*M259+N259*0.35+O259*0.15+P259*0.15</f>
        <v>34.475000000000001</v>
      </c>
      <c r="R259" s="8">
        <f t="shared" ref="R259:R322" si="45">M259*0.2+N259*0.2+O259*0.35+P259*0.25</f>
        <v>30.625</v>
      </c>
      <c r="S259" s="8">
        <f t="shared" ref="S259:S322" si="46">M259*0.15+N259*0.15+O259*0.25+P259*0.45</f>
        <v>40.424999999999997</v>
      </c>
      <c r="T259" s="8">
        <f t="shared" ref="T259:T322" si="47">0.25*SUM(M259:P259)</f>
        <v>34.125</v>
      </c>
      <c r="U259" s="7">
        <f t="shared" ref="U259:U322" si="48">SUM(Q259:S259)/3</f>
        <v>35.174999999999997</v>
      </c>
      <c r="V259" s="7">
        <f t="shared" ref="V259:V322" si="49">SUM(Q259:T259)/4</f>
        <v>34.912499999999994</v>
      </c>
    </row>
    <row r="260" spans="1:22" ht="13.5" x14ac:dyDescent="0.25">
      <c r="A260" s="3">
        <f>RSI!A260</f>
        <v>42684</v>
      </c>
      <c r="B260" s="2">
        <f>RSI!B260</f>
        <v>0.96</v>
      </c>
      <c r="C260" s="2">
        <f>RSI!I260</f>
        <v>37.401749115534351</v>
      </c>
      <c r="D260" s="2">
        <f>MACD!E260</f>
        <v>1.0970147455078738E-2</v>
      </c>
      <c r="E260" s="2">
        <f>MACD!F260</f>
        <v>1.4123168089576511E-2</v>
      </c>
      <c r="F260" s="2">
        <f>'Moving Avg'!D260</f>
        <v>0.96400000000000008</v>
      </c>
      <c r="G260" s="2">
        <f>'Moving Avg'!F260</f>
        <v>1.0065000000000002</v>
      </c>
      <c r="H260" s="2">
        <f>'Moving Avg'!G260</f>
        <v>1.04</v>
      </c>
      <c r="I260" s="2">
        <f>'Moving Avg'!H260</f>
        <v>1.1619000000000002</v>
      </c>
      <c r="J260" s="5" t="str">
        <f>OBV!F260</f>
        <v>BULLISH</v>
      </c>
      <c r="K260" s="5" t="str">
        <f>OBV!G260</f>
        <v>NEUTRAL</v>
      </c>
      <c r="L260" s="5" t="str">
        <f>OBV!H260</f>
        <v>BULLISH DIVERGENCE</v>
      </c>
      <c r="M260" s="7">
        <f t="shared" si="40"/>
        <v>25</v>
      </c>
      <c r="N260" s="7">
        <f t="shared" si="41"/>
        <v>45</v>
      </c>
      <c r="O260" s="7">
        <f t="shared" si="42"/>
        <v>0</v>
      </c>
      <c r="P260" s="7">
        <f t="shared" si="43"/>
        <v>66.5</v>
      </c>
      <c r="Q260" s="8">
        <f t="shared" si="44"/>
        <v>34.475000000000001</v>
      </c>
      <c r="R260" s="8">
        <f t="shared" si="45"/>
        <v>30.625</v>
      </c>
      <c r="S260" s="8">
        <f t="shared" si="46"/>
        <v>40.424999999999997</v>
      </c>
      <c r="T260" s="8">
        <f t="shared" si="47"/>
        <v>34.125</v>
      </c>
      <c r="U260" s="7">
        <f t="shared" si="48"/>
        <v>35.174999999999997</v>
      </c>
      <c r="V260" s="7">
        <f t="shared" si="49"/>
        <v>34.912499999999994</v>
      </c>
    </row>
    <row r="261" spans="1:22" ht="13.5" x14ac:dyDescent="0.25">
      <c r="A261" s="3">
        <f>RSI!A261</f>
        <v>42685</v>
      </c>
      <c r="B261" s="2">
        <f>RSI!B261</f>
        <v>0.96</v>
      </c>
      <c r="C261" s="2">
        <f>RSI!I261</f>
        <v>37.401749115534351</v>
      </c>
      <c r="D261" s="2">
        <f>MACD!E261</f>
        <v>1.646192143206493E-2</v>
      </c>
      <c r="E261" s="2">
        <f>MACD!F261</f>
        <v>1.4590918758074195E-2</v>
      </c>
      <c r="F261" s="2">
        <f>'Moving Avg'!D261</f>
        <v>0.96400000000000008</v>
      </c>
      <c r="G261" s="2">
        <f>'Moving Avg'!F261</f>
        <v>1.0015000000000001</v>
      </c>
      <c r="H261" s="2">
        <f>'Moving Avg'!G261</f>
        <v>1.0376000000000001</v>
      </c>
      <c r="I261" s="2">
        <f>'Moving Avg'!H261</f>
        <v>1.1597500000000003</v>
      </c>
      <c r="J261" s="5" t="str">
        <f>OBV!F261</f>
        <v>BULLISH</v>
      </c>
      <c r="K261" s="5" t="str">
        <f>OBV!G261</f>
        <v>NEUTRAL</v>
      </c>
      <c r="L261" s="5" t="str">
        <f>OBV!H261</f>
        <v>NEUTRAL</v>
      </c>
      <c r="M261" s="7">
        <f t="shared" si="40"/>
        <v>25</v>
      </c>
      <c r="N261" s="7">
        <f t="shared" si="41"/>
        <v>0</v>
      </c>
      <c r="O261" s="7">
        <f t="shared" si="42"/>
        <v>0</v>
      </c>
      <c r="P261" s="7">
        <f t="shared" si="43"/>
        <v>49.5</v>
      </c>
      <c r="Q261" s="8">
        <f t="shared" si="44"/>
        <v>16.175000000000001</v>
      </c>
      <c r="R261" s="8">
        <f t="shared" si="45"/>
        <v>17.375</v>
      </c>
      <c r="S261" s="8">
        <f t="shared" si="46"/>
        <v>26.025000000000002</v>
      </c>
      <c r="T261" s="8">
        <f t="shared" si="47"/>
        <v>18.625</v>
      </c>
      <c r="U261" s="7">
        <f t="shared" si="48"/>
        <v>19.858333333333334</v>
      </c>
      <c r="V261" s="7">
        <f t="shared" si="49"/>
        <v>19.55</v>
      </c>
    </row>
    <row r="262" spans="1:22" ht="13.5" x14ac:dyDescent="0.25">
      <c r="A262" s="3">
        <f>RSI!A262</f>
        <v>42688</v>
      </c>
      <c r="B262" s="2">
        <f>RSI!B262</f>
        <v>0.94</v>
      </c>
      <c r="C262" s="2">
        <f>RSI!I262</f>
        <v>33.45237490914775</v>
      </c>
      <c r="D262" s="2">
        <f>MACD!E262</f>
        <v>2.2856195386318334E-2</v>
      </c>
      <c r="E262" s="2">
        <f>MACD!F262</f>
        <v>1.6243974083723023E-2</v>
      </c>
      <c r="F262" s="2">
        <f>'Moving Avg'!D262</f>
        <v>0.96</v>
      </c>
      <c r="G262" s="2">
        <f>'Moving Avg'!F262</f>
        <v>0.99550000000000016</v>
      </c>
      <c r="H262" s="2">
        <f>'Moving Avg'!G262</f>
        <v>1.0341999999999998</v>
      </c>
      <c r="I262" s="2">
        <f>'Moving Avg'!H262</f>
        <v>1.1578000000000004</v>
      </c>
      <c r="J262" s="5" t="str">
        <f>OBV!F262</f>
        <v>BEARISH</v>
      </c>
      <c r="K262" s="5" t="str">
        <f>OBV!G262</f>
        <v>NEUTRAL</v>
      </c>
      <c r="L262" s="5" t="str">
        <f>OBV!H262</f>
        <v>CONFIRMED BEARISH</v>
      </c>
      <c r="M262" s="7">
        <f t="shared" si="40"/>
        <v>25</v>
      </c>
      <c r="N262" s="7">
        <f t="shared" si="41"/>
        <v>0</v>
      </c>
      <c r="O262" s="7">
        <f t="shared" si="42"/>
        <v>0</v>
      </c>
      <c r="P262" s="7">
        <f t="shared" si="43"/>
        <v>16.5</v>
      </c>
      <c r="Q262" s="8">
        <f t="shared" si="44"/>
        <v>11.225</v>
      </c>
      <c r="R262" s="8">
        <f t="shared" si="45"/>
        <v>9.125</v>
      </c>
      <c r="S262" s="8">
        <f t="shared" si="46"/>
        <v>11.175000000000001</v>
      </c>
      <c r="T262" s="8">
        <f t="shared" si="47"/>
        <v>10.375</v>
      </c>
      <c r="U262" s="7">
        <f t="shared" si="48"/>
        <v>10.508333333333335</v>
      </c>
      <c r="V262" s="7">
        <f t="shared" si="49"/>
        <v>10.475000000000001</v>
      </c>
    </row>
    <row r="263" spans="1:22" ht="13.5" x14ac:dyDescent="0.25">
      <c r="A263" s="3">
        <f>RSI!A263</f>
        <v>42689</v>
      </c>
      <c r="B263" s="2">
        <f>RSI!B263</f>
        <v>0.94</v>
      </c>
      <c r="C263" s="2">
        <f>RSI!I263</f>
        <v>33.45237490914775</v>
      </c>
      <c r="D263" s="2">
        <f>MACD!E263</f>
        <v>2.8631125744934871E-2</v>
      </c>
      <c r="E263" s="2">
        <f>MACD!F263</f>
        <v>1.8721404415965395E-2</v>
      </c>
      <c r="F263" s="2">
        <f>'Moving Avg'!D263</f>
        <v>0.95599999999999985</v>
      </c>
      <c r="G263" s="2">
        <f>'Moving Avg'!F263</f>
        <v>0.98900000000000021</v>
      </c>
      <c r="H263" s="2">
        <f>'Moving Avg'!G263</f>
        <v>1.0307999999999999</v>
      </c>
      <c r="I263" s="2">
        <f>'Moving Avg'!H263</f>
        <v>1.1558500000000005</v>
      </c>
      <c r="J263" s="5" t="str">
        <f>OBV!F263</f>
        <v>BEARISH</v>
      </c>
      <c r="K263" s="5" t="str">
        <f>OBV!G263</f>
        <v>NEUTRAL</v>
      </c>
      <c r="L263" s="5" t="str">
        <f>OBV!H263</f>
        <v>CONFIRMED BEARISH</v>
      </c>
      <c r="M263" s="7">
        <f t="shared" si="40"/>
        <v>25</v>
      </c>
      <c r="N263" s="7">
        <f t="shared" si="41"/>
        <v>0</v>
      </c>
      <c r="O263" s="7">
        <f t="shared" si="42"/>
        <v>0</v>
      </c>
      <c r="P263" s="7">
        <f t="shared" si="43"/>
        <v>16.5</v>
      </c>
      <c r="Q263" s="8">
        <f t="shared" si="44"/>
        <v>11.225</v>
      </c>
      <c r="R263" s="8">
        <f t="shared" si="45"/>
        <v>9.125</v>
      </c>
      <c r="S263" s="8">
        <f t="shared" si="46"/>
        <v>11.175000000000001</v>
      </c>
      <c r="T263" s="8">
        <f t="shared" si="47"/>
        <v>10.375</v>
      </c>
      <c r="U263" s="7">
        <f t="shared" si="48"/>
        <v>10.508333333333335</v>
      </c>
      <c r="V263" s="7">
        <f t="shared" si="49"/>
        <v>10.475000000000001</v>
      </c>
    </row>
    <row r="264" spans="1:22" ht="13.5" x14ac:dyDescent="0.25">
      <c r="A264" s="3">
        <f>RSI!A264</f>
        <v>42690</v>
      </c>
      <c r="B264" s="2">
        <f>RSI!B264</f>
        <v>0.94</v>
      </c>
      <c r="C264" s="2">
        <f>RSI!I264</f>
        <v>33.45237490914775</v>
      </c>
      <c r="D264" s="2">
        <f>MACD!E264</f>
        <v>2.9239619607156597E-2</v>
      </c>
      <c r="E264" s="2">
        <f>MACD!F264</f>
        <v>2.0825047454203636E-2</v>
      </c>
      <c r="F264" s="2">
        <f>'Moving Avg'!D264</f>
        <v>0.94800000000000006</v>
      </c>
      <c r="G264" s="2">
        <f>'Moving Avg'!F264</f>
        <v>0.98250000000000048</v>
      </c>
      <c r="H264" s="2">
        <f>'Moving Avg'!G264</f>
        <v>1.0279999999999998</v>
      </c>
      <c r="I264" s="2">
        <f>'Moving Avg'!H264</f>
        <v>1.1540500000000005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  <c r="M264" s="7">
        <f t="shared" si="40"/>
        <v>25</v>
      </c>
      <c r="N264" s="7">
        <f t="shared" si="41"/>
        <v>0</v>
      </c>
      <c r="O264" s="7">
        <f t="shared" si="42"/>
        <v>0</v>
      </c>
      <c r="P264" s="7">
        <f t="shared" si="43"/>
        <v>16.5</v>
      </c>
      <c r="Q264" s="8">
        <f t="shared" si="44"/>
        <v>11.225</v>
      </c>
      <c r="R264" s="8">
        <f t="shared" si="45"/>
        <v>9.125</v>
      </c>
      <c r="S264" s="8">
        <f t="shared" si="46"/>
        <v>11.175000000000001</v>
      </c>
      <c r="T264" s="8">
        <f t="shared" si="47"/>
        <v>10.375</v>
      </c>
      <c r="U264" s="7">
        <f t="shared" si="48"/>
        <v>10.508333333333335</v>
      </c>
      <c r="V264" s="7">
        <f t="shared" si="49"/>
        <v>10.475000000000001</v>
      </c>
    </row>
    <row r="265" spans="1:22" ht="13.5" x14ac:dyDescent="0.25">
      <c r="A265" s="3">
        <f>RSI!A265</f>
        <v>42691</v>
      </c>
      <c r="B265" s="2">
        <f>RSI!B265</f>
        <v>0.94</v>
      </c>
      <c r="C265" s="2">
        <f>RSI!I265</f>
        <v>33.45237490914775</v>
      </c>
      <c r="D265" s="2">
        <f>MACD!E265</f>
        <v>2.6989982381180111E-2</v>
      </c>
      <c r="E265" s="2">
        <f>MACD!F265</f>
        <v>2.2058034439598931E-2</v>
      </c>
      <c r="F265" s="2">
        <f>'Moving Avg'!D265</f>
        <v>0.94399999999999995</v>
      </c>
      <c r="G265" s="2">
        <f>'Moving Avg'!F265</f>
        <v>0.97800000000000042</v>
      </c>
      <c r="H265" s="2">
        <f>'Moving Avg'!G265</f>
        <v>1.0251999999999999</v>
      </c>
      <c r="I265" s="2">
        <f>'Moving Avg'!H265</f>
        <v>1.1522500000000004</v>
      </c>
      <c r="J265" s="5" t="str">
        <f>OBV!F265</f>
        <v>BEARISH</v>
      </c>
      <c r="K265" s="5" t="str">
        <f>OBV!G265</f>
        <v>NEUTRAL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0</v>
      </c>
      <c r="P265" s="7">
        <f t="shared" si="43"/>
        <v>16.5</v>
      </c>
      <c r="Q265" s="8">
        <f t="shared" si="44"/>
        <v>11.225</v>
      </c>
      <c r="R265" s="8">
        <f t="shared" si="45"/>
        <v>9.125</v>
      </c>
      <c r="S265" s="8">
        <f t="shared" si="46"/>
        <v>11.175000000000001</v>
      </c>
      <c r="T265" s="8">
        <f t="shared" si="47"/>
        <v>10.375</v>
      </c>
      <c r="U265" s="7">
        <f t="shared" si="48"/>
        <v>10.508333333333335</v>
      </c>
      <c r="V265" s="7">
        <f t="shared" si="49"/>
        <v>10.475000000000001</v>
      </c>
    </row>
    <row r="266" spans="1:22" ht="13.5" x14ac:dyDescent="0.25">
      <c r="A266" s="3">
        <f>RSI!A266</f>
        <v>42692</v>
      </c>
      <c r="B266" s="2">
        <f>RSI!B266</f>
        <v>0.94</v>
      </c>
      <c r="C266" s="2">
        <f>RSI!I266</f>
        <v>33.45237490914775</v>
      </c>
      <c r="D266" s="2">
        <f>MACD!E266</f>
        <v>2.2298785325145287E-2</v>
      </c>
      <c r="E266" s="2">
        <f>MACD!F266</f>
        <v>2.2106184616708203E-2</v>
      </c>
      <c r="F266" s="2">
        <f>'Moving Avg'!D266</f>
        <v>0.93999999999999984</v>
      </c>
      <c r="G266" s="2">
        <f>'Moving Avg'!F266</f>
        <v>0.97550000000000048</v>
      </c>
      <c r="H266" s="2">
        <f>'Moving Avg'!G266</f>
        <v>1.0219999999999998</v>
      </c>
      <c r="I266" s="2">
        <f>'Moving Avg'!H266</f>
        <v>1.1507000000000003</v>
      </c>
      <c r="J266" s="5" t="str">
        <f>OBV!F266</f>
        <v>BEARISH</v>
      </c>
      <c r="K266" s="5" t="str">
        <f>OBV!G266</f>
        <v>NEUTRAL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16.5</v>
      </c>
      <c r="Q266" s="8">
        <f t="shared" si="44"/>
        <v>11.225</v>
      </c>
      <c r="R266" s="8">
        <f t="shared" si="45"/>
        <v>9.125</v>
      </c>
      <c r="S266" s="8">
        <f t="shared" si="46"/>
        <v>11.175000000000001</v>
      </c>
      <c r="T266" s="8">
        <f t="shared" si="47"/>
        <v>10.375</v>
      </c>
      <c r="U266" s="7">
        <f t="shared" si="48"/>
        <v>10.508333333333335</v>
      </c>
      <c r="V266" s="7">
        <f t="shared" si="49"/>
        <v>10.475000000000001</v>
      </c>
    </row>
    <row r="267" spans="1:22" ht="13.5" x14ac:dyDescent="0.25">
      <c r="A267" s="3">
        <f>RSI!A267</f>
        <v>42695</v>
      </c>
      <c r="B267" s="2">
        <f>RSI!B267</f>
        <v>0.96</v>
      </c>
      <c r="C267" s="2">
        <f>RSI!I267</f>
        <v>42.280744571390294</v>
      </c>
      <c r="D267" s="2">
        <f>MACD!E267</f>
        <v>1.7115667570985371E-2</v>
      </c>
      <c r="E267" s="2">
        <f>MACD!F267</f>
        <v>2.1108081207563637E-2</v>
      </c>
      <c r="F267" s="2">
        <f>'Moving Avg'!D267</f>
        <v>0.94399999999999995</v>
      </c>
      <c r="G267" s="2">
        <f>'Moving Avg'!F267</f>
        <v>0.97350000000000048</v>
      </c>
      <c r="H267" s="2">
        <f>'Moving Avg'!G267</f>
        <v>1.0191999999999997</v>
      </c>
      <c r="I267" s="2">
        <f>'Moving Avg'!H267</f>
        <v>1.1491000000000005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  <c r="M267" s="7">
        <f t="shared" si="40"/>
        <v>25</v>
      </c>
      <c r="N267" s="7">
        <f t="shared" si="41"/>
        <v>45</v>
      </c>
      <c r="O267" s="7">
        <f t="shared" si="42"/>
        <v>0</v>
      </c>
      <c r="P267" s="7">
        <f t="shared" si="43"/>
        <v>83.5</v>
      </c>
      <c r="Q267" s="8">
        <f t="shared" si="44"/>
        <v>37.024999999999999</v>
      </c>
      <c r="R267" s="8">
        <f t="shared" si="45"/>
        <v>34.875</v>
      </c>
      <c r="S267" s="8">
        <f t="shared" si="46"/>
        <v>48.075000000000003</v>
      </c>
      <c r="T267" s="8">
        <f t="shared" si="47"/>
        <v>38.375</v>
      </c>
      <c r="U267" s="7">
        <f t="shared" si="48"/>
        <v>39.991666666666667</v>
      </c>
      <c r="V267" s="7">
        <f t="shared" si="49"/>
        <v>39.587500000000006</v>
      </c>
    </row>
    <row r="268" spans="1:22" ht="13.5" x14ac:dyDescent="0.25">
      <c r="A268" s="3">
        <f>RSI!A268</f>
        <v>42696</v>
      </c>
      <c r="B268" s="2">
        <f>RSI!B268</f>
        <v>0.96</v>
      </c>
      <c r="C268" s="2">
        <f>RSI!I268</f>
        <v>42.280744571390294</v>
      </c>
      <c r="D268" s="2">
        <f>MACD!E268</f>
        <v>1.2859769985008374E-2</v>
      </c>
      <c r="E268" s="2">
        <f>MACD!F268</f>
        <v>1.9458418963052584E-2</v>
      </c>
      <c r="F268" s="2">
        <f>'Moving Avg'!D268</f>
        <v>0.94800000000000006</v>
      </c>
      <c r="G268" s="2">
        <f>'Moving Avg'!F268</f>
        <v>0.97350000000000025</v>
      </c>
      <c r="H268" s="2">
        <f>'Moving Avg'!G268</f>
        <v>1.0169999999999997</v>
      </c>
      <c r="I268" s="2">
        <f>'Moving Avg'!H268</f>
        <v>1.1476500000000005</v>
      </c>
      <c r="J268" s="5" t="str">
        <f>OBV!F268</f>
        <v>BULLISH</v>
      </c>
      <c r="K268" s="5" t="str">
        <f>OBV!G268</f>
        <v>NEUTRAL</v>
      </c>
      <c r="L268" s="5" t="str">
        <f>OBV!H268</f>
        <v>CONFIRMED BULLISH</v>
      </c>
      <c r="M268" s="7">
        <f t="shared" si="40"/>
        <v>25</v>
      </c>
      <c r="N268" s="7">
        <f t="shared" si="41"/>
        <v>45</v>
      </c>
      <c r="O268" s="7">
        <f t="shared" si="42"/>
        <v>0</v>
      </c>
      <c r="P268" s="7">
        <f t="shared" si="43"/>
        <v>83.5</v>
      </c>
      <c r="Q268" s="8">
        <f t="shared" si="44"/>
        <v>37.024999999999999</v>
      </c>
      <c r="R268" s="8">
        <f t="shared" si="45"/>
        <v>34.875</v>
      </c>
      <c r="S268" s="8">
        <f t="shared" si="46"/>
        <v>48.075000000000003</v>
      </c>
      <c r="T268" s="8">
        <f t="shared" si="47"/>
        <v>38.375</v>
      </c>
      <c r="U268" s="7">
        <f t="shared" si="48"/>
        <v>39.991666666666667</v>
      </c>
      <c r="V268" s="7">
        <f t="shared" si="49"/>
        <v>39.587500000000006</v>
      </c>
    </row>
    <row r="269" spans="1:22" ht="13.5" x14ac:dyDescent="0.25">
      <c r="A269" s="3">
        <f>RSI!A269</f>
        <v>42697</v>
      </c>
      <c r="B269" s="2">
        <f>RSI!B269</f>
        <v>0.96</v>
      </c>
      <c r="C269" s="2">
        <f>RSI!I269</f>
        <v>42.280744571390287</v>
      </c>
      <c r="D269" s="2">
        <f>MACD!E269</f>
        <v>1.2455750281066158E-2</v>
      </c>
      <c r="E269" s="2">
        <f>MACD!F269</f>
        <v>1.8057885226655301E-2</v>
      </c>
      <c r="F269" s="2">
        <f>'Moving Avg'!D269</f>
        <v>0.95199999999999996</v>
      </c>
      <c r="G269" s="2">
        <f>'Moving Avg'!F269</f>
        <v>0.97150000000000014</v>
      </c>
      <c r="H269" s="2">
        <f>'Moving Avg'!G269</f>
        <v>1.0147999999999997</v>
      </c>
      <c r="I269" s="2">
        <f>'Moving Avg'!H269</f>
        <v>1.1462000000000006</v>
      </c>
      <c r="J269" s="5" t="str">
        <f>OBV!F269</f>
        <v>BULLISH</v>
      </c>
      <c r="K269" s="5" t="str">
        <f>OBV!G269</f>
        <v>NEUTRAL</v>
      </c>
      <c r="L269" s="5" t="str">
        <f>OBV!H269</f>
        <v>CONFIRMED BULLISH</v>
      </c>
      <c r="M269" s="7">
        <f t="shared" si="40"/>
        <v>25</v>
      </c>
      <c r="N269" s="7">
        <f t="shared" si="41"/>
        <v>45</v>
      </c>
      <c r="O269" s="7">
        <f t="shared" si="42"/>
        <v>0</v>
      </c>
      <c r="P269" s="7">
        <f t="shared" si="43"/>
        <v>83.5</v>
      </c>
      <c r="Q269" s="8">
        <f t="shared" si="44"/>
        <v>37.024999999999999</v>
      </c>
      <c r="R269" s="8">
        <f t="shared" si="45"/>
        <v>34.875</v>
      </c>
      <c r="S269" s="8">
        <f t="shared" si="46"/>
        <v>48.075000000000003</v>
      </c>
      <c r="T269" s="8">
        <f t="shared" si="47"/>
        <v>38.375</v>
      </c>
      <c r="U269" s="7">
        <f t="shared" si="48"/>
        <v>39.991666666666667</v>
      </c>
      <c r="V269" s="7">
        <f t="shared" si="49"/>
        <v>39.587500000000006</v>
      </c>
    </row>
    <row r="270" spans="1:22" ht="13.5" x14ac:dyDescent="0.25">
      <c r="A270" s="3">
        <f>RSI!A270</f>
        <v>42698</v>
      </c>
      <c r="B270" s="2">
        <f>RSI!B270</f>
        <v>0.96</v>
      </c>
      <c r="C270" s="2">
        <f>RSI!I270</f>
        <v>42.280744571390287</v>
      </c>
      <c r="D270" s="2">
        <f>MACD!E270</f>
        <v>9.1482619058286252E-3</v>
      </c>
      <c r="E270" s="2">
        <f>MACD!F270</f>
        <v>1.6275960562489967E-2</v>
      </c>
      <c r="F270" s="2">
        <f>'Moving Avg'!D270</f>
        <v>0.95599999999999985</v>
      </c>
      <c r="G270" s="2">
        <f>'Moving Avg'!F270</f>
        <v>0.96950000000000003</v>
      </c>
      <c r="H270" s="2">
        <f>'Moving Avg'!G270</f>
        <v>1.0125999999999997</v>
      </c>
      <c r="I270" s="2">
        <f>'Moving Avg'!H270</f>
        <v>1.1447500000000006</v>
      </c>
      <c r="J270" s="5" t="str">
        <f>OBV!F270</f>
        <v>BULLISH</v>
      </c>
      <c r="K270" s="5" t="str">
        <f>OBV!G270</f>
        <v>NEUTRAL</v>
      </c>
      <c r="L270" s="5" t="str">
        <f>OBV!H270</f>
        <v>CONFIRMED BULLISH</v>
      </c>
      <c r="M270" s="7">
        <f t="shared" si="40"/>
        <v>25</v>
      </c>
      <c r="N270" s="7">
        <f t="shared" si="41"/>
        <v>45</v>
      </c>
      <c r="O270" s="7">
        <f t="shared" si="42"/>
        <v>0</v>
      </c>
      <c r="P270" s="7">
        <f t="shared" si="43"/>
        <v>83.5</v>
      </c>
      <c r="Q270" s="8">
        <f t="shared" si="44"/>
        <v>37.024999999999999</v>
      </c>
      <c r="R270" s="8">
        <f t="shared" si="45"/>
        <v>34.875</v>
      </c>
      <c r="S270" s="8">
        <f t="shared" si="46"/>
        <v>48.075000000000003</v>
      </c>
      <c r="T270" s="8">
        <f t="shared" si="47"/>
        <v>38.375</v>
      </c>
      <c r="U270" s="7">
        <f t="shared" si="48"/>
        <v>39.991666666666667</v>
      </c>
      <c r="V270" s="7">
        <f t="shared" si="49"/>
        <v>39.587500000000006</v>
      </c>
    </row>
    <row r="271" spans="1:22" ht="13.5" x14ac:dyDescent="0.25">
      <c r="A271" s="3">
        <f>RSI!A271</f>
        <v>42699</v>
      </c>
      <c r="B271" s="2">
        <f>RSI!B271</f>
        <v>0.96</v>
      </c>
      <c r="C271" s="2">
        <f>RSI!I271</f>
        <v>42.280744571390294</v>
      </c>
      <c r="D271" s="2">
        <f>MACD!E271</f>
        <v>6.4526711627698186E-3</v>
      </c>
      <c r="E271" s="2">
        <f>MACD!F271</f>
        <v>1.4311302682545938E-2</v>
      </c>
      <c r="F271" s="2">
        <f>'Moving Avg'!D271</f>
        <v>0.96</v>
      </c>
      <c r="G271" s="2">
        <f>'Moving Avg'!F271</f>
        <v>0.96599999999999997</v>
      </c>
      <c r="H271" s="2">
        <f>'Moving Avg'!G271</f>
        <v>1.0103999999999997</v>
      </c>
      <c r="I271" s="2">
        <f>'Moving Avg'!H271</f>
        <v>1.1433000000000006</v>
      </c>
      <c r="J271" s="5" t="str">
        <f>OBV!F271</f>
        <v>BULLISH</v>
      </c>
      <c r="K271" s="5" t="str">
        <f>OBV!G271</f>
        <v>NEUTRAL</v>
      </c>
      <c r="L271" s="5" t="str">
        <f>OBV!H271</f>
        <v>CONFIRMED BULLISH</v>
      </c>
      <c r="M271" s="7">
        <f t="shared" si="40"/>
        <v>25</v>
      </c>
      <c r="N271" s="7">
        <f t="shared" si="41"/>
        <v>45</v>
      </c>
      <c r="O271" s="7">
        <f t="shared" si="42"/>
        <v>0</v>
      </c>
      <c r="P271" s="7">
        <f t="shared" si="43"/>
        <v>83.5</v>
      </c>
      <c r="Q271" s="8">
        <f t="shared" si="44"/>
        <v>37.024999999999999</v>
      </c>
      <c r="R271" s="8">
        <f t="shared" si="45"/>
        <v>34.875</v>
      </c>
      <c r="S271" s="8">
        <f t="shared" si="46"/>
        <v>48.075000000000003</v>
      </c>
      <c r="T271" s="8">
        <f t="shared" si="47"/>
        <v>38.375</v>
      </c>
      <c r="U271" s="7">
        <f t="shared" si="48"/>
        <v>39.991666666666667</v>
      </c>
      <c r="V271" s="7">
        <f t="shared" si="49"/>
        <v>39.587500000000006</v>
      </c>
    </row>
    <row r="272" spans="1:22" ht="13.5" x14ac:dyDescent="0.25">
      <c r="A272" s="3">
        <f>RSI!A272</f>
        <v>42702</v>
      </c>
      <c r="B272" s="2">
        <f>RSI!B272</f>
        <v>0.96</v>
      </c>
      <c r="C272" s="2">
        <f>RSI!I272</f>
        <v>42.280744571390294</v>
      </c>
      <c r="D272" s="2">
        <f>MACD!E272</f>
        <v>1.1902833023930137E-3</v>
      </c>
      <c r="E272" s="2">
        <f>MACD!F272</f>
        <v>1.1687098806515354E-2</v>
      </c>
      <c r="F272" s="2">
        <f>'Moving Avg'!D272</f>
        <v>0.96</v>
      </c>
      <c r="G272" s="2">
        <f>'Moving Avg'!F272</f>
        <v>0.96250000000000002</v>
      </c>
      <c r="H272" s="2">
        <f>'Moving Avg'!G272</f>
        <v>1.0081999999999998</v>
      </c>
      <c r="I272" s="2">
        <f>'Moving Avg'!H272</f>
        <v>1.1418500000000007</v>
      </c>
      <c r="J272" s="5" t="str">
        <f>OBV!F272</f>
        <v>NEUTRAL</v>
      </c>
      <c r="K272" s="5" t="str">
        <f>OBV!G272</f>
        <v>NEUTRAL</v>
      </c>
      <c r="L272" s="5" t="str">
        <f>OBV!H272</f>
        <v>NEUTRAL</v>
      </c>
      <c r="M272" s="7">
        <f t="shared" si="40"/>
        <v>25</v>
      </c>
      <c r="N272" s="7">
        <f t="shared" si="41"/>
        <v>45</v>
      </c>
      <c r="O272" s="7">
        <f t="shared" si="42"/>
        <v>0</v>
      </c>
      <c r="P272" s="7">
        <f t="shared" si="43"/>
        <v>33</v>
      </c>
      <c r="Q272" s="8">
        <f t="shared" si="44"/>
        <v>29.45</v>
      </c>
      <c r="R272" s="8">
        <f t="shared" si="45"/>
        <v>22.25</v>
      </c>
      <c r="S272" s="8">
        <f t="shared" si="46"/>
        <v>25.35</v>
      </c>
      <c r="T272" s="8">
        <f t="shared" si="47"/>
        <v>25.75</v>
      </c>
      <c r="U272" s="7">
        <f t="shared" si="48"/>
        <v>25.683333333333337</v>
      </c>
      <c r="V272" s="7">
        <f t="shared" si="49"/>
        <v>25.700000000000003</v>
      </c>
    </row>
    <row r="273" spans="1:22" ht="13.5" x14ac:dyDescent="0.25">
      <c r="A273" s="3">
        <f>RSI!A273</f>
        <v>42703</v>
      </c>
      <c r="B273" s="2">
        <f>RSI!B273</f>
        <v>0.94</v>
      </c>
      <c r="C273" s="2">
        <f>RSI!I273</f>
        <v>35.03119531502</v>
      </c>
      <c r="D273" s="2">
        <f>MACD!E273</f>
        <v>-1.6926733779863978E-3</v>
      </c>
      <c r="E273" s="2">
        <f>MACD!F273</f>
        <v>9.011144369615004E-3</v>
      </c>
      <c r="F273" s="2">
        <f>'Moving Avg'!D273</f>
        <v>0.95599999999999985</v>
      </c>
      <c r="G273" s="2">
        <f>'Moving Avg'!F273</f>
        <v>0.95800000000000018</v>
      </c>
      <c r="H273" s="2">
        <f>'Moving Avg'!G273</f>
        <v>1.0055999999999998</v>
      </c>
      <c r="I273" s="2">
        <f>'Moving Avg'!H273</f>
        <v>1.1404500000000006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  <c r="M273" s="7">
        <f t="shared" si="40"/>
        <v>25</v>
      </c>
      <c r="N273" s="7">
        <f t="shared" si="41"/>
        <v>45</v>
      </c>
      <c r="O273" s="7">
        <f t="shared" si="42"/>
        <v>0</v>
      </c>
      <c r="P273" s="7">
        <f t="shared" si="43"/>
        <v>16.5</v>
      </c>
      <c r="Q273" s="8">
        <f t="shared" si="44"/>
        <v>26.975000000000001</v>
      </c>
      <c r="R273" s="8">
        <f t="shared" si="45"/>
        <v>18.125</v>
      </c>
      <c r="S273" s="8">
        <f t="shared" si="46"/>
        <v>17.925000000000001</v>
      </c>
      <c r="T273" s="8">
        <f t="shared" si="47"/>
        <v>21.625</v>
      </c>
      <c r="U273" s="7">
        <f t="shared" si="48"/>
        <v>21.008333333333336</v>
      </c>
      <c r="V273" s="7">
        <f t="shared" si="49"/>
        <v>21.162500000000001</v>
      </c>
    </row>
    <row r="274" spans="1:22" ht="13.5" x14ac:dyDescent="0.25">
      <c r="A274" s="3">
        <f>RSI!A274</f>
        <v>42704</v>
      </c>
      <c r="B274" s="2">
        <f>RSI!B274</f>
        <v>0.96</v>
      </c>
      <c r="C274" s="2">
        <f>RSI!I274</f>
        <v>45.157880173424708</v>
      </c>
      <c r="D274" s="2">
        <f>MACD!E274</f>
        <v>-5.4135918782496351E-3</v>
      </c>
      <c r="E274" s="2">
        <f>MACD!F274</f>
        <v>6.1261971200420769E-3</v>
      </c>
      <c r="F274" s="2">
        <f>'Moving Avg'!D274</f>
        <v>0.95599999999999985</v>
      </c>
      <c r="G274" s="2">
        <f>'Moving Avg'!F274</f>
        <v>0.95600000000000018</v>
      </c>
      <c r="H274" s="2">
        <f>'Moving Avg'!G274</f>
        <v>1.0033999999999998</v>
      </c>
      <c r="I274" s="2">
        <f>'Moving Avg'!H274</f>
        <v>1.1391500000000006</v>
      </c>
      <c r="J274" s="5" t="str">
        <f>OBV!F274</f>
        <v>BEARISH</v>
      </c>
      <c r="K274" s="5" t="str">
        <f>OBV!G274</f>
        <v>NEUTRAL</v>
      </c>
      <c r="L274" s="5" t="str">
        <f>OBV!H274</f>
        <v>NEUTRAL</v>
      </c>
      <c r="M274" s="7">
        <f t="shared" si="40"/>
        <v>25</v>
      </c>
      <c r="N274" s="7">
        <f t="shared" si="41"/>
        <v>45</v>
      </c>
      <c r="O274" s="7">
        <f t="shared" si="42"/>
        <v>0</v>
      </c>
      <c r="P274" s="7">
        <f t="shared" si="43"/>
        <v>16.5</v>
      </c>
      <c r="Q274" s="8">
        <f t="shared" si="44"/>
        <v>26.975000000000001</v>
      </c>
      <c r="R274" s="8">
        <f t="shared" si="45"/>
        <v>18.125</v>
      </c>
      <c r="S274" s="8">
        <f t="shared" si="46"/>
        <v>17.925000000000001</v>
      </c>
      <c r="T274" s="8">
        <f t="shared" si="47"/>
        <v>21.625</v>
      </c>
      <c r="U274" s="7">
        <f t="shared" si="48"/>
        <v>21.008333333333336</v>
      </c>
      <c r="V274" s="7">
        <f t="shared" si="49"/>
        <v>21.162500000000001</v>
      </c>
    </row>
    <row r="275" spans="1:22" ht="13.5" x14ac:dyDescent="0.25">
      <c r="A275" s="3">
        <f>RSI!A275</f>
        <v>42705</v>
      </c>
      <c r="B275" s="2">
        <f>RSI!B275</f>
        <v>0.96</v>
      </c>
      <c r="C275" s="2">
        <f>RSI!I275</f>
        <v>45.157880173424708</v>
      </c>
      <c r="D275" s="2">
        <f>MACD!E275</f>
        <v>-8.4950682886753004E-3</v>
      </c>
      <c r="E275" s="2">
        <f>MACD!F275</f>
        <v>3.2019440382986021E-3</v>
      </c>
      <c r="F275" s="2">
        <f>'Moving Avg'!D275</f>
        <v>0.95599999999999985</v>
      </c>
      <c r="G275" s="2">
        <f>'Moving Avg'!F275</f>
        <v>0.95500000000000029</v>
      </c>
      <c r="H275" s="2">
        <f>'Moving Avg'!G275</f>
        <v>1.0011999999999999</v>
      </c>
      <c r="I275" s="2">
        <f>'Moving Avg'!H275</f>
        <v>1.1380000000000008</v>
      </c>
      <c r="J275" s="5" t="str">
        <f>OBV!F275</f>
        <v>BEARISH</v>
      </c>
      <c r="K275" s="5" t="str">
        <f>OBV!G275</f>
        <v>NEUTRAL</v>
      </c>
      <c r="L275" s="5" t="str">
        <f>OBV!H275</f>
        <v>NEUTRAL</v>
      </c>
      <c r="M275" s="7">
        <f t="shared" si="40"/>
        <v>25</v>
      </c>
      <c r="N275" s="7">
        <f t="shared" si="41"/>
        <v>45</v>
      </c>
      <c r="O275" s="7">
        <f t="shared" si="42"/>
        <v>0</v>
      </c>
      <c r="P275" s="7">
        <f t="shared" si="43"/>
        <v>16.5</v>
      </c>
      <c r="Q275" s="8">
        <f t="shared" si="44"/>
        <v>26.975000000000001</v>
      </c>
      <c r="R275" s="8">
        <f t="shared" si="45"/>
        <v>18.125</v>
      </c>
      <c r="S275" s="8">
        <f t="shared" si="46"/>
        <v>17.925000000000001</v>
      </c>
      <c r="T275" s="8">
        <f t="shared" si="47"/>
        <v>21.625</v>
      </c>
      <c r="U275" s="7">
        <f t="shared" si="48"/>
        <v>21.008333333333336</v>
      </c>
      <c r="V275" s="7">
        <f t="shared" si="49"/>
        <v>21.162500000000001</v>
      </c>
    </row>
    <row r="276" spans="1:22" ht="13.5" x14ac:dyDescent="0.25">
      <c r="A276" s="3">
        <f>RSI!A276</f>
        <v>42706</v>
      </c>
      <c r="B276" s="2">
        <f>RSI!B276</f>
        <v>0.96</v>
      </c>
      <c r="C276" s="2">
        <f>RSI!I276</f>
        <v>45.157880173424715</v>
      </c>
      <c r="D276" s="2">
        <f>MACD!E276</f>
        <v>-1.1040440766488246E-2</v>
      </c>
      <c r="E276" s="2">
        <f>MACD!F276</f>
        <v>3.5346707734123248E-4</v>
      </c>
      <c r="F276" s="2">
        <f>'Moving Avg'!D276</f>
        <v>0.95599999999999985</v>
      </c>
      <c r="G276" s="2">
        <f>'Moving Avg'!F276</f>
        <v>0.95500000000000029</v>
      </c>
      <c r="H276" s="2">
        <f>'Moving Avg'!G276</f>
        <v>0.99899999999999989</v>
      </c>
      <c r="I276" s="2">
        <f>'Moving Avg'!H276</f>
        <v>1.1368000000000009</v>
      </c>
      <c r="J276" s="5" t="str">
        <f>OBV!F276</f>
        <v>BEARISH</v>
      </c>
      <c r="K276" s="5" t="str">
        <f>OBV!G276</f>
        <v>NEUTRAL</v>
      </c>
      <c r="L276" s="5" t="str">
        <f>OBV!H276</f>
        <v>NEUTRAL</v>
      </c>
      <c r="M276" s="7">
        <f t="shared" si="40"/>
        <v>25</v>
      </c>
      <c r="N276" s="7">
        <f t="shared" si="41"/>
        <v>45</v>
      </c>
      <c r="O276" s="7">
        <f t="shared" si="42"/>
        <v>0</v>
      </c>
      <c r="P276" s="7">
        <f t="shared" si="43"/>
        <v>16.5</v>
      </c>
      <c r="Q276" s="8">
        <f t="shared" si="44"/>
        <v>26.975000000000001</v>
      </c>
      <c r="R276" s="8">
        <f t="shared" si="45"/>
        <v>18.125</v>
      </c>
      <c r="S276" s="8">
        <f t="shared" si="46"/>
        <v>17.925000000000001</v>
      </c>
      <c r="T276" s="8">
        <f t="shared" si="47"/>
        <v>21.625</v>
      </c>
      <c r="U276" s="7">
        <f t="shared" si="48"/>
        <v>21.008333333333336</v>
      </c>
      <c r="V276" s="7">
        <f t="shared" si="49"/>
        <v>21.162500000000001</v>
      </c>
    </row>
    <row r="277" spans="1:22" ht="13.5" x14ac:dyDescent="0.25">
      <c r="A277" s="3">
        <f>RSI!A277</f>
        <v>42709</v>
      </c>
      <c r="B277" s="2">
        <f>RSI!B277</f>
        <v>0.94</v>
      </c>
      <c r="C277" s="2">
        <f>RSI!I277</f>
        <v>37.79921206906775</v>
      </c>
      <c r="D277" s="2">
        <f>MACD!E277</f>
        <v>-8.5783771435042899E-3</v>
      </c>
      <c r="E277" s="2">
        <f>MACD!F277</f>
        <v>-1.4329017668278721E-3</v>
      </c>
      <c r="F277" s="2">
        <f>'Moving Avg'!D277</f>
        <v>0.95199999999999996</v>
      </c>
      <c r="G277" s="2">
        <f>'Moving Avg'!F277</f>
        <v>0.95400000000000029</v>
      </c>
      <c r="H277" s="2">
        <f>'Moving Avg'!G277</f>
        <v>0.99639999999999995</v>
      </c>
      <c r="I277" s="2">
        <f>'Moving Avg'!H277</f>
        <v>1.1355000000000008</v>
      </c>
      <c r="J277" s="5" t="str">
        <f>OBV!F277</f>
        <v>BEARISH</v>
      </c>
      <c r="K277" s="5" t="str">
        <f>OBV!G277</f>
        <v>NEUTRAL</v>
      </c>
      <c r="L277" s="5" t="str">
        <f>OBV!H277</f>
        <v>CONFIRMED BEARISH</v>
      </c>
      <c r="M277" s="7">
        <f t="shared" si="40"/>
        <v>25</v>
      </c>
      <c r="N277" s="7">
        <f t="shared" si="41"/>
        <v>45</v>
      </c>
      <c r="O277" s="7">
        <f t="shared" si="42"/>
        <v>0</v>
      </c>
      <c r="P277" s="7">
        <f t="shared" si="43"/>
        <v>16.5</v>
      </c>
      <c r="Q277" s="8">
        <f t="shared" si="44"/>
        <v>26.975000000000001</v>
      </c>
      <c r="R277" s="8">
        <f t="shared" si="45"/>
        <v>18.125</v>
      </c>
      <c r="S277" s="8">
        <f t="shared" si="46"/>
        <v>17.925000000000001</v>
      </c>
      <c r="T277" s="8">
        <f t="shared" si="47"/>
        <v>21.625</v>
      </c>
      <c r="U277" s="7">
        <f t="shared" si="48"/>
        <v>21.008333333333336</v>
      </c>
      <c r="V277" s="7">
        <f t="shared" si="49"/>
        <v>21.162500000000001</v>
      </c>
    </row>
    <row r="278" spans="1:22" ht="13.5" x14ac:dyDescent="0.25">
      <c r="A278" s="3">
        <f>RSI!A278</f>
        <v>42710</v>
      </c>
      <c r="B278" s="2">
        <f>RSI!B278</f>
        <v>0.96</v>
      </c>
      <c r="C278" s="2">
        <f>RSI!I278</f>
        <v>47.085189016418461</v>
      </c>
      <c r="D278" s="2">
        <f>MACD!E278</f>
        <v>-7.8052118873942478E-3</v>
      </c>
      <c r="E278" s="2">
        <f>MACD!F278</f>
        <v>-2.7073637909411476E-3</v>
      </c>
      <c r="F278" s="2">
        <f>'Moving Avg'!D278</f>
        <v>0.95599999999999985</v>
      </c>
      <c r="G278" s="2">
        <f>'Moving Avg'!F278</f>
        <v>0.95400000000000029</v>
      </c>
      <c r="H278" s="2">
        <f>'Moving Avg'!G278</f>
        <v>0.99419999999999997</v>
      </c>
      <c r="I278" s="2">
        <f>'Moving Avg'!H278</f>
        <v>1.134300000000001</v>
      </c>
      <c r="J278" s="5" t="str">
        <f>OBV!F278</f>
        <v>BULLISH</v>
      </c>
      <c r="K278" s="5" t="str">
        <f>OBV!G278</f>
        <v>NEUTRAL</v>
      </c>
      <c r="L278" s="5" t="str">
        <f>OBV!H278</f>
        <v>CONFIRMED BULLISH</v>
      </c>
      <c r="M278" s="7">
        <f t="shared" si="40"/>
        <v>25</v>
      </c>
      <c r="N278" s="7">
        <f t="shared" si="41"/>
        <v>45</v>
      </c>
      <c r="O278" s="7">
        <f t="shared" si="42"/>
        <v>0</v>
      </c>
      <c r="P278" s="7">
        <f t="shared" si="43"/>
        <v>83.5</v>
      </c>
      <c r="Q278" s="8">
        <f t="shared" si="44"/>
        <v>37.024999999999999</v>
      </c>
      <c r="R278" s="8">
        <f t="shared" si="45"/>
        <v>34.875</v>
      </c>
      <c r="S278" s="8">
        <f t="shared" si="46"/>
        <v>48.075000000000003</v>
      </c>
      <c r="T278" s="8">
        <f t="shared" si="47"/>
        <v>38.375</v>
      </c>
      <c r="U278" s="7">
        <f t="shared" si="48"/>
        <v>39.991666666666667</v>
      </c>
      <c r="V278" s="7">
        <f t="shared" si="49"/>
        <v>39.587500000000006</v>
      </c>
    </row>
    <row r="279" spans="1:22" ht="13.5" x14ac:dyDescent="0.25">
      <c r="A279" s="3">
        <f>RSI!A279</f>
        <v>42711</v>
      </c>
      <c r="B279" s="2">
        <f>RSI!B279</f>
        <v>0.95</v>
      </c>
      <c r="C279" s="2">
        <f>RSI!I279</f>
        <v>43.581776091652863</v>
      </c>
      <c r="D279" s="2">
        <f>MACD!E279</f>
        <v>-6.3697666082492832E-3</v>
      </c>
      <c r="E279" s="2">
        <f>MACD!F279</f>
        <v>-3.4398443544027745E-3</v>
      </c>
      <c r="F279" s="2">
        <f>'Moving Avg'!D279</f>
        <v>0.95399999999999996</v>
      </c>
      <c r="G279" s="2">
        <f>'Moving Avg'!F279</f>
        <v>0.95250000000000024</v>
      </c>
      <c r="H279" s="2">
        <f>'Moving Avg'!G279</f>
        <v>0.99180000000000001</v>
      </c>
      <c r="I279" s="2">
        <f>'Moving Avg'!H279</f>
        <v>1.133050000000001</v>
      </c>
      <c r="J279" s="5" t="str">
        <f>OBV!F279</f>
        <v>BULLISH</v>
      </c>
      <c r="K279" s="5" t="str">
        <f>OBV!G279</f>
        <v>NEUTRAL</v>
      </c>
      <c r="L279" s="5" t="str">
        <f>OBV!H279</f>
        <v>BULLISH DIVERGENCE</v>
      </c>
      <c r="M279" s="7">
        <f t="shared" si="40"/>
        <v>25</v>
      </c>
      <c r="N279" s="7">
        <f t="shared" si="41"/>
        <v>45</v>
      </c>
      <c r="O279" s="7">
        <f t="shared" si="42"/>
        <v>0</v>
      </c>
      <c r="P279" s="7">
        <f t="shared" si="43"/>
        <v>66.5</v>
      </c>
      <c r="Q279" s="8">
        <f t="shared" si="44"/>
        <v>34.475000000000001</v>
      </c>
      <c r="R279" s="8">
        <f t="shared" si="45"/>
        <v>30.625</v>
      </c>
      <c r="S279" s="8">
        <f t="shared" si="46"/>
        <v>40.424999999999997</v>
      </c>
      <c r="T279" s="8">
        <f t="shared" si="47"/>
        <v>34.125</v>
      </c>
      <c r="U279" s="7">
        <f t="shared" si="48"/>
        <v>35.174999999999997</v>
      </c>
      <c r="V279" s="7">
        <f t="shared" si="49"/>
        <v>34.912499999999994</v>
      </c>
    </row>
    <row r="280" spans="1:22" ht="13.5" x14ac:dyDescent="0.25">
      <c r="A280" s="3">
        <f>RSI!A280</f>
        <v>42712</v>
      </c>
      <c r="B280" s="2">
        <f>RSI!B280</f>
        <v>0.95</v>
      </c>
      <c r="C280" s="2">
        <f>RSI!I280</f>
        <v>43.581776091652856</v>
      </c>
      <c r="D280" s="2">
        <f>MACD!E280</f>
        <v>-5.0585799467169901E-3</v>
      </c>
      <c r="E280" s="2">
        <f>MACD!F280</f>
        <v>-3.7635914728656175E-3</v>
      </c>
      <c r="F280" s="2">
        <f>'Moving Avg'!D280</f>
        <v>0.95199999999999996</v>
      </c>
      <c r="G280" s="2">
        <f>'Moving Avg'!F280</f>
        <v>0.95200000000000018</v>
      </c>
      <c r="H280" s="2">
        <f>'Moving Avg'!G280</f>
        <v>0.9900000000000001</v>
      </c>
      <c r="I280" s="2">
        <f>'Moving Avg'!H280</f>
        <v>1.1318000000000008</v>
      </c>
      <c r="J280" s="5" t="str">
        <f>OBV!F280</f>
        <v>BULLISH</v>
      </c>
      <c r="K280" s="5" t="str">
        <f>OBV!G280</f>
        <v>NEUTRAL</v>
      </c>
      <c r="L280" s="5" t="str">
        <f>OBV!H280</f>
        <v>BULLISH DIVERGENCE</v>
      </c>
      <c r="M280" s="7">
        <f t="shared" si="40"/>
        <v>25</v>
      </c>
      <c r="N280" s="7">
        <f t="shared" si="41"/>
        <v>45</v>
      </c>
      <c r="O280" s="7">
        <f t="shared" si="42"/>
        <v>0</v>
      </c>
      <c r="P280" s="7">
        <f t="shared" si="43"/>
        <v>66.5</v>
      </c>
      <c r="Q280" s="8">
        <f t="shared" si="44"/>
        <v>34.475000000000001</v>
      </c>
      <c r="R280" s="8">
        <f t="shared" si="45"/>
        <v>30.625</v>
      </c>
      <c r="S280" s="8">
        <f t="shared" si="46"/>
        <v>40.424999999999997</v>
      </c>
      <c r="T280" s="8">
        <f t="shared" si="47"/>
        <v>34.125</v>
      </c>
      <c r="U280" s="7">
        <f t="shared" si="48"/>
        <v>35.174999999999997</v>
      </c>
      <c r="V280" s="7">
        <f t="shared" si="49"/>
        <v>34.912499999999994</v>
      </c>
    </row>
    <row r="281" spans="1:22" ht="13.5" x14ac:dyDescent="0.25">
      <c r="A281" s="3">
        <f>RSI!A281</f>
        <v>42713</v>
      </c>
      <c r="B281" s="2">
        <f>RSI!B281</f>
        <v>0.95</v>
      </c>
      <c r="C281" s="2">
        <f>RSI!I281</f>
        <v>43.581776091652856</v>
      </c>
      <c r="D281" s="2">
        <f>MACD!E281</f>
        <v>-3.8596892011095729E-3</v>
      </c>
      <c r="E281" s="2">
        <f>MACD!F281</f>
        <v>-3.7828110185144088E-3</v>
      </c>
      <c r="F281" s="2">
        <f>'Moving Avg'!D281</f>
        <v>0.95</v>
      </c>
      <c r="G281" s="2">
        <f>'Moving Avg'!F281</f>
        <v>0.9514999999999999</v>
      </c>
      <c r="H281" s="2">
        <f>'Moving Avg'!G281</f>
        <v>0.98820000000000041</v>
      </c>
      <c r="I281" s="2">
        <f>'Moving Avg'!H281</f>
        <v>1.1305500000000008</v>
      </c>
      <c r="J281" s="5" t="str">
        <f>OBV!F281</f>
        <v>BULLISH</v>
      </c>
      <c r="K281" s="5" t="str">
        <f>OBV!G281</f>
        <v>NEUTRAL</v>
      </c>
      <c r="L281" s="5" t="str">
        <f>OBV!H281</f>
        <v>BULLISH DIVERGENCE</v>
      </c>
      <c r="M281" s="7">
        <f t="shared" si="40"/>
        <v>25</v>
      </c>
      <c r="N281" s="7">
        <f t="shared" si="41"/>
        <v>45</v>
      </c>
      <c r="O281" s="7">
        <f t="shared" si="42"/>
        <v>0</v>
      </c>
      <c r="P281" s="7">
        <f t="shared" si="43"/>
        <v>66.5</v>
      </c>
      <c r="Q281" s="8">
        <f t="shared" si="44"/>
        <v>34.475000000000001</v>
      </c>
      <c r="R281" s="8">
        <f t="shared" si="45"/>
        <v>30.625</v>
      </c>
      <c r="S281" s="8">
        <f t="shared" si="46"/>
        <v>40.424999999999997</v>
      </c>
      <c r="T281" s="8">
        <f t="shared" si="47"/>
        <v>34.125</v>
      </c>
      <c r="U281" s="7">
        <f t="shared" si="48"/>
        <v>35.174999999999997</v>
      </c>
      <c r="V281" s="7">
        <f t="shared" si="49"/>
        <v>34.912499999999994</v>
      </c>
    </row>
    <row r="282" spans="1:22" ht="13.5" x14ac:dyDescent="0.25">
      <c r="A282" s="3">
        <f>RSI!A282</f>
        <v>42717</v>
      </c>
      <c r="B282" s="2">
        <f>RSI!B282</f>
        <v>0.95</v>
      </c>
      <c r="C282" s="2">
        <f>RSI!I282</f>
        <v>43.581776091652848</v>
      </c>
      <c r="D282" s="2">
        <f>MACD!E282</f>
        <v>-2.7624421588118286E-3</v>
      </c>
      <c r="E282" s="2">
        <f>MACD!F282</f>
        <v>-3.5787372465738931E-3</v>
      </c>
      <c r="F282" s="2">
        <f>'Moving Avg'!D282</f>
        <v>0.95199999999999996</v>
      </c>
      <c r="G282" s="2">
        <f>'Moving Avg'!F282</f>
        <v>0.95199999999999974</v>
      </c>
      <c r="H282" s="2">
        <f>'Moving Avg'!G282</f>
        <v>0.98640000000000039</v>
      </c>
      <c r="I282" s="2">
        <f>'Moving Avg'!H282</f>
        <v>1.1294500000000005</v>
      </c>
      <c r="J282" s="5" t="str">
        <f>OBV!F282</f>
        <v>BULLISH</v>
      </c>
      <c r="K282" s="5" t="str">
        <f>OBV!G282</f>
        <v>NEUTRAL</v>
      </c>
      <c r="L282" s="5" t="str">
        <f>OBV!H282</f>
        <v>CONFIRMED BULLISH</v>
      </c>
      <c r="M282" s="7">
        <f t="shared" si="40"/>
        <v>25</v>
      </c>
      <c r="N282" s="7">
        <f t="shared" si="41"/>
        <v>0</v>
      </c>
      <c r="O282" s="7">
        <f t="shared" si="42"/>
        <v>0</v>
      </c>
      <c r="P282" s="7">
        <f t="shared" si="43"/>
        <v>83.5</v>
      </c>
      <c r="Q282" s="8">
        <f t="shared" si="44"/>
        <v>21.274999999999999</v>
      </c>
      <c r="R282" s="8">
        <f t="shared" si="45"/>
        <v>25.875</v>
      </c>
      <c r="S282" s="8">
        <f t="shared" si="46"/>
        <v>41.325000000000003</v>
      </c>
      <c r="T282" s="8">
        <f t="shared" si="47"/>
        <v>27.125</v>
      </c>
      <c r="U282" s="7">
        <f t="shared" si="48"/>
        <v>29.491666666666664</v>
      </c>
      <c r="V282" s="7">
        <f t="shared" si="49"/>
        <v>28.9</v>
      </c>
    </row>
    <row r="283" spans="1:22" ht="13.5" x14ac:dyDescent="0.25">
      <c r="A283" s="3">
        <f>RSI!A283</f>
        <v>42718</v>
      </c>
      <c r="B283" s="2">
        <f>RSI!B283</f>
        <v>0.95</v>
      </c>
      <c r="C283" s="2">
        <f>RSI!I283</f>
        <v>43.581776091652856</v>
      </c>
      <c r="D283" s="2">
        <f>MACD!E283</f>
        <v>-4.8342578133213632E-3</v>
      </c>
      <c r="E283" s="2">
        <f>MACD!F283</f>
        <v>-3.8298413599233872E-3</v>
      </c>
      <c r="F283" s="2">
        <f>'Moving Avg'!D283</f>
        <v>0.95</v>
      </c>
      <c r="G283" s="2">
        <f>'Moving Avg'!F283</f>
        <v>0.9524999999999999</v>
      </c>
      <c r="H283" s="2">
        <f>'Moving Avg'!G283</f>
        <v>0.9844000000000005</v>
      </c>
      <c r="I283" s="2">
        <f>'Moving Avg'!H283</f>
        <v>1.1286000000000005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  <c r="M283" s="7">
        <f t="shared" si="40"/>
        <v>25</v>
      </c>
      <c r="N283" s="7">
        <f t="shared" si="41"/>
        <v>45</v>
      </c>
      <c r="O283" s="7">
        <f t="shared" si="42"/>
        <v>0</v>
      </c>
      <c r="P283" s="7">
        <f t="shared" si="43"/>
        <v>16.5</v>
      </c>
      <c r="Q283" s="8">
        <f t="shared" si="44"/>
        <v>26.975000000000001</v>
      </c>
      <c r="R283" s="8">
        <f t="shared" si="45"/>
        <v>18.125</v>
      </c>
      <c r="S283" s="8">
        <f t="shared" si="46"/>
        <v>17.925000000000001</v>
      </c>
      <c r="T283" s="8">
        <f t="shared" si="47"/>
        <v>21.625</v>
      </c>
      <c r="U283" s="7">
        <f t="shared" si="48"/>
        <v>21.008333333333336</v>
      </c>
      <c r="V283" s="7">
        <f t="shared" si="49"/>
        <v>21.162500000000001</v>
      </c>
    </row>
    <row r="284" spans="1:22" ht="13.5" x14ac:dyDescent="0.25">
      <c r="A284" s="3">
        <f>RSI!A284</f>
        <v>42719</v>
      </c>
      <c r="B284" s="2">
        <f>RSI!B284</f>
        <v>0.94</v>
      </c>
      <c r="C284" s="2">
        <f>RSI!I284</f>
        <v>39.341612761490182</v>
      </c>
      <c r="D284" s="2">
        <f>MACD!E284</f>
        <v>-2.6986802456201442E-3</v>
      </c>
      <c r="E284" s="2">
        <f>MACD!F284</f>
        <v>-3.603609137062739E-3</v>
      </c>
      <c r="F284" s="2">
        <f>'Moving Avg'!D284</f>
        <v>0.94800000000000006</v>
      </c>
      <c r="G284" s="2">
        <f>'Moving Avg'!F284</f>
        <v>0.9524999999999999</v>
      </c>
      <c r="H284" s="2">
        <f>'Moving Avg'!G284</f>
        <v>0.98280000000000056</v>
      </c>
      <c r="I284" s="2">
        <f>'Moving Avg'!H284</f>
        <v>1.1279500000000002</v>
      </c>
      <c r="J284" s="5" t="str">
        <f>OBV!F284</f>
        <v>BEARISH</v>
      </c>
      <c r="K284" s="5" t="str">
        <f>OBV!G284</f>
        <v>WEAK</v>
      </c>
      <c r="L284" s="5" t="str">
        <f>OBV!H284</f>
        <v>CONFIRMED BEARISH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0</v>
      </c>
      <c r="Q284" s="8">
        <f t="shared" si="44"/>
        <v>8.75</v>
      </c>
      <c r="R284" s="8">
        <f t="shared" si="45"/>
        <v>5</v>
      </c>
      <c r="S284" s="8">
        <f t="shared" si="46"/>
        <v>3.75</v>
      </c>
      <c r="T284" s="8">
        <f t="shared" si="47"/>
        <v>6.25</v>
      </c>
      <c r="U284" s="7">
        <f t="shared" si="48"/>
        <v>5.833333333333333</v>
      </c>
      <c r="V284" s="7">
        <f t="shared" si="49"/>
        <v>5.9375</v>
      </c>
    </row>
    <row r="285" spans="1:22" ht="13.5" x14ac:dyDescent="0.25">
      <c r="A285" s="3">
        <f>RSI!A285</f>
        <v>42720</v>
      </c>
      <c r="B285" s="2">
        <f>RSI!B285</f>
        <v>0.94</v>
      </c>
      <c r="C285" s="2">
        <f>RSI!I285</f>
        <v>39.341612761490182</v>
      </c>
      <c r="D285" s="2">
        <f>MACD!E285</f>
        <v>-7.6683251883857828E-4</v>
      </c>
      <c r="E285" s="2">
        <f>MACD!F285</f>
        <v>-3.0362538134179073E-3</v>
      </c>
      <c r="F285" s="2">
        <f>'Moving Avg'!D285</f>
        <v>0.94599999999999995</v>
      </c>
      <c r="G285" s="2">
        <f>'Moving Avg'!F285</f>
        <v>0.9524999999999999</v>
      </c>
      <c r="H285" s="2">
        <f>'Moving Avg'!G285</f>
        <v>0.98120000000000063</v>
      </c>
      <c r="I285" s="2">
        <f>'Moving Avg'!H285</f>
        <v>1.1273000000000002</v>
      </c>
      <c r="J285" s="5" t="str">
        <f>OBV!F285</f>
        <v>BEARISH</v>
      </c>
      <c r="K285" s="5" t="str">
        <f>OBV!G285</f>
        <v>WEAK</v>
      </c>
      <c r="L285" s="5" t="str">
        <f>OBV!H285</f>
        <v>CONFIRMED BEARISH</v>
      </c>
      <c r="M285" s="7">
        <f t="shared" si="40"/>
        <v>25</v>
      </c>
      <c r="N285" s="7">
        <f t="shared" si="41"/>
        <v>0</v>
      </c>
      <c r="O285" s="7">
        <f t="shared" si="42"/>
        <v>0</v>
      </c>
      <c r="P285" s="7">
        <f t="shared" si="43"/>
        <v>0</v>
      </c>
      <c r="Q285" s="8">
        <f t="shared" si="44"/>
        <v>8.75</v>
      </c>
      <c r="R285" s="8">
        <f t="shared" si="45"/>
        <v>5</v>
      </c>
      <c r="S285" s="8">
        <f t="shared" si="46"/>
        <v>3.75</v>
      </c>
      <c r="T285" s="8">
        <f t="shared" si="47"/>
        <v>6.25</v>
      </c>
      <c r="U285" s="7">
        <f t="shared" si="48"/>
        <v>5.833333333333333</v>
      </c>
      <c r="V285" s="7">
        <f t="shared" si="49"/>
        <v>5.9375</v>
      </c>
    </row>
    <row r="286" spans="1:22" ht="13.5" x14ac:dyDescent="0.25">
      <c r="A286" s="3">
        <f>RSI!A286</f>
        <v>42723</v>
      </c>
      <c r="B286" s="2">
        <f>RSI!B286</f>
        <v>0.95</v>
      </c>
      <c r="C286" s="2">
        <f>RSI!I286</f>
        <v>45.49206126505743</v>
      </c>
      <c r="D286" s="2">
        <f>MACD!E286</f>
        <v>2.4264171176047178E-4</v>
      </c>
      <c r="E286" s="2">
        <f>MACD!F286</f>
        <v>-2.3804747083822314E-3</v>
      </c>
      <c r="F286" s="2">
        <f>'Moving Avg'!D286</f>
        <v>0.94599999999999995</v>
      </c>
      <c r="G286" s="2">
        <f>'Moving Avg'!F286</f>
        <v>0.95299999999999974</v>
      </c>
      <c r="H286" s="2">
        <f>'Moving Avg'!G286</f>
        <v>0.97980000000000056</v>
      </c>
      <c r="I286" s="2">
        <f>'Moving Avg'!H286</f>
        <v>1.1269</v>
      </c>
      <c r="J286" s="5" t="str">
        <f>OBV!F286</f>
        <v>BEARISH</v>
      </c>
      <c r="K286" s="5" t="str">
        <f>OBV!G286</f>
        <v>WEAK</v>
      </c>
      <c r="L286" s="5" t="str">
        <f>OBV!H286</f>
        <v>NEUTRAL</v>
      </c>
      <c r="M286" s="7">
        <f t="shared" si="40"/>
        <v>25</v>
      </c>
      <c r="N286" s="7">
        <f t="shared" si="41"/>
        <v>0</v>
      </c>
      <c r="O286" s="7">
        <f t="shared" si="42"/>
        <v>0</v>
      </c>
      <c r="P286" s="7">
        <f t="shared" si="43"/>
        <v>0</v>
      </c>
      <c r="Q286" s="8">
        <f t="shared" si="44"/>
        <v>8.75</v>
      </c>
      <c r="R286" s="8">
        <f t="shared" si="45"/>
        <v>5</v>
      </c>
      <c r="S286" s="8">
        <f t="shared" si="46"/>
        <v>3.75</v>
      </c>
      <c r="T286" s="8">
        <f t="shared" si="47"/>
        <v>6.25</v>
      </c>
      <c r="U286" s="7">
        <f t="shared" si="48"/>
        <v>5.833333333333333</v>
      </c>
      <c r="V286" s="7">
        <f t="shared" si="49"/>
        <v>5.9375</v>
      </c>
    </row>
    <row r="287" spans="1:22" ht="13.5" x14ac:dyDescent="0.25">
      <c r="A287" s="3">
        <f>RSI!A287</f>
        <v>42724</v>
      </c>
      <c r="B287" s="2">
        <f>RSI!B287</f>
        <v>0.95</v>
      </c>
      <c r="C287" s="2">
        <f>RSI!I287</f>
        <v>45.49206126505743</v>
      </c>
      <c r="D287" s="2">
        <f>MACD!E287</f>
        <v>-1.9321877851976588E-3</v>
      </c>
      <c r="E287" s="2">
        <f>MACD!F287</f>
        <v>-2.2908173237453167E-3</v>
      </c>
      <c r="F287" s="2">
        <f>'Moving Avg'!D287</f>
        <v>0.94600000000000006</v>
      </c>
      <c r="G287" s="2">
        <f>'Moving Avg'!F287</f>
        <v>0.9524999999999999</v>
      </c>
      <c r="H287" s="2">
        <f>'Moving Avg'!G287</f>
        <v>0.9784000000000006</v>
      </c>
      <c r="I287" s="2">
        <f>'Moving Avg'!H287</f>
        <v>1.1266500000000002</v>
      </c>
      <c r="J287" s="5" t="str">
        <f>OBV!F287</f>
        <v>BEARISH</v>
      </c>
      <c r="K287" s="5" t="str">
        <f>OBV!G287</f>
        <v>WEAK</v>
      </c>
      <c r="L287" s="5" t="str">
        <f>OBV!H287</f>
        <v>NEUTRAL</v>
      </c>
      <c r="M287" s="7">
        <f t="shared" si="40"/>
        <v>25</v>
      </c>
      <c r="N287" s="7">
        <f t="shared" si="41"/>
        <v>0</v>
      </c>
      <c r="O287" s="7">
        <f t="shared" si="42"/>
        <v>0</v>
      </c>
      <c r="P287" s="7">
        <f t="shared" si="43"/>
        <v>0</v>
      </c>
      <c r="Q287" s="8">
        <f t="shared" si="44"/>
        <v>8.75</v>
      </c>
      <c r="R287" s="8">
        <f t="shared" si="45"/>
        <v>5</v>
      </c>
      <c r="S287" s="8">
        <f t="shared" si="46"/>
        <v>3.75</v>
      </c>
      <c r="T287" s="8">
        <f t="shared" si="47"/>
        <v>6.25</v>
      </c>
      <c r="U287" s="7">
        <f t="shared" si="48"/>
        <v>5.833333333333333</v>
      </c>
      <c r="V287" s="7">
        <f t="shared" si="49"/>
        <v>5.9375</v>
      </c>
    </row>
    <row r="288" spans="1:22" ht="13.5" x14ac:dyDescent="0.25">
      <c r="A288" s="3">
        <f>RSI!A288</f>
        <v>42725</v>
      </c>
      <c r="B288" s="2">
        <f>RSI!B288</f>
        <v>0.91</v>
      </c>
      <c r="C288" s="2">
        <f>RSI!I288</f>
        <v>30.939063806243681</v>
      </c>
      <c r="D288" s="2">
        <f>MACD!E288</f>
        <v>2.3118311306922212E-3</v>
      </c>
      <c r="E288" s="2">
        <f>MACD!F288</f>
        <v>-1.3702876328578093E-3</v>
      </c>
      <c r="F288" s="2">
        <f>'Moving Avg'!D288</f>
        <v>0.93800000000000006</v>
      </c>
      <c r="G288" s="2">
        <f>'Moving Avg'!F288</f>
        <v>0.94999999999999962</v>
      </c>
      <c r="H288" s="2">
        <f>'Moving Avg'!G288</f>
        <v>0.97580000000000044</v>
      </c>
      <c r="I288" s="2">
        <f>'Moving Avg'!H288</f>
        <v>1.1263999999999998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  <c r="M288" s="7">
        <f t="shared" si="40"/>
        <v>25</v>
      </c>
      <c r="N288" s="7">
        <f t="shared" si="41"/>
        <v>0</v>
      </c>
      <c r="O288" s="7">
        <f t="shared" si="42"/>
        <v>0</v>
      </c>
      <c r="P288" s="7">
        <f t="shared" si="43"/>
        <v>0</v>
      </c>
      <c r="Q288" s="8">
        <f t="shared" si="44"/>
        <v>8.75</v>
      </c>
      <c r="R288" s="8">
        <f t="shared" si="45"/>
        <v>5</v>
      </c>
      <c r="S288" s="8">
        <f t="shared" si="46"/>
        <v>3.75</v>
      </c>
      <c r="T288" s="8">
        <f t="shared" si="47"/>
        <v>6.25</v>
      </c>
      <c r="U288" s="7">
        <f t="shared" si="48"/>
        <v>5.833333333333333</v>
      </c>
      <c r="V288" s="7">
        <f t="shared" si="49"/>
        <v>5.9375</v>
      </c>
    </row>
    <row r="289" spans="1:22" ht="13.5" x14ac:dyDescent="0.25">
      <c r="A289" s="3">
        <f>RSI!A289</f>
        <v>42726</v>
      </c>
      <c r="B289" s="2">
        <f>RSI!B289</f>
        <v>0.88</v>
      </c>
      <c r="C289" s="2">
        <f>RSI!I289</f>
        <v>24.586378431074181</v>
      </c>
      <c r="D289" s="2">
        <f>MACD!E289</f>
        <v>6.8641327755553094E-3</v>
      </c>
      <c r="E289" s="2">
        <f>MACD!F289</f>
        <v>2.7659644882481438E-4</v>
      </c>
      <c r="F289" s="2">
        <f>'Moving Avg'!D289</f>
        <v>0.92599999999999993</v>
      </c>
      <c r="G289" s="2">
        <f>'Moving Avg'!F289</f>
        <v>0.94599999999999951</v>
      </c>
      <c r="H289" s="2">
        <f>'Moving Avg'!G289</f>
        <v>0.97260000000000046</v>
      </c>
      <c r="I289" s="2">
        <f>'Moving Avg'!H289</f>
        <v>1.1261999999999999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  <c r="M289" s="7">
        <f t="shared" si="40"/>
        <v>50</v>
      </c>
      <c r="N289" s="7">
        <f t="shared" si="41"/>
        <v>0</v>
      </c>
      <c r="O289" s="7">
        <f t="shared" si="42"/>
        <v>0</v>
      </c>
      <c r="P289" s="7">
        <f t="shared" si="43"/>
        <v>0</v>
      </c>
      <c r="Q289" s="8">
        <f t="shared" si="44"/>
        <v>17.5</v>
      </c>
      <c r="R289" s="8">
        <f t="shared" si="45"/>
        <v>10</v>
      </c>
      <c r="S289" s="8">
        <f t="shared" si="46"/>
        <v>7.5</v>
      </c>
      <c r="T289" s="8">
        <f t="shared" si="47"/>
        <v>12.5</v>
      </c>
      <c r="U289" s="7">
        <f t="shared" si="48"/>
        <v>11.666666666666666</v>
      </c>
      <c r="V289" s="7">
        <f t="shared" si="49"/>
        <v>11.875</v>
      </c>
    </row>
    <row r="290" spans="1:22" ht="13.5" x14ac:dyDescent="0.25">
      <c r="A290" s="3">
        <f>RSI!A290</f>
        <v>42727</v>
      </c>
      <c r="B290" s="2">
        <f>RSI!B290</f>
        <v>0.9</v>
      </c>
      <c r="C290" s="2">
        <f>RSI!I290</f>
        <v>34.275237299047802</v>
      </c>
      <c r="D290" s="2">
        <f>MACD!E290</f>
        <v>9.6687664542878249E-3</v>
      </c>
      <c r="E290" s="2">
        <f>MACD!F290</f>
        <v>2.1550304499174167E-3</v>
      </c>
      <c r="F290" s="2">
        <f>'Moving Avg'!D290</f>
        <v>0.91799999999999993</v>
      </c>
      <c r="G290" s="2">
        <f>'Moving Avg'!F290</f>
        <v>0.94299999999999962</v>
      </c>
      <c r="H290" s="2">
        <f>'Moving Avg'!G290</f>
        <v>0.96980000000000066</v>
      </c>
      <c r="I290" s="2">
        <f>'Moving Avg'!H290</f>
        <v>1.1261999999999999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  <c r="M290" s="7">
        <f t="shared" si="40"/>
        <v>25</v>
      </c>
      <c r="N290" s="7">
        <f t="shared" si="41"/>
        <v>0</v>
      </c>
      <c r="O290" s="7">
        <f t="shared" si="42"/>
        <v>0</v>
      </c>
      <c r="P290" s="7">
        <f t="shared" si="43"/>
        <v>0</v>
      </c>
      <c r="Q290" s="8">
        <f t="shared" si="44"/>
        <v>8.75</v>
      </c>
      <c r="R290" s="8">
        <f t="shared" si="45"/>
        <v>5</v>
      </c>
      <c r="S290" s="8">
        <f t="shared" si="46"/>
        <v>3.75</v>
      </c>
      <c r="T290" s="8">
        <f t="shared" si="47"/>
        <v>6.25</v>
      </c>
      <c r="U290" s="7">
        <f t="shared" si="48"/>
        <v>5.833333333333333</v>
      </c>
      <c r="V290" s="7">
        <f t="shared" si="49"/>
        <v>5.9375</v>
      </c>
    </row>
    <row r="291" spans="1:22" ht="13.5" x14ac:dyDescent="0.25">
      <c r="A291" s="3">
        <f>RSI!A291</f>
        <v>42730</v>
      </c>
      <c r="B291" s="2">
        <f>RSI!B291</f>
        <v>0.9</v>
      </c>
      <c r="C291" s="2">
        <f>RSI!I291</f>
        <v>34.275237299047802</v>
      </c>
      <c r="D291" s="2">
        <f>MACD!E291</f>
        <v>1.2325744220197499E-2</v>
      </c>
      <c r="E291" s="2">
        <f>MACD!F291</f>
        <v>4.1891732039734337E-3</v>
      </c>
      <c r="F291" s="2">
        <f>'Moving Avg'!D291</f>
        <v>0.90800000000000003</v>
      </c>
      <c r="G291" s="2">
        <f>'Moving Avg'!F291</f>
        <v>0.9399999999999995</v>
      </c>
      <c r="H291" s="2">
        <f>'Moving Avg'!G291</f>
        <v>0.96660000000000057</v>
      </c>
      <c r="I291" s="2">
        <f>'Moving Avg'!H291</f>
        <v>1.1261999999999999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  <c r="M291" s="7">
        <f t="shared" si="40"/>
        <v>25</v>
      </c>
      <c r="N291" s="7">
        <f t="shared" si="41"/>
        <v>0</v>
      </c>
      <c r="O291" s="7">
        <f t="shared" si="42"/>
        <v>0</v>
      </c>
      <c r="P291" s="7">
        <f t="shared" si="43"/>
        <v>0</v>
      </c>
      <c r="Q291" s="8">
        <f t="shared" si="44"/>
        <v>8.75</v>
      </c>
      <c r="R291" s="8">
        <f t="shared" si="45"/>
        <v>5</v>
      </c>
      <c r="S291" s="8">
        <f t="shared" si="46"/>
        <v>3.75</v>
      </c>
      <c r="T291" s="8">
        <f t="shared" si="47"/>
        <v>6.25</v>
      </c>
      <c r="U291" s="7">
        <f t="shared" si="48"/>
        <v>5.833333333333333</v>
      </c>
      <c r="V291" s="7">
        <f t="shared" si="49"/>
        <v>5.9375</v>
      </c>
    </row>
    <row r="292" spans="1:22" ht="13.5" x14ac:dyDescent="0.25">
      <c r="A292" s="3">
        <f>RSI!A292</f>
        <v>42731</v>
      </c>
      <c r="B292" s="2">
        <f>RSI!B292</f>
        <v>0.89</v>
      </c>
      <c r="C292" s="2">
        <f>RSI!I292</f>
        <v>31.898748110912138</v>
      </c>
      <c r="D292" s="2">
        <f>MACD!E292</f>
        <v>1.5577498945964829E-2</v>
      </c>
      <c r="E292" s="2">
        <f>MACD!F292</f>
        <v>6.4668383523717133E-3</v>
      </c>
      <c r="F292" s="2">
        <f>'Moving Avg'!D292</f>
        <v>0.89599999999999991</v>
      </c>
      <c r="G292" s="2">
        <f>'Moving Avg'!F292</f>
        <v>0.93649999999999967</v>
      </c>
      <c r="H292" s="2">
        <f>'Moving Avg'!G292</f>
        <v>0.9632000000000005</v>
      </c>
      <c r="I292" s="2">
        <f>'Moving Avg'!H292</f>
        <v>1.1262499999999998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  <c r="M292" s="7">
        <f t="shared" si="40"/>
        <v>25</v>
      </c>
      <c r="N292" s="7">
        <f t="shared" si="41"/>
        <v>0</v>
      </c>
      <c r="O292" s="7">
        <f t="shared" si="42"/>
        <v>0</v>
      </c>
      <c r="P292" s="7">
        <f t="shared" si="43"/>
        <v>0</v>
      </c>
      <c r="Q292" s="8">
        <f t="shared" si="44"/>
        <v>8.75</v>
      </c>
      <c r="R292" s="8">
        <f t="shared" si="45"/>
        <v>5</v>
      </c>
      <c r="S292" s="8">
        <f t="shared" si="46"/>
        <v>3.75</v>
      </c>
      <c r="T292" s="8">
        <f t="shared" si="47"/>
        <v>6.25</v>
      </c>
      <c r="U292" s="7">
        <f t="shared" si="48"/>
        <v>5.833333333333333</v>
      </c>
      <c r="V292" s="7">
        <f t="shared" si="49"/>
        <v>5.9375</v>
      </c>
    </row>
    <row r="293" spans="1:22" ht="13.5" x14ac:dyDescent="0.25">
      <c r="A293" s="3">
        <f>RSI!A293</f>
        <v>42732</v>
      </c>
      <c r="B293" s="2">
        <f>RSI!B293</f>
        <v>0.9</v>
      </c>
      <c r="C293" s="2">
        <f>RSI!I293</f>
        <v>36.630483497097487</v>
      </c>
      <c r="D293" s="2">
        <f>MACD!E293</f>
        <v>1.7890668614916949E-2</v>
      </c>
      <c r="E293" s="2">
        <f>MACD!F293</f>
        <v>8.7516044048807605E-3</v>
      </c>
      <c r="F293" s="2">
        <f>'Moving Avg'!D293</f>
        <v>0.89400000000000013</v>
      </c>
      <c r="G293" s="2">
        <f>'Moving Avg'!F293</f>
        <v>0.93449999999999989</v>
      </c>
      <c r="H293" s="2">
        <f>'Moving Avg'!G293</f>
        <v>0.95980000000000043</v>
      </c>
      <c r="I293" s="2">
        <f>'Moving Avg'!H293</f>
        <v>1.1261999999999999</v>
      </c>
      <c r="J293" s="5" t="str">
        <f>OBV!F293</f>
        <v>BEARISH</v>
      </c>
      <c r="K293" s="5" t="str">
        <f>OBV!G293</f>
        <v>WEAK</v>
      </c>
      <c r="L293" s="5" t="str">
        <f>OBV!H293</f>
        <v>CONFIRMED BEARISH</v>
      </c>
      <c r="M293" s="7">
        <f t="shared" si="40"/>
        <v>25</v>
      </c>
      <c r="N293" s="7">
        <f t="shared" si="41"/>
        <v>0</v>
      </c>
      <c r="O293" s="7">
        <f t="shared" si="42"/>
        <v>0</v>
      </c>
      <c r="P293" s="7">
        <f t="shared" si="43"/>
        <v>0</v>
      </c>
      <c r="Q293" s="8">
        <f t="shared" si="44"/>
        <v>8.75</v>
      </c>
      <c r="R293" s="8">
        <f t="shared" si="45"/>
        <v>5</v>
      </c>
      <c r="S293" s="8">
        <f t="shared" si="46"/>
        <v>3.75</v>
      </c>
      <c r="T293" s="8">
        <f t="shared" si="47"/>
        <v>6.25</v>
      </c>
      <c r="U293" s="7">
        <f t="shared" si="48"/>
        <v>5.833333333333333</v>
      </c>
      <c r="V293" s="7">
        <f t="shared" si="49"/>
        <v>5.9375</v>
      </c>
    </row>
    <row r="294" spans="1:22" ht="13.5" x14ac:dyDescent="0.25">
      <c r="A294" s="3">
        <f>RSI!A294</f>
        <v>42733</v>
      </c>
      <c r="B294" s="2">
        <f>RSI!B294</f>
        <v>0.9</v>
      </c>
      <c r="C294" s="2">
        <f>RSI!I294</f>
        <v>36.630483497097487</v>
      </c>
      <c r="D294" s="2">
        <f>MACD!E294</f>
        <v>1.853043780153274E-2</v>
      </c>
      <c r="E294" s="2">
        <f>MACD!F294</f>
        <v>1.0707371084211156E-2</v>
      </c>
      <c r="F294" s="2">
        <f>'Moving Avg'!D294</f>
        <v>0.89800000000000002</v>
      </c>
      <c r="G294" s="2">
        <f>'Moving Avg'!F294</f>
        <v>0.93149999999999977</v>
      </c>
      <c r="H294" s="2">
        <f>'Moving Avg'!G294</f>
        <v>0.95640000000000058</v>
      </c>
      <c r="I294" s="2">
        <f>'Moving Avg'!H294</f>
        <v>1.12605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  <c r="M294" s="7">
        <f t="shared" si="40"/>
        <v>25</v>
      </c>
      <c r="N294" s="7">
        <f t="shared" si="41"/>
        <v>0</v>
      </c>
      <c r="O294" s="7">
        <f t="shared" si="42"/>
        <v>0</v>
      </c>
      <c r="P294" s="7">
        <f t="shared" si="43"/>
        <v>83.5</v>
      </c>
      <c r="Q294" s="8">
        <f t="shared" si="44"/>
        <v>21.274999999999999</v>
      </c>
      <c r="R294" s="8">
        <f t="shared" si="45"/>
        <v>25.875</v>
      </c>
      <c r="S294" s="8">
        <f t="shared" si="46"/>
        <v>41.325000000000003</v>
      </c>
      <c r="T294" s="8">
        <f t="shared" si="47"/>
        <v>27.125</v>
      </c>
      <c r="U294" s="7">
        <f t="shared" si="48"/>
        <v>29.491666666666664</v>
      </c>
      <c r="V294" s="7">
        <f t="shared" si="49"/>
        <v>28.9</v>
      </c>
    </row>
    <row r="295" spans="1:22" ht="13.5" x14ac:dyDescent="0.25">
      <c r="A295" s="3">
        <f>RSI!A295</f>
        <v>42734</v>
      </c>
      <c r="B295" s="2">
        <f>RSI!B295</f>
        <v>0.9</v>
      </c>
      <c r="C295" s="2">
        <f>RSI!I295</f>
        <v>36.63048349709748</v>
      </c>
      <c r="D295" s="2">
        <f>MACD!E295</f>
        <v>1.9276348841741342E-2</v>
      </c>
      <c r="E295" s="2">
        <f>MACD!F295</f>
        <v>1.2421166635717193E-2</v>
      </c>
      <c r="F295" s="2">
        <f>'Moving Avg'!D295</f>
        <v>0.89800000000000002</v>
      </c>
      <c r="G295" s="2">
        <f>'Moving Avg'!F295</f>
        <v>0.92849999999999988</v>
      </c>
      <c r="H295" s="2">
        <f>'Moving Avg'!G295</f>
        <v>0.95380000000000054</v>
      </c>
      <c r="I295" s="2">
        <f>'Moving Avg'!H295</f>
        <v>1.1256999999999999</v>
      </c>
      <c r="J295" s="5" t="str">
        <f>OBV!F295</f>
        <v>BEARISH</v>
      </c>
      <c r="K295" s="5" t="str">
        <f>OBV!G295</f>
        <v>NEUTRAL</v>
      </c>
      <c r="L295" s="5" t="str">
        <f>OBV!H295</f>
        <v>NEUTRAL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16.5</v>
      </c>
      <c r="Q295" s="8">
        <f t="shared" si="44"/>
        <v>11.225</v>
      </c>
      <c r="R295" s="8">
        <f t="shared" si="45"/>
        <v>9.125</v>
      </c>
      <c r="S295" s="8">
        <f t="shared" si="46"/>
        <v>11.175000000000001</v>
      </c>
      <c r="T295" s="8">
        <f t="shared" si="47"/>
        <v>10.375</v>
      </c>
      <c r="U295" s="7">
        <f t="shared" si="48"/>
        <v>10.508333333333335</v>
      </c>
      <c r="V295" s="7">
        <f t="shared" si="49"/>
        <v>10.475000000000001</v>
      </c>
    </row>
    <row r="296" spans="1:22" ht="13.5" x14ac:dyDescent="0.25">
      <c r="A296" s="3">
        <f>RSI!A296</f>
        <v>42737</v>
      </c>
      <c r="B296" s="2">
        <f>RSI!B296</f>
        <v>0.92</v>
      </c>
      <c r="C296" s="2">
        <f>RSI!I296</f>
        <v>46.002316269555074</v>
      </c>
      <c r="D296" s="2">
        <f>MACD!E296</f>
        <v>2.0153899100118555E-2</v>
      </c>
      <c r="E296" s="2">
        <f>MACD!F296</f>
        <v>1.3967713128597466E-2</v>
      </c>
      <c r="F296" s="2">
        <f>'Moving Avg'!D296</f>
        <v>0.90199999999999991</v>
      </c>
      <c r="G296" s="2">
        <f>'Moving Avg'!F296</f>
        <v>0.9265000000000001</v>
      </c>
      <c r="H296" s="2">
        <f>'Moving Avg'!G296</f>
        <v>0.95240000000000047</v>
      </c>
      <c r="I296" s="2">
        <f>'Moving Avg'!H296</f>
        <v>1.1252499999999999</v>
      </c>
      <c r="J296" s="5" t="str">
        <f>OBV!F296</f>
        <v>BEARISH</v>
      </c>
      <c r="K296" s="5" t="str">
        <f>OBV!G296</f>
        <v>NEUTRAL</v>
      </c>
      <c r="L296" s="5" t="str">
        <f>OBV!H296</f>
        <v>BEARISH DIVERGENCE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16.5</v>
      </c>
      <c r="Q296" s="8">
        <f t="shared" si="44"/>
        <v>11.225</v>
      </c>
      <c r="R296" s="8">
        <f t="shared" si="45"/>
        <v>9.125</v>
      </c>
      <c r="S296" s="8">
        <f t="shared" si="46"/>
        <v>11.175000000000001</v>
      </c>
      <c r="T296" s="8">
        <f t="shared" si="47"/>
        <v>10.375</v>
      </c>
      <c r="U296" s="7">
        <f t="shared" si="48"/>
        <v>10.508333333333335</v>
      </c>
      <c r="V296" s="7">
        <f t="shared" si="49"/>
        <v>10.475000000000001</v>
      </c>
    </row>
    <row r="297" spans="1:22" ht="13.5" x14ac:dyDescent="0.25">
      <c r="A297" s="3">
        <f>RSI!A297</f>
        <v>42738</v>
      </c>
      <c r="B297" s="2">
        <f>RSI!B297</f>
        <v>0.91</v>
      </c>
      <c r="C297" s="2">
        <f>RSI!I297</f>
        <v>42.609174936029348</v>
      </c>
      <c r="D297" s="2">
        <f>MACD!E297</f>
        <v>2.1694385495142132E-2</v>
      </c>
      <c r="E297" s="2">
        <f>MACD!F297</f>
        <v>1.5513047601906398E-2</v>
      </c>
      <c r="F297" s="2">
        <f>'Moving Avg'!D297</f>
        <v>0.90600000000000003</v>
      </c>
      <c r="G297" s="2">
        <f>'Moving Avg'!F297</f>
        <v>0.92500000000000016</v>
      </c>
      <c r="H297" s="2">
        <f>'Moving Avg'!G297</f>
        <v>0.95060000000000033</v>
      </c>
      <c r="I297" s="2">
        <f>'Moving Avg'!H297</f>
        <v>1.1244499999999997</v>
      </c>
      <c r="J297" s="5" t="str">
        <f>OBV!F297</f>
        <v>BEARISH</v>
      </c>
      <c r="K297" s="5" t="str">
        <f>OBV!G297</f>
        <v>NEUTRAL</v>
      </c>
      <c r="L297" s="5" t="str">
        <f>OBV!H297</f>
        <v>BEARISH DIVERGENCE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16.5</v>
      </c>
      <c r="Q297" s="8">
        <f t="shared" si="44"/>
        <v>11.225</v>
      </c>
      <c r="R297" s="8">
        <f t="shared" si="45"/>
        <v>9.125</v>
      </c>
      <c r="S297" s="8">
        <f t="shared" si="46"/>
        <v>11.175000000000001</v>
      </c>
      <c r="T297" s="8">
        <f t="shared" si="47"/>
        <v>10.375</v>
      </c>
      <c r="U297" s="7">
        <f t="shared" si="48"/>
        <v>10.508333333333335</v>
      </c>
      <c r="V297" s="7">
        <f t="shared" si="49"/>
        <v>10.475000000000001</v>
      </c>
    </row>
    <row r="298" spans="1:22" ht="13.5" x14ac:dyDescent="0.25">
      <c r="A298" s="3">
        <f>RSI!A298</f>
        <v>42739</v>
      </c>
      <c r="B298" s="2">
        <f>RSI!B298</f>
        <v>0.9</v>
      </c>
      <c r="C298" s="2">
        <f>RSI!I298</f>
        <v>39.473623509557179</v>
      </c>
      <c r="D298" s="2">
        <f>MACD!E298</f>
        <v>1.7696824858819959E-2</v>
      </c>
      <c r="E298" s="2">
        <f>MACD!F298</f>
        <v>1.5949803053289111E-2</v>
      </c>
      <c r="F298" s="2">
        <f>'Moving Avg'!D298</f>
        <v>0.90600000000000003</v>
      </c>
      <c r="G298" s="2">
        <f>'Moving Avg'!F298</f>
        <v>0.92200000000000004</v>
      </c>
      <c r="H298" s="2">
        <f>'Moving Avg'!G298</f>
        <v>0.94940000000000013</v>
      </c>
      <c r="I298" s="2">
        <f>'Moving Avg'!H298</f>
        <v>1.1234</v>
      </c>
      <c r="J298" s="5" t="str">
        <f>OBV!F298</f>
        <v>BEARISH</v>
      </c>
      <c r="K298" s="5" t="str">
        <f>OBV!G298</f>
        <v>NEUTRAL</v>
      </c>
      <c r="L298" s="5" t="str">
        <f>OBV!H298</f>
        <v>NEUTRAL</v>
      </c>
      <c r="M298" s="7">
        <f t="shared" si="40"/>
        <v>25</v>
      </c>
      <c r="N298" s="7">
        <f t="shared" si="41"/>
        <v>0</v>
      </c>
      <c r="O298" s="7">
        <f t="shared" si="42"/>
        <v>0</v>
      </c>
      <c r="P298" s="7">
        <f t="shared" si="43"/>
        <v>16.5</v>
      </c>
      <c r="Q298" s="8">
        <f t="shared" si="44"/>
        <v>11.225</v>
      </c>
      <c r="R298" s="8">
        <f t="shared" si="45"/>
        <v>9.125</v>
      </c>
      <c r="S298" s="8">
        <f t="shared" si="46"/>
        <v>11.175000000000001</v>
      </c>
      <c r="T298" s="8">
        <f t="shared" si="47"/>
        <v>10.375</v>
      </c>
      <c r="U298" s="7">
        <f t="shared" si="48"/>
        <v>10.508333333333335</v>
      </c>
      <c r="V298" s="7">
        <f t="shared" si="49"/>
        <v>10.475000000000001</v>
      </c>
    </row>
    <row r="299" spans="1:22" ht="13.5" x14ac:dyDescent="0.25">
      <c r="A299" s="3">
        <f>RSI!A299</f>
        <v>42740</v>
      </c>
      <c r="B299" s="2">
        <f>RSI!B299</f>
        <v>0.92</v>
      </c>
      <c r="C299" s="2">
        <f>RSI!I299</f>
        <v>47.754468151556139</v>
      </c>
      <c r="D299" s="2">
        <f>MACD!E299</f>
        <v>8.3802537066151039E-3</v>
      </c>
      <c r="E299" s="2">
        <f>MACD!F299</f>
        <v>1.443589318395431E-2</v>
      </c>
      <c r="F299" s="2">
        <f>'Moving Avg'!D299</f>
        <v>0.90999999999999992</v>
      </c>
      <c r="G299" s="2">
        <f>'Moving Avg'!F299</f>
        <v>0.92050000000000021</v>
      </c>
      <c r="H299" s="2">
        <f>'Moving Avg'!G299</f>
        <v>0.94779999999999998</v>
      </c>
      <c r="I299" s="2">
        <f>'Moving Avg'!H299</f>
        <v>1.1222500000000002</v>
      </c>
      <c r="J299" s="5" t="str">
        <f>OBV!F299</f>
        <v>BULLISH</v>
      </c>
      <c r="K299" s="5" t="str">
        <f>OBV!G299</f>
        <v>NEUTRAL</v>
      </c>
      <c r="L299" s="5" t="str">
        <f>OBV!H299</f>
        <v>CONFIRMED BULLISH</v>
      </c>
      <c r="M299" s="7">
        <f t="shared" si="40"/>
        <v>25</v>
      </c>
      <c r="N299" s="7">
        <f t="shared" si="41"/>
        <v>45</v>
      </c>
      <c r="O299" s="7">
        <f t="shared" si="42"/>
        <v>0</v>
      </c>
      <c r="P299" s="7">
        <f t="shared" si="43"/>
        <v>83.5</v>
      </c>
      <c r="Q299" s="8">
        <f t="shared" si="44"/>
        <v>37.024999999999999</v>
      </c>
      <c r="R299" s="8">
        <f t="shared" si="45"/>
        <v>34.875</v>
      </c>
      <c r="S299" s="8">
        <f t="shared" si="46"/>
        <v>48.075000000000003</v>
      </c>
      <c r="T299" s="8">
        <f t="shared" si="47"/>
        <v>38.375</v>
      </c>
      <c r="U299" s="7">
        <f t="shared" si="48"/>
        <v>39.991666666666667</v>
      </c>
      <c r="V299" s="7">
        <f t="shared" si="49"/>
        <v>39.587500000000006</v>
      </c>
    </row>
    <row r="300" spans="1:22" ht="13.5" x14ac:dyDescent="0.25">
      <c r="A300" s="3">
        <f>RSI!A300</f>
        <v>42741</v>
      </c>
      <c r="B300" s="2">
        <f>RSI!B300</f>
        <v>0.92</v>
      </c>
      <c r="C300" s="2">
        <f>RSI!I300</f>
        <v>47.754468151556132</v>
      </c>
      <c r="D300" s="2">
        <f>MACD!E300</f>
        <v>3.6065269781740961E-3</v>
      </c>
      <c r="E300" s="2">
        <f>MACD!F300</f>
        <v>1.2270019942798267E-2</v>
      </c>
      <c r="F300" s="2">
        <f>'Moving Avg'!D300</f>
        <v>0.91400000000000003</v>
      </c>
      <c r="G300" s="2">
        <f>'Moving Avg'!F300</f>
        <v>0.91900000000000026</v>
      </c>
      <c r="H300" s="2">
        <f>'Moving Avg'!G300</f>
        <v>0.94620000000000004</v>
      </c>
      <c r="I300" s="2">
        <f>'Moving Avg'!H300</f>
        <v>1.1207500000000001</v>
      </c>
      <c r="J300" s="5" t="str">
        <f>OBV!F300</f>
        <v>BULLISH</v>
      </c>
      <c r="K300" s="5" t="str">
        <f>OBV!G300</f>
        <v>NEUTRAL</v>
      </c>
      <c r="L300" s="5" t="str">
        <f>OBV!H300</f>
        <v>CONFIRMED BULLISH</v>
      </c>
      <c r="M300" s="7">
        <f t="shared" si="40"/>
        <v>25</v>
      </c>
      <c r="N300" s="7">
        <f t="shared" si="41"/>
        <v>45</v>
      </c>
      <c r="O300" s="7">
        <f t="shared" si="42"/>
        <v>0</v>
      </c>
      <c r="P300" s="7">
        <f t="shared" si="43"/>
        <v>83.5</v>
      </c>
      <c r="Q300" s="8">
        <f t="shared" si="44"/>
        <v>37.024999999999999</v>
      </c>
      <c r="R300" s="8">
        <f t="shared" si="45"/>
        <v>34.875</v>
      </c>
      <c r="S300" s="8">
        <f t="shared" si="46"/>
        <v>48.075000000000003</v>
      </c>
      <c r="T300" s="8">
        <f t="shared" si="47"/>
        <v>38.375</v>
      </c>
      <c r="U300" s="7">
        <f t="shared" si="48"/>
        <v>39.991666666666667</v>
      </c>
      <c r="V300" s="7">
        <f t="shared" si="49"/>
        <v>39.587500000000006</v>
      </c>
    </row>
    <row r="301" spans="1:22" ht="13.5" x14ac:dyDescent="0.25">
      <c r="A301" s="3">
        <f>RSI!A301</f>
        <v>42744</v>
      </c>
      <c r="B301" s="2">
        <f>RSI!B301</f>
        <v>0.92</v>
      </c>
      <c r="C301" s="2">
        <f>RSI!I301</f>
        <v>47.754468151556132</v>
      </c>
      <c r="D301" s="2">
        <f>MACD!E301</f>
        <v>-4.025925609540959E-4</v>
      </c>
      <c r="E301" s="2">
        <f>MACD!F301</f>
        <v>9.7354974420477951E-3</v>
      </c>
      <c r="F301" s="2">
        <f>'Moving Avg'!D301</f>
        <v>0.91400000000000003</v>
      </c>
      <c r="G301" s="2">
        <f>'Moving Avg'!F301</f>
        <v>0.9175000000000002</v>
      </c>
      <c r="H301" s="2">
        <f>'Moving Avg'!G301</f>
        <v>0.94400000000000006</v>
      </c>
      <c r="I301" s="2">
        <f>'Moving Avg'!H301</f>
        <v>1.119</v>
      </c>
      <c r="J301" s="5" t="str">
        <f>OBV!F301</f>
        <v>BULLISH</v>
      </c>
      <c r="K301" s="5" t="str">
        <f>OBV!G301</f>
        <v>NEUTRAL</v>
      </c>
      <c r="L301" s="5" t="str">
        <f>OBV!H301</f>
        <v>NEUTRAL</v>
      </c>
      <c r="M301" s="7">
        <f t="shared" si="40"/>
        <v>25</v>
      </c>
      <c r="N301" s="7">
        <f t="shared" si="41"/>
        <v>45</v>
      </c>
      <c r="O301" s="7">
        <f t="shared" si="42"/>
        <v>0</v>
      </c>
      <c r="P301" s="7">
        <f t="shared" si="43"/>
        <v>49.5</v>
      </c>
      <c r="Q301" s="8">
        <f t="shared" si="44"/>
        <v>31.925000000000001</v>
      </c>
      <c r="R301" s="8">
        <f t="shared" si="45"/>
        <v>26.375</v>
      </c>
      <c r="S301" s="8">
        <f t="shared" si="46"/>
        <v>32.775000000000006</v>
      </c>
      <c r="T301" s="8">
        <f t="shared" si="47"/>
        <v>29.875</v>
      </c>
      <c r="U301" s="7">
        <f t="shared" si="48"/>
        <v>30.358333333333334</v>
      </c>
      <c r="V301" s="7">
        <f t="shared" si="49"/>
        <v>30.237500000000001</v>
      </c>
    </row>
    <row r="302" spans="1:22" ht="13.5" x14ac:dyDescent="0.25">
      <c r="A302" s="3">
        <f>RSI!A302</f>
        <v>42745</v>
      </c>
      <c r="B302" s="2">
        <f>RSI!B302</f>
        <v>0.92</v>
      </c>
      <c r="C302" s="2">
        <f>RSI!I302</f>
        <v>47.754468151556139</v>
      </c>
      <c r="D302" s="2">
        <f>MACD!E302</f>
        <v>-5.3054344498897343E-3</v>
      </c>
      <c r="E302" s="2">
        <f>MACD!F302</f>
        <v>6.7273110636602903E-3</v>
      </c>
      <c r="F302" s="2">
        <f>'Moving Avg'!D302</f>
        <v>0.91600000000000004</v>
      </c>
      <c r="G302" s="2">
        <f>'Moving Avg'!F302</f>
        <v>0.91600000000000037</v>
      </c>
      <c r="H302" s="2">
        <f>'Moving Avg'!G302</f>
        <v>0.94180000000000008</v>
      </c>
      <c r="I302" s="2">
        <f>'Moving Avg'!H302</f>
        <v>1.117</v>
      </c>
      <c r="J302" s="5" t="str">
        <f>OBV!F302</f>
        <v>BULLISH</v>
      </c>
      <c r="K302" s="5" t="str">
        <f>OBV!G302</f>
        <v>NEUTRAL</v>
      </c>
      <c r="L302" s="5" t="str">
        <f>OBV!H302</f>
        <v>CONFIRMED BULLISH</v>
      </c>
      <c r="M302" s="7">
        <f t="shared" si="40"/>
        <v>25</v>
      </c>
      <c r="N302" s="7">
        <f t="shared" si="41"/>
        <v>45</v>
      </c>
      <c r="O302" s="7">
        <f t="shared" si="42"/>
        <v>0</v>
      </c>
      <c r="P302" s="7">
        <f t="shared" si="43"/>
        <v>83.5</v>
      </c>
      <c r="Q302" s="8">
        <f t="shared" si="44"/>
        <v>37.024999999999999</v>
      </c>
      <c r="R302" s="8">
        <f t="shared" si="45"/>
        <v>34.875</v>
      </c>
      <c r="S302" s="8">
        <f t="shared" si="46"/>
        <v>48.075000000000003</v>
      </c>
      <c r="T302" s="8">
        <f t="shared" si="47"/>
        <v>38.375</v>
      </c>
      <c r="U302" s="7">
        <f t="shared" si="48"/>
        <v>39.991666666666667</v>
      </c>
      <c r="V302" s="7">
        <f t="shared" si="49"/>
        <v>39.587500000000006</v>
      </c>
    </row>
    <row r="303" spans="1:22" ht="13.5" x14ac:dyDescent="0.25">
      <c r="A303" s="3">
        <f>RSI!A303</f>
        <v>42746</v>
      </c>
      <c r="B303" s="2">
        <f>RSI!B303</f>
        <v>0.91</v>
      </c>
      <c r="C303" s="2">
        <f>RSI!I303</f>
        <v>43.730766346830173</v>
      </c>
      <c r="D303" s="2">
        <f>MACD!E303</f>
        <v>-7.1489096113077633E-3</v>
      </c>
      <c r="E303" s="2">
        <f>MACD!F303</f>
        <v>3.9520669286666798E-3</v>
      </c>
      <c r="F303" s="2">
        <f>'Moving Avg'!D303</f>
        <v>0.91799999999999993</v>
      </c>
      <c r="G303" s="2">
        <f>'Moving Avg'!F303</f>
        <v>0.91400000000000026</v>
      </c>
      <c r="H303" s="2">
        <f>'Moving Avg'!G303</f>
        <v>0.93940000000000001</v>
      </c>
      <c r="I303" s="2">
        <f>'Moving Avg'!H303</f>
        <v>1.1146999999999998</v>
      </c>
      <c r="J303" s="5" t="str">
        <f>OBV!F303</f>
        <v>BULLISH</v>
      </c>
      <c r="K303" s="5" t="str">
        <f>OBV!G303</f>
        <v>NEUTRAL</v>
      </c>
      <c r="L303" s="5" t="str">
        <f>OBV!H303</f>
        <v>CONFIRMED BULLISH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83.5</v>
      </c>
      <c r="Q303" s="8">
        <f t="shared" si="44"/>
        <v>37.024999999999999</v>
      </c>
      <c r="R303" s="8">
        <f t="shared" si="45"/>
        <v>34.875</v>
      </c>
      <c r="S303" s="8">
        <f t="shared" si="46"/>
        <v>48.075000000000003</v>
      </c>
      <c r="T303" s="8">
        <f t="shared" si="47"/>
        <v>38.375</v>
      </c>
      <c r="U303" s="7">
        <f t="shared" si="48"/>
        <v>39.991666666666667</v>
      </c>
      <c r="V303" s="7">
        <f t="shared" si="49"/>
        <v>39.587500000000006</v>
      </c>
    </row>
    <row r="304" spans="1:22" ht="13.5" x14ac:dyDescent="0.25">
      <c r="A304" s="3">
        <f>RSI!A304</f>
        <v>42747</v>
      </c>
      <c r="B304" s="2">
        <f>RSI!B304</f>
        <v>0.91</v>
      </c>
      <c r="C304" s="2">
        <f>RSI!I304</f>
        <v>43.730766346830166</v>
      </c>
      <c r="D304" s="2">
        <f>MACD!E304</f>
        <v>-8.6257188162783827E-3</v>
      </c>
      <c r="E304" s="2">
        <f>MACD!F304</f>
        <v>1.4365097796776674E-3</v>
      </c>
      <c r="F304" s="2">
        <f>'Moving Avg'!D304</f>
        <v>0.91600000000000004</v>
      </c>
      <c r="G304" s="2">
        <f>'Moving Avg'!F304</f>
        <v>0.9125000000000002</v>
      </c>
      <c r="H304" s="2">
        <f>'Moving Avg'!G304</f>
        <v>0.93759999999999988</v>
      </c>
      <c r="I304" s="2">
        <f>'Moving Avg'!H304</f>
        <v>1.1119999999999997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  <c r="M304" s="7">
        <f t="shared" si="40"/>
        <v>25</v>
      </c>
      <c r="N304" s="7">
        <f t="shared" si="41"/>
        <v>45</v>
      </c>
      <c r="O304" s="7">
        <f t="shared" si="42"/>
        <v>0</v>
      </c>
      <c r="P304" s="7">
        <f t="shared" si="43"/>
        <v>16.5</v>
      </c>
      <c r="Q304" s="8">
        <f t="shared" si="44"/>
        <v>26.975000000000001</v>
      </c>
      <c r="R304" s="8">
        <f t="shared" si="45"/>
        <v>18.125</v>
      </c>
      <c r="S304" s="8">
        <f t="shared" si="46"/>
        <v>17.925000000000001</v>
      </c>
      <c r="T304" s="8">
        <f t="shared" si="47"/>
        <v>21.625</v>
      </c>
      <c r="U304" s="7">
        <f t="shared" si="48"/>
        <v>21.008333333333336</v>
      </c>
      <c r="V304" s="7">
        <f t="shared" si="49"/>
        <v>21.162500000000001</v>
      </c>
    </row>
    <row r="305" spans="1:22" ht="13.5" x14ac:dyDescent="0.25">
      <c r="A305" s="3">
        <f>RSI!A305</f>
        <v>42748</v>
      </c>
      <c r="B305" s="2">
        <f>RSI!B305</f>
        <v>0.91</v>
      </c>
      <c r="C305" s="2">
        <f>RSI!I305</f>
        <v>43.730766346830158</v>
      </c>
      <c r="D305" s="2">
        <f>MACD!E305</f>
        <v>-9.7984243892181855E-3</v>
      </c>
      <c r="E305" s="2">
        <f>MACD!F305</f>
        <v>-8.1047705410150343E-4</v>
      </c>
      <c r="F305" s="2">
        <f>'Moving Avg'!D305</f>
        <v>0.91400000000000003</v>
      </c>
      <c r="G305" s="2">
        <f>'Moving Avg'!F305</f>
        <v>0.91099999999999992</v>
      </c>
      <c r="H305" s="2">
        <f>'Moving Avg'!G305</f>
        <v>0.93619999999999992</v>
      </c>
      <c r="I305" s="2">
        <f>'Moving Avg'!H305</f>
        <v>1.1088999999999996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  <c r="M305" s="7">
        <f t="shared" si="40"/>
        <v>25</v>
      </c>
      <c r="N305" s="7">
        <f t="shared" si="41"/>
        <v>45</v>
      </c>
      <c r="O305" s="7">
        <f t="shared" si="42"/>
        <v>0</v>
      </c>
      <c r="P305" s="7">
        <f t="shared" si="43"/>
        <v>16.5</v>
      </c>
      <c r="Q305" s="8">
        <f t="shared" si="44"/>
        <v>26.975000000000001</v>
      </c>
      <c r="R305" s="8">
        <f t="shared" si="45"/>
        <v>18.125</v>
      </c>
      <c r="S305" s="8">
        <f t="shared" si="46"/>
        <v>17.925000000000001</v>
      </c>
      <c r="T305" s="8">
        <f t="shared" si="47"/>
        <v>21.625</v>
      </c>
      <c r="U305" s="7">
        <f t="shared" si="48"/>
        <v>21.008333333333336</v>
      </c>
      <c r="V305" s="7">
        <f t="shared" si="49"/>
        <v>21.162500000000001</v>
      </c>
    </row>
    <row r="306" spans="1:22" ht="13.5" x14ac:dyDescent="0.25">
      <c r="A306" s="3">
        <f>RSI!A306</f>
        <v>42751</v>
      </c>
      <c r="B306" s="2">
        <f>RSI!B306</f>
        <v>0.91</v>
      </c>
      <c r="C306" s="2">
        <f>RSI!I306</f>
        <v>43.730766346830166</v>
      </c>
      <c r="D306" s="2">
        <f>MACD!E306</f>
        <v>-7.6425848877980096E-3</v>
      </c>
      <c r="E306" s="2">
        <f>MACD!F306</f>
        <v>-2.176898620840805E-3</v>
      </c>
      <c r="F306" s="2">
        <f>'Moving Avg'!D306</f>
        <v>0.91200000000000014</v>
      </c>
      <c r="G306" s="2">
        <f>'Moving Avg'!F306</f>
        <v>0.90900000000000003</v>
      </c>
      <c r="H306" s="2">
        <f>'Moving Avg'!G306</f>
        <v>0.93519999999999981</v>
      </c>
      <c r="I306" s="2">
        <f>'Moving Avg'!H306</f>
        <v>1.1054999999999995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  <c r="M306" s="7">
        <f t="shared" si="40"/>
        <v>25</v>
      </c>
      <c r="N306" s="7">
        <f t="shared" si="41"/>
        <v>45</v>
      </c>
      <c r="O306" s="7">
        <f t="shared" si="42"/>
        <v>0</v>
      </c>
      <c r="P306" s="7">
        <f t="shared" si="43"/>
        <v>16.5</v>
      </c>
      <c r="Q306" s="8">
        <f t="shared" si="44"/>
        <v>26.975000000000001</v>
      </c>
      <c r="R306" s="8">
        <f t="shared" si="45"/>
        <v>18.125</v>
      </c>
      <c r="S306" s="8">
        <f t="shared" si="46"/>
        <v>17.925000000000001</v>
      </c>
      <c r="T306" s="8">
        <f t="shared" si="47"/>
        <v>21.625</v>
      </c>
      <c r="U306" s="7">
        <f t="shared" si="48"/>
        <v>21.008333333333336</v>
      </c>
      <c r="V306" s="7">
        <f t="shared" si="49"/>
        <v>21.162500000000001</v>
      </c>
    </row>
    <row r="307" spans="1:22" ht="13.5" x14ac:dyDescent="0.25">
      <c r="A307" s="3">
        <f>RSI!A307</f>
        <v>42752</v>
      </c>
      <c r="B307" s="2">
        <f>RSI!B307</f>
        <v>0.91</v>
      </c>
      <c r="C307" s="2">
        <f>RSI!I307</f>
        <v>43.730766346830166</v>
      </c>
      <c r="D307" s="2">
        <f>MACD!E307</f>
        <v>-7.2909432853999201E-3</v>
      </c>
      <c r="E307" s="2">
        <f>MACD!F307</f>
        <v>-3.1997075537526284E-3</v>
      </c>
      <c r="F307" s="2">
        <f>'Moving Avg'!D307</f>
        <v>0.90999999999999992</v>
      </c>
      <c r="G307" s="2">
        <f>'Moving Avg'!F307</f>
        <v>0.90700000000000003</v>
      </c>
      <c r="H307" s="2">
        <f>'Moving Avg'!G307</f>
        <v>0.9341999999999997</v>
      </c>
      <c r="I307" s="2">
        <f>'Moving Avg'!H307</f>
        <v>1.1017499999999993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  <c r="M307" s="7">
        <f t="shared" si="40"/>
        <v>25</v>
      </c>
      <c r="N307" s="7">
        <f t="shared" si="41"/>
        <v>45</v>
      </c>
      <c r="O307" s="7">
        <f t="shared" si="42"/>
        <v>0</v>
      </c>
      <c r="P307" s="7">
        <f t="shared" si="43"/>
        <v>16.5</v>
      </c>
      <c r="Q307" s="8">
        <f t="shared" si="44"/>
        <v>26.975000000000001</v>
      </c>
      <c r="R307" s="8">
        <f t="shared" si="45"/>
        <v>18.125</v>
      </c>
      <c r="S307" s="8">
        <f t="shared" si="46"/>
        <v>17.925000000000001</v>
      </c>
      <c r="T307" s="8">
        <f t="shared" si="47"/>
        <v>21.625</v>
      </c>
      <c r="U307" s="7">
        <f t="shared" si="48"/>
        <v>21.008333333333336</v>
      </c>
      <c r="V307" s="7">
        <f t="shared" si="49"/>
        <v>21.162500000000001</v>
      </c>
    </row>
    <row r="308" spans="1:22" ht="13.5" x14ac:dyDescent="0.25">
      <c r="A308" s="3">
        <f>RSI!A308</f>
        <v>42753</v>
      </c>
      <c r="B308" s="2">
        <f>RSI!B308</f>
        <v>0.89</v>
      </c>
      <c r="C308" s="2">
        <f>RSI!I308</f>
        <v>35.150564705797024</v>
      </c>
      <c r="D308" s="2">
        <f>MACD!E308</f>
        <v>-6.9893329896704159E-3</v>
      </c>
      <c r="E308" s="2">
        <f>MACD!F308</f>
        <v>-3.9576326409361861E-3</v>
      </c>
      <c r="F308" s="2">
        <f>'Moving Avg'!D308</f>
        <v>0.90600000000000003</v>
      </c>
      <c r="G308" s="2">
        <f>'Moving Avg'!F308</f>
        <v>0.90600000000000003</v>
      </c>
      <c r="H308" s="2">
        <f>'Moving Avg'!G308</f>
        <v>0.93279999999999963</v>
      </c>
      <c r="I308" s="2">
        <f>'Moving Avg'!H308</f>
        <v>1.0975499999999989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  <c r="M308" s="7">
        <f t="shared" si="40"/>
        <v>25</v>
      </c>
      <c r="N308" s="7">
        <f t="shared" si="41"/>
        <v>45</v>
      </c>
      <c r="O308" s="7">
        <f t="shared" si="42"/>
        <v>0</v>
      </c>
      <c r="P308" s="7">
        <f t="shared" si="43"/>
        <v>16.5</v>
      </c>
      <c r="Q308" s="8">
        <f t="shared" si="44"/>
        <v>26.975000000000001</v>
      </c>
      <c r="R308" s="8">
        <f t="shared" si="45"/>
        <v>18.125</v>
      </c>
      <c r="S308" s="8">
        <f t="shared" si="46"/>
        <v>17.925000000000001</v>
      </c>
      <c r="T308" s="8">
        <f t="shared" si="47"/>
        <v>21.625</v>
      </c>
      <c r="U308" s="7">
        <f t="shared" si="48"/>
        <v>21.008333333333336</v>
      </c>
      <c r="V308" s="7">
        <f t="shared" si="49"/>
        <v>21.162500000000001</v>
      </c>
    </row>
    <row r="309" spans="1:22" ht="13.5" x14ac:dyDescent="0.25">
      <c r="A309" s="3">
        <f>RSI!A309</f>
        <v>42754</v>
      </c>
      <c r="B309" s="2">
        <f>RSI!B309</f>
        <v>0.9</v>
      </c>
      <c r="C309" s="2">
        <f>RSI!I309</f>
        <v>41.347172991091355</v>
      </c>
      <c r="D309" s="2">
        <f>MACD!E309</f>
        <v>-4.2232356583762343E-3</v>
      </c>
      <c r="E309" s="2">
        <f>MACD!F309</f>
        <v>-4.0107532444241959E-3</v>
      </c>
      <c r="F309" s="2">
        <f>'Moving Avg'!D309</f>
        <v>0.90400000000000014</v>
      </c>
      <c r="G309" s="2">
        <f>'Moving Avg'!F309</f>
        <v>0.90700000000000003</v>
      </c>
      <c r="H309" s="2">
        <f>'Moving Avg'!G309</f>
        <v>0.93119999999999958</v>
      </c>
      <c r="I309" s="2">
        <f>'Moving Avg'!H309</f>
        <v>1.093899999999999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  <c r="M309" s="7">
        <f t="shared" si="40"/>
        <v>25</v>
      </c>
      <c r="N309" s="7">
        <f t="shared" si="41"/>
        <v>45</v>
      </c>
      <c r="O309" s="7">
        <f t="shared" si="42"/>
        <v>0</v>
      </c>
      <c r="P309" s="7">
        <f t="shared" si="43"/>
        <v>16.5</v>
      </c>
      <c r="Q309" s="8">
        <f t="shared" si="44"/>
        <v>26.975000000000001</v>
      </c>
      <c r="R309" s="8">
        <f t="shared" si="45"/>
        <v>18.125</v>
      </c>
      <c r="S309" s="8">
        <f t="shared" si="46"/>
        <v>17.925000000000001</v>
      </c>
      <c r="T309" s="8">
        <f t="shared" si="47"/>
        <v>21.625</v>
      </c>
      <c r="U309" s="7">
        <f t="shared" si="48"/>
        <v>21.008333333333336</v>
      </c>
      <c r="V309" s="7">
        <f t="shared" si="49"/>
        <v>21.162500000000001</v>
      </c>
    </row>
    <row r="310" spans="1:22" ht="13.5" x14ac:dyDescent="0.25">
      <c r="A310" s="3">
        <f>RSI!A310</f>
        <v>42755</v>
      </c>
      <c r="B310" s="2">
        <f>RSI!B310</f>
        <v>0.9</v>
      </c>
      <c r="C310" s="2">
        <f>RSI!I310</f>
        <v>41.347172991091355</v>
      </c>
      <c r="D310" s="2">
        <f>MACD!E310</f>
        <v>-1.7800171149588984E-3</v>
      </c>
      <c r="E310" s="2">
        <f>MACD!F310</f>
        <v>-3.5646060185311368E-3</v>
      </c>
      <c r="F310" s="2">
        <f>'Moving Avg'!D310</f>
        <v>0.90199999999999991</v>
      </c>
      <c r="G310" s="2">
        <f>'Moving Avg'!F310</f>
        <v>0.90699999999999981</v>
      </c>
      <c r="H310" s="2">
        <f>'Moving Avg'!G310</f>
        <v>0.9299999999999996</v>
      </c>
      <c r="I310" s="2">
        <f>'Moving Avg'!H310</f>
        <v>1.0900499999999991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  <c r="M310" s="7">
        <f t="shared" si="40"/>
        <v>25</v>
      </c>
      <c r="N310" s="7">
        <f t="shared" si="41"/>
        <v>0</v>
      </c>
      <c r="O310" s="7">
        <f t="shared" si="42"/>
        <v>0</v>
      </c>
      <c r="P310" s="7">
        <f t="shared" si="43"/>
        <v>16.5</v>
      </c>
      <c r="Q310" s="8">
        <f t="shared" si="44"/>
        <v>11.225</v>
      </c>
      <c r="R310" s="8">
        <f t="shared" si="45"/>
        <v>9.125</v>
      </c>
      <c r="S310" s="8">
        <f t="shared" si="46"/>
        <v>11.175000000000001</v>
      </c>
      <c r="T310" s="8">
        <f t="shared" si="47"/>
        <v>10.375</v>
      </c>
      <c r="U310" s="7">
        <f t="shared" si="48"/>
        <v>10.508333333333335</v>
      </c>
      <c r="V310" s="7">
        <f t="shared" si="49"/>
        <v>10.475000000000001</v>
      </c>
    </row>
    <row r="311" spans="1:22" ht="13.5" x14ac:dyDescent="0.25">
      <c r="A311" s="3">
        <f>RSI!A311</f>
        <v>42758</v>
      </c>
      <c r="B311" s="2">
        <f>RSI!B311</f>
        <v>0.9</v>
      </c>
      <c r="C311" s="2">
        <f>RSI!I311</f>
        <v>41.347172991091355</v>
      </c>
      <c r="D311" s="2">
        <f>MACD!E311</f>
        <v>3.8239077079493811E-4</v>
      </c>
      <c r="E311" s="2">
        <f>MACD!F311</f>
        <v>-2.7752066606659218E-3</v>
      </c>
      <c r="F311" s="2">
        <f>'Moving Avg'!D311</f>
        <v>0.9</v>
      </c>
      <c r="G311" s="2">
        <f>'Moving Avg'!F311</f>
        <v>0.90699999999999981</v>
      </c>
      <c r="H311" s="2">
        <f>'Moving Avg'!G311</f>
        <v>0.9287999999999994</v>
      </c>
      <c r="I311" s="2">
        <f>'Moving Avg'!H311</f>
        <v>1.0861999999999989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  <c r="M311" s="7">
        <f t="shared" si="40"/>
        <v>25</v>
      </c>
      <c r="N311" s="7">
        <f t="shared" si="41"/>
        <v>0</v>
      </c>
      <c r="O311" s="7">
        <f t="shared" si="42"/>
        <v>0</v>
      </c>
      <c r="P311" s="7">
        <f t="shared" si="43"/>
        <v>16.5</v>
      </c>
      <c r="Q311" s="8">
        <f t="shared" si="44"/>
        <v>11.225</v>
      </c>
      <c r="R311" s="8">
        <f t="shared" si="45"/>
        <v>9.125</v>
      </c>
      <c r="S311" s="8">
        <f t="shared" si="46"/>
        <v>11.175000000000001</v>
      </c>
      <c r="T311" s="8">
        <f t="shared" si="47"/>
        <v>10.375</v>
      </c>
      <c r="U311" s="7">
        <f t="shared" si="48"/>
        <v>10.508333333333335</v>
      </c>
      <c r="V311" s="7">
        <f t="shared" si="49"/>
        <v>10.475000000000001</v>
      </c>
    </row>
    <row r="312" spans="1:22" ht="13.5" x14ac:dyDescent="0.25">
      <c r="A312" s="3">
        <f>RSI!A312</f>
        <v>42759</v>
      </c>
      <c r="B312" s="2">
        <f>RSI!B312</f>
        <v>0.89</v>
      </c>
      <c r="C312" s="2">
        <f>RSI!I312</f>
        <v>36.938742463292336</v>
      </c>
      <c r="D312" s="2">
        <f>MACD!E312</f>
        <v>3.0408882223593725E-3</v>
      </c>
      <c r="E312" s="2">
        <f>MACD!F312</f>
        <v>-1.6119876840608631E-3</v>
      </c>
      <c r="F312" s="2">
        <f>'Moving Avg'!D312</f>
        <v>0.89599999999999991</v>
      </c>
      <c r="G312" s="2">
        <f>'Moving Avg'!F312</f>
        <v>0.90700000000000003</v>
      </c>
      <c r="H312" s="2">
        <f>'Moving Avg'!G312</f>
        <v>0.9277999999999994</v>
      </c>
      <c r="I312" s="2">
        <f>'Moving Avg'!H312</f>
        <v>1.0825999999999991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  <c r="M312" s="7">
        <f t="shared" si="40"/>
        <v>25</v>
      </c>
      <c r="N312" s="7">
        <f t="shared" si="41"/>
        <v>0</v>
      </c>
      <c r="O312" s="7">
        <f t="shared" si="42"/>
        <v>0</v>
      </c>
      <c r="P312" s="7">
        <f t="shared" si="43"/>
        <v>16.5</v>
      </c>
      <c r="Q312" s="8">
        <f t="shared" si="44"/>
        <v>11.225</v>
      </c>
      <c r="R312" s="8">
        <f t="shared" si="45"/>
        <v>9.125</v>
      </c>
      <c r="S312" s="8">
        <f t="shared" si="46"/>
        <v>11.175000000000001</v>
      </c>
      <c r="T312" s="8">
        <f t="shared" si="47"/>
        <v>10.375</v>
      </c>
      <c r="U312" s="7">
        <f t="shared" si="48"/>
        <v>10.508333333333335</v>
      </c>
      <c r="V312" s="7">
        <f t="shared" si="49"/>
        <v>10.475000000000001</v>
      </c>
    </row>
    <row r="313" spans="1:22" ht="13.5" x14ac:dyDescent="0.25">
      <c r="A313" s="3">
        <f>RSI!A313</f>
        <v>42760</v>
      </c>
      <c r="B313" s="2">
        <f>RSI!B313</f>
        <v>0.88</v>
      </c>
      <c r="C313" s="2">
        <f>RSI!I313</f>
        <v>33.134224225777118</v>
      </c>
      <c r="D313" s="2">
        <f>MACD!E313</f>
        <v>4.6332621434156396E-3</v>
      </c>
      <c r="E313" s="2">
        <f>MACD!F313</f>
        <v>-3.6293771856556265E-4</v>
      </c>
      <c r="F313" s="2">
        <f>'Moving Avg'!D313</f>
        <v>0.89400000000000013</v>
      </c>
      <c r="G313" s="2">
        <f>'Moving Avg'!F313</f>
        <v>0.90600000000000003</v>
      </c>
      <c r="H313" s="2">
        <f>'Moving Avg'!G313</f>
        <v>0.92659999999999965</v>
      </c>
      <c r="I313" s="2">
        <f>'Moving Avg'!H313</f>
        <v>1.079299999999999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  <c r="M313" s="7">
        <f t="shared" si="40"/>
        <v>25</v>
      </c>
      <c r="N313" s="7">
        <f t="shared" si="41"/>
        <v>0</v>
      </c>
      <c r="O313" s="7">
        <f t="shared" si="42"/>
        <v>0</v>
      </c>
      <c r="P313" s="7">
        <f t="shared" si="43"/>
        <v>16.5</v>
      </c>
      <c r="Q313" s="8">
        <f t="shared" si="44"/>
        <v>11.225</v>
      </c>
      <c r="R313" s="8">
        <f t="shared" si="45"/>
        <v>9.125</v>
      </c>
      <c r="S313" s="8">
        <f t="shared" si="46"/>
        <v>11.175000000000001</v>
      </c>
      <c r="T313" s="8">
        <f t="shared" si="47"/>
        <v>10.375</v>
      </c>
      <c r="U313" s="7">
        <f t="shared" si="48"/>
        <v>10.508333333333335</v>
      </c>
      <c r="V313" s="7">
        <f t="shared" si="49"/>
        <v>10.475000000000001</v>
      </c>
    </row>
    <row r="314" spans="1:22" ht="13.5" x14ac:dyDescent="0.25">
      <c r="A314" s="3">
        <f>RSI!A314</f>
        <v>42761</v>
      </c>
      <c r="B314" s="2">
        <f>RSI!B314</f>
        <v>0.89</v>
      </c>
      <c r="C314" s="2">
        <f>RSI!I314</f>
        <v>39.810343847303145</v>
      </c>
      <c r="D314" s="2">
        <f>MACD!E314</f>
        <v>5.4291874417541353E-3</v>
      </c>
      <c r="E314" s="2">
        <f>MACD!F314</f>
        <v>7.9548731349837688E-4</v>
      </c>
      <c r="F314" s="2">
        <f>'Moving Avg'!D314</f>
        <v>0.89200000000000002</v>
      </c>
      <c r="G314" s="2">
        <f>'Moving Avg'!F314</f>
        <v>0.90549999999999997</v>
      </c>
      <c r="H314" s="2">
        <f>'Moving Avg'!G314</f>
        <v>0.92559999999999965</v>
      </c>
      <c r="I314" s="2">
        <f>'Moving Avg'!H314</f>
        <v>1.076249999999999</v>
      </c>
      <c r="J314" s="5" t="str">
        <f>OBV!F314</f>
        <v>BULLISH</v>
      </c>
      <c r="K314" s="5" t="str">
        <f>OBV!G314</f>
        <v>NEUTRAL</v>
      </c>
      <c r="L314" s="5" t="str">
        <f>OBV!H314</f>
        <v>BULLISH DIVERGENCE</v>
      </c>
      <c r="M314" s="7">
        <f t="shared" si="40"/>
        <v>25</v>
      </c>
      <c r="N314" s="7">
        <f t="shared" si="41"/>
        <v>0</v>
      </c>
      <c r="O314" s="7">
        <f t="shared" si="42"/>
        <v>0</v>
      </c>
      <c r="P314" s="7">
        <f t="shared" si="43"/>
        <v>66.5</v>
      </c>
      <c r="Q314" s="8">
        <f t="shared" si="44"/>
        <v>18.725000000000001</v>
      </c>
      <c r="R314" s="8">
        <f t="shared" si="45"/>
        <v>21.625</v>
      </c>
      <c r="S314" s="8">
        <f t="shared" si="46"/>
        <v>33.674999999999997</v>
      </c>
      <c r="T314" s="8">
        <f t="shared" si="47"/>
        <v>22.875</v>
      </c>
      <c r="U314" s="7">
        <f t="shared" si="48"/>
        <v>24.675000000000001</v>
      </c>
      <c r="V314" s="7">
        <f t="shared" si="49"/>
        <v>24.225000000000001</v>
      </c>
    </row>
    <row r="315" spans="1:22" ht="13.5" x14ac:dyDescent="0.25">
      <c r="A315" s="3">
        <f>RSI!A315</f>
        <v>42762</v>
      </c>
      <c r="B315" s="2">
        <f>RSI!B315</f>
        <v>0.89</v>
      </c>
      <c r="C315" s="2">
        <f>RSI!I315</f>
        <v>39.810343847303137</v>
      </c>
      <c r="D315" s="2">
        <f>MACD!E315</f>
        <v>6.2188247844210398E-3</v>
      </c>
      <c r="E315" s="2">
        <f>MACD!F315</f>
        <v>1.8801548076829095E-3</v>
      </c>
      <c r="F315" s="2">
        <f>'Moving Avg'!D315</f>
        <v>0.89</v>
      </c>
      <c r="G315" s="2">
        <f>'Moving Avg'!F315</f>
        <v>0.90500000000000025</v>
      </c>
      <c r="H315" s="2">
        <f>'Moving Avg'!G315</f>
        <v>0.92459999999999953</v>
      </c>
      <c r="I315" s="2">
        <f>'Moving Avg'!H315</f>
        <v>1.0735999999999988</v>
      </c>
      <c r="J315" s="5" t="str">
        <f>OBV!F315</f>
        <v>BULLISH</v>
      </c>
      <c r="K315" s="5" t="str">
        <f>OBV!G315</f>
        <v>NEUTRAL</v>
      </c>
      <c r="L315" s="5" t="str">
        <f>OBV!H315</f>
        <v>BULLISH DIVERGENCE</v>
      </c>
      <c r="M315" s="7">
        <f t="shared" si="40"/>
        <v>25</v>
      </c>
      <c r="N315" s="7">
        <f t="shared" si="41"/>
        <v>0</v>
      </c>
      <c r="O315" s="7">
        <f t="shared" si="42"/>
        <v>0</v>
      </c>
      <c r="P315" s="7">
        <f t="shared" si="43"/>
        <v>66.5</v>
      </c>
      <c r="Q315" s="8">
        <f t="shared" si="44"/>
        <v>18.725000000000001</v>
      </c>
      <c r="R315" s="8">
        <f t="shared" si="45"/>
        <v>21.625</v>
      </c>
      <c r="S315" s="8">
        <f t="shared" si="46"/>
        <v>33.674999999999997</v>
      </c>
      <c r="T315" s="8">
        <f t="shared" si="47"/>
        <v>22.875</v>
      </c>
      <c r="U315" s="7">
        <f t="shared" si="48"/>
        <v>24.675000000000001</v>
      </c>
      <c r="V315" s="7">
        <f t="shared" si="49"/>
        <v>24.225000000000001</v>
      </c>
    </row>
    <row r="316" spans="1:22" ht="13.5" x14ac:dyDescent="0.25">
      <c r="A316" s="3">
        <f>RSI!A316</f>
        <v>42765</v>
      </c>
      <c r="B316" s="2">
        <f>RSI!B316</f>
        <v>0.88</v>
      </c>
      <c r="C316" s="2">
        <f>RSI!I316</f>
        <v>35.678906899339182</v>
      </c>
      <c r="D316" s="2">
        <f>MACD!E316</f>
        <v>7.7352776906766119E-3</v>
      </c>
      <c r="E316" s="2">
        <f>MACD!F316</f>
        <v>3.0511793842816501E-3</v>
      </c>
      <c r="F316" s="2">
        <f>'Moving Avg'!D316</f>
        <v>0.88600000000000012</v>
      </c>
      <c r="G316" s="2">
        <f>'Moving Avg'!F316</f>
        <v>0.90300000000000014</v>
      </c>
      <c r="H316" s="2">
        <f>'Moving Avg'!G316</f>
        <v>0.92339999999999955</v>
      </c>
      <c r="I316" s="2">
        <f>'Moving Avg'!H316</f>
        <v>1.0708999999999989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0"/>
        <v>25</v>
      </c>
      <c r="N316" s="7">
        <f t="shared" si="41"/>
        <v>0</v>
      </c>
      <c r="O316" s="7">
        <f t="shared" si="42"/>
        <v>0</v>
      </c>
      <c r="P316" s="7">
        <f t="shared" si="43"/>
        <v>16.5</v>
      </c>
      <c r="Q316" s="8">
        <f t="shared" si="44"/>
        <v>11.225</v>
      </c>
      <c r="R316" s="8">
        <f t="shared" si="45"/>
        <v>9.125</v>
      </c>
      <c r="S316" s="8">
        <f t="shared" si="46"/>
        <v>11.175000000000001</v>
      </c>
      <c r="T316" s="8">
        <f t="shared" si="47"/>
        <v>10.375</v>
      </c>
      <c r="U316" s="7">
        <f t="shared" si="48"/>
        <v>10.508333333333335</v>
      </c>
      <c r="V316" s="7">
        <f t="shared" si="49"/>
        <v>10.475000000000001</v>
      </c>
    </row>
    <row r="317" spans="1:22" ht="13.5" x14ac:dyDescent="0.25">
      <c r="A317" s="3">
        <f>RSI!A317</f>
        <v>42766</v>
      </c>
      <c r="B317" s="2">
        <f>RSI!B317</f>
        <v>0.88</v>
      </c>
      <c r="C317" s="2">
        <f>RSI!I317</f>
        <v>35.678906899339182</v>
      </c>
      <c r="D317" s="2">
        <f>MACD!E317</f>
        <v>9.1771108486754516E-3</v>
      </c>
      <c r="E317" s="2">
        <f>MACD!F317</f>
        <v>4.2763656771604101E-3</v>
      </c>
      <c r="F317" s="2">
        <f>'Moving Avg'!D317</f>
        <v>0.88400000000000001</v>
      </c>
      <c r="G317" s="2">
        <f>'Moving Avg'!F317</f>
        <v>0.90150000000000008</v>
      </c>
      <c r="H317" s="2">
        <f>'Moving Avg'!G317</f>
        <v>0.92179999999999962</v>
      </c>
      <c r="I317" s="2">
        <f>'Moving Avg'!H317</f>
        <v>1.0681999999999989</v>
      </c>
      <c r="J317" s="5" t="str">
        <f>OBV!F317</f>
        <v>BULLISH</v>
      </c>
      <c r="K317" s="5" t="str">
        <f>OBV!G317</f>
        <v>NEUTRAL</v>
      </c>
      <c r="L317" s="5" t="str">
        <f>OBV!H317</f>
        <v>BULLISH DIVERGENCE</v>
      </c>
      <c r="M317" s="7">
        <f t="shared" si="40"/>
        <v>25</v>
      </c>
      <c r="N317" s="7">
        <f t="shared" si="41"/>
        <v>0</v>
      </c>
      <c r="O317" s="7">
        <f t="shared" si="42"/>
        <v>0</v>
      </c>
      <c r="P317" s="7">
        <f t="shared" si="43"/>
        <v>66.5</v>
      </c>
      <c r="Q317" s="8">
        <f t="shared" si="44"/>
        <v>18.725000000000001</v>
      </c>
      <c r="R317" s="8">
        <f t="shared" si="45"/>
        <v>21.625</v>
      </c>
      <c r="S317" s="8">
        <f t="shared" si="46"/>
        <v>33.674999999999997</v>
      </c>
      <c r="T317" s="8">
        <f t="shared" si="47"/>
        <v>22.875</v>
      </c>
      <c r="U317" s="7">
        <f t="shared" si="48"/>
        <v>24.675000000000001</v>
      </c>
      <c r="V317" s="7">
        <f t="shared" si="49"/>
        <v>24.225000000000001</v>
      </c>
    </row>
    <row r="318" spans="1:22" ht="13.5" x14ac:dyDescent="0.25">
      <c r="A318" s="3">
        <f>RSI!A318</f>
        <v>42767</v>
      </c>
      <c r="B318" s="2">
        <f>RSI!B318</f>
        <v>0.88</v>
      </c>
      <c r="C318" s="2">
        <f>RSI!I318</f>
        <v>35.678906899339182</v>
      </c>
      <c r="D318" s="2">
        <f>MACD!E318</f>
        <v>7.4671270169232029E-3</v>
      </c>
      <c r="E318" s="2">
        <f>MACD!F318</f>
        <v>4.914517945112969E-3</v>
      </c>
      <c r="F318" s="2">
        <f>'Moving Avg'!D318</f>
        <v>0.88400000000000001</v>
      </c>
      <c r="G318" s="2">
        <f>'Moving Avg'!F318</f>
        <v>0.90050000000000008</v>
      </c>
      <c r="H318" s="2">
        <f>'Moving Avg'!G318</f>
        <v>0.92019999999999968</v>
      </c>
      <c r="I318" s="2">
        <f>'Moving Avg'!H318</f>
        <v>1.065499999999999</v>
      </c>
      <c r="J318" s="5" t="str">
        <f>OBV!F318</f>
        <v>BULLISH</v>
      </c>
      <c r="K318" s="5" t="str">
        <f>OBV!G318</f>
        <v>NEUTRAL</v>
      </c>
      <c r="L318" s="5" t="str">
        <f>OBV!H318</f>
        <v>NEUTRAL</v>
      </c>
      <c r="M318" s="7">
        <f t="shared" si="40"/>
        <v>25</v>
      </c>
      <c r="N318" s="7">
        <f t="shared" si="41"/>
        <v>0</v>
      </c>
      <c r="O318" s="7">
        <f t="shared" si="42"/>
        <v>0</v>
      </c>
      <c r="P318" s="7">
        <f t="shared" si="43"/>
        <v>49.5</v>
      </c>
      <c r="Q318" s="8">
        <f t="shared" si="44"/>
        <v>16.175000000000001</v>
      </c>
      <c r="R318" s="8">
        <f t="shared" si="45"/>
        <v>17.375</v>
      </c>
      <c r="S318" s="8">
        <f t="shared" si="46"/>
        <v>26.025000000000002</v>
      </c>
      <c r="T318" s="8">
        <f t="shared" si="47"/>
        <v>18.625</v>
      </c>
      <c r="U318" s="7">
        <f t="shared" si="48"/>
        <v>19.858333333333334</v>
      </c>
      <c r="V318" s="7">
        <f t="shared" si="49"/>
        <v>19.55</v>
      </c>
    </row>
    <row r="319" spans="1:22" ht="13.5" x14ac:dyDescent="0.25">
      <c r="A319" s="3">
        <f>RSI!A319</f>
        <v>42768</v>
      </c>
      <c r="B319" s="2">
        <f>RSI!B319</f>
        <v>0.87</v>
      </c>
      <c r="C319" s="2">
        <f>RSI!I319</f>
        <v>31.584981893109287</v>
      </c>
      <c r="D319" s="2">
        <f>MACD!E319</f>
        <v>8.4354630231922023E-3</v>
      </c>
      <c r="E319" s="2">
        <f>MACD!F319</f>
        <v>5.6187069607288153E-3</v>
      </c>
      <c r="F319" s="2">
        <f>'Moving Avg'!D319</f>
        <v>0.87999999999999989</v>
      </c>
      <c r="G319" s="2">
        <f>'Moving Avg'!F319</f>
        <v>0.89800000000000024</v>
      </c>
      <c r="H319" s="2">
        <f>'Moving Avg'!G319</f>
        <v>0.91839999999999977</v>
      </c>
      <c r="I319" s="2">
        <f>'Moving Avg'!H319</f>
        <v>1.062549999999999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  <c r="M319" s="7">
        <f t="shared" si="40"/>
        <v>25</v>
      </c>
      <c r="N319" s="7">
        <f t="shared" si="41"/>
        <v>0</v>
      </c>
      <c r="O319" s="7">
        <f t="shared" si="42"/>
        <v>0</v>
      </c>
      <c r="P319" s="7">
        <f t="shared" si="43"/>
        <v>16.5</v>
      </c>
      <c r="Q319" s="8">
        <f t="shared" si="44"/>
        <v>11.225</v>
      </c>
      <c r="R319" s="8">
        <f t="shared" si="45"/>
        <v>9.125</v>
      </c>
      <c r="S319" s="8">
        <f t="shared" si="46"/>
        <v>11.175000000000001</v>
      </c>
      <c r="T319" s="8">
        <f t="shared" si="47"/>
        <v>10.375</v>
      </c>
      <c r="U319" s="7">
        <f t="shared" si="48"/>
        <v>10.508333333333335</v>
      </c>
      <c r="V319" s="7">
        <f t="shared" si="49"/>
        <v>10.475000000000001</v>
      </c>
    </row>
    <row r="320" spans="1:22" ht="13.5" x14ac:dyDescent="0.25">
      <c r="A320" s="3">
        <f>RSI!A320</f>
        <v>42769</v>
      </c>
      <c r="B320" s="2">
        <f>RSI!B320</f>
        <v>0.9</v>
      </c>
      <c r="C320" s="2">
        <f>RSI!I320</f>
        <v>50.087896788497076</v>
      </c>
      <c r="D320" s="2">
        <f>MACD!E320</f>
        <v>7.2176583212868461E-3</v>
      </c>
      <c r="E320" s="2">
        <f>MACD!F320</f>
        <v>5.9384972328404215E-3</v>
      </c>
      <c r="F320" s="2">
        <f>'Moving Avg'!D320</f>
        <v>0.88200000000000001</v>
      </c>
      <c r="G320" s="2">
        <f>'Moving Avg'!F320</f>
        <v>0.89700000000000024</v>
      </c>
      <c r="H320" s="2">
        <f>'Moving Avg'!G320</f>
        <v>0.91719999999999979</v>
      </c>
      <c r="I320" s="2">
        <f>'Moving Avg'!H320</f>
        <v>1.0599499999999991</v>
      </c>
      <c r="J320" s="5" t="str">
        <f>OBV!F320</f>
        <v>BULLISH</v>
      </c>
      <c r="K320" s="5" t="str">
        <f>OBV!G320</f>
        <v>STRONG</v>
      </c>
      <c r="L320" s="5" t="str">
        <f>OBV!H320</f>
        <v>CONFIRMED BULLISH</v>
      </c>
      <c r="M320" s="7">
        <f t="shared" si="40"/>
        <v>25</v>
      </c>
      <c r="N320" s="7">
        <f t="shared" si="41"/>
        <v>0</v>
      </c>
      <c r="O320" s="7">
        <f t="shared" si="42"/>
        <v>0</v>
      </c>
      <c r="P320" s="7">
        <f t="shared" si="43"/>
        <v>100</v>
      </c>
      <c r="Q320" s="8">
        <f t="shared" si="44"/>
        <v>23.75</v>
      </c>
      <c r="R320" s="8">
        <f t="shared" si="45"/>
        <v>30</v>
      </c>
      <c r="S320" s="8">
        <f t="shared" si="46"/>
        <v>48.75</v>
      </c>
      <c r="T320" s="8">
        <f t="shared" si="47"/>
        <v>31.25</v>
      </c>
      <c r="U320" s="7">
        <f t="shared" si="48"/>
        <v>34.166666666666664</v>
      </c>
      <c r="V320" s="7">
        <f t="shared" si="49"/>
        <v>33.4375</v>
      </c>
    </row>
    <row r="321" spans="1:22" ht="13.5" x14ac:dyDescent="0.25">
      <c r="A321" s="3">
        <f>RSI!A321</f>
        <v>42772</v>
      </c>
      <c r="B321" s="2">
        <f>RSI!B321</f>
        <v>0.9</v>
      </c>
      <c r="C321" s="2">
        <f>RSI!I321</f>
        <v>50.087896788497076</v>
      </c>
      <c r="D321" s="2">
        <f>MACD!E321</f>
        <v>6.1812853118592415E-3</v>
      </c>
      <c r="E321" s="2">
        <f>MACD!F321</f>
        <v>5.9870548486441856E-3</v>
      </c>
      <c r="F321" s="2">
        <f>'Moving Avg'!D321</f>
        <v>0.8859999999999999</v>
      </c>
      <c r="G321" s="2">
        <f>'Moving Avg'!F321</f>
        <v>0.89600000000000013</v>
      </c>
      <c r="H321" s="2">
        <f>'Moving Avg'!G321</f>
        <v>0.91599999999999981</v>
      </c>
      <c r="I321" s="2">
        <f>'Moving Avg'!H321</f>
        <v>1.0571499999999991</v>
      </c>
      <c r="J321" s="5" t="str">
        <f>OBV!F321</f>
        <v>BULLISH</v>
      </c>
      <c r="K321" s="5" t="str">
        <f>OBV!G321</f>
        <v>STRONG</v>
      </c>
      <c r="L321" s="5" t="str">
        <f>OBV!H321</f>
        <v>CONFIRMED BULLISH</v>
      </c>
      <c r="M321" s="7">
        <f t="shared" si="40"/>
        <v>25</v>
      </c>
      <c r="N321" s="7">
        <f t="shared" si="41"/>
        <v>0</v>
      </c>
      <c r="O321" s="7">
        <f t="shared" si="42"/>
        <v>0</v>
      </c>
      <c r="P321" s="7">
        <f t="shared" si="43"/>
        <v>100</v>
      </c>
      <c r="Q321" s="8">
        <f t="shared" si="44"/>
        <v>23.75</v>
      </c>
      <c r="R321" s="8">
        <f t="shared" si="45"/>
        <v>30</v>
      </c>
      <c r="S321" s="8">
        <f t="shared" si="46"/>
        <v>48.75</v>
      </c>
      <c r="T321" s="8">
        <f t="shared" si="47"/>
        <v>31.25</v>
      </c>
      <c r="U321" s="7">
        <f t="shared" si="48"/>
        <v>34.166666666666664</v>
      </c>
      <c r="V321" s="7">
        <f t="shared" si="49"/>
        <v>33.4375</v>
      </c>
    </row>
    <row r="322" spans="1:22" ht="13.5" x14ac:dyDescent="0.25">
      <c r="A322" s="3">
        <f>RSI!A322</f>
        <v>42773</v>
      </c>
      <c r="B322" s="2">
        <f>RSI!B322</f>
        <v>0.88</v>
      </c>
      <c r="C322" s="2">
        <f>RSI!I322</f>
        <v>41.425557759490289</v>
      </c>
      <c r="D322" s="2">
        <f>MACD!E322</f>
        <v>5.2418901014886776E-3</v>
      </c>
      <c r="E322" s="2">
        <f>MACD!F322</f>
        <v>5.8380218992130847E-3</v>
      </c>
      <c r="F322" s="2">
        <f>'Moving Avg'!D322</f>
        <v>0.8859999999999999</v>
      </c>
      <c r="G322" s="2">
        <f>'Moving Avg'!F322</f>
        <v>0.89400000000000013</v>
      </c>
      <c r="H322" s="2">
        <f>'Moving Avg'!G322</f>
        <v>0.91439999999999999</v>
      </c>
      <c r="I322" s="2">
        <f>'Moving Avg'!H322</f>
        <v>1.0538499999999988</v>
      </c>
      <c r="J322" s="5" t="str">
        <f>OBV!F322</f>
        <v>BULLISH</v>
      </c>
      <c r="K322" s="5" t="str">
        <f>OBV!G322</f>
        <v>NEUTRAL</v>
      </c>
      <c r="L322" s="5" t="str">
        <f>OBV!H322</f>
        <v>NEUTRAL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49.5</v>
      </c>
      <c r="Q322" s="8">
        <f t="shared" si="44"/>
        <v>31.925000000000001</v>
      </c>
      <c r="R322" s="8">
        <f t="shared" si="45"/>
        <v>26.375</v>
      </c>
      <c r="S322" s="8">
        <f t="shared" si="46"/>
        <v>32.775000000000006</v>
      </c>
      <c r="T322" s="8">
        <f t="shared" si="47"/>
        <v>29.875</v>
      </c>
      <c r="U322" s="7">
        <f t="shared" si="48"/>
        <v>30.358333333333334</v>
      </c>
      <c r="V322" s="7">
        <f t="shared" si="49"/>
        <v>30.237500000000001</v>
      </c>
    </row>
    <row r="323" spans="1:22" ht="13.5" x14ac:dyDescent="0.25">
      <c r="A323" s="3">
        <f>RSI!A323</f>
        <v>42774</v>
      </c>
      <c r="B323" s="2">
        <f>RSI!B323</f>
        <v>0.9</v>
      </c>
      <c r="C323" s="2">
        <f>RSI!I323</f>
        <v>50.622012719979132</v>
      </c>
      <c r="D323" s="2">
        <f>MACD!E323</f>
        <v>1.540177157734135E-3</v>
      </c>
      <c r="E323" s="2">
        <f>MACD!F323</f>
        <v>4.978452950917295E-3</v>
      </c>
      <c r="F323" s="2">
        <f>'Moving Avg'!D323</f>
        <v>0.89</v>
      </c>
      <c r="G323" s="2">
        <f>'Moving Avg'!F323</f>
        <v>0.89350000000000007</v>
      </c>
      <c r="H323" s="2">
        <f>'Moving Avg'!G323</f>
        <v>0.91360000000000019</v>
      </c>
      <c r="I323" s="2">
        <f>'Moving Avg'!H323</f>
        <v>1.0504499999999988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si="50"/>
        <v>25</v>
      </c>
      <c r="N323" s="7">
        <f t="shared" si="51"/>
        <v>45</v>
      </c>
      <c r="O323" s="7">
        <f t="shared" si="52"/>
        <v>0</v>
      </c>
      <c r="P323" s="7">
        <f t="shared" si="53"/>
        <v>83.5</v>
      </c>
      <c r="Q323" s="8">
        <f t="shared" ref="Q323:Q386" si="54">0.35*M323+N323*0.35+O323*0.15+P323*0.15</f>
        <v>37.024999999999999</v>
      </c>
      <c r="R323" s="8">
        <f t="shared" ref="R323:R386" si="55">M323*0.2+N323*0.2+O323*0.35+P323*0.25</f>
        <v>34.875</v>
      </c>
      <c r="S323" s="8">
        <f t="shared" ref="S323:S386" si="56">M323*0.15+N323*0.15+O323*0.25+P323*0.45</f>
        <v>48.075000000000003</v>
      </c>
      <c r="T323" s="8">
        <f t="shared" ref="T323:T386" si="57">0.25*SUM(M323:P323)</f>
        <v>38.375</v>
      </c>
      <c r="U323" s="7">
        <f t="shared" ref="U323:U386" si="58">SUM(Q323:S323)/3</f>
        <v>39.991666666666667</v>
      </c>
      <c r="V323" s="7">
        <f t="shared" ref="V323:V386" si="59">SUM(Q323:T323)/4</f>
        <v>39.587500000000006</v>
      </c>
    </row>
    <row r="324" spans="1:22" ht="13.5" x14ac:dyDescent="0.25">
      <c r="A324" s="3">
        <f>RSI!A324</f>
        <v>42775</v>
      </c>
      <c r="B324" s="2">
        <f>RSI!B324</f>
        <v>0.9</v>
      </c>
      <c r="C324" s="2">
        <f>RSI!I324</f>
        <v>50.622012719979132</v>
      </c>
      <c r="D324" s="2">
        <f>MACD!E324</f>
        <v>-6.7035856976538355E-5</v>
      </c>
      <c r="E324" s="2">
        <f>MACD!F324</f>
        <v>3.9693551893385283E-3</v>
      </c>
      <c r="F324" s="2">
        <f>'Moving Avg'!D324</f>
        <v>0.89600000000000013</v>
      </c>
      <c r="G324" s="2">
        <f>'Moving Avg'!F324</f>
        <v>0.89300000000000013</v>
      </c>
      <c r="H324" s="2">
        <f>'Moving Avg'!G324</f>
        <v>0.9124000000000001</v>
      </c>
      <c r="I324" s="2">
        <f>'Moving Avg'!H324</f>
        <v>1.0467999999999988</v>
      </c>
      <c r="J324" s="5" t="str">
        <f>OBV!F324</f>
        <v>BULLISH</v>
      </c>
      <c r="K324" s="5" t="str">
        <f>OBV!G324</f>
        <v>STRONG</v>
      </c>
      <c r="L324" s="5" t="str">
        <f>OBV!H324</f>
        <v>CONFIRMED BULLISH</v>
      </c>
      <c r="M324" s="7">
        <f t="shared" si="50"/>
        <v>25</v>
      </c>
      <c r="N324" s="7">
        <f t="shared" si="51"/>
        <v>45</v>
      </c>
      <c r="O324" s="7">
        <f t="shared" si="52"/>
        <v>0</v>
      </c>
      <c r="P324" s="7">
        <f t="shared" si="53"/>
        <v>100</v>
      </c>
      <c r="Q324" s="8">
        <f t="shared" si="54"/>
        <v>39.5</v>
      </c>
      <c r="R324" s="8">
        <f t="shared" si="55"/>
        <v>39</v>
      </c>
      <c r="S324" s="8">
        <f t="shared" si="56"/>
        <v>55.5</v>
      </c>
      <c r="T324" s="8">
        <f t="shared" si="57"/>
        <v>42.5</v>
      </c>
      <c r="U324" s="7">
        <f t="shared" si="58"/>
        <v>44.666666666666664</v>
      </c>
      <c r="V324" s="7">
        <f t="shared" si="59"/>
        <v>44.125</v>
      </c>
    </row>
    <row r="325" spans="1:22" ht="13.5" x14ac:dyDescent="0.25">
      <c r="A325" s="3">
        <f>RSI!A325</f>
        <v>42776</v>
      </c>
      <c r="B325" s="2">
        <f>RSI!B325</f>
        <v>0.9</v>
      </c>
      <c r="C325" s="2">
        <f>RSI!I325</f>
        <v>50.622012719979132</v>
      </c>
      <c r="D325" s="2">
        <f>MACD!E325</f>
        <v>-1.4394445054595195E-3</v>
      </c>
      <c r="E325" s="2">
        <f>MACD!F325</f>
        <v>2.8875952503789192E-3</v>
      </c>
      <c r="F325" s="2">
        <f>'Moving Avg'!D325</f>
        <v>0.89600000000000013</v>
      </c>
      <c r="G325" s="2">
        <f>'Moving Avg'!F325</f>
        <v>0.89250000000000007</v>
      </c>
      <c r="H325" s="2">
        <f>'Moving Avg'!G325</f>
        <v>0.91120000000000023</v>
      </c>
      <c r="I325" s="2">
        <f>'Moving Avg'!H325</f>
        <v>1.0431499999999989</v>
      </c>
      <c r="J325" s="5" t="str">
        <f>OBV!F325</f>
        <v>BEARISH</v>
      </c>
      <c r="K325" s="5" t="str">
        <f>OBV!G325</f>
        <v>NEUTRAL</v>
      </c>
      <c r="L325" s="5" t="str">
        <f>OBV!H325</f>
        <v>NEUTRAL</v>
      </c>
      <c r="M325" s="7">
        <f t="shared" si="50"/>
        <v>25</v>
      </c>
      <c r="N325" s="7">
        <f t="shared" si="51"/>
        <v>45</v>
      </c>
      <c r="O325" s="7">
        <f t="shared" si="52"/>
        <v>0</v>
      </c>
      <c r="P325" s="7">
        <f t="shared" si="53"/>
        <v>16.5</v>
      </c>
      <c r="Q325" s="8">
        <f t="shared" si="54"/>
        <v>26.975000000000001</v>
      </c>
      <c r="R325" s="8">
        <f t="shared" si="55"/>
        <v>18.125</v>
      </c>
      <c r="S325" s="8">
        <f t="shared" si="56"/>
        <v>17.925000000000001</v>
      </c>
      <c r="T325" s="8">
        <f t="shared" si="57"/>
        <v>21.625</v>
      </c>
      <c r="U325" s="7">
        <f t="shared" si="58"/>
        <v>21.008333333333336</v>
      </c>
      <c r="V325" s="7">
        <f t="shared" si="59"/>
        <v>21.162500000000001</v>
      </c>
    </row>
    <row r="326" spans="1:22" ht="13.5" x14ac:dyDescent="0.25">
      <c r="A326" s="3">
        <f>RSI!A326</f>
        <v>42779</v>
      </c>
      <c r="B326" s="2">
        <f>RSI!B326</f>
        <v>0.9</v>
      </c>
      <c r="C326" s="2">
        <f>RSI!I326</f>
        <v>50.622012719979132</v>
      </c>
      <c r="D326" s="2">
        <f>MACD!E326</f>
        <v>-4.1507111730120227E-3</v>
      </c>
      <c r="E326" s="2">
        <f>MACD!F326</f>
        <v>1.4799339657007309E-3</v>
      </c>
      <c r="F326" s="2">
        <f>'Moving Avg'!D326</f>
        <v>0.89600000000000013</v>
      </c>
      <c r="G326" s="2">
        <f>'Moving Avg'!F326</f>
        <v>0.89200000000000002</v>
      </c>
      <c r="H326" s="2">
        <f>'Moving Avg'!G326</f>
        <v>0.91000000000000014</v>
      </c>
      <c r="I326" s="2">
        <f>'Moving Avg'!H326</f>
        <v>1.0394999999999992</v>
      </c>
      <c r="J326" s="5" t="str">
        <f>OBV!F326</f>
        <v>BEARISH</v>
      </c>
      <c r="K326" s="5" t="str">
        <f>OBV!G326</f>
        <v>NEUTRAL</v>
      </c>
      <c r="L326" s="5" t="str">
        <f>OBV!H326</f>
        <v>NEUTRAL</v>
      </c>
      <c r="M326" s="7">
        <f t="shared" si="50"/>
        <v>25</v>
      </c>
      <c r="N326" s="7">
        <f t="shared" si="51"/>
        <v>45</v>
      </c>
      <c r="O326" s="7">
        <f t="shared" si="52"/>
        <v>0</v>
      </c>
      <c r="P326" s="7">
        <f t="shared" si="53"/>
        <v>16.5</v>
      </c>
      <c r="Q326" s="8">
        <f t="shared" si="54"/>
        <v>26.975000000000001</v>
      </c>
      <c r="R326" s="8">
        <f t="shared" si="55"/>
        <v>18.125</v>
      </c>
      <c r="S326" s="8">
        <f t="shared" si="56"/>
        <v>17.925000000000001</v>
      </c>
      <c r="T326" s="8">
        <f t="shared" si="57"/>
        <v>21.625</v>
      </c>
      <c r="U326" s="7">
        <f t="shared" si="58"/>
        <v>21.008333333333336</v>
      </c>
      <c r="V326" s="7">
        <f t="shared" si="59"/>
        <v>21.162500000000001</v>
      </c>
    </row>
    <row r="327" spans="1:22" ht="13.5" x14ac:dyDescent="0.25">
      <c r="A327" s="3">
        <f>RSI!A327</f>
        <v>42780</v>
      </c>
      <c r="B327" s="2">
        <f>RSI!B327</f>
        <v>0.9</v>
      </c>
      <c r="C327" s="2">
        <f>RSI!I327</f>
        <v>50.622012719979132</v>
      </c>
      <c r="D327" s="2">
        <f>MACD!E327</f>
        <v>-6.4555416256756315E-3</v>
      </c>
      <c r="E327" s="2">
        <f>MACD!F327</f>
        <v>-1.0716115257454147E-4</v>
      </c>
      <c r="F327" s="2">
        <f>'Moving Avg'!D327</f>
        <v>0.9</v>
      </c>
      <c r="G327" s="2">
        <f>'Moving Avg'!F327</f>
        <v>0.89149999999999996</v>
      </c>
      <c r="H327" s="2">
        <f>'Moving Avg'!G327</f>
        <v>0.90920000000000012</v>
      </c>
      <c r="I327" s="2">
        <f>'Moving Avg'!H327</f>
        <v>1.0361999999999991</v>
      </c>
      <c r="J327" s="5" t="str">
        <f>OBV!F327</f>
        <v>BULLISH</v>
      </c>
      <c r="K327" s="5" t="str">
        <f>OBV!G327</f>
        <v>NEUTRAL</v>
      </c>
      <c r="L327" s="5" t="str">
        <f>OBV!H327</f>
        <v>CONFIRMED BULLISH</v>
      </c>
      <c r="M327" s="7">
        <f t="shared" si="50"/>
        <v>25</v>
      </c>
      <c r="N327" s="7">
        <f t="shared" si="51"/>
        <v>45</v>
      </c>
      <c r="O327" s="7">
        <f t="shared" si="52"/>
        <v>0</v>
      </c>
      <c r="P327" s="7">
        <f t="shared" si="53"/>
        <v>83.5</v>
      </c>
      <c r="Q327" s="8">
        <f t="shared" si="54"/>
        <v>37.024999999999999</v>
      </c>
      <c r="R327" s="8">
        <f t="shared" si="55"/>
        <v>34.875</v>
      </c>
      <c r="S327" s="8">
        <f t="shared" si="56"/>
        <v>48.075000000000003</v>
      </c>
      <c r="T327" s="8">
        <f t="shared" si="57"/>
        <v>38.375</v>
      </c>
      <c r="U327" s="7">
        <f t="shared" si="58"/>
        <v>39.991666666666667</v>
      </c>
      <c r="V327" s="7">
        <f t="shared" si="59"/>
        <v>39.587500000000006</v>
      </c>
    </row>
    <row r="328" spans="1:22" ht="13.5" x14ac:dyDescent="0.25">
      <c r="A328" s="3">
        <f>RSI!A328</f>
        <v>42781</v>
      </c>
      <c r="B328" s="2">
        <f>RSI!B328</f>
        <v>0.89</v>
      </c>
      <c r="C328" s="2">
        <f>RSI!I328</f>
        <v>45.453420406391594</v>
      </c>
      <c r="D328" s="2">
        <f>MACD!E328</f>
        <v>-7.6749325316010086E-3</v>
      </c>
      <c r="E328" s="2">
        <f>MACD!F328</f>
        <v>-1.6207154283798351E-3</v>
      </c>
      <c r="F328" s="2">
        <f>'Moving Avg'!D328</f>
        <v>0.89800000000000002</v>
      </c>
      <c r="G328" s="2">
        <f>'Moving Avg'!F328</f>
        <v>0.89150000000000007</v>
      </c>
      <c r="H328" s="2">
        <f>'Moving Avg'!G328</f>
        <v>0.90780000000000016</v>
      </c>
      <c r="I328" s="2">
        <f>'Moving Avg'!H328</f>
        <v>1.0331999999999992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25</v>
      </c>
      <c r="N328" s="7">
        <f t="shared" si="51"/>
        <v>45</v>
      </c>
      <c r="O328" s="7">
        <f t="shared" si="52"/>
        <v>0</v>
      </c>
      <c r="P328" s="7">
        <f t="shared" si="53"/>
        <v>16.5</v>
      </c>
      <c r="Q328" s="8">
        <f t="shared" si="54"/>
        <v>26.975000000000001</v>
      </c>
      <c r="R328" s="8">
        <f t="shared" si="55"/>
        <v>18.125</v>
      </c>
      <c r="S328" s="8">
        <f t="shared" si="56"/>
        <v>17.925000000000001</v>
      </c>
      <c r="T328" s="8">
        <f t="shared" si="57"/>
        <v>21.625</v>
      </c>
      <c r="U328" s="7">
        <f t="shared" si="58"/>
        <v>21.008333333333336</v>
      </c>
      <c r="V328" s="7">
        <f t="shared" si="59"/>
        <v>21.162500000000001</v>
      </c>
    </row>
    <row r="329" spans="1:22" ht="13.5" x14ac:dyDescent="0.25">
      <c r="A329" s="3">
        <f>RSI!A329</f>
        <v>42782</v>
      </c>
      <c r="B329" s="2">
        <f>RSI!B329</f>
        <v>0.85</v>
      </c>
      <c r="C329" s="2">
        <f>RSI!I329</f>
        <v>31.568764335681621</v>
      </c>
      <c r="D329" s="2">
        <f>MACD!E329</f>
        <v>-7.2322908478490433E-3</v>
      </c>
      <c r="E329" s="2">
        <f>MACD!F329</f>
        <v>-2.7430305122736771E-3</v>
      </c>
      <c r="F329" s="2">
        <f>'Moving Avg'!D329</f>
        <v>0.88800000000000012</v>
      </c>
      <c r="G329" s="2">
        <f>'Moving Avg'!F329</f>
        <v>0.88900000000000023</v>
      </c>
      <c r="H329" s="2">
        <f>'Moving Avg'!G329</f>
        <v>0.90580000000000016</v>
      </c>
      <c r="I329" s="2">
        <f>'Moving Avg'!H329</f>
        <v>1.0301999999999991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25</v>
      </c>
      <c r="N329" s="7">
        <f t="shared" si="51"/>
        <v>45</v>
      </c>
      <c r="O329" s="7">
        <f t="shared" si="52"/>
        <v>0</v>
      </c>
      <c r="P329" s="7">
        <f t="shared" si="53"/>
        <v>16.5</v>
      </c>
      <c r="Q329" s="8">
        <f t="shared" si="54"/>
        <v>26.975000000000001</v>
      </c>
      <c r="R329" s="8">
        <f t="shared" si="55"/>
        <v>18.125</v>
      </c>
      <c r="S329" s="8">
        <f t="shared" si="56"/>
        <v>17.925000000000001</v>
      </c>
      <c r="T329" s="8">
        <f t="shared" si="57"/>
        <v>21.625</v>
      </c>
      <c r="U329" s="7">
        <f t="shared" si="58"/>
        <v>21.008333333333336</v>
      </c>
      <c r="V329" s="7">
        <f t="shared" si="59"/>
        <v>21.162500000000001</v>
      </c>
    </row>
    <row r="330" spans="1:22" ht="13.5" x14ac:dyDescent="0.25">
      <c r="A330" s="3">
        <f>RSI!A330</f>
        <v>42783</v>
      </c>
      <c r="B330" s="2">
        <f>RSI!B330</f>
        <v>0.88</v>
      </c>
      <c r="C330" s="2">
        <f>RSI!I330</f>
        <v>45.111236482307667</v>
      </c>
      <c r="D330" s="2">
        <f>MACD!E330</f>
        <v>-4.181989917868556E-3</v>
      </c>
      <c r="E330" s="2">
        <f>MACD!F330</f>
        <v>-3.0308223933926529E-3</v>
      </c>
      <c r="F330" s="2">
        <f>'Moving Avg'!D330</f>
        <v>0.88400000000000001</v>
      </c>
      <c r="G330" s="2">
        <f>'Moving Avg'!F330</f>
        <v>0.88800000000000012</v>
      </c>
      <c r="H330" s="2">
        <f>'Moving Avg'!G330</f>
        <v>0.90440000000000009</v>
      </c>
      <c r="I330" s="2">
        <f>'Moving Avg'!H330</f>
        <v>1.0275499999999991</v>
      </c>
      <c r="J330" s="5" t="str">
        <f>OBV!F330</f>
        <v>BULLISH</v>
      </c>
      <c r="K330" s="5" t="str">
        <f>OBV!G330</f>
        <v>NEUTRAL</v>
      </c>
      <c r="L330" s="5" t="str">
        <f>OBV!H330</f>
        <v>BULLISH DIVERGENCE</v>
      </c>
      <c r="M330" s="7">
        <f t="shared" si="50"/>
        <v>25</v>
      </c>
      <c r="N330" s="7">
        <f t="shared" si="51"/>
        <v>45</v>
      </c>
      <c r="O330" s="7">
        <f t="shared" si="52"/>
        <v>0</v>
      </c>
      <c r="P330" s="7">
        <f t="shared" si="53"/>
        <v>66.5</v>
      </c>
      <c r="Q330" s="8">
        <f t="shared" si="54"/>
        <v>34.475000000000001</v>
      </c>
      <c r="R330" s="8">
        <f t="shared" si="55"/>
        <v>30.625</v>
      </c>
      <c r="S330" s="8">
        <f t="shared" si="56"/>
        <v>40.424999999999997</v>
      </c>
      <c r="T330" s="8">
        <f t="shared" si="57"/>
        <v>34.125</v>
      </c>
      <c r="U330" s="7">
        <f t="shared" si="58"/>
        <v>35.174999999999997</v>
      </c>
      <c r="V330" s="7">
        <f t="shared" si="59"/>
        <v>34.912499999999994</v>
      </c>
    </row>
    <row r="331" spans="1:22" ht="13.5" x14ac:dyDescent="0.25">
      <c r="A331" s="3">
        <f>RSI!A331</f>
        <v>42786</v>
      </c>
      <c r="B331" s="2">
        <f>RSI!B331</f>
        <v>0.88</v>
      </c>
      <c r="C331" s="2">
        <f>RSI!I331</f>
        <v>45.111236482307675</v>
      </c>
      <c r="D331" s="2">
        <f>MACD!E331</f>
        <v>-1.5165747742329483E-3</v>
      </c>
      <c r="E331" s="2">
        <f>MACD!F331</f>
        <v>-2.727972869560712E-3</v>
      </c>
      <c r="F331" s="2">
        <f>'Moving Avg'!D331</f>
        <v>0.88000000000000012</v>
      </c>
      <c r="G331" s="2">
        <f>'Moving Avg'!F331</f>
        <v>0.88700000000000012</v>
      </c>
      <c r="H331" s="2">
        <f>'Moving Avg'!G331</f>
        <v>0.90300000000000014</v>
      </c>
      <c r="I331" s="2">
        <f>'Moving Avg'!H331</f>
        <v>1.0252999999999992</v>
      </c>
      <c r="J331" s="5" t="str">
        <f>OBV!F331</f>
        <v>BULLISH</v>
      </c>
      <c r="K331" s="5" t="str">
        <f>OBV!G331</f>
        <v>NEUTRAL</v>
      </c>
      <c r="L331" s="5" t="str">
        <f>OBV!H331</f>
        <v>BULLISH DIVERGENCE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66.5</v>
      </c>
      <c r="Q331" s="8">
        <f t="shared" si="54"/>
        <v>18.725000000000001</v>
      </c>
      <c r="R331" s="8">
        <f t="shared" si="55"/>
        <v>21.625</v>
      </c>
      <c r="S331" s="8">
        <f t="shared" si="56"/>
        <v>33.674999999999997</v>
      </c>
      <c r="T331" s="8">
        <f t="shared" si="57"/>
        <v>22.875</v>
      </c>
      <c r="U331" s="7">
        <f t="shared" si="58"/>
        <v>24.675000000000001</v>
      </c>
      <c r="V331" s="7">
        <f t="shared" si="59"/>
        <v>24.225000000000001</v>
      </c>
    </row>
    <row r="332" spans="1:22" ht="13.5" x14ac:dyDescent="0.25">
      <c r="A332" s="3">
        <f>RSI!A332</f>
        <v>42787</v>
      </c>
      <c r="B332" s="2">
        <f>RSI!B332</f>
        <v>0.9</v>
      </c>
      <c r="C332" s="2">
        <f>RSI!I332</f>
        <v>52.395267779453114</v>
      </c>
      <c r="D332" s="2">
        <f>MACD!E332</f>
        <v>-3.7414879833590486E-3</v>
      </c>
      <c r="E332" s="2">
        <f>MACD!F332</f>
        <v>-2.9306758923203797E-3</v>
      </c>
      <c r="F332" s="2">
        <f>'Moving Avg'!D332</f>
        <v>0.88000000000000012</v>
      </c>
      <c r="G332" s="2">
        <f>'Moving Avg'!F332</f>
        <v>0.88750000000000018</v>
      </c>
      <c r="H332" s="2">
        <f>'Moving Avg'!G332</f>
        <v>0.90200000000000002</v>
      </c>
      <c r="I332" s="2">
        <f>'Moving Avg'!H332</f>
        <v>1.0227499999999992</v>
      </c>
      <c r="J332" s="5" t="str">
        <f>OBV!F332</f>
        <v>BULLISH</v>
      </c>
      <c r="K332" s="5" t="str">
        <f>OBV!G332</f>
        <v>NEUTRAL</v>
      </c>
      <c r="L332" s="5" t="str">
        <f>OBV!H332</f>
        <v>NEUTRAL</v>
      </c>
      <c r="M332" s="7">
        <f t="shared" si="50"/>
        <v>25</v>
      </c>
      <c r="N332" s="7">
        <f t="shared" si="51"/>
        <v>45</v>
      </c>
      <c r="O332" s="7">
        <f t="shared" si="52"/>
        <v>0</v>
      </c>
      <c r="P332" s="7">
        <f t="shared" si="53"/>
        <v>49.5</v>
      </c>
      <c r="Q332" s="8">
        <f t="shared" si="54"/>
        <v>31.925000000000001</v>
      </c>
      <c r="R332" s="8">
        <f t="shared" si="55"/>
        <v>26.375</v>
      </c>
      <c r="S332" s="8">
        <f t="shared" si="56"/>
        <v>32.775000000000006</v>
      </c>
      <c r="T332" s="8">
        <f t="shared" si="57"/>
        <v>29.875</v>
      </c>
      <c r="U332" s="7">
        <f t="shared" si="58"/>
        <v>30.358333333333334</v>
      </c>
      <c r="V332" s="7">
        <f t="shared" si="59"/>
        <v>30.237500000000001</v>
      </c>
    </row>
    <row r="333" spans="1:22" ht="13.5" x14ac:dyDescent="0.25">
      <c r="A333" s="3">
        <f>RSI!A333</f>
        <v>42788</v>
      </c>
      <c r="B333" s="2">
        <f>RSI!B333</f>
        <v>0.88</v>
      </c>
      <c r="C333" s="2">
        <f>RSI!I333</f>
        <v>45.84360150046416</v>
      </c>
      <c r="D333" s="2">
        <f>MACD!E333</f>
        <v>-1.1115312328640048E-3</v>
      </c>
      <c r="E333" s="2">
        <f>MACD!F333</f>
        <v>-2.566846960429105E-3</v>
      </c>
      <c r="F333" s="2">
        <f>'Moving Avg'!D333</f>
        <v>0.87799999999999989</v>
      </c>
      <c r="G333" s="2">
        <f>'Moving Avg'!F333</f>
        <v>0.88750000000000018</v>
      </c>
      <c r="H333" s="2">
        <f>'Moving Avg'!G333</f>
        <v>0.90060000000000007</v>
      </c>
      <c r="I333" s="2">
        <f>'Moving Avg'!H333</f>
        <v>1.0198999999999991</v>
      </c>
      <c r="J333" s="5" t="str">
        <f>OBV!F333</f>
        <v>BULLISH</v>
      </c>
      <c r="K333" s="5" t="str">
        <f>OBV!G333</f>
        <v>NEUTRAL</v>
      </c>
      <c r="L333" s="5" t="str">
        <f>OBV!H333</f>
        <v>BULLISH DIVERGENCE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66.5</v>
      </c>
      <c r="Q333" s="8">
        <f t="shared" si="54"/>
        <v>18.725000000000001</v>
      </c>
      <c r="R333" s="8">
        <f t="shared" si="55"/>
        <v>21.625</v>
      </c>
      <c r="S333" s="8">
        <f t="shared" si="56"/>
        <v>33.674999999999997</v>
      </c>
      <c r="T333" s="8">
        <f t="shared" si="57"/>
        <v>22.875</v>
      </c>
      <c r="U333" s="7">
        <f t="shared" si="58"/>
        <v>24.675000000000001</v>
      </c>
      <c r="V333" s="7">
        <f t="shared" si="59"/>
        <v>24.225000000000001</v>
      </c>
    </row>
    <row r="334" spans="1:22" ht="13.5" x14ac:dyDescent="0.25">
      <c r="A334" s="3">
        <f>RSI!A334</f>
        <v>42789</v>
      </c>
      <c r="B334" s="2">
        <f>RSI!B334</f>
        <v>0.89</v>
      </c>
      <c r="C334" s="2">
        <f>RSI!I334</f>
        <v>49.259972962939067</v>
      </c>
      <c r="D334" s="2">
        <f>MACD!E334</f>
        <v>4.4882270251389578E-4</v>
      </c>
      <c r="E334" s="2">
        <f>MACD!F334</f>
        <v>-1.9637130278405048E-3</v>
      </c>
      <c r="F334" s="2">
        <f>'Moving Avg'!D334</f>
        <v>0.8859999999999999</v>
      </c>
      <c r="G334" s="2">
        <f>'Moving Avg'!F334</f>
        <v>0.88750000000000018</v>
      </c>
      <c r="H334" s="2">
        <f>'Moving Avg'!G334</f>
        <v>0.89960000000000007</v>
      </c>
      <c r="I334" s="2">
        <f>'Moving Avg'!H334</f>
        <v>1.0169999999999992</v>
      </c>
      <c r="J334" s="5" t="str">
        <f>OBV!F334</f>
        <v>BULLISH</v>
      </c>
      <c r="K334" s="5" t="str">
        <f>OBV!G334</f>
        <v>NEUTRAL</v>
      </c>
      <c r="L334" s="5" t="str">
        <f>OBV!H334</f>
        <v>CONFIRMED BULLISH</v>
      </c>
      <c r="M334" s="7">
        <f t="shared" si="50"/>
        <v>25</v>
      </c>
      <c r="N334" s="7">
        <f t="shared" si="51"/>
        <v>0</v>
      </c>
      <c r="O334" s="7">
        <f t="shared" si="52"/>
        <v>0</v>
      </c>
      <c r="P334" s="7">
        <f t="shared" si="53"/>
        <v>83.5</v>
      </c>
      <c r="Q334" s="8">
        <f t="shared" si="54"/>
        <v>21.274999999999999</v>
      </c>
      <c r="R334" s="8">
        <f t="shared" si="55"/>
        <v>25.875</v>
      </c>
      <c r="S334" s="8">
        <f t="shared" si="56"/>
        <v>41.325000000000003</v>
      </c>
      <c r="T334" s="8">
        <f t="shared" si="57"/>
        <v>27.125</v>
      </c>
      <c r="U334" s="7">
        <f t="shared" si="58"/>
        <v>29.491666666666664</v>
      </c>
      <c r="V334" s="7">
        <f t="shared" si="59"/>
        <v>28.9</v>
      </c>
    </row>
    <row r="335" spans="1:22" ht="13.5" x14ac:dyDescent="0.25">
      <c r="A335" s="3">
        <f>RSI!A335</f>
        <v>42790</v>
      </c>
      <c r="B335" s="2">
        <f>RSI!B335</f>
        <v>0.9</v>
      </c>
      <c r="C335" s="2">
        <f>RSI!I335</f>
        <v>52.487764360239964</v>
      </c>
      <c r="D335" s="2">
        <f>MACD!E335</f>
        <v>1.0394268091201697E-3</v>
      </c>
      <c r="E335" s="2">
        <f>MACD!F335</f>
        <v>-1.36308506044837E-3</v>
      </c>
      <c r="F335" s="2">
        <f>'Moving Avg'!D335</f>
        <v>0.89</v>
      </c>
      <c r="G335" s="2">
        <f>'Moving Avg'!F335</f>
        <v>0.88800000000000012</v>
      </c>
      <c r="H335" s="2">
        <f>'Moving Avg'!G335</f>
        <v>0.89879999999999993</v>
      </c>
      <c r="I335" s="2">
        <f>'Moving Avg'!H335</f>
        <v>1.0141999999999993</v>
      </c>
      <c r="J335" s="5" t="str">
        <f>OBV!F335</f>
        <v>BEARISH</v>
      </c>
      <c r="K335" s="5" t="str">
        <f>OBV!G335</f>
        <v>NEUTRAL</v>
      </c>
      <c r="L335" s="5" t="str">
        <f>OBV!H335</f>
        <v>BEARISH DIVERGENCE</v>
      </c>
      <c r="M335" s="7">
        <f t="shared" si="50"/>
        <v>25</v>
      </c>
      <c r="N335" s="7">
        <f t="shared" si="51"/>
        <v>0</v>
      </c>
      <c r="O335" s="7">
        <f t="shared" si="52"/>
        <v>0</v>
      </c>
      <c r="P335" s="7">
        <f t="shared" si="53"/>
        <v>16.5</v>
      </c>
      <c r="Q335" s="8">
        <f t="shared" si="54"/>
        <v>11.225</v>
      </c>
      <c r="R335" s="8">
        <f t="shared" si="55"/>
        <v>9.125</v>
      </c>
      <c r="S335" s="8">
        <f t="shared" si="56"/>
        <v>11.175000000000001</v>
      </c>
      <c r="T335" s="8">
        <f t="shared" si="57"/>
        <v>10.375</v>
      </c>
      <c r="U335" s="7">
        <f t="shared" si="58"/>
        <v>10.508333333333335</v>
      </c>
      <c r="V335" s="7">
        <f t="shared" si="59"/>
        <v>10.475000000000001</v>
      </c>
    </row>
    <row r="336" spans="1:22" ht="13.5" x14ac:dyDescent="0.25">
      <c r="A336" s="3">
        <f>RSI!A336</f>
        <v>42793</v>
      </c>
      <c r="B336" s="2">
        <f>RSI!B336</f>
        <v>0.89</v>
      </c>
      <c r="C336" s="2">
        <f>RSI!I336</f>
        <v>49.122494749411686</v>
      </c>
      <c r="D336" s="2">
        <f>MACD!E336</f>
        <v>2.231046245246282E-3</v>
      </c>
      <c r="E336" s="2">
        <f>MACD!F336</f>
        <v>-6.4425879930943958E-4</v>
      </c>
      <c r="F336" s="2">
        <f>'Moving Avg'!D336</f>
        <v>0.89200000000000002</v>
      </c>
      <c r="G336" s="2">
        <f>'Moving Avg'!F336</f>
        <v>0.88850000000000018</v>
      </c>
      <c r="H336" s="2">
        <f>'Moving Avg'!G336</f>
        <v>0.89759999999999995</v>
      </c>
      <c r="I336" s="2">
        <f>'Moving Avg'!H336</f>
        <v>1.0111999999999992</v>
      </c>
      <c r="J336" s="5" t="str">
        <f>OBV!F336</f>
        <v>BEARISH</v>
      </c>
      <c r="K336" s="5" t="str">
        <f>OBV!G336</f>
        <v>WEAK</v>
      </c>
      <c r="L336" s="5" t="str">
        <f>OBV!H336</f>
        <v>BEARISH DIVERGENCE</v>
      </c>
      <c r="M336" s="7">
        <f t="shared" si="50"/>
        <v>25</v>
      </c>
      <c r="N336" s="7">
        <f t="shared" si="51"/>
        <v>0</v>
      </c>
      <c r="O336" s="7">
        <f t="shared" si="52"/>
        <v>0</v>
      </c>
      <c r="P336" s="7">
        <f t="shared" si="53"/>
        <v>0</v>
      </c>
      <c r="Q336" s="8">
        <f t="shared" si="54"/>
        <v>8.75</v>
      </c>
      <c r="R336" s="8">
        <f t="shared" si="55"/>
        <v>5</v>
      </c>
      <c r="S336" s="8">
        <f t="shared" si="56"/>
        <v>3.75</v>
      </c>
      <c r="T336" s="8">
        <f t="shared" si="57"/>
        <v>6.25</v>
      </c>
      <c r="U336" s="7">
        <f t="shared" si="58"/>
        <v>5.833333333333333</v>
      </c>
      <c r="V336" s="7">
        <f t="shared" si="59"/>
        <v>5.9375</v>
      </c>
    </row>
    <row r="337" spans="1:22" ht="13.5" x14ac:dyDescent="0.25">
      <c r="A337" s="3">
        <f>RSI!A337</f>
        <v>42794</v>
      </c>
      <c r="B337" s="2">
        <f>RSI!B337</f>
        <v>0.89</v>
      </c>
      <c r="C337" s="2">
        <f>RSI!I337</f>
        <v>49.122494749411686</v>
      </c>
      <c r="D337" s="2">
        <f>MACD!E337</f>
        <v>3.2531863020944796E-3</v>
      </c>
      <c r="E337" s="2">
        <f>MACD!F337</f>
        <v>1.3523022097134427E-4</v>
      </c>
      <c r="F337" s="2">
        <f>'Moving Avg'!D337</f>
        <v>0.89</v>
      </c>
      <c r="G337" s="2">
        <f>'Moving Avg'!F337</f>
        <v>0.88900000000000023</v>
      </c>
      <c r="H337" s="2">
        <f>'Moving Avg'!G337</f>
        <v>0.89639999999999986</v>
      </c>
      <c r="I337" s="2">
        <f>'Moving Avg'!H337</f>
        <v>1.0083999999999991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25</v>
      </c>
      <c r="N337" s="7">
        <f t="shared" si="51"/>
        <v>0</v>
      </c>
      <c r="O337" s="7">
        <f t="shared" si="52"/>
        <v>0</v>
      </c>
      <c r="P337" s="7">
        <f t="shared" si="53"/>
        <v>0</v>
      </c>
      <c r="Q337" s="8">
        <f t="shared" si="54"/>
        <v>8.75</v>
      </c>
      <c r="R337" s="8">
        <f t="shared" si="55"/>
        <v>5</v>
      </c>
      <c r="S337" s="8">
        <f t="shared" si="56"/>
        <v>3.75</v>
      </c>
      <c r="T337" s="8">
        <f t="shared" si="57"/>
        <v>6.25</v>
      </c>
      <c r="U337" s="7">
        <f t="shared" si="58"/>
        <v>5.833333333333333</v>
      </c>
      <c r="V337" s="7">
        <f t="shared" si="59"/>
        <v>5.9375</v>
      </c>
    </row>
    <row r="338" spans="1:22" ht="13.5" x14ac:dyDescent="0.25">
      <c r="A338" s="3">
        <f>RSI!A338</f>
        <v>42795</v>
      </c>
      <c r="B338" s="2">
        <f>RSI!B338</f>
        <v>0.88</v>
      </c>
      <c r="C338" s="2">
        <f>RSI!I338</f>
        <v>45.722624766651613</v>
      </c>
      <c r="D338" s="2">
        <f>MACD!E338</f>
        <v>3.3331742520228413E-3</v>
      </c>
      <c r="E338" s="2">
        <f>MACD!F338</f>
        <v>7.748190271816437E-4</v>
      </c>
      <c r="F338" s="2">
        <f>'Moving Avg'!D338</f>
        <v>0.89</v>
      </c>
      <c r="G338" s="2">
        <f>'Moving Avg'!F338</f>
        <v>0.88900000000000023</v>
      </c>
      <c r="H338" s="2">
        <f>'Moving Avg'!G338</f>
        <v>0.89579999999999993</v>
      </c>
      <c r="I338" s="2">
        <f>'Moving Avg'!H338</f>
        <v>1.0054499999999988</v>
      </c>
      <c r="J338" s="5" t="str">
        <f>OBV!F338</f>
        <v>BEARISH</v>
      </c>
      <c r="K338" s="5" t="str">
        <f>OBV!G338</f>
        <v>WEAK</v>
      </c>
      <c r="L338" s="5" t="str">
        <f>OBV!H338</f>
        <v>NEUTRAL</v>
      </c>
      <c r="M338" s="7">
        <f t="shared" si="50"/>
        <v>25</v>
      </c>
      <c r="N338" s="7">
        <f t="shared" si="51"/>
        <v>0</v>
      </c>
      <c r="O338" s="7">
        <f t="shared" si="52"/>
        <v>0</v>
      </c>
      <c r="P338" s="7">
        <f t="shared" si="53"/>
        <v>0</v>
      </c>
      <c r="Q338" s="8">
        <f t="shared" si="54"/>
        <v>8.75</v>
      </c>
      <c r="R338" s="8">
        <f t="shared" si="55"/>
        <v>5</v>
      </c>
      <c r="S338" s="8">
        <f t="shared" si="56"/>
        <v>3.75</v>
      </c>
      <c r="T338" s="8">
        <f t="shared" si="57"/>
        <v>6.25</v>
      </c>
      <c r="U338" s="7">
        <f t="shared" si="58"/>
        <v>5.833333333333333</v>
      </c>
      <c r="V338" s="7">
        <f t="shared" si="59"/>
        <v>5.9375</v>
      </c>
    </row>
    <row r="339" spans="1:22" ht="13.5" x14ac:dyDescent="0.25">
      <c r="A339" s="3">
        <f>RSI!A339</f>
        <v>42796</v>
      </c>
      <c r="B339" s="2">
        <f>RSI!B339</f>
        <v>0.88</v>
      </c>
      <c r="C339" s="2">
        <f>RSI!I339</f>
        <v>45.722624766651613</v>
      </c>
      <c r="D339" s="2">
        <f>MACD!E339</f>
        <v>-2.6820280578854216E-3</v>
      </c>
      <c r="E339" s="2">
        <f>MACD!F339</f>
        <v>8.34496101682307E-5</v>
      </c>
      <c r="F339" s="2">
        <f>'Moving Avg'!D339</f>
        <v>0.88800000000000012</v>
      </c>
      <c r="G339" s="2">
        <f>'Moving Avg'!F339</f>
        <v>0.88950000000000018</v>
      </c>
      <c r="H339" s="2">
        <f>'Moving Avg'!G339</f>
        <v>0.89579999999999993</v>
      </c>
      <c r="I339" s="2">
        <f>'Moving Avg'!H339</f>
        <v>1.0026499999999989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25</v>
      </c>
      <c r="N339" s="7">
        <f t="shared" si="51"/>
        <v>45</v>
      </c>
      <c r="O339" s="7">
        <f t="shared" si="52"/>
        <v>0</v>
      </c>
      <c r="P339" s="7">
        <f t="shared" si="53"/>
        <v>0</v>
      </c>
      <c r="Q339" s="8">
        <f t="shared" si="54"/>
        <v>24.5</v>
      </c>
      <c r="R339" s="8">
        <f t="shared" si="55"/>
        <v>14</v>
      </c>
      <c r="S339" s="8">
        <f t="shared" si="56"/>
        <v>10.5</v>
      </c>
      <c r="T339" s="8">
        <f t="shared" si="57"/>
        <v>17.5</v>
      </c>
      <c r="U339" s="7">
        <f t="shared" si="58"/>
        <v>16.333333333333332</v>
      </c>
      <c r="V339" s="7">
        <f t="shared" si="59"/>
        <v>16.625</v>
      </c>
    </row>
    <row r="340" spans="1:22" ht="13.5" x14ac:dyDescent="0.25">
      <c r="A340" s="3">
        <f>RSI!A340</f>
        <v>42797</v>
      </c>
      <c r="B340" s="2">
        <f>RSI!B340</f>
        <v>0.88</v>
      </c>
      <c r="C340" s="2">
        <f>RSI!I340</f>
        <v>45.722624766651606</v>
      </c>
      <c r="D340" s="2">
        <f>MACD!E340</f>
        <v>-3.0907247045899311E-3</v>
      </c>
      <c r="E340" s="2">
        <f>MACD!F340</f>
        <v>-5.5138525278340168E-4</v>
      </c>
      <c r="F340" s="2">
        <f>'Moving Avg'!D340</f>
        <v>0.88400000000000001</v>
      </c>
      <c r="G340" s="2">
        <f>'Moving Avg'!F340</f>
        <v>0.88850000000000018</v>
      </c>
      <c r="H340" s="2">
        <f>'Moving Avg'!G340</f>
        <v>0.89540000000000008</v>
      </c>
      <c r="I340" s="2">
        <f>'Moving Avg'!H340</f>
        <v>1.0000499999999988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25</v>
      </c>
      <c r="N340" s="7">
        <f t="shared" si="51"/>
        <v>45</v>
      </c>
      <c r="O340" s="7">
        <f t="shared" si="52"/>
        <v>0</v>
      </c>
      <c r="P340" s="7">
        <f t="shared" si="53"/>
        <v>0</v>
      </c>
      <c r="Q340" s="8">
        <f t="shared" si="54"/>
        <v>24.5</v>
      </c>
      <c r="R340" s="8">
        <f t="shared" si="55"/>
        <v>14</v>
      </c>
      <c r="S340" s="8">
        <f t="shared" si="56"/>
        <v>10.5</v>
      </c>
      <c r="T340" s="8">
        <f t="shared" si="57"/>
        <v>17.5</v>
      </c>
      <c r="U340" s="7">
        <f t="shared" si="58"/>
        <v>16.333333333333332</v>
      </c>
      <c r="V340" s="7">
        <f t="shared" si="59"/>
        <v>16.625</v>
      </c>
    </row>
    <row r="341" spans="1:22" ht="13.5" x14ac:dyDescent="0.25">
      <c r="A341" s="3">
        <f>RSI!A341</f>
        <v>42800</v>
      </c>
      <c r="B341" s="2">
        <f>RSI!B341</f>
        <v>0.88</v>
      </c>
      <c r="C341" s="2">
        <f>RSI!I341</f>
        <v>45.722624766651599</v>
      </c>
      <c r="D341" s="2">
        <f>MACD!E341</f>
        <v>-3.3757066961150883E-3</v>
      </c>
      <c r="E341" s="2">
        <f>MACD!F341</f>
        <v>-1.1162495414497391E-3</v>
      </c>
      <c r="F341" s="2">
        <f>'Moving Avg'!D341</f>
        <v>0.88200000000000001</v>
      </c>
      <c r="G341" s="2">
        <f>'Moving Avg'!F341</f>
        <v>0.88750000000000018</v>
      </c>
      <c r="H341" s="2">
        <f>'Moving Avg'!G341</f>
        <v>0.89500000000000013</v>
      </c>
      <c r="I341" s="2">
        <f>'Moving Avg'!H341</f>
        <v>0.99774999999999858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  <c r="M341" s="7">
        <f t="shared" si="50"/>
        <v>25</v>
      </c>
      <c r="N341" s="7">
        <f t="shared" si="51"/>
        <v>45</v>
      </c>
      <c r="O341" s="7">
        <f t="shared" si="52"/>
        <v>0</v>
      </c>
      <c r="P341" s="7">
        <f t="shared" si="53"/>
        <v>0</v>
      </c>
      <c r="Q341" s="8">
        <f t="shared" si="54"/>
        <v>24.5</v>
      </c>
      <c r="R341" s="8">
        <f t="shared" si="55"/>
        <v>14</v>
      </c>
      <c r="S341" s="8">
        <f t="shared" si="56"/>
        <v>10.5</v>
      </c>
      <c r="T341" s="8">
        <f t="shared" si="57"/>
        <v>17.5</v>
      </c>
      <c r="U341" s="7">
        <f t="shared" si="58"/>
        <v>16.333333333333332</v>
      </c>
      <c r="V341" s="7">
        <f t="shared" si="59"/>
        <v>16.625</v>
      </c>
    </row>
    <row r="342" spans="1:22" ht="13.5" x14ac:dyDescent="0.25">
      <c r="A342" s="3">
        <f>RSI!A342</f>
        <v>42801</v>
      </c>
      <c r="B342" s="2">
        <f>RSI!B342</f>
        <v>0.88</v>
      </c>
      <c r="C342" s="2">
        <f>RSI!I342</f>
        <v>45.722624766651599</v>
      </c>
      <c r="D342" s="2">
        <f>MACD!E342</f>
        <v>-4.8359051630009198E-4</v>
      </c>
      <c r="E342" s="2">
        <f>MACD!F342</f>
        <v>-9.8971773641980967E-4</v>
      </c>
      <c r="F342" s="2">
        <f>'Moving Avg'!D342</f>
        <v>0.88000000000000012</v>
      </c>
      <c r="G342" s="2">
        <f>'Moving Avg'!F342</f>
        <v>0.88750000000000018</v>
      </c>
      <c r="H342" s="2">
        <f>'Moving Avg'!G342</f>
        <v>0.89480000000000015</v>
      </c>
      <c r="I342" s="2">
        <f>'Moving Avg'!H342</f>
        <v>0.99574999999999858</v>
      </c>
      <c r="J342" s="5" t="str">
        <f>OBV!F342</f>
        <v>BEARISH</v>
      </c>
      <c r="K342" s="5" t="str">
        <f>OBV!G342</f>
        <v>WEAK</v>
      </c>
      <c r="L342" s="5" t="str">
        <f>OBV!H342</f>
        <v>CONFIRMED BEARISH</v>
      </c>
      <c r="M342" s="7">
        <f t="shared" si="50"/>
        <v>25</v>
      </c>
      <c r="N342" s="7">
        <f t="shared" si="51"/>
        <v>0</v>
      </c>
      <c r="O342" s="7">
        <f t="shared" si="52"/>
        <v>0</v>
      </c>
      <c r="P342" s="7">
        <f t="shared" si="53"/>
        <v>0</v>
      </c>
      <c r="Q342" s="8">
        <f t="shared" si="54"/>
        <v>8.75</v>
      </c>
      <c r="R342" s="8">
        <f t="shared" si="55"/>
        <v>5</v>
      </c>
      <c r="S342" s="8">
        <f t="shared" si="56"/>
        <v>3.75</v>
      </c>
      <c r="T342" s="8">
        <f t="shared" si="57"/>
        <v>6.25</v>
      </c>
      <c r="U342" s="7">
        <f t="shared" si="58"/>
        <v>5.833333333333333</v>
      </c>
      <c r="V342" s="7">
        <f t="shared" si="59"/>
        <v>5.9375</v>
      </c>
    </row>
    <row r="343" spans="1:22" ht="13.5" x14ac:dyDescent="0.25">
      <c r="A343" s="3">
        <f>RSI!A343</f>
        <v>42802</v>
      </c>
      <c r="B343" s="2">
        <f>RSI!B343</f>
        <v>0.88</v>
      </c>
      <c r="C343" s="2">
        <f>RSI!I343</f>
        <v>45.722624766651599</v>
      </c>
      <c r="D343" s="2">
        <f>MACD!E343</f>
        <v>-1.0611793723847018E-3</v>
      </c>
      <c r="E343" s="2">
        <f>MACD!F343</f>
        <v>-1.0040100636127883E-3</v>
      </c>
      <c r="F343" s="2">
        <f>'Moving Avg'!D343</f>
        <v>0.88000000000000012</v>
      </c>
      <c r="G343" s="2">
        <f>'Moving Avg'!F343</f>
        <v>0.88650000000000018</v>
      </c>
      <c r="H343" s="2">
        <f>'Moving Avg'!G343</f>
        <v>0.89440000000000031</v>
      </c>
      <c r="I343" s="2">
        <f>'Moving Avg'!H343</f>
        <v>0.99379999999999857</v>
      </c>
      <c r="J343" s="5" t="str">
        <f>OBV!F343</f>
        <v>NEUTRAL</v>
      </c>
      <c r="K343" s="5" t="str">
        <f>OBV!G343</f>
        <v>NEUTRAL</v>
      </c>
      <c r="L343" s="5" t="str">
        <f>OBV!H343</f>
        <v>NEUTRAL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33</v>
      </c>
      <c r="Q343" s="8">
        <f t="shared" si="54"/>
        <v>29.45</v>
      </c>
      <c r="R343" s="8">
        <f t="shared" si="55"/>
        <v>22.25</v>
      </c>
      <c r="S343" s="8">
        <f t="shared" si="56"/>
        <v>25.35</v>
      </c>
      <c r="T343" s="8">
        <f t="shared" si="57"/>
        <v>25.75</v>
      </c>
      <c r="U343" s="7">
        <f t="shared" si="58"/>
        <v>25.683333333333337</v>
      </c>
      <c r="V343" s="7">
        <f t="shared" si="59"/>
        <v>25.700000000000003</v>
      </c>
    </row>
    <row r="344" spans="1:22" ht="13.5" x14ac:dyDescent="0.25">
      <c r="A344" s="3">
        <f>RSI!A344</f>
        <v>42803</v>
      </c>
      <c r="B344" s="2">
        <f>RSI!B344</f>
        <v>0.88</v>
      </c>
      <c r="C344" s="2">
        <f>RSI!I344</f>
        <v>45.722624766651599</v>
      </c>
      <c r="D344" s="2">
        <f>MACD!E344</f>
        <v>3.6848496750008231E-5</v>
      </c>
      <c r="E344" s="2">
        <f>MACD!F344</f>
        <v>-7.9583835154022899E-4</v>
      </c>
      <c r="F344" s="2">
        <f>'Moving Avg'!D344</f>
        <v>0.88000000000000012</v>
      </c>
      <c r="G344" s="2">
        <f>'Moving Avg'!F344</f>
        <v>0.88550000000000018</v>
      </c>
      <c r="H344" s="2">
        <f>'Moving Avg'!G344</f>
        <v>0.89400000000000024</v>
      </c>
      <c r="I344" s="2">
        <f>'Moving Avg'!H344</f>
        <v>0.99209999999999843</v>
      </c>
      <c r="J344" s="5" t="str">
        <f>OBV!F344</f>
        <v>NEUTRAL</v>
      </c>
      <c r="K344" s="5" t="str">
        <f>OBV!G344</f>
        <v>NEUTRAL</v>
      </c>
      <c r="L344" s="5" t="str">
        <f>OBV!H344</f>
        <v>NEUTRAL</v>
      </c>
      <c r="M344" s="7">
        <f t="shared" si="50"/>
        <v>25</v>
      </c>
      <c r="N344" s="7">
        <f t="shared" si="51"/>
        <v>0</v>
      </c>
      <c r="O344" s="7">
        <f t="shared" si="52"/>
        <v>0</v>
      </c>
      <c r="P344" s="7">
        <f t="shared" si="53"/>
        <v>33</v>
      </c>
      <c r="Q344" s="8">
        <f t="shared" si="54"/>
        <v>13.7</v>
      </c>
      <c r="R344" s="8">
        <f t="shared" si="55"/>
        <v>13.25</v>
      </c>
      <c r="S344" s="8">
        <f t="shared" si="56"/>
        <v>18.600000000000001</v>
      </c>
      <c r="T344" s="8">
        <f t="shared" si="57"/>
        <v>14.5</v>
      </c>
      <c r="U344" s="7">
        <f t="shared" si="58"/>
        <v>15.183333333333332</v>
      </c>
      <c r="V344" s="7">
        <f t="shared" si="59"/>
        <v>15.012499999999999</v>
      </c>
    </row>
    <row r="345" spans="1:22" ht="13.5" x14ac:dyDescent="0.25">
      <c r="A345" s="3">
        <f>RSI!A345</f>
        <v>42804</v>
      </c>
      <c r="B345" s="2">
        <f>RSI!B345</f>
        <v>0.88</v>
      </c>
      <c r="C345" s="2">
        <f>RSI!I345</f>
        <v>45.722624766651599</v>
      </c>
      <c r="D345" s="2">
        <f>MACD!E345</f>
        <v>2.5491284683314408E-3</v>
      </c>
      <c r="E345" s="2">
        <f>MACD!F345</f>
        <v>-1.2684498756589514E-4</v>
      </c>
      <c r="F345" s="2">
        <f>'Moving Avg'!D345</f>
        <v>0.88000000000000012</v>
      </c>
      <c r="G345" s="2">
        <f>'Moving Avg'!F345</f>
        <v>0.88450000000000029</v>
      </c>
      <c r="H345" s="2">
        <f>'Moving Avg'!G345</f>
        <v>0.89360000000000028</v>
      </c>
      <c r="I345" s="2">
        <f>'Moving Avg'!H345</f>
        <v>0.99054999999999838</v>
      </c>
      <c r="J345" s="5" t="str">
        <f>OBV!F345</f>
        <v>NEUTRAL</v>
      </c>
      <c r="K345" s="5" t="str">
        <f>OBV!G345</f>
        <v>NEUTRAL</v>
      </c>
      <c r="L345" s="5" t="str">
        <f>OBV!H345</f>
        <v>NEUTRAL</v>
      </c>
      <c r="M345" s="7">
        <f t="shared" si="50"/>
        <v>25</v>
      </c>
      <c r="N345" s="7">
        <f t="shared" si="51"/>
        <v>0</v>
      </c>
      <c r="O345" s="7">
        <f t="shared" si="52"/>
        <v>0</v>
      </c>
      <c r="P345" s="7">
        <f t="shared" si="53"/>
        <v>33</v>
      </c>
      <c r="Q345" s="8">
        <f t="shared" si="54"/>
        <v>13.7</v>
      </c>
      <c r="R345" s="8">
        <f t="shared" si="55"/>
        <v>13.25</v>
      </c>
      <c r="S345" s="8">
        <f t="shared" si="56"/>
        <v>18.600000000000001</v>
      </c>
      <c r="T345" s="8">
        <f t="shared" si="57"/>
        <v>14.5</v>
      </c>
      <c r="U345" s="7">
        <f t="shared" si="58"/>
        <v>15.183333333333332</v>
      </c>
      <c r="V345" s="7">
        <f t="shared" si="59"/>
        <v>15.012499999999999</v>
      </c>
    </row>
    <row r="346" spans="1:22" ht="13.5" x14ac:dyDescent="0.25">
      <c r="A346" s="3">
        <f>RSI!A346</f>
        <v>42807</v>
      </c>
      <c r="B346" s="2">
        <f>RSI!B346</f>
        <v>0.88</v>
      </c>
      <c r="C346" s="2">
        <f>RSI!I346</f>
        <v>45.722624766651599</v>
      </c>
      <c r="D346" s="2">
        <f>MACD!E346</f>
        <v>3.1778477797602678E-3</v>
      </c>
      <c r="E346" s="2">
        <f>MACD!F346</f>
        <v>5.3409356589933751E-4</v>
      </c>
      <c r="F346" s="2">
        <f>'Moving Avg'!D346</f>
        <v>0.88000000000000012</v>
      </c>
      <c r="G346" s="2">
        <f>'Moving Avg'!F346</f>
        <v>0.88350000000000029</v>
      </c>
      <c r="H346" s="2">
        <f>'Moving Avg'!G346</f>
        <v>0.89280000000000026</v>
      </c>
      <c r="I346" s="2">
        <f>'Moving Avg'!H346</f>
        <v>0.98899999999999821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  <c r="M346" s="7">
        <f t="shared" si="50"/>
        <v>25</v>
      </c>
      <c r="N346" s="7">
        <f t="shared" si="51"/>
        <v>0</v>
      </c>
      <c r="O346" s="7">
        <f t="shared" si="52"/>
        <v>0</v>
      </c>
      <c r="P346" s="7">
        <f t="shared" si="53"/>
        <v>33</v>
      </c>
      <c r="Q346" s="8">
        <f t="shared" si="54"/>
        <v>13.7</v>
      </c>
      <c r="R346" s="8">
        <f t="shared" si="55"/>
        <v>13.25</v>
      </c>
      <c r="S346" s="8">
        <f t="shared" si="56"/>
        <v>18.600000000000001</v>
      </c>
      <c r="T346" s="8">
        <f t="shared" si="57"/>
        <v>14.5</v>
      </c>
      <c r="U346" s="7">
        <f t="shared" si="58"/>
        <v>15.183333333333332</v>
      </c>
      <c r="V346" s="7">
        <f t="shared" si="59"/>
        <v>15.012499999999999</v>
      </c>
    </row>
    <row r="347" spans="1:22" ht="13.5" x14ac:dyDescent="0.25">
      <c r="A347" s="3">
        <f>RSI!A347</f>
        <v>42808</v>
      </c>
      <c r="B347" s="2">
        <f>RSI!B347</f>
        <v>0.87</v>
      </c>
      <c r="C347" s="2">
        <f>RSI!I347</f>
        <v>40.28965163951559</v>
      </c>
      <c r="D347" s="2">
        <f>MACD!E347</f>
        <v>4.4889202000563122E-3</v>
      </c>
      <c r="E347" s="2">
        <f>MACD!F347</f>
        <v>1.3250588927307325E-3</v>
      </c>
      <c r="F347" s="2">
        <f>'Moving Avg'!D347</f>
        <v>0.87799999999999989</v>
      </c>
      <c r="G347" s="2">
        <f>'Moving Avg'!F347</f>
        <v>0.88200000000000034</v>
      </c>
      <c r="H347" s="2">
        <f>'Moving Avg'!G347</f>
        <v>0.89200000000000013</v>
      </c>
      <c r="I347" s="2">
        <f>'Moving Avg'!H347</f>
        <v>0.98739999999999806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0</v>
      </c>
      <c r="O347" s="7">
        <f t="shared" si="52"/>
        <v>0</v>
      </c>
      <c r="P347" s="7">
        <f t="shared" si="53"/>
        <v>16.5</v>
      </c>
      <c r="Q347" s="8">
        <f t="shared" si="54"/>
        <v>11.225</v>
      </c>
      <c r="R347" s="8">
        <f t="shared" si="55"/>
        <v>9.125</v>
      </c>
      <c r="S347" s="8">
        <f t="shared" si="56"/>
        <v>11.175000000000001</v>
      </c>
      <c r="T347" s="8">
        <f t="shared" si="57"/>
        <v>10.375</v>
      </c>
      <c r="U347" s="7">
        <f t="shared" si="58"/>
        <v>10.508333333333335</v>
      </c>
      <c r="V347" s="7">
        <f t="shared" si="59"/>
        <v>10.475000000000001</v>
      </c>
    </row>
    <row r="348" spans="1:22" ht="13.5" x14ac:dyDescent="0.25">
      <c r="A348" s="3">
        <f>RSI!A348</f>
        <v>42809</v>
      </c>
      <c r="B348" s="2">
        <f>RSI!B348</f>
        <v>0.85</v>
      </c>
      <c r="C348" s="2">
        <f>RSI!I348</f>
        <v>32.079537714978542</v>
      </c>
      <c r="D348" s="2">
        <f>MACD!E348</f>
        <v>5.6358980769257716E-3</v>
      </c>
      <c r="E348" s="2">
        <f>MACD!F348</f>
        <v>2.1872267295697401E-3</v>
      </c>
      <c r="F348" s="2">
        <f>'Moving Avg'!D348</f>
        <v>0.87200000000000011</v>
      </c>
      <c r="G348" s="2">
        <f>'Moving Avg'!F348</f>
        <v>0.88000000000000045</v>
      </c>
      <c r="H348" s="2">
        <f>'Moving Avg'!G348</f>
        <v>0.89100000000000024</v>
      </c>
      <c r="I348" s="2">
        <f>'Moving Avg'!H348</f>
        <v>0.98569999999999813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0</v>
      </c>
      <c r="O348" s="7">
        <f t="shared" si="52"/>
        <v>0</v>
      </c>
      <c r="P348" s="7">
        <f t="shared" si="53"/>
        <v>16.5</v>
      </c>
      <c r="Q348" s="8">
        <f t="shared" si="54"/>
        <v>11.225</v>
      </c>
      <c r="R348" s="8">
        <f t="shared" si="55"/>
        <v>9.125</v>
      </c>
      <c r="S348" s="8">
        <f t="shared" si="56"/>
        <v>11.175000000000001</v>
      </c>
      <c r="T348" s="8">
        <f t="shared" si="57"/>
        <v>10.375</v>
      </c>
      <c r="U348" s="7">
        <f t="shared" si="58"/>
        <v>10.508333333333335</v>
      </c>
      <c r="V348" s="7">
        <f t="shared" si="59"/>
        <v>10.475000000000001</v>
      </c>
    </row>
    <row r="349" spans="1:22" ht="13.5" x14ac:dyDescent="0.25">
      <c r="A349" s="3">
        <f>RSI!A349</f>
        <v>42810</v>
      </c>
      <c r="B349" s="2">
        <f>RSI!B349</f>
        <v>0.84</v>
      </c>
      <c r="C349" s="2">
        <f>RSI!I349</f>
        <v>28.907614842963667</v>
      </c>
      <c r="D349" s="2">
        <f>MACD!E349</f>
        <v>7.5529217915452085E-3</v>
      </c>
      <c r="E349" s="2">
        <f>MACD!F349</f>
        <v>3.2603657419648341E-3</v>
      </c>
      <c r="F349" s="2">
        <f>'Moving Avg'!D349</f>
        <v>0.8640000000000001</v>
      </c>
      <c r="G349" s="2">
        <f>'Moving Avg'!F349</f>
        <v>0.87950000000000017</v>
      </c>
      <c r="H349" s="2">
        <f>'Moving Avg'!G349</f>
        <v>0.88940000000000041</v>
      </c>
      <c r="I349" s="2">
        <f>'Moving Avg'!H349</f>
        <v>0.9839499999999981</v>
      </c>
      <c r="J349" s="5" t="str">
        <f>OBV!F349</f>
        <v>BEARISH</v>
      </c>
      <c r="K349" s="5" t="str">
        <f>OBV!G349</f>
        <v>WEAK</v>
      </c>
      <c r="L349" s="5" t="str">
        <f>OBV!H349</f>
        <v>CONFIRMED BEARISH</v>
      </c>
      <c r="M349" s="7">
        <f t="shared" si="50"/>
        <v>50</v>
      </c>
      <c r="N349" s="7">
        <f t="shared" si="51"/>
        <v>0</v>
      </c>
      <c r="O349" s="7">
        <f t="shared" si="52"/>
        <v>0</v>
      </c>
      <c r="P349" s="7">
        <f t="shared" si="53"/>
        <v>0</v>
      </c>
      <c r="Q349" s="8">
        <f t="shared" si="54"/>
        <v>17.5</v>
      </c>
      <c r="R349" s="8">
        <f t="shared" si="55"/>
        <v>10</v>
      </c>
      <c r="S349" s="8">
        <f t="shared" si="56"/>
        <v>7.5</v>
      </c>
      <c r="T349" s="8">
        <f t="shared" si="57"/>
        <v>12.5</v>
      </c>
      <c r="U349" s="7">
        <f t="shared" si="58"/>
        <v>11.666666666666666</v>
      </c>
      <c r="V349" s="7">
        <f t="shared" si="59"/>
        <v>11.875</v>
      </c>
    </row>
    <row r="350" spans="1:22" ht="13.5" x14ac:dyDescent="0.25">
      <c r="A350" s="3">
        <f>RSI!A350</f>
        <v>42811</v>
      </c>
      <c r="B350" s="2">
        <f>RSI!B350</f>
        <v>0.85</v>
      </c>
      <c r="C350" s="2">
        <f>RSI!I350</f>
        <v>35.749214283374968</v>
      </c>
      <c r="D350" s="2">
        <f>MACD!E350</f>
        <v>8.6838899805883329E-3</v>
      </c>
      <c r="E350" s="2">
        <f>MACD!F350</f>
        <v>4.3450705896895345E-3</v>
      </c>
      <c r="F350" s="2">
        <f>'Moving Avg'!D350</f>
        <v>0.85799999999999998</v>
      </c>
      <c r="G350" s="2">
        <f>'Moving Avg'!F350</f>
        <v>0.87800000000000034</v>
      </c>
      <c r="H350" s="2">
        <f>'Moving Avg'!G350</f>
        <v>0.88800000000000034</v>
      </c>
      <c r="I350" s="2">
        <f>'Moving Avg'!H350</f>
        <v>0.98224999999999796</v>
      </c>
      <c r="J350" s="5" t="str">
        <f>OBV!F350</f>
        <v>BEARISH</v>
      </c>
      <c r="K350" s="5" t="str">
        <f>OBV!G350</f>
        <v>WEAK</v>
      </c>
      <c r="L350" s="5" t="str">
        <f>OBV!H350</f>
        <v>CONFIRMED BEARISH</v>
      </c>
      <c r="M350" s="7">
        <f t="shared" si="50"/>
        <v>25</v>
      </c>
      <c r="N350" s="7">
        <f t="shared" si="51"/>
        <v>0</v>
      </c>
      <c r="O350" s="7">
        <f t="shared" si="52"/>
        <v>0</v>
      </c>
      <c r="P350" s="7">
        <f t="shared" si="53"/>
        <v>0</v>
      </c>
      <c r="Q350" s="8">
        <f t="shared" si="54"/>
        <v>8.75</v>
      </c>
      <c r="R350" s="8">
        <f t="shared" si="55"/>
        <v>5</v>
      </c>
      <c r="S350" s="8">
        <f t="shared" si="56"/>
        <v>3.75</v>
      </c>
      <c r="T350" s="8">
        <f t="shared" si="57"/>
        <v>6.25</v>
      </c>
      <c r="U350" s="7">
        <f t="shared" si="58"/>
        <v>5.833333333333333</v>
      </c>
      <c r="V350" s="7">
        <f t="shared" si="59"/>
        <v>5.9375</v>
      </c>
    </row>
    <row r="351" spans="1:22" ht="13.5" x14ac:dyDescent="0.25">
      <c r="A351" s="3">
        <f>RSI!A351</f>
        <v>42815</v>
      </c>
      <c r="B351" s="2">
        <f>RSI!B351</f>
        <v>0.85</v>
      </c>
      <c r="C351" s="2">
        <f>RSI!I351</f>
        <v>35.749214283374968</v>
      </c>
      <c r="D351" s="2">
        <f>MACD!E351</f>
        <v>9.8128948012848882E-3</v>
      </c>
      <c r="E351" s="2">
        <f>MACD!F351</f>
        <v>5.4386354320086049E-3</v>
      </c>
      <c r="F351" s="2">
        <f>'Moving Avg'!D351</f>
        <v>0.85199999999999998</v>
      </c>
      <c r="G351" s="2">
        <f>'Moving Avg'!F351</f>
        <v>0.87650000000000028</v>
      </c>
      <c r="H351" s="2">
        <f>'Moving Avg'!G351</f>
        <v>0.88660000000000039</v>
      </c>
      <c r="I351" s="2">
        <f>'Moving Avg'!H351</f>
        <v>0.98069999999999791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  <c r="M351" s="7">
        <f t="shared" si="50"/>
        <v>25</v>
      </c>
      <c r="N351" s="7">
        <f t="shared" si="51"/>
        <v>0</v>
      </c>
      <c r="O351" s="7">
        <f t="shared" si="52"/>
        <v>0</v>
      </c>
      <c r="P351" s="7">
        <f t="shared" si="53"/>
        <v>0</v>
      </c>
      <c r="Q351" s="8">
        <f t="shared" si="54"/>
        <v>8.75</v>
      </c>
      <c r="R351" s="8">
        <f t="shared" si="55"/>
        <v>5</v>
      </c>
      <c r="S351" s="8">
        <f t="shared" si="56"/>
        <v>3.75</v>
      </c>
      <c r="T351" s="8">
        <f t="shared" si="57"/>
        <v>6.25</v>
      </c>
      <c r="U351" s="7">
        <f t="shared" si="58"/>
        <v>5.833333333333333</v>
      </c>
      <c r="V351" s="7">
        <f t="shared" si="59"/>
        <v>5.9375</v>
      </c>
    </row>
    <row r="352" spans="1:22" ht="13.5" x14ac:dyDescent="0.25">
      <c r="A352" s="3">
        <f>RSI!A352</f>
        <v>42816</v>
      </c>
      <c r="B352" s="2">
        <f>RSI!B352</f>
        <v>0.85</v>
      </c>
      <c r="C352" s="2">
        <f>RSI!I352</f>
        <v>35.749214283374968</v>
      </c>
      <c r="D352" s="2">
        <f>MACD!E352</f>
        <v>1.0927495218625016E-2</v>
      </c>
      <c r="E352" s="2">
        <f>MACD!F352</f>
        <v>6.5364073893318872E-3</v>
      </c>
      <c r="F352" s="2">
        <f>'Moving Avg'!D352</f>
        <v>0.84800000000000009</v>
      </c>
      <c r="G352" s="2">
        <f>'Moving Avg'!F352</f>
        <v>0.87400000000000022</v>
      </c>
      <c r="H352" s="2">
        <f>'Moving Avg'!G352</f>
        <v>0.88520000000000043</v>
      </c>
      <c r="I352" s="2">
        <f>'Moving Avg'!H352</f>
        <v>0.97914999999999797</v>
      </c>
      <c r="J352" s="5" t="str">
        <f>OBV!F352</f>
        <v>BEARISH</v>
      </c>
      <c r="K352" s="5" t="str">
        <f>OBV!G352</f>
        <v>WEAK</v>
      </c>
      <c r="L352" s="5" t="str">
        <f>OBV!H352</f>
        <v>CONFIRMED BEARISH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0</v>
      </c>
      <c r="Q352" s="8">
        <f t="shared" si="54"/>
        <v>8.75</v>
      </c>
      <c r="R352" s="8">
        <f t="shared" si="55"/>
        <v>5</v>
      </c>
      <c r="S352" s="8">
        <f t="shared" si="56"/>
        <v>3.75</v>
      </c>
      <c r="T352" s="8">
        <f t="shared" si="57"/>
        <v>6.25</v>
      </c>
      <c r="U352" s="7">
        <f t="shared" si="58"/>
        <v>5.833333333333333</v>
      </c>
      <c r="V352" s="7">
        <f t="shared" si="59"/>
        <v>5.9375</v>
      </c>
    </row>
    <row r="353" spans="1:22" ht="13.5" x14ac:dyDescent="0.25">
      <c r="A353" s="3">
        <f>RSI!A353</f>
        <v>42817</v>
      </c>
      <c r="B353" s="2">
        <f>RSI!B353</f>
        <v>0.85</v>
      </c>
      <c r="C353" s="2">
        <f>RSI!I353</f>
        <v>35.749214283374968</v>
      </c>
      <c r="D353" s="2">
        <f>MACD!E353</f>
        <v>1.2018108135702144E-2</v>
      </c>
      <c r="E353" s="2">
        <f>MACD!F353</f>
        <v>7.632747538605939E-3</v>
      </c>
      <c r="F353" s="2">
        <f>'Moving Avg'!D353</f>
        <v>0.84800000000000009</v>
      </c>
      <c r="G353" s="2">
        <f>'Moving Avg'!F353</f>
        <v>0.87250000000000016</v>
      </c>
      <c r="H353" s="2">
        <f>'Moving Avg'!G353</f>
        <v>0.88400000000000034</v>
      </c>
      <c r="I353" s="2">
        <f>'Moving Avg'!H353</f>
        <v>0.97764999999999769</v>
      </c>
      <c r="J353" s="5" t="str">
        <f>OBV!F353</f>
        <v>BEARISH</v>
      </c>
      <c r="K353" s="5" t="str">
        <f>OBV!G353</f>
        <v>NEUTRAL</v>
      </c>
      <c r="L353" s="5" t="str">
        <f>OBV!H353</f>
        <v>NEUTRAL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16.5</v>
      </c>
      <c r="Q353" s="8">
        <f t="shared" si="54"/>
        <v>11.225</v>
      </c>
      <c r="R353" s="8">
        <f t="shared" si="55"/>
        <v>9.125</v>
      </c>
      <c r="S353" s="8">
        <f t="shared" si="56"/>
        <v>11.175000000000001</v>
      </c>
      <c r="T353" s="8">
        <f t="shared" si="57"/>
        <v>10.375</v>
      </c>
      <c r="U353" s="7">
        <f t="shared" si="58"/>
        <v>10.508333333333335</v>
      </c>
      <c r="V353" s="7">
        <f t="shared" si="59"/>
        <v>10.475000000000001</v>
      </c>
    </row>
    <row r="354" spans="1:22" ht="13.5" x14ac:dyDescent="0.25">
      <c r="A354" s="3">
        <f>RSI!A354</f>
        <v>42818</v>
      </c>
      <c r="B354" s="2">
        <f>RSI!B354</f>
        <v>0.85</v>
      </c>
      <c r="C354" s="2">
        <f>RSI!I354</f>
        <v>35.749214283374968</v>
      </c>
      <c r="D354" s="2">
        <f>MACD!E354</f>
        <v>1.3077498789985431E-2</v>
      </c>
      <c r="E354" s="2">
        <f>MACD!F354</f>
        <v>8.7216977888818388E-3</v>
      </c>
      <c r="F354" s="2">
        <f>'Moving Avg'!D354</f>
        <v>0.85</v>
      </c>
      <c r="G354" s="2">
        <f>'Moving Avg'!F354</f>
        <v>0.87050000000000005</v>
      </c>
      <c r="H354" s="2">
        <f>'Moving Avg'!G354</f>
        <v>0.88280000000000047</v>
      </c>
      <c r="I354" s="2">
        <f>'Moving Avg'!H354</f>
        <v>0.97599999999999765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83.5</v>
      </c>
      <c r="Q354" s="8">
        <f t="shared" si="54"/>
        <v>21.274999999999999</v>
      </c>
      <c r="R354" s="8">
        <f t="shared" si="55"/>
        <v>25.875</v>
      </c>
      <c r="S354" s="8">
        <f t="shared" si="56"/>
        <v>41.325000000000003</v>
      </c>
      <c r="T354" s="8">
        <f t="shared" si="57"/>
        <v>27.125</v>
      </c>
      <c r="U354" s="7">
        <f t="shared" si="58"/>
        <v>29.491666666666664</v>
      </c>
      <c r="V354" s="7">
        <f t="shared" si="59"/>
        <v>28.9</v>
      </c>
    </row>
    <row r="355" spans="1:22" ht="13.5" x14ac:dyDescent="0.25">
      <c r="A355" s="3">
        <f>RSI!A355</f>
        <v>42821</v>
      </c>
      <c r="B355" s="2">
        <f>RSI!B355</f>
        <v>0.85</v>
      </c>
      <c r="C355" s="2">
        <f>RSI!I355</f>
        <v>35.749214283374968</v>
      </c>
      <c r="D355" s="2">
        <f>MACD!E355</f>
        <v>1.4100354729495113E-2</v>
      </c>
      <c r="E355" s="2">
        <f>MACD!F355</f>
        <v>9.7974291770044943E-3</v>
      </c>
      <c r="F355" s="2">
        <f>'Moving Avg'!D355</f>
        <v>0.85</v>
      </c>
      <c r="G355" s="2">
        <f>'Moving Avg'!F355</f>
        <v>0.86799999999999999</v>
      </c>
      <c r="H355" s="2">
        <f>'Moving Avg'!G355</f>
        <v>0.88160000000000038</v>
      </c>
      <c r="I355" s="2">
        <f>'Moving Avg'!H355</f>
        <v>0.97439999999999782</v>
      </c>
      <c r="J355" s="5" t="str">
        <f>OBV!F355</f>
        <v>NEUTRAL</v>
      </c>
      <c r="K355" s="5" t="str">
        <f>OBV!G355</f>
        <v>NEUTRAL</v>
      </c>
      <c r="L355" s="5" t="str">
        <f>OBV!H355</f>
        <v>NEUTRAL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33</v>
      </c>
      <c r="Q355" s="8">
        <f t="shared" si="54"/>
        <v>13.7</v>
      </c>
      <c r="R355" s="8">
        <f t="shared" si="55"/>
        <v>13.25</v>
      </c>
      <c r="S355" s="8">
        <f t="shared" si="56"/>
        <v>18.600000000000001</v>
      </c>
      <c r="T355" s="8">
        <f t="shared" si="57"/>
        <v>14.5</v>
      </c>
      <c r="U355" s="7">
        <f t="shared" si="58"/>
        <v>15.183333333333332</v>
      </c>
      <c r="V355" s="7">
        <f t="shared" si="59"/>
        <v>15.012499999999999</v>
      </c>
    </row>
    <row r="356" spans="1:22" ht="13.5" x14ac:dyDescent="0.25">
      <c r="A356" s="3">
        <f>RSI!A356</f>
        <v>42822</v>
      </c>
      <c r="B356" s="2">
        <f>RSI!B356</f>
        <v>0.84</v>
      </c>
      <c r="C356" s="2">
        <f>RSI!I356</f>
        <v>31.08299151286019</v>
      </c>
      <c r="D356" s="2">
        <f>MACD!E356</f>
        <v>1.5823670867521455E-2</v>
      </c>
      <c r="E356" s="2">
        <f>MACD!F356</f>
        <v>1.1002677515107888E-2</v>
      </c>
      <c r="F356" s="2">
        <f>'Moving Avg'!D356</f>
        <v>0.84800000000000009</v>
      </c>
      <c r="G356" s="2">
        <f>'Moving Avg'!F356</f>
        <v>0.86549999999999994</v>
      </c>
      <c r="H356" s="2">
        <f>'Moving Avg'!G356</f>
        <v>0.8802000000000002</v>
      </c>
      <c r="I356" s="2">
        <f>'Moving Avg'!H356</f>
        <v>0.97274999999999789</v>
      </c>
      <c r="J356" s="5" t="str">
        <f>OBV!F356</f>
        <v>BEARISH</v>
      </c>
      <c r="K356" s="5" t="str">
        <f>OBV!G356</f>
        <v>NEUTRAL</v>
      </c>
      <c r="L356" s="5" t="str">
        <f>OBV!H356</f>
        <v>CONFIRMED BEARISH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16.5</v>
      </c>
      <c r="Q356" s="8">
        <f t="shared" si="54"/>
        <v>11.225</v>
      </c>
      <c r="R356" s="8">
        <f t="shared" si="55"/>
        <v>9.125</v>
      </c>
      <c r="S356" s="8">
        <f t="shared" si="56"/>
        <v>11.175000000000001</v>
      </c>
      <c r="T356" s="8">
        <f t="shared" si="57"/>
        <v>10.375</v>
      </c>
      <c r="U356" s="7">
        <f t="shared" si="58"/>
        <v>10.508333333333335</v>
      </c>
      <c r="V356" s="7">
        <f t="shared" si="59"/>
        <v>10.475000000000001</v>
      </c>
    </row>
    <row r="357" spans="1:22" ht="13.5" x14ac:dyDescent="0.25">
      <c r="A357" s="3">
        <f>RSI!A357</f>
        <v>42823</v>
      </c>
      <c r="B357" s="2">
        <f>RSI!B357</f>
        <v>0.84</v>
      </c>
      <c r="C357" s="2">
        <f>RSI!I357</f>
        <v>31.08299151286019</v>
      </c>
      <c r="D357" s="2">
        <f>MACD!E357</f>
        <v>1.5910899512784016E-2</v>
      </c>
      <c r="E357" s="2">
        <f>MACD!F357</f>
        <v>1.1984321914643114E-2</v>
      </c>
      <c r="F357" s="2">
        <f>'Moving Avg'!D357</f>
        <v>0.84599999999999986</v>
      </c>
      <c r="G357" s="2">
        <f>'Moving Avg'!F357</f>
        <v>0.86299999999999988</v>
      </c>
      <c r="H357" s="2">
        <f>'Moving Avg'!G357</f>
        <v>0.87880000000000025</v>
      </c>
      <c r="I357" s="2">
        <f>'Moving Avg'!H357</f>
        <v>0.97114999999999796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16.5</v>
      </c>
      <c r="Q357" s="8">
        <f t="shared" si="54"/>
        <v>11.225</v>
      </c>
      <c r="R357" s="8">
        <f t="shared" si="55"/>
        <v>9.125</v>
      </c>
      <c r="S357" s="8">
        <f t="shared" si="56"/>
        <v>11.175000000000001</v>
      </c>
      <c r="T357" s="8">
        <f t="shared" si="57"/>
        <v>10.375</v>
      </c>
      <c r="U357" s="7">
        <f t="shared" si="58"/>
        <v>10.508333333333335</v>
      </c>
      <c r="V357" s="7">
        <f t="shared" si="59"/>
        <v>10.475000000000001</v>
      </c>
    </row>
    <row r="358" spans="1:22" ht="13.5" x14ac:dyDescent="0.25">
      <c r="A358" s="3">
        <f>RSI!A358</f>
        <v>42824</v>
      </c>
      <c r="B358" s="2">
        <f>RSI!B358</f>
        <v>0.84</v>
      </c>
      <c r="C358" s="2">
        <f>RSI!I358</f>
        <v>31.08299151286019</v>
      </c>
      <c r="D358" s="2">
        <f>MACD!E358</f>
        <v>1.3062877516761384E-2</v>
      </c>
      <c r="E358" s="2">
        <f>MACD!F358</f>
        <v>1.220003303506677E-2</v>
      </c>
      <c r="F358" s="2">
        <f>'Moving Avg'!D358</f>
        <v>0.84399999999999997</v>
      </c>
      <c r="G358" s="2">
        <f>'Moving Avg'!F358</f>
        <v>0.86099999999999999</v>
      </c>
      <c r="H358" s="2">
        <f>'Moving Avg'!G358</f>
        <v>0.87780000000000025</v>
      </c>
      <c r="I358" s="2">
        <f>'Moving Avg'!H358</f>
        <v>0.96949999999999814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16.5</v>
      </c>
      <c r="Q358" s="8">
        <f t="shared" si="54"/>
        <v>11.225</v>
      </c>
      <c r="R358" s="8">
        <f t="shared" si="55"/>
        <v>9.125</v>
      </c>
      <c r="S358" s="8">
        <f t="shared" si="56"/>
        <v>11.175000000000001</v>
      </c>
      <c r="T358" s="8">
        <f t="shared" si="57"/>
        <v>10.375</v>
      </c>
      <c r="U358" s="7">
        <f t="shared" si="58"/>
        <v>10.508333333333335</v>
      </c>
      <c r="V358" s="7">
        <f t="shared" si="59"/>
        <v>10.475000000000001</v>
      </c>
    </row>
    <row r="359" spans="1:22" ht="13.5" x14ac:dyDescent="0.25">
      <c r="A359" s="3">
        <f>RSI!A359</f>
        <v>42825</v>
      </c>
      <c r="B359" s="2">
        <f>RSI!B359</f>
        <v>0.84</v>
      </c>
      <c r="C359" s="2">
        <f>RSI!I359</f>
        <v>31.08299151286019</v>
      </c>
      <c r="D359" s="2">
        <f>MACD!E359</f>
        <v>9.2581551265241702E-3</v>
      </c>
      <c r="E359" s="2">
        <f>MACD!F359</f>
        <v>1.1611657453358251E-2</v>
      </c>
      <c r="F359" s="2">
        <f>'Moving Avg'!D359</f>
        <v>0.84199999999999997</v>
      </c>
      <c r="G359" s="2">
        <f>'Moving Avg'!F359</f>
        <v>0.85899999999999999</v>
      </c>
      <c r="H359" s="2">
        <f>'Moving Avg'!G359</f>
        <v>0.87660000000000038</v>
      </c>
      <c r="I359" s="2">
        <f>'Moving Avg'!H359</f>
        <v>0.96809999999999818</v>
      </c>
      <c r="J359" s="5" t="str">
        <f>OBV!F359</f>
        <v>BEARISH</v>
      </c>
      <c r="K359" s="5" t="str">
        <f>OBV!G359</f>
        <v>NEUTRAL</v>
      </c>
      <c r="L359" s="5" t="str">
        <f>OBV!H359</f>
        <v>CONFIRMED BEARISH</v>
      </c>
      <c r="M359" s="7">
        <f t="shared" si="50"/>
        <v>25</v>
      </c>
      <c r="N359" s="7">
        <f t="shared" si="51"/>
        <v>45</v>
      </c>
      <c r="O359" s="7">
        <f t="shared" si="52"/>
        <v>0</v>
      </c>
      <c r="P359" s="7">
        <f t="shared" si="53"/>
        <v>16.5</v>
      </c>
      <c r="Q359" s="8">
        <f t="shared" si="54"/>
        <v>26.975000000000001</v>
      </c>
      <c r="R359" s="8">
        <f t="shared" si="55"/>
        <v>18.125</v>
      </c>
      <c r="S359" s="8">
        <f t="shared" si="56"/>
        <v>17.925000000000001</v>
      </c>
      <c r="T359" s="8">
        <f t="shared" si="57"/>
        <v>21.625</v>
      </c>
      <c r="U359" s="7">
        <f t="shared" si="58"/>
        <v>21.008333333333336</v>
      </c>
      <c r="V359" s="7">
        <f t="shared" si="59"/>
        <v>21.162500000000001</v>
      </c>
    </row>
    <row r="360" spans="1:22" ht="13.5" x14ac:dyDescent="0.25">
      <c r="A360" s="3">
        <f>RSI!A360</f>
        <v>42828</v>
      </c>
      <c r="B360" s="2">
        <f>RSI!B360</f>
        <v>0.84</v>
      </c>
      <c r="C360" s="2">
        <f>RSI!I360</f>
        <v>31.08299151286019</v>
      </c>
      <c r="D360" s="2">
        <f>MACD!E360</f>
        <v>7.7102027680587826E-3</v>
      </c>
      <c r="E360" s="2">
        <f>MACD!F360</f>
        <v>1.0831366516298358E-2</v>
      </c>
      <c r="F360" s="2">
        <f>'Moving Avg'!D360</f>
        <v>0.84000000000000008</v>
      </c>
      <c r="G360" s="2">
        <f>'Moving Avg'!F360</f>
        <v>0.85699999999999987</v>
      </c>
      <c r="H360" s="2">
        <f>'Moving Avg'!G360</f>
        <v>0.8754000000000004</v>
      </c>
      <c r="I360" s="2">
        <f>'Moving Avg'!H360</f>
        <v>0.96679999999999822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25</v>
      </c>
      <c r="N360" s="7">
        <f t="shared" si="51"/>
        <v>45</v>
      </c>
      <c r="O360" s="7">
        <f t="shared" si="52"/>
        <v>0</v>
      </c>
      <c r="P360" s="7">
        <f t="shared" si="53"/>
        <v>16.5</v>
      </c>
      <c r="Q360" s="8">
        <f t="shared" si="54"/>
        <v>26.975000000000001</v>
      </c>
      <c r="R360" s="8">
        <f t="shared" si="55"/>
        <v>18.125</v>
      </c>
      <c r="S360" s="8">
        <f t="shared" si="56"/>
        <v>17.925000000000001</v>
      </c>
      <c r="T360" s="8">
        <f t="shared" si="57"/>
        <v>21.625</v>
      </c>
      <c r="U360" s="7">
        <f t="shared" si="58"/>
        <v>21.008333333333336</v>
      </c>
      <c r="V360" s="7">
        <f t="shared" si="59"/>
        <v>21.162500000000001</v>
      </c>
    </row>
    <row r="361" spans="1:22" ht="13.5" x14ac:dyDescent="0.25">
      <c r="A361" s="3">
        <f>RSI!A361</f>
        <v>42829</v>
      </c>
      <c r="B361" s="2">
        <f>RSI!B361</f>
        <v>0.83</v>
      </c>
      <c r="C361" s="2">
        <f>RSI!I361</f>
        <v>26.140592430694284</v>
      </c>
      <c r="D361" s="2">
        <f>MACD!E361</f>
        <v>7.2642548773174109E-3</v>
      </c>
      <c r="E361" s="2">
        <f>MACD!F361</f>
        <v>1.0117944188502171E-2</v>
      </c>
      <c r="F361" s="2">
        <f>'Moving Avg'!D361</f>
        <v>0.83799999999999986</v>
      </c>
      <c r="G361" s="2">
        <f>'Moving Avg'!F361</f>
        <v>0.85449999999999982</v>
      </c>
      <c r="H361" s="2">
        <f>'Moving Avg'!G361</f>
        <v>0.87400000000000033</v>
      </c>
      <c r="I361" s="2">
        <f>'Moving Avg'!H361</f>
        <v>0.9652499999999985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50</v>
      </c>
      <c r="N361" s="7">
        <f t="shared" si="51"/>
        <v>45</v>
      </c>
      <c r="O361" s="7">
        <f t="shared" si="52"/>
        <v>0</v>
      </c>
      <c r="P361" s="7">
        <f t="shared" si="53"/>
        <v>16.5</v>
      </c>
      <c r="Q361" s="8">
        <f t="shared" si="54"/>
        <v>35.725000000000001</v>
      </c>
      <c r="R361" s="8">
        <f t="shared" si="55"/>
        <v>23.125</v>
      </c>
      <c r="S361" s="8">
        <f t="shared" si="56"/>
        <v>21.675000000000001</v>
      </c>
      <c r="T361" s="8">
        <f t="shared" si="57"/>
        <v>27.875</v>
      </c>
      <c r="U361" s="7">
        <f t="shared" si="58"/>
        <v>26.841666666666669</v>
      </c>
      <c r="V361" s="7">
        <f t="shared" si="59"/>
        <v>27.1</v>
      </c>
    </row>
    <row r="362" spans="1:22" ht="13.5" x14ac:dyDescent="0.25">
      <c r="A362" s="3">
        <f>RSI!A362</f>
        <v>42830</v>
      </c>
      <c r="B362" s="2">
        <f>RSI!B362</f>
        <v>0.81</v>
      </c>
      <c r="C362" s="2">
        <f>RSI!I362</f>
        <v>19.471930626177894</v>
      </c>
      <c r="D362" s="2">
        <f>MACD!E362</f>
        <v>8.5414836822657048E-3</v>
      </c>
      <c r="E362" s="2">
        <f>MACD!F362</f>
        <v>9.8026520872548789E-3</v>
      </c>
      <c r="F362" s="2">
        <f>'Moving Avg'!D362</f>
        <v>0.83200000000000007</v>
      </c>
      <c r="G362" s="2">
        <f>'Moving Avg'!F362</f>
        <v>0.85099999999999976</v>
      </c>
      <c r="H362" s="2">
        <f>'Moving Avg'!G362</f>
        <v>0.87240000000000051</v>
      </c>
      <c r="I362" s="2">
        <f>'Moving Avg'!H362</f>
        <v>0.96359999999999846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50</v>
      </c>
      <c r="N362" s="7">
        <f t="shared" si="51"/>
        <v>45</v>
      </c>
      <c r="O362" s="7">
        <f t="shared" si="52"/>
        <v>0</v>
      </c>
      <c r="P362" s="7">
        <f t="shared" si="53"/>
        <v>16.5</v>
      </c>
      <c r="Q362" s="8">
        <f t="shared" si="54"/>
        <v>35.725000000000001</v>
      </c>
      <c r="R362" s="8">
        <f t="shared" si="55"/>
        <v>23.125</v>
      </c>
      <c r="S362" s="8">
        <f t="shared" si="56"/>
        <v>21.675000000000001</v>
      </c>
      <c r="T362" s="8">
        <f t="shared" si="57"/>
        <v>27.875</v>
      </c>
      <c r="U362" s="7">
        <f t="shared" si="58"/>
        <v>26.841666666666669</v>
      </c>
      <c r="V362" s="7">
        <f t="shared" si="59"/>
        <v>27.1</v>
      </c>
    </row>
    <row r="363" spans="1:22" ht="13.5" x14ac:dyDescent="0.25">
      <c r="A363" s="3">
        <f>RSI!A363</f>
        <v>42831</v>
      </c>
      <c r="B363" s="2">
        <f>RSI!B363</f>
        <v>0.82</v>
      </c>
      <c r="C363" s="2">
        <f>RSI!I363</f>
        <v>29.197726657084175</v>
      </c>
      <c r="D363" s="2">
        <f>MACD!E363</f>
        <v>9.159922390618136E-3</v>
      </c>
      <c r="E363" s="2">
        <f>MACD!F363</f>
        <v>9.6741061479275314E-3</v>
      </c>
      <c r="F363" s="2">
        <f>'Moving Avg'!D363</f>
        <v>0.82799999999999996</v>
      </c>
      <c r="G363" s="2">
        <f>'Moving Avg'!F363</f>
        <v>0.84799999999999986</v>
      </c>
      <c r="H363" s="2">
        <f>'Moving Avg'!G363</f>
        <v>0.87120000000000042</v>
      </c>
      <c r="I363" s="2">
        <f>'Moving Avg'!H363</f>
        <v>0.96189999999999842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50</v>
      </c>
      <c r="N363" s="7">
        <f t="shared" si="51"/>
        <v>45</v>
      </c>
      <c r="O363" s="7">
        <f t="shared" si="52"/>
        <v>0</v>
      </c>
      <c r="P363" s="7">
        <f t="shared" si="53"/>
        <v>16.5</v>
      </c>
      <c r="Q363" s="8">
        <f t="shared" si="54"/>
        <v>35.725000000000001</v>
      </c>
      <c r="R363" s="8">
        <f t="shared" si="55"/>
        <v>23.125</v>
      </c>
      <c r="S363" s="8">
        <f t="shared" si="56"/>
        <v>21.675000000000001</v>
      </c>
      <c r="T363" s="8">
        <f t="shared" si="57"/>
        <v>27.875</v>
      </c>
      <c r="U363" s="7">
        <f t="shared" si="58"/>
        <v>26.841666666666669</v>
      </c>
      <c r="V363" s="7">
        <f t="shared" si="59"/>
        <v>27.1</v>
      </c>
    </row>
    <row r="364" spans="1:22" ht="13.5" x14ac:dyDescent="0.25">
      <c r="A364" s="3">
        <f>RSI!A364</f>
        <v>42832</v>
      </c>
      <c r="B364" s="2">
        <f>RSI!B364</f>
        <v>0.82</v>
      </c>
      <c r="C364" s="2">
        <f>RSI!I364</f>
        <v>29.197726657084175</v>
      </c>
      <c r="D364" s="2">
        <f>MACD!E364</f>
        <v>9.8819479041065694E-3</v>
      </c>
      <c r="E364" s="2">
        <f>MACD!F364</f>
        <v>9.7156744991633397E-3</v>
      </c>
      <c r="F364" s="2">
        <f>'Moving Avg'!D364</f>
        <v>0.82400000000000007</v>
      </c>
      <c r="G364" s="2">
        <f>'Moving Avg'!F364</f>
        <v>0.84499999999999997</v>
      </c>
      <c r="H364" s="2">
        <f>'Moving Avg'!G364</f>
        <v>0.86980000000000046</v>
      </c>
      <c r="I364" s="2">
        <f>'Moving Avg'!H364</f>
        <v>0.96034999999999859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50</v>
      </c>
      <c r="N364" s="7">
        <f t="shared" si="51"/>
        <v>0</v>
      </c>
      <c r="O364" s="7">
        <f t="shared" si="52"/>
        <v>0</v>
      </c>
      <c r="P364" s="7">
        <f t="shared" si="53"/>
        <v>16.5</v>
      </c>
      <c r="Q364" s="8">
        <f t="shared" si="54"/>
        <v>19.975000000000001</v>
      </c>
      <c r="R364" s="8">
        <f t="shared" si="55"/>
        <v>14.125</v>
      </c>
      <c r="S364" s="8">
        <f t="shared" si="56"/>
        <v>14.925000000000001</v>
      </c>
      <c r="T364" s="8">
        <f t="shared" si="57"/>
        <v>16.625</v>
      </c>
      <c r="U364" s="7">
        <f t="shared" si="58"/>
        <v>16.341666666666669</v>
      </c>
      <c r="V364" s="7">
        <f t="shared" si="59"/>
        <v>16.412500000000001</v>
      </c>
    </row>
    <row r="365" spans="1:22" ht="13.5" x14ac:dyDescent="0.25">
      <c r="A365" s="3">
        <f>RSI!A365</f>
        <v>42835</v>
      </c>
      <c r="B365" s="2">
        <f>RSI!B365</f>
        <v>0.84</v>
      </c>
      <c r="C365" s="2">
        <f>RSI!I365</f>
        <v>44.691832042369711</v>
      </c>
      <c r="D365" s="2">
        <f>MACD!E365</f>
        <v>9.1954214784453203E-3</v>
      </c>
      <c r="E365" s="2">
        <f>MACD!F365</f>
        <v>9.6116238950197368E-3</v>
      </c>
      <c r="F365" s="2">
        <f>'Moving Avg'!D365</f>
        <v>0.82400000000000007</v>
      </c>
      <c r="G365" s="2">
        <f>'Moving Avg'!F365</f>
        <v>0.84299999999999997</v>
      </c>
      <c r="H365" s="2">
        <f>'Moving Avg'!G365</f>
        <v>0.86880000000000057</v>
      </c>
      <c r="I365" s="2">
        <f>'Moving Avg'!H365</f>
        <v>0.95904999999999863</v>
      </c>
      <c r="J365" s="5" t="str">
        <f>OBV!F365</f>
        <v>BULLISH</v>
      </c>
      <c r="K365" s="5" t="str">
        <f>OBV!G365</f>
        <v>STRONG</v>
      </c>
      <c r="L365" s="5" t="str">
        <f>OBV!H365</f>
        <v>NEUTRAL</v>
      </c>
      <c r="M365" s="7">
        <f t="shared" si="50"/>
        <v>25</v>
      </c>
      <c r="N365" s="7">
        <f t="shared" si="51"/>
        <v>45</v>
      </c>
      <c r="O365" s="7">
        <f t="shared" si="52"/>
        <v>0</v>
      </c>
      <c r="P365" s="7">
        <f t="shared" si="53"/>
        <v>66</v>
      </c>
      <c r="Q365" s="8">
        <f t="shared" si="54"/>
        <v>34.4</v>
      </c>
      <c r="R365" s="8">
        <f t="shared" si="55"/>
        <v>30.5</v>
      </c>
      <c r="S365" s="8">
        <f t="shared" si="56"/>
        <v>40.200000000000003</v>
      </c>
      <c r="T365" s="8">
        <f t="shared" si="57"/>
        <v>34</v>
      </c>
      <c r="U365" s="7">
        <f t="shared" si="58"/>
        <v>35.033333333333339</v>
      </c>
      <c r="V365" s="7">
        <f t="shared" si="59"/>
        <v>34.775000000000006</v>
      </c>
    </row>
    <row r="366" spans="1:22" ht="13.5" x14ac:dyDescent="0.25">
      <c r="A366" s="3">
        <f>RSI!A366</f>
        <v>42836</v>
      </c>
      <c r="B366" s="2">
        <f>RSI!B366</f>
        <v>0.84</v>
      </c>
      <c r="C366" s="2">
        <f>RSI!I366</f>
        <v>44.691832042369711</v>
      </c>
      <c r="D366" s="2">
        <f>MACD!E366</f>
        <v>7.1282520967627105E-3</v>
      </c>
      <c r="E366" s="2">
        <f>MACD!F366</f>
        <v>9.1149495353683319E-3</v>
      </c>
      <c r="F366" s="2">
        <f>'Moving Avg'!D366</f>
        <v>0.82599999999999996</v>
      </c>
      <c r="G366" s="2">
        <f>'Moving Avg'!F366</f>
        <v>0.84099999999999997</v>
      </c>
      <c r="H366" s="2">
        <f>'Moving Avg'!G366</f>
        <v>0.86800000000000055</v>
      </c>
      <c r="I366" s="2">
        <f>'Moving Avg'!H366</f>
        <v>0.95794999999999864</v>
      </c>
      <c r="J366" s="5" t="str">
        <f>OBV!F366</f>
        <v>BULLISH</v>
      </c>
      <c r="K366" s="5" t="str">
        <f>OBV!G366</f>
        <v>STRONG</v>
      </c>
      <c r="L366" s="5" t="str">
        <f>OBV!H366</f>
        <v>CONFIRMED BULLISH</v>
      </c>
      <c r="M366" s="7">
        <f t="shared" si="50"/>
        <v>25</v>
      </c>
      <c r="N366" s="7">
        <f t="shared" si="51"/>
        <v>45</v>
      </c>
      <c r="O366" s="7">
        <f t="shared" si="52"/>
        <v>0</v>
      </c>
      <c r="P366" s="7">
        <f t="shared" si="53"/>
        <v>100</v>
      </c>
      <c r="Q366" s="8">
        <f t="shared" si="54"/>
        <v>39.5</v>
      </c>
      <c r="R366" s="8">
        <f t="shared" si="55"/>
        <v>39</v>
      </c>
      <c r="S366" s="8">
        <f t="shared" si="56"/>
        <v>55.5</v>
      </c>
      <c r="T366" s="8">
        <f t="shared" si="57"/>
        <v>42.5</v>
      </c>
      <c r="U366" s="7">
        <f t="shared" si="58"/>
        <v>44.666666666666664</v>
      </c>
      <c r="V366" s="7">
        <f t="shared" si="59"/>
        <v>44.125</v>
      </c>
    </row>
    <row r="367" spans="1:22" ht="13.5" x14ac:dyDescent="0.25">
      <c r="A367" s="3">
        <f>RSI!A367</f>
        <v>42837</v>
      </c>
      <c r="B367" s="2">
        <f>RSI!B367</f>
        <v>0.84</v>
      </c>
      <c r="C367" s="2">
        <f>RSI!I367</f>
        <v>44.691832042369704</v>
      </c>
      <c r="D367" s="2">
        <f>MACD!E367</f>
        <v>5.4274413037433966E-3</v>
      </c>
      <c r="E367" s="2">
        <f>MACD!F367</f>
        <v>8.3774478890433456E-3</v>
      </c>
      <c r="F367" s="2">
        <f>'Moving Avg'!D367</f>
        <v>0.83200000000000007</v>
      </c>
      <c r="G367" s="2">
        <f>'Moving Avg'!F367</f>
        <v>0.83949999999999991</v>
      </c>
      <c r="H367" s="2">
        <f>'Moving Avg'!G367</f>
        <v>0.86720000000000075</v>
      </c>
      <c r="I367" s="2">
        <f>'Moving Avg'!H367</f>
        <v>0.95704999999999851</v>
      </c>
      <c r="J367" s="5" t="str">
        <f>OBV!F367</f>
        <v>BULLISH</v>
      </c>
      <c r="K367" s="5" t="str">
        <f>OBV!G367</f>
        <v>STRONG</v>
      </c>
      <c r="L367" s="5" t="str">
        <f>OBV!H367</f>
        <v>CONFIRMED BULLISH</v>
      </c>
      <c r="M367" s="7">
        <f t="shared" si="50"/>
        <v>25</v>
      </c>
      <c r="N367" s="7">
        <f t="shared" si="51"/>
        <v>45</v>
      </c>
      <c r="O367" s="7">
        <f t="shared" si="52"/>
        <v>0</v>
      </c>
      <c r="P367" s="7">
        <f t="shared" si="53"/>
        <v>100</v>
      </c>
      <c r="Q367" s="8">
        <f t="shared" si="54"/>
        <v>39.5</v>
      </c>
      <c r="R367" s="8">
        <f t="shared" si="55"/>
        <v>39</v>
      </c>
      <c r="S367" s="8">
        <f t="shared" si="56"/>
        <v>55.5</v>
      </c>
      <c r="T367" s="8">
        <f t="shared" si="57"/>
        <v>42.5</v>
      </c>
      <c r="U367" s="7">
        <f t="shared" si="58"/>
        <v>44.666666666666664</v>
      </c>
      <c r="V367" s="7">
        <f t="shared" si="59"/>
        <v>44.125</v>
      </c>
    </row>
    <row r="368" spans="1:22" ht="13.5" x14ac:dyDescent="0.25">
      <c r="A368" s="3">
        <f>RSI!A368</f>
        <v>42838</v>
      </c>
      <c r="B368" s="2">
        <f>RSI!B368</f>
        <v>0.84</v>
      </c>
      <c r="C368" s="2">
        <f>RSI!I368</f>
        <v>44.691832042369704</v>
      </c>
      <c r="D368" s="2">
        <f>MACD!E368</f>
        <v>4.0330460521900147E-3</v>
      </c>
      <c r="E368" s="2">
        <f>MACD!F368</f>
        <v>7.5085675216726797E-3</v>
      </c>
      <c r="F368" s="2">
        <f>'Moving Avg'!D368</f>
        <v>0.83599999999999997</v>
      </c>
      <c r="G368" s="2">
        <f>'Moving Avg'!F368</f>
        <v>0.83900000000000008</v>
      </c>
      <c r="H368" s="2">
        <f>'Moving Avg'!G368</f>
        <v>0.86640000000000073</v>
      </c>
      <c r="I368" s="2">
        <f>'Moving Avg'!H368</f>
        <v>0.95609999999999873</v>
      </c>
      <c r="J368" s="5" t="str">
        <f>OBV!F368</f>
        <v>BULLISH</v>
      </c>
      <c r="K368" s="5" t="str">
        <f>OBV!G368</f>
        <v>STRONG</v>
      </c>
      <c r="L368" s="5" t="str">
        <f>OBV!H368</f>
        <v>CONFIRMED BULLISH</v>
      </c>
      <c r="M368" s="7">
        <f t="shared" si="50"/>
        <v>25</v>
      </c>
      <c r="N368" s="7">
        <f t="shared" si="51"/>
        <v>45</v>
      </c>
      <c r="O368" s="7">
        <f t="shared" si="52"/>
        <v>0</v>
      </c>
      <c r="P368" s="7">
        <f t="shared" si="53"/>
        <v>100</v>
      </c>
      <c r="Q368" s="8">
        <f t="shared" si="54"/>
        <v>39.5</v>
      </c>
      <c r="R368" s="8">
        <f t="shared" si="55"/>
        <v>39</v>
      </c>
      <c r="S368" s="8">
        <f t="shared" si="56"/>
        <v>55.5</v>
      </c>
      <c r="T368" s="8">
        <f t="shared" si="57"/>
        <v>42.5</v>
      </c>
      <c r="U368" s="7">
        <f t="shared" si="58"/>
        <v>44.666666666666664</v>
      </c>
      <c r="V368" s="7">
        <f t="shared" si="59"/>
        <v>44.125</v>
      </c>
    </row>
    <row r="369" spans="1:22" ht="13.5" x14ac:dyDescent="0.25">
      <c r="A369" s="3">
        <f>RSI!A369</f>
        <v>42839</v>
      </c>
      <c r="B369" s="2">
        <f>RSI!B369</f>
        <v>0.81</v>
      </c>
      <c r="C369" s="2">
        <f>RSI!I369</f>
        <v>31.003292532525776</v>
      </c>
      <c r="D369" s="2">
        <f>MACD!E369</f>
        <v>5.1168327234550892E-3</v>
      </c>
      <c r="E369" s="2">
        <f>MACD!F369</f>
        <v>7.0302205620291613E-3</v>
      </c>
      <c r="F369" s="2">
        <f>'Moving Avg'!D369</f>
        <v>0.83399999999999996</v>
      </c>
      <c r="G369" s="2">
        <f>'Moving Avg'!F369</f>
        <v>0.83750000000000002</v>
      </c>
      <c r="H369" s="2">
        <f>'Moving Avg'!G369</f>
        <v>0.86520000000000086</v>
      </c>
      <c r="I369" s="2">
        <f>'Moving Avg'!H369</f>
        <v>0.95469999999999855</v>
      </c>
      <c r="J369" s="5" t="str">
        <f>OBV!F369</f>
        <v>BULLISH</v>
      </c>
      <c r="K369" s="5" t="str">
        <f>OBV!G369</f>
        <v>STRONG</v>
      </c>
      <c r="L369" s="5" t="str">
        <f>OBV!H369</f>
        <v>BULLISH DIVERGENCE</v>
      </c>
      <c r="M369" s="7">
        <f t="shared" si="50"/>
        <v>25</v>
      </c>
      <c r="N369" s="7">
        <f t="shared" si="51"/>
        <v>45</v>
      </c>
      <c r="O369" s="7">
        <f t="shared" si="52"/>
        <v>0</v>
      </c>
      <c r="P369" s="7">
        <f t="shared" si="53"/>
        <v>83</v>
      </c>
      <c r="Q369" s="8">
        <f t="shared" si="54"/>
        <v>36.950000000000003</v>
      </c>
      <c r="R369" s="8">
        <f t="shared" si="55"/>
        <v>34.75</v>
      </c>
      <c r="S369" s="8">
        <f t="shared" si="56"/>
        <v>47.85</v>
      </c>
      <c r="T369" s="8">
        <f t="shared" si="57"/>
        <v>38.25</v>
      </c>
      <c r="U369" s="7">
        <f t="shared" si="58"/>
        <v>39.85</v>
      </c>
      <c r="V369" s="7">
        <f t="shared" si="59"/>
        <v>39.450000000000003</v>
      </c>
    </row>
    <row r="370" spans="1:22" ht="13.5" x14ac:dyDescent="0.25">
      <c r="A370" s="3">
        <f>RSI!A370</f>
        <v>42842</v>
      </c>
      <c r="B370" s="2">
        <f>RSI!B370</f>
        <v>0.83</v>
      </c>
      <c r="C370" s="2">
        <f>RSI!I370</f>
        <v>43.44061885190159</v>
      </c>
      <c r="D370" s="2">
        <f>MACD!E370</f>
        <v>4.7680407112159484E-3</v>
      </c>
      <c r="E370" s="2">
        <f>MACD!F370</f>
        <v>6.5777845918665191E-3</v>
      </c>
      <c r="F370" s="2">
        <f>'Moving Avg'!D370</f>
        <v>0.83200000000000007</v>
      </c>
      <c r="G370" s="2">
        <f>'Moving Avg'!F370</f>
        <v>0.83650000000000002</v>
      </c>
      <c r="H370" s="2">
        <f>'Moving Avg'!G370</f>
        <v>0.86380000000000068</v>
      </c>
      <c r="I370" s="2">
        <f>'Moving Avg'!H370</f>
        <v>0.95324999999999871</v>
      </c>
      <c r="J370" s="5" t="str">
        <f>OBV!F370</f>
        <v>BULLISH</v>
      </c>
      <c r="K370" s="5" t="str">
        <f>OBV!G370</f>
        <v>NEUTRAL</v>
      </c>
      <c r="L370" s="5" t="str">
        <f>OBV!H370</f>
        <v>BULLISH DIVERGENCE</v>
      </c>
      <c r="M370" s="7">
        <f t="shared" si="50"/>
        <v>25</v>
      </c>
      <c r="N370" s="7">
        <f t="shared" si="51"/>
        <v>45</v>
      </c>
      <c r="O370" s="7">
        <f t="shared" si="52"/>
        <v>0</v>
      </c>
      <c r="P370" s="7">
        <f t="shared" si="53"/>
        <v>66.5</v>
      </c>
      <c r="Q370" s="8">
        <f t="shared" si="54"/>
        <v>34.475000000000001</v>
      </c>
      <c r="R370" s="8">
        <f t="shared" si="55"/>
        <v>30.625</v>
      </c>
      <c r="S370" s="8">
        <f t="shared" si="56"/>
        <v>40.424999999999997</v>
      </c>
      <c r="T370" s="8">
        <f t="shared" si="57"/>
        <v>34.125</v>
      </c>
      <c r="U370" s="7">
        <f t="shared" si="58"/>
        <v>35.174999999999997</v>
      </c>
      <c r="V370" s="7">
        <f t="shared" si="59"/>
        <v>34.912499999999994</v>
      </c>
    </row>
    <row r="371" spans="1:22" ht="13.5" x14ac:dyDescent="0.25">
      <c r="A371" s="3">
        <f>RSI!A371</f>
        <v>42843</v>
      </c>
      <c r="B371" s="2">
        <f>RSI!B371</f>
        <v>0.83</v>
      </c>
      <c r="C371" s="2">
        <f>RSI!I371</f>
        <v>43.44061885190159</v>
      </c>
      <c r="D371" s="2">
        <f>MACD!E371</f>
        <v>3.0159325453736896E-3</v>
      </c>
      <c r="E371" s="2">
        <f>MACD!F371</f>
        <v>5.8654141825679532E-3</v>
      </c>
      <c r="F371" s="2">
        <f>'Moving Avg'!D371</f>
        <v>0.83000000000000007</v>
      </c>
      <c r="G371" s="2">
        <f>'Moving Avg'!F371</f>
        <v>0.83550000000000002</v>
      </c>
      <c r="H371" s="2">
        <f>'Moving Avg'!G371</f>
        <v>0.86240000000000061</v>
      </c>
      <c r="I371" s="2">
        <f>'Moving Avg'!H371</f>
        <v>0.95179999999999898</v>
      </c>
      <c r="J371" s="5" t="str">
        <f>OBV!F371</f>
        <v>BULLISH</v>
      </c>
      <c r="K371" s="5" t="str">
        <f>OBV!G371</f>
        <v>NEUTRAL</v>
      </c>
      <c r="L371" s="5" t="str">
        <f>OBV!H371</f>
        <v>BULLISH DIVERGENCE</v>
      </c>
      <c r="M371" s="7">
        <f t="shared" si="50"/>
        <v>25</v>
      </c>
      <c r="N371" s="7">
        <f t="shared" si="51"/>
        <v>45</v>
      </c>
      <c r="O371" s="7">
        <f t="shared" si="52"/>
        <v>0</v>
      </c>
      <c r="P371" s="7">
        <f t="shared" si="53"/>
        <v>66.5</v>
      </c>
      <c r="Q371" s="8">
        <f t="shared" si="54"/>
        <v>34.475000000000001</v>
      </c>
      <c r="R371" s="8">
        <f t="shared" si="55"/>
        <v>30.625</v>
      </c>
      <c r="S371" s="8">
        <f t="shared" si="56"/>
        <v>40.424999999999997</v>
      </c>
      <c r="T371" s="8">
        <f t="shared" si="57"/>
        <v>34.125</v>
      </c>
      <c r="U371" s="7">
        <f t="shared" si="58"/>
        <v>35.174999999999997</v>
      </c>
      <c r="V371" s="7">
        <f t="shared" si="59"/>
        <v>34.912499999999994</v>
      </c>
    </row>
    <row r="372" spans="1:22" ht="13.5" x14ac:dyDescent="0.25">
      <c r="A372" s="3">
        <f>RSI!A372</f>
        <v>42844</v>
      </c>
      <c r="B372" s="2">
        <f>RSI!B372</f>
        <v>0.83</v>
      </c>
      <c r="C372" s="2">
        <f>RSI!I372</f>
        <v>43.44061885190159</v>
      </c>
      <c r="D372" s="2">
        <f>MACD!E372</f>
        <v>-1.4680944511737959E-3</v>
      </c>
      <c r="E372" s="2">
        <f>MACD!F372</f>
        <v>4.3987124558196042E-3</v>
      </c>
      <c r="F372" s="2">
        <f>'Moving Avg'!D372</f>
        <v>0.82799999999999996</v>
      </c>
      <c r="G372" s="2">
        <f>'Moving Avg'!F372</f>
        <v>0.83449999999999991</v>
      </c>
      <c r="H372" s="2">
        <f>'Moving Avg'!G372</f>
        <v>0.86140000000000061</v>
      </c>
      <c r="I372" s="2">
        <f>'Moving Avg'!H372</f>
        <v>0.95059999999999922</v>
      </c>
      <c r="J372" s="5" t="str">
        <f>OBV!F372</f>
        <v>BULLISH</v>
      </c>
      <c r="K372" s="5" t="str">
        <f>OBV!G372</f>
        <v>NEUTRAL</v>
      </c>
      <c r="L372" s="5" t="str">
        <f>OBV!H372</f>
        <v>BULLISH DIVERGENCE</v>
      </c>
      <c r="M372" s="7">
        <f t="shared" si="50"/>
        <v>25</v>
      </c>
      <c r="N372" s="7">
        <f t="shared" si="51"/>
        <v>45</v>
      </c>
      <c r="O372" s="7">
        <f t="shared" si="52"/>
        <v>0</v>
      </c>
      <c r="P372" s="7">
        <f t="shared" si="53"/>
        <v>66.5</v>
      </c>
      <c r="Q372" s="8">
        <f t="shared" si="54"/>
        <v>34.475000000000001</v>
      </c>
      <c r="R372" s="8">
        <f t="shared" si="55"/>
        <v>30.625</v>
      </c>
      <c r="S372" s="8">
        <f t="shared" si="56"/>
        <v>40.424999999999997</v>
      </c>
      <c r="T372" s="8">
        <f t="shared" si="57"/>
        <v>34.125</v>
      </c>
      <c r="U372" s="7">
        <f t="shared" si="58"/>
        <v>35.174999999999997</v>
      </c>
      <c r="V372" s="7">
        <f t="shared" si="59"/>
        <v>34.912499999999994</v>
      </c>
    </row>
    <row r="373" spans="1:22" ht="13.5" x14ac:dyDescent="0.25">
      <c r="A373" s="3">
        <f>RSI!A373</f>
        <v>42845</v>
      </c>
      <c r="B373" s="2">
        <f>RSI!B373</f>
        <v>0.83</v>
      </c>
      <c r="C373" s="2">
        <f>RSI!I373</f>
        <v>43.44061885190159</v>
      </c>
      <c r="D373" s="2">
        <f>MACD!E373</f>
        <v>-3.6539492837829313E-3</v>
      </c>
      <c r="E373" s="2">
        <f>MACD!F373</f>
        <v>2.7881801078990976E-3</v>
      </c>
      <c r="F373" s="2">
        <f>'Moving Avg'!D373</f>
        <v>0.82599999999999996</v>
      </c>
      <c r="G373" s="2">
        <f>'Moving Avg'!F373</f>
        <v>0.83349999999999991</v>
      </c>
      <c r="H373" s="2">
        <f>'Moving Avg'!G373</f>
        <v>0.86000000000000043</v>
      </c>
      <c r="I373" s="2">
        <f>'Moving Avg'!H373</f>
        <v>0.94954999999999923</v>
      </c>
      <c r="J373" s="5" t="str">
        <f>OBV!F373</f>
        <v>BULLISH</v>
      </c>
      <c r="K373" s="5" t="str">
        <f>OBV!G373</f>
        <v>NEUTRAL</v>
      </c>
      <c r="L373" s="5" t="str">
        <f>OBV!H373</f>
        <v>BULLISH DIVERGENCE</v>
      </c>
      <c r="M373" s="7">
        <f t="shared" si="50"/>
        <v>25</v>
      </c>
      <c r="N373" s="7">
        <f t="shared" si="51"/>
        <v>45</v>
      </c>
      <c r="O373" s="7">
        <f t="shared" si="52"/>
        <v>0</v>
      </c>
      <c r="P373" s="7">
        <f t="shared" si="53"/>
        <v>66.5</v>
      </c>
      <c r="Q373" s="8">
        <f t="shared" si="54"/>
        <v>34.475000000000001</v>
      </c>
      <c r="R373" s="8">
        <f t="shared" si="55"/>
        <v>30.625</v>
      </c>
      <c r="S373" s="8">
        <f t="shared" si="56"/>
        <v>40.424999999999997</v>
      </c>
      <c r="T373" s="8">
        <f t="shared" si="57"/>
        <v>34.125</v>
      </c>
      <c r="U373" s="7">
        <f t="shared" si="58"/>
        <v>35.174999999999997</v>
      </c>
      <c r="V373" s="7">
        <f t="shared" si="59"/>
        <v>34.912499999999994</v>
      </c>
    </row>
    <row r="374" spans="1:22" ht="13.5" x14ac:dyDescent="0.25">
      <c r="A374" s="3">
        <f>RSI!A374</f>
        <v>42846</v>
      </c>
      <c r="B374" s="2">
        <f>RSI!B374</f>
        <v>0.83</v>
      </c>
      <c r="C374" s="2">
        <f>RSI!I374</f>
        <v>43.44061885190159</v>
      </c>
      <c r="D374" s="2">
        <f>MACD!E374</f>
        <v>-5.4388332776074133E-3</v>
      </c>
      <c r="E374" s="2">
        <f>MACD!F374</f>
        <v>1.1427774307977954E-3</v>
      </c>
      <c r="F374" s="2">
        <f>'Moving Avg'!D374</f>
        <v>0.82999999999999985</v>
      </c>
      <c r="G374" s="2">
        <f>'Moving Avg'!F374</f>
        <v>0.83249999999999991</v>
      </c>
      <c r="H374" s="2">
        <f>'Moving Avg'!G374</f>
        <v>0.85860000000000047</v>
      </c>
      <c r="I374" s="2">
        <f>'Moving Avg'!H374</f>
        <v>0.94864999999999933</v>
      </c>
      <c r="J374" s="5" t="str">
        <f>OBV!F374</f>
        <v>BULLISH</v>
      </c>
      <c r="K374" s="5" t="str">
        <f>OBV!G374</f>
        <v>NEUTRAL</v>
      </c>
      <c r="L374" s="5" t="str">
        <f>OBV!H374</f>
        <v>CONFIRMED BULLISH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83.5</v>
      </c>
      <c r="Q374" s="8">
        <f t="shared" si="54"/>
        <v>37.024999999999999</v>
      </c>
      <c r="R374" s="8">
        <f t="shared" si="55"/>
        <v>34.875</v>
      </c>
      <c r="S374" s="8">
        <f t="shared" si="56"/>
        <v>48.075000000000003</v>
      </c>
      <c r="T374" s="8">
        <f t="shared" si="57"/>
        <v>38.375</v>
      </c>
      <c r="U374" s="7">
        <f t="shared" si="58"/>
        <v>39.991666666666667</v>
      </c>
      <c r="V374" s="7">
        <f t="shared" si="59"/>
        <v>39.587500000000006</v>
      </c>
    </row>
    <row r="375" spans="1:22" ht="13.5" x14ac:dyDescent="0.25">
      <c r="A375" s="3">
        <f>RSI!A375</f>
        <v>42849</v>
      </c>
      <c r="B375" s="2">
        <f>RSI!B375</f>
        <v>0.83</v>
      </c>
      <c r="C375" s="2">
        <f>RSI!I375</f>
        <v>43.44061885190159</v>
      </c>
      <c r="D375" s="2">
        <f>MACD!E375</f>
        <v>-3.8123026941068172E-3</v>
      </c>
      <c r="E375" s="2">
        <f>MACD!F375</f>
        <v>1.5176140581687288E-4</v>
      </c>
      <c r="F375" s="2">
        <f>'Moving Avg'!D375</f>
        <v>0.82999999999999985</v>
      </c>
      <c r="G375" s="2">
        <f>'Moving Avg'!F375</f>
        <v>0.83149999999999991</v>
      </c>
      <c r="H375" s="2">
        <f>'Moving Avg'!G375</f>
        <v>0.85720000000000041</v>
      </c>
      <c r="I375" s="2">
        <f>'Moving Avg'!H375</f>
        <v>0.94769999999999954</v>
      </c>
      <c r="J375" s="5" t="str">
        <f>OBV!F375</f>
        <v>NEUTRAL</v>
      </c>
      <c r="K375" s="5" t="str">
        <f>OBV!G375</f>
        <v>NEUTRAL</v>
      </c>
      <c r="L375" s="5" t="str">
        <f>OBV!H375</f>
        <v>NEUTRAL</v>
      </c>
      <c r="M375" s="7">
        <f t="shared" si="50"/>
        <v>25</v>
      </c>
      <c r="N375" s="7">
        <f t="shared" si="51"/>
        <v>45</v>
      </c>
      <c r="O375" s="7">
        <f t="shared" si="52"/>
        <v>0</v>
      </c>
      <c r="P375" s="7">
        <f t="shared" si="53"/>
        <v>33</v>
      </c>
      <c r="Q375" s="8">
        <f t="shared" si="54"/>
        <v>29.45</v>
      </c>
      <c r="R375" s="8">
        <f t="shared" si="55"/>
        <v>22.25</v>
      </c>
      <c r="S375" s="8">
        <f t="shared" si="56"/>
        <v>25.35</v>
      </c>
      <c r="T375" s="8">
        <f t="shared" si="57"/>
        <v>25.75</v>
      </c>
      <c r="U375" s="7">
        <f t="shared" si="58"/>
        <v>25.683333333333337</v>
      </c>
      <c r="V375" s="7">
        <f t="shared" si="59"/>
        <v>25.700000000000003</v>
      </c>
    </row>
    <row r="376" spans="1:22" ht="13.5" x14ac:dyDescent="0.25">
      <c r="A376" s="3">
        <f>RSI!A376</f>
        <v>42850</v>
      </c>
      <c r="B376" s="2">
        <f>RSI!B376</f>
        <v>0.8</v>
      </c>
      <c r="C376" s="2">
        <f>RSI!I376</f>
        <v>30.553434149742657</v>
      </c>
      <c r="D376" s="2">
        <f>MACD!E376</f>
        <v>-1.5832798972192919E-4</v>
      </c>
      <c r="E376" s="2">
        <f>MACD!F376</f>
        <v>8.9743526709112453E-5</v>
      </c>
      <c r="F376" s="2">
        <f>'Moving Avg'!D376</f>
        <v>0.82400000000000007</v>
      </c>
      <c r="G376" s="2">
        <f>'Moving Avg'!F376</f>
        <v>0.82950000000000002</v>
      </c>
      <c r="H376" s="2">
        <f>'Moving Avg'!G376</f>
        <v>0.85520000000000029</v>
      </c>
      <c r="I376" s="2">
        <f>'Moving Avg'!H376</f>
        <v>0.94674999999999954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25</v>
      </c>
      <c r="N376" s="7">
        <f t="shared" si="51"/>
        <v>45</v>
      </c>
      <c r="O376" s="7">
        <f t="shared" si="52"/>
        <v>0</v>
      </c>
      <c r="P376" s="7">
        <f t="shared" si="53"/>
        <v>16.5</v>
      </c>
      <c r="Q376" s="8">
        <f t="shared" si="54"/>
        <v>26.975000000000001</v>
      </c>
      <c r="R376" s="8">
        <f t="shared" si="55"/>
        <v>18.125</v>
      </c>
      <c r="S376" s="8">
        <f t="shared" si="56"/>
        <v>17.925000000000001</v>
      </c>
      <c r="T376" s="8">
        <f t="shared" si="57"/>
        <v>21.625</v>
      </c>
      <c r="U376" s="7">
        <f t="shared" si="58"/>
        <v>21.008333333333336</v>
      </c>
      <c r="V376" s="7">
        <f t="shared" si="59"/>
        <v>21.162500000000001</v>
      </c>
    </row>
    <row r="377" spans="1:22" ht="13.5" x14ac:dyDescent="0.25">
      <c r="A377" s="3">
        <f>RSI!A377</f>
        <v>42851</v>
      </c>
      <c r="B377" s="2">
        <f>RSI!B377</f>
        <v>0.83</v>
      </c>
      <c r="C377" s="2">
        <f>RSI!I377</f>
        <v>47.368321240636419</v>
      </c>
      <c r="D377" s="2">
        <f>MACD!E377</f>
        <v>9.3989524579007888E-4</v>
      </c>
      <c r="E377" s="2">
        <f>MACD!F377</f>
        <v>2.5977387052530574E-4</v>
      </c>
      <c r="F377" s="2">
        <f>'Moving Avg'!D377</f>
        <v>0.82400000000000007</v>
      </c>
      <c r="G377" s="2">
        <f>'Moving Avg'!F377</f>
        <v>0.82900000000000007</v>
      </c>
      <c r="H377" s="2">
        <f>'Moving Avg'!G377</f>
        <v>0.85380000000000023</v>
      </c>
      <c r="I377" s="2">
        <f>'Moving Avg'!H377</f>
        <v>0.94584999999999952</v>
      </c>
      <c r="J377" s="5" t="str">
        <f>OBV!F377</f>
        <v>BULLISH</v>
      </c>
      <c r="K377" s="5" t="str">
        <f>OBV!G377</f>
        <v>NEUTRAL</v>
      </c>
      <c r="L377" s="5" t="str">
        <f>OBV!H377</f>
        <v>NEUTRAL</v>
      </c>
      <c r="M377" s="7">
        <f t="shared" si="50"/>
        <v>25</v>
      </c>
      <c r="N377" s="7">
        <f t="shared" si="51"/>
        <v>0</v>
      </c>
      <c r="O377" s="7">
        <f t="shared" si="52"/>
        <v>0</v>
      </c>
      <c r="P377" s="7">
        <f t="shared" si="53"/>
        <v>49.5</v>
      </c>
      <c r="Q377" s="8">
        <f t="shared" si="54"/>
        <v>16.175000000000001</v>
      </c>
      <c r="R377" s="8">
        <f t="shared" si="55"/>
        <v>17.375</v>
      </c>
      <c r="S377" s="8">
        <f t="shared" si="56"/>
        <v>26.025000000000002</v>
      </c>
      <c r="T377" s="8">
        <f t="shared" si="57"/>
        <v>18.625</v>
      </c>
      <c r="U377" s="7">
        <f t="shared" si="58"/>
        <v>19.858333333333334</v>
      </c>
      <c r="V377" s="7">
        <f t="shared" si="59"/>
        <v>19.55</v>
      </c>
    </row>
    <row r="378" spans="1:22" ht="13.5" x14ac:dyDescent="0.25">
      <c r="A378" s="3">
        <f>RSI!A378</f>
        <v>42852</v>
      </c>
      <c r="B378" s="2">
        <f>RSI!B378</f>
        <v>0.83</v>
      </c>
      <c r="C378" s="2">
        <f>RSI!I378</f>
        <v>47.368321240636412</v>
      </c>
      <c r="D378" s="2">
        <f>MACD!E378</f>
        <v>1.9035756126922765E-3</v>
      </c>
      <c r="E378" s="2">
        <f>MACD!F378</f>
        <v>5.8853421895869984E-4</v>
      </c>
      <c r="F378" s="2">
        <f>'Moving Avg'!D378</f>
        <v>0.82400000000000007</v>
      </c>
      <c r="G378" s="2">
        <f>'Moving Avg'!F378</f>
        <v>0.82850000000000001</v>
      </c>
      <c r="H378" s="2">
        <f>'Moving Avg'!G378</f>
        <v>0.85260000000000025</v>
      </c>
      <c r="I378" s="2">
        <f>'Moving Avg'!H378</f>
        <v>0.94494999999999962</v>
      </c>
      <c r="J378" s="5" t="str">
        <f>OBV!F378</f>
        <v>BULLISH</v>
      </c>
      <c r="K378" s="5" t="str">
        <f>OBV!G378</f>
        <v>NEUTRAL</v>
      </c>
      <c r="L378" s="5" t="str">
        <f>OBV!H378</f>
        <v>NEUTRAL</v>
      </c>
      <c r="M378" s="7">
        <f t="shared" si="50"/>
        <v>25</v>
      </c>
      <c r="N378" s="7">
        <f t="shared" si="51"/>
        <v>0</v>
      </c>
      <c r="O378" s="7">
        <f t="shared" si="52"/>
        <v>0</v>
      </c>
      <c r="P378" s="7">
        <f t="shared" si="53"/>
        <v>49.5</v>
      </c>
      <c r="Q378" s="8">
        <f t="shared" si="54"/>
        <v>16.175000000000001</v>
      </c>
      <c r="R378" s="8">
        <f t="shared" si="55"/>
        <v>17.375</v>
      </c>
      <c r="S378" s="8">
        <f t="shared" si="56"/>
        <v>26.025000000000002</v>
      </c>
      <c r="T378" s="8">
        <f t="shared" si="57"/>
        <v>18.625</v>
      </c>
      <c r="U378" s="7">
        <f t="shared" si="58"/>
        <v>19.858333333333334</v>
      </c>
      <c r="V378" s="7">
        <f t="shared" si="59"/>
        <v>19.55</v>
      </c>
    </row>
    <row r="379" spans="1:22" ht="13.5" x14ac:dyDescent="0.25">
      <c r="A379" s="3">
        <f>RSI!A379</f>
        <v>42853</v>
      </c>
      <c r="B379" s="2">
        <f>RSI!B379</f>
        <v>0.83</v>
      </c>
      <c r="C379" s="2">
        <f>RSI!I379</f>
        <v>47.368321240636412</v>
      </c>
      <c r="D379" s="2">
        <f>MACD!E379</f>
        <v>-1.8645218276288622E-3</v>
      </c>
      <c r="E379" s="2">
        <f>MACD!F379</f>
        <v>9.7923009641187402E-5</v>
      </c>
      <c r="F379" s="2">
        <f>'Moving Avg'!D379</f>
        <v>0.82400000000000007</v>
      </c>
      <c r="G379" s="2">
        <f>'Moving Avg'!F379</f>
        <v>0.82799999999999996</v>
      </c>
      <c r="H379" s="2">
        <f>'Moving Avg'!G379</f>
        <v>0.85219999999999996</v>
      </c>
      <c r="I379" s="2">
        <f>'Moving Avg'!H379</f>
        <v>0.94409999999999972</v>
      </c>
      <c r="J379" s="5" t="str">
        <f>OBV!F379</f>
        <v>BULLISH</v>
      </c>
      <c r="K379" s="5" t="str">
        <f>OBV!G379</f>
        <v>NEUTRAL</v>
      </c>
      <c r="L379" s="5" t="str">
        <f>OBV!H379</f>
        <v>NEUTRAL</v>
      </c>
      <c r="M379" s="7">
        <f t="shared" si="50"/>
        <v>25</v>
      </c>
      <c r="N379" s="7">
        <f t="shared" si="51"/>
        <v>45</v>
      </c>
      <c r="O379" s="7">
        <f t="shared" si="52"/>
        <v>0</v>
      </c>
      <c r="P379" s="7">
        <f t="shared" si="53"/>
        <v>49.5</v>
      </c>
      <c r="Q379" s="8">
        <f t="shared" si="54"/>
        <v>31.925000000000001</v>
      </c>
      <c r="R379" s="8">
        <f t="shared" si="55"/>
        <v>26.375</v>
      </c>
      <c r="S379" s="8">
        <f t="shared" si="56"/>
        <v>32.775000000000006</v>
      </c>
      <c r="T379" s="8">
        <f t="shared" si="57"/>
        <v>29.875</v>
      </c>
      <c r="U379" s="7">
        <f t="shared" si="58"/>
        <v>30.358333333333334</v>
      </c>
      <c r="V379" s="7">
        <f t="shared" si="59"/>
        <v>30.237500000000001</v>
      </c>
    </row>
    <row r="380" spans="1:22" ht="13.5" x14ac:dyDescent="0.25">
      <c r="A380" s="3">
        <f>RSI!A380</f>
        <v>42857</v>
      </c>
      <c r="B380" s="2">
        <f>RSI!B380</f>
        <v>0.83</v>
      </c>
      <c r="C380" s="2">
        <f>RSI!I380</f>
        <v>47.368321240636412</v>
      </c>
      <c r="D380" s="2">
        <f>MACD!E380</f>
        <v>-1.9464839608989148E-3</v>
      </c>
      <c r="E380" s="2">
        <f>MACD!F380</f>
        <v>-3.1095838446683306E-4</v>
      </c>
      <c r="F380" s="2">
        <f>'Moving Avg'!D380</f>
        <v>0.82400000000000007</v>
      </c>
      <c r="G380" s="2">
        <f>'Moving Avg'!F380</f>
        <v>0.82750000000000001</v>
      </c>
      <c r="H380" s="2">
        <f>'Moving Avg'!G380</f>
        <v>0.85119999999999996</v>
      </c>
      <c r="I380" s="2">
        <f>'Moving Avg'!H380</f>
        <v>0.9432499999999997</v>
      </c>
      <c r="J380" s="5" t="str">
        <f>OBV!F380</f>
        <v>BULLISH</v>
      </c>
      <c r="K380" s="5" t="str">
        <f>OBV!G380</f>
        <v>NEUTRAL</v>
      </c>
      <c r="L380" s="5" t="str">
        <f>OBV!H380</f>
        <v>NEUTRAL</v>
      </c>
      <c r="M380" s="7">
        <f t="shared" si="50"/>
        <v>25</v>
      </c>
      <c r="N380" s="7">
        <f t="shared" si="51"/>
        <v>45</v>
      </c>
      <c r="O380" s="7">
        <f t="shared" si="52"/>
        <v>0</v>
      </c>
      <c r="P380" s="7">
        <f t="shared" si="53"/>
        <v>49.5</v>
      </c>
      <c r="Q380" s="8">
        <f t="shared" si="54"/>
        <v>31.925000000000001</v>
      </c>
      <c r="R380" s="8">
        <f t="shared" si="55"/>
        <v>26.375</v>
      </c>
      <c r="S380" s="8">
        <f t="shared" si="56"/>
        <v>32.775000000000006</v>
      </c>
      <c r="T380" s="8">
        <f t="shared" si="57"/>
        <v>29.875</v>
      </c>
      <c r="U380" s="7">
        <f t="shared" si="58"/>
        <v>30.358333333333334</v>
      </c>
      <c r="V380" s="7">
        <f t="shared" si="59"/>
        <v>30.237500000000001</v>
      </c>
    </row>
    <row r="381" spans="1:22" ht="13.5" x14ac:dyDescent="0.25">
      <c r="A381" s="3">
        <f>RSI!A381</f>
        <v>42858</v>
      </c>
      <c r="B381" s="2">
        <f>RSI!B381</f>
        <v>0.82</v>
      </c>
      <c r="C381" s="2">
        <f>RSI!I381</f>
        <v>42.729684671391048</v>
      </c>
      <c r="D381" s="2">
        <f>MACD!E381</f>
        <v>-1.2477764133367319E-3</v>
      </c>
      <c r="E381" s="2">
        <f>MACD!F381</f>
        <v>-4.9832199024081288E-4</v>
      </c>
      <c r="F381" s="2">
        <f>'Moving Avg'!D381</f>
        <v>0.82799999999999996</v>
      </c>
      <c r="G381" s="2">
        <f>'Moving Avg'!F381</f>
        <v>0.82699999999999996</v>
      </c>
      <c r="H381" s="2">
        <f>'Moving Avg'!G381</f>
        <v>0.84999999999999976</v>
      </c>
      <c r="I381" s="2">
        <f>'Moving Avg'!H381</f>
        <v>0.94234999999999969</v>
      </c>
      <c r="J381" s="5" t="str">
        <f>OBV!F381</f>
        <v>BULLISH</v>
      </c>
      <c r="K381" s="5" t="str">
        <f>OBV!G381</f>
        <v>NEUTRAL</v>
      </c>
      <c r="L381" s="5" t="str">
        <f>OBV!H381</f>
        <v>CONFIRMED BULLISH</v>
      </c>
      <c r="M381" s="7">
        <f t="shared" si="50"/>
        <v>25</v>
      </c>
      <c r="N381" s="7">
        <f t="shared" si="51"/>
        <v>45</v>
      </c>
      <c r="O381" s="7">
        <f t="shared" si="52"/>
        <v>0</v>
      </c>
      <c r="P381" s="7">
        <f t="shared" si="53"/>
        <v>83.5</v>
      </c>
      <c r="Q381" s="8">
        <f t="shared" si="54"/>
        <v>37.024999999999999</v>
      </c>
      <c r="R381" s="8">
        <f t="shared" si="55"/>
        <v>34.875</v>
      </c>
      <c r="S381" s="8">
        <f t="shared" si="56"/>
        <v>48.075000000000003</v>
      </c>
      <c r="T381" s="8">
        <f t="shared" si="57"/>
        <v>38.375</v>
      </c>
      <c r="U381" s="7">
        <f t="shared" si="58"/>
        <v>39.991666666666667</v>
      </c>
      <c r="V381" s="7">
        <f t="shared" si="59"/>
        <v>39.587500000000006</v>
      </c>
    </row>
    <row r="382" spans="1:22" ht="13.5" x14ac:dyDescent="0.25">
      <c r="A382" s="3">
        <f>RSI!A382</f>
        <v>42859</v>
      </c>
      <c r="B382" s="2">
        <f>RSI!B382</f>
        <v>0.82</v>
      </c>
      <c r="C382" s="2">
        <f>RSI!I382</f>
        <v>42.729684671391048</v>
      </c>
      <c r="D382" s="2">
        <f>MACD!E382</f>
        <v>-5.7217618190386066E-4</v>
      </c>
      <c r="E382" s="2">
        <f>MACD!F382</f>
        <v>-5.1309282857342248E-4</v>
      </c>
      <c r="F382" s="2">
        <f>'Moving Avg'!D382</f>
        <v>0.82599999999999996</v>
      </c>
      <c r="G382" s="2">
        <f>'Moving Avg'!F382</f>
        <v>0.82750000000000001</v>
      </c>
      <c r="H382" s="2">
        <f>'Moving Avg'!G382</f>
        <v>0.84839999999999971</v>
      </c>
      <c r="I382" s="2">
        <f>'Moving Avg'!H382</f>
        <v>0.9413499999999998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  <c r="M382" s="7">
        <f t="shared" si="50"/>
        <v>25</v>
      </c>
      <c r="N382" s="7">
        <f t="shared" si="51"/>
        <v>45</v>
      </c>
      <c r="O382" s="7">
        <f t="shared" si="52"/>
        <v>0</v>
      </c>
      <c r="P382" s="7">
        <f t="shared" si="53"/>
        <v>16.5</v>
      </c>
      <c r="Q382" s="8">
        <f t="shared" si="54"/>
        <v>26.975000000000001</v>
      </c>
      <c r="R382" s="8">
        <f t="shared" si="55"/>
        <v>18.125</v>
      </c>
      <c r="S382" s="8">
        <f t="shared" si="56"/>
        <v>17.925000000000001</v>
      </c>
      <c r="T382" s="8">
        <f t="shared" si="57"/>
        <v>21.625</v>
      </c>
      <c r="U382" s="7">
        <f t="shared" si="58"/>
        <v>21.008333333333336</v>
      </c>
      <c r="V382" s="7">
        <f t="shared" si="59"/>
        <v>21.162500000000001</v>
      </c>
    </row>
    <row r="383" spans="1:22" ht="13.5" x14ac:dyDescent="0.25">
      <c r="A383" s="3">
        <f>RSI!A383</f>
        <v>42860</v>
      </c>
      <c r="B383" s="2">
        <f>RSI!B383</f>
        <v>0.82</v>
      </c>
      <c r="C383" s="2">
        <f>RSI!I383</f>
        <v>42.729684671391048</v>
      </c>
      <c r="D383" s="2">
        <f>MACD!E383</f>
        <v>7.7620878984108188E-5</v>
      </c>
      <c r="E383" s="2">
        <f>MACD!F383</f>
        <v>-3.9495008706191636E-4</v>
      </c>
      <c r="F383" s="2">
        <f>'Moving Avg'!D383</f>
        <v>0.82400000000000007</v>
      </c>
      <c r="G383" s="2">
        <f>'Moving Avg'!F383</f>
        <v>0.82750000000000001</v>
      </c>
      <c r="H383" s="2">
        <f>'Moving Avg'!G383</f>
        <v>0.84719999999999973</v>
      </c>
      <c r="I383" s="2">
        <f>'Moving Avg'!H383</f>
        <v>0.9403499999999998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16.5</v>
      </c>
      <c r="Q383" s="8">
        <f t="shared" si="54"/>
        <v>11.225</v>
      </c>
      <c r="R383" s="8">
        <f t="shared" si="55"/>
        <v>9.125</v>
      </c>
      <c r="S383" s="8">
        <f t="shared" si="56"/>
        <v>11.175000000000001</v>
      </c>
      <c r="T383" s="8">
        <f t="shared" si="57"/>
        <v>10.375</v>
      </c>
      <c r="U383" s="7">
        <f t="shared" si="58"/>
        <v>10.508333333333335</v>
      </c>
      <c r="V383" s="7">
        <f t="shared" si="59"/>
        <v>10.475000000000001</v>
      </c>
    </row>
    <row r="384" spans="1:22" ht="13.5" x14ac:dyDescent="0.25">
      <c r="A384" s="3">
        <f>RSI!A384</f>
        <v>42863</v>
      </c>
      <c r="B384" s="2">
        <f>RSI!B384</f>
        <v>0.82</v>
      </c>
      <c r="C384" s="2">
        <f>RSI!I384</f>
        <v>42.729684671391048</v>
      </c>
      <c r="D384" s="2">
        <f>MACD!E384</f>
        <v>6.9979668590214317E-4</v>
      </c>
      <c r="E384" s="2">
        <f>MACD!F384</f>
        <v>-1.7600073246910446E-4</v>
      </c>
      <c r="F384" s="2">
        <f>'Moving Avg'!D384</f>
        <v>0.82199999999999984</v>
      </c>
      <c r="G384" s="2">
        <f>'Moving Avg'!F384</f>
        <v>0.82750000000000001</v>
      </c>
      <c r="H384" s="2">
        <f>'Moving Avg'!G384</f>
        <v>0.84579999999999955</v>
      </c>
      <c r="I384" s="2">
        <f>'Moving Avg'!H384</f>
        <v>0.93934999999999991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  <c r="M384" s="7">
        <f t="shared" si="50"/>
        <v>25</v>
      </c>
      <c r="N384" s="7">
        <f t="shared" si="51"/>
        <v>0</v>
      </c>
      <c r="O384" s="7">
        <f t="shared" si="52"/>
        <v>0</v>
      </c>
      <c r="P384" s="7">
        <f t="shared" si="53"/>
        <v>16.5</v>
      </c>
      <c r="Q384" s="8">
        <f t="shared" si="54"/>
        <v>11.225</v>
      </c>
      <c r="R384" s="8">
        <f t="shared" si="55"/>
        <v>9.125</v>
      </c>
      <c r="S384" s="8">
        <f t="shared" si="56"/>
        <v>11.175000000000001</v>
      </c>
      <c r="T384" s="8">
        <f t="shared" si="57"/>
        <v>10.375</v>
      </c>
      <c r="U384" s="7">
        <f t="shared" si="58"/>
        <v>10.508333333333335</v>
      </c>
      <c r="V384" s="7">
        <f t="shared" si="59"/>
        <v>10.475000000000001</v>
      </c>
    </row>
    <row r="385" spans="1:22" ht="13.5" x14ac:dyDescent="0.25">
      <c r="A385" s="3">
        <f>RSI!A385</f>
        <v>42864</v>
      </c>
      <c r="B385" s="2">
        <f>RSI!B385</f>
        <v>0.83</v>
      </c>
      <c r="C385" s="2">
        <f>RSI!I385</f>
        <v>49.395187372508737</v>
      </c>
      <c r="D385" s="2">
        <f>MACD!E385</f>
        <v>5.5250084589886228E-4</v>
      </c>
      <c r="E385" s="2">
        <f>MACD!F385</f>
        <v>-3.0300416795511114E-5</v>
      </c>
      <c r="F385" s="2">
        <f>'Moving Avg'!D385</f>
        <v>0.82199999999999984</v>
      </c>
      <c r="G385" s="2">
        <f>'Moving Avg'!F385</f>
        <v>0.82700000000000018</v>
      </c>
      <c r="H385" s="2">
        <f>'Moving Avg'!G385</f>
        <v>0.8443999999999996</v>
      </c>
      <c r="I385" s="2">
        <f>'Moving Avg'!H385</f>
        <v>0.93840000000000001</v>
      </c>
      <c r="J385" s="5" t="str">
        <f>OBV!F385</f>
        <v>BULLISH</v>
      </c>
      <c r="K385" s="5" t="str">
        <f>OBV!G385</f>
        <v>NEUTRAL</v>
      </c>
      <c r="L385" s="5" t="str">
        <f>OBV!H385</f>
        <v>NEUTRAL</v>
      </c>
      <c r="M385" s="7">
        <f t="shared" si="50"/>
        <v>25</v>
      </c>
      <c r="N385" s="7">
        <f t="shared" si="51"/>
        <v>0</v>
      </c>
      <c r="O385" s="7">
        <f t="shared" si="52"/>
        <v>0</v>
      </c>
      <c r="P385" s="7">
        <f t="shared" si="53"/>
        <v>49.5</v>
      </c>
      <c r="Q385" s="8">
        <f t="shared" si="54"/>
        <v>16.175000000000001</v>
      </c>
      <c r="R385" s="8">
        <f t="shared" si="55"/>
        <v>17.375</v>
      </c>
      <c r="S385" s="8">
        <f t="shared" si="56"/>
        <v>26.025000000000002</v>
      </c>
      <c r="T385" s="8">
        <f t="shared" si="57"/>
        <v>18.625</v>
      </c>
      <c r="U385" s="7">
        <f t="shared" si="58"/>
        <v>19.858333333333334</v>
      </c>
      <c r="V385" s="7">
        <f t="shared" si="59"/>
        <v>19.55</v>
      </c>
    </row>
    <row r="386" spans="1:22" ht="13.5" x14ac:dyDescent="0.25">
      <c r="A386" s="3">
        <f>RSI!A386</f>
        <v>42865</v>
      </c>
      <c r="B386" s="2">
        <f>RSI!B386</f>
        <v>0.83</v>
      </c>
      <c r="C386" s="2">
        <f>RSI!I386</f>
        <v>49.395187372508737</v>
      </c>
      <c r="D386" s="2">
        <f>MACD!E386</f>
        <v>-4.1845827990711904E-3</v>
      </c>
      <c r="E386" s="2">
        <f>MACD!F386</f>
        <v>-8.6115689325064703E-4</v>
      </c>
      <c r="F386" s="2">
        <f>'Moving Avg'!D386</f>
        <v>0.82400000000000007</v>
      </c>
      <c r="G386" s="2">
        <f>'Moving Avg'!F386</f>
        <v>0.82650000000000001</v>
      </c>
      <c r="H386" s="2">
        <f>'Moving Avg'!G386</f>
        <v>0.84319999999999951</v>
      </c>
      <c r="I386" s="2">
        <f>'Moving Avg'!H386</f>
        <v>0.93745000000000001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83.5</v>
      </c>
      <c r="Q386" s="8">
        <f t="shared" si="54"/>
        <v>37.024999999999999</v>
      </c>
      <c r="R386" s="8">
        <f t="shared" si="55"/>
        <v>34.875</v>
      </c>
      <c r="S386" s="8">
        <f t="shared" si="56"/>
        <v>48.075000000000003</v>
      </c>
      <c r="T386" s="8">
        <f t="shared" si="57"/>
        <v>38.375</v>
      </c>
      <c r="U386" s="7">
        <f t="shared" si="58"/>
        <v>39.991666666666667</v>
      </c>
      <c r="V386" s="7">
        <f t="shared" si="59"/>
        <v>39.587500000000006</v>
      </c>
    </row>
    <row r="387" spans="1:22" ht="13.5" x14ac:dyDescent="0.25">
      <c r="A387" s="3">
        <f>RSI!A387</f>
        <v>42866</v>
      </c>
      <c r="B387" s="2">
        <f>RSI!B387</f>
        <v>0.83</v>
      </c>
      <c r="C387" s="2">
        <f>RSI!I387</f>
        <v>49.39518737250873</v>
      </c>
      <c r="D387" s="2">
        <f>MACD!E387</f>
        <v>-3.5747812924343814E-3</v>
      </c>
      <c r="E387" s="2">
        <f>MACD!F387</f>
        <v>-1.4038817730873941E-3</v>
      </c>
      <c r="F387" s="2">
        <f>'Moving Avg'!D387</f>
        <v>0.82599999999999996</v>
      </c>
      <c r="G387" s="2">
        <f>'Moving Avg'!F387</f>
        <v>0.82599999999999996</v>
      </c>
      <c r="H387" s="2">
        <f>'Moving Avg'!G387</f>
        <v>0.84199999999999942</v>
      </c>
      <c r="I387" s="2">
        <f>'Moving Avg'!H387</f>
        <v>0.93650000000000022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0</v>
      </c>
      <c r="P387" s="7">
        <f t="shared" si="63"/>
        <v>83.5</v>
      </c>
      <c r="Q387" s="8">
        <f t="shared" ref="Q387:Q450" si="64">0.35*M387+N387*0.35+O387*0.15+P387*0.15</f>
        <v>37.024999999999999</v>
      </c>
      <c r="R387" s="8">
        <f t="shared" ref="R387:R450" si="65">M387*0.2+N387*0.2+O387*0.35+P387*0.25</f>
        <v>34.875</v>
      </c>
      <c r="S387" s="8">
        <f t="shared" ref="S387:S450" si="66">M387*0.15+N387*0.15+O387*0.25+P387*0.45</f>
        <v>48.075000000000003</v>
      </c>
      <c r="T387" s="8">
        <f t="shared" ref="T387:T450" si="67">0.25*SUM(M387:P387)</f>
        <v>38.375</v>
      </c>
      <c r="U387" s="7">
        <f t="shared" ref="U387:U450" si="68">SUM(Q387:S387)/3</f>
        <v>39.991666666666667</v>
      </c>
      <c r="V387" s="7">
        <f t="shared" ref="V387:V450" si="69">SUM(Q387:T387)/4</f>
        <v>39.587500000000006</v>
      </c>
    </row>
    <row r="388" spans="1:22" ht="13.5" x14ac:dyDescent="0.25">
      <c r="A388" s="3">
        <f>RSI!A388</f>
        <v>42867</v>
      </c>
      <c r="B388" s="2">
        <f>RSI!B388</f>
        <v>0.81</v>
      </c>
      <c r="C388" s="2">
        <f>RSI!I388</f>
        <v>38.269235704894847</v>
      </c>
      <c r="D388" s="2">
        <f>MACD!E388</f>
        <v>-1.574796849428961E-3</v>
      </c>
      <c r="E388" s="2">
        <f>MACD!F388</f>
        <v>-1.4380647883557075E-3</v>
      </c>
      <c r="F388" s="2">
        <f>'Moving Avg'!D388</f>
        <v>0.82400000000000007</v>
      </c>
      <c r="G388" s="2">
        <f>'Moving Avg'!F388</f>
        <v>0.82450000000000012</v>
      </c>
      <c r="H388" s="2">
        <f>'Moving Avg'!G388</f>
        <v>0.84059999999999946</v>
      </c>
      <c r="I388" s="2">
        <f>'Moving Avg'!H388</f>
        <v>0.93545000000000011</v>
      </c>
      <c r="J388" s="5" t="str">
        <f>OBV!F388</f>
        <v>BULLISH</v>
      </c>
      <c r="K388" s="5" t="str">
        <f>OBV!G388</f>
        <v>NEUTRAL</v>
      </c>
      <c r="L388" s="5" t="str">
        <f>OBV!H388</f>
        <v>BULLISH DIVERGENCE</v>
      </c>
      <c r="M388" s="7">
        <f t="shared" si="60"/>
        <v>25</v>
      </c>
      <c r="N388" s="7">
        <f t="shared" si="61"/>
        <v>45</v>
      </c>
      <c r="O388" s="7">
        <f t="shared" si="62"/>
        <v>0</v>
      </c>
      <c r="P388" s="7">
        <f t="shared" si="63"/>
        <v>66.5</v>
      </c>
      <c r="Q388" s="8">
        <f t="shared" si="64"/>
        <v>34.475000000000001</v>
      </c>
      <c r="R388" s="8">
        <f t="shared" si="65"/>
        <v>30.625</v>
      </c>
      <c r="S388" s="8">
        <f t="shared" si="66"/>
        <v>40.424999999999997</v>
      </c>
      <c r="T388" s="8">
        <f t="shared" si="67"/>
        <v>34.125</v>
      </c>
      <c r="U388" s="7">
        <f t="shared" si="68"/>
        <v>35.174999999999997</v>
      </c>
      <c r="V388" s="7">
        <f t="shared" si="69"/>
        <v>34.912499999999994</v>
      </c>
    </row>
    <row r="389" spans="1:22" ht="13.5" x14ac:dyDescent="0.25">
      <c r="A389" s="3">
        <f>RSI!A389</f>
        <v>42870</v>
      </c>
      <c r="B389" s="2">
        <f>RSI!B389</f>
        <v>0.82</v>
      </c>
      <c r="C389" s="2">
        <f>RSI!I389</f>
        <v>44.946412069038679</v>
      </c>
      <c r="D389" s="2">
        <f>MACD!E389</f>
        <v>-5.0273158098401716E-4</v>
      </c>
      <c r="E389" s="2">
        <f>MACD!F389</f>
        <v>-1.2509981468813696E-3</v>
      </c>
      <c r="F389" s="2">
        <f>'Moving Avg'!D389</f>
        <v>0.82400000000000007</v>
      </c>
      <c r="G389" s="2">
        <f>'Moving Avg'!F389</f>
        <v>0.82499999999999996</v>
      </c>
      <c r="H389" s="2">
        <f>'Moving Avg'!G389</f>
        <v>0.83939999999999959</v>
      </c>
      <c r="I389" s="2">
        <f>'Moving Avg'!H389</f>
        <v>0.93445000000000011</v>
      </c>
      <c r="J389" s="5" t="str">
        <f>OBV!F389</f>
        <v>BULLISH</v>
      </c>
      <c r="K389" s="5" t="str">
        <f>OBV!G389</f>
        <v>STRONG</v>
      </c>
      <c r="L389" s="5" t="str">
        <f>OBV!H389</f>
        <v>NEUTRAL</v>
      </c>
      <c r="M389" s="7">
        <f t="shared" si="60"/>
        <v>25</v>
      </c>
      <c r="N389" s="7">
        <f t="shared" si="61"/>
        <v>0</v>
      </c>
      <c r="O389" s="7">
        <f t="shared" si="62"/>
        <v>0</v>
      </c>
      <c r="P389" s="7">
        <f t="shared" si="63"/>
        <v>66</v>
      </c>
      <c r="Q389" s="8">
        <f t="shared" si="64"/>
        <v>18.649999999999999</v>
      </c>
      <c r="R389" s="8">
        <f t="shared" si="65"/>
        <v>21.5</v>
      </c>
      <c r="S389" s="8">
        <f t="shared" si="66"/>
        <v>33.450000000000003</v>
      </c>
      <c r="T389" s="8">
        <f t="shared" si="67"/>
        <v>22.75</v>
      </c>
      <c r="U389" s="7">
        <f t="shared" si="68"/>
        <v>24.533333333333331</v>
      </c>
      <c r="V389" s="7">
        <f t="shared" si="69"/>
        <v>24.087499999999999</v>
      </c>
    </row>
    <row r="390" spans="1:22" ht="13.5" x14ac:dyDescent="0.25">
      <c r="A390" s="3">
        <f>RSI!A390</f>
        <v>42871</v>
      </c>
      <c r="B390" s="2">
        <f>RSI!B390</f>
        <v>0.82</v>
      </c>
      <c r="C390" s="2">
        <f>RSI!I390</f>
        <v>44.946412069038679</v>
      </c>
      <c r="D390" s="2">
        <f>MACD!E390</f>
        <v>4.5689484393418578E-4</v>
      </c>
      <c r="E390" s="2">
        <f>MACD!F390</f>
        <v>-9.0941954871825851E-4</v>
      </c>
      <c r="F390" s="2">
        <f>'Moving Avg'!D390</f>
        <v>0.82199999999999984</v>
      </c>
      <c r="G390" s="2">
        <f>'Moving Avg'!F390</f>
        <v>0.82450000000000012</v>
      </c>
      <c r="H390" s="2">
        <f>'Moving Avg'!G390</f>
        <v>0.8381999999999995</v>
      </c>
      <c r="I390" s="2">
        <f>'Moving Avg'!H390</f>
        <v>0.93345000000000011</v>
      </c>
      <c r="J390" s="5" t="str">
        <f>OBV!F390</f>
        <v>BULLISH</v>
      </c>
      <c r="K390" s="5" t="str">
        <f>OBV!G390</f>
        <v>NEUTRAL</v>
      </c>
      <c r="L390" s="5" t="str">
        <f>OBV!H390</f>
        <v>BULLISH DIVERGENCE</v>
      </c>
      <c r="M390" s="7">
        <f t="shared" si="60"/>
        <v>25</v>
      </c>
      <c r="N390" s="7">
        <f t="shared" si="61"/>
        <v>0</v>
      </c>
      <c r="O390" s="7">
        <f t="shared" si="62"/>
        <v>0</v>
      </c>
      <c r="P390" s="7">
        <f t="shared" si="63"/>
        <v>66.5</v>
      </c>
      <c r="Q390" s="8">
        <f t="shared" si="64"/>
        <v>18.725000000000001</v>
      </c>
      <c r="R390" s="8">
        <f t="shared" si="65"/>
        <v>21.625</v>
      </c>
      <c r="S390" s="8">
        <f t="shared" si="66"/>
        <v>33.674999999999997</v>
      </c>
      <c r="T390" s="8">
        <f t="shared" si="67"/>
        <v>22.875</v>
      </c>
      <c r="U390" s="7">
        <f t="shared" si="68"/>
        <v>24.675000000000001</v>
      </c>
      <c r="V390" s="7">
        <f t="shared" si="69"/>
        <v>24.225000000000001</v>
      </c>
    </row>
    <row r="391" spans="1:22" ht="13.5" x14ac:dyDescent="0.25">
      <c r="A391" s="3">
        <f>RSI!A391</f>
        <v>42872</v>
      </c>
      <c r="B391" s="2">
        <f>RSI!B391</f>
        <v>0.8</v>
      </c>
      <c r="C391" s="2">
        <f>RSI!I391</f>
        <v>35.931426844912238</v>
      </c>
      <c r="D391" s="2">
        <f>MACD!E391</f>
        <v>1.2605121871729352E-3</v>
      </c>
      <c r="E391" s="2">
        <f>MACD!F391</f>
        <v>-4.7543320154001974E-4</v>
      </c>
      <c r="F391" s="2">
        <f>'Moving Avg'!D391</f>
        <v>0.81600000000000006</v>
      </c>
      <c r="G391" s="2">
        <f>'Moving Avg'!F391</f>
        <v>0.82300000000000006</v>
      </c>
      <c r="H391" s="2">
        <f>'Moving Avg'!G391</f>
        <v>0.83659999999999957</v>
      </c>
      <c r="I391" s="2">
        <f>'Moving Avg'!H391</f>
        <v>0.93235000000000012</v>
      </c>
      <c r="J391" s="5" t="str">
        <f>OBV!F391</f>
        <v>BULLISH</v>
      </c>
      <c r="K391" s="5" t="str">
        <f>OBV!G391</f>
        <v>NEUTRAL</v>
      </c>
      <c r="L391" s="5" t="str">
        <f>OBV!H391</f>
        <v>BULLISH DIVERGENCE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66.5</v>
      </c>
      <c r="Q391" s="8">
        <f t="shared" si="64"/>
        <v>18.725000000000001</v>
      </c>
      <c r="R391" s="8">
        <f t="shared" si="65"/>
        <v>21.625</v>
      </c>
      <c r="S391" s="8">
        <f t="shared" si="66"/>
        <v>33.674999999999997</v>
      </c>
      <c r="T391" s="8">
        <f t="shared" si="67"/>
        <v>22.875</v>
      </c>
      <c r="U391" s="7">
        <f t="shared" si="68"/>
        <v>24.675000000000001</v>
      </c>
      <c r="V391" s="7">
        <f t="shared" si="69"/>
        <v>24.225000000000001</v>
      </c>
    </row>
    <row r="392" spans="1:22" ht="13.5" x14ac:dyDescent="0.25">
      <c r="A392" s="3">
        <f>RSI!A392</f>
        <v>42873</v>
      </c>
      <c r="B392" s="2">
        <f>RSI!B392</f>
        <v>0.8</v>
      </c>
      <c r="C392" s="2">
        <f>RSI!I392</f>
        <v>35.931426844912224</v>
      </c>
      <c r="D392" s="2">
        <f>MACD!E392</f>
        <v>2.1036823314520836E-3</v>
      </c>
      <c r="E392" s="2">
        <f>MACD!F392</f>
        <v>4.0389905058400941E-5</v>
      </c>
      <c r="F392" s="2">
        <f>'Moving Avg'!D392</f>
        <v>0.80999999999999994</v>
      </c>
      <c r="G392" s="2">
        <f>'Moving Avg'!F392</f>
        <v>0.82150000000000012</v>
      </c>
      <c r="H392" s="2">
        <f>'Moving Avg'!G392</f>
        <v>0.83499999999999941</v>
      </c>
      <c r="I392" s="2">
        <f>'Moving Avg'!H392</f>
        <v>0.93125000000000013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  <c r="M392" s="7">
        <f t="shared" si="60"/>
        <v>25</v>
      </c>
      <c r="N392" s="7">
        <f t="shared" si="61"/>
        <v>0</v>
      </c>
      <c r="O392" s="7">
        <f t="shared" si="62"/>
        <v>0</v>
      </c>
      <c r="P392" s="7">
        <f t="shared" si="63"/>
        <v>66.5</v>
      </c>
      <c r="Q392" s="8">
        <f t="shared" si="64"/>
        <v>18.725000000000001</v>
      </c>
      <c r="R392" s="8">
        <f t="shared" si="65"/>
        <v>21.625</v>
      </c>
      <c r="S392" s="8">
        <f t="shared" si="66"/>
        <v>33.674999999999997</v>
      </c>
      <c r="T392" s="8">
        <f t="shared" si="67"/>
        <v>22.875</v>
      </c>
      <c r="U392" s="7">
        <f t="shared" si="68"/>
        <v>24.675000000000001</v>
      </c>
      <c r="V392" s="7">
        <f t="shared" si="69"/>
        <v>24.225000000000001</v>
      </c>
    </row>
    <row r="393" spans="1:22" ht="13.5" x14ac:dyDescent="0.25">
      <c r="A393" s="3">
        <f>RSI!A393</f>
        <v>42874</v>
      </c>
      <c r="B393" s="2">
        <f>RSI!B393</f>
        <v>0.8</v>
      </c>
      <c r="C393" s="2">
        <f>RSI!I393</f>
        <v>35.931426844912224</v>
      </c>
      <c r="D393" s="2">
        <f>MACD!E393</f>
        <v>2.9682323609419026E-3</v>
      </c>
      <c r="E393" s="2">
        <f>MACD!F393</f>
        <v>6.259583962351014E-4</v>
      </c>
      <c r="F393" s="2">
        <f>'Moving Avg'!D393</f>
        <v>0.80800000000000005</v>
      </c>
      <c r="G393" s="2">
        <f>'Moving Avg'!F393</f>
        <v>0.82000000000000006</v>
      </c>
      <c r="H393" s="2">
        <f>'Moving Avg'!G393</f>
        <v>0.83339999999999936</v>
      </c>
      <c r="I393" s="2">
        <f>'Moving Avg'!H393</f>
        <v>0.93025000000000024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  <c r="M393" s="7">
        <f t="shared" si="60"/>
        <v>25</v>
      </c>
      <c r="N393" s="7">
        <f t="shared" si="61"/>
        <v>0</v>
      </c>
      <c r="O393" s="7">
        <f t="shared" si="62"/>
        <v>0</v>
      </c>
      <c r="P393" s="7">
        <f t="shared" si="63"/>
        <v>66.5</v>
      </c>
      <c r="Q393" s="8">
        <f t="shared" si="64"/>
        <v>18.725000000000001</v>
      </c>
      <c r="R393" s="8">
        <f t="shared" si="65"/>
        <v>21.625</v>
      </c>
      <c r="S393" s="8">
        <f t="shared" si="66"/>
        <v>33.674999999999997</v>
      </c>
      <c r="T393" s="8">
        <f t="shared" si="67"/>
        <v>22.875</v>
      </c>
      <c r="U393" s="7">
        <f t="shared" si="68"/>
        <v>24.675000000000001</v>
      </c>
      <c r="V393" s="7">
        <f t="shared" si="69"/>
        <v>24.225000000000001</v>
      </c>
    </row>
    <row r="394" spans="1:22" ht="13.5" x14ac:dyDescent="0.25">
      <c r="A394" s="3">
        <f>RSI!A394</f>
        <v>42877</v>
      </c>
      <c r="B394" s="2">
        <f>RSI!B394</f>
        <v>0.8</v>
      </c>
      <c r="C394" s="2">
        <f>RSI!I394</f>
        <v>35.931426844912224</v>
      </c>
      <c r="D394" s="2">
        <f>MACD!E394</f>
        <v>3.8396805907594533E-3</v>
      </c>
      <c r="E394" s="2">
        <f>MACD!F394</f>
        <v>1.268702835139972E-3</v>
      </c>
      <c r="F394" s="2">
        <f>'Moving Avg'!D394</f>
        <v>0.80399999999999994</v>
      </c>
      <c r="G394" s="2">
        <f>'Moving Avg'!F394</f>
        <v>0.81850000000000023</v>
      </c>
      <c r="H394" s="2">
        <f>'Moving Avg'!G394</f>
        <v>0.83179999999999932</v>
      </c>
      <c r="I394" s="2">
        <f>'Moving Avg'!H394</f>
        <v>0.92925000000000035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16.5</v>
      </c>
      <c r="Q394" s="8">
        <f t="shared" si="64"/>
        <v>11.225</v>
      </c>
      <c r="R394" s="8">
        <f t="shared" si="65"/>
        <v>9.125</v>
      </c>
      <c r="S394" s="8">
        <f t="shared" si="66"/>
        <v>11.175000000000001</v>
      </c>
      <c r="T394" s="8">
        <f t="shared" si="67"/>
        <v>10.375</v>
      </c>
      <c r="U394" s="7">
        <f t="shared" si="68"/>
        <v>10.508333333333335</v>
      </c>
      <c r="V394" s="7">
        <f t="shared" si="69"/>
        <v>10.475000000000001</v>
      </c>
    </row>
    <row r="395" spans="1:22" ht="13.5" x14ac:dyDescent="0.25">
      <c r="A395" s="3">
        <f>RSI!A395</f>
        <v>42878</v>
      </c>
      <c r="B395" s="2">
        <f>RSI!B395</f>
        <v>0.8</v>
      </c>
      <c r="C395" s="2">
        <f>RSI!I395</f>
        <v>35.931426844912224</v>
      </c>
      <c r="D395" s="2">
        <f>MACD!E395</f>
        <v>6.2450638979866246E-3</v>
      </c>
      <c r="E395" s="2">
        <f>MACD!F395</f>
        <v>2.2639750477093023E-3</v>
      </c>
      <c r="F395" s="2">
        <f>'Moving Avg'!D395</f>
        <v>0.8</v>
      </c>
      <c r="G395" s="2">
        <f>'Moving Avg'!F395</f>
        <v>0.81700000000000017</v>
      </c>
      <c r="H395" s="2">
        <f>'Moving Avg'!G395</f>
        <v>0.83019999999999927</v>
      </c>
      <c r="I395" s="2">
        <f>'Moving Avg'!H395</f>
        <v>0.92840000000000045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16.5</v>
      </c>
      <c r="Q395" s="8">
        <f t="shared" si="64"/>
        <v>11.225</v>
      </c>
      <c r="R395" s="8">
        <f t="shared" si="65"/>
        <v>9.125</v>
      </c>
      <c r="S395" s="8">
        <f t="shared" si="66"/>
        <v>11.175000000000001</v>
      </c>
      <c r="T395" s="8">
        <f t="shared" si="67"/>
        <v>10.375</v>
      </c>
      <c r="U395" s="7">
        <f t="shared" si="68"/>
        <v>10.508333333333335</v>
      </c>
      <c r="V395" s="7">
        <f t="shared" si="69"/>
        <v>10.475000000000001</v>
      </c>
    </row>
    <row r="396" spans="1:22" ht="13.5" x14ac:dyDescent="0.25">
      <c r="A396" s="3">
        <f>RSI!A396</f>
        <v>42879</v>
      </c>
      <c r="B396" s="2">
        <f>RSI!B396</f>
        <v>0.8</v>
      </c>
      <c r="C396" s="2">
        <f>RSI!I396</f>
        <v>35.931426844912224</v>
      </c>
      <c r="D396" s="2">
        <f>MACD!E396</f>
        <v>8.4003349917061154E-3</v>
      </c>
      <c r="E396" s="2">
        <f>MACD!F396</f>
        <v>3.4912470365086653E-3</v>
      </c>
      <c r="F396" s="2">
        <f>'Moving Avg'!D396</f>
        <v>0.8</v>
      </c>
      <c r="G396" s="2">
        <f>'Moving Avg'!F396</f>
        <v>0.81700000000000017</v>
      </c>
      <c r="H396" s="2">
        <f>'Moving Avg'!G396</f>
        <v>0.82859999999999934</v>
      </c>
      <c r="I396" s="2">
        <f>'Moving Avg'!H396</f>
        <v>0.92775000000000063</v>
      </c>
      <c r="J396" s="5" t="str">
        <f>OBV!F396</f>
        <v>NEUTRAL</v>
      </c>
      <c r="K396" s="5" t="str">
        <f>OBV!G396</f>
        <v>NEUTRAL</v>
      </c>
      <c r="L396" s="5" t="str">
        <f>OBV!H396</f>
        <v>NEUTRAL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33</v>
      </c>
      <c r="Q396" s="8">
        <f t="shared" si="64"/>
        <v>13.7</v>
      </c>
      <c r="R396" s="8">
        <f t="shared" si="65"/>
        <v>13.25</v>
      </c>
      <c r="S396" s="8">
        <f t="shared" si="66"/>
        <v>18.600000000000001</v>
      </c>
      <c r="T396" s="8">
        <f t="shared" si="67"/>
        <v>14.5</v>
      </c>
      <c r="U396" s="7">
        <f t="shared" si="68"/>
        <v>15.183333333333332</v>
      </c>
      <c r="V396" s="7">
        <f t="shared" si="69"/>
        <v>15.012499999999999</v>
      </c>
    </row>
    <row r="397" spans="1:22" ht="13.5" x14ac:dyDescent="0.25">
      <c r="A397" s="3">
        <f>RSI!A397</f>
        <v>42880</v>
      </c>
      <c r="B397" s="2">
        <f>RSI!B397</f>
        <v>0.78</v>
      </c>
      <c r="C397" s="2">
        <f>RSI!I397</f>
        <v>27.368397094626701</v>
      </c>
      <c r="D397" s="2">
        <f>MACD!E397</f>
        <v>1.1816569210526651E-2</v>
      </c>
      <c r="E397" s="2">
        <f>MACD!F397</f>
        <v>5.1563114713122629E-3</v>
      </c>
      <c r="F397" s="2">
        <f>'Moving Avg'!D397</f>
        <v>0.79600000000000004</v>
      </c>
      <c r="G397" s="2">
        <f>'Moving Avg'!F397</f>
        <v>0.81450000000000033</v>
      </c>
      <c r="H397" s="2">
        <f>'Moving Avg'!G397</f>
        <v>0.82679999999999931</v>
      </c>
      <c r="I397" s="2">
        <f>'Moving Avg'!H397</f>
        <v>0.9270000000000006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50</v>
      </c>
      <c r="N397" s="7">
        <f t="shared" si="61"/>
        <v>0</v>
      </c>
      <c r="O397" s="7">
        <f t="shared" si="62"/>
        <v>0</v>
      </c>
      <c r="P397" s="7">
        <f t="shared" si="63"/>
        <v>16.5</v>
      </c>
      <c r="Q397" s="8">
        <f t="shared" si="64"/>
        <v>19.975000000000001</v>
      </c>
      <c r="R397" s="8">
        <f t="shared" si="65"/>
        <v>14.125</v>
      </c>
      <c r="S397" s="8">
        <f t="shared" si="66"/>
        <v>14.925000000000001</v>
      </c>
      <c r="T397" s="8">
        <f t="shared" si="67"/>
        <v>16.625</v>
      </c>
      <c r="U397" s="7">
        <f t="shared" si="68"/>
        <v>16.341666666666669</v>
      </c>
      <c r="V397" s="7">
        <f t="shared" si="69"/>
        <v>16.412500000000001</v>
      </c>
    </row>
    <row r="398" spans="1:22" ht="13.5" x14ac:dyDescent="0.25">
      <c r="A398" s="3">
        <f>RSI!A398</f>
        <v>42881</v>
      </c>
      <c r="B398" s="2">
        <f>RSI!B398</f>
        <v>0.8</v>
      </c>
      <c r="C398" s="2">
        <f>RSI!I398</f>
        <v>42.202104226078355</v>
      </c>
      <c r="D398" s="2">
        <f>MACD!E398</f>
        <v>1.0369840245665007E-2</v>
      </c>
      <c r="E398" s="2">
        <f>MACD!F398</f>
        <v>6.1990172261828114E-3</v>
      </c>
      <c r="F398" s="2">
        <f>'Moving Avg'!D398</f>
        <v>0.79600000000000004</v>
      </c>
      <c r="G398" s="2">
        <f>'Moving Avg'!F398</f>
        <v>0.81300000000000028</v>
      </c>
      <c r="H398" s="2">
        <f>'Moving Avg'!G398</f>
        <v>0.82579999999999931</v>
      </c>
      <c r="I398" s="2">
        <f>'Moving Avg'!H398</f>
        <v>0.92635000000000078</v>
      </c>
      <c r="J398" s="5" t="str">
        <f>OBV!F398</f>
        <v>BEARISH</v>
      </c>
      <c r="K398" s="5" t="str">
        <f>OBV!G398</f>
        <v>NEUTRAL</v>
      </c>
      <c r="L398" s="5" t="str">
        <f>OBV!H398</f>
        <v>NEUTRAL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16.5</v>
      </c>
      <c r="Q398" s="8">
        <f t="shared" si="64"/>
        <v>11.225</v>
      </c>
      <c r="R398" s="8">
        <f t="shared" si="65"/>
        <v>9.125</v>
      </c>
      <c r="S398" s="8">
        <f t="shared" si="66"/>
        <v>11.175000000000001</v>
      </c>
      <c r="T398" s="8">
        <f t="shared" si="67"/>
        <v>10.375</v>
      </c>
      <c r="U398" s="7">
        <f t="shared" si="68"/>
        <v>10.508333333333335</v>
      </c>
      <c r="V398" s="7">
        <f t="shared" si="69"/>
        <v>10.475000000000001</v>
      </c>
    </row>
    <row r="399" spans="1:22" ht="13.5" x14ac:dyDescent="0.25">
      <c r="A399" s="3">
        <f>RSI!A399</f>
        <v>42884</v>
      </c>
      <c r="B399" s="2">
        <f>RSI!B399</f>
        <v>0.81</v>
      </c>
      <c r="C399" s="2">
        <f>RSI!I399</f>
        <v>47.928470149396986</v>
      </c>
      <c r="D399" s="2">
        <f>MACD!E399</f>
        <v>1.0029869230509525E-2</v>
      </c>
      <c r="E399" s="2">
        <f>MACD!F399</f>
        <v>6.9651876270481541E-3</v>
      </c>
      <c r="F399" s="2">
        <f>'Moving Avg'!D399</f>
        <v>0.79799999999999993</v>
      </c>
      <c r="G399" s="2">
        <f>'Moving Avg'!F399</f>
        <v>0.81200000000000028</v>
      </c>
      <c r="H399" s="2">
        <f>'Moving Avg'!G399</f>
        <v>0.82519999999999927</v>
      </c>
      <c r="I399" s="2">
        <f>'Moving Avg'!H399</f>
        <v>0.92580000000000084</v>
      </c>
      <c r="J399" s="5" t="str">
        <f>OBV!F399</f>
        <v>BEARISH</v>
      </c>
      <c r="K399" s="5" t="str">
        <f>OBV!G399</f>
        <v>NEUTRAL</v>
      </c>
      <c r="L399" s="5" t="str">
        <f>OBV!H399</f>
        <v>BEARISH DIVERGENCE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16.5</v>
      </c>
      <c r="Q399" s="8">
        <f t="shared" si="64"/>
        <v>11.225</v>
      </c>
      <c r="R399" s="8">
        <f t="shared" si="65"/>
        <v>9.125</v>
      </c>
      <c r="S399" s="8">
        <f t="shared" si="66"/>
        <v>11.175000000000001</v>
      </c>
      <c r="T399" s="8">
        <f t="shared" si="67"/>
        <v>10.375</v>
      </c>
      <c r="U399" s="7">
        <f t="shared" si="68"/>
        <v>10.508333333333335</v>
      </c>
      <c r="V399" s="7">
        <f t="shared" si="69"/>
        <v>10.475000000000001</v>
      </c>
    </row>
    <row r="400" spans="1:22" ht="13.5" x14ac:dyDescent="0.25">
      <c r="A400" s="3">
        <f>RSI!A400</f>
        <v>42885</v>
      </c>
      <c r="B400" s="2">
        <f>RSI!B400</f>
        <v>0.81</v>
      </c>
      <c r="C400" s="2">
        <f>RSI!I400</f>
        <v>47.928470149396986</v>
      </c>
      <c r="D400" s="2">
        <f>MACD!E400</f>
        <v>9.7631697829602127E-3</v>
      </c>
      <c r="E400" s="2">
        <f>MACD!F400</f>
        <v>7.5247840582305658E-3</v>
      </c>
      <c r="F400" s="2">
        <f>'Moving Avg'!D400</f>
        <v>0.8</v>
      </c>
      <c r="G400" s="2">
        <f>'Moving Avg'!F400</f>
        <v>0.81100000000000028</v>
      </c>
      <c r="H400" s="2">
        <f>'Moving Avg'!G400</f>
        <v>0.82439999999999924</v>
      </c>
      <c r="I400" s="2">
        <f>'Moving Avg'!H400</f>
        <v>0.92520000000000069</v>
      </c>
      <c r="J400" s="5" t="str">
        <f>OBV!F400</f>
        <v>BEARISH</v>
      </c>
      <c r="K400" s="5" t="str">
        <f>OBV!G400</f>
        <v>NEUTRAL</v>
      </c>
      <c r="L400" s="5" t="str">
        <f>OBV!H400</f>
        <v>BEARISH DIVERGENCE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16.5</v>
      </c>
      <c r="Q400" s="8">
        <f t="shared" si="64"/>
        <v>11.225</v>
      </c>
      <c r="R400" s="8">
        <f t="shared" si="65"/>
        <v>9.125</v>
      </c>
      <c r="S400" s="8">
        <f t="shared" si="66"/>
        <v>11.175000000000001</v>
      </c>
      <c r="T400" s="8">
        <f t="shared" si="67"/>
        <v>10.375</v>
      </c>
      <c r="U400" s="7">
        <f t="shared" si="68"/>
        <v>10.508333333333335</v>
      </c>
      <c r="V400" s="7">
        <f t="shared" si="69"/>
        <v>10.475000000000001</v>
      </c>
    </row>
    <row r="401" spans="1:22" ht="13.5" x14ac:dyDescent="0.25">
      <c r="A401" s="3">
        <f>RSI!A401</f>
        <v>42886</v>
      </c>
      <c r="B401" s="2">
        <f>RSI!B401</f>
        <v>0.81</v>
      </c>
      <c r="C401" s="2">
        <f>RSI!I401</f>
        <v>47.928470149396986</v>
      </c>
      <c r="D401" s="2">
        <f>MACD!E401</f>
        <v>6.4799930672682082E-3</v>
      </c>
      <c r="E401" s="2">
        <f>MACD!F401</f>
        <v>7.3158258600380943E-3</v>
      </c>
      <c r="F401" s="2">
        <f>'Moving Avg'!D401</f>
        <v>0.80199999999999994</v>
      </c>
      <c r="G401" s="2">
        <f>'Moving Avg'!F401</f>
        <v>0.81050000000000022</v>
      </c>
      <c r="H401" s="2">
        <f>'Moving Avg'!G401</f>
        <v>0.82359999999999944</v>
      </c>
      <c r="I401" s="2">
        <f>'Moving Avg'!H401</f>
        <v>0.92450000000000077</v>
      </c>
      <c r="J401" s="5" t="str">
        <f>OBV!F401</f>
        <v>BEARISH</v>
      </c>
      <c r="K401" s="5" t="str">
        <f>OBV!G401</f>
        <v>NEUTRAL</v>
      </c>
      <c r="L401" s="5" t="str">
        <f>OBV!H401</f>
        <v>BEARISH DIVERGENCE</v>
      </c>
      <c r="M401" s="7">
        <f t="shared" si="60"/>
        <v>25</v>
      </c>
      <c r="N401" s="7">
        <f t="shared" si="61"/>
        <v>45</v>
      </c>
      <c r="O401" s="7">
        <f t="shared" si="62"/>
        <v>0</v>
      </c>
      <c r="P401" s="7">
        <f t="shared" si="63"/>
        <v>16.5</v>
      </c>
      <c r="Q401" s="8">
        <f t="shared" si="64"/>
        <v>26.975000000000001</v>
      </c>
      <c r="R401" s="8">
        <f t="shared" si="65"/>
        <v>18.125</v>
      </c>
      <c r="S401" s="8">
        <f t="shared" si="66"/>
        <v>17.925000000000001</v>
      </c>
      <c r="T401" s="8">
        <f t="shared" si="67"/>
        <v>21.625</v>
      </c>
      <c r="U401" s="7">
        <f t="shared" si="68"/>
        <v>21.008333333333336</v>
      </c>
      <c r="V401" s="7">
        <f t="shared" si="69"/>
        <v>21.162500000000001</v>
      </c>
    </row>
    <row r="402" spans="1:22" ht="13.5" x14ac:dyDescent="0.25">
      <c r="A402" s="3">
        <f>RSI!A402</f>
        <v>42887</v>
      </c>
      <c r="B402" s="2">
        <f>RSI!B402</f>
        <v>0.83</v>
      </c>
      <c r="C402" s="2">
        <f>RSI!I402</f>
        <v>58.258835394352133</v>
      </c>
      <c r="D402" s="2">
        <f>MACD!E402</f>
        <v>2.2384159473697318E-3</v>
      </c>
      <c r="E402" s="2">
        <f>MACD!F402</f>
        <v>6.3003438775044215E-3</v>
      </c>
      <c r="F402" s="2">
        <f>'Moving Avg'!D402</f>
        <v>0.81199999999999994</v>
      </c>
      <c r="G402" s="2">
        <f>'Moving Avg'!F402</f>
        <v>0.81100000000000017</v>
      </c>
      <c r="H402" s="2">
        <f>'Moving Avg'!G402</f>
        <v>0.82319999999999938</v>
      </c>
      <c r="I402" s="2">
        <f>'Moving Avg'!H402</f>
        <v>0.92375000000000085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  <c r="M402" s="7">
        <f t="shared" si="60"/>
        <v>25</v>
      </c>
      <c r="N402" s="7">
        <f t="shared" si="61"/>
        <v>45</v>
      </c>
      <c r="O402" s="7">
        <f t="shared" si="62"/>
        <v>0</v>
      </c>
      <c r="P402" s="7">
        <f t="shared" si="63"/>
        <v>83.5</v>
      </c>
      <c r="Q402" s="8">
        <f t="shared" si="64"/>
        <v>37.024999999999999</v>
      </c>
      <c r="R402" s="8">
        <f t="shared" si="65"/>
        <v>34.875</v>
      </c>
      <c r="S402" s="8">
        <f t="shared" si="66"/>
        <v>48.075000000000003</v>
      </c>
      <c r="T402" s="8">
        <f t="shared" si="67"/>
        <v>38.375</v>
      </c>
      <c r="U402" s="7">
        <f t="shared" si="68"/>
        <v>39.991666666666667</v>
      </c>
      <c r="V402" s="7">
        <f t="shared" si="69"/>
        <v>39.587500000000006</v>
      </c>
    </row>
    <row r="403" spans="1:22" ht="13.5" x14ac:dyDescent="0.25">
      <c r="A403" s="3">
        <f>RSI!A403</f>
        <v>42888</v>
      </c>
      <c r="B403" s="2">
        <f>RSI!B403</f>
        <v>0.83</v>
      </c>
      <c r="C403" s="2">
        <f>RSI!I403</f>
        <v>58.258835394352126</v>
      </c>
      <c r="D403" s="2">
        <f>MACD!E403</f>
        <v>-1.4521463653413003E-3</v>
      </c>
      <c r="E403" s="2">
        <f>MACD!F403</f>
        <v>4.749845828935278E-3</v>
      </c>
      <c r="F403" s="2">
        <f>'Moving Avg'!D403</f>
        <v>0.81799999999999995</v>
      </c>
      <c r="G403" s="2">
        <f>'Moving Avg'!F403</f>
        <v>0.81150000000000022</v>
      </c>
      <c r="H403" s="2">
        <f>'Moving Avg'!G403</f>
        <v>0.82279999999999942</v>
      </c>
      <c r="I403" s="2">
        <f>'Moving Avg'!H403</f>
        <v>0.92300000000000093</v>
      </c>
      <c r="J403" s="5" t="str">
        <f>OBV!F403</f>
        <v>BULLISH</v>
      </c>
      <c r="K403" s="5" t="str">
        <f>OBV!G403</f>
        <v>NEUTRAL</v>
      </c>
      <c r="L403" s="5" t="str">
        <f>OBV!H403</f>
        <v>CONFIRMED BULLISH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83.5</v>
      </c>
      <c r="Q403" s="8">
        <f t="shared" si="64"/>
        <v>37.024999999999999</v>
      </c>
      <c r="R403" s="8">
        <f t="shared" si="65"/>
        <v>34.875</v>
      </c>
      <c r="S403" s="8">
        <f t="shared" si="66"/>
        <v>48.075000000000003</v>
      </c>
      <c r="T403" s="8">
        <f t="shared" si="67"/>
        <v>38.375</v>
      </c>
      <c r="U403" s="7">
        <f t="shared" si="68"/>
        <v>39.991666666666667</v>
      </c>
      <c r="V403" s="7">
        <f t="shared" si="69"/>
        <v>39.587500000000006</v>
      </c>
    </row>
    <row r="404" spans="1:22" ht="13.5" x14ac:dyDescent="0.25">
      <c r="A404" s="3">
        <f>RSI!A404</f>
        <v>42891</v>
      </c>
      <c r="B404" s="2">
        <f>RSI!B404</f>
        <v>0.83</v>
      </c>
      <c r="C404" s="2">
        <f>RSI!I404</f>
        <v>58.258835394352126</v>
      </c>
      <c r="D404" s="2">
        <f>MACD!E404</f>
        <v>-4.668944230110994E-3</v>
      </c>
      <c r="E404" s="2">
        <f>MACD!F404</f>
        <v>2.8660878171260238E-3</v>
      </c>
      <c r="F404" s="2">
        <f>'Moving Avg'!D404</f>
        <v>0.82200000000000006</v>
      </c>
      <c r="G404" s="2">
        <f>'Moving Avg'!F404</f>
        <v>0.81200000000000006</v>
      </c>
      <c r="H404" s="2">
        <f>'Moving Avg'!G404</f>
        <v>0.82239999999999958</v>
      </c>
      <c r="I404" s="2">
        <f>'Moving Avg'!H404</f>
        <v>0.92225000000000112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  <c r="M404" s="7">
        <f t="shared" si="60"/>
        <v>25</v>
      </c>
      <c r="N404" s="7">
        <f t="shared" si="61"/>
        <v>45</v>
      </c>
      <c r="O404" s="7">
        <f t="shared" si="62"/>
        <v>0</v>
      </c>
      <c r="P404" s="7">
        <f t="shared" si="63"/>
        <v>83.5</v>
      </c>
      <c r="Q404" s="8">
        <f t="shared" si="64"/>
        <v>37.024999999999999</v>
      </c>
      <c r="R404" s="8">
        <f t="shared" si="65"/>
        <v>34.875</v>
      </c>
      <c r="S404" s="8">
        <f t="shared" si="66"/>
        <v>48.075000000000003</v>
      </c>
      <c r="T404" s="8">
        <f t="shared" si="67"/>
        <v>38.375</v>
      </c>
      <c r="U404" s="7">
        <f t="shared" si="68"/>
        <v>39.991666666666667</v>
      </c>
      <c r="V404" s="7">
        <f t="shared" si="69"/>
        <v>39.587500000000006</v>
      </c>
    </row>
    <row r="405" spans="1:22" ht="13.5" x14ac:dyDescent="0.25">
      <c r="A405" s="3">
        <f>RSI!A405</f>
        <v>42892</v>
      </c>
      <c r="B405" s="2">
        <f>RSI!B405</f>
        <v>0.84</v>
      </c>
      <c r="C405" s="2">
        <f>RSI!I405</f>
        <v>62.860127479861973</v>
      </c>
      <c r="D405" s="2">
        <f>MACD!E405</f>
        <v>-8.2186411984620511E-3</v>
      </c>
      <c r="E405" s="2">
        <f>MACD!F405</f>
        <v>6.4914201400840892E-4</v>
      </c>
      <c r="F405" s="2">
        <f>'Moving Avg'!D405</f>
        <v>0.82800000000000007</v>
      </c>
      <c r="G405" s="2">
        <f>'Moving Avg'!F405</f>
        <v>0.81250000000000022</v>
      </c>
      <c r="H405" s="2">
        <f>'Moving Avg'!G405</f>
        <v>0.82219999999999971</v>
      </c>
      <c r="I405" s="2">
        <f>'Moving Avg'!H405</f>
        <v>0.9215500000000012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  <c r="M405" s="7">
        <f t="shared" si="60"/>
        <v>25</v>
      </c>
      <c r="N405" s="7">
        <f t="shared" si="61"/>
        <v>45</v>
      </c>
      <c r="O405" s="7">
        <f t="shared" si="62"/>
        <v>0</v>
      </c>
      <c r="P405" s="7">
        <f t="shared" si="63"/>
        <v>83.5</v>
      </c>
      <c r="Q405" s="8">
        <f t="shared" si="64"/>
        <v>37.024999999999999</v>
      </c>
      <c r="R405" s="8">
        <f t="shared" si="65"/>
        <v>34.875</v>
      </c>
      <c r="S405" s="8">
        <f t="shared" si="66"/>
        <v>48.075000000000003</v>
      </c>
      <c r="T405" s="8">
        <f t="shared" si="67"/>
        <v>38.375</v>
      </c>
      <c r="U405" s="7">
        <f t="shared" si="68"/>
        <v>39.991666666666667</v>
      </c>
      <c r="V405" s="7">
        <f t="shared" si="69"/>
        <v>39.587500000000006</v>
      </c>
    </row>
    <row r="406" spans="1:22" ht="13.5" x14ac:dyDescent="0.25">
      <c r="A406" s="3">
        <f>RSI!A406</f>
        <v>42893</v>
      </c>
      <c r="B406" s="2">
        <f>RSI!B406</f>
        <v>0.84</v>
      </c>
      <c r="C406" s="2">
        <f>RSI!I406</f>
        <v>62.860127479861973</v>
      </c>
      <c r="D406" s="2">
        <f>MACD!E406</f>
        <v>-1.1361923538925511E-2</v>
      </c>
      <c r="E406" s="2">
        <f>MACD!F406</f>
        <v>-1.7530710965783752E-3</v>
      </c>
      <c r="F406" s="2">
        <f>'Moving Avg'!D406</f>
        <v>0.83399999999999996</v>
      </c>
      <c r="G406" s="2">
        <f>'Moving Avg'!F406</f>
        <v>0.81300000000000006</v>
      </c>
      <c r="H406" s="2">
        <f>'Moving Avg'!G406</f>
        <v>0.82219999999999982</v>
      </c>
      <c r="I406" s="2">
        <f>'Moving Avg'!H406</f>
        <v>0.9206500000000013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45</v>
      </c>
      <c r="O406" s="7">
        <f t="shared" si="62"/>
        <v>0</v>
      </c>
      <c r="P406" s="7">
        <f t="shared" si="63"/>
        <v>83.5</v>
      </c>
      <c r="Q406" s="8">
        <f t="shared" si="64"/>
        <v>37.024999999999999</v>
      </c>
      <c r="R406" s="8">
        <f t="shared" si="65"/>
        <v>34.875</v>
      </c>
      <c r="S406" s="8">
        <f t="shared" si="66"/>
        <v>48.075000000000003</v>
      </c>
      <c r="T406" s="8">
        <f t="shared" si="67"/>
        <v>38.375</v>
      </c>
      <c r="U406" s="7">
        <f t="shared" si="68"/>
        <v>39.991666666666667</v>
      </c>
      <c r="V406" s="7">
        <f t="shared" si="69"/>
        <v>39.587500000000006</v>
      </c>
    </row>
    <row r="407" spans="1:22" ht="13.5" x14ac:dyDescent="0.25">
      <c r="A407" s="3">
        <f>RSI!A407</f>
        <v>42894</v>
      </c>
      <c r="B407" s="2">
        <f>RSI!B407</f>
        <v>0.84</v>
      </c>
      <c r="C407" s="2">
        <f>RSI!I407</f>
        <v>62.860127479861966</v>
      </c>
      <c r="D407" s="2">
        <f>MACD!E407</f>
        <v>-1.7227892055939109E-2</v>
      </c>
      <c r="E407" s="2">
        <f>MACD!F407</f>
        <v>-4.8480352884505227E-3</v>
      </c>
      <c r="F407" s="2">
        <f>'Moving Avg'!D407</f>
        <v>0.83599999999999997</v>
      </c>
      <c r="G407" s="2">
        <f>'Moving Avg'!F407</f>
        <v>0.81350000000000011</v>
      </c>
      <c r="H407" s="2">
        <f>'Moving Avg'!G407</f>
        <v>0.82220000000000015</v>
      </c>
      <c r="I407" s="2">
        <f>'Moving Avg'!H407</f>
        <v>0.9197500000000014</v>
      </c>
      <c r="J407" s="5" t="str">
        <f>OBV!F407</f>
        <v>BULLISH</v>
      </c>
      <c r="K407" s="5" t="str">
        <f>OBV!G407</f>
        <v>NEUTRAL</v>
      </c>
      <c r="L407" s="5" t="str">
        <f>OBV!H407</f>
        <v>CONFIRMED BULLISH</v>
      </c>
      <c r="M407" s="7">
        <f t="shared" si="60"/>
        <v>25</v>
      </c>
      <c r="N407" s="7">
        <f t="shared" si="61"/>
        <v>45</v>
      </c>
      <c r="O407" s="7">
        <f t="shared" si="62"/>
        <v>0</v>
      </c>
      <c r="P407" s="7">
        <f t="shared" si="63"/>
        <v>83.5</v>
      </c>
      <c r="Q407" s="8">
        <f t="shared" si="64"/>
        <v>37.024999999999999</v>
      </c>
      <c r="R407" s="8">
        <f t="shared" si="65"/>
        <v>34.875</v>
      </c>
      <c r="S407" s="8">
        <f t="shared" si="66"/>
        <v>48.075000000000003</v>
      </c>
      <c r="T407" s="8">
        <f t="shared" si="67"/>
        <v>38.375</v>
      </c>
      <c r="U407" s="7">
        <f t="shared" si="68"/>
        <v>39.991666666666667</v>
      </c>
      <c r="V407" s="7">
        <f t="shared" si="69"/>
        <v>39.587500000000006</v>
      </c>
    </row>
    <row r="408" spans="1:22" ht="13.5" x14ac:dyDescent="0.25">
      <c r="A408" s="3">
        <f>RSI!A408</f>
        <v>42895</v>
      </c>
      <c r="B408" s="2">
        <f>RSI!B408</f>
        <v>0.8</v>
      </c>
      <c r="C408" s="2">
        <f>RSI!I408</f>
        <v>40.536143211737127</v>
      </c>
      <c r="D408" s="2">
        <f>MACD!E408</f>
        <v>-1.6271281725326436E-2</v>
      </c>
      <c r="E408" s="2">
        <f>MACD!F408</f>
        <v>-7.1326845758257059E-3</v>
      </c>
      <c r="F408" s="2">
        <f>'Moving Avg'!D408</f>
        <v>0.82999999999999985</v>
      </c>
      <c r="G408" s="2">
        <f>'Moving Avg'!F408</f>
        <v>0.81300000000000006</v>
      </c>
      <c r="H408" s="2">
        <f>'Moving Avg'!G408</f>
        <v>0.82140000000000002</v>
      </c>
      <c r="I408" s="2">
        <f>'Moving Avg'!H408</f>
        <v>0.91865000000000141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25</v>
      </c>
      <c r="N408" s="7">
        <f t="shared" si="61"/>
        <v>45</v>
      </c>
      <c r="O408" s="7">
        <f t="shared" si="62"/>
        <v>0</v>
      </c>
      <c r="P408" s="7">
        <f t="shared" si="63"/>
        <v>16.5</v>
      </c>
      <c r="Q408" s="8">
        <f t="shared" si="64"/>
        <v>26.975000000000001</v>
      </c>
      <c r="R408" s="8">
        <f t="shared" si="65"/>
        <v>18.125</v>
      </c>
      <c r="S408" s="8">
        <f t="shared" si="66"/>
        <v>17.925000000000001</v>
      </c>
      <c r="T408" s="8">
        <f t="shared" si="67"/>
        <v>21.625</v>
      </c>
      <c r="U408" s="7">
        <f t="shared" si="68"/>
        <v>21.008333333333336</v>
      </c>
      <c r="V408" s="7">
        <f t="shared" si="69"/>
        <v>21.162500000000001</v>
      </c>
    </row>
    <row r="409" spans="1:22" ht="13.5" x14ac:dyDescent="0.25">
      <c r="A409" s="3">
        <f>RSI!A409</f>
        <v>42898</v>
      </c>
      <c r="B409" s="2">
        <f>RSI!B409</f>
        <v>0.82</v>
      </c>
      <c r="C409" s="2">
        <f>RSI!I409</f>
        <v>50.081878223665711</v>
      </c>
      <c r="D409" s="2">
        <f>MACD!E409</f>
        <v>-1.5279392928119084E-2</v>
      </c>
      <c r="E409" s="2">
        <f>MACD!F409</f>
        <v>-8.7620262462843827E-3</v>
      </c>
      <c r="F409" s="2">
        <f>'Moving Avg'!D409</f>
        <v>0.82800000000000007</v>
      </c>
      <c r="G409" s="2">
        <f>'Moving Avg'!F409</f>
        <v>0.81300000000000006</v>
      </c>
      <c r="H409" s="2">
        <f>'Moving Avg'!G409</f>
        <v>0.82100000000000006</v>
      </c>
      <c r="I409" s="2">
        <f>'Moving Avg'!H409</f>
        <v>0.91765000000000141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25</v>
      </c>
      <c r="N409" s="7">
        <f t="shared" si="61"/>
        <v>45</v>
      </c>
      <c r="O409" s="7">
        <f t="shared" si="62"/>
        <v>0</v>
      </c>
      <c r="P409" s="7">
        <f t="shared" si="63"/>
        <v>16.5</v>
      </c>
      <c r="Q409" s="8">
        <f t="shared" si="64"/>
        <v>26.975000000000001</v>
      </c>
      <c r="R409" s="8">
        <f t="shared" si="65"/>
        <v>18.125</v>
      </c>
      <c r="S409" s="8">
        <f t="shared" si="66"/>
        <v>17.925000000000001</v>
      </c>
      <c r="T409" s="8">
        <f t="shared" si="67"/>
        <v>21.625</v>
      </c>
      <c r="U409" s="7">
        <f t="shared" si="68"/>
        <v>21.008333333333336</v>
      </c>
      <c r="V409" s="7">
        <f t="shared" si="69"/>
        <v>21.162500000000001</v>
      </c>
    </row>
    <row r="410" spans="1:22" ht="13.5" x14ac:dyDescent="0.25">
      <c r="A410" s="3">
        <f>RSI!A410</f>
        <v>42899</v>
      </c>
      <c r="B410" s="2">
        <f>RSI!B410</f>
        <v>0.82</v>
      </c>
      <c r="C410" s="2">
        <f>RSI!I410</f>
        <v>50.081878223665711</v>
      </c>
      <c r="D410" s="2">
        <f>MACD!E410</f>
        <v>-1.4442108053633551E-2</v>
      </c>
      <c r="E410" s="2">
        <f>MACD!F410</f>
        <v>-9.8980426077542177E-3</v>
      </c>
      <c r="F410" s="2">
        <f>'Moving Avg'!D410</f>
        <v>0.82400000000000007</v>
      </c>
      <c r="G410" s="2">
        <f>'Moving Avg'!F410</f>
        <v>0.81300000000000006</v>
      </c>
      <c r="H410" s="2">
        <f>'Moving Avg'!G410</f>
        <v>0.82060000000000022</v>
      </c>
      <c r="I410" s="2">
        <f>'Moving Avg'!H410</f>
        <v>0.91650000000000131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45</v>
      </c>
      <c r="O410" s="7">
        <f t="shared" si="62"/>
        <v>0</v>
      </c>
      <c r="P410" s="7">
        <f t="shared" si="63"/>
        <v>16.5</v>
      </c>
      <c r="Q410" s="8">
        <f t="shared" si="64"/>
        <v>26.975000000000001</v>
      </c>
      <c r="R410" s="8">
        <f t="shared" si="65"/>
        <v>18.125</v>
      </c>
      <c r="S410" s="8">
        <f t="shared" si="66"/>
        <v>17.925000000000001</v>
      </c>
      <c r="T410" s="8">
        <f t="shared" si="67"/>
        <v>21.625</v>
      </c>
      <c r="U410" s="7">
        <f t="shared" si="68"/>
        <v>21.008333333333336</v>
      </c>
      <c r="V410" s="7">
        <f t="shared" si="69"/>
        <v>21.162500000000001</v>
      </c>
    </row>
    <row r="411" spans="1:22" ht="13.5" x14ac:dyDescent="0.25">
      <c r="A411" s="3">
        <f>RSI!A411</f>
        <v>42900</v>
      </c>
      <c r="B411" s="2">
        <f>RSI!B411</f>
        <v>0.82</v>
      </c>
      <c r="C411" s="2">
        <f>RSI!I411</f>
        <v>50.081878223665711</v>
      </c>
      <c r="D411" s="2">
        <f>MACD!E411</f>
        <v>-1.3735493316601954E-2</v>
      </c>
      <c r="E411" s="2">
        <f>MACD!F411</f>
        <v>-1.0665532749523766E-2</v>
      </c>
      <c r="F411" s="2">
        <f>'Moving Avg'!D411</f>
        <v>0.82</v>
      </c>
      <c r="G411" s="2">
        <f>'Moving Avg'!F411</f>
        <v>0.81400000000000006</v>
      </c>
      <c r="H411" s="2">
        <f>'Moving Avg'!G411</f>
        <v>0.82040000000000002</v>
      </c>
      <c r="I411" s="2">
        <f>'Moving Avg'!H411</f>
        <v>0.91520000000000135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45</v>
      </c>
      <c r="O411" s="7">
        <f t="shared" si="62"/>
        <v>0</v>
      </c>
      <c r="P411" s="7">
        <f t="shared" si="63"/>
        <v>16.5</v>
      </c>
      <c r="Q411" s="8">
        <f t="shared" si="64"/>
        <v>26.975000000000001</v>
      </c>
      <c r="R411" s="8">
        <f t="shared" si="65"/>
        <v>18.125</v>
      </c>
      <c r="S411" s="8">
        <f t="shared" si="66"/>
        <v>17.925000000000001</v>
      </c>
      <c r="T411" s="8">
        <f t="shared" si="67"/>
        <v>21.625</v>
      </c>
      <c r="U411" s="7">
        <f t="shared" si="68"/>
        <v>21.008333333333336</v>
      </c>
      <c r="V411" s="7">
        <f t="shared" si="69"/>
        <v>21.162500000000001</v>
      </c>
    </row>
    <row r="412" spans="1:22" ht="13.5" x14ac:dyDescent="0.25">
      <c r="A412" s="3">
        <f>RSI!A412</f>
        <v>42901</v>
      </c>
      <c r="B412" s="2">
        <f>RSI!B412</f>
        <v>0.82</v>
      </c>
      <c r="C412" s="2">
        <f>RSI!I412</f>
        <v>50.081878223665711</v>
      </c>
      <c r="D412" s="2">
        <f>MACD!E412</f>
        <v>-1.0062384980561778E-2</v>
      </c>
      <c r="E412" s="2">
        <f>MACD!F412</f>
        <v>-1.054490319573137E-2</v>
      </c>
      <c r="F412" s="2">
        <f>'Moving Avg'!D412</f>
        <v>0.81600000000000006</v>
      </c>
      <c r="G412" s="2">
        <f>'Moving Avg'!F412</f>
        <v>0.81500000000000006</v>
      </c>
      <c r="H412" s="2">
        <f>'Moving Avg'!G412</f>
        <v>0.8206</v>
      </c>
      <c r="I412" s="2">
        <f>'Moving Avg'!H412</f>
        <v>0.91375000000000128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16.5</v>
      </c>
      <c r="Q412" s="8">
        <f t="shared" si="64"/>
        <v>11.225</v>
      </c>
      <c r="R412" s="8">
        <f t="shared" si="65"/>
        <v>9.125</v>
      </c>
      <c r="S412" s="8">
        <f t="shared" si="66"/>
        <v>11.175000000000001</v>
      </c>
      <c r="T412" s="8">
        <f t="shared" si="67"/>
        <v>10.375</v>
      </c>
      <c r="U412" s="7">
        <f t="shared" si="68"/>
        <v>10.508333333333335</v>
      </c>
      <c r="V412" s="7">
        <f t="shared" si="69"/>
        <v>10.475000000000001</v>
      </c>
    </row>
    <row r="413" spans="1:22" ht="13.5" x14ac:dyDescent="0.25">
      <c r="A413" s="3">
        <f>RSI!A413</f>
        <v>42902</v>
      </c>
      <c r="B413" s="2">
        <f>RSI!B413</f>
        <v>0.82</v>
      </c>
      <c r="C413" s="2">
        <f>RSI!I413</f>
        <v>50.081878223665711</v>
      </c>
      <c r="D413" s="2">
        <f>MACD!E413</f>
        <v>-6.9559623813216787E-3</v>
      </c>
      <c r="E413" s="2">
        <f>MACD!F413</f>
        <v>-9.8271150328494324E-3</v>
      </c>
      <c r="F413" s="2">
        <f>'Moving Avg'!D413</f>
        <v>0.82</v>
      </c>
      <c r="G413" s="2">
        <f>'Moving Avg'!F413</f>
        <v>0.81600000000000017</v>
      </c>
      <c r="H413" s="2">
        <f>'Moving Avg'!G413</f>
        <v>0.8206</v>
      </c>
      <c r="I413" s="2">
        <f>'Moving Avg'!H413</f>
        <v>0.91230000000000133</v>
      </c>
      <c r="J413" s="5" t="str">
        <f>OBV!F413</f>
        <v>BULLISH</v>
      </c>
      <c r="K413" s="5" t="str">
        <f>OBV!G413</f>
        <v>NEUTRAL</v>
      </c>
      <c r="L413" s="5" t="str">
        <f>OBV!H413</f>
        <v>CONFIRMED BULLISH</v>
      </c>
      <c r="M413" s="7">
        <f t="shared" si="60"/>
        <v>25</v>
      </c>
      <c r="N413" s="7">
        <f t="shared" si="61"/>
        <v>0</v>
      </c>
      <c r="O413" s="7">
        <f t="shared" si="62"/>
        <v>0</v>
      </c>
      <c r="P413" s="7">
        <f t="shared" si="63"/>
        <v>83.5</v>
      </c>
      <c r="Q413" s="8">
        <f t="shared" si="64"/>
        <v>21.274999999999999</v>
      </c>
      <c r="R413" s="8">
        <f t="shared" si="65"/>
        <v>25.875</v>
      </c>
      <c r="S413" s="8">
        <f t="shared" si="66"/>
        <v>41.325000000000003</v>
      </c>
      <c r="T413" s="8">
        <f t="shared" si="67"/>
        <v>27.125</v>
      </c>
      <c r="U413" s="7">
        <f t="shared" si="68"/>
        <v>29.491666666666664</v>
      </c>
      <c r="V413" s="7">
        <f t="shared" si="69"/>
        <v>28.9</v>
      </c>
    </row>
    <row r="414" spans="1:22" ht="13.5" x14ac:dyDescent="0.25">
      <c r="A414" s="3">
        <f>RSI!A414</f>
        <v>42905</v>
      </c>
      <c r="B414" s="2">
        <f>RSI!B414</f>
        <v>0.82</v>
      </c>
      <c r="C414" s="2">
        <f>RSI!I414</f>
        <v>50.081878223665711</v>
      </c>
      <c r="D414" s="2">
        <f>MACD!E414</f>
        <v>-4.3289251610472146E-3</v>
      </c>
      <c r="E414" s="2">
        <f>MACD!F414</f>
        <v>-8.7274770584889888E-3</v>
      </c>
      <c r="F414" s="2">
        <f>'Moving Avg'!D414</f>
        <v>0.82</v>
      </c>
      <c r="G414" s="2">
        <f>'Moving Avg'!F414</f>
        <v>0.81699999999999995</v>
      </c>
      <c r="H414" s="2">
        <f>'Moving Avg'!G414</f>
        <v>0.8206</v>
      </c>
      <c r="I414" s="2">
        <f>'Moving Avg'!H414</f>
        <v>0.91100000000000125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  <c r="M414" s="7">
        <f t="shared" si="60"/>
        <v>25</v>
      </c>
      <c r="N414" s="7">
        <f t="shared" si="61"/>
        <v>0</v>
      </c>
      <c r="O414" s="7">
        <f t="shared" si="62"/>
        <v>0</v>
      </c>
      <c r="P414" s="7">
        <f t="shared" si="63"/>
        <v>33</v>
      </c>
      <c r="Q414" s="8">
        <f t="shared" si="64"/>
        <v>13.7</v>
      </c>
      <c r="R414" s="8">
        <f t="shared" si="65"/>
        <v>13.25</v>
      </c>
      <c r="S414" s="8">
        <f t="shared" si="66"/>
        <v>18.600000000000001</v>
      </c>
      <c r="T414" s="8">
        <f t="shared" si="67"/>
        <v>14.5</v>
      </c>
      <c r="U414" s="7">
        <f t="shared" si="68"/>
        <v>15.183333333333332</v>
      </c>
      <c r="V414" s="7">
        <f t="shared" si="69"/>
        <v>15.012499999999999</v>
      </c>
    </row>
    <row r="415" spans="1:22" ht="13.5" x14ac:dyDescent="0.25">
      <c r="A415" s="3">
        <f>RSI!A415</f>
        <v>42906</v>
      </c>
      <c r="B415" s="2">
        <f>RSI!B415</f>
        <v>0.82</v>
      </c>
      <c r="C415" s="2">
        <f>RSI!I415</f>
        <v>50.081878223665711</v>
      </c>
      <c r="D415" s="2">
        <f>MACD!E415</f>
        <v>-5.6895098378317854E-4</v>
      </c>
      <c r="E415" s="2">
        <f>MACD!F415</f>
        <v>-7.0957718435478278E-3</v>
      </c>
      <c r="F415" s="2">
        <f>'Moving Avg'!D415</f>
        <v>0.82</v>
      </c>
      <c r="G415" s="2">
        <f>'Moving Avg'!F415</f>
        <v>0.81800000000000017</v>
      </c>
      <c r="H415" s="2">
        <f>'Moving Avg'!G415</f>
        <v>0.82020000000000015</v>
      </c>
      <c r="I415" s="2">
        <f>'Moving Avg'!H415</f>
        <v>0.90970000000000129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33</v>
      </c>
      <c r="Q415" s="8">
        <f t="shared" si="64"/>
        <v>13.7</v>
      </c>
      <c r="R415" s="8">
        <f t="shared" si="65"/>
        <v>13.25</v>
      </c>
      <c r="S415" s="8">
        <f t="shared" si="66"/>
        <v>18.600000000000001</v>
      </c>
      <c r="T415" s="8">
        <f t="shared" si="67"/>
        <v>14.5</v>
      </c>
      <c r="U415" s="7">
        <f t="shared" si="68"/>
        <v>15.183333333333332</v>
      </c>
      <c r="V415" s="7">
        <f t="shared" si="69"/>
        <v>15.012499999999999</v>
      </c>
    </row>
    <row r="416" spans="1:22" ht="13.5" x14ac:dyDescent="0.25">
      <c r="A416" s="3">
        <f>RSI!A416</f>
        <v>42907</v>
      </c>
      <c r="B416" s="2">
        <f>RSI!B416</f>
        <v>0.82</v>
      </c>
      <c r="C416" s="2">
        <f>RSI!I416</f>
        <v>50.081878223665711</v>
      </c>
      <c r="D416" s="2">
        <f>MACD!E416</f>
        <v>2.6113017304126851E-3</v>
      </c>
      <c r="E416" s="2">
        <f>MACD!F416</f>
        <v>-5.1543571287557257E-3</v>
      </c>
      <c r="F416" s="2">
        <f>'Moving Avg'!D416</f>
        <v>0.82</v>
      </c>
      <c r="G416" s="2">
        <f>'Moving Avg'!F416</f>
        <v>0.81900000000000017</v>
      </c>
      <c r="H416" s="2">
        <f>'Moving Avg'!G416</f>
        <v>0.81980000000000008</v>
      </c>
      <c r="I416" s="2">
        <f>'Moving Avg'!H416</f>
        <v>0.90830000000000122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33</v>
      </c>
      <c r="Q416" s="8">
        <f t="shared" si="64"/>
        <v>13.7</v>
      </c>
      <c r="R416" s="8">
        <f t="shared" si="65"/>
        <v>13.25</v>
      </c>
      <c r="S416" s="8">
        <f t="shared" si="66"/>
        <v>18.600000000000001</v>
      </c>
      <c r="T416" s="8">
        <f t="shared" si="67"/>
        <v>14.5</v>
      </c>
      <c r="U416" s="7">
        <f t="shared" si="68"/>
        <v>15.183333333333332</v>
      </c>
      <c r="V416" s="7">
        <f t="shared" si="69"/>
        <v>15.012499999999999</v>
      </c>
    </row>
    <row r="417" spans="1:22" ht="13.5" x14ac:dyDescent="0.25">
      <c r="A417" s="3">
        <f>RSI!A417</f>
        <v>42908</v>
      </c>
      <c r="B417" s="2">
        <f>RSI!B417</f>
        <v>0.82</v>
      </c>
      <c r="C417" s="2">
        <f>RSI!I417</f>
        <v>50.081878223665711</v>
      </c>
      <c r="D417" s="2">
        <f>MACD!E417</f>
        <v>5.3011145209602706E-3</v>
      </c>
      <c r="E417" s="2">
        <f>MACD!F417</f>
        <v>-3.0632627988125263E-3</v>
      </c>
      <c r="F417" s="2">
        <f>'Moving Avg'!D417</f>
        <v>0.82</v>
      </c>
      <c r="G417" s="2">
        <f>'Moving Avg'!F417</f>
        <v>0.82100000000000006</v>
      </c>
      <c r="H417" s="2">
        <f>'Moving Avg'!G417</f>
        <v>0.81940000000000002</v>
      </c>
      <c r="I417" s="2">
        <f>'Moving Avg'!H417</f>
        <v>0.90690000000000126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33</v>
      </c>
      <c r="Q417" s="8">
        <f t="shared" si="64"/>
        <v>13.7</v>
      </c>
      <c r="R417" s="8">
        <f t="shared" si="65"/>
        <v>13.25</v>
      </c>
      <c r="S417" s="8">
        <f t="shared" si="66"/>
        <v>18.600000000000001</v>
      </c>
      <c r="T417" s="8">
        <f t="shared" si="67"/>
        <v>14.5</v>
      </c>
      <c r="U417" s="7">
        <f t="shared" si="68"/>
        <v>15.183333333333332</v>
      </c>
      <c r="V417" s="7">
        <f t="shared" si="69"/>
        <v>15.012499999999999</v>
      </c>
    </row>
    <row r="418" spans="1:22" ht="13.5" x14ac:dyDescent="0.25">
      <c r="A418" s="3">
        <f>RSI!A418</f>
        <v>42909</v>
      </c>
      <c r="B418" s="2">
        <f>RSI!B418</f>
        <v>0.8</v>
      </c>
      <c r="C418" s="2">
        <f>RSI!I418</f>
        <v>38.149912503535404</v>
      </c>
      <c r="D418" s="2">
        <f>MACD!E418</f>
        <v>2.9036616985008701E-3</v>
      </c>
      <c r="E418" s="2">
        <f>MACD!F418</f>
        <v>-1.8698778993498472E-3</v>
      </c>
      <c r="F418" s="2">
        <f>'Moving Avg'!D418</f>
        <v>0.81600000000000006</v>
      </c>
      <c r="G418" s="2">
        <f>'Moving Avg'!F418</f>
        <v>0.82100000000000006</v>
      </c>
      <c r="H418" s="2">
        <f>'Moving Avg'!G418</f>
        <v>0.81859999999999999</v>
      </c>
      <c r="I418" s="2">
        <f>'Moving Avg'!H418</f>
        <v>0.90555000000000119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16.5</v>
      </c>
      <c r="Q418" s="8">
        <f t="shared" si="64"/>
        <v>11.225</v>
      </c>
      <c r="R418" s="8">
        <f t="shared" si="65"/>
        <v>9.125</v>
      </c>
      <c r="S418" s="8">
        <f t="shared" si="66"/>
        <v>11.175000000000001</v>
      </c>
      <c r="T418" s="8">
        <f t="shared" si="67"/>
        <v>10.375</v>
      </c>
      <c r="U418" s="7">
        <f t="shared" si="68"/>
        <v>10.508333333333335</v>
      </c>
      <c r="V418" s="7">
        <f t="shared" si="69"/>
        <v>10.475000000000001</v>
      </c>
    </row>
    <row r="419" spans="1:22" ht="13.5" x14ac:dyDescent="0.25">
      <c r="A419" s="3">
        <f>RSI!A419</f>
        <v>42914</v>
      </c>
      <c r="B419" s="2">
        <f>RSI!B419</f>
        <v>0.82</v>
      </c>
      <c r="C419" s="2">
        <f>RSI!I419</f>
        <v>50.778873487955238</v>
      </c>
      <c r="D419" s="2">
        <f>MACD!E419</f>
        <v>2.5876669037135924E-3</v>
      </c>
      <c r="E419" s="2">
        <f>MACD!F419</f>
        <v>-9.7836893873715926E-4</v>
      </c>
      <c r="F419" s="2">
        <f>'Moving Avg'!D419</f>
        <v>0.81600000000000006</v>
      </c>
      <c r="G419" s="2">
        <f>'Moving Avg'!F419</f>
        <v>0.82150000000000012</v>
      </c>
      <c r="H419" s="2">
        <f>'Moving Avg'!G419</f>
        <v>0.81879999999999997</v>
      </c>
      <c r="I419" s="2">
        <f>'Moving Avg'!H419</f>
        <v>0.90430000000000121</v>
      </c>
      <c r="J419" s="5" t="str">
        <f>OBV!F419</f>
        <v>BEARISH</v>
      </c>
      <c r="K419" s="5" t="str">
        <f>OBV!G419</f>
        <v>NEUTRAL</v>
      </c>
      <c r="L419" s="5" t="str">
        <f>OBV!H419</f>
        <v>NEUTRAL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16.5</v>
      </c>
      <c r="Q419" s="8">
        <f t="shared" si="64"/>
        <v>11.225</v>
      </c>
      <c r="R419" s="8">
        <f t="shared" si="65"/>
        <v>9.125</v>
      </c>
      <c r="S419" s="8">
        <f t="shared" si="66"/>
        <v>11.175000000000001</v>
      </c>
      <c r="T419" s="8">
        <f t="shared" si="67"/>
        <v>10.375</v>
      </c>
      <c r="U419" s="7">
        <f t="shared" si="68"/>
        <v>10.508333333333335</v>
      </c>
      <c r="V419" s="7">
        <f t="shared" si="69"/>
        <v>10.475000000000001</v>
      </c>
    </row>
    <row r="420" spans="1:22" ht="13.5" x14ac:dyDescent="0.25">
      <c r="A420" s="3">
        <f>RSI!A420</f>
        <v>42915</v>
      </c>
      <c r="B420" s="2">
        <f>RSI!B420</f>
        <v>0.82</v>
      </c>
      <c r="C420" s="2">
        <f>RSI!I420</f>
        <v>50.778873487955238</v>
      </c>
      <c r="D420" s="2">
        <f>MACD!E420</f>
        <v>2.3106035527694635E-3</v>
      </c>
      <c r="E420" s="2">
        <f>MACD!F420</f>
        <v>-3.2057444043583473E-4</v>
      </c>
      <c r="F420" s="2">
        <f>'Moving Avg'!D420</f>
        <v>0.81600000000000006</v>
      </c>
      <c r="G420" s="2">
        <f>'Moving Avg'!F420</f>
        <v>0.82200000000000006</v>
      </c>
      <c r="H420" s="2">
        <f>'Moving Avg'!G420</f>
        <v>0.81859999999999999</v>
      </c>
      <c r="I420" s="2">
        <f>'Moving Avg'!H420</f>
        <v>0.90305000000000124</v>
      </c>
      <c r="J420" s="5" t="str">
        <f>OBV!F420</f>
        <v>BEARISH</v>
      </c>
      <c r="K420" s="5" t="str">
        <f>OBV!G420</f>
        <v>NEUTRAL</v>
      </c>
      <c r="L420" s="5" t="str">
        <f>OBV!H420</f>
        <v>NEUTRAL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16.5</v>
      </c>
      <c r="Q420" s="8">
        <f t="shared" si="64"/>
        <v>11.225</v>
      </c>
      <c r="R420" s="8">
        <f t="shared" si="65"/>
        <v>9.125</v>
      </c>
      <c r="S420" s="8">
        <f t="shared" si="66"/>
        <v>11.175000000000001</v>
      </c>
      <c r="T420" s="8">
        <f t="shared" si="67"/>
        <v>10.375</v>
      </c>
      <c r="U420" s="7">
        <f t="shared" si="68"/>
        <v>10.508333333333335</v>
      </c>
      <c r="V420" s="7">
        <f t="shared" si="69"/>
        <v>10.475000000000001</v>
      </c>
    </row>
    <row r="421" spans="1:22" ht="13.5" x14ac:dyDescent="0.25">
      <c r="A421" s="3">
        <f>RSI!A421</f>
        <v>42916</v>
      </c>
      <c r="B421" s="2">
        <f>RSI!B421</f>
        <v>0.82</v>
      </c>
      <c r="C421" s="2">
        <f>RSI!I421</f>
        <v>50.778873487955238</v>
      </c>
      <c r="D421" s="2">
        <f>MACD!E421</f>
        <v>2.0671994623970846E-3</v>
      </c>
      <c r="E421" s="2">
        <f>MACD!F421</f>
        <v>1.5698034013074917E-4</v>
      </c>
      <c r="F421" s="2">
        <f>'Moving Avg'!D421</f>
        <v>0.81600000000000006</v>
      </c>
      <c r="G421" s="2">
        <f>'Moving Avg'!F421</f>
        <v>0.82250000000000012</v>
      </c>
      <c r="H421" s="2">
        <f>'Moving Avg'!G421</f>
        <v>0.81839999999999991</v>
      </c>
      <c r="I421" s="2">
        <f>'Moving Avg'!H421</f>
        <v>0.90180000000000105</v>
      </c>
      <c r="J421" s="5" t="str">
        <f>OBV!F421</f>
        <v>BEARISH</v>
      </c>
      <c r="K421" s="5" t="str">
        <f>OBV!G421</f>
        <v>NEUTRAL</v>
      </c>
      <c r="L421" s="5" t="str">
        <f>OBV!H421</f>
        <v>NEUTRAL</v>
      </c>
      <c r="M421" s="7">
        <f t="shared" si="60"/>
        <v>25</v>
      </c>
      <c r="N421" s="7">
        <f t="shared" si="61"/>
        <v>0</v>
      </c>
      <c r="O421" s="7">
        <f t="shared" si="62"/>
        <v>0</v>
      </c>
      <c r="P421" s="7">
        <f t="shared" si="63"/>
        <v>16.5</v>
      </c>
      <c r="Q421" s="8">
        <f t="shared" si="64"/>
        <v>11.225</v>
      </c>
      <c r="R421" s="8">
        <f t="shared" si="65"/>
        <v>9.125</v>
      </c>
      <c r="S421" s="8">
        <f t="shared" si="66"/>
        <v>11.175000000000001</v>
      </c>
      <c r="T421" s="8">
        <f t="shared" si="67"/>
        <v>10.375</v>
      </c>
      <c r="U421" s="7">
        <f t="shared" si="68"/>
        <v>10.508333333333335</v>
      </c>
      <c r="V421" s="7">
        <f t="shared" si="69"/>
        <v>10.475000000000001</v>
      </c>
    </row>
    <row r="422" spans="1:22" ht="13.5" x14ac:dyDescent="0.25">
      <c r="A422" s="3">
        <f>RSI!A422</f>
        <v>42919</v>
      </c>
      <c r="B422" s="2">
        <f>RSI!B422</f>
        <v>0.82</v>
      </c>
      <c r="C422" s="2">
        <f>RSI!I422</f>
        <v>50.778873487955238</v>
      </c>
      <c r="D422" s="2">
        <f>MACD!E422</f>
        <v>1.8529404233600388E-3</v>
      </c>
      <c r="E422" s="2">
        <f>MACD!F422</f>
        <v>4.9617235677660708E-4</v>
      </c>
      <c r="F422" s="2">
        <f>'Moving Avg'!D422</f>
        <v>0.81600000000000006</v>
      </c>
      <c r="G422" s="2">
        <f>'Moving Avg'!F422</f>
        <v>0.82200000000000006</v>
      </c>
      <c r="H422" s="2">
        <f>'Moving Avg'!G422</f>
        <v>0.81819999999999993</v>
      </c>
      <c r="I422" s="2">
        <f>'Moving Avg'!H422</f>
        <v>0.90055000000000107</v>
      </c>
      <c r="J422" s="5" t="str">
        <f>OBV!F422</f>
        <v>BEARISH</v>
      </c>
      <c r="K422" s="5" t="str">
        <f>OBV!G422</f>
        <v>NEUTRAL</v>
      </c>
      <c r="L422" s="5" t="str">
        <f>OBV!H422</f>
        <v>NEUTRAL</v>
      </c>
      <c r="M422" s="7">
        <f t="shared" si="60"/>
        <v>25</v>
      </c>
      <c r="N422" s="7">
        <f t="shared" si="61"/>
        <v>0</v>
      </c>
      <c r="O422" s="7">
        <f t="shared" si="62"/>
        <v>0</v>
      </c>
      <c r="P422" s="7">
        <f t="shared" si="63"/>
        <v>16.5</v>
      </c>
      <c r="Q422" s="8">
        <f t="shared" si="64"/>
        <v>11.225</v>
      </c>
      <c r="R422" s="8">
        <f t="shared" si="65"/>
        <v>9.125</v>
      </c>
      <c r="S422" s="8">
        <f t="shared" si="66"/>
        <v>11.175000000000001</v>
      </c>
      <c r="T422" s="8">
        <f t="shared" si="67"/>
        <v>10.375</v>
      </c>
      <c r="U422" s="7">
        <f t="shared" si="68"/>
        <v>10.508333333333335</v>
      </c>
      <c r="V422" s="7">
        <f t="shared" si="69"/>
        <v>10.475000000000001</v>
      </c>
    </row>
    <row r="423" spans="1:22" ht="13.5" x14ac:dyDescent="0.25">
      <c r="A423" s="3">
        <f>RSI!A423</f>
        <v>42920</v>
      </c>
      <c r="B423" s="2">
        <f>RSI!B423</f>
        <v>0.82</v>
      </c>
      <c r="C423" s="2">
        <f>RSI!I423</f>
        <v>50.778873487955238</v>
      </c>
      <c r="D423" s="2">
        <f>MACD!E423</f>
        <v>1.6639575247030525E-3</v>
      </c>
      <c r="E423" s="2">
        <f>MACD!F423</f>
        <v>7.2972939036189616E-4</v>
      </c>
      <c r="F423" s="2">
        <f>'Moving Avg'!D423</f>
        <v>0.82</v>
      </c>
      <c r="G423" s="2">
        <f>'Moving Avg'!F423</f>
        <v>0.82150000000000012</v>
      </c>
      <c r="H423" s="2">
        <f>'Moving Avg'!G423</f>
        <v>0.81799999999999995</v>
      </c>
      <c r="I423" s="2">
        <f>'Moving Avg'!H423</f>
        <v>0.8993000000000011</v>
      </c>
      <c r="J423" s="5" t="str">
        <f>OBV!F423</f>
        <v>BULLISH</v>
      </c>
      <c r="K423" s="5" t="str">
        <f>OBV!G423</f>
        <v>NEUTRAL</v>
      </c>
      <c r="L423" s="5" t="str">
        <f>OBV!H423</f>
        <v>CONFIRMED BULLISH</v>
      </c>
      <c r="M423" s="7">
        <f t="shared" si="60"/>
        <v>25</v>
      </c>
      <c r="N423" s="7">
        <f t="shared" si="61"/>
        <v>0</v>
      </c>
      <c r="O423" s="7">
        <f t="shared" si="62"/>
        <v>0</v>
      </c>
      <c r="P423" s="7">
        <f t="shared" si="63"/>
        <v>83.5</v>
      </c>
      <c r="Q423" s="8">
        <f t="shared" si="64"/>
        <v>21.274999999999999</v>
      </c>
      <c r="R423" s="8">
        <f t="shared" si="65"/>
        <v>25.875</v>
      </c>
      <c r="S423" s="8">
        <f t="shared" si="66"/>
        <v>41.325000000000003</v>
      </c>
      <c r="T423" s="8">
        <f t="shared" si="67"/>
        <v>27.125</v>
      </c>
      <c r="U423" s="7">
        <f t="shared" si="68"/>
        <v>29.491666666666664</v>
      </c>
      <c r="V423" s="7">
        <f t="shared" si="69"/>
        <v>28.9</v>
      </c>
    </row>
    <row r="424" spans="1:22" ht="13.5" x14ac:dyDescent="0.25">
      <c r="A424" s="3">
        <f>RSI!A424</f>
        <v>42921</v>
      </c>
      <c r="B424" s="2">
        <f>RSI!B424</f>
        <v>0.82</v>
      </c>
      <c r="C424" s="2">
        <f>RSI!I424</f>
        <v>50.778873487955238</v>
      </c>
      <c r="D424" s="2">
        <f>MACD!E424</f>
        <v>1.4969315212002288E-3</v>
      </c>
      <c r="E424" s="2">
        <f>MACD!F424</f>
        <v>8.8316981652956277E-4</v>
      </c>
      <c r="F424" s="2">
        <f>'Moving Avg'!D424</f>
        <v>0.82</v>
      </c>
      <c r="G424" s="2">
        <f>'Moving Avg'!F424</f>
        <v>0.82100000000000029</v>
      </c>
      <c r="H424" s="2">
        <f>'Moving Avg'!G424</f>
        <v>0.81779999999999997</v>
      </c>
      <c r="I424" s="2">
        <f>'Moving Avg'!H424</f>
        <v>0.8980500000000009</v>
      </c>
      <c r="J424" s="5" t="str">
        <f>OBV!F424</f>
        <v>NEUTRAL</v>
      </c>
      <c r="K424" s="5" t="str">
        <f>OBV!G424</f>
        <v>NEUTRAL</v>
      </c>
      <c r="L424" s="5" t="str">
        <f>OBV!H424</f>
        <v>NEUTRAL</v>
      </c>
      <c r="M424" s="7">
        <f t="shared" si="60"/>
        <v>25</v>
      </c>
      <c r="N424" s="7">
        <f t="shared" si="61"/>
        <v>0</v>
      </c>
      <c r="O424" s="7">
        <f t="shared" si="62"/>
        <v>0</v>
      </c>
      <c r="P424" s="7">
        <f t="shared" si="63"/>
        <v>33</v>
      </c>
      <c r="Q424" s="8">
        <f t="shared" si="64"/>
        <v>13.7</v>
      </c>
      <c r="R424" s="8">
        <f t="shared" si="65"/>
        <v>13.25</v>
      </c>
      <c r="S424" s="8">
        <f t="shared" si="66"/>
        <v>18.600000000000001</v>
      </c>
      <c r="T424" s="8">
        <f t="shared" si="67"/>
        <v>14.5</v>
      </c>
      <c r="U424" s="7">
        <f t="shared" si="68"/>
        <v>15.183333333333332</v>
      </c>
      <c r="V424" s="7">
        <f t="shared" si="69"/>
        <v>15.012499999999999</v>
      </c>
    </row>
    <row r="425" spans="1:22" ht="13.5" x14ac:dyDescent="0.25">
      <c r="A425" s="3">
        <f>RSI!A425</f>
        <v>42922</v>
      </c>
      <c r="B425" s="2">
        <f>RSI!B425</f>
        <v>0.82</v>
      </c>
      <c r="C425" s="2">
        <f>RSI!I425</f>
        <v>50.778873487955238</v>
      </c>
      <c r="D425" s="2">
        <f>MACD!E425</f>
        <v>1.3490116435702637E-3</v>
      </c>
      <c r="E425" s="2">
        <f>MACD!F425</f>
        <v>9.7633818193770296E-4</v>
      </c>
      <c r="F425" s="2">
        <f>'Moving Avg'!D425</f>
        <v>0.82</v>
      </c>
      <c r="G425" s="2">
        <f>'Moving Avg'!F425</f>
        <v>0.82000000000000006</v>
      </c>
      <c r="H425" s="2">
        <f>'Moving Avg'!G425</f>
        <v>0.81759999999999988</v>
      </c>
      <c r="I425" s="2">
        <f>'Moving Avg'!H425</f>
        <v>0.89680000000000104</v>
      </c>
      <c r="J425" s="5" t="str">
        <f>OBV!F425</f>
        <v>NEUTRAL</v>
      </c>
      <c r="K425" s="5" t="str">
        <f>OBV!G425</f>
        <v>NEUTRAL</v>
      </c>
      <c r="L425" s="5" t="str">
        <f>OBV!H425</f>
        <v>NEUTRAL</v>
      </c>
      <c r="M425" s="7">
        <f t="shared" si="60"/>
        <v>25</v>
      </c>
      <c r="N425" s="7">
        <f t="shared" si="61"/>
        <v>0</v>
      </c>
      <c r="O425" s="7">
        <f t="shared" si="62"/>
        <v>0</v>
      </c>
      <c r="P425" s="7">
        <f t="shared" si="63"/>
        <v>33</v>
      </c>
      <c r="Q425" s="8">
        <f t="shared" si="64"/>
        <v>13.7</v>
      </c>
      <c r="R425" s="8">
        <f t="shared" si="65"/>
        <v>13.25</v>
      </c>
      <c r="S425" s="8">
        <f t="shared" si="66"/>
        <v>18.600000000000001</v>
      </c>
      <c r="T425" s="8">
        <f t="shared" si="67"/>
        <v>14.5</v>
      </c>
      <c r="U425" s="7">
        <f t="shared" si="68"/>
        <v>15.183333333333332</v>
      </c>
      <c r="V425" s="7">
        <f t="shared" si="69"/>
        <v>15.012499999999999</v>
      </c>
    </row>
    <row r="426" spans="1:22" ht="13.5" x14ac:dyDescent="0.25">
      <c r="A426" s="3">
        <f>RSI!A426</f>
        <v>42923</v>
      </c>
      <c r="B426" s="2">
        <f>RSI!B426</f>
        <v>0.84</v>
      </c>
      <c r="C426" s="2">
        <f>RSI!I426</f>
        <v>63.35042824085459</v>
      </c>
      <c r="D426" s="2">
        <f>MACD!E426</f>
        <v>-2.6373483199237935E-4</v>
      </c>
      <c r="E426" s="2">
        <f>MACD!F426</f>
        <v>7.2832357915168647E-4</v>
      </c>
      <c r="F426" s="2">
        <f>'Moving Avg'!D426</f>
        <v>0.82400000000000007</v>
      </c>
      <c r="G426" s="2">
        <f>'Moving Avg'!F426</f>
        <v>0.82000000000000028</v>
      </c>
      <c r="H426" s="2">
        <f>'Moving Avg'!G426</f>
        <v>0.81840000000000002</v>
      </c>
      <c r="I426" s="2">
        <f>'Moving Avg'!H426</f>
        <v>0.89565000000000095</v>
      </c>
      <c r="J426" s="5" t="str">
        <f>OBV!F426</f>
        <v>BULLISH</v>
      </c>
      <c r="K426" s="5" t="str">
        <f>OBV!G426</f>
        <v>NEUTRAL</v>
      </c>
      <c r="L426" s="5" t="str">
        <f>OBV!H426</f>
        <v>CONFIRMED BULLISH</v>
      </c>
      <c r="M426" s="7">
        <f t="shared" si="60"/>
        <v>25</v>
      </c>
      <c r="N426" s="7">
        <f t="shared" si="61"/>
        <v>45</v>
      </c>
      <c r="O426" s="7">
        <f t="shared" si="62"/>
        <v>0</v>
      </c>
      <c r="P426" s="7">
        <f t="shared" si="63"/>
        <v>83.5</v>
      </c>
      <c r="Q426" s="8">
        <f t="shared" si="64"/>
        <v>37.024999999999999</v>
      </c>
      <c r="R426" s="8">
        <f t="shared" si="65"/>
        <v>34.875</v>
      </c>
      <c r="S426" s="8">
        <f t="shared" si="66"/>
        <v>48.075000000000003</v>
      </c>
      <c r="T426" s="8">
        <f t="shared" si="67"/>
        <v>38.375</v>
      </c>
      <c r="U426" s="7">
        <f t="shared" si="68"/>
        <v>39.991666666666667</v>
      </c>
      <c r="V426" s="7">
        <f t="shared" si="69"/>
        <v>39.587500000000006</v>
      </c>
    </row>
    <row r="427" spans="1:22" ht="13.5" x14ac:dyDescent="0.25">
      <c r="A427" s="3">
        <f>RSI!A427</f>
        <v>42926</v>
      </c>
      <c r="B427" s="2">
        <f>RSI!B427</f>
        <v>0.84</v>
      </c>
      <c r="C427" s="2">
        <f>RSI!I427</f>
        <v>63.35042824085459</v>
      </c>
      <c r="D427" s="2">
        <f>MACD!E427</f>
        <v>-1.7521973432508275E-3</v>
      </c>
      <c r="E427" s="2">
        <f>MACD!F427</f>
        <v>2.3221939467118368E-4</v>
      </c>
      <c r="F427" s="2">
        <f>'Moving Avg'!D427</f>
        <v>0.82799999999999996</v>
      </c>
      <c r="G427" s="2">
        <f>'Moving Avg'!F427</f>
        <v>0.82000000000000028</v>
      </c>
      <c r="H427" s="2">
        <f>'Moving Avg'!G427</f>
        <v>0.81860000000000011</v>
      </c>
      <c r="I427" s="2">
        <f>'Moving Avg'!H427</f>
        <v>0.89450000000000085</v>
      </c>
      <c r="J427" s="5" t="str">
        <f>OBV!F427</f>
        <v>BULLISH</v>
      </c>
      <c r="K427" s="5" t="str">
        <f>OBV!G427</f>
        <v>NEUTRAL</v>
      </c>
      <c r="L427" s="5" t="str">
        <f>OBV!H427</f>
        <v>CONFIRMED BULLISH</v>
      </c>
      <c r="M427" s="7">
        <f t="shared" si="60"/>
        <v>25</v>
      </c>
      <c r="N427" s="7">
        <f t="shared" si="61"/>
        <v>45</v>
      </c>
      <c r="O427" s="7">
        <f t="shared" si="62"/>
        <v>0</v>
      </c>
      <c r="P427" s="7">
        <f t="shared" si="63"/>
        <v>83.5</v>
      </c>
      <c r="Q427" s="8">
        <f t="shared" si="64"/>
        <v>37.024999999999999</v>
      </c>
      <c r="R427" s="8">
        <f t="shared" si="65"/>
        <v>34.875</v>
      </c>
      <c r="S427" s="8">
        <f t="shared" si="66"/>
        <v>48.075000000000003</v>
      </c>
      <c r="T427" s="8">
        <f t="shared" si="67"/>
        <v>38.375</v>
      </c>
      <c r="U427" s="7">
        <f t="shared" si="68"/>
        <v>39.991666666666667</v>
      </c>
      <c r="V427" s="7">
        <f t="shared" si="69"/>
        <v>39.587500000000006</v>
      </c>
    </row>
    <row r="428" spans="1:22" ht="13.5" x14ac:dyDescent="0.25">
      <c r="A428" s="3">
        <f>RSI!A428</f>
        <v>42927</v>
      </c>
      <c r="B428" s="2">
        <f>RSI!B428</f>
        <v>0.84</v>
      </c>
      <c r="C428" s="2">
        <f>RSI!I428</f>
        <v>63.35042824085459</v>
      </c>
      <c r="D428" s="2">
        <f>MACD!E428</f>
        <v>-6.2032469193850082E-3</v>
      </c>
      <c r="E428" s="2">
        <f>MACD!F428</f>
        <v>-1.0548738681400546E-3</v>
      </c>
      <c r="F428" s="2">
        <f>'Moving Avg'!D428</f>
        <v>0.83200000000000007</v>
      </c>
      <c r="G428" s="2">
        <f>'Moving Avg'!F428</f>
        <v>0.82200000000000029</v>
      </c>
      <c r="H428" s="2">
        <f>'Moving Avg'!G428</f>
        <v>0.81880000000000019</v>
      </c>
      <c r="I428" s="2">
        <f>'Moving Avg'!H428</f>
        <v>0.89335000000000098</v>
      </c>
      <c r="J428" s="5" t="str">
        <f>OBV!F428</f>
        <v>BULLISH</v>
      </c>
      <c r="K428" s="5" t="str">
        <f>OBV!G428</f>
        <v>NEUTRAL</v>
      </c>
      <c r="L428" s="5" t="str">
        <f>OBV!H428</f>
        <v>CONFIRMED BULLISH</v>
      </c>
      <c r="M428" s="7">
        <f t="shared" si="60"/>
        <v>25</v>
      </c>
      <c r="N428" s="7">
        <f t="shared" si="61"/>
        <v>45</v>
      </c>
      <c r="O428" s="7">
        <f t="shared" si="62"/>
        <v>0</v>
      </c>
      <c r="P428" s="7">
        <f t="shared" si="63"/>
        <v>83.5</v>
      </c>
      <c r="Q428" s="8">
        <f t="shared" si="64"/>
        <v>37.024999999999999</v>
      </c>
      <c r="R428" s="8">
        <f t="shared" si="65"/>
        <v>34.875</v>
      </c>
      <c r="S428" s="8">
        <f t="shared" si="66"/>
        <v>48.075000000000003</v>
      </c>
      <c r="T428" s="8">
        <f t="shared" si="67"/>
        <v>38.375</v>
      </c>
      <c r="U428" s="7">
        <f t="shared" si="68"/>
        <v>39.991666666666667</v>
      </c>
      <c r="V428" s="7">
        <f t="shared" si="69"/>
        <v>39.587500000000006</v>
      </c>
    </row>
    <row r="429" spans="1:22" ht="13.5" x14ac:dyDescent="0.25">
      <c r="A429" s="3">
        <f>RSI!A429</f>
        <v>42928</v>
      </c>
      <c r="B429" s="2">
        <f>RSI!B429</f>
        <v>0.84</v>
      </c>
      <c r="C429" s="2">
        <f>RSI!I429</f>
        <v>63.35042824085459</v>
      </c>
      <c r="D429" s="2">
        <f>MACD!E429</f>
        <v>-6.9987615796680558E-3</v>
      </c>
      <c r="E429" s="2">
        <f>MACD!F429</f>
        <v>-2.243651410445655E-3</v>
      </c>
      <c r="F429" s="2">
        <f>'Moving Avg'!D429</f>
        <v>0.83599999999999997</v>
      </c>
      <c r="G429" s="2">
        <f>'Moving Avg'!F429</f>
        <v>0.82300000000000006</v>
      </c>
      <c r="H429" s="2">
        <f>'Moving Avg'!G429</f>
        <v>0.81900000000000039</v>
      </c>
      <c r="I429" s="2">
        <f>'Moving Avg'!H429</f>
        <v>0.89220000000000088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  <c r="M429" s="7">
        <f t="shared" si="60"/>
        <v>25</v>
      </c>
      <c r="N429" s="7">
        <f t="shared" si="61"/>
        <v>45</v>
      </c>
      <c r="O429" s="7">
        <f t="shared" si="62"/>
        <v>0</v>
      </c>
      <c r="P429" s="7">
        <f t="shared" si="63"/>
        <v>83.5</v>
      </c>
      <c r="Q429" s="8">
        <f t="shared" si="64"/>
        <v>37.024999999999999</v>
      </c>
      <c r="R429" s="8">
        <f t="shared" si="65"/>
        <v>34.875</v>
      </c>
      <c r="S429" s="8">
        <f t="shared" si="66"/>
        <v>48.075000000000003</v>
      </c>
      <c r="T429" s="8">
        <f t="shared" si="67"/>
        <v>38.375</v>
      </c>
      <c r="U429" s="7">
        <f t="shared" si="68"/>
        <v>39.991666666666667</v>
      </c>
      <c r="V429" s="7">
        <f t="shared" si="69"/>
        <v>39.587500000000006</v>
      </c>
    </row>
    <row r="430" spans="1:22" ht="13.5" x14ac:dyDescent="0.25">
      <c r="A430" s="3">
        <f>RSI!A430</f>
        <v>42929</v>
      </c>
      <c r="B430" s="2">
        <f>RSI!B430</f>
        <v>0.84</v>
      </c>
      <c r="C430" s="2">
        <f>RSI!I430</f>
        <v>63.35042824085459</v>
      </c>
      <c r="D430" s="2">
        <f>MACD!E430</f>
        <v>-7.7701903126001781E-3</v>
      </c>
      <c r="E430" s="2">
        <f>MACD!F430</f>
        <v>-3.3489591908765597E-3</v>
      </c>
      <c r="F430" s="2">
        <f>'Moving Avg'!D430</f>
        <v>0.84000000000000008</v>
      </c>
      <c r="G430" s="2">
        <f>'Moving Avg'!F430</f>
        <v>0.82400000000000007</v>
      </c>
      <c r="H430" s="2">
        <f>'Moving Avg'!G430</f>
        <v>0.81920000000000048</v>
      </c>
      <c r="I430" s="2">
        <f>'Moving Avg'!H430</f>
        <v>0.89120000000000088</v>
      </c>
      <c r="J430" s="5" t="str">
        <f>OBV!F430</f>
        <v>BULLISH</v>
      </c>
      <c r="K430" s="5" t="str">
        <f>OBV!G430</f>
        <v>NEUTRAL</v>
      </c>
      <c r="L430" s="5" t="str">
        <f>OBV!H430</f>
        <v>CONFIRMED BULLISH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83.5</v>
      </c>
      <c r="Q430" s="8">
        <f t="shared" si="64"/>
        <v>37.024999999999999</v>
      </c>
      <c r="R430" s="8">
        <f t="shared" si="65"/>
        <v>34.875</v>
      </c>
      <c r="S430" s="8">
        <f t="shared" si="66"/>
        <v>48.075000000000003</v>
      </c>
      <c r="T430" s="8">
        <f t="shared" si="67"/>
        <v>38.375</v>
      </c>
      <c r="U430" s="7">
        <f t="shared" si="68"/>
        <v>39.991666666666667</v>
      </c>
      <c r="V430" s="7">
        <f t="shared" si="69"/>
        <v>39.587500000000006</v>
      </c>
    </row>
    <row r="431" spans="1:22" ht="13.5" x14ac:dyDescent="0.25">
      <c r="A431" s="3">
        <f>RSI!A431</f>
        <v>42930</v>
      </c>
      <c r="B431" s="2">
        <f>RSI!B431</f>
        <v>0.84</v>
      </c>
      <c r="C431" s="2">
        <f>RSI!I431</f>
        <v>63.350428240854583</v>
      </c>
      <c r="D431" s="2">
        <f>MACD!E431</f>
        <v>-8.5139570940985232E-3</v>
      </c>
      <c r="E431" s="2">
        <f>MACD!F431</f>
        <v>-4.3819587715209531E-3</v>
      </c>
      <c r="F431" s="2">
        <f>'Moving Avg'!D431</f>
        <v>0.84000000000000008</v>
      </c>
      <c r="G431" s="2">
        <f>'Moving Avg'!F431</f>
        <v>0.82499999999999996</v>
      </c>
      <c r="H431" s="2">
        <f>'Moving Avg'!G431</f>
        <v>0.81960000000000055</v>
      </c>
      <c r="I431" s="2">
        <f>'Moving Avg'!H431</f>
        <v>0.89020000000000099</v>
      </c>
      <c r="J431" s="5" t="str">
        <f>OBV!F431</f>
        <v>NEUTRAL</v>
      </c>
      <c r="K431" s="5" t="str">
        <f>OBV!G431</f>
        <v>NEUTRAL</v>
      </c>
      <c r="L431" s="5" t="str">
        <f>OBV!H431</f>
        <v>NEUTRAL</v>
      </c>
      <c r="M431" s="7">
        <f t="shared" si="60"/>
        <v>25</v>
      </c>
      <c r="N431" s="7">
        <f t="shared" si="61"/>
        <v>45</v>
      </c>
      <c r="O431" s="7">
        <f t="shared" si="62"/>
        <v>0</v>
      </c>
      <c r="P431" s="7">
        <f t="shared" si="63"/>
        <v>33</v>
      </c>
      <c r="Q431" s="8">
        <f t="shared" si="64"/>
        <v>29.45</v>
      </c>
      <c r="R431" s="8">
        <f t="shared" si="65"/>
        <v>22.25</v>
      </c>
      <c r="S431" s="8">
        <f t="shared" si="66"/>
        <v>25.35</v>
      </c>
      <c r="T431" s="8">
        <f t="shared" si="67"/>
        <v>25.75</v>
      </c>
      <c r="U431" s="7">
        <f t="shared" si="68"/>
        <v>25.683333333333337</v>
      </c>
      <c r="V431" s="7">
        <f t="shared" si="69"/>
        <v>25.700000000000003</v>
      </c>
    </row>
    <row r="432" spans="1:22" ht="13.5" x14ac:dyDescent="0.25">
      <c r="A432" s="3">
        <f>RSI!A432</f>
        <v>42933</v>
      </c>
      <c r="B432" s="2">
        <f>RSI!B432</f>
        <v>0.84</v>
      </c>
      <c r="C432" s="2">
        <f>RSI!I432</f>
        <v>63.350428240854583</v>
      </c>
      <c r="D432" s="2">
        <f>MACD!E432</f>
        <v>-9.2275754318069669E-3</v>
      </c>
      <c r="E432" s="2">
        <f>MACD!F432</f>
        <v>-5.3510821035781565E-3</v>
      </c>
      <c r="F432" s="2">
        <f>'Moving Avg'!D432</f>
        <v>0.84000000000000008</v>
      </c>
      <c r="G432" s="2">
        <f>'Moving Avg'!F432</f>
        <v>0.82599999999999996</v>
      </c>
      <c r="H432" s="2">
        <f>'Moving Avg'!G432</f>
        <v>0.82000000000000062</v>
      </c>
      <c r="I432" s="2">
        <f>'Moving Avg'!H432</f>
        <v>0.88920000000000077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33</v>
      </c>
      <c r="Q432" s="8">
        <f t="shared" si="64"/>
        <v>29.45</v>
      </c>
      <c r="R432" s="8">
        <f t="shared" si="65"/>
        <v>22.25</v>
      </c>
      <c r="S432" s="8">
        <f t="shared" si="66"/>
        <v>25.35</v>
      </c>
      <c r="T432" s="8">
        <f t="shared" si="67"/>
        <v>25.75</v>
      </c>
      <c r="U432" s="7">
        <f t="shared" si="68"/>
        <v>25.683333333333337</v>
      </c>
      <c r="V432" s="7">
        <f t="shared" si="69"/>
        <v>25.700000000000003</v>
      </c>
    </row>
    <row r="433" spans="1:22" ht="13.5" x14ac:dyDescent="0.25">
      <c r="A433" s="3">
        <f>RSI!A433</f>
        <v>42934</v>
      </c>
      <c r="B433" s="2">
        <f>RSI!B433</f>
        <v>0.81</v>
      </c>
      <c r="C433" s="2">
        <f>RSI!I433</f>
        <v>38.543512396909428</v>
      </c>
      <c r="D433" s="2">
        <f>MACD!E433</f>
        <v>-7.6872185689653705E-3</v>
      </c>
      <c r="E433" s="2">
        <f>MACD!F433</f>
        <v>-5.8183093966555997E-3</v>
      </c>
      <c r="F433" s="2">
        <f>'Moving Avg'!D433</f>
        <v>0.83399999999999996</v>
      </c>
      <c r="G433" s="2">
        <f>'Moving Avg'!F433</f>
        <v>0.82550000000000012</v>
      </c>
      <c r="H433" s="2">
        <f>'Moving Avg'!G433</f>
        <v>0.81980000000000064</v>
      </c>
      <c r="I433" s="2">
        <f>'Moving Avg'!H433</f>
        <v>0.88800000000000068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  <c r="M433" s="7">
        <f t="shared" si="60"/>
        <v>25</v>
      </c>
      <c r="N433" s="7">
        <f t="shared" si="61"/>
        <v>45</v>
      </c>
      <c r="O433" s="7">
        <f t="shared" si="62"/>
        <v>0</v>
      </c>
      <c r="P433" s="7">
        <f t="shared" si="63"/>
        <v>16.5</v>
      </c>
      <c r="Q433" s="8">
        <f t="shared" si="64"/>
        <v>26.975000000000001</v>
      </c>
      <c r="R433" s="8">
        <f t="shared" si="65"/>
        <v>18.125</v>
      </c>
      <c r="S433" s="8">
        <f t="shared" si="66"/>
        <v>17.925000000000001</v>
      </c>
      <c r="T433" s="8">
        <f t="shared" si="67"/>
        <v>21.625</v>
      </c>
      <c r="U433" s="7">
        <f t="shared" si="68"/>
        <v>21.008333333333336</v>
      </c>
      <c r="V433" s="7">
        <f t="shared" si="69"/>
        <v>21.162500000000001</v>
      </c>
    </row>
    <row r="434" spans="1:22" ht="13.5" x14ac:dyDescent="0.25">
      <c r="A434" s="3">
        <f>RSI!A434</f>
        <v>42935</v>
      </c>
      <c r="B434" s="2">
        <f>RSI!B434</f>
        <v>0.81</v>
      </c>
      <c r="C434" s="2">
        <f>RSI!I434</f>
        <v>38.543512396909428</v>
      </c>
      <c r="D434" s="2">
        <f>MACD!E434</f>
        <v>-6.2788225246425133E-3</v>
      </c>
      <c r="E434" s="2">
        <f>MACD!F434</f>
        <v>-5.9104120222529827E-3</v>
      </c>
      <c r="F434" s="2">
        <f>'Moving Avg'!D434</f>
        <v>0.82800000000000007</v>
      </c>
      <c r="G434" s="2">
        <f>'Moving Avg'!F434</f>
        <v>0.82499999999999996</v>
      </c>
      <c r="H434" s="2">
        <f>'Moving Avg'!G434</f>
        <v>0.81960000000000066</v>
      </c>
      <c r="I434" s="2">
        <f>'Moving Avg'!H434</f>
        <v>0.88695000000000068</v>
      </c>
      <c r="J434" s="5" t="str">
        <f>OBV!F434</f>
        <v>BEARISH</v>
      </c>
      <c r="K434" s="5" t="str">
        <f>OBV!G434</f>
        <v>NEUTRAL</v>
      </c>
      <c r="L434" s="5" t="str">
        <f>OBV!H434</f>
        <v>CONFIRMED BEARISH</v>
      </c>
      <c r="M434" s="7">
        <f t="shared" si="60"/>
        <v>25</v>
      </c>
      <c r="N434" s="7">
        <f t="shared" si="61"/>
        <v>45</v>
      </c>
      <c r="O434" s="7">
        <f t="shared" si="62"/>
        <v>0</v>
      </c>
      <c r="P434" s="7">
        <f t="shared" si="63"/>
        <v>16.5</v>
      </c>
      <c r="Q434" s="8">
        <f t="shared" si="64"/>
        <v>26.975000000000001</v>
      </c>
      <c r="R434" s="8">
        <f t="shared" si="65"/>
        <v>18.125</v>
      </c>
      <c r="S434" s="8">
        <f t="shared" si="66"/>
        <v>17.925000000000001</v>
      </c>
      <c r="T434" s="8">
        <f t="shared" si="67"/>
        <v>21.625</v>
      </c>
      <c r="U434" s="7">
        <f t="shared" si="68"/>
        <v>21.008333333333336</v>
      </c>
      <c r="V434" s="7">
        <f t="shared" si="69"/>
        <v>21.162500000000001</v>
      </c>
    </row>
    <row r="435" spans="1:22" ht="13.5" x14ac:dyDescent="0.25">
      <c r="A435" s="3">
        <f>RSI!A435</f>
        <v>42936</v>
      </c>
      <c r="B435" s="2">
        <f>RSI!B435</f>
        <v>0.81</v>
      </c>
      <c r="C435" s="2">
        <f>RSI!I435</f>
        <v>38.543512396909428</v>
      </c>
      <c r="D435" s="2">
        <f>MACD!E435</f>
        <v>-4.9898646833680393E-3</v>
      </c>
      <c r="E435" s="2">
        <f>MACD!F435</f>
        <v>-5.7263025544759946E-3</v>
      </c>
      <c r="F435" s="2">
        <f>'Moving Avg'!D435</f>
        <v>0.82200000000000006</v>
      </c>
      <c r="G435" s="2">
        <f>'Moving Avg'!F435</f>
        <v>0.82450000000000012</v>
      </c>
      <c r="H435" s="2">
        <f>'Moving Avg'!G435</f>
        <v>0.81920000000000071</v>
      </c>
      <c r="I435" s="2">
        <f>'Moving Avg'!H435</f>
        <v>0.88590000000000058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  <c r="M435" s="7">
        <f t="shared" si="60"/>
        <v>25</v>
      </c>
      <c r="N435" s="7">
        <f t="shared" si="61"/>
        <v>0</v>
      </c>
      <c r="O435" s="7">
        <f t="shared" si="62"/>
        <v>0</v>
      </c>
      <c r="P435" s="7">
        <f t="shared" si="63"/>
        <v>16.5</v>
      </c>
      <c r="Q435" s="8">
        <f t="shared" si="64"/>
        <v>11.225</v>
      </c>
      <c r="R435" s="8">
        <f t="shared" si="65"/>
        <v>9.125</v>
      </c>
      <c r="S435" s="8">
        <f t="shared" si="66"/>
        <v>11.175000000000001</v>
      </c>
      <c r="T435" s="8">
        <f t="shared" si="67"/>
        <v>10.375</v>
      </c>
      <c r="U435" s="7">
        <f t="shared" si="68"/>
        <v>10.508333333333335</v>
      </c>
      <c r="V435" s="7">
        <f t="shared" si="69"/>
        <v>10.475000000000001</v>
      </c>
    </row>
    <row r="436" spans="1:22" ht="13.5" x14ac:dyDescent="0.25">
      <c r="A436" s="3">
        <f>RSI!A436</f>
        <v>42937</v>
      </c>
      <c r="B436" s="2">
        <f>RSI!B436</f>
        <v>0.78</v>
      </c>
      <c r="C436" s="2">
        <f>RSI!I436</f>
        <v>25.884162844215325</v>
      </c>
      <c r="D436" s="2">
        <f>MACD!E436</f>
        <v>1.4899725390933316E-3</v>
      </c>
      <c r="E436" s="2">
        <f>MACD!F436</f>
        <v>-4.283047535762129E-3</v>
      </c>
      <c r="F436" s="2">
        <f>'Moving Avg'!D436</f>
        <v>0.80999999999999994</v>
      </c>
      <c r="G436" s="2">
        <f>'Moving Avg'!F436</f>
        <v>0.82250000000000012</v>
      </c>
      <c r="H436" s="2">
        <f>'Moving Avg'!G436</f>
        <v>0.81820000000000082</v>
      </c>
      <c r="I436" s="2">
        <f>'Moving Avg'!H436</f>
        <v>0.8847000000000006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50</v>
      </c>
      <c r="N436" s="7">
        <f t="shared" si="61"/>
        <v>0</v>
      </c>
      <c r="O436" s="7">
        <f t="shared" si="62"/>
        <v>0</v>
      </c>
      <c r="P436" s="7">
        <f t="shared" si="63"/>
        <v>16.5</v>
      </c>
      <c r="Q436" s="8">
        <f t="shared" si="64"/>
        <v>19.975000000000001</v>
      </c>
      <c r="R436" s="8">
        <f t="shared" si="65"/>
        <v>14.125</v>
      </c>
      <c r="S436" s="8">
        <f t="shared" si="66"/>
        <v>14.925000000000001</v>
      </c>
      <c r="T436" s="8">
        <f t="shared" si="67"/>
        <v>16.625</v>
      </c>
      <c r="U436" s="7">
        <f t="shared" si="68"/>
        <v>16.341666666666669</v>
      </c>
      <c r="V436" s="7">
        <f t="shared" si="69"/>
        <v>16.412500000000001</v>
      </c>
    </row>
    <row r="437" spans="1:22" ht="13.5" x14ac:dyDescent="0.25">
      <c r="A437" s="3">
        <f>RSI!A437</f>
        <v>42940</v>
      </c>
      <c r="B437" s="2">
        <f>RSI!B437</f>
        <v>0.8</v>
      </c>
      <c r="C437" s="2">
        <f>RSI!I437</f>
        <v>40.026282230852374</v>
      </c>
      <c r="D437" s="2">
        <f>MACD!E437</f>
        <v>5.7520675420007494E-3</v>
      </c>
      <c r="E437" s="2">
        <f>MACD!F437</f>
        <v>-2.2760245202095536E-3</v>
      </c>
      <c r="F437" s="2">
        <f>'Moving Avg'!D437</f>
        <v>0.80199999999999994</v>
      </c>
      <c r="G437" s="2">
        <f>'Moving Avg'!F437</f>
        <v>0.82150000000000001</v>
      </c>
      <c r="H437" s="2">
        <f>'Moving Avg'!G437</f>
        <v>0.81760000000000066</v>
      </c>
      <c r="I437" s="2">
        <f>'Moving Avg'!H437</f>
        <v>0.88360000000000061</v>
      </c>
      <c r="J437" s="5" t="str">
        <f>OBV!F437</f>
        <v>BULLISH</v>
      </c>
      <c r="K437" s="5" t="str">
        <f>OBV!G437</f>
        <v>NEUTRAL</v>
      </c>
      <c r="L437" s="5" t="str">
        <f>OBV!H437</f>
        <v>BULLISH DIVERGENCE</v>
      </c>
      <c r="M437" s="7">
        <f t="shared" si="60"/>
        <v>25</v>
      </c>
      <c r="N437" s="7">
        <f t="shared" si="61"/>
        <v>0</v>
      </c>
      <c r="O437" s="7">
        <f t="shared" si="62"/>
        <v>0</v>
      </c>
      <c r="P437" s="7">
        <f t="shared" si="63"/>
        <v>66.5</v>
      </c>
      <c r="Q437" s="8">
        <f t="shared" si="64"/>
        <v>18.725000000000001</v>
      </c>
      <c r="R437" s="8">
        <f t="shared" si="65"/>
        <v>21.625</v>
      </c>
      <c r="S437" s="8">
        <f t="shared" si="66"/>
        <v>33.674999999999997</v>
      </c>
      <c r="T437" s="8">
        <f t="shared" si="67"/>
        <v>22.875</v>
      </c>
      <c r="U437" s="7">
        <f t="shared" si="68"/>
        <v>24.675000000000001</v>
      </c>
      <c r="V437" s="7">
        <f t="shared" si="69"/>
        <v>24.225000000000001</v>
      </c>
    </row>
    <row r="438" spans="1:22" ht="13.5" x14ac:dyDescent="0.25">
      <c r="A438" s="3">
        <f>RSI!A438</f>
        <v>42942</v>
      </c>
      <c r="B438" s="2">
        <f>RSI!B438</f>
        <v>0.82</v>
      </c>
      <c r="C438" s="2">
        <f>RSI!I438</f>
        <v>50.24946098444547</v>
      </c>
      <c r="D438" s="2">
        <f>MACD!E438</f>
        <v>8.0001241107515719E-3</v>
      </c>
      <c r="E438" s="2">
        <f>MACD!F438</f>
        <v>-2.2079479401732852E-4</v>
      </c>
      <c r="F438" s="2">
        <f>'Moving Avg'!D438</f>
        <v>0.80400000000000005</v>
      </c>
      <c r="G438" s="2">
        <f>'Moving Avg'!F438</f>
        <v>0.82250000000000001</v>
      </c>
      <c r="H438" s="2">
        <f>'Moving Avg'!G438</f>
        <v>0.81780000000000053</v>
      </c>
      <c r="I438" s="2">
        <f>'Moving Avg'!H438</f>
        <v>0.8825000000000004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  <c r="M438" s="7">
        <f t="shared" si="60"/>
        <v>25</v>
      </c>
      <c r="N438" s="7">
        <f t="shared" si="61"/>
        <v>0</v>
      </c>
      <c r="O438" s="7">
        <f t="shared" si="62"/>
        <v>0</v>
      </c>
      <c r="P438" s="7">
        <f t="shared" si="63"/>
        <v>100</v>
      </c>
      <c r="Q438" s="8">
        <f t="shared" si="64"/>
        <v>23.75</v>
      </c>
      <c r="R438" s="8">
        <f t="shared" si="65"/>
        <v>30</v>
      </c>
      <c r="S438" s="8">
        <f t="shared" si="66"/>
        <v>48.75</v>
      </c>
      <c r="T438" s="8">
        <f t="shared" si="67"/>
        <v>31.25</v>
      </c>
      <c r="U438" s="7">
        <f t="shared" si="68"/>
        <v>34.166666666666664</v>
      </c>
      <c r="V438" s="7">
        <f t="shared" si="69"/>
        <v>33.4375</v>
      </c>
    </row>
    <row r="439" spans="1:22" ht="13.5" x14ac:dyDescent="0.25">
      <c r="A439" s="3">
        <f>RSI!A439</f>
        <v>42943</v>
      </c>
      <c r="B439" s="2">
        <f>RSI!B439</f>
        <v>0.82</v>
      </c>
      <c r="C439" s="2">
        <f>RSI!I439</f>
        <v>50.24946098444547</v>
      </c>
      <c r="D439" s="2">
        <f>MACD!E439</f>
        <v>9.8981727146361109E-3</v>
      </c>
      <c r="E439" s="2">
        <f>MACD!F439</f>
        <v>1.8029987077133596E-3</v>
      </c>
      <c r="F439" s="2">
        <f>'Moving Avg'!D439</f>
        <v>0.80600000000000005</v>
      </c>
      <c r="G439" s="2">
        <f>'Moving Avg'!F439</f>
        <v>0.82250000000000001</v>
      </c>
      <c r="H439" s="2">
        <f>'Moving Avg'!G439</f>
        <v>0.81780000000000042</v>
      </c>
      <c r="I439" s="2">
        <f>'Moving Avg'!H439</f>
        <v>0.88140000000000029</v>
      </c>
      <c r="J439" s="5" t="str">
        <f>OBV!F439</f>
        <v>BULLISH</v>
      </c>
      <c r="K439" s="5" t="str">
        <f>OBV!G439</f>
        <v>STRONG</v>
      </c>
      <c r="L439" s="5" t="str">
        <f>OBV!H439</f>
        <v>CONFIRMED BULLISH</v>
      </c>
      <c r="M439" s="7">
        <f t="shared" si="60"/>
        <v>25</v>
      </c>
      <c r="N439" s="7">
        <f t="shared" si="61"/>
        <v>0</v>
      </c>
      <c r="O439" s="7">
        <f t="shared" si="62"/>
        <v>0</v>
      </c>
      <c r="P439" s="7">
        <f t="shared" si="63"/>
        <v>100</v>
      </c>
      <c r="Q439" s="8">
        <f t="shared" si="64"/>
        <v>23.75</v>
      </c>
      <c r="R439" s="8">
        <f t="shared" si="65"/>
        <v>30</v>
      </c>
      <c r="S439" s="8">
        <f t="shared" si="66"/>
        <v>48.75</v>
      </c>
      <c r="T439" s="8">
        <f t="shared" si="67"/>
        <v>31.25</v>
      </c>
      <c r="U439" s="7">
        <f t="shared" si="68"/>
        <v>34.166666666666664</v>
      </c>
      <c r="V439" s="7">
        <f t="shared" si="69"/>
        <v>33.4375</v>
      </c>
    </row>
    <row r="440" spans="1:22" ht="13.5" x14ac:dyDescent="0.25">
      <c r="A440" s="3">
        <f>RSI!A440</f>
        <v>42944</v>
      </c>
      <c r="B440" s="2">
        <f>RSI!B440</f>
        <v>0.82</v>
      </c>
      <c r="C440" s="2">
        <f>RSI!I440</f>
        <v>50.24946098444547</v>
      </c>
      <c r="D440" s="2">
        <f>MACD!E440</f>
        <v>1.1500368370504166E-2</v>
      </c>
      <c r="E440" s="2">
        <f>MACD!F440</f>
        <v>3.7424726402715213E-3</v>
      </c>
      <c r="F440" s="2">
        <f>'Moving Avg'!D440</f>
        <v>0.80800000000000005</v>
      </c>
      <c r="G440" s="2">
        <f>'Moving Avg'!F440</f>
        <v>0.82250000000000001</v>
      </c>
      <c r="H440" s="2">
        <f>'Moving Avg'!G440</f>
        <v>0.81780000000000042</v>
      </c>
      <c r="I440" s="2">
        <f>'Moving Avg'!H440</f>
        <v>0.8803000000000003</v>
      </c>
      <c r="J440" s="5" t="str">
        <f>OBV!F440</f>
        <v>BULLISH</v>
      </c>
      <c r="K440" s="5" t="str">
        <f>OBV!G440</f>
        <v>STRONG</v>
      </c>
      <c r="L440" s="5" t="str">
        <f>OBV!H440</f>
        <v>CONFIRMED BULLISH</v>
      </c>
      <c r="M440" s="7">
        <f t="shared" si="60"/>
        <v>25</v>
      </c>
      <c r="N440" s="7">
        <f t="shared" si="61"/>
        <v>0</v>
      </c>
      <c r="O440" s="7">
        <f t="shared" si="62"/>
        <v>0</v>
      </c>
      <c r="P440" s="7">
        <f t="shared" si="63"/>
        <v>100</v>
      </c>
      <c r="Q440" s="8">
        <f t="shared" si="64"/>
        <v>23.75</v>
      </c>
      <c r="R440" s="8">
        <f t="shared" si="65"/>
        <v>30</v>
      </c>
      <c r="S440" s="8">
        <f t="shared" si="66"/>
        <v>48.75</v>
      </c>
      <c r="T440" s="8">
        <f t="shared" si="67"/>
        <v>31.25</v>
      </c>
      <c r="U440" s="7">
        <f t="shared" si="68"/>
        <v>34.166666666666664</v>
      </c>
      <c r="V440" s="7">
        <f t="shared" si="69"/>
        <v>33.4375</v>
      </c>
    </row>
    <row r="441" spans="1:22" ht="13.5" x14ac:dyDescent="0.25">
      <c r="A441" s="3">
        <f>RSI!A441</f>
        <v>42947</v>
      </c>
      <c r="B441" s="2">
        <f>RSI!B441</f>
        <v>0.83</v>
      </c>
      <c r="C441" s="2">
        <f>RSI!I441</f>
        <v>55.035924031024621</v>
      </c>
      <c r="D441" s="2">
        <f>MACD!E441</f>
        <v>1.2111771025437923E-2</v>
      </c>
      <c r="E441" s="2">
        <f>MACD!F441</f>
        <v>5.4163323173048016E-3</v>
      </c>
      <c r="F441" s="2">
        <f>'Moving Avg'!D441</f>
        <v>0.81799999999999995</v>
      </c>
      <c r="G441" s="2">
        <f>'Moving Avg'!F441</f>
        <v>0.82300000000000006</v>
      </c>
      <c r="H441" s="2">
        <f>'Moving Avg'!G441</f>
        <v>0.81840000000000035</v>
      </c>
      <c r="I441" s="2">
        <f>'Moving Avg'!H441</f>
        <v>0.87915000000000032</v>
      </c>
      <c r="J441" s="5" t="str">
        <f>OBV!F441</f>
        <v>BULLISH</v>
      </c>
      <c r="K441" s="5" t="str">
        <f>OBV!G441</f>
        <v>STRONG</v>
      </c>
      <c r="L441" s="5" t="str">
        <f>OBV!H441</f>
        <v>CONFIRMED BULLISH</v>
      </c>
      <c r="M441" s="7">
        <f t="shared" si="60"/>
        <v>25</v>
      </c>
      <c r="N441" s="7">
        <f t="shared" si="61"/>
        <v>0</v>
      </c>
      <c r="O441" s="7">
        <f t="shared" si="62"/>
        <v>0</v>
      </c>
      <c r="P441" s="7">
        <f t="shared" si="63"/>
        <v>100</v>
      </c>
      <c r="Q441" s="8">
        <f t="shared" si="64"/>
        <v>23.75</v>
      </c>
      <c r="R441" s="8">
        <f t="shared" si="65"/>
        <v>30</v>
      </c>
      <c r="S441" s="8">
        <f t="shared" si="66"/>
        <v>48.75</v>
      </c>
      <c r="T441" s="8">
        <f t="shared" si="67"/>
        <v>31.25</v>
      </c>
      <c r="U441" s="7">
        <f t="shared" si="68"/>
        <v>34.166666666666664</v>
      </c>
      <c r="V441" s="7">
        <f t="shared" si="69"/>
        <v>33.4375</v>
      </c>
    </row>
    <row r="442" spans="1:22" ht="13.5" x14ac:dyDescent="0.25">
      <c r="A442" s="3">
        <f>RSI!A442</f>
        <v>42948</v>
      </c>
      <c r="B442" s="2">
        <f>RSI!B442</f>
        <v>0.81</v>
      </c>
      <c r="C442" s="2">
        <f>RSI!I442</f>
        <v>45.588977620165537</v>
      </c>
      <c r="D442" s="2">
        <f>MACD!E442</f>
        <v>1.4048205914340972E-2</v>
      </c>
      <c r="E442" s="2">
        <f>MACD!F442</f>
        <v>7.1427070367120361E-3</v>
      </c>
      <c r="F442" s="2">
        <f>'Moving Avg'!D442</f>
        <v>0.82</v>
      </c>
      <c r="G442" s="2">
        <f>'Moving Avg'!F442</f>
        <v>0.82250000000000012</v>
      </c>
      <c r="H442" s="2">
        <f>'Moving Avg'!G442</f>
        <v>0.81860000000000033</v>
      </c>
      <c r="I442" s="2">
        <f>'Moving Avg'!H442</f>
        <v>0.87790000000000024</v>
      </c>
      <c r="J442" s="5" t="str">
        <f>OBV!F442</f>
        <v>BEARISH</v>
      </c>
      <c r="K442" s="5" t="str">
        <f>OBV!G442</f>
        <v>NEUTRAL</v>
      </c>
      <c r="L442" s="5" t="str">
        <f>OBV!H442</f>
        <v>BEARISH DIVERGENCE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16.5</v>
      </c>
      <c r="Q442" s="8">
        <f t="shared" si="64"/>
        <v>11.225</v>
      </c>
      <c r="R442" s="8">
        <f t="shared" si="65"/>
        <v>9.125</v>
      </c>
      <c r="S442" s="8">
        <f t="shared" si="66"/>
        <v>11.175000000000001</v>
      </c>
      <c r="T442" s="8">
        <f t="shared" si="67"/>
        <v>10.375</v>
      </c>
      <c r="U442" s="7">
        <f t="shared" si="68"/>
        <v>10.508333333333335</v>
      </c>
      <c r="V442" s="7">
        <f t="shared" si="69"/>
        <v>10.475000000000001</v>
      </c>
    </row>
    <row r="443" spans="1:22" ht="13.5" x14ac:dyDescent="0.25">
      <c r="A443" s="3">
        <f>RSI!A443</f>
        <v>42949</v>
      </c>
      <c r="B443" s="2">
        <f>RSI!B443</f>
        <v>0.81</v>
      </c>
      <c r="C443" s="2">
        <f>RSI!I443</f>
        <v>45.588977620165537</v>
      </c>
      <c r="D443" s="2">
        <f>MACD!E443</f>
        <v>1.1131757967876466E-2</v>
      </c>
      <c r="E443" s="2">
        <f>MACD!F443</f>
        <v>7.9405172229449223E-3</v>
      </c>
      <c r="F443" s="2">
        <f>'Moving Avg'!D443</f>
        <v>0.81799999999999995</v>
      </c>
      <c r="G443" s="2">
        <f>'Moving Avg'!F443</f>
        <v>0.82200000000000006</v>
      </c>
      <c r="H443" s="2">
        <f>'Moving Avg'!G443</f>
        <v>0.81880000000000042</v>
      </c>
      <c r="I443" s="2">
        <f>'Moving Avg'!H443</f>
        <v>0.87660000000000016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16.5</v>
      </c>
      <c r="Q443" s="8">
        <f t="shared" si="64"/>
        <v>11.225</v>
      </c>
      <c r="R443" s="8">
        <f t="shared" si="65"/>
        <v>9.125</v>
      </c>
      <c r="S443" s="8">
        <f t="shared" si="66"/>
        <v>11.175000000000001</v>
      </c>
      <c r="T443" s="8">
        <f t="shared" si="67"/>
        <v>10.375</v>
      </c>
      <c r="U443" s="7">
        <f t="shared" si="68"/>
        <v>10.508333333333335</v>
      </c>
      <c r="V443" s="7">
        <f t="shared" si="69"/>
        <v>10.475000000000001</v>
      </c>
    </row>
    <row r="444" spans="1:22" ht="13.5" x14ac:dyDescent="0.25">
      <c r="A444" s="3">
        <f>RSI!A444</f>
        <v>42950</v>
      </c>
      <c r="B444" s="2">
        <f>RSI!B444</f>
        <v>0.83</v>
      </c>
      <c r="C444" s="2">
        <f>RSI!I444</f>
        <v>54.622465247540369</v>
      </c>
      <c r="D444" s="2">
        <f>MACD!E444</f>
        <v>7.23845250591304E-3</v>
      </c>
      <c r="E444" s="2">
        <f>MACD!F444</f>
        <v>7.8001042795385464E-3</v>
      </c>
      <c r="F444" s="2">
        <f>'Moving Avg'!D444</f>
        <v>0.82</v>
      </c>
      <c r="G444" s="2">
        <f>'Moving Avg'!F444</f>
        <v>0.82250000000000012</v>
      </c>
      <c r="H444" s="2">
        <f>'Moving Avg'!G444</f>
        <v>0.81940000000000013</v>
      </c>
      <c r="I444" s="2">
        <f>'Moving Avg'!H444</f>
        <v>0.87540000000000007</v>
      </c>
      <c r="J444" s="5" t="str">
        <f>OBV!F444</f>
        <v>BEARISH</v>
      </c>
      <c r="K444" s="5" t="str">
        <f>OBV!G444</f>
        <v>NEUTRAL</v>
      </c>
      <c r="L444" s="5" t="str">
        <f>OBV!H444</f>
        <v>BEARISH DIVERGENCE</v>
      </c>
      <c r="M444" s="7">
        <f t="shared" si="60"/>
        <v>25</v>
      </c>
      <c r="N444" s="7">
        <f t="shared" si="61"/>
        <v>45</v>
      </c>
      <c r="O444" s="7">
        <f t="shared" si="62"/>
        <v>0</v>
      </c>
      <c r="P444" s="7">
        <f t="shared" si="63"/>
        <v>16.5</v>
      </c>
      <c r="Q444" s="8">
        <f t="shared" si="64"/>
        <v>26.975000000000001</v>
      </c>
      <c r="R444" s="8">
        <f t="shared" si="65"/>
        <v>18.125</v>
      </c>
      <c r="S444" s="8">
        <f t="shared" si="66"/>
        <v>17.925000000000001</v>
      </c>
      <c r="T444" s="8">
        <f t="shared" si="67"/>
        <v>21.625</v>
      </c>
      <c r="U444" s="7">
        <f t="shared" si="68"/>
        <v>21.008333333333336</v>
      </c>
      <c r="V444" s="7">
        <f t="shared" si="69"/>
        <v>21.162500000000001</v>
      </c>
    </row>
    <row r="445" spans="1:22" ht="13.5" x14ac:dyDescent="0.25">
      <c r="A445" s="3">
        <f>RSI!A445</f>
        <v>42951</v>
      </c>
      <c r="B445" s="2">
        <f>RSI!B445</f>
        <v>0.83</v>
      </c>
      <c r="C445" s="2">
        <f>RSI!I445</f>
        <v>54.622465247540369</v>
      </c>
      <c r="D445" s="2">
        <f>MACD!E445</f>
        <v>3.8777322436235329E-3</v>
      </c>
      <c r="E445" s="2">
        <f>MACD!F445</f>
        <v>7.0156298723555444E-3</v>
      </c>
      <c r="F445" s="2">
        <f>'Moving Avg'!D445</f>
        <v>0.82200000000000006</v>
      </c>
      <c r="G445" s="2">
        <f>'Moving Avg'!F445</f>
        <v>0.82300000000000006</v>
      </c>
      <c r="H445" s="2">
        <f>'Moving Avg'!G445</f>
        <v>0.82000000000000017</v>
      </c>
      <c r="I445" s="2">
        <f>'Moving Avg'!H445</f>
        <v>0.87440000000000007</v>
      </c>
      <c r="J445" s="5" t="str">
        <f>OBV!F445</f>
        <v>BEARISH</v>
      </c>
      <c r="K445" s="5" t="str">
        <f>OBV!G445</f>
        <v>NEUTRAL</v>
      </c>
      <c r="L445" s="5" t="str">
        <f>OBV!H445</f>
        <v>BEARISH DIVERGENCE</v>
      </c>
      <c r="M445" s="7">
        <f t="shared" si="60"/>
        <v>25</v>
      </c>
      <c r="N445" s="7">
        <f t="shared" si="61"/>
        <v>45</v>
      </c>
      <c r="O445" s="7">
        <f t="shared" si="62"/>
        <v>0</v>
      </c>
      <c r="P445" s="7">
        <f t="shared" si="63"/>
        <v>16.5</v>
      </c>
      <c r="Q445" s="8">
        <f t="shared" si="64"/>
        <v>26.975000000000001</v>
      </c>
      <c r="R445" s="8">
        <f t="shared" si="65"/>
        <v>18.125</v>
      </c>
      <c r="S445" s="8">
        <f t="shared" si="66"/>
        <v>17.925000000000001</v>
      </c>
      <c r="T445" s="8">
        <f t="shared" si="67"/>
        <v>21.625</v>
      </c>
      <c r="U445" s="7">
        <f t="shared" si="68"/>
        <v>21.008333333333336</v>
      </c>
      <c r="V445" s="7">
        <f t="shared" si="69"/>
        <v>21.162500000000001</v>
      </c>
    </row>
    <row r="446" spans="1:22" ht="13.5" x14ac:dyDescent="0.25">
      <c r="A446" s="3">
        <f>RSI!A446</f>
        <v>42954</v>
      </c>
      <c r="B446" s="2">
        <f>RSI!B446</f>
        <v>0.81</v>
      </c>
      <c r="C446" s="2">
        <f>RSI!I446</f>
        <v>45.803177002898487</v>
      </c>
      <c r="D446" s="2">
        <f>MACD!E446</f>
        <v>-2.1613247395790847E-3</v>
      </c>
      <c r="E446" s="2">
        <f>MACD!F446</f>
        <v>5.1802389499686187E-3</v>
      </c>
      <c r="F446" s="2">
        <f>'Moving Avg'!D446</f>
        <v>0.81799999999999995</v>
      </c>
      <c r="G446" s="2">
        <f>'Moving Avg'!F446</f>
        <v>0.82150000000000012</v>
      </c>
      <c r="H446" s="2">
        <f>'Moving Avg'!G446</f>
        <v>0.82020000000000015</v>
      </c>
      <c r="I446" s="2">
        <f>'Moving Avg'!H446</f>
        <v>0.87350000000000028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  <c r="M446" s="7">
        <f t="shared" si="60"/>
        <v>25</v>
      </c>
      <c r="N446" s="7">
        <f t="shared" si="61"/>
        <v>45</v>
      </c>
      <c r="O446" s="7">
        <f t="shared" si="62"/>
        <v>0</v>
      </c>
      <c r="P446" s="7">
        <f t="shared" si="63"/>
        <v>16.5</v>
      </c>
      <c r="Q446" s="8">
        <f t="shared" si="64"/>
        <v>26.975000000000001</v>
      </c>
      <c r="R446" s="8">
        <f t="shared" si="65"/>
        <v>18.125</v>
      </c>
      <c r="S446" s="8">
        <f t="shared" si="66"/>
        <v>17.925000000000001</v>
      </c>
      <c r="T446" s="8">
        <f t="shared" si="67"/>
        <v>21.625</v>
      </c>
      <c r="U446" s="7">
        <f t="shared" si="68"/>
        <v>21.008333333333336</v>
      </c>
      <c r="V446" s="7">
        <f t="shared" si="69"/>
        <v>21.162500000000001</v>
      </c>
    </row>
    <row r="447" spans="1:22" ht="13.5" x14ac:dyDescent="0.25">
      <c r="A447" s="3">
        <f>RSI!A447</f>
        <v>42955</v>
      </c>
      <c r="B447" s="2">
        <f>RSI!B447</f>
        <v>0.83</v>
      </c>
      <c r="C447" s="2">
        <f>RSI!I447</f>
        <v>53.830993750666579</v>
      </c>
      <c r="D447" s="2">
        <f>MACD!E447</f>
        <v>-5.6145879060247594E-3</v>
      </c>
      <c r="E447" s="2">
        <f>MACD!F447</f>
        <v>3.0212735787699435E-3</v>
      </c>
      <c r="F447" s="2">
        <f>'Moving Avg'!D447</f>
        <v>0.82200000000000006</v>
      </c>
      <c r="G447" s="2">
        <f>'Moving Avg'!F447</f>
        <v>0.82100000000000006</v>
      </c>
      <c r="H447" s="2">
        <f>'Moving Avg'!G447</f>
        <v>0.82119999999999993</v>
      </c>
      <c r="I447" s="2">
        <f>'Moving Avg'!H447</f>
        <v>0.87265000000000015</v>
      </c>
      <c r="J447" s="5" t="str">
        <f>OBV!F447</f>
        <v>BEARISH</v>
      </c>
      <c r="K447" s="5" t="str">
        <f>OBV!G447</f>
        <v>NEUTRAL</v>
      </c>
      <c r="L447" s="5" t="str">
        <f>OBV!H447</f>
        <v>BEARISH DIVERGENCE</v>
      </c>
      <c r="M447" s="7">
        <f t="shared" si="60"/>
        <v>25</v>
      </c>
      <c r="N447" s="7">
        <f t="shared" si="61"/>
        <v>45</v>
      </c>
      <c r="O447" s="7">
        <f t="shared" si="62"/>
        <v>0</v>
      </c>
      <c r="P447" s="7">
        <f t="shared" si="63"/>
        <v>16.5</v>
      </c>
      <c r="Q447" s="8">
        <f t="shared" si="64"/>
        <v>26.975000000000001</v>
      </c>
      <c r="R447" s="8">
        <f t="shared" si="65"/>
        <v>18.125</v>
      </c>
      <c r="S447" s="8">
        <f t="shared" si="66"/>
        <v>17.925000000000001</v>
      </c>
      <c r="T447" s="8">
        <f t="shared" si="67"/>
        <v>21.625</v>
      </c>
      <c r="U447" s="7">
        <f t="shared" si="68"/>
        <v>21.008333333333336</v>
      </c>
      <c r="V447" s="7">
        <f t="shared" si="69"/>
        <v>21.162500000000001</v>
      </c>
    </row>
    <row r="448" spans="1:22" ht="13.5" x14ac:dyDescent="0.25">
      <c r="A448" s="3">
        <f>RSI!A448</f>
        <v>42956</v>
      </c>
      <c r="B448" s="2">
        <f>RSI!B448</f>
        <v>0.83</v>
      </c>
      <c r="C448" s="2">
        <f>RSI!I448</f>
        <v>53.830993750666579</v>
      </c>
      <c r="D448" s="2">
        <f>MACD!E448</f>
        <v>-5.5211093281000156E-3</v>
      </c>
      <c r="E448" s="2">
        <f>MACD!F448</f>
        <v>1.3127969973959518E-3</v>
      </c>
      <c r="F448" s="2">
        <f>'Moving Avg'!D448</f>
        <v>0.82599999999999996</v>
      </c>
      <c r="G448" s="2">
        <f>'Moving Avg'!F448</f>
        <v>0.82050000000000023</v>
      </c>
      <c r="H448" s="2">
        <f>'Moving Avg'!G448</f>
        <v>0.82179999999999997</v>
      </c>
      <c r="I448" s="2">
        <f>'Moving Avg'!H448</f>
        <v>0.87200000000000022</v>
      </c>
      <c r="J448" s="5" t="str">
        <f>OBV!F448</f>
        <v>BEARISH</v>
      </c>
      <c r="K448" s="5" t="str">
        <f>OBV!G448</f>
        <v>NEUTRAL</v>
      </c>
      <c r="L448" s="5" t="str">
        <f>OBV!H448</f>
        <v>BEARISH DIVERGENCE</v>
      </c>
      <c r="M448" s="7">
        <f t="shared" si="60"/>
        <v>25</v>
      </c>
      <c r="N448" s="7">
        <f t="shared" si="61"/>
        <v>45</v>
      </c>
      <c r="O448" s="7">
        <f t="shared" si="62"/>
        <v>0</v>
      </c>
      <c r="P448" s="7">
        <f t="shared" si="63"/>
        <v>16.5</v>
      </c>
      <c r="Q448" s="8">
        <f t="shared" si="64"/>
        <v>26.975000000000001</v>
      </c>
      <c r="R448" s="8">
        <f t="shared" si="65"/>
        <v>18.125</v>
      </c>
      <c r="S448" s="8">
        <f t="shared" si="66"/>
        <v>17.925000000000001</v>
      </c>
      <c r="T448" s="8">
        <f t="shared" si="67"/>
        <v>21.625</v>
      </c>
      <c r="U448" s="7">
        <f t="shared" si="68"/>
        <v>21.008333333333336</v>
      </c>
      <c r="V448" s="7">
        <f t="shared" si="69"/>
        <v>21.162500000000001</v>
      </c>
    </row>
    <row r="449" spans="1:22" ht="13.5" x14ac:dyDescent="0.25">
      <c r="A449" s="3">
        <f>RSI!A449</f>
        <v>42957</v>
      </c>
      <c r="B449" s="2">
        <f>RSI!B449</f>
        <v>0.83</v>
      </c>
      <c r="C449" s="2">
        <f>RSI!I449</f>
        <v>53.830993750666579</v>
      </c>
      <c r="D449" s="2">
        <f>MACD!E449</f>
        <v>-5.4989126151607781E-3</v>
      </c>
      <c r="E449" s="2">
        <f>MACD!F449</f>
        <v>-4.954492511539412E-5</v>
      </c>
      <c r="F449" s="2">
        <f>'Moving Avg'!D449</f>
        <v>0.82599999999999996</v>
      </c>
      <c r="G449" s="2">
        <f>'Moving Avg'!F449</f>
        <v>0.82000000000000006</v>
      </c>
      <c r="H449" s="2">
        <f>'Moving Avg'!G449</f>
        <v>0.82220000000000004</v>
      </c>
      <c r="I449" s="2">
        <f>'Moving Avg'!H449</f>
        <v>0.87115000000000009</v>
      </c>
      <c r="J449" s="5" t="str">
        <f>OBV!F449</f>
        <v>BEARISH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45</v>
      </c>
      <c r="O449" s="7">
        <f t="shared" si="62"/>
        <v>0</v>
      </c>
      <c r="P449" s="7">
        <f t="shared" si="63"/>
        <v>16.5</v>
      </c>
      <c r="Q449" s="8">
        <f t="shared" si="64"/>
        <v>26.975000000000001</v>
      </c>
      <c r="R449" s="8">
        <f t="shared" si="65"/>
        <v>18.125</v>
      </c>
      <c r="S449" s="8">
        <f t="shared" si="66"/>
        <v>17.925000000000001</v>
      </c>
      <c r="T449" s="8">
        <f t="shared" si="67"/>
        <v>21.625</v>
      </c>
      <c r="U449" s="7">
        <f t="shared" si="68"/>
        <v>21.008333333333336</v>
      </c>
      <c r="V449" s="7">
        <f t="shared" si="69"/>
        <v>21.162500000000001</v>
      </c>
    </row>
    <row r="450" spans="1:22" ht="13.5" x14ac:dyDescent="0.25">
      <c r="A450" s="3">
        <f>RSI!A450</f>
        <v>42958</v>
      </c>
      <c r="B450" s="2">
        <f>RSI!B450</f>
        <v>0.83</v>
      </c>
      <c r="C450" s="2">
        <f>RSI!I450</f>
        <v>53.830993750666579</v>
      </c>
      <c r="D450" s="2">
        <f>MACD!E450</f>
        <v>-5.5328164712321604E-3</v>
      </c>
      <c r="E450" s="2">
        <f>MACD!F450</f>
        <v>-1.1461992343387475E-3</v>
      </c>
      <c r="F450" s="2">
        <f>'Moving Avg'!D450</f>
        <v>0.82599999999999996</v>
      </c>
      <c r="G450" s="2">
        <f>'Moving Avg'!F450</f>
        <v>0.81950000000000001</v>
      </c>
      <c r="H450" s="2">
        <f>'Moving Avg'!G450</f>
        <v>0.82259999999999989</v>
      </c>
      <c r="I450" s="2">
        <f>'Moving Avg'!H450</f>
        <v>0.87030000000000018</v>
      </c>
      <c r="J450" s="5" t="str">
        <f>OBV!F450</f>
        <v>BEARISH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16.5</v>
      </c>
      <c r="Q450" s="8">
        <f t="shared" si="64"/>
        <v>26.975000000000001</v>
      </c>
      <c r="R450" s="8">
        <f t="shared" si="65"/>
        <v>18.125</v>
      </c>
      <c r="S450" s="8">
        <f t="shared" si="66"/>
        <v>17.925000000000001</v>
      </c>
      <c r="T450" s="8">
        <f t="shared" si="67"/>
        <v>21.625</v>
      </c>
      <c r="U450" s="7">
        <f t="shared" si="68"/>
        <v>21.008333333333336</v>
      </c>
      <c r="V450" s="7">
        <f t="shared" si="69"/>
        <v>21.162500000000001</v>
      </c>
    </row>
    <row r="451" spans="1:22" ht="13.5" x14ac:dyDescent="0.25">
      <c r="A451" s="3">
        <f>RSI!A451</f>
        <v>42961</v>
      </c>
      <c r="B451" s="2">
        <f>RSI!B451</f>
        <v>0.83</v>
      </c>
      <c r="C451" s="2">
        <f>RSI!I451</f>
        <v>53.830993750666579</v>
      </c>
      <c r="D451" s="2">
        <f>MACD!E451</f>
        <v>-4.0718258573709809E-3</v>
      </c>
      <c r="E451" s="2">
        <f>MACD!F451</f>
        <v>-1.7313245589451942E-3</v>
      </c>
      <c r="F451" s="2">
        <f>'Moving Avg'!D451</f>
        <v>0.82999999999999985</v>
      </c>
      <c r="G451" s="2">
        <f>'Moving Avg'!F451</f>
        <v>0.81900000000000017</v>
      </c>
      <c r="H451" s="2">
        <f>'Moving Avg'!G451</f>
        <v>0.82299999999999984</v>
      </c>
      <c r="I451" s="2">
        <f>'Moving Avg'!H451</f>
        <v>0.86930000000000007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  <c r="M451" s="7">
        <f t="shared" si="70"/>
        <v>25</v>
      </c>
      <c r="N451" s="7">
        <f t="shared" si="71"/>
        <v>45</v>
      </c>
      <c r="O451" s="7">
        <f t="shared" si="72"/>
        <v>0</v>
      </c>
      <c r="P451" s="7">
        <f t="shared" si="73"/>
        <v>83.5</v>
      </c>
      <c r="Q451" s="8">
        <f t="shared" ref="Q451:Q514" si="74">0.35*M451+N451*0.35+O451*0.15+P451*0.15</f>
        <v>37.024999999999999</v>
      </c>
      <c r="R451" s="8">
        <f t="shared" ref="R451:R514" si="75">M451*0.2+N451*0.2+O451*0.35+P451*0.25</f>
        <v>34.875</v>
      </c>
      <c r="S451" s="8">
        <f t="shared" ref="S451:S514" si="76">M451*0.15+N451*0.15+O451*0.25+P451*0.45</f>
        <v>48.075000000000003</v>
      </c>
      <c r="T451" s="8">
        <f t="shared" ref="T451:T514" si="77">0.25*SUM(M451:P451)</f>
        <v>38.375</v>
      </c>
      <c r="U451" s="7">
        <f t="shared" ref="U451:U514" si="78">SUM(Q451:S451)/3</f>
        <v>39.991666666666667</v>
      </c>
      <c r="V451" s="7">
        <f t="shared" ref="V451:V514" si="79">SUM(Q451:T451)/4</f>
        <v>39.587500000000006</v>
      </c>
    </row>
    <row r="452" spans="1:22" ht="13.5" x14ac:dyDescent="0.25">
      <c r="A452" s="3">
        <f>RSI!A452</f>
        <v>42962</v>
      </c>
      <c r="B452" s="2">
        <f>RSI!B452</f>
        <v>0.83</v>
      </c>
      <c r="C452" s="2">
        <f>RSI!I452</f>
        <v>53.830993750666572</v>
      </c>
      <c r="D452" s="2">
        <f>MACD!E452</f>
        <v>-5.957695594575152E-3</v>
      </c>
      <c r="E452" s="2">
        <f>MACD!F452</f>
        <v>-2.5765987660711859E-3</v>
      </c>
      <c r="F452" s="2">
        <f>'Moving Avg'!D452</f>
        <v>0.82999999999999985</v>
      </c>
      <c r="G452" s="2">
        <f>'Moving Avg'!F452</f>
        <v>0.81850000000000001</v>
      </c>
      <c r="H452" s="2">
        <f>'Moving Avg'!G452</f>
        <v>0.82299999999999984</v>
      </c>
      <c r="I452" s="2">
        <f>'Moving Avg'!H452</f>
        <v>0.86829999999999996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45</v>
      </c>
      <c r="O452" s="7">
        <f t="shared" si="72"/>
        <v>0</v>
      </c>
      <c r="P452" s="7">
        <f t="shared" si="73"/>
        <v>33</v>
      </c>
      <c r="Q452" s="8">
        <f t="shared" si="74"/>
        <v>29.45</v>
      </c>
      <c r="R452" s="8">
        <f t="shared" si="75"/>
        <v>22.25</v>
      </c>
      <c r="S452" s="8">
        <f t="shared" si="76"/>
        <v>25.35</v>
      </c>
      <c r="T452" s="8">
        <f t="shared" si="77"/>
        <v>25.75</v>
      </c>
      <c r="U452" s="7">
        <f t="shared" si="78"/>
        <v>25.683333333333337</v>
      </c>
      <c r="V452" s="7">
        <f t="shared" si="79"/>
        <v>25.700000000000003</v>
      </c>
    </row>
    <row r="453" spans="1:22" ht="13.5" x14ac:dyDescent="0.25">
      <c r="A453" s="3">
        <f>RSI!A453</f>
        <v>42963</v>
      </c>
      <c r="B453" s="2">
        <f>RSI!B453</f>
        <v>0.83</v>
      </c>
      <c r="C453" s="2">
        <f>RSI!I453</f>
        <v>53.830993750666579</v>
      </c>
      <c r="D453" s="2">
        <f>MACD!E453</f>
        <v>-7.5952551254950817E-3</v>
      </c>
      <c r="E453" s="2">
        <f>MACD!F453</f>
        <v>-3.5803300379559653E-3</v>
      </c>
      <c r="F453" s="2">
        <f>'Moving Avg'!D453</f>
        <v>0.82999999999999985</v>
      </c>
      <c r="G453" s="2">
        <f>'Moving Avg'!F453</f>
        <v>0.81950000000000001</v>
      </c>
      <c r="H453" s="2">
        <f>'Moving Avg'!G453</f>
        <v>0.82299999999999984</v>
      </c>
      <c r="I453" s="2">
        <f>'Moving Avg'!H453</f>
        <v>0.86730000000000007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  <c r="M453" s="7">
        <f t="shared" si="70"/>
        <v>25</v>
      </c>
      <c r="N453" s="7">
        <f t="shared" si="71"/>
        <v>45</v>
      </c>
      <c r="O453" s="7">
        <f t="shared" si="72"/>
        <v>0</v>
      </c>
      <c r="P453" s="7">
        <f t="shared" si="73"/>
        <v>33</v>
      </c>
      <c r="Q453" s="8">
        <f t="shared" si="74"/>
        <v>29.45</v>
      </c>
      <c r="R453" s="8">
        <f t="shared" si="75"/>
        <v>22.25</v>
      </c>
      <c r="S453" s="8">
        <f t="shared" si="76"/>
        <v>25.35</v>
      </c>
      <c r="T453" s="8">
        <f t="shared" si="77"/>
        <v>25.75</v>
      </c>
      <c r="U453" s="7">
        <f t="shared" si="78"/>
        <v>25.683333333333337</v>
      </c>
      <c r="V453" s="7">
        <f t="shared" si="79"/>
        <v>25.700000000000003</v>
      </c>
    </row>
    <row r="454" spans="1:22" ht="13.5" x14ac:dyDescent="0.25">
      <c r="A454" s="3">
        <f>RSI!A454</f>
        <v>42964</v>
      </c>
      <c r="B454" s="2">
        <f>RSI!B454</f>
        <v>0.81</v>
      </c>
      <c r="C454" s="2">
        <f>RSI!I454</f>
        <v>43.104871163796425</v>
      </c>
      <c r="D454" s="2">
        <f>MACD!E454</f>
        <v>-4.4612034175207649E-3</v>
      </c>
      <c r="E454" s="2">
        <f>MACD!F454</f>
        <v>-3.7565047138689253E-3</v>
      </c>
      <c r="F454" s="2">
        <f>'Moving Avg'!D454</f>
        <v>0.82599999999999996</v>
      </c>
      <c r="G454" s="2">
        <f>'Moving Avg'!F454</f>
        <v>0.81950000000000001</v>
      </c>
      <c r="H454" s="2">
        <f>'Moving Avg'!G454</f>
        <v>0.82259999999999978</v>
      </c>
      <c r="I454" s="2">
        <f>'Moving Avg'!H454</f>
        <v>0.86634999999999995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  <c r="M454" s="7">
        <f t="shared" si="70"/>
        <v>25</v>
      </c>
      <c r="N454" s="7">
        <f t="shared" si="71"/>
        <v>45</v>
      </c>
      <c r="O454" s="7">
        <f t="shared" si="72"/>
        <v>0</v>
      </c>
      <c r="P454" s="7">
        <f t="shared" si="73"/>
        <v>16.5</v>
      </c>
      <c r="Q454" s="8">
        <f t="shared" si="74"/>
        <v>26.975000000000001</v>
      </c>
      <c r="R454" s="8">
        <f t="shared" si="75"/>
        <v>18.125</v>
      </c>
      <c r="S454" s="8">
        <f t="shared" si="76"/>
        <v>17.925000000000001</v>
      </c>
      <c r="T454" s="8">
        <f t="shared" si="77"/>
        <v>21.625</v>
      </c>
      <c r="U454" s="7">
        <f t="shared" si="78"/>
        <v>21.008333333333336</v>
      </c>
      <c r="V454" s="7">
        <f t="shared" si="79"/>
        <v>21.162500000000001</v>
      </c>
    </row>
    <row r="455" spans="1:22" ht="13.5" x14ac:dyDescent="0.25">
      <c r="A455" s="3">
        <f>RSI!A455</f>
        <v>42965</v>
      </c>
      <c r="B455" s="2">
        <f>RSI!B455</f>
        <v>0.81</v>
      </c>
      <c r="C455" s="2">
        <f>RSI!I455</f>
        <v>43.104871163796425</v>
      </c>
      <c r="D455" s="2">
        <f>MACD!E455</f>
        <v>-1.7269896472557056E-3</v>
      </c>
      <c r="E455" s="2">
        <f>MACD!F455</f>
        <v>-3.3506017005462815E-3</v>
      </c>
      <c r="F455" s="2">
        <f>'Moving Avg'!D455</f>
        <v>0.82199999999999984</v>
      </c>
      <c r="G455" s="2">
        <f>'Moving Avg'!F455</f>
        <v>0.81950000000000001</v>
      </c>
      <c r="H455" s="2">
        <f>'Moving Avg'!G455</f>
        <v>0.82199999999999973</v>
      </c>
      <c r="I455" s="2">
        <f>'Moving Avg'!H455</f>
        <v>0.86549999999999994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0</v>
      </c>
      <c r="P455" s="7">
        <f t="shared" si="73"/>
        <v>16.5</v>
      </c>
      <c r="Q455" s="8">
        <f t="shared" si="74"/>
        <v>11.225</v>
      </c>
      <c r="R455" s="8">
        <f t="shared" si="75"/>
        <v>9.125</v>
      </c>
      <c r="S455" s="8">
        <f t="shared" si="76"/>
        <v>11.175000000000001</v>
      </c>
      <c r="T455" s="8">
        <f t="shared" si="77"/>
        <v>10.375</v>
      </c>
      <c r="U455" s="7">
        <f t="shared" si="78"/>
        <v>10.508333333333335</v>
      </c>
      <c r="V455" s="7">
        <f t="shared" si="79"/>
        <v>10.475000000000001</v>
      </c>
    </row>
    <row r="456" spans="1:22" ht="13.5" x14ac:dyDescent="0.25">
      <c r="A456" s="3">
        <f>RSI!A456</f>
        <v>42968</v>
      </c>
      <c r="B456" s="2">
        <f>RSI!B456</f>
        <v>0.83</v>
      </c>
      <c r="C456" s="2">
        <f>RSI!I456</f>
        <v>53.78472416629036</v>
      </c>
      <c r="D456" s="2">
        <f>MACD!E456</f>
        <v>-3.8956029081904653E-3</v>
      </c>
      <c r="E456" s="2">
        <f>MACD!F456</f>
        <v>-3.4596019420751185E-3</v>
      </c>
      <c r="F456" s="2">
        <f>'Moving Avg'!D456</f>
        <v>0.82199999999999984</v>
      </c>
      <c r="G456" s="2">
        <f>'Moving Avg'!F456</f>
        <v>0.82200000000000006</v>
      </c>
      <c r="H456" s="2">
        <f>'Moving Avg'!G456</f>
        <v>0.82179999999999975</v>
      </c>
      <c r="I456" s="2">
        <f>'Moving Avg'!H456</f>
        <v>0.86485000000000001</v>
      </c>
      <c r="J456" s="5" t="str">
        <f>OBV!F456</f>
        <v>BEARISH</v>
      </c>
      <c r="K456" s="5" t="str">
        <f>OBV!G456</f>
        <v>NEUTRAL</v>
      </c>
      <c r="L456" s="5" t="str">
        <f>OBV!H456</f>
        <v>NEUTRAL</v>
      </c>
      <c r="M456" s="7">
        <f t="shared" si="70"/>
        <v>25</v>
      </c>
      <c r="N456" s="7">
        <f t="shared" si="71"/>
        <v>45</v>
      </c>
      <c r="O456" s="7">
        <f t="shared" si="72"/>
        <v>0</v>
      </c>
      <c r="P456" s="7">
        <f t="shared" si="73"/>
        <v>16.5</v>
      </c>
      <c r="Q456" s="8">
        <f t="shared" si="74"/>
        <v>26.975000000000001</v>
      </c>
      <c r="R456" s="8">
        <f t="shared" si="75"/>
        <v>18.125</v>
      </c>
      <c r="S456" s="8">
        <f t="shared" si="76"/>
        <v>17.925000000000001</v>
      </c>
      <c r="T456" s="8">
        <f t="shared" si="77"/>
        <v>21.625</v>
      </c>
      <c r="U456" s="7">
        <f t="shared" si="78"/>
        <v>21.008333333333336</v>
      </c>
      <c r="V456" s="7">
        <f t="shared" si="79"/>
        <v>21.162500000000001</v>
      </c>
    </row>
    <row r="457" spans="1:22" ht="13.5" x14ac:dyDescent="0.25">
      <c r="A457" s="3">
        <f>RSI!A457</f>
        <v>42969</v>
      </c>
      <c r="B457" s="2">
        <f>RSI!B457</f>
        <v>0.83</v>
      </c>
      <c r="C457" s="2">
        <f>RSI!I457</f>
        <v>53.784724166290367</v>
      </c>
      <c r="D457" s="2">
        <f>MACD!E457</f>
        <v>-2.7012616977183379E-3</v>
      </c>
      <c r="E457" s="2">
        <f>MACD!F457</f>
        <v>-3.3079338932037626E-3</v>
      </c>
      <c r="F457" s="2">
        <f>'Moving Avg'!D457</f>
        <v>0.82200000000000006</v>
      </c>
      <c r="G457" s="2">
        <f>'Moving Avg'!F457</f>
        <v>0.82350000000000012</v>
      </c>
      <c r="H457" s="2">
        <f>'Moving Avg'!G457</f>
        <v>0.82159999999999966</v>
      </c>
      <c r="I457" s="2">
        <f>'Moving Avg'!H457</f>
        <v>0.86419999999999986</v>
      </c>
      <c r="J457" s="5" t="str">
        <f>OBV!F457</f>
        <v>BEARISH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0</v>
      </c>
      <c r="O457" s="7">
        <f t="shared" si="72"/>
        <v>0</v>
      </c>
      <c r="P457" s="7">
        <f t="shared" si="73"/>
        <v>16.5</v>
      </c>
      <c r="Q457" s="8">
        <f t="shared" si="74"/>
        <v>11.225</v>
      </c>
      <c r="R457" s="8">
        <f t="shared" si="75"/>
        <v>9.125</v>
      </c>
      <c r="S457" s="8">
        <f t="shared" si="76"/>
        <v>11.175000000000001</v>
      </c>
      <c r="T457" s="8">
        <f t="shared" si="77"/>
        <v>10.375</v>
      </c>
      <c r="U457" s="7">
        <f t="shared" si="78"/>
        <v>10.508333333333335</v>
      </c>
      <c r="V457" s="7">
        <f t="shared" si="79"/>
        <v>10.475000000000001</v>
      </c>
    </row>
    <row r="458" spans="1:22" ht="13.5" x14ac:dyDescent="0.25">
      <c r="A458" s="3">
        <f>RSI!A458</f>
        <v>42970</v>
      </c>
      <c r="B458" s="2">
        <f>RSI!B458</f>
        <v>0.81</v>
      </c>
      <c r="C458" s="2">
        <f>RSI!I458</f>
        <v>44.169088609807254</v>
      </c>
      <c r="D458" s="2">
        <f>MACD!E458</f>
        <v>-2.5325919153396104E-4</v>
      </c>
      <c r="E458" s="2">
        <f>MACD!F458</f>
        <v>-2.6969989528698025E-3</v>
      </c>
      <c r="F458" s="2">
        <f>'Moving Avg'!D458</f>
        <v>0.81799999999999995</v>
      </c>
      <c r="G458" s="2">
        <f>'Moving Avg'!F458</f>
        <v>0.82300000000000006</v>
      </c>
      <c r="H458" s="2">
        <f>'Moving Avg'!G458</f>
        <v>0.82179999999999975</v>
      </c>
      <c r="I458" s="2">
        <f>'Moving Avg'!H458</f>
        <v>0.86344999999999972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0"/>
        <v>25</v>
      </c>
      <c r="N458" s="7">
        <f t="shared" si="71"/>
        <v>0</v>
      </c>
      <c r="O458" s="7">
        <f t="shared" si="72"/>
        <v>0</v>
      </c>
      <c r="P458" s="7">
        <f t="shared" si="73"/>
        <v>16.5</v>
      </c>
      <c r="Q458" s="8">
        <f t="shared" si="74"/>
        <v>11.225</v>
      </c>
      <c r="R458" s="8">
        <f t="shared" si="75"/>
        <v>9.125</v>
      </c>
      <c r="S458" s="8">
        <f t="shared" si="76"/>
        <v>11.175000000000001</v>
      </c>
      <c r="T458" s="8">
        <f t="shared" si="77"/>
        <v>10.375</v>
      </c>
      <c r="U458" s="7">
        <f t="shared" si="78"/>
        <v>10.508333333333335</v>
      </c>
      <c r="V458" s="7">
        <f t="shared" si="79"/>
        <v>10.475000000000001</v>
      </c>
    </row>
    <row r="459" spans="1:22" ht="13.5" x14ac:dyDescent="0.25">
      <c r="A459" s="3">
        <f>RSI!A459</f>
        <v>42971</v>
      </c>
      <c r="B459" s="2">
        <f>RSI!B459</f>
        <v>0.81</v>
      </c>
      <c r="C459" s="2">
        <f>RSI!I459</f>
        <v>44.169088609807247</v>
      </c>
      <c r="D459" s="2">
        <f>MACD!E459</f>
        <v>1.8954978625025376E-3</v>
      </c>
      <c r="E459" s="2">
        <f>MACD!F459</f>
        <v>-1.7784995897953348E-3</v>
      </c>
      <c r="F459" s="2">
        <f>'Moving Avg'!D459</f>
        <v>0.81799999999999995</v>
      </c>
      <c r="G459" s="2">
        <f>'Moving Avg'!F459</f>
        <v>0.82250000000000012</v>
      </c>
      <c r="H459" s="2">
        <f>'Moving Avg'!G459</f>
        <v>0.82159999999999966</v>
      </c>
      <c r="I459" s="2">
        <f>'Moving Avg'!H459</f>
        <v>0.86259999999999981</v>
      </c>
      <c r="J459" s="5" t="str">
        <f>OBV!F459</f>
        <v>BEARISH</v>
      </c>
      <c r="K459" s="5" t="str">
        <f>OBV!G459</f>
        <v>NEUTRAL</v>
      </c>
      <c r="L459" s="5" t="str">
        <f>OBV!H459</f>
        <v>NEUTRAL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0.81</v>
      </c>
      <c r="C460" s="2">
        <f>RSI!I460</f>
        <v>44.169088609807247</v>
      </c>
      <c r="D460" s="2">
        <f>MACD!E460</f>
        <v>3.7853160915910511E-3</v>
      </c>
      <c r="E460" s="2">
        <f>MACD!F460</f>
        <v>-6.6573645351805752E-4</v>
      </c>
      <c r="F460" s="2">
        <f>'Moving Avg'!D460</f>
        <v>0.81799999999999995</v>
      </c>
      <c r="G460" s="2">
        <f>'Moving Avg'!F460</f>
        <v>0.82200000000000006</v>
      </c>
      <c r="H460" s="2">
        <f>'Moving Avg'!G460</f>
        <v>0.82139999999999969</v>
      </c>
      <c r="I460" s="2">
        <f>'Moving Avg'!H460</f>
        <v>0.86184999999999978</v>
      </c>
      <c r="J460" s="5" t="str">
        <f>OBV!F460</f>
        <v>BEARISH</v>
      </c>
      <c r="K460" s="5" t="str">
        <f>OBV!G460</f>
        <v>NEUTRAL</v>
      </c>
      <c r="L460" s="5" t="str">
        <f>OBV!H460</f>
        <v>NEUTRAL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0.81</v>
      </c>
      <c r="C461" s="2">
        <f>RSI!I461</f>
        <v>44.169088609807247</v>
      </c>
      <c r="D461" s="2">
        <f>MACD!E461</f>
        <v>5.4507256318557795E-3</v>
      </c>
      <c r="E461" s="2">
        <f>MACD!F461</f>
        <v>5.5755596355670995E-4</v>
      </c>
      <c r="F461" s="2">
        <f>'Moving Avg'!D461</f>
        <v>0.81400000000000006</v>
      </c>
      <c r="G461" s="2">
        <f>'Moving Avg'!F461</f>
        <v>0.82100000000000006</v>
      </c>
      <c r="H461" s="2">
        <f>'Moving Avg'!G461</f>
        <v>0.82119999999999971</v>
      </c>
      <c r="I461" s="2">
        <f>'Moving Avg'!H461</f>
        <v>0.86109999999999987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0.8</v>
      </c>
      <c r="C462" s="2">
        <f>RSI!I462</f>
        <v>39.428443743166909</v>
      </c>
      <c r="D462" s="2">
        <f>MACD!E462</f>
        <v>7.6620781134667526E-3</v>
      </c>
      <c r="E462" s="2">
        <f>MACD!F462</f>
        <v>1.9784603935387186E-3</v>
      </c>
      <c r="F462" s="2">
        <f>'Moving Avg'!D462</f>
        <v>0.80800000000000005</v>
      </c>
      <c r="G462" s="2">
        <f>'Moving Avg'!F462</f>
        <v>0.82050000000000023</v>
      </c>
      <c r="H462" s="2">
        <f>'Moving Avg'!G462</f>
        <v>0.82079999999999975</v>
      </c>
      <c r="I462" s="2">
        <f>'Moving Avg'!H462</f>
        <v>0.86039999999999994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16.5</v>
      </c>
      <c r="Q462" s="8">
        <f t="shared" si="74"/>
        <v>11.225</v>
      </c>
      <c r="R462" s="8">
        <f t="shared" si="75"/>
        <v>9.125</v>
      </c>
      <c r="S462" s="8">
        <f t="shared" si="76"/>
        <v>11.175000000000001</v>
      </c>
      <c r="T462" s="8">
        <f t="shared" si="77"/>
        <v>10.375</v>
      </c>
      <c r="U462" s="7">
        <f t="shared" si="78"/>
        <v>10.508333333333335</v>
      </c>
      <c r="V462" s="7">
        <f t="shared" si="79"/>
        <v>10.475000000000001</v>
      </c>
    </row>
    <row r="463" spans="1:22" ht="13.5" x14ac:dyDescent="0.25">
      <c r="A463" s="3">
        <f>RSI!A463</f>
        <v>42977</v>
      </c>
      <c r="B463" s="2">
        <f>RSI!B463</f>
        <v>0.8</v>
      </c>
      <c r="C463" s="2">
        <f>RSI!I463</f>
        <v>39.428443743166909</v>
      </c>
      <c r="D463" s="2">
        <f>MACD!E463</f>
        <v>9.6491824439201013E-3</v>
      </c>
      <c r="E463" s="2">
        <f>MACD!F463</f>
        <v>3.5126048036149952E-3</v>
      </c>
      <c r="F463" s="2">
        <f>'Moving Avg'!D463</f>
        <v>0.80600000000000005</v>
      </c>
      <c r="G463" s="2">
        <f>'Moving Avg'!F463</f>
        <v>0.82000000000000006</v>
      </c>
      <c r="H463" s="2">
        <f>'Moving Avg'!G463</f>
        <v>0.8203999999999998</v>
      </c>
      <c r="I463" s="2">
        <f>'Moving Avg'!H463</f>
        <v>0.85970000000000002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16.5</v>
      </c>
      <c r="Q463" s="8">
        <f t="shared" si="74"/>
        <v>11.225</v>
      </c>
      <c r="R463" s="8">
        <f t="shared" si="75"/>
        <v>9.125</v>
      </c>
      <c r="S463" s="8">
        <f t="shared" si="76"/>
        <v>11.175000000000001</v>
      </c>
      <c r="T463" s="8">
        <f t="shared" si="77"/>
        <v>10.375</v>
      </c>
      <c r="U463" s="7">
        <f t="shared" si="78"/>
        <v>10.508333333333335</v>
      </c>
      <c r="V463" s="7">
        <f t="shared" si="79"/>
        <v>10.475000000000001</v>
      </c>
    </row>
    <row r="464" spans="1:22" ht="13.5" x14ac:dyDescent="0.25">
      <c r="A464" s="3">
        <f>RSI!A464</f>
        <v>42978</v>
      </c>
      <c r="B464" s="2">
        <f>RSI!B464</f>
        <v>0.82</v>
      </c>
      <c r="C464" s="2">
        <f>RSI!I464</f>
        <v>51.502155055762778</v>
      </c>
      <c r="D464" s="2">
        <f>MACD!E464</f>
        <v>6.8795441564527549E-3</v>
      </c>
      <c r="E464" s="2">
        <f>MACD!F464</f>
        <v>4.1859926741825478E-3</v>
      </c>
      <c r="F464" s="2">
        <f>'Moving Avg'!D464</f>
        <v>0.80800000000000005</v>
      </c>
      <c r="G464" s="2">
        <f>'Moving Avg'!F464</f>
        <v>0.81950000000000023</v>
      </c>
      <c r="H464" s="2">
        <f>'Moving Avg'!G464</f>
        <v>0.8203999999999998</v>
      </c>
      <c r="I464" s="2">
        <f>'Moving Avg'!H464</f>
        <v>0.85909999999999997</v>
      </c>
      <c r="J464" s="5" t="str">
        <f>OBV!F464</f>
        <v>BULLISH</v>
      </c>
      <c r="K464" s="5" t="str">
        <f>OBV!G464</f>
        <v>STRONG</v>
      </c>
      <c r="L464" s="5" t="str">
        <f>OBV!H464</f>
        <v>CONFIRMED BULLISH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100</v>
      </c>
      <c r="Q464" s="8">
        <f t="shared" si="74"/>
        <v>23.75</v>
      </c>
      <c r="R464" s="8">
        <f t="shared" si="75"/>
        <v>30</v>
      </c>
      <c r="S464" s="8">
        <f t="shared" si="76"/>
        <v>48.75</v>
      </c>
      <c r="T464" s="8">
        <f t="shared" si="77"/>
        <v>31.25</v>
      </c>
      <c r="U464" s="7">
        <f t="shared" si="78"/>
        <v>34.166666666666664</v>
      </c>
      <c r="V464" s="7">
        <f t="shared" si="79"/>
        <v>33.4375</v>
      </c>
    </row>
    <row r="465" spans="1:22" ht="13.5" x14ac:dyDescent="0.25">
      <c r="A465" s="3">
        <f>RSI!A465</f>
        <v>42982</v>
      </c>
      <c r="B465" s="2">
        <f>RSI!B465</f>
        <v>0.82</v>
      </c>
      <c r="C465" s="2">
        <f>RSI!I465</f>
        <v>51.502155055762778</v>
      </c>
      <c r="D465" s="2">
        <f>MACD!E465</f>
        <v>4.5172401516683225E-3</v>
      </c>
      <c r="E465" s="2">
        <f>MACD!F465</f>
        <v>4.2522421696797033E-3</v>
      </c>
      <c r="F465" s="2">
        <f>'Moving Avg'!D465</f>
        <v>0.80999999999999994</v>
      </c>
      <c r="G465" s="2">
        <f>'Moving Avg'!F465</f>
        <v>0.81900000000000017</v>
      </c>
      <c r="H465" s="2">
        <f>'Moving Avg'!G465</f>
        <v>0.8203999999999998</v>
      </c>
      <c r="I465" s="2">
        <f>'Moving Avg'!H465</f>
        <v>0.85849999999999982</v>
      </c>
      <c r="J465" s="5" t="str">
        <f>OBV!F465</f>
        <v>BULLISH</v>
      </c>
      <c r="K465" s="5" t="str">
        <f>OBV!G465</f>
        <v>STRONG</v>
      </c>
      <c r="L465" s="5" t="str">
        <f>OBV!H465</f>
        <v>CONFIRMED BULLISH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100</v>
      </c>
      <c r="Q465" s="8">
        <f t="shared" si="74"/>
        <v>23.75</v>
      </c>
      <c r="R465" s="8">
        <f t="shared" si="75"/>
        <v>30</v>
      </c>
      <c r="S465" s="8">
        <f t="shared" si="76"/>
        <v>48.75</v>
      </c>
      <c r="T465" s="8">
        <f t="shared" si="77"/>
        <v>31.25</v>
      </c>
      <c r="U465" s="7">
        <f t="shared" si="78"/>
        <v>34.166666666666664</v>
      </c>
      <c r="V465" s="7">
        <f t="shared" si="79"/>
        <v>33.4375</v>
      </c>
    </row>
    <row r="466" spans="1:22" ht="13.5" x14ac:dyDescent="0.25">
      <c r="A466" s="3">
        <f>RSI!A466</f>
        <v>42983</v>
      </c>
      <c r="B466" s="2">
        <f>RSI!B466</f>
        <v>0.82</v>
      </c>
      <c r="C466" s="2">
        <f>RSI!I466</f>
        <v>51.502155055762778</v>
      </c>
      <c r="D466" s="2">
        <f>MACD!E466</f>
        <v>5.5779166134278801E-3</v>
      </c>
      <c r="E466" s="2">
        <f>MACD!F466</f>
        <v>4.517377058429339E-3</v>
      </c>
      <c r="F466" s="2">
        <f>'Moving Avg'!D466</f>
        <v>0.81199999999999994</v>
      </c>
      <c r="G466" s="2">
        <f>'Moving Avg'!F466</f>
        <v>0.81950000000000023</v>
      </c>
      <c r="H466" s="2">
        <f>'Moving Avg'!G466</f>
        <v>0.82039999999999969</v>
      </c>
      <c r="I466" s="2">
        <f>'Moving Avg'!H466</f>
        <v>0.85789999999999977</v>
      </c>
      <c r="J466" s="5" t="str">
        <f>OBV!F466</f>
        <v>BULLISH</v>
      </c>
      <c r="K466" s="5" t="str">
        <f>OBV!G466</f>
        <v>STRONG</v>
      </c>
      <c r="L466" s="5" t="str">
        <f>OBV!H466</f>
        <v>CONFIRMED BULLISH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100</v>
      </c>
      <c r="Q466" s="8">
        <f t="shared" si="74"/>
        <v>23.75</v>
      </c>
      <c r="R466" s="8">
        <f t="shared" si="75"/>
        <v>30</v>
      </c>
      <c r="S466" s="8">
        <f t="shared" si="76"/>
        <v>48.75</v>
      </c>
      <c r="T466" s="8">
        <f t="shared" si="77"/>
        <v>31.25</v>
      </c>
      <c r="U466" s="7">
        <f t="shared" si="78"/>
        <v>34.166666666666664</v>
      </c>
      <c r="V466" s="7">
        <f t="shared" si="79"/>
        <v>33.4375</v>
      </c>
    </row>
    <row r="467" spans="1:22" ht="13.5" x14ac:dyDescent="0.25">
      <c r="A467" s="3">
        <f>RSI!A467</f>
        <v>42984</v>
      </c>
      <c r="B467" s="2">
        <f>RSI!B467</f>
        <v>0.8</v>
      </c>
      <c r="C467" s="2">
        <f>RSI!I467</f>
        <v>41.236098094903447</v>
      </c>
      <c r="D467" s="2">
        <f>MACD!E467</f>
        <v>7.9408065294682695E-3</v>
      </c>
      <c r="E467" s="2">
        <f>MACD!F467</f>
        <v>5.2020629526371258E-3</v>
      </c>
      <c r="F467" s="2">
        <f>'Moving Avg'!D467</f>
        <v>0.81199999999999994</v>
      </c>
      <c r="G467" s="2">
        <f>'Moving Avg'!F467</f>
        <v>0.81800000000000017</v>
      </c>
      <c r="H467" s="2">
        <f>'Moving Avg'!G467</f>
        <v>0.81999999999999962</v>
      </c>
      <c r="I467" s="2">
        <f>'Moving Avg'!H467</f>
        <v>0.85709999999999997</v>
      </c>
      <c r="J467" s="5" t="str">
        <f>OBV!F467</f>
        <v>BULLISH</v>
      </c>
      <c r="K467" s="5" t="str">
        <f>OBV!G467</f>
        <v>STRONG</v>
      </c>
      <c r="L467" s="5" t="str">
        <f>OBV!H467</f>
        <v>NEUTRAL</v>
      </c>
      <c r="M467" s="7">
        <f t="shared" si="70"/>
        <v>25</v>
      </c>
      <c r="N467" s="7">
        <f t="shared" si="71"/>
        <v>0</v>
      </c>
      <c r="O467" s="7">
        <f t="shared" si="72"/>
        <v>0</v>
      </c>
      <c r="P467" s="7">
        <f t="shared" si="73"/>
        <v>66</v>
      </c>
      <c r="Q467" s="8">
        <f t="shared" si="74"/>
        <v>18.649999999999999</v>
      </c>
      <c r="R467" s="8">
        <f t="shared" si="75"/>
        <v>21.5</v>
      </c>
      <c r="S467" s="8">
        <f t="shared" si="76"/>
        <v>33.450000000000003</v>
      </c>
      <c r="T467" s="8">
        <f t="shared" si="77"/>
        <v>22.75</v>
      </c>
      <c r="U467" s="7">
        <f t="shared" si="78"/>
        <v>24.533333333333331</v>
      </c>
      <c r="V467" s="7">
        <f t="shared" si="79"/>
        <v>24.087499999999999</v>
      </c>
    </row>
    <row r="468" spans="1:22" ht="13.5" x14ac:dyDescent="0.25">
      <c r="A468" s="3">
        <f>RSI!A468</f>
        <v>42985</v>
      </c>
      <c r="B468" s="2">
        <f>RSI!B468</f>
        <v>0.8</v>
      </c>
      <c r="C468" s="2">
        <f>RSI!I468</f>
        <v>41.236098094903447</v>
      </c>
      <c r="D468" s="2">
        <f>MACD!E468</f>
        <v>6.9665373009589748E-3</v>
      </c>
      <c r="E468" s="2">
        <f>MACD!F468</f>
        <v>5.5549578223014961E-3</v>
      </c>
      <c r="F468" s="2">
        <f>'Moving Avg'!D468</f>
        <v>0.81199999999999994</v>
      </c>
      <c r="G468" s="2">
        <f>'Moving Avg'!F468</f>
        <v>0.81650000000000023</v>
      </c>
      <c r="H468" s="2">
        <f>'Moving Avg'!G468</f>
        <v>0.8199999999999994</v>
      </c>
      <c r="I468" s="2">
        <f>'Moving Avg'!H468</f>
        <v>0.85629999999999995</v>
      </c>
      <c r="J468" s="5" t="str">
        <f>OBV!F468</f>
        <v>BULLISH</v>
      </c>
      <c r="K468" s="5" t="str">
        <f>OBV!G468</f>
        <v>STRONG</v>
      </c>
      <c r="L468" s="5" t="str">
        <f>OBV!H468</f>
        <v>NEUTRAL</v>
      </c>
      <c r="M468" s="7">
        <f t="shared" si="70"/>
        <v>25</v>
      </c>
      <c r="N468" s="7">
        <f t="shared" si="71"/>
        <v>0</v>
      </c>
      <c r="O468" s="7">
        <f t="shared" si="72"/>
        <v>0</v>
      </c>
      <c r="P468" s="7">
        <f t="shared" si="73"/>
        <v>66</v>
      </c>
      <c r="Q468" s="8">
        <f t="shared" si="74"/>
        <v>18.649999999999999</v>
      </c>
      <c r="R468" s="8">
        <f t="shared" si="75"/>
        <v>21.5</v>
      </c>
      <c r="S468" s="8">
        <f t="shared" si="76"/>
        <v>33.450000000000003</v>
      </c>
      <c r="T468" s="8">
        <f t="shared" si="77"/>
        <v>22.75</v>
      </c>
      <c r="U468" s="7">
        <f t="shared" si="78"/>
        <v>24.533333333333331</v>
      </c>
      <c r="V468" s="7">
        <f t="shared" si="79"/>
        <v>24.087499999999999</v>
      </c>
    </row>
    <row r="469" spans="1:22" ht="13.5" x14ac:dyDescent="0.25">
      <c r="A469" s="3">
        <f>RSI!A469</f>
        <v>42986</v>
      </c>
      <c r="B469" s="2">
        <f>RSI!B469</f>
        <v>0.8</v>
      </c>
      <c r="C469" s="2">
        <f>RSI!I469</f>
        <v>41.236098094903447</v>
      </c>
      <c r="D469" s="2">
        <f>MACD!E469</f>
        <v>6.2377903293241443E-3</v>
      </c>
      <c r="E469" s="2">
        <f>MACD!F469</f>
        <v>5.6915243237060254E-3</v>
      </c>
      <c r="F469" s="2">
        <f>'Moving Avg'!D469</f>
        <v>0.80800000000000005</v>
      </c>
      <c r="G469" s="2">
        <f>'Moving Avg'!F469</f>
        <v>0.81500000000000017</v>
      </c>
      <c r="H469" s="2">
        <f>'Moving Avg'!G469</f>
        <v>0.81959999999999933</v>
      </c>
      <c r="I469" s="2">
        <f>'Moving Avg'!H469</f>
        <v>0.85550000000000015</v>
      </c>
      <c r="J469" s="5" t="str">
        <f>OBV!F469</f>
        <v>BEARISH</v>
      </c>
      <c r="K469" s="5" t="str">
        <f>OBV!G469</f>
        <v>NEUTRAL</v>
      </c>
      <c r="L469" s="5" t="str">
        <f>OBV!H469</f>
        <v>CONFIRMED BEARISH</v>
      </c>
      <c r="M469" s="7">
        <f t="shared" si="70"/>
        <v>25</v>
      </c>
      <c r="N469" s="7">
        <f t="shared" si="71"/>
        <v>0</v>
      </c>
      <c r="O469" s="7">
        <f t="shared" si="72"/>
        <v>0</v>
      </c>
      <c r="P469" s="7">
        <f t="shared" si="73"/>
        <v>16.5</v>
      </c>
      <c r="Q469" s="8">
        <f t="shared" si="74"/>
        <v>11.225</v>
      </c>
      <c r="R469" s="8">
        <f t="shared" si="75"/>
        <v>9.125</v>
      </c>
      <c r="S469" s="8">
        <f t="shared" si="76"/>
        <v>11.175000000000001</v>
      </c>
      <c r="T469" s="8">
        <f t="shared" si="77"/>
        <v>10.375</v>
      </c>
      <c r="U469" s="7">
        <f t="shared" si="78"/>
        <v>10.508333333333335</v>
      </c>
      <c r="V469" s="7">
        <f t="shared" si="79"/>
        <v>10.475000000000001</v>
      </c>
    </row>
    <row r="470" spans="1:22" ht="13.5" x14ac:dyDescent="0.25">
      <c r="A470" s="3">
        <f>RSI!A470</f>
        <v>42989</v>
      </c>
      <c r="B470" s="2">
        <f>RSI!B470</f>
        <v>0.8</v>
      </c>
      <c r="C470" s="2">
        <f>RSI!I470</f>
        <v>41.236098094903447</v>
      </c>
      <c r="D470" s="2">
        <f>MACD!E470</f>
        <v>5.7097089090479836E-3</v>
      </c>
      <c r="E470" s="2">
        <f>MACD!F470</f>
        <v>5.6951612407744176E-3</v>
      </c>
      <c r="F470" s="2">
        <f>'Moving Avg'!D470</f>
        <v>0.80399999999999994</v>
      </c>
      <c r="G470" s="2">
        <f>'Moving Avg'!F470</f>
        <v>0.81350000000000033</v>
      </c>
      <c r="H470" s="2">
        <f>'Moving Avg'!G470</f>
        <v>0.81919999999999915</v>
      </c>
      <c r="I470" s="2">
        <f>'Moving Avg'!H470</f>
        <v>0.85470000000000013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  <c r="M470" s="7">
        <f t="shared" si="70"/>
        <v>25</v>
      </c>
      <c r="N470" s="7">
        <f t="shared" si="71"/>
        <v>0</v>
      </c>
      <c r="O470" s="7">
        <f t="shared" si="72"/>
        <v>0</v>
      </c>
      <c r="P470" s="7">
        <f t="shared" si="73"/>
        <v>16.5</v>
      </c>
      <c r="Q470" s="8">
        <f t="shared" si="74"/>
        <v>11.225</v>
      </c>
      <c r="R470" s="8">
        <f t="shared" si="75"/>
        <v>9.125</v>
      </c>
      <c r="S470" s="8">
        <f t="shared" si="76"/>
        <v>11.175000000000001</v>
      </c>
      <c r="T470" s="8">
        <f t="shared" si="77"/>
        <v>10.375</v>
      </c>
      <c r="U470" s="7">
        <f t="shared" si="78"/>
        <v>10.508333333333335</v>
      </c>
      <c r="V470" s="7">
        <f t="shared" si="79"/>
        <v>10.475000000000001</v>
      </c>
    </row>
    <row r="471" spans="1:22" ht="13.5" x14ac:dyDescent="0.25">
      <c r="A471" s="3">
        <f>RSI!A471</f>
        <v>42990</v>
      </c>
      <c r="B471" s="2">
        <f>RSI!B471</f>
        <v>0.82</v>
      </c>
      <c r="C471" s="2">
        <f>RSI!I471</f>
        <v>53.66033876702253</v>
      </c>
      <c r="D471" s="2">
        <f>MACD!E471</f>
        <v>3.8633806292412975E-3</v>
      </c>
      <c r="E471" s="2">
        <f>MACD!F471</f>
        <v>5.3288051184677936E-3</v>
      </c>
      <c r="F471" s="2">
        <f>'Moving Avg'!D471</f>
        <v>0.80400000000000005</v>
      </c>
      <c r="G471" s="2">
        <f>'Moving Avg'!F471</f>
        <v>0.81300000000000028</v>
      </c>
      <c r="H471" s="2">
        <f>'Moving Avg'!G471</f>
        <v>0.81919999999999915</v>
      </c>
      <c r="I471" s="2">
        <f>'Moving Avg'!H471</f>
        <v>0.8540000000000002</v>
      </c>
      <c r="J471" s="5" t="str">
        <f>OBV!F471</f>
        <v>BEARISH</v>
      </c>
      <c r="K471" s="5" t="str">
        <f>OBV!G471</f>
        <v>NEUTRAL</v>
      </c>
      <c r="L471" s="5" t="str">
        <f>OBV!H471</f>
        <v>NEUTRAL</v>
      </c>
      <c r="M471" s="7">
        <f t="shared" si="70"/>
        <v>25</v>
      </c>
      <c r="N471" s="7">
        <f t="shared" si="71"/>
        <v>45</v>
      </c>
      <c r="O471" s="7">
        <f t="shared" si="72"/>
        <v>0</v>
      </c>
      <c r="P471" s="7">
        <f t="shared" si="73"/>
        <v>16.5</v>
      </c>
      <c r="Q471" s="8">
        <f t="shared" si="74"/>
        <v>26.975000000000001</v>
      </c>
      <c r="R471" s="8">
        <f t="shared" si="75"/>
        <v>18.125</v>
      </c>
      <c r="S471" s="8">
        <f t="shared" si="76"/>
        <v>17.925000000000001</v>
      </c>
      <c r="T471" s="8">
        <f t="shared" si="77"/>
        <v>21.625</v>
      </c>
      <c r="U471" s="7">
        <f t="shared" si="78"/>
        <v>21.008333333333336</v>
      </c>
      <c r="V471" s="7">
        <f t="shared" si="79"/>
        <v>21.162500000000001</v>
      </c>
    </row>
    <row r="472" spans="1:22" ht="13.5" x14ac:dyDescent="0.25">
      <c r="A472" s="3">
        <f>RSI!A472</f>
        <v>42991</v>
      </c>
      <c r="B472" s="2">
        <f>RSI!B472</f>
        <v>0.82</v>
      </c>
      <c r="C472" s="2">
        <f>RSI!I472</f>
        <v>53.66033876702253</v>
      </c>
      <c r="D472" s="2">
        <f>MACD!E472</f>
        <v>7.2037835156668617E-4</v>
      </c>
      <c r="E472" s="2">
        <f>MACD!F472</f>
        <v>4.4071197650875724E-3</v>
      </c>
      <c r="F472" s="2">
        <f>'Moving Avg'!D472</f>
        <v>0.80800000000000005</v>
      </c>
      <c r="G472" s="2">
        <f>'Moving Avg'!F472</f>
        <v>0.81250000000000033</v>
      </c>
      <c r="H472" s="2">
        <f>'Moving Avg'!G472</f>
        <v>0.81919999999999915</v>
      </c>
      <c r="I472" s="2">
        <f>'Moving Avg'!H472</f>
        <v>0.85330000000000017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  <c r="M472" s="7">
        <f t="shared" si="70"/>
        <v>25</v>
      </c>
      <c r="N472" s="7">
        <f t="shared" si="71"/>
        <v>45</v>
      </c>
      <c r="O472" s="7">
        <f t="shared" si="72"/>
        <v>0</v>
      </c>
      <c r="P472" s="7">
        <f t="shared" si="73"/>
        <v>83.5</v>
      </c>
      <c r="Q472" s="8">
        <f t="shared" si="74"/>
        <v>37.024999999999999</v>
      </c>
      <c r="R472" s="8">
        <f t="shared" si="75"/>
        <v>34.875</v>
      </c>
      <c r="S472" s="8">
        <f t="shared" si="76"/>
        <v>48.075000000000003</v>
      </c>
      <c r="T472" s="8">
        <f t="shared" si="77"/>
        <v>38.375</v>
      </c>
      <c r="U472" s="7">
        <f t="shared" si="78"/>
        <v>39.991666666666667</v>
      </c>
      <c r="V472" s="7">
        <f t="shared" si="79"/>
        <v>39.587500000000006</v>
      </c>
    </row>
    <row r="473" spans="1:22" ht="13.5" x14ac:dyDescent="0.25">
      <c r="A473" s="3">
        <f>RSI!A473</f>
        <v>42992</v>
      </c>
      <c r="B473" s="2">
        <f>RSI!B473</f>
        <v>0.82</v>
      </c>
      <c r="C473" s="2">
        <f>RSI!I473</f>
        <v>53.66033876702253</v>
      </c>
      <c r="D473" s="2">
        <f>MACD!E473</f>
        <v>-1.9782174882247983E-3</v>
      </c>
      <c r="E473" s="2">
        <f>MACD!F473</f>
        <v>3.1300523144250983E-3</v>
      </c>
      <c r="F473" s="2">
        <f>'Moving Avg'!D473</f>
        <v>0.81199999999999994</v>
      </c>
      <c r="G473" s="2">
        <f>'Moving Avg'!F473</f>
        <v>0.81200000000000028</v>
      </c>
      <c r="H473" s="2">
        <f>'Moving Avg'!G473</f>
        <v>0.81919999999999915</v>
      </c>
      <c r="I473" s="2">
        <f>'Moving Avg'!H473</f>
        <v>0.85270000000000024</v>
      </c>
      <c r="J473" s="5" t="str">
        <f>OBV!F473</f>
        <v>BULLISH</v>
      </c>
      <c r="K473" s="5" t="str">
        <f>OBV!G473</f>
        <v>NEUTRAL</v>
      </c>
      <c r="L473" s="5" t="str">
        <f>OBV!H473</f>
        <v>CONFIRMED BULLISH</v>
      </c>
      <c r="M473" s="7">
        <f t="shared" si="70"/>
        <v>25</v>
      </c>
      <c r="N473" s="7">
        <f t="shared" si="71"/>
        <v>45</v>
      </c>
      <c r="O473" s="7">
        <f t="shared" si="72"/>
        <v>0</v>
      </c>
      <c r="P473" s="7">
        <f t="shared" si="73"/>
        <v>83.5</v>
      </c>
      <c r="Q473" s="8">
        <f t="shared" si="74"/>
        <v>37.024999999999999</v>
      </c>
      <c r="R473" s="8">
        <f t="shared" si="75"/>
        <v>34.875</v>
      </c>
      <c r="S473" s="8">
        <f t="shared" si="76"/>
        <v>48.075000000000003</v>
      </c>
      <c r="T473" s="8">
        <f t="shared" si="77"/>
        <v>38.375</v>
      </c>
      <c r="U473" s="7">
        <f t="shared" si="78"/>
        <v>39.991666666666667</v>
      </c>
      <c r="V473" s="7">
        <f t="shared" si="79"/>
        <v>39.587500000000006</v>
      </c>
    </row>
    <row r="474" spans="1:22" ht="13.5" x14ac:dyDescent="0.25">
      <c r="A474" s="3">
        <f>RSI!A474</f>
        <v>42993</v>
      </c>
      <c r="B474" s="2">
        <f>RSI!B474</f>
        <v>0.82</v>
      </c>
      <c r="C474" s="2">
        <f>RSI!I474</f>
        <v>53.66033876702253</v>
      </c>
      <c r="D474" s="2">
        <f>MACD!E474</f>
        <v>-1.2209553400474027E-3</v>
      </c>
      <c r="E474" s="2">
        <f>MACD!F474</f>
        <v>2.2598507835305984E-3</v>
      </c>
      <c r="F474" s="2">
        <f>'Moving Avg'!D474</f>
        <v>0.81600000000000006</v>
      </c>
      <c r="G474" s="2">
        <f>'Moving Avg'!F474</f>
        <v>0.81250000000000022</v>
      </c>
      <c r="H474" s="2">
        <f>'Moving Avg'!G474</f>
        <v>0.81919999999999926</v>
      </c>
      <c r="I474" s="2">
        <f>'Moving Avg'!H474</f>
        <v>0.8520000000000002</v>
      </c>
      <c r="J474" s="5" t="str">
        <f>OBV!F474</f>
        <v>BULLISH</v>
      </c>
      <c r="K474" s="5" t="str">
        <f>OBV!G474</f>
        <v>NEUTRAL</v>
      </c>
      <c r="L474" s="5" t="str">
        <f>OBV!H474</f>
        <v>CONFIRMED BULLISH</v>
      </c>
      <c r="M474" s="7">
        <f t="shared" si="70"/>
        <v>25</v>
      </c>
      <c r="N474" s="7">
        <f t="shared" si="71"/>
        <v>45</v>
      </c>
      <c r="O474" s="7">
        <f t="shared" si="72"/>
        <v>0</v>
      </c>
      <c r="P474" s="7">
        <f t="shared" si="73"/>
        <v>83.5</v>
      </c>
      <c r="Q474" s="8">
        <f t="shared" si="74"/>
        <v>37.024999999999999</v>
      </c>
      <c r="R474" s="8">
        <f t="shared" si="75"/>
        <v>34.875</v>
      </c>
      <c r="S474" s="8">
        <f t="shared" si="76"/>
        <v>48.075000000000003</v>
      </c>
      <c r="T474" s="8">
        <f t="shared" si="77"/>
        <v>38.375</v>
      </c>
      <c r="U474" s="7">
        <f t="shared" si="78"/>
        <v>39.991666666666667</v>
      </c>
      <c r="V474" s="7">
        <f t="shared" si="79"/>
        <v>39.587500000000006</v>
      </c>
    </row>
    <row r="475" spans="1:22" ht="13.5" x14ac:dyDescent="0.25">
      <c r="A475" s="3">
        <f>RSI!A475</f>
        <v>42996</v>
      </c>
      <c r="B475" s="2">
        <f>RSI!B475</f>
        <v>0.82</v>
      </c>
      <c r="C475" s="2">
        <f>RSI!I475</f>
        <v>53.66033876702253</v>
      </c>
      <c r="D475" s="2">
        <f>MACD!E475</f>
        <v>-6.1374476423836644E-4</v>
      </c>
      <c r="E475" s="2">
        <f>MACD!F475</f>
        <v>1.6851316739768054E-3</v>
      </c>
      <c r="F475" s="2">
        <f>'Moving Avg'!D475</f>
        <v>0.82</v>
      </c>
      <c r="G475" s="2">
        <f>'Moving Avg'!F475</f>
        <v>0.81300000000000028</v>
      </c>
      <c r="H475" s="2">
        <f>'Moving Avg'!G475</f>
        <v>0.81919999999999926</v>
      </c>
      <c r="I475" s="2">
        <f>'Moving Avg'!H475</f>
        <v>0.85130000000000028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  <c r="M475" s="7">
        <f t="shared" si="70"/>
        <v>25</v>
      </c>
      <c r="N475" s="7">
        <f t="shared" si="71"/>
        <v>45</v>
      </c>
      <c r="O475" s="7">
        <f t="shared" si="72"/>
        <v>0</v>
      </c>
      <c r="P475" s="7">
        <f t="shared" si="73"/>
        <v>83.5</v>
      </c>
      <c r="Q475" s="8">
        <f t="shared" si="74"/>
        <v>37.024999999999999</v>
      </c>
      <c r="R475" s="8">
        <f t="shared" si="75"/>
        <v>34.875</v>
      </c>
      <c r="S475" s="8">
        <f t="shared" si="76"/>
        <v>48.075000000000003</v>
      </c>
      <c r="T475" s="8">
        <f t="shared" si="77"/>
        <v>38.375</v>
      </c>
      <c r="U475" s="7">
        <f t="shared" si="78"/>
        <v>39.991666666666667</v>
      </c>
      <c r="V475" s="7">
        <f t="shared" si="79"/>
        <v>39.587500000000006</v>
      </c>
    </row>
    <row r="476" spans="1:22" ht="13.5" x14ac:dyDescent="0.25">
      <c r="A476" s="3">
        <f>RSI!A476</f>
        <v>42997</v>
      </c>
      <c r="B476" s="2">
        <f>RSI!B476</f>
        <v>0.82</v>
      </c>
      <c r="C476" s="2">
        <f>RSI!I476</f>
        <v>53.66033876702253</v>
      </c>
      <c r="D476" s="2">
        <f>MACD!E476</f>
        <v>-1.3101574029406038E-4</v>
      </c>
      <c r="E476" s="2">
        <f>MACD!F476</f>
        <v>1.3219021911226325E-3</v>
      </c>
      <c r="F476" s="2">
        <f>'Moving Avg'!D476</f>
        <v>0.82</v>
      </c>
      <c r="G476" s="2">
        <f>'Moving Avg'!F476</f>
        <v>0.81250000000000022</v>
      </c>
      <c r="H476" s="2">
        <f>'Moving Avg'!G476</f>
        <v>0.81879999999999942</v>
      </c>
      <c r="I476" s="2">
        <f>'Moving Avg'!H476</f>
        <v>0.85060000000000013</v>
      </c>
      <c r="J476" s="5" t="str">
        <f>OBV!F476</f>
        <v>NEUTRAL</v>
      </c>
      <c r="K476" s="5" t="str">
        <f>OBV!G476</f>
        <v>NEUTRAL</v>
      </c>
      <c r="L476" s="5" t="str">
        <f>OBV!H476</f>
        <v>NEUTRAL</v>
      </c>
      <c r="M476" s="7">
        <f t="shared" si="70"/>
        <v>25</v>
      </c>
      <c r="N476" s="7">
        <f t="shared" si="71"/>
        <v>45</v>
      </c>
      <c r="O476" s="7">
        <f t="shared" si="72"/>
        <v>0</v>
      </c>
      <c r="P476" s="7">
        <f t="shared" si="73"/>
        <v>33</v>
      </c>
      <c r="Q476" s="8">
        <f t="shared" si="74"/>
        <v>29.45</v>
      </c>
      <c r="R476" s="8">
        <f t="shared" si="75"/>
        <v>22.25</v>
      </c>
      <c r="S476" s="8">
        <f t="shared" si="76"/>
        <v>25.35</v>
      </c>
      <c r="T476" s="8">
        <f t="shared" si="77"/>
        <v>25.75</v>
      </c>
      <c r="U476" s="7">
        <f t="shared" si="78"/>
        <v>25.683333333333337</v>
      </c>
      <c r="V476" s="7">
        <f t="shared" si="79"/>
        <v>25.700000000000003</v>
      </c>
    </row>
    <row r="477" spans="1:22" ht="13.5" x14ac:dyDescent="0.25">
      <c r="A477" s="3">
        <f>RSI!A477</f>
        <v>42998</v>
      </c>
      <c r="B477" s="2">
        <f>RSI!B477</f>
        <v>0.82</v>
      </c>
      <c r="C477" s="2">
        <f>RSI!I477</f>
        <v>53.66033876702253</v>
      </c>
      <c r="D477" s="2">
        <f>MACD!E477</f>
        <v>-2.8282392601064466E-3</v>
      </c>
      <c r="E477" s="2">
        <f>MACD!F477</f>
        <v>4.9187390087681681E-4</v>
      </c>
      <c r="F477" s="2">
        <f>'Moving Avg'!D477</f>
        <v>0.82</v>
      </c>
      <c r="G477" s="2">
        <f>'Moving Avg'!F477</f>
        <v>0.81200000000000028</v>
      </c>
      <c r="H477" s="2">
        <f>'Moving Avg'!G477</f>
        <v>0.81839999999999946</v>
      </c>
      <c r="I477" s="2">
        <f>'Moving Avg'!H477</f>
        <v>0.85000000000000009</v>
      </c>
      <c r="J477" s="5" t="str">
        <f>OBV!F477</f>
        <v>NEUTRAL</v>
      </c>
      <c r="K477" s="5" t="str">
        <f>OBV!G477</f>
        <v>NEUTRAL</v>
      </c>
      <c r="L477" s="5" t="str">
        <f>OBV!H477</f>
        <v>NEUTRAL</v>
      </c>
      <c r="M477" s="7">
        <f t="shared" si="70"/>
        <v>25</v>
      </c>
      <c r="N477" s="7">
        <f t="shared" si="71"/>
        <v>45</v>
      </c>
      <c r="O477" s="7">
        <f t="shared" si="72"/>
        <v>0</v>
      </c>
      <c r="P477" s="7">
        <f t="shared" si="73"/>
        <v>33</v>
      </c>
      <c r="Q477" s="8">
        <f t="shared" si="74"/>
        <v>29.45</v>
      </c>
      <c r="R477" s="8">
        <f t="shared" si="75"/>
        <v>22.25</v>
      </c>
      <c r="S477" s="8">
        <f t="shared" si="76"/>
        <v>25.35</v>
      </c>
      <c r="T477" s="8">
        <f t="shared" si="77"/>
        <v>25.75</v>
      </c>
      <c r="U477" s="7">
        <f t="shared" si="78"/>
        <v>25.683333333333337</v>
      </c>
      <c r="V477" s="7">
        <f t="shared" si="79"/>
        <v>25.700000000000003</v>
      </c>
    </row>
    <row r="478" spans="1:22" ht="13.5" x14ac:dyDescent="0.25">
      <c r="A478" s="3">
        <f>RSI!A478</f>
        <v>43000</v>
      </c>
      <c r="B478" s="2">
        <f>RSI!B478</f>
        <v>0.84</v>
      </c>
      <c r="C478" s="2">
        <f>RSI!I478</f>
        <v>65.805602915540149</v>
      </c>
      <c r="D478" s="2">
        <f>MACD!E478</f>
        <v>-6.6186196330636493E-3</v>
      </c>
      <c r="E478" s="2">
        <f>MACD!F478</f>
        <v>-9.3022480591127641E-4</v>
      </c>
      <c r="F478" s="2">
        <f>'Moving Avg'!D478</f>
        <v>0.82400000000000007</v>
      </c>
      <c r="G478" s="2">
        <f>'Moving Avg'!F478</f>
        <v>0.81350000000000033</v>
      </c>
      <c r="H478" s="2">
        <f>'Moving Avg'!G478</f>
        <v>0.81839999999999979</v>
      </c>
      <c r="I478" s="2">
        <f>'Moving Avg'!H478</f>
        <v>0.84940000000000015</v>
      </c>
      <c r="J478" s="5" t="str">
        <f>OBV!F478</f>
        <v>BULLISH</v>
      </c>
      <c r="K478" s="5" t="str">
        <f>OBV!G478</f>
        <v>NEUTRAL</v>
      </c>
      <c r="L478" s="5" t="str">
        <f>OBV!H478</f>
        <v>CONFIRMED BULLISH</v>
      </c>
      <c r="M478" s="7">
        <f t="shared" si="70"/>
        <v>25</v>
      </c>
      <c r="N478" s="7">
        <f t="shared" si="71"/>
        <v>45</v>
      </c>
      <c r="O478" s="7">
        <f t="shared" si="72"/>
        <v>0</v>
      </c>
      <c r="P478" s="7">
        <f t="shared" si="73"/>
        <v>83.5</v>
      </c>
      <c r="Q478" s="8">
        <f t="shared" si="74"/>
        <v>37.024999999999999</v>
      </c>
      <c r="R478" s="8">
        <f t="shared" si="75"/>
        <v>34.875</v>
      </c>
      <c r="S478" s="8">
        <f t="shared" si="76"/>
        <v>48.075000000000003</v>
      </c>
      <c r="T478" s="8">
        <f t="shared" si="77"/>
        <v>38.375</v>
      </c>
      <c r="U478" s="7">
        <f t="shared" si="78"/>
        <v>39.991666666666667</v>
      </c>
      <c r="V478" s="7">
        <f t="shared" si="79"/>
        <v>39.587500000000006</v>
      </c>
    </row>
    <row r="479" spans="1:22" ht="13.5" x14ac:dyDescent="0.25">
      <c r="A479" s="3">
        <f>RSI!A479</f>
        <v>43003</v>
      </c>
      <c r="B479" s="2">
        <f>RSI!B479</f>
        <v>0.84</v>
      </c>
      <c r="C479" s="2">
        <f>RSI!I479</f>
        <v>65.805602915540149</v>
      </c>
      <c r="D479" s="2">
        <f>MACD!E479</f>
        <v>-9.9687054565137379E-3</v>
      </c>
      <c r="E479" s="2">
        <f>MACD!F479</f>
        <v>-2.737920936031769E-3</v>
      </c>
      <c r="F479" s="2">
        <f>'Moving Avg'!D479</f>
        <v>0.82799999999999996</v>
      </c>
      <c r="G479" s="2">
        <f>'Moving Avg'!F479</f>
        <v>0.81500000000000017</v>
      </c>
      <c r="H479" s="2">
        <f>'Moving Avg'!G479</f>
        <v>0.81839999999999991</v>
      </c>
      <c r="I479" s="2">
        <f>'Moving Avg'!H479</f>
        <v>0.84885000000000022</v>
      </c>
      <c r="J479" s="5" t="str">
        <f>OBV!F479</f>
        <v>BULLISH</v>
      </c>
      <c r="K479" s="5" t="str">
        <f>OBV!G479</f>
        <v>NEUTRAL</v>
      </c>
      <c r="L479" s="5" t="str">
        <f>OBV!H479</f>
        <v>CONFIRMED BULLISH</v>
      </c>
      <c r="M479" s="7">
        <f t="shared" si="70"/>
        <v>25</v>
      </c>
      <c r="N479" s="7">
        <f t="shared" si="71"/>
        <v>45</v>
      </c>
      <c r="O479" s="7">
        <f t="shared" si="72"/>
        <v>0</v>
      </c>
      <c r="P479" s="7">
        <f t="shared" si="73"/>
        <v>83.5</v>
      </c>
      <c r="Q479" s="8">
        <f t="shared" si="74"/>
        <v>37.024999999999999</v>
      </c>
      <c r="R479" s="8">
        <f t="shared" si="75"/>
        <v>34.875</v>
      </c>
      <c r="S479" s="8">
        <f t="shared" si="76"/>
        <v>48.075000000000003</v>
      </c>
      <c r="T479" s="8">
        <f t="shared" si="77"/>
        <v>38.375</v>
      </c>
      <c r="U479" s="7">
        <f t="shared" si="78"/>
        <v>39.991666666666667</v>
      </c>
      <c r="V479" s="7">
        <f t="shared" si="79"/>
        <v>39.587500000000006</v>
      </c>
    </row>
    <row r="480" spans="1:22" ht="13.5" x14ac:dyDescent="0.25">
      <c r="A480" s="3">
        <f>RSI!A480</f>
        <v>43004</v>
      </c>
      <c r="B480" s="2">
        <f>RSI!B480</f>
        <v>0.81</v>
      </c>
      <c r="C480" s="2">
        <f>RSI!I480</f>
        <v>45.197788925797909</v>
      </c>
      <c r="D480" s="2">
        <f>MACD!E480</f>
        <v>-1.0713431324384848E-2</v>
      </c>
      <c r="E480" s="2">
        <f>MACD!F480</f>
        <v>-4.3330230137023848E-3</v>
      </c>
      <c r="F480" s="2">
        <f>'Moving Avg'!D480</f>
        <v>0.82599999999999996</v>
      </c>
      <c r="G480" s="2">
        <f>'Moving Avg'!F480</f>
        <v>0.81500000000000006</v>
      </c>
      <c r="H480" s="2">
        <f>'Moving Avg'!G480</f>
        <v>0.81779999999999997</v>
      </c>
      <c r="I480" s="2">
        <f>'Moving Avg'!H480</f>
        <v>0.84815000000000029</v>
      </c>
      <c r="J480" s="5" t="str">
        <f>OBV!F480</f>
        <v>BULLISH</v>
      </c>
      <c r="K480" s="5" t="str">
        <f>OBV!G480</f>
        <v>NEUTRAL</v>
      </c>
      <c r="L480" s="5" t="str">
        <f>OBV!H480</f>
        <v>BULLISH DIVERGENCE</v>
      </c>
      <c r="M480" s="7">
        <f t="shared" si="70"/>
        <v>25</v>
      </c>
      <c r="N480" s="7">
        <f t="shared" si="71"/>
        <v>45</v>
      </c>
      <c r="O480" s="7">
        <f t="shared" si="72"/>
        <v>0</v>
      </c>
      <c r="P480" s="7">
        <f t="shared" si="73"/>
        <v>66.5</v>
      </c>
      <c r="Q480" s="8">
        <f t="shared" si="74"/>
        <v>34.475000000000001</v>
      </c>
      <c r="R480" s="8">
        <f t="shared" si="75"/>
        <v>30.625</v>
      </c>
      <c r="S480" s="8">
        <f t="shared" si="76"/>
        <v>40.424999999999997</v>
      </c>
      <c r="T480" s="8">
        <f t="shared" si="77"/>
        <v>34.125</v>
      </c>
      <c r="U480" s="7">
        <f t="shared" si="78"/>
        <v>35.174999999999997</v>
      </c>
      <c r="V480" s="7">
        <f t="shared" si="79"/>
        <v>34.912499999999994</v>
      </c>
    </row>
    <row r="481" spans="1:22" ht="13.5" x14ac:dyDescent="0.25">
      <c r="A481" s="3">
        <f>RSI!A481</f>
        <v>43005</v>
      </c>
      <c r="B481" s="2">
        <f>RSI!B481</f>
        <v>0.8</v>
      </c>
      <c r="C481" s="2">
        <f>RSI!I481</f>
        <v>40.63025265514468</v>
      </c>
      <c r="D481" s="2">
        <f>MACD!E481</f>
        <v>-7.4711119180229657E-3</v>
      </c>
      <c r="E481" s="2">
        <f>MACD!F481</f>
        <v>-4.9606407945665017E-3</v>
      </c>
      <c r="F481" s="2">
        <f>'Moving Avg'!D481</f>
        <v>0.82200000000000006</v>
      </c>
      <c r="G481" s="2">
        <f>'Moving Avg'!F481</f>
        <v>0.8145</v>
      </c>
      <c r="H481" s="2">
        <f>'Moving Avg'!G481</f>
        <v>0.81700000000000006</v>
      </c>
      <c r="I481" s="2">
        <f>'Moving Avg'!H481</f>
        <v>0.84740000000000038</v>
      </c>
      <c r="J481" s="5" t="str">
        <f>OBV!F481</f>
        <v>BULLISH</v>
      </c>
      <c r="K481" s="5" t="str">
        <f>OBV!G481</f>
        <v>NEUTRAL</v>
      </c>
      <c r="L481" s="5" t="str">
        <f>OBV!H481</f>
        <v>BULLISH DIVERGENCE</v>
      </c>
      <c r="M481" s="7">
        <f t="shared" si="70"/>
        <v>25</v>
      </c>
      <c r="N481" s="7">
        <f t="shared" si="71"/>
        <v>45</v>
      </c>
      <c r="O481" s="7">
        <f t="shared" si="72"/>
        <v>0</v>
      </c>
      <c r="P481" s="7">
        <f t="shared" si="73"/>
        <v>66.5</v>
      </c>
      <c r="Q481" s="8">
        <f t="shared" si="74"/>
        <v>34.475000000000001</v>
      </c>
      <c r="R481" s="8">
        <f t="shared" si="75"/>
        <v>30.625</v>
      </c>
      <c r="S481" s="8">
        <f t="shared" si="76"/>
        <v>40.424999999999997</v>
      </c>
      <c r="T481" s="8">
        <f t="shared" si="77"/>
        <v>34.125</v>
      </c>
      <c r="U481" s="7">
        <f t="shared" si="78"/>
        <v>35.174999999999997</v>
      </c>
      <c r="V481" s="7">
        <f t="shared" si="79"/>
        <v>34.912499999999994</v>
      </c>
    </row>
    <row r="482" spans="1:22" ht="13.5" x14ac:dyDescent="0.25">
      <c r="A482" s="3">
        <f>RSI!A482</f>
        <v>43006</v>
      </c>
      <c r="B482" s="2">
        <f>RSI!B482</f>
        <v>0.8</v>
      </c>
      <c r="C482" s="2">
        <f>RSI!I482</f>
        <v>40.63025265514468</v>
      </c>
      <c r="D482" s="2">
        <f>MACD!E482</f>
        <v>-4.6177720763659336E-3</v>
      </c>
      <c r="E482" s="2">
        <f>MACD!F482</f>
        <v>-4.892067050926388E-3</v>
      </c>
      <c r="F482" s="2">
        <f>'Moving Avg'!D482</f>
        <v>0.81799999999999995</v>
      </c>
      <c r="G482" s="2">
        <f>'Moving Avg'!F482</f>
        <v>0.81450000000000011</v>
      </c>
      <c r="H482" s="2">
        <f>'Moving Avg'!G482</f>
        <v>0.81619999999999993</v>
      </c>
      <c r="I482" s="2">
        <f>'Moving Avg'!H482</f>
        <v>0.84665000000000035</v>
      </c>
      <c r="J482" s="5" t="str">
        <f>OBV!F482</f>
        <v>BULLISH</v>
      </c>
      <c r="K482" s="5" t="str">
        <f>OBV!G482</f>
        <v>NEUTRAL</v>
      </c>
      <c r="L482" s="5" t="str">
        <f>OBV!H482</f>
        <v>BULLISH DIVERGENCE</v>
      </c>
      <c r="M482" s="7">
        <f t="shared" si="70"/>
        <v>25</v>
      </c>
      <c r="N482" s="7">
        <f t="shared" si="71"/>
        <v>0</v>
      </c>
      <c r="O482" s="7">
        <f t="shared" si="72"/>
        <v>0</v>
      </c>
      <c r="P482" s="7">
        <f t="shared" si="73"/>
        <v>66.5</v>
      </c>
      <c r="Q482" s="8">
        <f t="shared" si="74"/>
        <v>18.725000000000001</v>
      </c>
      <c r="R482" s="8">
        <f t="shared" si="75"/>
        <v>21.625</v>
      </c>
      <c r="S482" s="8">
        <f t="shared" si="76"/>
        <v>33.674999999999997</v>
      </c>
      <c r="T482" s="8">
        <f t="shared" si="77"/>
        <v>22.875</v>
      </c>
      <c r="U482" s="7">
        <f t="shared" si="78"/>
        <v>24.675000000000001</v>
      </c>
      <c r="V482" s="7">
        <f t="shared" si="79"/>
        <v>24.225000000000001</v>
      </c>
    </row>
    <row r="483" spans="1:22" ht="13.5" x14ac:dyDescent="0.25">
      <c r="A483" s="3">
        <f>RSI!A483</f>
        <v>43007</v>
      </c>
      <c r="B483" s="2">
        <f>RSI!B483</f>
        <v>0.8</v>
      </c>
      <c r="C483" s="2">
        <f>RSI!I483</f>
        <v>40.63025265514468</v>
      </c>
      <c r="D483" s="2">
        <f>MACD!E483</f>
        <v>-2.1017049972743562E-3</v>
      </c>
      <c r="E483" s="2">
        <f>MACD!F483</f>
        <v>-4.333994640195982E-3</v>
      </c>
      <c r="F483" s="2">
        <f>'Moving Avg'!D483</f>
        <v>0.80999999999999994</v>
      </c>
      <c r="G483" s="2">
        <f>'Moving Avg'!F483</f>
        <v>0.81450000000000011</v>
      </c>
      <c r="H483" s="2">
        <f>'Moving Avg'!G483</f>
        <v>0.81599999999999995</v>
      </c>
      <c r="I483" s="2">
        <f>'Moving Avg'!H483</f>
        <v>0.84590000000000043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  <c r="M483" s="7">
        <f t="shared" si="70"/>
        <v>25</v>
      </c>
      <c r="N483" s="7">
        <f t="shared" si="71"/>
        <v>0</v>
      </c>
      <c r="O483" s="7">
        <f t="shared" si="72"/>
        <v>0</v>
      </c>
      <c r="P483" s="7">
        <f t="shared" si="73"/>
        <v>16.5</v>
      </c>
      <c r="Q483" s="8">
        <f t="shared" si="74"/>
        <v>11.225</v>
      </c>
      <c r="R483" s="8">
        <f t="shared" si="75"/>
        <v>9.125</v>
      </c>
      <c r="S483" s="8">
        <f t="shared" si="76"/>
        <v>11.175000000000001</v>
      </c>
      <c r="T483" s="8">
        <f t="shared" si="77"/>
        <v>10.375</v>
      </c>
      <c r="U483" s="7">
        <f t="shared" si="78"/>
        <v>10.508333333333335</v>
      </c>
      <c r="V483" s="7">
        <f t="shared" si="79"/>
        <v>10.475000000000001</v>
      </c>
    </row>
    <row r="484" spans="1:22" ht="13.5" x14ac:dyDescent="0.25">
      <c r="A484" s="3">
        <f>RSI!A484</f>
        <v>43010</v>
      </c>
      <c r="B484" s="2">
        <f>RSI!B484</f>
        <v>0.8</v>
      </c>
      <c r="C484" s="2">
        <f>RSI!I484</f>
        <v>40.63025265514468</v>
      </c>
      <c r="D484" s="2">
        <f>MACD!E484</f>
        <v>1.214439108147003E-4</v>
      </c>
      <c r="E484" s="2">
        <f>MACD!F484</f>
        <v>-3.4429069299938457E-3</v>
      </c>
      <c r="F484" s="2">
        <f>'Moving Avg'!D484</f>
        <v>0.80199999999999994</v>
      </c>
      <c r="G484" s="2">
        <f>'Moving Avg'!F484</f>
        <v>0.81350000000000011</v>
      </c>
      <c r="H484" s="2">
        <f>'Moving Avg'!G484</f>
        <v>0.81579999999999986</v>
      </c>
      <c r="I484" s="2">
        <f>'Moving Avg'!H484</f>
        <v>0.84520000000000051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  <c r="M484" s="7">
        <f t="shared" si="70"/>
        <v>25</v>
      </c>
      <c r="N484" s="7">
        <f t="shared" si="71"/>
        <v>0</v>
      </c>
      <c r="O484" s="7">
        <f t="shared" si="72"/>
        <v>0</v>
      </c>
      <c r="P484" s="7">
        <f t="shared" si="73"/>
        <v>16.5</v>
      </c>
      <c r="Q484" s="8">
        <f t="shared" si="74"/>
        <v>11.225</v>
      </c>
      <c r="R484" s="8">
        <f t="shared" si="75"/>
        <v>9.125</v>
      </c>
      <c r="S484" s="8">
        <f t="shared" si="76"/>
        <v>11.175000000000001</v>
      </c>
      <c r="T484" s="8">
        <f t="shared" si="77"/>
        <v>10.375</v>
      </c>
      <c r="U484" s="7">
        <f t="shared" si="78"/>
        <v>10.508333333333335</v>
      </c>
      <c r="V484" s="7">
        <f t="shared" si="79"/>
        <v>10.475000000000001</v>
      </c>
    </row>
    <row r="485" spans="1:22" ht="13.5" x14ac:dyDescent="0.25">
      <c r="A485" s="3">
        <f>RSI!A485</f>
        <v>43011</v>
      </c>
      <c r="B485" s="2">
        <f>RSI!B485</f>
        <v>0.8</v>
      </c>
      <c r="C485" s="2">
        <f>RSI!I485</f>
        <v>40.63025265514468</v>
      </c>
      <c r="D485" s="2">
        <f>MACD!E485</f>
        <v>2.0897634950918231E-3</v>
      </c>
      <c r="E485" s="2">
        <f>MACD!F485</f>
        <v>-2.3363728449767121E-3</v>
      </c>
      <c r="F485" s="2">
        <f>'Moving Avg'!D485</f>
        <v>0.8</v>
      </c>
      <c r="G485" s="2">
        <f>'Moving Avg'!F485</f>
        <v>0.81250000000000022</v>
      </c>
      <c r="H485" s="2">
        <f>'Moving Avg'!G485</f>
        <v>0.81559999999999988</v>
      </c>
      <c r="I485" s="2">
        <f>'Moving Avg'!H485</f>
        <v>0.84450000000000058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  <c r="M485" s="7">
        <f t="shared" si="70"/>
        <v>25</v>
      </c>
      <c r="N485" s="7">
        <f t="shared" si="71"/>
        <v>0</v>
      </c>
      <c r="O485" s="7">
        <f t="shared" si="72"/>
        <v>0</v>
      </c>
      <c r="P485" s="7">
        <f t="shared" si="73"/>
        <v>16.5</v>
      </c>
      <c r="Q485" s="8">
        <f t="shared" si="74"/>
        <v>11.225</v>
      </c>
      <c r="R485" s="8">
        <f t="shared" si="75"/>
        <v>9.125</v>
      </c>
      <c r="S485" s="8">
        <f t="shared" si="76"/>
        <v>11.175000000000001</v>
      </c>
      <c r="T485" s="8">
        <f t="shared" si="77"/>
        <v>10.375</v>
      </c>
      <c r="U485" s="7">
        <f t="shared" si="78"/>
        <v>10.508333333333335</v>
      </c>
      <c r="V485" s="7">
        <f t="shared" si="79"/>
        <v>10.475000000000001</v>
      </c>
    </row>
    <row r="486" spans="1:22" ht="13.5" x14ac:dyDescent="0.25">
      <c r="A486" s="3">
        <f>RSI!A486</f>
        <v>43012</v>
      </c>
      <c r="B486" s="2">
        <f>RSI!B486</f>
        <v>0.78</v>
      </c>
      <c r="C486" s="2">
        <f>RSI!I486</f>
        <v>31.428969934616916</v>
      </c>
      <c r="D486" s="2">
        <f>MACD!E486</f>
        <v>5.3174809643107279E-3</v>
      </c>
      <c r="E486" s="2">
        <f>MACD!F486</f>
        <v>-8.0560208311922406E-4</v>
      </c>
      <c r="F486" s="2">
        <f>'Moving Avg'!D486</f>
        <v>0.79600000000000004</v>
      </c>
      <c r="G486" s="2">
        <f>'Moving Avg'!F486</f>
        <v>0.81050000000000022</v>
      </c>
      <c r="H486" s="2">
        <f>'Moving Avg'!G486</f>
        <v>0.81559999999999988</v>
      </c>
      <c r="I486" s="2">
        <f>'Moving Avg'!H486</f>
        <v>0.84365000000000057</v>
      </c>
      <c r="J486" s="5" t="str">
        <f>OBV!F486</f>
        <v>BEARISH</v>
      </c>
      <c r="K486" s="5" t="str">
        <f>OBV!G486</f>
        <v>NEUTRAL</v>
      </c>
      <c r="L486" s="5" t="str">
        <f>OBV!H486</f>
        <v>CONFIRMED BEARISH</v>
      </c>
      <c r="M486" s="7">
        <f t="shared" si="70"/>
        <v>25</v>
      </c>
      <c r="N486" s="7">
        <f t="shared" si="71"/>
        <v>0</v>
      </c>
      <c r="O486" s="7">
        <f t="shared" si="72"/>
        <v>0</v>
      </c>
      <c r="P486" s="7">
        <f t="shared" si="73"/>
        <v>16.5</v>
      </c>
      <c r="Q486" s="8">
        <f t="shared" si="74"/>
        <v>11.225</v>
      </c>
      <c r="R486" s="8">
        <f t="shared" si="75"/>
        <v>9.125</v>
      </c>
      <c r="S486" s="8">
        <f t="shared" si="76"/>
        <v>11.175000000000001</v>
      </c>
      <c r="T486" s="8">
        <f t="shared" si="77"/>
        <v>10.375</v>
      </c>
      <c r="U486" s="7">
        <f t="shared" si="78"/>
        <v>10.508333333333335</v>
      </c>
      <c r="V486" s="7">
        <f t="shared" si="79"/>
        <v>10.475000000000001</v>
      </c>
    </row>
    <row r="487" spans="1:22" ht="13.5" x14ac:dyDescent="0.25">
      <c r="A487" s="3">
        <f>RSI!A487</f>
        <v>43013</v>
      </c>
      <c r="B487" s="2">
        <f>RSI!B487</f>
        <v>0.78</v>
      </c>
      <c r="C487" s="2">
        <f>RSI!I487</f>
        <v>31.428969934616916</v>
      </c>
      <c r="D487" s="2">
        <f>MACD!E487</f>
        <v>8.241561819518517E-3</v>
      </c>
      <c r="E487" s="2">
        <f>MACD!F487</f>
        <v>1.0038306974083241E-3</v>
      </c>
      <c r="F487" s="2">
        <f>'Moving Avg'!D487</f>
        <v>0.79200000000000015</v>
      </c>
      <c r="G487" s="2">
        <f>'Moving Avg'!F487</f>
        <v>0.80950000000000022</v>
      </c>
      <c r="H487" s="2">
        <f>'Moving Avg'!G487</f>
        <v>0.81519999999999992</v>
      </c>
      <c r="I487" s="2">
        <f>'Moving Avg'!H487</f>
        <v>0.84280000000000055</v>
      </c>
      <c r="J487" s="5" t="str">
        <f>OBV!F487</f>
        <v>BEARISH</v>
      </c>
      <c r="K487" s="5" t="str">
        <f>OBV!G487</f>
        <v>NEUTRAL</v>
      </c>
      <c r="L487" s="5" t="str">
        <f>OBV!H487</f>
        <v>CONFIRMED BEARISH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16.5</v>
      </c>
      <c r="Q487" s="8">
        <f t="shared" si="74"/>
        <v>11.225</v>
      </c>
      <c r="R487" s="8">
        <f t="shared" si="75"/>
        <v>9.125</v>
      </c>
      <c r="S487" s="8">
        <f t="shared" si="76"/>
        <v>11.175000000000001</v>
      </c>
      <c r="T487" s="8">
        <f t="shared" si="77"/>
        <v>10.375</v>
      </c>
      <c r="U487" s="7">
        <f t="shared" si="78"/>
        <v>10.508333333333335</v>
      </c>
      <c r="V487" s="7">
        <f t="shared" si="79"/>
        <v>10.475000000000001</v>
      </c>
    </row>
    <row r="488" spans="1:22" ht="13.5" x14ac:dyDescent="0.25">
      <c r="A488" s="3">
        <f>RSI!A488</f>
        <v>43014</v>
      </c>
      <c r="B488" s="2">
        <f>RSI!B488</f>
        <v>0.75</v>
      </c>
      <c r="C488" s="2">
        <f>RSI!I488</f>
        <v>22.546428609228286</v>
      </c>
      <c r="D488" s="2">
        <f>MACD!E488</f>
        <v>1.619357318106851E-2</v>
      </c>
      <c r="E488" s="2">
        <f>MACD!F488</f>
        <v>4.0417791941403615E-3</v>
      </c>
      <c r="F488" s="2">
        <f>'Moving Avg'!D488</f>
        <v>0.78200000000000003</v>
      </c>
      <c r="G488" s="2">
        <f>'Moving Avg'!F488</f>
        <v>0.80700000000000016</v>
      </c>
      <c r="H488" s="2">
        <f>'Moving Avg'!G488</f>
        <v>0.81379999999999997</v>
      </c>
      <c r="I488" s="2">
        <f>'Moving Avg'!H488</f>
        <v>0.84200000000000064</v>
      </c>
      <c r="J488" s="5" t="str">
        <f>OBV!F488</f>
        <v>BEARISH</v>
      </c>
      <c r="K488" s="5" t="str">
        <f>OBV!G488</f>
        <v>NEUTRAL</v>
      </c>
      <c r="L488" s="5" t="str">
        <f>OBV!H488</f>
        <v>CONFIRMED BEARISH</v>
      </c>
      <c r="M488" s="7">
        <f t="shared" si="70"/>
        <v>50</v>
      </c>
      <c r="N488" s="7">
        <f t="shared" si="71"/>
        <v>0</v>
      </c>
      <c r="O488" s="7">
        <f t="shared" si="72"/>
        <v>0</v>
      </c>
      <c r="P488" s="7">
        <f t="shared" si="73"/>
        <v>16.5</v>
      </c>
      <c r="Q488" s="8">
        <f t="shared" si="74"/>
        <v>19.975000000000001</v>
      </c>
      <c r="R488" s="8">
        <f t="shared" si="75"/>
        <v>14.125</v>
      </c>
      <c r="S488" s="8">
        <f t="shared" si="76"/>
        <v>14.925000000000001</v>
      </c>
      <c r="T488" s="8">
        <f t="shared" si="77"/>
        <v>16.625</v>
      </c>
      <c r="U488" s="7">
        <f t="shared" si="78"/>
        <v>16.341666666666669</v>
      </c>
      <c r="V488" s="7">
        <f t="shared" si="79"/>
        <v>16.412500000000001</v>
      </c>
    </row>
    <row r="489" spans="1:22" ht="13.5" x14ac:dyDescent="0.25">
      <c r="A489" s="3">
        <f>RSI!A489</f>
        <v>43017</v>
      </c>
      <c r="B489" s="2">
        <f>RSI!B489</f>
        <v>0.76</v>
      </c>
      <c r="C489" s="2">
        <f>RSI!I489</f>
        <v>29.680631851956548</v>
      </c>
      <c r="D489" s="2">
        <f>MACD!E489</f>
        <v>2.2524139653154029E-2</v>
      </c>
      <c r="E489" s="2">
        <f>MACD!F489</f>
        <v>7.7382512859430954E-3</v>
      </c>
      <c r="F489" s="2">
        <f>'Moving Avg'!D489</f>
        <v>0.77400000000000002</v>
      </c>
      <c r="G489" s="2">
        <f>'Moving Avg'!F489</f>
        <v>0.80500000000000027</v>
      </c>
      <c r="H489" s="2">
        <f>'Moving Avg'!G489</f>
        <v>0.81259999999999988</v>
      </c>
      <c r="I489" s="2">
        <f>'Moving Avg'!H489</f>
        <v>0.84140000000000059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  <c r="M489" s="7">
        <f t="shared" si="70"/>
        <v>50</v>
      </c>
      <c r="N489" s="7">
        <f t="shared" si="71"/>
        <v>0</v>
      </c>
      <c r="O489" s="7">
        <f t="shared" si="72"/>
        <v>0</v>
      </c>
      <c r="P489" s="7">
        <f t="shared" si="73"/>
        <v>66.5</v>
      </c>
      <c r="Q489" s="8">
        <f t="shared" si="74"/>
        <v>27.475000000000001</v>
      </c>
      <c r="R489" s="8">
        <f t="shared" si="75"/>
        <v>26.625</v>
      </c>
      <c r="S489" s="8">
        <f t="shared" si="76"/>
        <v>37.424999999999997</v>
      </c>
      <c r="T489" s="8">
        <f t="shared" si="77"/>
        <v>29.125</v>
      </c>
      <c r="U489" s="7">
        <f t="shared" si="78"/>
        <v>30.508333333333336</v>
      </c>
      <c r="V489" s="7">
        <f t="shared" si="79"/>
        <v>30.162500000000001</v>
      </c>
    </row>
    <row r="490" spans="1:22" ht="13.5" x14ac:dyDescent="0.25">
      <c r="A490" s="3">
        <f>RSI!A490</f>
        <v>43018</v>
      </c>
      <c r="B490" s="2">
        <f>RSI!B490</f>
        <v>0.76</v>
      </c>
      <c r="C490" s="2">
        <f>RSI!I490</f>
        <v>29.680631851956548</v>
      </c>
      <c r="D490" s="2">
        <f>MACD!E490</f>
        <v>2.3523596123840362E-2</v>
      </c>
      <c r="E490" s="2">
        <f>MACD!F490</f>
        <v>1.089532025352255E-2</v>
      </c>
      <c r="F490" s="2">
        <f>'Moving Avg'!D490</f>
        <v>0.76600000000000001</v>
      </c>
      <c r="G490" s="2">
        <f>'Moving Avg'!F490</f>
        <v>0.80300000000000016</v>
      </c>
      <c r="H490" s="2">
        <f>'Moving Avg'!G490</f>
        <v>0.8113999999999999</v>
      </c>
      <c r="I490" s="2">
        <f>'Moving Avg'!H490</f>
        <v>0.84070000000000045</v>
      </c>
      <c r="J490" s="5" t="str">
        <f>OBV!F490</f>
        <v>BULLISH</v>
      </c>
      <c r="K490" s="5" t="str">
        <f>OBV!G490</f>
        <v>NEUTRAL</v>
      </c>
      <c r="L490" s="5" t="str">
        <f>OBV!H490</f>
        <v>BULLISH DIVERGENCE</v>
      </c>
      <c r="M490" s="7">
        <f t="shared" si="70"/>
        <v>50</v>
      </c>
      <c r="N490" s="7">
        <f t="shared" si="71"/>
        <v>0</v>
      </c>
      <c r="O490" s="7">
        <f t="shared" si="72"/>
        <v>0</v>
      </c>
      <c r="P490" s="7">
        <f t="shared" si="73"/>
        <v>66.5</v>
      </c>
      <c r="Q490" s="8">
        <f t="shared" si="74"/>
        <v>27.475000000000001</v>
      </c>
      <c r="R490" s="8">
        <f t="shared" si="75"/>
        <v>26.625</v>
      </c>
      <c r="S490" s="8">
        <f t="shared" si="76"/>
        <v>37.424999999999997</v>
      </c>
      <c r="T490" s="8">
        <f t="shared" si="77"/>
        <v>29.125</v>
      </c>
      <c r="U490" s="7">
        <f t="shared" si="78"/>
        <v>30.508333333333336</v>
      </c>
      <c r="V490" s="7">
        <f t="shared" si="79"/>
        <v>30.162500000000001</v>
      </c>
    </row>
    <row r="491" spans="1:22" ht="13.5" x14ac:dyDescent="0.25">
      <c r="A491" s="3">
        <f>RSI!A491</f>
        <v>43019</v>
      </c>
      <c r="B491" s="2">
        <f>RSI!B491</f>
        <v>0.76</v>
      </c>
      <c r="C491" s="2">
        <f>RSI!I491</f>
        <v>29.680631851956548</v>
      </c>
      <c r="D491" s="2">
        <f>MACD!E491</f>
        <v>2.3069909927097787E-2</v>
      </c>
      <c r="E491" s="2">
        <f>MACD!F491</f>
        <v>1.3330238188237597E-2</v>
      </c>
      <c r="F491" s="2">
        <f>'Moving Avg'!D491</f>
        <v>0.7619999999999999</v>
      </c>
      <c r="G491" s="2">
        <f>'Moving Avg'!F491</f>
        <v>0.80000000000000016</v>
      </c>
      <c r="H491" s="2">
        <f>'Moving Avg'!G491</f>
        <v>0.80999999999999983</v>
      </c>
      <c r="I491" s="2">
        <f>'Moving Avg'!H491</f>
        <v>0.84000000000000041</v>
      </c>
      <c r="J491" s="5" t="str">
        <f>OBV!F491</f>
        <v>BULLISH</v>
      </c>
      <c r="K491" s="5" t="str">
        <f>OBV!G491</f>
        <v>NEUTRAL</v>
      </c>
      <c r="L491" s="5" t="str">
        <f>OBV!H491</f>
        <v>BULLISH DIVERGENCE</v>
      </c>
      <c r="M491" s="7">
        <f t="shared" si="70"/>
        <v>50</v>
      </c>
      <c r="N491" s="7">
        <f t="shared" si="71"/>
        <v>0</v>
      </c>
      <c r="O491" s="7">
        <f t="shared" si="72"/>
        <v>0</v>
      </c>
      <c r="P491" s="7">
        <f t="shared" si="73"/>
        <v>66.5</v>
      </c>
      <c r="Q491" s="8">
        <f t="shared" si="74"/>
        <v>27.475000000000001</v>
      </c>
      <c r="R491" s="8">
        <f t="shared" si="75"/>
        <v>26.625</v>
      </c>
      <c r="S491" s="8">
        <f t="shared" si="76"/>
        <v>37.424999999999997</v>
      </c>
      <c r="T491" s="8">
        <f t="shared" si="77"/>
        <v>29.125</v>
      </c>
      <c r="U491" s="7">
        <f t="shared" si="78"/>
        <v>30.508333333333336</v>
      </c>
      <c r="V491" s="7">
        <f t="shared" si="79"/>
        <v>30.162500000000001</v>
      </c>
    </row>
    <row r="492" spans="1:22" ht="13.5" x14ac:dyDescent="0.25">
      <c r="A492" s="3">
        <f>RSI!A492</f>
        <v>43020</v>
      </c>
      <c r="B492" s="2">
        <f>RSI!B492</f>
        <v>0.76</v>
      </c>
      <c r="C492" s="2">
        <f>RSI!I492</f>
        <v>29.680631851956548</v>
      </c>
      <c r="D492" s="2">
        <f>MACD!E492</f>
        <v>2.2907393278059129E-2</v>
      </c>
      <c r="E492" s="2">
        <f>MACD!F492</f>
        <v>1.5245669206201903E-2</v>
      </c>
      <c r="F492" s="2">
        <f>'Moving Avg'!D492</f>
        <v>0.75800000000000001</v>
      </c>
      <c r="G492" s="2">
        <f>'Moving Avg'!F492</f>
        <v>0.79699999999999993</v>
      </c>
      <c r="H492" s="2">
        <f>'Moving Avg'!G492</f>
        <v>0.80899999999999994</v>
      </c>
      <c r="I492" s="2">
        <f>'Moving Avg'!H492</f>
        <v>0.83935000000000026</v>
      </c>
      <c r="J492" s="5" t="str">
        <f>OBV!F492</f>
        <v>BULLISH</v>
      </c>
      <c r="K492" s="5" t="str">
        <f>OBV!G492</f>
        <v>NEUTRAL</v>
      </c>
      <c r="L492" s="5" t="str">
        <f>OBV!H492</f>
        <v>BULLISH DIVERGENCE</v>
      </c>
      <c r="M492" s="7">
        <f t="shared" si="70"/>
        <v>50</v>
      </c>
      <c r="N492" s="7">
        <f t="shared" si="71"/>
        <v>0</v>
      </c>
      <c r="O492" s="7">
        <f t="shared" si="72"/>
        <v>0</v>
      </c>
      <c r="P492" s="7">
        <f t="shared" si="73"/>
        <v>66.5</v>
      </c>
      <c r="Q492" s="8">
        <f t="shared" si="74"/>
        <v>27.475000000000001</v>
      </c>
      <c r="R492" s="8">
        <f t="shared" si="75"/>
        <v>26.625</v>
      </c>
      <c r="S492" s="8">
        <f t="shared" si="76"/>
        <v>37.424999999999997</v>
      </c>
      <c r="T492" s="8">
        <f t="shared" si="77"/>
        <v>29.125</v>
      </c>
      <c r="U492" s="7">
        <f t="shared" si="78"/>
        <v>30.508333333333336</v>
      </c>
      <c r="V492" s="7">
        <f t="shared" si="79"/>
        <v>30.162500000000001</v>
      </c>
    </row>
    <row r="493" spans="1:22" ht="13.5" x14ac:dyDescent="0.25">
      <c r="A493" s="3">
        <f>RSI!A493</f>
        <v>43021</v>
      </c>
      <c r="B493" s="2">
        <f>RSI!B493</f>
        <v>0.74</v>
      </c>
      <c r="C493" s="2">
        <f>RSI!I493</f>
        <v>23.786679943999914</v>
      </c>
      <c r="D493" s="2">
        <f>MACD!E493</f>
        <v>2.4456334441598004E-2</v>
      </c>
      <c r="E493" s="2">
        <f>MACD!F493</f>
        <v>1.7087802253281124E-2</v>
      </c>
      <c r="F493" s="2">
        <f>'Moving Avg'!D493</f>
        <v>0.75600000000000001</v>
      </c>
      <c r="G493" s="2">
        <f>'Moving Avg'!F493</f>
        <v>0.79299999999999993</v>
      </c>
      <c r="H493" s="2">
        <f>'Moving Avg'!G493</f>
        <v>0.80759999999999987</v>
      </c>
      <c r="I493" s="2">
        <f>'Moving Avg'!H493</f>
        <v>0.83855000000000035</v>
      </c>
      <c r="J493" s="5" t="str">
        <f>OBV!F493</f>
        <v>BEARISH</v>
      </c>
      <c r="K493" s="5" t="str">
        <f>OBV!G493</f>
        <v>NEUTRAL</v>
      </c>
      <c r="L493" s="5" t="str">
        <f>OBV!H493</f>
        <v>CONFIRMED BEARISH</v>
      </c>
      <c r="M493" s="7">
        <f t="shared" si="70"/>
        <v>50</v>
      </c>
      <c r="N493" s="7">
        <f t="shared" si="71"/>
        <v>0</v>
      </c>
      <c r="O493" s="7">
        <f t="shared" si="72"/>
        <v>0</v>
      </c>
      <c r="P493" s="7">
        <f t="shared" si="73"/>
        <v>16.5</v>
      </c>
      <c r="Q493" s="8">
        <f t="shared" si="74"/>
        <v>19.975000000000001</v>
      </c>
      <c r="R493" s="8">
        <f t="shared" si="75"/>
        <v>14.125</v>
      </c>
      <c r="S493" s="8">
        <f t="shared" si="76"/>
        <v>14.925000000000001</v>
      </c>
      <c r="T493" s="8">
        <f t="shared" si="77"/>
        <v>16.625</v>
      </c>
      <c r="U493" s="7">
        <f t="shared" si="78"/>
        <v>16.341666666666669</v>
      </c>
      <c r="V493" s="7">
        <f t="shared" si="79"/>
        <v>16.412500000000001</v>
      </c>
    </row>
    <row r="494" spans="1:22" ht="13.5" x14ac:dyDescent="0.25">
      <c r="A494" s="3">
        <f>RSI!A494</f>
        <v>43024</v>
      </c>
      <c r="B494" s="2">
        <f>RSI!B494</f>
        <v>0.74</v>
      </c>
      <c r="C494" s="2">
        <f>RSI!I494</f>
        <v>23.786679943999914</v>
      </c>
      <c r="D494" s="2">
        <f>MACD!E494</f>
        <v>2.6074948351018978E-2</v>
      </c>
      <c r="E494" s="2">
        <f>MACD!F494</f>
        <v>1.8885231472828695E-2</v>
      </c>
      <c r="F494" s="2">
        <f>'Moving Avg'!D494</f>
        <v>0.75200000000000011</v>
      </c>
      <c r="G494" s="2">
        <f>'Moving Avg'!F494</f>
        <v>0.78899999999999992</v>
      </c>
      <c r="H494" s="2">
        <f>'Moving Avg'!G494</f>
        <v>0.80580000000000007</v>
      </c>
      <c r="I494" s="2">
        <f>'Moving Avg'!H494</f>
        <v>0.83775000000000033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  <c r="M494" s="7">
        <f t="shared" si="70"/>
        <v>50</v>
      </c>
      <c r="N494" s="7">
        <f t="shared" si="71"/>
        <v>0</v>
      </c>
      <c r="O494" s="7">
        <f t="shared" si="72"/>
        <v>0</v>
      </c>
      <c r="P494" s="7">
        <f t="shared" si="73"/>
        <v>16.5</v>
      </c>
      <c r="Q494" s="8">
        <f t="shared" si="74"/>
        <v>19.975000000000001</v>
      </c>
      <c r="R494" s="8">
        <f t="shared" si="75"/>
        <v>14.125</v>
      </c>
      <c r="S494" s="8">
        <f t="shared" si="76"/>
        <v>14.925000000000001</v>
      </c>
      <c r="T494" s="8">
        <f t="shared" si="77"/>
        <v>16.625</v>
      </c>
      <c r="U494" s="7">
        <f t="shared" si="78"/>
        <v>16.341666666666669</v>
      </c>
      <c r="V494" s="7">
        <f t="shared" si="79"/>
        <v>16.412500000000001</v>
      </c>
    </row>
    <row r="495" spans="1:22" ht="13.5" x14ac:dyDescent="0.25">
      <c r="A495" s="3">
        <f>RSI!A495</f>
        <v>43025</v>
      </c>
      <c r="B495" s="2">
        <f>RSI!B495</f>
        <v>0.72</v>
      </c>
      <c r="C495" s="2">
        <f>RSI!I495</f>
        <v>19.33397460514351</v>
      </c>
      <c r="D495" s="2">
        <f>MACD!E495</f>
        <v>2.9211184908530918E-2</v>
      </c>
      <c r="E495" s="2">
        <f>MACD!F495</f>
        <v>2.0950422159969138E-2</v>
      </c>
      <c r="F495" s="2">
        <f>'Moving Avg'!D495</f>
        <v>0.74399999999999999</v>
      </c>
      <c r="G495" s="2">
        <f>'Moving Avg'!F495</f>
        <v>0.78399999999999992</v>
      </c>
      <c r="H495" s="2">
        <f>'Moving Avg'!G495</f>
        <v>0.80360000000000009</v>
      </c>
      <c r="I495" s="2">
        <f>'Moving Avg'!H495</f>
        <v>0.83685000000000032</v>
      </c>
      <c r="J495" s="5" t="str">
        <f>OBV!F495</f>
        <v>BEARISH</v>
      </c>
      <c r="K495" s="5" t="str">
        <f>OBV!G495</f>
        <v>WEAK</v>
      </c>
      <c r="L495" s="5" t="str">
        <f>OBV!H495</f>
        <v>CONFIRMED BEARISH</v>
      </c>
      <c r="M495" s="7">
        <f t="shared" si="70"/>
        <v>50</v>
      </c>
      <c r="N495" s="7">
        <f t="shared" si="71"/>
        <v>0</v>
      </c>
      <c r="O495" s="7">
        <f t="shared" si="72"/>
        <v>0</v>
      </c>
      <c r="P495" s="7">
        <f t="shared" si="73"/>
        <v>0</v>
      </c>
      <c r="Q495" s="8">
        <f t="shared" si="74"/>
        <v>17.5</v>
      </c>
      <c r="R495" s="8">
        <f t="shared" si="75"/>
        <v>10</v>
      </c>
      <c r="S495" s="8">
        <f t="shared" si="76"/>
        <v>7.5</v>
      </c>
      <c r="T495" s="8">
        <f t="shared" si="77"/>
        <v>12.5</v>
      </c>
      <c r="U495" s="7">
        <f t="shared" si="78"/>
        <v>11.666666666666666</v>
      </c>
      <c r="V495" s="7">
        <f t="shared" si="79"/>
        <v>11.875</v>
      </c>
    </row>
    <row r="496" spans="1:22" ht="13.5" x14ac:dyDescent="0.25">
      <c r="A496" s="3">
        <f>RSI!A496</f>
        <v>43026</v>
      </c>
      <c r="B496" s="2">
        <f>RSI!B496</f>
        <v>0.7</v>
      </c>
      <c r="C496" s="2">
        <f>RSI!I496</f>
        <v>16.090289610913814</v>
      </c>
      <c r="D496" s="2">
        <f>MACD!E496</f>
        <v>3.0651698622723766E-2</v>
      </c>
      <c r="E496" s="2">
        <f>MACD!F496</f>
        <v>2.2890677452520065E-2</v>
      </c>
      <c r="F496" s="2">
        <f>'Moving Avg'!D496</f>
        <v>0.73199999999999998</v>
      </c>
      <c r="G496" s="2">
        <f>'Moving Avg'!F496</f>
        <v>0.77799999999999991</v>
      </c>
      <c r="H496" s="2">
        <f>'Moving Avg'!G496</f>
        <v>0.80140000000000011</v>
      </c>
      <c r="I496" s="2">
        <f>'Moving Avg'!H496</f>
        <v>0.83575000000000021</v>
      </c>
      <c r="J496" s="5" t="str">
        <f>OBV!F496</f>
        <v>BEARISH</v>
      </c>
      <c r="K496" s="5" t="str">
        <f>OBV!G496</f>
        <v>WEAK</v>
      </c>
      <c r="L496" s="5" t="str">
        <f>OBV!H496</f>
        <v>CONFIRMED BEARISH</v>
      </c>
      <c r="M496" s="7">
        <f t="shared" si="70"/>
        <v>50</v>
      </c>
      <c r="N496" s="7">
        <f t="shared" si="71"/>
        <v>0</v>
      </c>
      <c r="O496" s="7">
        <f t="shared" si="72"/>
        <v>0</v>
      </c>
      <c r="P496" s="7">
        <f t="shared" si="73"/>
        <v>0</v>
      </c>
      <c r="Q496" s="8">
        <f t="shared" si="74"/>
        <v>17.5</v>
      </c>
      <c r="R496" s="8">
        <f t="shared" si="75"/>
        <v>10</v>
      </c>
      <c r="S496" s="8">
        <f t="shared" si="76"/>
        <v>7.5</v>
      </c>
      <c r="T496" s="8">
        <f t="shared" si="77"/>
        <v>12.5</v>
      </c>
      <c r="U496" s="7">
        <f t="shared" si="78"/>
        <v>11.666666666666666</v>
      </c>
      <c r="V496" s="7">
        <f t="shared" si="79"/>
        <v>11.875</v>
      </c>
    </row>
    <row r="497" spans="1:22" ht="13.5" x14ac:dyDescent="0.25">
      <c r="A497" s="3">
        <f>RSI!A497</f>
        <v>43027</v>
      </c>
      <c r="B497" s="2">
        <f>RSI!B497</f>
        <v>0.7</v>
      </c>
      <c r="C497" s="2">
        <f>RSI!I497</f>
        <v>16.090289610913814</v>
      </c>
      <c r="D497" s="2">
        <f>MACD!E497</f>
        <v>3.2342680038427885E-2</v>
      </c>
      <c r="E497" s="2">
        <f>MACD!F497</f>
        <v>2.478107796970163E-2</v>
      </c>
      <c r="F497" s="2">
        <f>'Moving Avg'!D497</f>
        <v>0.72000000000000008</v>
      </c>
      <c r="G497" s="2">
        <f>'Moving Avg'!F497</f>
        <v>0.77199999999999991</v>
      </c>
      <c r="H497" s="2">
        <f>'Moving Avg'!G497</f>
        <v>0.79880000000000029</v>
      </c>
      <c r="I497" s="2">
        <f>'Moving Avg'!H497</f>
        <v>0.8347</v>
      </c>
      <c r="J497" s="5" t="str">
        <f>OBV!F497</f>
        <v>BEARISH</v>
      </c>
      <c r="K497" s="5" t="str">
        <f>OBV!G497</f>
        <v>WEAK</v>
      </c>
      <c r="L497" s="5" t="str">
        <f>OBV!H497</f>
        <v>CONFIRMED BEARISH</v>
      </c>
      <c r="M497" s="7">
        <f t="shared" si="70"/>
        <v>50</v>
      </c>
      <c r="N497" s="7">
        <f t="shared" si="71"/>
        <v>0</v>
      </c>
      <c r="O497" s="7">
        <f t="shared" si="72"/>
        <v>0</v>
      </c>
      <c r="P497" s="7">
        <f t="shared" si="73"/>
        <v>0</v>
      </c>
      <c r="Q497" s="8">
        <f t="shared" si="74"/>
        <v>17.5</v>
      </c>
      <c r="R497" s="8">
        <f t="shared" si="75"/>
        <v>10</v>
      </c>
      <c r="S497" s="8">
        <f t="shared" si="76"/>
        <v>7.5</v>
      </c>
      <c r="T497" s="8">
        <f t="shared" si="77"/>
        <v>12.5</v>
      </c>
      <c r="U497" s="7">
        <f t="shared" si="78"/>
        <v>11.666666666666666</v>
      </c>
      <c r="V497" s="7">
        <f t="shared" si="79"/>
        <v>11.875</v>
      </c>
    </row>
    <row r="498" spans="1:22" ht="13.5" x14ac:dyDescent="0.25">
      <c r="A498" s="3">
        <f>RSI!A498</f>
        <v>43028</v>
      </c>
      <c r="B498" s="2">
        <f>RSI!B498</f>
        <v>0.7</v>
      </c>
      <c r="C498" s="2">
        <f>RSI!I498</f>
        <v>16.090289610913814</v>
      </c>
      <c r="D498" s="2">
        <f>MACD!E498</f>
        <v>2.9595241773940573E-2</v>
      </c>
      <c r="E498" s="2">
        <f>MACD!F498</f>
        <v>2.5743910730549421E-2</v>
      </c>
      <c r="F498" s="2">
        <f>'Moving Avg'!D498</f>
        <v>0.71200000000000008</v>
      </c>
      <c r="G498" s="2">
        <f>'Moving Avg'!F498</f>
        <v>0.7649999999999999</v>
      </c>
      <c r="H498" s="2">
        <f>'Moving Avg'!G498</f>
        <v>0.79620000000000035</v>
      </c>
      <c r="I498" s="2">
        <f>'Moving Avg'!H498</f>
        <v>0.83369999999999989</v>
      </c>
      <c r="J498" s="5" t="str">
        <f>OBV!F498</f>
        <v>BEARISH</v>
      </c>
      <c r="K498" s="5" t="str">
        <f>OBV!G498</f>
        <v>WEAK</v>
      </c>
      <c r="L498" s="5" t="str">
        <f>OBV!H498</f>
        <v>CONFIRMED BEARISH</v>
      </c>
      <c r="M498" s="7">
        <f t="shared" si="70"/>
        <v>50</v>
      </c>
      <c r="N498" s="7">
        <f t="shared" si="71"/>
        <v>0</v>
      </c>
      <c r="O498" s="7">
        <f t="shared" si="72"/>
        <v>0</v>
      </c>
      <c r="P498" s="7">
        <f t="shared" si="73"/>
        <v>0</v>
      </c>
      <c r="Q498" s="8">
        <f t="shared" si="74"/>
        <v>17.5</v>
      </c>
      <c r="R498" s="8">
        <f t="shared" si="75"/>
        <v>10</v>
      </c>
      <c r="S498" s="8">
        <f t="shared" si="76"/>
        <v>7.5</v>
      </c>
      <c r="T498" s="8">
        <f t="shared" si="77"/>
        <v>12.5</v>
      </c>
      <c r="U498" s="7">
        <f t="shared" si="78"/>
        <v>11.666666666666666</v>
      </c>
      <c r="V498" s="7">
        <f t="shared" si="79"/>
        <v>11.875</v>
      </c>
    </row>
    <row r="499" spans="1:22" ht="13.5" x14ac:dyDescent="0.25">
      <c r="A499" s="3">
        <f>RSI!A499</f>
        <v>43031</v>
      </c>
      <c r="B499" s="2">
        <f>RSI!B499</f>
        <v>0.7</v>
      </c>
      <c r="C499" s="2">
        <f>RSI!I499</f>
        <v>16.090289610913814</v>
      </c>
      <c r="D499" s="2">
        <f>MACD!E499</f>
        <v>2.9213684822858466E-2</v>
      </c>
      <c r="E499" s="2">
        <f>MACD!F499</f>
        <v>2.6437865549011234E-2</v>
      </c>
      <c r="F499" s="2">
        <f>'Moving Avg'!D499</f>
        <v>0.70400000000000007</v>
      </c>
      <c r="G499" s="2">
        <f>'Moving Avg'!F499</f>
        <v>0.7579999999999999</v>
      </c>
      <c r="H499" s="2">
        <f>'Moving Avg'!G499</f>
        <v>0.79360000000000042</v>
      </c>
      <c r="I499" s="2">
        <f>'Moving Avg'!H499</f>
        <v>0.83259999999999978</v>
      </c>
      <c r="J499" s="5" t="str">
        <f>OBV!F499</f>
        <v>BEARISH</v>
      </c>
      <c r="K499" s="5" t="str">
        <f>OBV!G499</f>
        <v>WEAK</v>
      </c>
      <c r="L499" s="5" t="str">
        <f>OBV!H499</f>
        <v>CONFIRMED BEARISH</v>
      </c>
      <c r="M499" s="7">
        <f t="shared" si="70"/>
        <v>50</v>
      </c>
      <c r="N499" s="7">
        <f t="shared" si="71"/>
        <v>0</v>
      </c>
      <c r="O499" s="7">
        <f t="shared" si="72"/>
        <v>0</v>
      </c>
      <c r="P499" s="7">
        <f t="shared" si="73"/>
        <v>0</v>
      </c>
      <c r="Q499" s="8">
        <f t="shared" si="74"/>
        <v>17.5</v>
      </c>
      <c r="R499" s="8">
        <f t="shared" si="75"/>
        <v>10</v>
      </c>
      <c r="S499" s="8">
        <f t="shared" si="76"/>
        <v>7.5</v>
      </c>
      <c r="T499" s="8">
        <f t="shared" si="77"/>
        <v>12.5</v>
      </c>
      <c r="U499" s="7">
        <f t="shared" si="78"/>
        <v>11.666666666666666</v>
      </c>
      <c r="V499" s="7">
        <f t="shared" si="79"/>
        <v>11.875</v>
      </c>
    </row>
    <row r="500" spans="1:22" ht="13.5" x14ac:dyDescent="0.25">
      <c r="A500" s="3">
        <f>RSI!A500</f>
        <v>43032</v>
      </c>
      <c r="B500" s="2">
        <f>RSI!B500</f>
        <v>0.7</v>
      </c>
      <c r="C500" s="2">
        <f>RSI!I500</f>
        <v>16.0902896109138</v>
      </c>
      <c r="D500" s="2">
        <f>MACD!E500</f>
        <v>2.9265585390268689E-2</v>
      </c>
      <c r="E500" s="2">
        <f>MACD!F500</f>
        <v>2.7003409517262728E-2</v>
      </c>
      <c r="F500" s="2">
        <f>'Moving Avg'!D500</f>
        <v>0.7</v>
      </c>
      <c r="G500" s="2">
        <f>'Moving Avg'!F500</f>
        <v>0.75249999999999984</v>
      </c>
      <c r="H500" s="2">
        <f>'Moving Avg'!G500</f>
        <v>0.79100000000000048</v>
      </c>
      <c r="I500" s="2">
        <f>'Moving Avg'!H500</f>
        <v>0.83149999999999968</v>
      </c>
      <c r="J500" s="5" t="str">
        <f>OBV!F500</f>
        <v>BEARISH</v>
      </c>
      <c r="K500" s="5" t="str">
        <f>OBV!G500</f>
        <v>WEAK</v>
      </c>
      <c r="L500" s="5" t="str">
        <f>OBV!H500</f>
        <v>CONFIRMED BEARISH</v>
      </c>
      <c r="M500" s="7">
        <f t="shared" si="70"/>
        <v>50</v>
      </c>
      <c r="N500" s="7">
        <f t="shared" si="71"/>
        <v>0</v>
      </c>
      <c r="O500" s="7">
        <f t="shared" si="72"/>
        <v>0</v>
      </c>
      <c r="P500" s="7">
        <f t="shared" si="73"/>
        <v>0</v>
      </c>
      <c r="Q500" s="8">
        <f t="shared" si="74"/>
        <v>17.5</v>
      </c>
      <c r="R500" s="8">
        <f t="shared" si="75"/>
        <v>10</v>
      </c>
      <c r="S500" s="8">
        <f t="shared" si="76"/>
        <v>7.5</v>
      </c>
      <c r="T500" s="8">
        <f t="shared" si="77"/>
        <v>12.5</v>
      </c>
      <c r="U500" s="7">
        <f t="shared" si="78"/>
        <v>11.666666666666666</v>
      </c>
      <c r="V500" s="7">
        <f t="shared" si="79"/>
        <v>11.875</v>
      </c>
    </row>
    <row r="501" spans="1:22" ht="13.5" x14ac:dyDescent="0.25">
      <c r="A501" s="3">
        <f>RSI!A501</f>
        <v>43033</v>
      </c>
      <c r="B501" s="2">
        <f>RSI!B501</f>
        <v>0.69</v>
      </c>
      <c r="C501" s="2">
        <f>RSI!I501</f>
        <v>14.346991032766752</v>
      </c>
      <c r="D501" s="2">
        <f>MACD!E501</f>
        <v>3.0397238707866148E-2</v>
      </c>
      <c r="E501" s="2">
        <f>MACD!F501</f>
        <v>2.7682175355383414E-2</v>
      </c>
      <c r="F501" s="2">
        <f>'Moving Avg'!D501</f>
        <v>0.69799999999999995</v>
      </c>
      <c r="G501" s="2">
        <f>'Moving Avg'!F501</f>
        <v>0.74699999999999989</v>
      </c>
      <c r="H501" s="2">
        <f>'Moving Avg'!G501</f>
        <v>0.78820000000000046</v>
      </c>
      <c r="I501" s="2">
        <f>'Moving Avg'!H501</f>
        <v>0.83034999999999959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  <c r="M501" s="7">
        <f t="shared" si="70"/>
        <v>50</v>
      </c>
      <c r="N501" s="7">
        <f t="shared" si="71"/>
        <v>0</v>
      </c>
      <c r="O501" s="7">
        <f t="shared" si="72"/>
        <v>0</v>
      </c>
      <c r="P501" s="7">
        <f t="shared" si="73"/>
        <v>16.5</v>
      </c>
      <c r="Q501" s="8">
        <f t="shared" si="74"/>
        <v>19.975000000000001</v>
      </c>
      <c r="R501" s="8">
        <f t="shared" si="75"/>
        <v>14.125</v>
      </c>
      <c r="S501" s="8">
        <f t="shared" si="76"/>
        <v>14.925000000000001</v>
      </c>
      <c r="T501" s="8">
        <f t="shared" si="77"/>
        <v>16.625</v>
      </c>
      <c r="U501" s="7">
        <f t="shared" si="78"/>
        <v>16.341666666666669</v>
      </c>
      <c r="V501" s="7">
        <f t="shared" si="79"/>
        <v>16.412500000000001</v>
      </c>
    </row>
    <row r="502" spans="1:22" ht="13.5" x14ac:dyDescent="0.25">
      <c r="A502" s="3">
        <f>RSI!A502</f>
        <v>43034</v>
      </c>
      <c r="B502" s="2">
        <f>RSI!B502</f>
        <v>0.7</v>
      </c>
      <c r="C502" s="2">
        <f>RSI!I502</f>
        <v>23.296658189040301</v>
      </c>
      <c r="D502" s="2">
        <f>MACD!E502</f>
        <v>3.0994434455751785E-2</v>
      </c>
      <c r="E502" s="2">
        <f>MACD!F502</f>
        <v>2.8344627175457091E-2</v>
      </c>
      <c r="F502" s="2">
        <f>'Moving Avg'!D502</f>
        <v>0.69799999999999984</v>
      </c>
      <c r="G502" s="2">
        <f>'Moving Avg'!F502</f>
        <v>0.74199999999999977</v>
      </c>
      <c r="H502" s="2">
        <f>'Moving Avg'!G502</f>
        <v>0.78560000000000074</v>
      </c>
      <c r="I502" s="2">
        <f>'Moving Avg'!H502</f>
        <v>0.82924999999999938</v>
      </c>
      <c r="J502" s="5" t="str">
        <f>OBV!F502</f>
        <v>BEARISH</v>
      </c>
      <c r="K502" s="5" t="str">
        <f>OBV!G502</f>
        <v>NEUTRAL</v>
      </c>
      <c r="L502" s="5" t="str">
        <f>OBV!H502</f>
        <v>NEUTRAL</v>
      </c>
      <c r="M502" s="7">
        <f t="shared" si="70"/>
        <v>50</v>
      </c>
      <c r="N502" s="7">
        <f t="shared" si="71"/>
        <v>0</v>
      </c>
      <c r="O502" s="7">
        <f t="shared" si="72"/>
        <v>0</v>
      </c>
      <c r="P502" s="7">
        <f t="shared" si="73"/>
        <v>16.5</v>
      </c>
      <c r="Q502" s="8">
        <f t="shared" si="74"/>
        <v>19.975000000000001</v>
      </c>
      <c r="R502" s="8">
        <f t="shared" si="75"/>
        <v>14.125</v>
      </c>
      <c r="S502" s="8">
        <f t="shared" si="76"/>
        <v>14.925000000000001</v>
      </c>
      <c r="T502" s="8">
        <f t="shared" si="77"/>
        <v>16.625</v>
      </c>
      <c r="U502" s="7">
        <f t="shared" si="78"/>
        <v>16.341666666666669</v>
      </c>
      <c r="V502" s="7">
        <f t="shared" si="79"/>
        <v>16.412500000000001</v>
      </c>
    </row>
    <row r="503" spans="1:22" ht="13.5" x14ac:dyDescent="0.25">
      <c r="A503" s="3">
        <f>RSI!A503</f>
        <v>43035</v>
      </c>
      <c r="B503" s="2">
        <f>RSI!B503</f>
        <v>0.7</v>
      </c>
      <c r="C503" s="2">
        <f>RSI!I503</f>
        <v>23.296658189040301</v>
      </c>
      <c r="D503" s="2">
        <f>MACD!E503</f>
        <v>2.8715947540781883E-2</v>
      </c>
      <c r="E503" s="2">
        <f>MACD!F503</f>
        <v>2.8418891248522052E-2</v>
      </c>
      <c r="F503" s="2">
        <f>'Moving Avg'!D503</f>
        <v>0.69800000000000006</v>
      </c>
      <c r="G503" s="2">
        <f>'Moving Avg'!F503</f>
        <v>0.73699999999999977</v>
      </c>
      <c r="H503" s="2">
        <f>'Moving Avg'!G503</f>
        <v>0.7830000000000007</v>
      </c>
      <c r="I503" s="2">
        <f>'Moving Avg'!H503</f>
        <v>0.82819999999999938</v>
      </c>
      <c r="J503" s="5" t="str">
        <f>OBV!F503</f>
        <v>BEARISH</v>
      </c>
      <c r="K503" s="5" t="str">
        <f>OBV!G503</f>
        <v>NEUTRAL</v>
      </c>
      <c r="L503" s="5" t="str">
        <f>OBV!H503</f>
        <v>NEUTRAL</v>
      </c>
      <c r="M503" s="7">
        <f t="shared" si="70"/>
        <v>50</v>
      </c>
      <c r="N503" s="7">
        <f t="shared" si="71"/>
        <v>0</v>
      </c>
      <c r="O503" s="7">
        <f t="shared" si="72"/>
        <v>0</v>
      </c>
      <c r="P503" s="7">
        <f t="shared" si="73"/>
        <v>16.5</v>
      </c>
      <c r="Q503" s="8">
        <f t="shared" si="74"/>
        <v>19.975000000000001</v>
      </c>
      <c r="R503" s="8">
        <f t="shared" si="75"/>
        <v>14.125</v>
      </c>
      <c r="S503" s="8">
        <f t="shared" si="76"/>
        <v>14.925000000000001</v>
      </c>
      <c r="T503" s="8">
        <f t="shared" si="77"/>
        <v>16.625</v>
      </c>
      <c r="U503" s="7">
        <f t="shared" si="78"/>
        <v>16.341666666666669</v>
      </c>
      <c r="V503" s="7">
        <f t="shared" si="79"/>
        <v>16.412500000000001</v>
      </c>
    </row>
    <row r="504" spans="1:22" ht="13.5" x14ac:dyDescent="0.25">
      <c r="A504" s="3">
        <f>RSI!A504</f>
        <v>43038</v>
      </c>
      <c r="B504" s="2">
        <f>RSI!B504</f>
        <v>0.68</v>
      </c>
      <c r="C504" s="2">
        <f>RSI!I504</f>
        <v>18.751915838947141</v>
      </c>
      <c r="D504" s="2">
        <f>MACD!E504</f>
        <v>2.8540882891836428E-2</v>
      </c>
      <c r="E504" s="2">
        <f>MACD!F504</f>
        <v>2.8443289577184928E-2</v>
      </c>
      <c r="F504" s="2">
        <f>'Moving Avg'!D504</f>
        <v>0.69400000000000006</v>
      </c>
      <c r="G504" s="2">
        <f>'Moving Avg'!F504</f>
        <v>0.73099999999999965</v>
      </c>
      <c r="H504" s="2">
        <f>'Moving Avg'!G504</f>
        <v>0.78040000000000065</v>
      </c>
      <c r="I504" s="2">
        <f>'Moving Avg'!H504</f>
        <v>0.8270499999999994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  <c r="M504" s="7">
        <f t="shared" si="70"/>
        <v>50</v>
      </c>
      <c r="N504" s="7">
        <f t="shared" si="71"/>
        <v>0</v>
      </c>
      <c r="O504" s="7">
        <f t="shared" si="72"/>
        <v>0</v>
      </c>
      <c r="P504" s="7">
        <f t="shared" si="73"/>
        <v>0</v>
      </c>
      <c r="Q504" s="8">
        <f t="shared" si="74"/>
        <v>17.5</v>
      </c>
      <c r="R504" s="8">
        <f t="shared" si="75"/>
        <v>10</v>
      </c>
      <c r="S504" s="8">
        <f t="shared" si="76"/>
        <v>7.5</v>
      </c>
      <c r="T504" s="8">
        <f t="shared" si="77"/>
        <v>12.5</v>
      </c>
      <c r="U504" s="7">
        <f t="shared" si="78"/>
        <v>11.666666666666666</v>
      </c>
      <c r="V504" s="7">
        <f t="shared" si="79"/>
        <v>11.875</v>
      </c>
    </row>
    <row r="505" spans="1:22" ht="13.5" x14ac:dyDescent="0.25">
      <c r="A505" s="3">
        <f>RSI!A505</f>
        <v>43039</v>
      </c>
      <c r="B505" s="2">
        <f>RSI!B505</f>
        <v>0.65</v>
      </c>
      <c r="C505" s="2">
        <f>RSI!I505</f>
        <v>14.258588032336533</v>
      </c>
      <c r="D505" s="2">
        <f>MACD!E505</f>
        <v>2.790753158121706E-2</v>
      </c>
      <c r="E505" s="2">
        <f>MACD!F505</f>
        <v>2.8336137977991359E-2</v>
      </c>
      <c r="F505" s="2">
        <f>'Moving Avg'!D505</f>
        <v>0.68399999999999994</v>
      </c>
      <c r="G505" s="2">
        <f>'Moving Avg'!F505</f>
        <v>0.72349999999999981</v>
      </c>
      <c r="H505" s="2">
        <f>'Moving Avg'!G505</f>
        <v>0.77720000000000056</v>
      </c>
      <c r="I505" s="2">
        <f>'Moving Avg'!H505</f>
        <v>0.82574999999999932</v>
      </c>
      <c r="J505" s="5" t="str">
        <f>OBV!F505</f>
        <v>BEARISH</v>
      </c>
      <c r="K505" s="5" t="str">
        <f>OBV!G505</f>
        <v>WEAK</v>
      </c>
      <c r="L505" s="5" t="str">
        <f>OBV!H505</f>
        <v>CONFIRMED BEARISH</v>
      </c>
      <c r="M505" s="7">
        <f t="shared" si="70"/>
        <v>50</v>
      </c>
      <c r="N505" s="7">
        <f t="shared" si="71"/>
        <v>45</v>
      </c>
      <c r="O505" s="7">
        <f t="shared" si="72"/>
        <v>0</v>
      </c>
      <c r="P505" s="7">
        <f t="shared" si="73"/>
        <v>0</v>
      </c>
      <c r="Q505" s="8">
        <f t="shared" si="74"/>
        <v>33.25</v>
      </c>
      <c r="R505" s="8">
        <f t="shared" si="75"/>
        <v>19</v>
      </c>
      <c r="S505" s="8">
        <f t="shared" si="76"/>
        <v>14.25</v>
      </c>
      <c r="T505" s="8">
        <f t="shared" si="77"/>
        <v>23.75</v>
      </c>
      <c r="U505" s="7">
        <f t="shared" si="78"/>
        <v>22.166666666666668</v>
      </c>
      <c r="V505" s="7">
        <f t="shared" si="79"/>
        <v>22.5625</v>
      </c>
    </row>
    <row r="506" spans="1:22" ht="13.5" x14ac:dyDescent="0.25">
      <c r="A506" s="3">
        <f>RSI!A506</f>
        <v>43040</v>
      </c>
      <c r="B506" s="2">
        <f>RSI!B506</f>
        <v>0.65</v>
      </c>
      <c r="C506" s="2">
        <f>RSI!I506</f>
        <v>14.258588032336533</v>
      </c>
      <c r="D506" s="2">
        <f>MACD!E506</f>
        <v>2.4814079339777861E-2</v>
      </c>
      <c r="E506" s="2">
        <f>MACD!F506</f>
        <v>2.7631726250348661E-2</v>
      </c>
      <c r="F506" s="2">
        <f>'Moving Avg'!D506</f>
        <v>0.67599999999999993</v>
      </c>
      <c r="G506" s="2">
        <f>'Moving Avg'!F506</f>
        <v>0.71699999999999986</v>
      </c>
      <c r="H506" s="2">
        <f>'Moving Avg'!G506</f>
        <v>0.7736000000000004</v>
      </c>
      <c r="I506" s="2">
        <f>'Moving Avg'!H506</f>
        <v>0.82444999999999924</v>
      </c>
      <c r="J506" s="5" t="str">
        <f>OBV!F506</f>
        <v>BEARISH</v>
      </c>
      <c r="K506" s="5" t="str">
        <f>OBV!G506</f>
        <v>WEAK</v>
      </c>
      <c r="L506" s="5" t="str">
        <f>OBV!H506</f>
        <v>CONFIRMED BEARISH</v>
      </c>
      <c r="M506" s="7">
        <f t="shared" si="70"/>
        <v>50</v>
      </c>
      <c r="N506" s="7">
        <f t="shared" si="71"/>
        <v>45</v>
      </c>
      <c r="O506" s="7">
        <f t="shared" si="72"/>
        <v>0</v>
      </c>
      <c r="P506" s="7">
        <f t="shared" si="73"/>
        <v>0</v>
      </c>
      <c r="Q506" s="8">
        <f t="shared" si="74"/>
        <v>33.25</v>
      </c>
      <c r="R506" s="8">
        <f t="shared" si="75"/>
        <v>19</v>
      </c>
      <c r="S506" s="8">
        <f t="shared" si="76"/>
        <v>14.25</v>
      </c>
      <c r="T506" s="8">
        <f t="shared" si="77"/>
        <v>23.75</v>
      </c>
      <c r="U506" s="7">
        <f t="shared" si="78"/>
        <v>22.166666666666668</v>
      </c>
      <c r="V506" s="7">
        <f t="shared" si="79"/>
        <v>22.5625</v>
      </c>
    </row>
    <row r="507" spans="1:22" ht="13.5" x14ac:dyDescent="0.25">
      <c r="A507" s="3">
        <f>RSI!A507</f>
        <v>43041</v>
      </c>
      <c r="B507" s="2">
        <f>RSI!B507</f>
        <v>0.64</v>
      </c>
      <c r="C507" s="2">
        <f>RSI!I507</f>
        <v>13.049738162712217</v>
      </c>
      <c r="D507" s="2">
        <f>MACD!E507</f>
        <v>2.3418194200874876E-2</v>
      </c>
      <c r="E507" s="2">
        <f>MACD!F507</f>
        <v>2.6789019840453905E-2</v>
      </c>
      <c r="F507" s="2">
        <f>'Moving Avg'!D507</f>
        <v>0.66399999999999992</v>
      </c>
      <c r="G507" s="2">
        <f>'Moving Avg'!F507</f>
        <v>0.70999999999999985</v>
      </c>
      <c r="H507" s="2">
        <f>'Moving Avg'!G507</f>
        <v>0.76980000000000037</v>
      </c>
      <c r="I507" s="2">
        <f>'Moving Avg'!H507</f>
        <v>0.82309999999999917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  <c r="M507" s="7">
        <f t="shared" si="70"/>
        <v>50</v>
      </c>
      <c r="N507" s="7">
        <f t="shared" si="71"/>
        <v>45</v>
      </c>
      <c r="O507" s="7">
        <f t="shared" si="72"/>
        <v>0</v>
      </c>
      <c r="P507" s="7">
        <f t="shared" si="73"/>
        <v>0</v>
      </c>
      <c r="Q507" s="8">
        <f t="shared" si="74"/>
        <v>33.25</v>
      </c>
      <c r="R507" s="8">
        <f t="shared" si="75"/>
        <v>19</v>
      </c>
      <c r="S507" s="8">
        <f t="shared" si="76"/>
        <v>14.25</v>
      </c>
      <c r="T507" s="8">
        <f t="shared" si="77"/>
        <v>23.75</v>
      </c>
      <c r="U507" s="7">
        <f t="shared" si="78"/>
        <v>22.166666666666668</v>
      </c>
      <c r="V507" s="7">
        <f t="shared" si="79"/>
        <v>22.5625</v>
      </c>
    </row>
    <row r="508" spans="1:22" ht="13.5" x14ac:dyDescent="0.25">
      <c r="A508" s="3">
        <f>RSI!A508</f>
        <v>43042</v>
      </c>
      <c r="B508" s="2">
        <f>RSI!B508</f>
        <v>0.64</v>
      </c>
      <c r="C508" s="2">
        <f>RSI!I508</f>
        <v>13.049738162712217</v>
      </c>
      <c r="D508" s="2">
        <f>MACD!E508</f>
        <v>2.2741438673804404E-2</v>
      </c>
      <c r="E508" s="2">
        <f>MACD!F508</f>
        <v>2.5979503607124008E-2</v>
      </c>
      <c r="F508" s="2">
        <f>'Moving Avg'!D508</f>
        <v>0.65200000000000002</v>
      </c>
      <c r="G508" s="2">
        <f>'Moving Avg'!F508</f>
        <v>0.70450000000000002</v>
      </c>
      <c r="H508" s="2">
        <f>'Moving Avg'!G508</f>
        <v>0.7664000000000003</v>
      </c>
      <c r="I508" s="2">
        <f>'Moving Avg'!H508</f>
        <v>0.82184999999999919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50</v>
      </c>
      <c r="N508" s="7">
        <f t="shared" si="71"/>
        <v>45</v>
      </c>
      <c r="O508" s="7">
        <f t="shared" si="72"/>
        <v>0</v>
      </c>
      <c r="P508" s="7">
        <f t="shared" si="73"/>
        <v>0</v>
      </c>
      <c r="Q508" s="8">
        <f t="shared" si="74"/>
        <v>33.25</v>
      </c>
      <c r="R508" s="8">
        <f t="shared" si="75"/>
        <v>19</v>
      </c>
      <c r="S508" s="8">
        <f t="shared" si="76"/>
        <v>14.25</v>
      </c>
      <c r="T508" s="8">
        <f t="shared" si="77"/>
        <v>23.75</v>
      </c>
      <c r="U508" s="7">
        <f t="shared" si="78"/>
        <v>22.166666666666668</v>
      </c>
      <c r="V508" s="7">
        <f t="shared" si="79"/>
        <v>22.5625</v>
      </c>
    </row>
    <row r="509" spans="1:22" ht="13.5" x14ac:dyDescent="0.25">
      <c r="A509" s="3">
        <f>RSI!A509</f>
        <v>43045</v>
      </c>
      <c r="B509" s="2">
        <f>RSI!B509</f>
        <v>0.63</v>
      </c>
      <c r="C509" s="2">
        <f>RSI!I509</f>
        <v>11.881487517591992</v>
      </c>
      <c r="D509" s="2">
        <f>MACD!E509</f>
        <v>2.3376556837224283E-2</v>
      </c>
      <c r="E509" s="2">
        <f>MACD!F509</f>
        <v>2.5458914253144064E-2</v>
      </c>
      <c r="F509" s="2">
        <f>'Moving Avg'!D509</f>
        <v>0.64200000000000002</v>
      </c>
      <c r="G509" s="2">
        <f>'Moving Avg'!F509</f>
        <v>0.69800000000000018</v>
      </c>
      <c r="H509" s="2">
        <f>'Moving Avg'!G509</f>
        <v>0.76280000000000026</v>
      </c>
      <c r="I509" s="2">
        <f>'Moving Avg'!H509</f>
        <v>0.82049999999999912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  <c r="M509" s="7">
        <f t="shared" si="70"/>
        <v>50</v>
      </c>
      <c r="N509" s="7">
        <f t="shared" si="71"/>
        <v>45</v>
      </c>
      <c r="O509" s="7">
        <f t="shared" si="72"/>
        <v>0</v>
      </c>
      <c r="P509" s="7">
        <f t="shared" si="73"/>
        <v>0</v>
      </c>
      <c r="Q509" s="8">
        <f t="shared" si="74"/>
        <v>33.25</v>
      </c>
      <c r="R509" s="8">
        <f t="shared" si="75"/>
        <v>19</v>
      </c>
      <c r="S509" s="8">
        <f t="shared" si="76"/>
        <v>14.25</v>
      </c>
      <c r="T509" s="8">
        <f t="shared" si="77"/>
        <v>23.75</v>
      </c>
      <c r="U509" s="7">
        <f t="shared" si="78"/>
        <v>22.166666666666668</v>
      </c>
      <c r="V509" s="7">
        <f t="shared" si="79"/>
        <v>22.5625</v>
      </c>
    </row>
    <row r="510" spans="1:22" ht="13.5" x14ac:dyDescent="0.25">
      <c r="A510" s="3">
        <f>RSI!A510</f>
        <v>43046</v>
      </c>
      <c r="B510" s="2">
        <f>RSI!B510</f>
        <v>0.63</v>
      </c>
      <c r="C510" s="2">
        <f>RSI!I510</f>
        <v>11.881487517591992</v>
      </c>
      <c r="D510" s="2">
        <f>MACD!E510</f>
        <v>2.4405477827513677E-2</v>
      </c>
      <c r="E510" s="2">
        <f>MACD!F510</f>
        <v>2.5248226968017991E-2</v>
      </c>
      <c r="F510" s="2">
        <f>'Moving Avg'!D510</f>
        <v>0.63800000000000001</v>
      </c>
      <c r="G510" s="2">
        <f>'Moving Avg'!F510</f>
        <v>0.69150000000000011</v>
      </c>
      <c r="H510" s="2">
        <f>'Moving Avg'!G510</f>
        <v>0.75920000000000032</v>
      </c>
      <c r="I510" s="2">
        <f>'Moving Avg'!H510</f>
        <v>0.81914999999999905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  <c r="M510" s="7">
        <f t="shared" si="70"/>
        <v>50</v>
      </c>
      <c r="N510" s="7">
        <f t="shared" si="71"/>
        <v>45</v>
      </c>
      <c r="O510" s="7">
        <f t="shared" si="72"/>
        <v>0</v>
      </c>
      <c r="P510" s="7">
        <f t="shared" si="73"/>
        <v>0</v>
      </c>
      <c r="Q510" s="8">
        <f t="shared" si="74"/>
        <v>33.25</v>
      </c>
      <c r="R510" s="8">
        <f t="shared" si="75"/>
        <v>19</v>
      </c>
      <c r="S510" s="8">
        <f t="shared" si="76"/>
        <v>14.25</v>
      </c>
      <c r="T510" s="8">
        <f t="shared" si="77"/>
        <v>23.75</v>
      </c>
      <c r="U510" s="7">
        <f t="shared" si="78"/>
        <v>22.166666666666668</v>
      </c>
      <c r="V510" s="7">
        <f t="shared" si="79"/>
        <v>22.5625</v>
      </c>
    </row>
    <row r="511" spans="1:22" ht="13.5" x14ac:dyDescent="0.25">
      <c r="A511" s="3">
        <f>RSI!A511</f>
        <v>43047</v>
      </c>
      <c r="B511" s="2">
        <f>RSI!B511</f>
        <v>0.63</v>
      </c>
      <c r="C511" s="2">
        <f>RSI!I511</f>
        <v>11.881487517591992</v>
      </c>
      <c r="D511" s="2">
        <f>MACD!E511</f>
        <v>2.419274666232718E-2</v>
      </c>
      <c r="E511" s="2">
        <f>MACD!F511</f>
        <v>2.5037130906879833E-2</v>
      </c>
      <c r="F511" s="2">
        <f>'Moving Avg'!D511</f>
        <v>0.63400000000000001</v>
      </c>
      <c r="G511" s="2">
        <f>'Moving Avg'!F511</f>
        <v>0.68500000000000028</v>
      </c>
      <c r="H511" s="2">
        <f>'Moving Avg'!G511</f>
        <v>0.75560000000000016</v>
      </c>
      <c r="I511" s="2">
        <f>'Moving Avg'!H511</f>
        <v>0.81779999999999897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  <c r="M511" s="7">
        <f t="shared" si="70"/>
        <v>50</v>
      </c>
      <c r="N511" s="7">
        <f t="shared" si="71"/>
        <v>45</v>
      </c>
      <c r="O511" s="7">
        <f t="shared" si="72"/>
        <v>0</v>
      </c>
      <c r="P511" s="7">
        <f t="shared" si="73"/>
        <v>0</v>
      </c>
      <c r="Q511" s="8">
        <f t="shared" si="74"/>
        <v>33.25</v>
      </c>
      <c r="R511" s="8">
        <f t="shared" si="75"/>
        <v>19</v>
      </c>
      <c r="S511" s="8">
        <f t="shared" si="76"/>
        <v>14.25</v>
      </c>
      <c r="T511" s="8">
        <f t="shared" si="77"/>
        <v>23.75</v>
      </c>
      <c r="U511" s="7">
        <f t="shared" si="78"/>
        <v>22.166666666666668</v>
      </c>
      <c r="V511" s="7">
        <f t="shared" si="79"/>
        <v>22.5625</v>
      </c>
    </row>
    <row r="512" spans="1:22" ht="13.5" x14ac:dyDescent="0.25">
      <c r="A512" s="3">
        <f>RSI!A512</f>
        <v>43048</v>
      </c>
      <c r="B512" s="2">
        <f>RSI!B512</f>
        <v>0.62</v>
      </c>
      <c r="C512" s="2">
        <f>RSI!I512</f>
        <v>10.686597991733564</v>
      </c>
      <c r="D512" s="2">
        <f>MACD!E512</f>
        <v>2.6713339092311217E-2</v>
      </c>
      <c r="E512" s="2">
        <f>MACD!F512</f>
        <v>2.5372372543966112E-2</v>
      </c>
      <c r="F512" s="2">
        <f>'Moving Avg'!D512</f>
        <v>0.63</v>
      </c>
      <c r="G512" s="2">
        <f>'Moving Avg'!F512</f>
        <v>0.67800000000000016</v>
      </c>
      <c r="H512" s="2">
        <f>'Moving Avg'!G512</f>
        <v>0.75200000000000022</v>
      </c>
      <c r="I512" s="2">
        <f>'Moving Avg'!H512</f>
        <v>0.81644999999999912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  <c r="M512" s="7">
        <f t="shared" si="70"/>
        <v>50</v>
      </c>
      <c r="N512" s="7">
        <f t="shared" si="71"/>
        <v>0</v>
      </c>
      <c r="O512" s="7">
        <f t="shared" si="72"/>
        <v>0</v>
      </c>
      <c r="P512" s="7">
        <f t="shared" si="73"/>
        <v>0</v>
      </c>
      <c r="Q512" s="8">
        <f t="shared" si="74"/>
        <v>17.5</v>
      </c>
      <c r="R512" s="8">
        <f t="shared" si="75"/>
        <v>10</v>
      </c>
      <c r="S512" s="8">
        <f t="shared" si="76"/>
        <v>7.5</v>
      </c>
      <c r="T512" s="8">
        <f t="shared" si="77"/>
        <v>12.5</v>
      </c>
      <c r="U512" s="7">
        <f t="shared" si="78"/>
        <v>11.666666666666666</v>
      </c>
      <c r="V512" s="7">
        <f t="shared" si="79"/>
        <v>11.875</v>
      </c>
    </row>
    <row r="513" spans="1:22" ht="13.5" x14ac:dyDescent="0.25">
      <c r="A513" s="3">
        <f>RSI!A513</f>
        <v>43049</v>
      </c>
      <c r="B513" s="2">
        <f>RSI!B513</f>
        <v>0.6</v>
      </c>
      <c r="C513" s="2">
        <f>RSI!I513</f>
        <v>8.7839391063989467</v>
      </c>
      <c r="D513" s="2">
        <f>MACD!E513</f>
        <v>3.0776899097657018E-2</v>
      </c>
      <c r="E513" s="2">
        <f>MACD!F513</f>
        <v>2.6453277854704294E-2</v>
      </c>
      <c r="F513" s="2">
        <f>'Moving Avg'!D513</f>
        <v>0.62200000000000011</v>
      </c>
      <c r="G513" s="2">
        <f>'Moving Avg'!F513</f>
        <v>0.67100000000000015</v>
      </c>
      <c r="H513" s="2">
        <f>'Moving Avg'!G513</f>
        <v>0.74800000000000022</v>
      </c>
      <c r="I513" s="2">
        <f>'Moving Avg'!H513</f>
        <v>0.81504999999999905</v>
      </c>
      <c r="J513" s="5" t="str">
        <f>OBV!F513</f>
        <v>BEARISH</v>
      </c>
      <c r="K513" s="5" t="str">
        <f>OBV!G513</f>
        <v>WEAK</v>
      </c>
      <c r="L513" s="5" t="str">
        <f>OBV!H513</f>
        <v>CONFIRMED BEARISH</v>
      </c>
      <c r="M513" s="7">
        <f t="shared" si="70"/>
        <v>50</v>
      </c>
      <c r="N513" s="7">
        <f t="shared" si="71"/>
        <v>0</v>
      </c>
      <c r="O513" s="7">
        <f t="shared" si="72"/>
        <v>0</v>
      </c>
      <c r="P513" s="7">
        <f t="shared" si="73"/>
        <v>0</v>
      </c>
      <c r="Q513" s="8">
        <f t="shared" si="74"/>
        <v>17.5</v>
      </c>
      <c r="R513" s="8">
        <f t="shared" si="75"/>
        <v>10</v>
      </c>
      <c r="S513" s="8">
        <f t="shared" si="76"/>
        <v>7.5</v>
      </c>
      <c r="T513" s="8">
        <f t="shared" si="77"/>
        <v>12.5</v>
      </c>
      <c r="U513" s="7">
        <f t="shared" si="78"/>
        <v>11.666666666666666</v>
      </c>
      <c r="V513" s="7">
        <f t="shared" si="79"/>
        <v>11.875</v>
      </c>
    </row>
    <row r="514" spans="1:22" ht="13.5" x14ac:dyDescent="0.25">
      <c r="A514" s="3">
        <f>RSI!A514</f>
        <v>43052</v>
      </c>
      <c r="B514" s="2">
        <f>RSI!B514</f>
        <v>0.59</v>
      </c>
      <c r="C514" s="2">
        <f>RSI!I514</f>
        <v>8.0155043448430661</v>
      </c>
      <c r="D514" s="2">
        <f>MACD!E514</f>
        <v>3.2413284867114256E-2</v>
      </c>
      <c r="E514" s="2">
        <f>MACD!F514</f>
        <v>2.7645279257186288E-2</v>
      </c>
      <c r="F514" s="2">
        <f>'Moving Avg'!D514</f>
        <v>0.61399999999999999</v>
      </c>
      <c r="G514" s="2">
        <f>'Moving Avg'!F514</f>
        <v>0.6635000000000002</v>
      </c>
      <c r="H514" s="2">
        <f>'Moving Avg'!G514</f>
        <v>0.74340000000000028</v>
      </c>
      <c r="I514" s="2">
        <f>'Moving Avg'!H514</f>
        <v>0.81354999999999889</v>
      </c>
      <c r="J514" s="5" t="str">
        <f>OBV!F514</f>
        <v>BEARISH</v>
      </c>
      <c r="K514" s="5" t="str">
        <f>OBV!G514</f>
        <v>WEAK</v>
      </c>
      <c r="L514" s="5" t="str">
        <f>OBV!H514</f>
        <v>CONFIRMED BEARISH</v>
      </c>
      <c r="M514" s="7">
        <f t="shared" ref="M514:M577" si="80">IF(C514&lt;30,50, IF(C514&gt;70, 0, 25))</f>
        <v>50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0</v>
      </c>
      <c r="Q514" s="8">
        <f t="shared" si="74"/>
        <v>17.5</v>
      </c>
      <c r="R514" s="8">
        <f t="shared" si="75"/>
        <v>10</v>
      </c>
      <c r="S514" s="8">
        <f t="shared" si="76"/>
        <v>7.5</v>
      </c>
      <c r="T514" s="8">
        <f t="shared" si="77"/>
        <v>12.5</v>
      </c>
      <c r="U514" s="7">
        <f t="shared" si="78"/>
        <v>11.666666666666666</v>
      </c>
      <c r="V514" s="7">
        <f t="shared" si="79"/>
        <v>11.875</v>
      </c>
    </row>
    <row r="515" spans="1:22" ht="13.5" x14ac:dyDescent="0.25">
      <c r="A515" s="3">
        <f>RSI!A515</f>
        <v>43053</v>
      </c>
      <c r="B515" s="2">
        <f>RSI!B515</f>
        <v>0.56999999999999995</v>
      </c>
      <c r="C515" s="2">
        <f>RSI!I515</f>
        <v>6.7446598366784372</v>
      </c>
      <c r="D515" s="2">
        <f>MACD!E515</f>
        <v>3.1217709217918221E-2</v>
      </c>
      <c r="E515" s="2">
        <f>MACD!F515</f>
        <v>2.8359765249332678E-2</v>
      </c>
      <c r="F515" s="2">
        <f>'Moving Avg'!D515</f>
        <v>0.60199999999999998</v>
      </c>
      <c r="G515" s="2">
        <f>'Moving Avg'!F515</f>
        <v>0.65600000000000014</v>
      </c>
      <c r="H515" s="2">
        <f>'Moving Avg'!G515</f>
        <v>0.73840000000000017</v>
      </c>
      <c r="I515" s="2">
        <f>'Moving Avg'!H515</f>
        <v>0.81194999999999895</v>
      </c>
      <c r="J515" s="5" t="str">
        <f>OBV!F515</f>
        <v>BEARISH</v>
      </c>
      <c r="K515" s="5" t="str">
        <f>OBV!G515</f>
        <v>WEAK</v>
      </c>
      <c r="L515" s="5" t="str">
        <f>OBV!H515</f>
        <v>CONFIRMED BEARISH</v>
      </c>
      <c r="M515" s="7">
        <f t="shared" si="80"/>
        <v>50</v>
      </c>
      <c r="N515" s="7">
        <f t="shared" si="81"/>
        <v>0</v>
      </c>
      <c r="O515" s="7">
        <f t="shared" si="82"/>
        <v>0</v>
      </c>
      <c r="P515" s="7">
        <f t="shared" si="83"/>
        <v>0</v>
      </c>
      <c r="Q515" s="8">
        <f t="shared" ref="Q515:Q578" si="84">0.35*M515+N515*0.35+O515*0.15+P515*0.15</f>
        <v>17.5</v>
      </c>
      <c r="R515" s="8">
        <f t="shared" ref="R515:R578" si="85">M515*0.2+N515*0.2+O515*0.35+P515*0.25</f>
        <v>10</v>
      </c>
      <c r="S515" s="8">
        <f t="shared" ref="S515:S578" si="86">M515*0.15+N515*0.15+O515*0.25+P515*0.45</f>
        <v>7.5</v>
      </c>
      <c r="T515" s="8">
        <f t="shared" ref="T515:T578" si="87">0.25*SUM(M515:P515)</f>
        <v>12.5</v>
      </c>
      <c r="U515" s="7">
        <f t="shared" ref="U515:U578" si="88">SUM(Q515:S515)/3</f>
        <v>11.666666666666666</v>
      </c>
      <c r="V515" s="7">
        <f t="shared" ref="V515:V578" si="89">SUM(Q515:T515)/4</f>
        <v>11.875</v>
      </c>
    </row>
    <row r="516" spans="1:22" ht="13.5" x14ac:dyDescent="0.25">
      <c r="A516" s="3">
        <f>RSI!A516</f>
        <v>43054</v>
      </c>
      <c r="B516" s="2">
        <f>RSI!B516</f>
        <v>0.57999999999999996</v>
      </c>
      <c r="C516" s="2">
        <f>RSI!I516</f>
        <v>14.079848437283104</v>
      </c>
      <c r="D516" s="2">
        <f>MACD!E516</f>
        <v>3.0096187450395329E-2</v>
      </c>
      <c r="E516" s="2">
        <f>MACD!F516</f>
        <v>2.8707049689545211E-2</v>
      </c>
      <c r="F516" s="2">
        <f>'Moving Avg'!D516</f>
        <v>0.59199999999999997</v>
      </c>
      <c r="G516" s="2">
        <f>'Moving Avg'!F516</f>
        <v>0.65000000000000013</v>
      </c>
      <c r="H516" s="2">
        <f>'Moving Avg'!G516</f>
        <v>0.73360000000000014</v>
      </c>
      <c r="I516" s="2">
        <f>'Moving Avg'!H516</f>
        <v>0.81044999999999889</v>
      </c>
      <c r="J516" s="5" t="str">
        <f>OBV!F516</f>
        <v>BULLISH</v>
      </c>
      <c r="K516" s="5" t="str">
        <f>OBV!G516</f>
        <v>STRONG</v>
      </c>
      <c r="L516" s="5" t="str">
        <f>OBV!H516</f>
        <v>BULLISH DIVERGENCE</v>
      </c>
      <c r="M516" s="7">
        <f t="shared" si="80"/>
        <v>50</v>
      </c>
      <c r="N516" s="7">
        <f t="shared" si="81"/>
        <v>0</v>
      </c>
      <c r="O516" s="7">
        <f t="shared" si="82"/>
        <v>0</v>
      </c>
      <c r="P516" s="7">
        <f t="shared" si="83"/>
        <v>83</v>
      </c>
      <c r="Q516" s="8">
        <f t="shared" si="84"/>
        <v>29.95</v>
      </c>
      <c r="R516" s="8">
        <f t="shared" si="85"/>
        <v>30.75</v>
      </c>
      <c r="S516" s="8">
        <f t="shared" si="86"/>
        <v>44.85</v>
      </c>
      <c r="T516" s="8">
        <f t="shared" si="87"/>
        <v>33.25</v>
      </c>
      <c r="U516" s="7">
        <f t="shared" si="88"/>
        <v>35.183333333333337</v>
      </c>
      <c r="V516" s="7">
        <f t="shared" si="89"/>
        <v>34.700000000000003</v>
      </c>
    </row>
    <row r="517" spans="1:22" ht="13.5" x14ac:dyDescent="0.25">
      <c r="A517" s="3">
        <f>RSI!A517</f>
        <v>43055</v>
      </c>
      <c r="B517" s="2">
        <f>RSI!B517</f>
        <v>0.57999999999999996</v>
      </c>
      <c r="C517" s="2">
        <f>RSI!I517</f>
        <v>14.079848437283104</v>
      </c>
      <c r="D517" s="2">
        <f>MACD!E517</f>
        <v>2.8133785068998329E-2</v>
      </c>
      <c r="E517" s="2">
        <f>MACD!F517</f>
        <v>2.8592396765435835E-2</v>
      </c>
      <c r="F517" s="2">
        <f>'Moving Avg'!D517</f>
        <v>0.58399999999999996</v>
      </c>
      <c r="G517" s="2">
        <f>'Moving Avg'!F517</f>
        <v>0.64400000000000002</v>
      </c>
      <c r="H517" s="2">
        <f>'Moving Avg'!G517</f>
        <v>0.72920000000000007</v>
      </c>
      <c r="I517" s="2">
        <f>'Moving Avg'!H517</f>
        <v>0.80894999999999895</v>
      </c>
      <c r="J517" s="5" t="str">
        <f>OBV!F517</f>
        <v>BULLISH</v>
      </c>
      <c r="K517" s="5" t="str">
        <f>OBV!G517</f>
        <v>STRONG</v>
      </c>
      <c r="L517" s="5" t="str">
        <f>OBV!H517</f>
        <v>BULLISH DIVERGENCE</v>
      </c>
      <c r="M517" s="7">
        <f t="shared" si="80"/>
        <v>50</v>
      </c>
      <c r="N517" s="7">
        <f t="shared" si="81"/>
        <v>45</v>
      </c>
      <c r="O517" s="7">
        <f t="shared" si="82"/>
        <v>0</v>
      </c>
      <c r="P517" s="7">
        <f t="shared" si="83"/>
        <v>83</v>
      </c>
      <c r="Q517" s="8">
        <f t="shared" si="84"/>
        <v>45.7</v>
      </c>
      <c r="R517" s="8">
        <f t="shared" si="85"/>
        <v>39.75</v>
      </c>
      <c r="S517" s="8">
        <f t="shared" si="86"/>
        <v>51.6</v>
      </c>
      <c r="T517" s="8">
        <f t="shared" si="87"/>
        <v>44.5</v>
      </c>
      <c r="U517" s="7">
        <f t="shared" si="88"/>
        <v>45.683333333333337</v>
      </c>
      <c r="V517" s="7">
        <f t="shared" si="89"/>
        <v>45.387500000000003</v>
      </c>
    </row>
    <row r="518" spans="1:22" ht="13.5" x14ac:dyDescent="0.25">
      <c r="A518" s="3">
        <f>RSI!A518</f>
        <v>43056</v>
      </c>
      <c r="B518" s="2">
        <f>RSI!B518</f>
        <v>0.56000000000000005</v>
      </c>
      <c r="C518" s="2">
        <f>RSI!I518</f>
        <v>11.907381376657696</v>
      </c>
      <c r="D518" s="2">
        <f>MACD!E518</f>
        <v>2.8440919555721478E-2</v>
      </c>
      <c r="E518" s="2">
        <f>MACD!F518</f>
        <v>2.8562101323492965E-2</v>
      </c>
      <c r="F518" s="2">
        <f>'Moving Avg'!D518</f>
        <v>0.57599999999999996</v>
      </c>
      <c r="G518" s="2">
        <f>'Moving Avg'!F518</f>
        <v>0.63700000000000001</v>
      </c>
      <c r="H518" s="2">
        <f>'Moving Avg'!G518</f>
        <v>0.72439999999999993</v>
      </c>
      <c r="I518" s="2">
        <f>'Moving Avg'!H518</f>
        <v>0.80734999999999901</v>
      </c>
      <c r="J518" s="5" t="str">
        <f>OBV!F518</f>
        <v>BULLISH</v>
      </c>
      <c r="K518" s="5" t="str">
        <f>OBV!G518</f>
        <v>STRONG</v>
      </c>
      <c r="L518" s="5" t="str">
        <f>OBV!H518</f>
        <v>BULLISH DIVERGENCE</v>
      </c>
      <c r="M518" s="7">
        <f t="shared" si="80"/>
        <v>50</v>
      </c>
      <c r="N518" s="7">
        <f t="shared" si="81"/>
        <v>45</v>
      </c>
      <c r="O518" s="7">
        <f t="shared" si="82"/>
        <v>0</v>
      </c>
      <c r="P518" s="7">
        <f t="shared" si="83"/>
        <v>83</v>
      </c>
      <c r="Q518" s="8">
        <f t="shared" si="84"/>
        <v>45.7</v>
      </c>
      <c r="R518" s="8">
        <f t="shared" si="85"/>
        <v>39.75</v>
      </c>
      <c r="S518" s="8">
        <f t="shared" si="86"/>
        <v>51.6</v>
      </c>
      <c r="T518" s="8">
        <f t="shared" si="87"/>
        <v>44.5</v>
      </c>
      <c r="U518" s="7">
        <f t="shared" si="88"/>
        <v>45.683333333333337</v>
      </c>
      <c r="V518" s="7">
        <f t="shared" si="89"/>
        <v>45.387500000000003</v>
      </c>
    </row>
    <row r="519" spans="1:22" ht="13.5" x14ac:dyDescent="0.25">
      <c r="A519" s="3">
        <f>RSI!A519</f>
        <v>43059</v>
      </c>
      <c r="B519" s="2">
        <f>RSI!B519</f>
        <v>0.54</v>
      </c>
      <c r="C519" s="2">
        <f>RSI!I519</f>
        <v>10.210716323828493</v>
      </c>
      <c r="D519" s="2">
        <f>MACD!E519</f>
        <v>2.9212139799669967E-2</v>
      </c>
      <c r="E519" s="2">
        <f>MACD!F519</f>
        <v>2.8692109018728366E-2</v>
      </c>
      <c r="F519" s="2">
        <f>'Moving Avg'!D519</f>
        <v>0.56600000000000006</v>
      </c>
      <c r="G519" s="2">
        <f>'Moving Avg'!F519</f>
        <v>0.62899999999999989</v>
      </c>
      <c r="H519" s="2">
        <f>'Moving Avg'!G519</f>
        <v>0.71920000000000006</v>
      </c>
      <c r="I519" s="2">
        <f>'Moving Avg'!H519</f>
        <v>0.80569999999999897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  <c r="M519" s="7">
        <f t="shared" si="80"/>
        <v>50</v>
      </c>
      <c r="N519" s="7">
        <f t="shared" si="81"/>
        <v>0</v>
      </c>
      <c r="O519" s="7">
        <f t="shared" si="82"/>
        <v>0</v>
      </c>
      <c r="P519" s="7">
        <f t="shared" si="83"/>
        <v>16.5</v>
      </c>
      <c r="Q519" s="8">
        <f t="shared" si="84"/>
        <v>19.975000000000001</v>
      </c>
      <c r="R519" s="8">
        <f t="shared" si="85"/>
        <v>14.125</v>
      </c>
      <c r="S519" s="8">
        <f t="shared" si="86"/>
        <v>14.925000000000001</v>
      </c>
      <c r="T519" s="8">
        <f t="shared" si="87"/>
        <v>16.625</v>
      </c>
      <c r="U519" s="7">
        <f t="shared" si="88"/>
        <v>16.341666666666669</v>
      </c>
      <c r="V519" s="7">
        <f t="shared" si="89"/>
        <v>16.412500000000001</v>
      </c>
    </row>
    <row r="520" spans="1:22" ht="13.5" x14ac:dyDescent="0.25">
      <c r="A520" s="3">
        <f>RSI!A520</f>
        <v>43060</v>
      </c>
      <c r="B520" s="2">
        <f>RSI!B520</f>
        <v>0.53</v>
      </c>
      <c r="C520" s="2">
        <f>RSI!I520</f>
        <v>9.4831273307696904</v>
      </c>
      <c r="D520" s="2">
        <f>MACD!E520</f>
        <v>3.1249852072852913E-2</v>
      </c>
      <c r="E520" s="2">
        <f>MACD!F520</f>
        <v>2.9203657629553278E-2</v>
      </c>
      <c r="F520" s="2">
        <f>'Moving Avg'!D520</f>
        <v>0.55800000000000005</v>
      </c>
      <c r="G520" s="2">
        <f>'Moving Avg'!F520</f>
        <v>0.62049999999999994</v>
      </c>
      <c r="H520" s="2">
        <f>'Moving Avg'!G520</f>
        <v>0.71379999999999999</v>
      </c>
      <c r="I520" s="2">
        <f>'Moving Avg'!H520</f>
        <v>0.80384999999999895</v>
      </c>
      <c r="J520" s="5" t="str">
        <f>OBV!F520</f>
        <v>BEARISH</v>
      </c>
      <c r="K520" s="5" t="str">
        <f>OBV!G520</f>
        <v>WEAK</v>
      </c>
      <c r="L520" s="5" t="str">
        <f>OBV!H520</f>
        <v>CONFIRMED BEARISH</v>
      </c>
      <c r="M520" s="7">
        <f t="shared" si="80"/>
        <v>50</v>
      </c>
      <c r="N520" s="7">
        <f t="shared" si="81"/>
        <v>0</v>
      </c>
      <c r="O520" s="7">
        <f t="shared" si="82"/>
        <v>0</v>
      </c>
      <c r="P520" s="7">
        <f t="shared" si="83"/>
        <v>0</v>
      </c>
      <c r="Q520" s="8">
        <f t="shared" si="84"/>
        <v>17.5</v>
      </c>
      <c r="R520" s="8">
        <f t="shared" si="85"/>
        <v>10</v>
      </c>
      <c r="S520" s="8">
        <f t="shared" si="86"/>
        <v>7.5</v>
      </c>
      <c r="T520" s="8">
        <f t="shared" si="87"/>
        <v>12.5</v>
      </c>
      <c r="U520" s="7">
        <f t="shared" si="88"/>
        <v>11.666666666666666</v>
      </c>
      <c r="V520" s="7">
        <f t="shared" si="89"/>
        <v>11.875</v>
      </c>
    </row>
    <row r="521" spans="1:22" ht="13.5" x14ac:dyDescent="0.25">
      <c r="A521" s="3">
        <f>RSI!A521</f>
        <v>43061</v>
      </c>
      <c r="B521" s="2">
        <f>RSI!B521</f>
        <v>0.52</v>
      </c>
      <c r="C521" s="2">
        <f>RSI!I521</f>
        <v>8.8072687356057173</v>
      </c>
      <c r="D521" s="2">
        <f>MACD!E521</f>
        <v>3.4370568502579024E-2</v>
      </c>
      <c r="E521" s="2">
        <f>MACD!F521</f>
        <v>3.0237039804158431E-2</v>
      </c>
      <c r="F521" s="2">
        <f>'Moving Avg'!D521</f>
        <v>0.54600000000000004</v>
      </c>
      <c r="G521" s="2">
        <f>'Moving Avg'!F521</f>
        <v>0.61199999999999999</v>
      </c>
      <c r="H521" s="2">
        <f>'Moving Avg'!G521</f>
        <v>0.70779999999999987</v>
      </c>
      <c r="I521" s="2">
        <f>'Moving Avg'!H521</f>
        <v>0.80194999999999894</v>
      </c>
      <c r="J521" s="5" t="str">
        <f>OBV!F521</f>
        <v>BEARISH</v>
      </c>
      <c r="K521" s="5" t="str">
        <f>OBV!G521</f>
        <v>WEAK</v>
      </c>
      <c r="L521" s="5" t="str">
        <f>OBV!H521</f>
        <v>CONFIRMED BEARISH</v>
      </c>
      <c r="M521" s="7">
        <f t="shared" si="80"/>
        <v>50</v>
      </c>
      <c r="N521" s="7">
        <f t="shared" si="81"/>
        <v>0</v>
      </c>
      <c r="O521" s="7">
        <f t="shared" si="82"/>
        <v>0</v>
      </c>
      <c r="P521" s="7">
        <f t="shared" si="83"/>
        <v>0</v>
      </c>
      <c r="Q521" s="8">
        <f t="shared" si="84"/>
        <v>17.5</v>
      </c>
      <c r="R521" s="8">
        <f t="shared" si="85"/>
        <v>10</v>
      </c>
      <c r="S521" s="8">
        <f t="shared" si="86"/>
        <v>7.5</v>
      </c>
      <c r="T521" s="8">
        <f t="shared" si="87"/>
        <v>12.5</v>
      </c>
      <c r="U521" s="7">
        <f t="shared" si="88"/>
        <v>11.666666666666666</v>
      </c>
      <c r="V521" s="7">
        <f t="shared" si="89"/>
        <v>11.875</v>
      </c>
    </row>
    <row r="522" spans="1:22" ht="13.5" x14ac:dyDescent="0.25">
      <c r="A522" s="3">
        <f>RSI!A522</f>
        <v>43062</v>
      </c>
      <c r="B522" s="2">
        <f>RSI!B522</f>
        <v>0.51</v>
      </c>
      <c r="C522" s="2">
        <f>RSI!I522</f>
        <v>8.1794784982058673</v>
      </c>
      <c r="D522" s="2">
        <f>MACD!E522</f>
        <v>3.6879727317862043E-2</v>
      </c>
      <c r="E522" s="2">
        <f>MACD!F522</f>
        <v>3.1565577306899156E-2</v>
      </c>
      <c r="F522" s="2">
        <f>'Moving Avg'!D522</f>
        <v>0.53200000000000003</v>
      </c>
      <c r="G522" s="2">
        <f>'Moving Avg'!F522</f>
        <v>0.60249999999999981</v>
      </c>
      <c r="H522" s="2">
        <f>'Moving Avg'!G522</f>
        <v>0.70159999999999978</v>
      </c>
      <c r="I522" s="2">
        <f>'Moving Avg'!H522</f>
        <v>0.80009999999999892</v>
      </c>
      <c r="J522" s="5" t="str">
        <f>OBV!F522</f>
        <v>BEARISH</v>
      </c>
      <c r="K522" s="5" t="str">
        <f>OBV!G522</f>
        <v>WEAK</v>
      </c>
      <c r="L522" s="5" t="str">
        <f>OBV!H522</f>
        <v>CONFIRMED BEARISH</v>
      </c>
      <c r="M522" s="7">
        <f t="shared" si="80"/>
        <v>50</v>
      </c>
      <c r="N522" s="7">
        <f t="shared" si="81"/>
        <v>0</v>
      </c>
      <c r="O522" s="7">
        <f t="shared" si="82"/>
        <v>0</v>
      </c>
      <c r="P522" s="7">
        <f t="shared" si="83"/>
        <v>0</v>
      </c>
      <c r="Q522" s="8">
        <f t="shared" si="84"/>
        <v>17.5</v>
      </c>
      <c r="R522" s="8">
        <f t="shared" si="85"/>
        <v>10</v>
      </c>
      <c r="S522" s="8">
        <f t="shared" si="86"/>
        <v>7.5</v>
      </c>
      <c r="T522" s="8">
        <f t="shared" si="87"/>
        <v>12.5</v>
      </c>
      <c r="U522" s="7">
        <f t="shared" si="88"/>
        <v>11.666666666666666</v>
      </c>
      <c r="V522" s="7">
        <f t="shared" si="89"/>
        <v>11.875</v>
      </c>
    </row>
    <row r="523" spans="1:22" ht="13.5" x14ac:dyDescent="0.25">
      <c r="A523" s="3">
        <f>RSI!A523</f>
        <v>43063</v>
      </c>
      <c r="B523" s="2">
        <f>RSI!B523</f>
        <v>0.51</v>
      </c>
      <c r="C523" s="2">
        <f>RSI!I523</f>
        <v>8.1794784982058673</v>
      </c>
      <c r="D523" s="2">
        <f>MACD!E523</f>
        <v>3.6601948870373158E-2</v>
      </c>
      <c r="E523" s="2">
        <f>MACD!F523</f>
        <v>3.2572851619593959E-2</v>
      </c>
      <c r="F523" s="2">
        <f>'Moving Avg'!D523</f>
        <v>0.52200000000000002</v>
      </c>
      <c r="G523" s="2">
        <f>'Moving Avg'!F523</f>
        <v>0.59299999999999986</v>
      </c>
      <c r="H523" s="2">
        <f>'Moving Avg'!G523</f>
        <v>0.6953999999999998</v>
      </c>
      <c r="I523" s="2">
        <f>'Moving Avg'!H523</f>
        <v>0.7981499999999988</v>
      </c>
      <c r="J523" s="5" t="str">
        <f>OBV!F523</f>
        <v>BEARISH</v>
      </c>
      <c r="K523" s="5" t="str">
        <f>OBV!G523</f>
        <v>WEAK</v>
      </c>
      <c r="L523" s="5" t="str">
        <f>OBV!H523</f>
        <v>CONFIRMED BEARISH</v>
      </c>
      <c r="M523" s="7">
        <f t="shared" si="80"/>
        <v>50</v>
      </c>
      <c r="N523" s="7">
        <f t="shared" si="81"/>
        <v>0</v>
      </c>
      <c r="O523" s="7">
        <f t="shared" si="82"/>
        <v>0</v>
      </c>
      <c r="P523" s="7">
        <f t="shared" si="83"/>
        <v>0</v>
      </c>
      <c r="Q523" s="8">
        <f t="shared" si="84"/>
        <v>17.5</v>
      </c>
      <c r="R523" s="8">
        <f t="shared" si="85"/>
        <v>10</v>
      </c>
      <c r="S523" s="8">
        <f t="shared" si="86"/>
        <v>7.5</v>
      </c>
      <c r="T523" s="8">
        <f t="shared" si="87"/>
        <v>12.5</v>
      </c>
      <c r="U523" s="7">
        <f t="shared" si="88"/>
        <v>11.666666666666666</v>
      </c>
      <c r="V523" s="7">
        <f t="shared" si="89"/>
        <v>11.875</v>
      </c>
    </row>
    <row r="524" spans="1:22" ht="13.5" x14ac:dyDescent="0.25">
      <c r="A524" s="3">
        <f>RSI!A524</f>
        <v>43066</v>
      </c>
      <c r="B524" s="2">
        <f>RSI!B524</f>
        <v>0.5</v>
      </c>
      <c r="C524" s="2">
        <f>RSI!I524</f>
        <v>7.5549207647626417</v>
      </c>
      <c r="D524" s="2">
        <f>MACD!E524</f>
        <v>3.6195120185071428E-2</v>
      </c>
      <c r="E524" s="2">
        <f>MACD!F524</f>
        <v>3.3297305332689452E-2</v>
      </c>
      <c r="F524" s="2">
        <f>'Moving Avg'!D524</f>
        <v>0.51400000000000001</v>
      </c>
      <c r="G524" s="2">
        <f>'Moving Avg'!F524</f>
        <v>0.58399999999999985</v>
      </c>
      <c r="H524" s="2">
        <f>'Moving Avg'!G524</f>
        <v>0.68899999999999961</v>
      </c>
      <c r="I524" s="2">
        <f>'Moving Avg'!H524</f>
        <v>0.7961499999999988</v>
      </c>
      <c r="J524" s="5" t="str">
        <f>OBV!F524</f>
        <v>BEARISH</v>
      </c>
      <c r="K524" s="5" t="str">
        <f>OBV!G524</f>
        <v>WEAK</v>
      </c>
      <c r="L524" s="5" t="str">
        <f>OBV!H524</f>
        <v>CONFIRMED BEARISH</v>
      </c>
      <c r="M524" s="7">
        <f t="shared" si="80"/>
        <v>50</v>
      </c>
      <c r="N524" s="7">
        <f t="shared" si="81"/>
        <v>0</v>
      </c>
      <c r="O524" s="7">
        <f t="shared" si="82"/>
        <v>0</v>
      </c>
      <c r="P524" s="7">
        <f t="shared" si="83"/>
        <v>0</v>
      </c>
      <c r="Q524" s="8">
        <f t="shared" si="84"/>
        <v>17.5</v>
      </c>
      <c r="R524" s="8">
        <f t="shared" si="85"/>
        <v>10</v>
      </c>
      <c r="S524" s="8">
        <f t="shared" si="86"/>
        <v>7.5</v>
      </c>
      <c r="T524" s="8">
        <f t="shared" si="87"/>
        <v>12.5</v>
      </c>
      <c r="U524" s="7">
        <f t="shared" si="88"/>
        <v>11.666666666666666</v>
      </c>
      <c r="V524" s="7">
        <f t="shared" si="89"/>
        <v>11.875</v>
      </c>
    </row>
    <row r="525" spans="1:22" ht="13.5" x14ac:dyDescent="0.25">
      <c r="A525" s="3">
        <f>RSI!A525</f>
        <v>43067</v>
      </c>
      <c r="B525" s="2">
        <f>RSI!B525</f>
        <v>0.5</v>
      </c>
      <c r="C525" s="2">
        <f>RSI!I525</f>
        <v>7.5549207647626417</v>
      </c>
      <c r="D525" s="2">
        <f>MACD!E525</f>
        <v>3.3412617708723058E-2</v>
      </c>
      <c r="E525" s="2">
        <f>MACD!F525</f>
        <v>3.3320367807896177E-2</v>
      </c>
      <c r="F525" s="2">
        <f>'Moving Avg'!D525</f>
        <v>0.50800000000000001</v>
      </c>
      <c r="G525" s="2">
        <f>'Moving Avg'!F525</f>
        <v>0.57650000000000001</v>
      </c>
      <c r="H525" s="2">
        <f>'Moving Avg'!G525</f>
        <v>0.68259999999999976</v>
      </c>
      <c r="I525" s="2">
        <f>'Moving Avg'!H525</f>
        <v>0.7941499999999988</v>
      </c>
      <c r="J525" s="5" t="str">
        <f>OBV!F525</f>
        <v>BEARISH</v>
      </c>
      <c r="K525" s="5" t="str">
        <f>OBV!G525</f>
        <v>WEAK</v>
      </c>
      <c r="L525" s="5" t="str">
        <f>OBV!H525</f>
        <v>CONFIRMED BEARISH</v>
      </c>
      <c r="M525" s="7">
        <f t="shared" si="80"/>
        <v>50</v>
      </c>
      <c r="N525" s="7">
        <f t="shared" si="81"/>
        <v>0</v>
      </c>
      <c r="O525" s="7">
        <f t="shared" si="82"/>
        <v>0</v>
      </c>
      <c r="P525" s="7">
        <f t="shared" si="83"/>
        <v>0</v>
      </c>
      <c r="Q525" s="8">
        <f t="shared" si="84"/>
        <v>17.5</v>
      </c>
      <c r="R525" s="8">
        <f t="shared" si="85"/>
        <v>10</v>
      </c>
      <c r="S525" s="8">
        <f t="shared" si="86"/>
        <v>7.5</v>
      </c>
      <c r="T525" s="8">
        <f t="shared" si="87"/>
        <v>12.5</v>
      </c>
      <c r="U525" s="7">
        <f t="shared" si="88"/>
        <v>11.666666666666666</v>
      </c>
      <c r="V525" s="7">
        <f t="shared" si="89"/>
        <v>11.875</v>
      </c>
    </row>
    <row r="526" spans="1:22" ht="13.5" x14ac:dyDescent="0.25">
      <c r="A526" s="3">
        <f>RSI!A526</f>
        <v>43068</v>
      </c>
      <c r="B526" s="2">
        <f>RSI!B526</f>
        <v>0.49</v>
      </c>
      <c r="C526" s="2">
        <f>RSI!I526</f>
        <v>6.9403164369518464</v>
      </c>
      <c r="D526" s="2">
        <f>MACD!E526</f>
        <v>3.3928746905786622E-2</v>
      </c>
      <c r="E526" s="2">
        <f>MACD!F526</f>
        <v>3.3442043627474272E-2</v>
      </c>
      <c r="F526" s="2">
        <f>'Moving Avg'!D526</f>
        <v>0.502</v>
      </c>
      <c r="G526" s="2">
        <f>'Moving Avg'!F526</f>
        <v>0.56850000000000001</v>
      </c>
      <c r="H526" s="2">
        <f>'Moving Avg'!G526</f>
        <v>0.67599999999999982</v>
      </c>
      <c r="I526" s="2">
        <f>'Moving Avg'!H526</f>
        <v>0.79209999999999881</v>
      </c>
      <c r="J526" s="5" t="str">
        <f>OBV!F526</f>
        <v>BEARISH</v>
      </c>
      <c r="K526" s="5" t="str">
        <f>OBV!G526</f>
        <v>WEAK</v>
      </c>
      <c r="L526" s="5" t="str">
        <f>OBV!H526</f>
        <v>CONFIRMED BEARISH</v>
      </c>
      <c r="M526" s="7">
        <f t="shared" si="80"/>
        <v>50</v>
      </c>
      <c r="N526" s="7">
        <f t="shared" si="81"/>
        <v>0</v>
      </c>
      <c r="O526" s="7">
        <f t="shared" si="82"/>
        <v>0</v>
      </c>
      <c r="P526" s="7">
        <f t="shared" si="83"/>
        <v>0</v>
      </c>
      <c r="Q526" s="8">
        <f t="shared" si="84"/>
        <v>17.5</v>
      </c>
      <c r="R526" s="8">
        <f t="shared" si="85"/>
        <v>10</v>
      </c>
      <c r="S526" s="8">
        <f t="shared" si="86"/>
        <v>7.5</v>
      </c>
      <c r="T526" s="8">
        <f t="shared" si="87"/>
        <v>12.5</v>
      </c>
      <c r="U526" s="7">
        <f t="shared" si="88"/>
        <v>11.666666666666666</v>
      </c>
      <c r="V526" s="7">
        <f t="shared" si="89"/>
        <v>11.875</v>
      </c>
    </row>
    <row r="527" spans="1:22" ht="13.5" x14ac:dyDescent="0.25">
      <c r="A527" s="3">
        <f>RSI!A527</f>
        <v>43069</v>
      </c>
      <c r="B527" s="2">
        <f>RSI!B527</f>
        <v>0.49</v>
      </c>
      <c r="C527" s="2">
        <f>RSI!I527</f>
        <v>6.9403164369518464</v>
      </c>
      <c r="D527" s="2">
        <f>MACD!E527</f>
        <v>3.4972110272080914E-2</v>
      </c>
      <c r="E527" s="2">
        <f>MACD!F527</f>
        <v>3.37480569563956E-2</v>
      </c>
      <c r="F527" s="2">
        <f>'Moving Avg'!D527</f>
        <v>0.49800000000000005</v>
      </c>
      <c r="G527" s="2">
        <f>'Moving Avg'!F527</f>
        <v>0.56100000000000005</v>
      </c>
      <c r="H527" s="2">
        <f>'Moving Avg'!G527</f>
        <v>0.6694</v>
      </c>
      <c r="I527" s="2">
        <f>'Moving Avg'!H527</f>
        <v>0.79004999999999881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  <c r="M527" s="7">
        <f t="shared" si="80"/>
        <v>50</v>
      </c>
      <c r="N527" s="7">
        <f t="shared" si="81"/>
        <v>0</v>
      </c>
      <c r="O527" s="7">
        <f t="shared" si="82"/>
        <v>0</v>
      </c>
      <c r="P527" s="7">
        <f t="shared" si="83"/>
        <v>0</v>
      </c>
      <c r="Q527" s="8">
        <f t="shared" si="84"/>
        <v>17.5</v>
      </c>
      <c r="R527" s="8">
        <f t="shared" si="85"/>
        <v>10</v>
      </c>
      <c r="S527" s="8">
        <f t="shared" si="86"/>
        <v>7.5</v>
      </c>
      <c r="T527" s="8">
        <f t="shared" si="87"/>
        <v>12.5</v>
      </c>
      <c r="U527" s="7">
        <f t="shared" si="88"/>
        <v>11.666666666666666</v>
      </c>
      <c r="V527" s="7">
        <f t="shared" si="89"/>
        <v>11.875</v>
      </c>
    </row>
    <row r="528" spans="1:22" ht="13.5" x14ac:dyDescent="0.25">
      <c r="A528" s="3">
        <f>RSI!A528</f>
        <v>43073</v>
      </c>
      <c r="B528" s="2">
        <f>RSI!B528</f>
        <v>0.49</v>
      </c>
      <c r="C528" s="2">
        <f>RSI!I528</f>
        <v>6.9403164369518464</v>
      </c>
      <c r="D528" s="2">
        <f>MACD!E528</f>
        <v>3.3339735584453134E-2</v>
      </c>
      <c r="E528" s="2">
        <f>MACD!F528</f>
        <v>3.3666392682007107E-2</v>
      </c>
      <c r="F528" s="2">
        <f>'Moving Avg'!D528</f>
        <v>0.49399999999999994</v>
      </c>
      <c r="G528" s="2">
        <f>'Moving Avg'!F528</f>
        <v>0.55349999999999999</v>
      </c>
      <c r="H528" s="2">
        <f>'Moving Avg'!G528</f>
        <v>0.66239999999999999</v>
      </c>
      <c r="I528" s="2">
        <f>'Moving Avg'!H528</f>
        <v>0.78804999999999881</v>
      </c>
      <c r="J528" s="5" t="str">
        <f>OBV!F528</f>
        <v>BEARISH</v>
      </c>
      <c r="K528" s="5" t="str">
        <f>OBV!G528</f>
        <v>WEAK</v>
      </c>
      <c r="L528" s="5" t="str">
        <f>OBV!H528</f>
        <v>CONFIRMED BEARISH</v>
      </c>
      <c r="M528" s="7">
        <f t="shared" si="80"/>
        <v>50</v>
      </c>
      <c r="N528" s="7">
        <f t="shared" si="81"/>
        <v>45</v>
      </c>
      <c r="O528" s="7">
        <f t="shared" si="82"/>
        <v>0</v>
      </c>
      <c r="P528" s="7">
        <f t="shared" si="83"/>
        <v>0</v>
      </c>
      <c r="Q528" s="8">
        <f t="shared" si="84"/>
        <v>33.25</v>
      </c>
      <c r="R528" s="8">
        <f t="shared" si="85"/>
        <v>19</v>
      </c>
      <c r="S528" s="8">
        <f t="shared" si="86"/>
        <v>14.25</v>
      </c>
      <c r="T528" s="8">
        <f t="shared" si="87"/>
        <v>23.75</v>
      </c>
      <c r="U528" s="7">
        <f t="shared" si="88"/>
        <v>22.166666666666668</v>
      </c>
      <c r="V528" s="7">
        <f t="shared" si="89"/>
        <v>22.5625</v>
      </c>
    </row>
    <row r="529" spans="1:22" ht="13.5" x14ac:dyDescent="0.25">
      <c r="A529" s="3">
        <f>RSI!A529</f>
        <v>43074</v>
      </c>
      <c r="B529" s="2">
        <f>RSI!B529</f>
        <v>0.51</v>
      </c>
      <c r="C529" s="2">
        <f>RSI!I529</f>
        <v>22.657296271517097</v>
      </c>
      <c r="D529" s="2">
        <f>MACD!E529</f>
        <v>2.7920185779793605E-2</v>
      </c>
      <c r="E529" s="2">
        <f>MACD!F529</f>
        <v>3.2517151301564406E-2</v>
      </c>
      <c r="F529" s="2">
        <f>'Moving Avg'!D529</f>
        <v>0.496</v>
      </c>
      <c r="G529" s="2">
        <f>'Moving Avg'!F529</f>
        <v>0.54749999999999999</v>
      </c>
      <c r="H529" s="2">
        <f>'Moving Avg'!G529</f>
        <v>0.65579999999999972</v>
      </c>
      <c r="I529" s="2">
        <f>'Moving Avg'!H529</f>
        <v>0.78634999999999866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  <c r="M529" s="7">
        <f t="shared" si="80"/>
        <v>50</v>
      </c>
      <c r="N529" s="7">
        <f t="shared" si="81"/>
        <v>45</v>
      </c>
      <c r="O529" s="7">
        <f t="shared" si="82"/>
        <v>0</v>
      </c>
      <c r="P529" s="7">
        <f t="shared" si="83"/>
        <v>83.5</v>
      </c>
      <c r="Q529" s="8">
        <f t="shared" si="84"/>
        <v>45.774999999999999</v>
      </c>
      <c r="R529" s="8">
        <f t="shared" si="85"/>
        <v>39.875</v>
      </c>
      <c r="S529" s="8">
        <f t="shared" si="86"/>
        <v>51.825000000000003</v>
      </c>
      <c r="T529" s="8">
        <f t="shared" si="87"/>
        <v>44.625</v>
      </c>
      <c r="U529" s="7">
        <f t="shared" si="88"/>
        <v>45.82500000000001</v>
      </c>
      <c r="V529" s="7">
        <f t="shared" si="89"/>
        <v>45.525000000000006</v>
      </c>
    </row>
    <row r="530" spans="1:22" ht="13.5" x14ac:dyDescent="0.25">
      <c r="A530" s="3">
        <f>RSI!A530</f>
        <v>43075</v>
      </c>
      <c r="B530" s="2">
        <f>RSI!B530</f>
        <v>0.51</v>
      </c>
      <c r="C530" s="2">
        <f>RSI!I530</f>
        <v>22.657296271517097</v>
      </c>
      <c r="D530" s="2">
        <f>MACD!E530</f>
        <v>2.2159339798595523E-2</v>
      </c>
      <c r="E530" s="2">
        <f>MACD!F530</f>
        <v>3.0445589000970632E-2</v>
      </c>
      <c r="F530" s="2">
        <f>'Moving Avg'!D530</f>
        <v>0.49800000000000005</v>
      </c>
      <c r="G530" s="2">
        <f>'Moving Avg'!F530</f>
        <v>0.54149999999999998</v>
      </c>
      <c r="H530" s="2">
        <f>'Moving Avg'!G530</f>
        <v>0.64979999999999971</v>
      </c>
      <c r="I530" s="2">
        <f>'Moving Avg'!H530</f>
        <v>0.78449999999999842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  <c r="M530" s="7">
        <f t="shared" si="80"/>
        <v>50</v>
      </c>
      <c r="N530" s="7">
        <f t="shared" si="81"/>
        <v>45</v>
      </c>
      <c r="O530" s="7">
        <f t="shared" si="82"/>
        <v>0</v>
      </c>
      <c r="P530" s="7">
        <f t="shared" si="83"/>
        <v>83.5</v>
      </c>
      <c r="Q530" s="8">
        <f t="shared" si="84"/>
        <v>45.774999999999999</v>
      </c>
      <c r="R530" s="8">
        <f t="shared" si="85"/>
        <v>39.875</v>
      </c>
      <c r="S530" s="8">
        <f t="shared" si="86"/>
        <v>51.825000000000003</v>
      </c>
      <c r="T530" s="8">
        <f t="shared" si="87"/>
        <v>44.625</v>
      </c>
      <c r="U530" s="7">
        <f t="shared" si="88"/>
        <v>45.82500000000001</v>
      </c>
      <c r="V530" s="7">
        <f t="shared" si="89"/>
        <v>45.525000000000006</v>
      </c>
    </row>
    <row r="531" spans="1:22" ht="13.5" x14ac:dyDescent="0.25">
      <c r="A531" s="3">
        <f>RSI!A531</f>
        <v>43076</v>
      </c>
      <c r="B531" s="2">
        <f>RSI!B531</f>
        <v>0.51</v>
      </c>
      <c r="C531" s="2">
        <f>RSI!I531</f>
        <v>22.657296271517097</v>
      </c>
      <c r="D531" s="2">
        <f>MACD!E531</f>
        <v>1.6082787080578864E-2</v>
      </c>
      <c r="E531" s="2">
        <f>MACD!F531</f>
        <v>2.757302861689228E-2</v>
      </c>
      <c r="F531" s="2">
        <f>'Moving Avg'!D531</f>
        <v>0.502</v>
      </c>
      <c r="G531" s="2">
        <f>'Moving Avg'!F531</f>
        <v>0.53549999999999998</v>
      </c>
      <c r="H531" s="2">
        <f>'Moving Avg'!G531</f>
        <v>0.64399999999999979</v>
      </c>
      <c r="I531" s="2">
        <f>'Moving Avg'!H531</f>
        <v>0.78264999999999829</v>
      </c>
      <c r="J531" s="5" t="str">
        <f>OBV!F531</f>
        <v>BULLISH</v>
      </c>
      <c r="K531" s="5" t="str">
        <f>OBV!G531</f>
        <v>STRONG</v>
      </c>
      <c r="L531" s="5" t="str">
        <f>OBV!H531</f>
        <v>CONFIRMED BULLISH</v>
      </c>
      <c r="M531" s="7">
        <f t="shared" si="80"/>
        <v>50</v>
      </c>
      <c r="N531" s="7">
        <f t="shared" si="81"/>
        <v>45</v>
      </c>
      <c r="O531" s="7">
        <f t="shared" si="82"/>
        <v>0</v>
      </c>
      <c r="P531" s="7">
        <f t="shared" si="83"/>
        <v>100</v>
      </c>
      <c r="Q531" s="8">
        <f t="shared" si="84"/>
        <v>48.25</v>
      </c>
      <c r="R531" s="8">
        <f t="shared" si="85"/>
        <v>44</v>
      </c>
      <c r="S531" s="8">
        <f t="shared" si="86"/>
        <v>59.25</v>
      </c>
      <c r="T531" s="8">
        <f t="shared" si="87"/>
        <v>48.75</v>
      </c>
      <c r="U531" s="7">
        <f t="shared" si="88"/>
        <v>50.5</v>
      </c>
      <c r="V531" s="7">
        <f t="shared" si="89"/>
        <v>50.0625</v>
      </c>
    </row>
    <row r="532" spans="1:22" ht="13.5" x14ac:dyDescent="0.25">
      <c r="A532" s="3">
        <f>RSI!A532</f>
        <v>43077</v>
      </c>
      <c r="B532" s="2">
        <f>RSI!B532</f>
        <v>0.5</v>
      </c>
      <c r="C532" s="2">
        <f>RSI!I532</f>
        <v>20.495611066901759</v>
      </c>
      <c r="D532" s="2">
        <f>MACD!E532</f>
        <v>1.0454914870388299E-2</v>
      </c>
      <c r="E532" s="2">
        <f>MACD!F532</f>
        <v>2.4149405867591487E-2</v>
      </c>
      <c r="F532" s="2">
        <f>'Moving Avg'!D532</f>
        <v>0.504</v>
      </c>
      <c r="G532" s="2">
        <f>'Moving Avg'!F532</f>
        <v>0.52949999999999997</v>
      </c>
      <c r="H532" s="2">
        <f>'Moving Avg'!G532</f>
        <v>0.63799999999999979</v>
      </c>
      <c r="I532" s="2">
        <f>'Moving Avg'!H532</f>
        <v>0.78064999999999829</v>
      </c>
      <c r="J532" s="5" t="str">
        <f>OBV!F532</f>
        <v>BULLISH</v>
      </c>
      <c r="K532" s="5" t="str">
        <f>OBV!G532</f>
        <v>NEUTRAL</v>
      </c>
      <c r="L532" s="5" t="str">
        <f>OBV!H532</f>
        <v>CONFIRMED BULLISH</v>
      </c>
      <c r="M532" s="7">
        <f t="shared" si="80"/>
        <v>50</v>
      </c>
      <c r="N532" s="7">
        <f t="shared" si="81"/>
        <v>45</v>
      </c>
      <c r="O532" s="7">
        <f t="shared" si="82"/>
        <v>0</v>
      </c>
      <c r="P532" s="7">
        <f t="shared" si="83"/>
        <v>83.5</v>
      </c>
      <c r="Q532" s="8">
        <f t="shared" si="84"/>
        <v>45.774999999999999</v>
      </c>
      <c r="R532" s="8">
        <f t="shared" si="85"/>
        <v>39.875</v>
      </c>
      <c r="S532" s="8">
        <f t="shared" si="86"/>
        <v>51.825000000000003</v>
      </c>
      <c r="T532" s="8">
        <f t="shared" si="87"/>
        <v>44.625</v>
      </c>
      <c r="U532" s="7">
        <f t="shared" si="88"/>
        <v>45.82500000000001</v>
      </c>
      <c r="V532" s="7">
        <f t="shared" si="89"/>
        <v>45.525000000000006</v>
      </c>
    </row>
    <row r="533" spans="1:22" ht="13.5" x14ac:dyDescent="0.25">
      <c r="A533" s="3">
        <f>RSI!A533</f>
        <v>43080</v>
      </c>
      <c r="B533" s="2">
        <f>RSI!B533</f>
        <v>0.5</v>
      </c>
      <c r="C533" s="2">
        <f>RSI!I533</f>
        <v>20.495611066901759</v>
      </c>
      <c r="D533" s="2">
        <f>MACD!E533</f>
        <v>6.0404290661606463E-3</v>
      </c>
      <c r="E533" s="2">
        <f>MACD!F533</f>
        <v>2.0527610507305321E-2</v>
      </c>
      <c r="F533" s="2">
        <f>'Moving Avg'!D533</f>
        <v>0.50600000000000001</v>
      </c>
      <c r="G533" s="2">
        <f>'Moving Avg'!F533</f>
        <v>0.52449999999999997</v>
      </c>
      <c r="H533" s="2">
        <f>'Moving Avg'!G533</f>
        <v>0.63199999999999978</v>
      </c>
      <c r="I533" s="2">
        <f>'Moving Avg'!H533</f>
        <v>0.77874999999999828</v>
      </c>
      <c r="J533" s="5" t="str">
        <f>OBV!F533</f>
        <v>BULLISH</v>
      </c>
      <c r="K533" s="5" t="str">
        <f>OBV!G533</f>
        <v>NEUTRAL</v>
      </c>
      <c r="L533" s="5" t="str">
        <f>OBV!H533</f>
        <v>CONFIRMED BULLISH</v>
      </c>
      <c r="M533" s="7">
        <f t="shared" si="80"/>
        <v>50</v>
      </c>
      <c r="N533" s="7">
        <f t="shared" si="81"/>
        <v>45</v>
      </c>
      <c r="O533" s="7">
        <f t="shared" si="82"/>
        <v>0</v>
      </c>
      <c r="P533" s="7">
        <f t="shared" si="83"/>
        <v>83.5</v>
      </c>
      <c r="Q533" s="8">
        <f t="shared" si="84"/>
        <v>45.774999999999999</v>
      </c>
      <c r="R533" s="8">
        <f t="shared" si="85"/>
        <v>39.875</v>
      </c>
      <c r="S533" s="8">
        <f t="shared" si="86"/>
        <v>51.825000000000003</v>
      </c>
      <c r="T533" s="8">
        <f t="shared" si="87"/>
        <v>44.625</v>
      </c>
      <c r="U533" s="7">
        <f t="shared" si="88"/>
        <v>45.82500000000001</v>
      </c>
      <c r="V533" s="7">
        <f t="shared" si="89"/>
        <v>45.525000000000006</v>
      </c>
    </row>
    <row r="534" spans="1:22" ht="13.5" x14ac:dyDescent="0.25">
      <c r="A534" s="3">
        <f>RSI!A534</f>
        <v>43081</v>
      </c>
      <c r="B534" s="2">
        <f>RSI!B534</f>
        <v>0.48</v>
      </c>
      <c r="C534" s="2">
        <f>RSI!I534</f>
        <v>16.781782748596697</v>
      </c>
      <c r="D534" s="2">
        <f>MACD!E534</f>
        <v>2.5699296005557981E-3</v>
      </c>
      <c r="E534" s="2">
        <f>MACD!F534</f>
        <v>1.6936074325955418E-2</v>
      </c>
      <c r="F534" s="2">
        <f>'Moving Avg'!D534</f>
        <v>0.5</v>
      </c>
      <c r="G534" s="2">
        <f>'Moving Avg'!F534</f>
        <v>0.51900000000000002</v>
      </c>
      <c r="H534" s="2">
        <f>'Moving Avg'!G534</f>
        <v>0.62559999999999993</v>
      </c>
      <c r="I534" s="2">
        <f>'Moving Avg'!H534</f>
        <v>0.7766999999999985</v>
      </c>
      <c r="J534" s="5" t="str">
        <f>OBV!F534</f>
        <v>BEARISH</v>
      </c>
      <c r="K534" s="5" t="str">
        <f>OBV!G534</f>
        <v>WEAK</v>
      </c>
      <c r="L534" s="5" t="str">
        <f>OBV!H534</f>
        <v>CONFIRMED BEARISH</v>
      </c>
      <c r="M534" s="7">
        <f t="shared" si="80"/>
        <v>50</v>
      </c>
      <c r="N534" s="7">
        <f t="shared" si="81"/>
        <v>45</v>
      </c>
      <c r="O534" s="7">
        <f t="shared" si="82"/>
        <v>0</v>
      </c>
      <c r="P534" s="7">
        <f t="shared" si="83"/>
        <v>0</v>
      </c>
      <c r="Q534" s="8">
        <f t="shared" si="84"/>
        <v>33.25</v>
      </c>
      <c r="R534" s="8">
        <f t="shared" si="85"/>
        <v>19</v>
      </c>
      <c r="S534" s="8">
        <f t="shared" si="86"/>
        <v>14.25</v>
      </c>
      <c r="T534" s="8">
        <f t="shared" si="87"/>
        <v>23.75</v>
      </c>
      <c r="U534" s="7">
        <f t="shared" si="88"/>
        <v>22.166666666666668</v>
      </c>
      <c r="V534" s="7">
        <f t="shared" si="89"/>
        <v>22.5625</v>
      </c>
    </row>
    <row r="535" spans="1:22" ht="13.5" x14ac:dyDescent="0.25">
      <c r="A535" s="3">
        <f>RSI!A535</f>
        <v>43082</v>
      </c>
      <c r="B535" s="2">
        <f>RSI!B535</f>
        <v>0.47</v>
      </c>
      <c r="C535" s="2">
        <f>RSI!I535</f>
        <v>15.289945090370054</v>
      </c>
      <c r="D535" s="2">
        <f>MACD!E535</f>
        <v>7.9025133433485717E-4</v>
      </c>
      <c r="E535" s="2">
        <f>MACD!F535</f>
        <v>1.3706909727631306E-2</v>
      </c>
      <c r="F535" s="2">
        <f>'Moving Avg'!D535</f>
        <v>0.49199999999999999</v>
      </c>
      <c r="G535" s="2">
        <f>'Moving Avg'!F535</f>
        <v>0.51400000000000001</v>
      </c>
      <c r="H535" s="2">
        <f>'Moving Avg'!G535</f>
        <v>0.61899999999999988</v>
      </c>
      <c r="I535" s="2">
        <f>'Moving Avg'!H535</f>
        <v>0.77454999999999852</v>
      </c>
      <c r="J535" s="5" t="str">
        <f>OBV!F535</f>
        <v>BEARISH</v>
      </c>
      <c r="K535" s="5" t="str">
        <f>OBV!G535</f>
        <v>WEAK</v>
      </c>
      <c r="L535" s="5" t="str">
        <f>OBV!H535</f>
        <v>CONFIRMED BEARISH</v>
      </c>
      <c r="M535" s="7">
        <f t="shared" si="80"/>
        <v>50</v>
      </c>
      <c r="N535" s="7">
        <f t="shared" si="81"/>
        <v>45</v>
      </c>
      <c r="O535" s="7">
        <f t="shared" si="82"/>
        <v>0</v>
      </c>
      <c r="P535" s="7">
        <f t="shared" si="83"/>
        <v>0</v>
      </c>
      <c r="Q535" s="8">
        <f t="shared" si="84"/>
        <v>33.25</v>
      </c>
      <c r="R535" s="8">
        <f t="shared" si="85"/>
        <v>19</v>
      </c>
      <c r="S535" s="8">
        <f t="shared" si="86"/>
        <v>14.25</v>
      </c>
      <c r="T535" s="8">
        <f t="shared" si="87"/>
        <v>23.75</v>
      </c>
      <c r="U535" s="7">
        <f t="shared" si="88"/>
        <v>22.166666666666668</v>
      </c>
      <c r="V535" s="7">
        <f t="shared" si="89"/>
        <v>22.5625</v>
      </c>
    </row>
    <row r="536" spans="1:22" ht="13.5" x14ac:dyDescent="0.25">
      <c r="A536" s="3">
        <f>RSI!A536</f>
        <v>43083</v>
      </c>
      <c r="B536" s="2">
        <f>RSI!B536</f>
        <v>0.46</v>
      </c>
      <c r="C536" s="2">
        <f>RSI!I536</f>
        <v>13.954061016627477</v>
      </c>
      <c r="D536" s="2">
        <f>MACD!E536</f>
        <v>-1.0689296586797736E-3</v>
      </c>
      <c r="E536" s="2">
        <f>MACD!F536</f>
        <v>1.075174185036909E-2</v>
      </c>
      <c r="F536" s="2">
        <f>'Moving Avg'!D536</f>
        <v>0.48200000000000004</v>
      </c>
      <c r="G536" s="2">
        <f>'Moving Avg'!F536</f>
        <v>0.50800000000000012</v>
      </c>
      <c r="H536" s="2">
        <f>'Moving Avg'!G536</f>
        <v>0.61259999999999992</v>
      </c>
      <c r="I536" s="2">
        <f>'Moving Avg'!H536</f>
        <v>0.77239999999999864</v>
      </c>
      <c r="J536" s="5" t="str">
        <f>OBV!F536</f>
        <v>BEARISH</v>
      </c>
      <c r="K536" s="5" t="str">
        <f>OBV!G536</f>
        <v>WEAK</v>
      </c>
      <c r="L536" s="5" t="str">
        <f>OBV!H536</f>
        <v>CONFIRMED BEARISH</v>
      </c>
      <c r="M536" s="7">
        <f t="shared" si="80"/>
        <v>50</v>
      </c>
      <c r="N536" s="7">
        <f t="shared" si="81"/>
        <v>45</v>
      </c>
      <c r="O536" s="7">
        <f t="shared" si="82"/>
        <v>0</v>
      </c>
      <c r="P536" s="7">
        <f t="shared" si="83"/>
        <v>0</v>
      </c>
      <c r="Q536" s="8">
        <f t="shared" si="84"/>
        <v>33.25</v>
      </c>
      <c r="R536" s="8">
        <f t="shared" si="85"/>
        <v>19</v>
      </c>
      <c r="S536" s="8">
        <f t="shared" si="86"/>
        <v>14.25</v>
      </c>
      <c r="T536" s="8">
        <f t="shared" si="87"/>
        <v>23.75</v>
      </c>
      <c r="U536" s="7">
        <f t="shared" si="88"/>
        <v>22.166666666666668</v>
      </c>
      <c r="V536" s="7">
        <f t="shared" si="89"/>
        <v>22.5625</v>
      </c>
    </row>
    <row r="537" spans="1:22" ht="13.5" x14ac:dyDescent="0.25">
      <c r="A537" s="3">
        <f>RSI!A537</f>
        <v>43084</v>
      </c>
      <c r="B537" s="2">
        <f>RSI!B537</f>
        <v>0.46</v>
      </c>
      <c r="C537" s="2">
        <f>RSI!I537</f>
        <v>13.954061016627477</v>
      </c>
      <c r="D537" s="2">
        <f>MACD!E537</f>
        <v>-2.1714910673530374E-3</v>
      </c>
      <c r="E537" s="2">
        <f>MACD!F537</f>
        <v>8.1670952668246657E-3</v>
      </c>
      <c r="F537" s="2">
        <f>'Moving Avg'!D537</f>
        <v>0.47400000000000003</v>
      </c>
      <c r="G537" s="2">
        <f>'Moving Avg'!F537</f>
        <v>0.50200000000000011</v>
      </c>
      <c r="H537" s="2">
        <f>'Moving Avg'!G537</f>
        <v>0.60619999999999996</v>
      </c>
      <c r="I537" s="2">
        <f>'Moving Avg'!H537</f>
        <v>0.77024999999999877</v>
      </c>
      <c r="J537" s="5" t="str">
        <f>OBV!F537</f>
        <v>BEARISH</v>
      </c>
      <c r="K537" s="5" t="str">
        <f>OBV!G537</f>
        <v>WEAK</v>
      </c>
      <c r="L537" s="5" t="str">
        <f>OBV!H537</f>
        <v>CONFIRMED BEARISH</v>
      </c>
      <c r="M537" s="7">
        <f t="shared" si="80"/>
        <v>50</v>
      </c>
      <c r="N537" s="7">
        <f t="shared" si="81"/>
        <v>45</v>
      </c>
      <c r="O537" s="7">
        <f t="shared" si="82"/>
        <v>0</v>
      </c>
      <c r="P537" s="7">
        <f t="shared" si="83"/>
        <v>0</v>
      </c>
      <c r="Q537" s="8">
        <f t="shared" si="84"/>
        <v>33.25</v>
      </c>
      <c r="R537" s="8">
        <f t="shared" si="85"/>
        <v>19</v>
      </c>
      <c r="S537" s="8">
        <f t="shared" si="86"/>
        <v>14.25</v>
      </c>
      <c r="T537" s="8">
        <f t="shared" si="87"/>
        <v>23.75</v>
      </c>
      <c r="U537" s="7">
        <f t="shared" si="88"/>
        <v>22.166666666666668</v>
      </c>
      <c r="V537" s="7">
        <f t="shared" si="89"/>
        <v>22.5625</v>
      </c>
    </row>
    <row r="538" spans="1:22" ht="13.5" x14ac:dyDescent="0.25">
      <c r="A538" s="3">
        <f>RSI!A538</f>
        <v>43087</v>
      </c>
      <c r="B538" s="2">
        <f>RSI!B538</f>
        <v>0.46</v>
      </c>
      <c r="C538" s="2">
        <f>RSI!I538</f>
        <v>13.954061016627477</v>
      </c>
      <c r="D538" s="2">
        <f>MACD!E538</f>
        <v>-2.6686945520131289E-3</v>
      </c>
      <c r="E538" s="2">
        <f>MACD!F538</f>
        <v>5.9999373030571075E-3</v>
      </c>
      <c r="F538" s="2">
        <f>'Moving Avg'!D538</f>
        <v>0.46600000000000003</v>
      </c>
      <c r="G538" s="2">
        <f>'Moving Avg'!F538</f>
        <v>0.49700000000000016</v>
      </c>
      <c r="H538" s="2">
        <f>'Moving Avg'!G538</f>
        <v>0.60040000000000004</v>
      </c>
      <c r="I538" s="2">
        <f>'Moving Avg'!H538</f>
        <v>0.76814999999999867</v>
      </c>
      <c r="J538" s="5" t="str">
        <f>OBV!F538</f>
        <v>BEARISH</v>
      </c>
      <c r="K538" s="5" t="str">
        <f>OBV!G538</f>
        <v>WEAK</v>
      </c>
      <c r="L538" s="5" t="str">
        <f>OBV!H538</f>
        <v>CONFIRMED BEARISH</v>
      </c>
      <c r="M538" s="7">
        <f t="shared" si="80"/>
        <v>50</v>
      </c>
      <c r="N538" s="7">
        <f t="shared" si="81"/>
        <v>45</v>
      </c>
      <c r="O538" s="7">
        <f t="shared" si="82"/>
        <v>0</v>
      </c>
      <c r="P538" s="7">
        <f t="shared" si="83"/>
        <v>0</v>
      </c>
      <c r="Q538" s="8">
        <f t="shared" si="84"/>
        <v>33.25</v>
      </c>
      <c r="R538" s="8">
        <f t="shared" si="85"/>
        <v>19</v>
      </c>
      <c r="S538" s="8">
        <f t="shared" si="86"/>
        <v>14.25</v>
      </c>
      <c r="T538" s="8">
        <f t="shared" si="87"/>
        <v>23.75</v>
      </c>
      <c r="U538" s="7">
        <f t="shared" si="88"/>
        <v>22.166666666666668</v>
      </c>
      <c r="V538" s="7">
        <f t="shared" si="89"/>
        <v>22.5625</v>
      </c>
    </row>
    <row r="539" spans="1:22" ht="13.5" x14ac:dyDescent="0.25">
      <c r="A539" s="3">
        <f>RSI!A539</f>
        <v>43088</v>
      </c>
      <c r="B539" s="2">
        <f>RSI!B539</f>
        <v>0.45</v>
      </c>
      <c r="C539" s="2">
        <f>RSI!I539</f>
        <v>12.581164687143925</v>
      </c>
      <c r="D539" s="2">
        <f>MACD!E539</f>
        <v>1.131715191367233E-3</v>
      </c>
      <c r="E539" s="2">
        <f>MACD!F539</f>
        <v>5.026292880719133E-3</v>
      </c>
      <c r="F539" s="2">
        <f>'Moving Avg'!D539</f>
        <v>0.45999999999999996</v>
      </c>
      <c r="G539" s="2">
        <f>'Moving Avg'!F539</f>
        <v>0.49250000000000016</v>
      </c>
      <c r="H539" s="2">
        <f>'Moving Avg'!G539</f>
        <v>0.59420000000000006</v>
      </c>
      <c r="I539" s="2">
        <f>'Moving Avg'!H539</f>
        <v>0.76599999999999879</v>
      </c>
      <c r="J539" s="5" t="str">
        <f>OBV!F539</f>
        <v>BEARISH</v>
      </c>
      <c r="K539" s="5" t="str">
        <f>OBV!G539</f>
        <v>WEAK</v>
      </c>
      <c r="L539" s="5" t="str">
        <f>OBV!H539</f>
        <v>CONFIRMED BEARISH</v>
      </c>
      <c r="M539" s="7">
        <f t="shared" si="80"/>
        <v>50</v>
      </c>
      <c r="N539" s="7">
        <f t="shared" si="81"/>
        <v>45</v>
      </c>
      <c r="O539" s="7">
        <f t="shared" si="82"/>
        <v>0</v>
      </c>
      <c r="P539" s="7">
        <f t="shared" si="83"/>
        <v>0</v>
      </c>
      <c r="Q539" s="8">
        <f t="shared" si="84"/>
        <v>33.25</v>
      </c>
      <c r="R539" s="8">
        <f t="shared" si="85"/>
        <v>19</v>
      </c>
      <c r="S539" s="8">
        <f t="shared" si="86"/>
        <v>14.25</v>
      </c>
      <c r="T539" s="8">
        <f t="shared" si="87"/>
        <v>23.75</v>
      </c>
      <c r="U539" s="7">
        <f t="shared" si="88"/>
        <v>22.166666666666668</v>
      </c>
      <c r="V539" s="7">
        <f t="shared" si="89"/>
        <v>22.5625</v>
      </c>
    </row>
    <row r="540" spans="1:22" ht="13.5" x14ac:dyDescent="0.25">
      <c r="A540" s="3">
        <f>RSI!A540</f>
        <v>43089</v>
      </c>
      <c r="B540" s="2">
        <f>RSI!B540</f>
        <v>0.45</v>
      </c>
      <c r="C540" s="2">
        <f>RSI!I540</f>
        <v>12.581164687143925</v>
      </c>
      <c r="D540" s="2">
        <f>MACD!E540</f>
        <v>4.7801078371340067E-3</v>
      </c>
      <c r="E540" s="2">
        <f>MACD!F540</f>
        <v>4.9770558720021079E-3</v>
      </c>
      <c r="F540" s="2">
        <f>'Moving Avg'!D540</f>
        <v>0.45600000000000007</v>
      </c>
      <c r="G540" s="2">
        <f>'Moving Avg'!F540</f>
        <v>0.48849999999999999</v>
      </c>
      <c r="H540" s="2">
        <f>'Moving Avg'!G540</f>
        <v>0.58800000000000008</v>
      </c>
      <c r="I540" s="2">
        <f>'Moving Avg'!H540</f>
        <v>0.76384999999999881</v>
      </c>
      <c r="J540" s="5" t="str">
        <f>OBV!F540</f>
        <v>BEARISH</v>
      </c>
      <c r="K540" s="5" t="str">
        <f>OBV!G540</f>
        <v>WEAK</v>
      </c>
      <c r="L540" s="5" t="str">
        <f>OBV!H540</f>
        <v>CONFIRMED BEARISH</v>
      </c>
      <c r="M540" s="7">
        <f t="shared" si="80"/>
        <v>50</v>
      </c>
      <c r="N540" s="7">
        <f t="shared" si="81"/>
        <v>45</v>
      </c>
      <c r="O540" s="7">
        <f t="shared" si="82"/>
        <v>0</v>
      </c>
      <c r="P540" s="7">
        <f t="shared" si="83"/>
        <v>0</v>
      </c>
      <c r="Q540" s="8">
        <f t="shared" si="84"/>
        <v>33.25</v>
      </c>
      <c r="R540" s="8">
        <f t="shared" si="85"/>
        <v>19</v>
      </c>
      <c r="S540" s="8">
        <f t="shared" si="86"/>
        <v>14.25</v>
      </c>
      <c r="T540" s="8">
        <f t="shared" si="87"/>
        <v>23.75</v>
      </c>
      <c r="U540" s="7">
        <f t="shared" si="88"/>
        <v>22.166666666666668</v>
      </c>
      <c r="V540" s="7">
        <f t="shared" si="89"/>
        <v>22.5625</v>
      </c>
    </row>
    <row r="541" spans="1:22" ht="13.5" x14ac:dyDescent="0.25">
      <c r="A541" s="3">
        <f>RSI!A541</f>
        <v>43090</v>
      </c>
      <c r="B541" s="2">
        <f>RSI!B541</f>
        <v>0.45</v>
      </c>
      <c r="C541" s="2">
        <f>RSI!I541</f>
        <v>12.581164687143925</v>
      </c>
      <c r="D541" s="2">
        <f>MACD!E541</f>
        <v>8.2678216440780217E-3</v>
      </c>
      <c r="E541" s="2">
        <f>MACD!F541</f>
        <v>5.6352090264172915E-3</v>
      </c>
      <c r="F541" s="2">
        <f>'Moving Avg'!D541</f>
        <v>0.45400000000000001</v>
      </c>
      <c r="G541" s="2">
        <f>'Moving Avg'!F541</f>
        <v>0.48499999999999988</v>
      </c>
      <c r="H541" s="2">
        <f>'Moving Avg'!G541</f>
        <v>0.58179999999999998</v>
      </c>
      <c r="I541" s="2">
        <f>'Moving Avg'!H541</f>
        <v>0.76169999999999893</v>
      </c>
      <c r="J541" s="5" t="str">
        <f>OBV!F541</f>
        <v>BEARISH</v>
      </c>
      <c r="K541" s="5" t="str">
        <f>OBV!G541</f>
        <v>WEAK</v>
      </c>
      <c r="L541" s="5" t="str">
        <f>OBV!H541</f>
        <v>CONFIRMED BEARISH</v>
      </c>
      <c r="M541" s="7">
        <f t="shared" si="80"/>
        <v>50</v>
      </c>
      <c r="N541" s="7">
        <f t="shared" si="81"/>
        <v>0</v>
      </c>
      <c r="O541" s="7">
        <f t="shared" si="82"/>
        <v>0</v>
      </c>
      <c r="P541" s="7">
        <f t="shared" si="83"/>
        <v>0</v>
      </c>
      <c r="Q541" s="8">
        <f t="shared" si="84"/>
        <v>17.5</v>
      </c>
      <c r="R541" s="8">
        <f t="shared" si="85"/>
        <v>10</v>
      </c>
      <c r="S541" s="8">
        <f t="shared" si="86"/>
        <v>7.5</v>
      </c>
      <c r="T541" s="8">
        <f t="shared" si="87"/>
        <v>12.5</v>
      </c>
      <c r="U541" s="7">
        <f t="shared" si="88"/>
        <v>11.666666666666666</v>
      </c>
      <c r="V541" s="7">
        <f t="shared" si="89"/>
        <v>11.875</v>
      </c>
    </row>
    <row r="542" spans="1:22" ht="13.5" x14ac:dyDescent="0.25">
      <c r="A542" s="3">
        <f>RSI!A542</f>
        <v>43091</v>
      </c>
      <c r="B542" s="2">
        <f>RSI!B542</f>
        <v>0.44</v>
      </c>
      <c r="C542" s="2">
        <f>RSI!I542</f>
        <v>11.204343356833107</v>
      </c>
      <c r="D542" s="2">
        <f>MACD!E542</f>
        <v>1.079218064787657E-2</v>
      </c>
      <c r="E542" s="2">
        <f>MACD!F542</f>
        <v>6.6666033507091476E-3</v>
      </c>
      <c r="F542" s="2">
        <f>'Moving Avg'!D542</f>
        <v>0.45</v>
      </c>
      <c r="G542" s="2">
        <f>'Moving Avg'!F542</f>
        <v>0.48149999999999987</v>
      </c>
      <c r="H542" s="2">
        <f>'Moving Avg'!G542</f>
        <v>0.57540000000000013</v>
      </c>
      <c r="I542" s="2">
        <f>'Moving Avg'!H542</f>
        <v>0.75949999999999884</v>
      </c>
      <c r="J542" s="5" t="str">
        <f>OBV!F542</f>
        <v>BEARISH</v>
      </c>
      <c r="K542" s="5" t="str">
        <f>OBV!G542</f>
        <v>WEAK</v>
      </c>
      <c r="L542" s="5" t="str">
        <f>OBV!H542</f>
        <v>CONFIRMED BEARISH</v>
      </c>
      <c r="M542" s="7">
        <f t="shared" si="80"/>
        <v>50</v>
      </c>
      <c r="N542" s="7">
        <f t="shared" si="81"/>
        <v>0</v>
      </c>
      <c r="O542" s="7">
        <f t="shared" si="82"/>
        <v>0</v>
      </c>
      <c r="P542" s="7">
        <f t="shared" si="83"/>
        <v>0</v>
      </c>
      <c r="Q542" s="8">
        <f t="shared" si="84"/>
        <v>17.5</v>
      </c>
      <c r="R542" s="8">
        <f t="shared" si="85"/>
        <v>10</v>
      </c>
      <c r="S542" s="8">
        <f t="shared" si="86"/>
        <v>7.5</v>
      </c>
      <c r="T542" s="8">
        <f t="shared" si="87"/>
        <v>12.5</v>
      </c>
      <c r="U542" s="7">
        <f t="shared" si="88"/>
        <v>11.666666666666666</v>
      </c>
      <c r="V542" s="7">
        <f t="shared" si="89"/>
        <v>11.875</v>
      </c>
    </row>
    <row r="543" spans="1:22" ht="13.5" x14ac:dyDescent="0.25">
      <c r="A543" s="3">
        <f>RSI!A543</f>
        <v>43094</v>
      </c>
      <c r="B543" s="2">
        <f>RSI!B543</f>
        <v>0.44</v>
      </c>
      <c r="C543" s="2">
        <f>RSI!I543</f>
        <v>11.204343356833078</v>
      </c>
      <c r="D543" s="2">
        <f>MACD!E543</f>
        <v>1.3330727666261422E-2</v>
      </c>
      <c r="E543" s="2">
        <f>MACD!F543</f>
        <v>7.9994282138196038E-3</v>
      </c>
      <c r="F543" s="2">
        <f>'Moving Avg'!D543</f>
        <v>0.44600000000000001</v>
      </c>
      <c r="G543" s="2">
        <f>'Moving Avg'!F543</f>
        <v>0.47799999999999987</v>
      </c>
      <c r="H543" s="2">
        <f>'Moving Avg'!G543</f>
        <v>0.56940000000000024</v>
      </c>
      <c r="I543" s="2">
        <f>'Moving Avg'!H543</f>
        <v>0.75729999999999908</v>
      </c>
      <c r="J543" s="5" t="str">
        <f>OBV!F543</f>
        <v>BEARISH</v>
      </c>
      <c r="K543" s="5" t="str">
        <f>OBV!G543</f>
        <v>WEAK</v>
      </c>
      <c r="L543" s="5" t="str">
        <f>OBV!H543</f>
        <v>CONFIRMED BEARISH</v>
      </c>
      <c r="M543" s="7">
        <f t="shared" si="80"/>
        <v>50</v>
      </c>
      <c r="N543" s="7">
        <f t="shared" si="81"/>
        <v>0</v>
      </c>
      <c r="O543" s="7">
        <f t="shared" si="82"/>
        <v>0</v>
      </c>
      <c r="P543" s="7">
        <f t="shared" si="83"/>
        <v>0</v>
      </c>
      <c r="Q543" s="8">
        <f t="shared" si="84"/>
        <v>17.5</v>
      </c>
      <c r="R543" s="8">
        <f t="shared" si="85"/>
        <v>10</v>
      </c>
      <c r="S543" s="8">
        <f t="shared" si="86"/>
        <v>7.5</v>
      </c>
      <c r="T543" s="8">
        <f t="shared" si="87"/>
        <v>12.5</v>
      </c>
      <c r="U543" s="7">
        <f t="shared" si="88"/>
        <v>11.666666666666666</v>
      </c>
      <c r="V543" s="7">
        <f t="shared" si="89"/>
        <v>11.875</v>
      </c>
    </row>
    <row r="544" spans="1:22" ht="13.5" x14ac:dyDescent="0.25">
      <c r="A544" s="3">
        <f>RSI!A544</f>
        <v>43095</v>
      </c>
      <c r="B544" s="2">
        <f>RSI!B544</f>
        <v>0.44</v>
      </c>
      <c r="C544" s="2">
        <f>RSI!I544</f>
        <v>11.204343356833078</v>
      </c>
      <c r="D544" s="2">
        <f>MACD!E544</f>
        <v>1.2774538262816382E-2</v>
      </c>
      <c r="E544" s="2">
        <f>MACD!F544</f>
        <v>8.9544502236189594E-3</v>
      </c>
      <c r="F544" s="2">
        <f>'Moving Avg'!D544</f>
        <v>0.44400000000000006</v>
      </c>
      <c r="G544" s="2">
        <f>'Moving Avg'!F544</f>
        <v>0.47499999999999992</v>
      </c>
      <c r="H544" s="2">
        <f>'Moving Avg'!G544</f>
        <v>0.56340000000000023</v>
      </c>
      <c r="I544" s="2">
        <f>'Moving Avg'!H544</f>
        <v>0.75509999999999922</v>
      </c>
      <c r="J544" s="5" t="str">
        <f>OBV!F544</f>
        <v>BEARISH</v>
      </c>
      <c r="K544" s="5" t="str">
        <f>OBV!G544</f>
        <v>WEAK</v>
      </c>
      <c r="L544" s="5" t="str">
        <f>OBV!H544</f>
        <v>CONFIRMED BEARISH</v>
      </c>
      <c r="M544" s="7">
        <f t="shared" si="80"/>
        <v>50</v>
      </c>
      <c r="N544" s="7">
        <f t="shared" si="81"/>
        <v>0</v>
      </c>
      <c r="O544" s="7">
        <f t="shared" si="82"/>
        <v>0</v>
      </c>
      <c r="P544" s="7">
        <f t="shared" si="83"/>
        <v>0</v>
      </c>
      <c r="Q544" s="8">
        <f t="shared" si="84"/>
        <v>17.5</v>
      </c>
      <c r="R544" s="8">
        <f t="shared" si="85"/>
        <v>10</v>
      </c>
      <c r="S544" s="8">
        <f t="shared" si="86"/>
        <v>7.5</v>
      </c>
      <c r="T544" s="8">
        <f t="shared" si="87"/>
        <v>12.5</v>
      </c>
      <c r="U544" s="7">
        <f t="shared" si="88"/>
        <v>11.666666666666666</v>
      </c>
      <c r="V544" s="7">
        <f t="shared" si="89"/>
        <v>11.875</v>
      </c>
    </row>
    <row r="545" spans="1:22" ht="13.5" x14ac:dyDescent="0.25">
      <c r="A545" s="3">
        <f>RSI!A545</f>
        <v>43096</v>
      </c>
      <c r="B545" s="2">
        <f>RSI!B545</f>
        <v>0.45</v>
      </c>
      <c r="C545" s="2">
        <f>RSI!I545</f>
        <v>21.881696170299122</v>
      </c>
      <c r="D545" s="2">
        <f>MACD!E545</f>
        <v>1.0369836727207704E-2</v>
      </c>
      <c r="E545" s="2">
        <f>MACD!F545</f>
        <v>9.2375275243367083E-3</v>
      </c>
      <c r="F545" s="2">
        <f>'Moving Avg'!D545</f>
        <v>0.44400000000000006</v>
      </c>
      <c r="G545" s="2">
        <f>'Moving Avg'!F545</f>
        <v>0.47249999999999998</v>
      </c>
      <c r="H545" s="2">
        <f>'Moving Avg'!G545</f>
        <v>0.55800000000000016</v>
      </c>
      <c r="I545" s="2">
        <f>'Moving Avg'!H545</f>
        <v>0.75294999999999912</v>
      </c>
      <c r="J545" s="5" t="str">
        <f>OBV!F545</f>
        <v>BEARISH</v>
      </c>
      <c r="K545" s="5" t="str">
        <f>OBV!G545</f>
        <v>WEAK</v>
      </c>
      <c r="L545" s="5" t="str">
        <f>OBV!H545</f>
        <v>NEUTRAL</v>
      </c>
      <c r="M545" s="7">
        <f t="shared" si="80"/>
        <v>50</v>
      </c>
      <c r="N545" s="7">
        <f t="shared" si="81"/>
        <v>0</v>
      </c>
      <c r="O545" s="7">
        <f t="shared" si="82"/>
        <v>0</v>
      </c>
      <c r="P545" s="7">
        <f t="shared" si="83"/>
        <v>0</v>
      </c>
      <c r="Q545" s="8">
        <f t="shared" si="84"/>
        <v>17.5</v>
      </c>
      <c r="R545" s="8">
        <f t="shared" si="85"/>
        <v>10</v>
      </c>
      <c r="S545" s="8">
        <f t="shared" si="86"/>
        <v>7.5</v>
      </c>
      <c r="T545" s="8">
        <f t="shared" si="87"/>
        <v>12.5</v>
      </c>
      <c r="U545" s="7">
        <f t="shared" si="88"/>
        <v>11.666666666666666</v>
      </c>
      <c r="V545" s="7">
        <f t="shared" si="89"/>
        <v>11.875</v>
      </c>
    </row>
    <row r="546" spans="1:22" ht="13.5" x14ac:dyDescent="0.25">
      <c r="A546" s="3">
        <f>RSI!A546</f>
        <v>43097</v>
      </c>
      <c r="B546" s="2">
        <f>RSI!B546</f>
        <v>0.47</v>
      </c>
      <c r="C546" s="2">
        <f>RSI!I546</f>
        <v>37.951713408023963</v>
      </c>
      <c r="D546" s="2">
        <f>MACD!E546</f>
        <v>5.5756137380304494E-3</v>
      </c>
      <c r="E546" s="2">
        <f>MACD!F546</f>
        <v>8.5051447670754562E-3</v>
      </c>
      <c r="F546" s="2">
        <f>'Moving Avg'!D546</f>
        <v>0.44800000000000006</v>
      </c>
      <c r="G546" s="2">
        <f>'Moving Avg'!F546</f>
        <v>0.47149999999999997</v>
      </c>
      <c r="H546" s="2">
        <f>'Moving Avg'!G546</f>
        <v>0.55340000000000011</v>
      </c>
      <c r="I546" s="2">
        <f>'Moving Avg'!H546</f>
        <v>0.75089999999999923</v>
      </c>
      <c r="J546" s="5" t="str">
        <f>OBV!F546</f>
        <v>BEARISH</v>
      </c>
      <c r="K546" s="5" t="str">
        <f>OBV!G546</f>
        <v>WEAK</v>
      </c>
      <c r="L546" s="5" t="str">
        <f>OBV!H546</f>
        <v>BEARISH DIVERGENCE</v>
      </c>
      <c r="M546" s="7">
        <f t="shared" si="80"/>
        <v>25</v>
      </c>
      <c r="N546" s="7">
        <f t="shared" si="81"/>
        <v>45</v>
      </c>
      <c r="O546" s="7">
        <f t="shared" si="82"/>
        <v>0</v>
      </c>
      <c r="P546" s="7">
        <f t="shared" si="83"/>
        <v>0</v>
      </c>
      <c r="Q546" s="8">
        <f t="shared" si="84"/>
        <v>24.5</v>
      </c>
      <c r="R546" s="8">
        <f t="shared" si="85"/>
        <v>14</v>
      </c>
      <c r="S546" s="8">
        <f t="shared" si="86"/>
        <v>10.5</v>
      </c>
      <c r="T546" s="8">
        <f t="shared" si="87"/>
        <v>17.5</v>
      </c>
      <c r="U546" s="7">
        <f t="shared" si="88"/>
        <v>16.333333333333332</v>
      </c>
      <c r="V546" s="7">
        <f t="shared" si="89"/>
        <v>16.625</v>
      </c>
    </row>
    <row r="547" spans="1:22" ht="13.5" x14ac:dyDescent="0.25">
      <c r="A547" s="3">
        <f>RSI!A547</f>
        <v>43098</v>
      </c>
      <c r="B547" s="2">
        <f>RSI!B547</f>
        <v>0.49</v>
      </c>
      <c r="C547" s="2">
        <f>RSI!I547</f>
        <v>49.204783771242127</v>
      </c>
      <c r="D547" s="2">
        <f>MACD!E547</f>
        <v>1.604747722872002E-4</v>
      </c>
      <c r="E547" s="2">
        <f>MACD!F547</f>
        <v>6.8362107681178052E-3</v>
      </c>
      <c r="F547" s="2">
        <f>'Moving Avg'!D547</f>
        <v>0.45800000000000002</v>
      </c>
      <c r="G547" s="2">
        <f>'Moving Avg'!F547</f>
        <v>0.47150000000000009</v>
      </c>
      <c r="H547" s="2">
        <f>'Moving Avg'!G547</f>
        <v>0.54920000000000002</v>
      </c>
      <c r="I547" s="2">
        <f>'Moving Avg'!H547</f>
        <v>0.74899999999999933</v>
      </c>
      <c r="J547" s="5" t="str">
        <f>OBV!F547</f>
        <v>BULLISH</v>
      </c>
      <c r="K547" s="5" t="str">
        <f>OBV!G547</f>
        <v>STRONG</v>
      </c>
      <c r="L547" s="5" t="str">
        <f>OBV!H547</f>
        <v>CONFIRMED BULLISH</v>
      </c>
      <c r="M547" s="7">
        <f t="shared" si="80"/>
        <v>25</v>
      </c>
      <c r="N547" s="7">
        <f t="shared" si="81"/>
        <v>45</v>
      </c>
      <c r="O547" s="7">
        <f t="shared" si="82"/>
        <v>0</v>
      </c>
      <c r="P547" s="7">
        <f t="shared" si="83"/>
        <v>100</v>
      </c>
      <c r="Q547" s="8">
        <f t="shared" si="84"/>
        <v>39.5</v>
      </c>
      <c r="R547" s="8">
        <f t="shared" si="85"/>
        <v>39</v>
      </c>
      <c r="S547" s="8">
        <f t="shared" si="86"/>
        <v>55.5</v>
      </c>
      <c r="T547" s="8">
        <f t="shared" si="87"/>
        <v>42.5</v>
      </c>
      <c r="U547" s="7">
        <f t="shared" si="88"/>
        <v>44.666666666666664</v>
      </c>
      <c r="V547" s="7">
        <f t="shared" si="89"/>
        <v>44.125</v>
      </c>
    </row>
    <row r="548" spans="1:22" ht="13.5" x14ac:dyDescent="0.25">
      <c r="A548" s="3">
        <f>RSI!A548</f>
        <v>43102</v>
      </c>
      <c r="B548" s="2">
        <f>RSI!B548</f>
        <v>0.51</v>
      </c>
      <c r="C548" s="2">
        <f>RSI!I548</f>
        <v>57.504589918889259</v>
      </c>
      <c r="D548" s="2">
        <f>MACD!E548</f>
        <v>-5.9073460672242617E-3</v>
      </c>
      <c r="E548" s="2">
        <f>MACD!F548</f>
        <v>4.2874994010493927E-3</v>
      </c>
      <c r="F548" s="2">
        <f>'Moving Avg'!D548</f>
        <v>0.47199999999999998</v>
      </c>
      <c r="G548" s="2">
        <f>'Moving Avg'!F548</f>
        <v>0.47250000000000014</v>
      </c>
      <c r="H548" s="2">
        <f>'Moving Avg'!G548</f>
        <v>0.54540000000000011</v>
      </c>
      <c r="I548" s="2">
        <f>'Moving Avg'!H548</f>
        <v>0.7472999999999993</v>
      </c>
      <c r="J548" s="5" t="str">
        <f>OBV!F548</f>
        <v>BULLISH</v>
      </c>
      <c r="K548" s="5" t="str">
        <f>OBV!G548</f>
        <v>STRONG</v>
      </c>
      <c r="L548" s="5" t="str">
        <f>OBV!H548</f>
        <v>CONFIRMED BULLISH</v>
      </c>
      <c r="M548" s="7">
        <f t="shared" si="80"/>
        <v>25</v>
      </c>
      <c r="N548" s="7">
        <f t="shared" si="81"/>
        <v>45</v>
      </c>
      <c r="O548" s="7">
        <f t="shared" si="82"/>
        <v>0</v>
      </c>
      <c r="P548" s="7">
        <f t="shared" si="83"/>
        <v>100</v>
      </c>
      <c r="Q548" s="8">
        <f t="shared" si="84"/>
        <v>39.5</v>
      </c>
      <c r="R548" s="8">
        <f t="shared" si="85"/>
        <v>39</v>
      </c>
      <c r="S548" s="8">
        <f t="shared" si="86"/>
        <v>55.5</v>
      </c>
      <c r="T548" s="8">
        <f t="shared" si="87"/>
        <v>42.5</v>
      </c>
      <c r="U548" s="7">
        <f t="shared" si="88"/>
        <v>44.666666666666664</v>
      </c>
      <c r="V548" s="7">
        <f t="shared" si="89"/>
        <v>44.125</v>
      </c>
    </row>
    <row r="549" spans="1:22" ht="13.5" x14ac:dyDescent="0.25">
      <c r="A549" s="3">
        <f>RSI!A549</f>
        <v>43103</v>
      </c>
      <c r="B549" s="2">
        <f>RSI!B549</f>
        <v>0.53</v>
      </c>
      <c r="C549" s="2">
        <f>RSI!I549</f>
        <v>63.863415605645926</v>
      </c>
      <c r="D549" s="2">
        <f>MACD!E549</f>
        <v>-1.418376016009254E-2</v>
      </c>
      <c r="E549" s="2">
        <f>MACD!F549</f>
        <v>5.9324748882100611E-4</v>
      </c>
      <c r="F549" s="2">
        <f>'Moving Avg'!D549</f>
        <v>0.49000000000000005</v>
      </c>
      <c r="G549" s="2">
        <f>'Moving Avg'!F549</f>
        <v>0.47350000000000003</v>
      </c>
      <c r="H549" s="2">
        <f>'Moving Avg'!G549</f>
        <v>0.54200000000000004</v>
      </c>
      <c r="I549" s="2">
        <f>'Moving Avg'!H549</f>
        <v>0.74574999999999947</v>
      </c>
      <c r="J549" s="5" t="str">
        <f>OBV!F549</f>
        <v>BULLISH</v>
      </c>
      <c r="K549" s="5" t="str">
        <f>OBV!G549</f>
        <v>STRONG</v>
      </c>
      <c r="L549" s="5" t="str">
        <f>OBV!H549</f>
        <v>CONFIRMED BULLISH</v>
      </c>
      <c r="M549" s="7">
        <f t="shared" si="80"/>
        <v>25</v>
      </c>
      <c r="N549" s="7">
        <f t="shared" si="81"/>
        <v>45</v>
      </c>
      <c r="O549" s="7">
        <f t="shared" si="82"/>
        <v>0</v>
      </c>
      <c r="P549" s="7">
        <f t="shared" si="83"/>
        <v>100</v>
      </c>
      <c r="Q549" s="8">
        <f t="shared" si="84"/>
        <v>39.5</v>
      </c>
      <c r="R549" s="8">
        <f t="shared" si="85"/>
        <v>39</v>
      </c>
      <c r="S549" s="8">
        <f t="shared" si="86"/>
        <v>55.5</v>
      </c>
      <c r="T549" s="8">
        <f t="shared" si="87"/>
        <v>42.5</v>
      </c>
      <c r="U549" s="7">
        <f t="shared" si="88"/>
        <v>44.666666666666664</v>
      </c>
      <c r="V549" s="7">
        <f t="shared" si="89"/>
        <v>44.125</v>
      </c>
    </row>
    <row r="550" spans="1:22" ht="13.5" x14ac:dyDescent="0.25">
      <c r="A550" s="3">
        <f>RSI!A550</f>
        <v>43104</v>
      </c>
      <c r="B550" s="2">
        <f>RSI!B550</f>
        <v>0.55000000000000004</v>
      </c>
      <c r="C550" s="2">
        <f>RSI!I550</f>
        <v>68.878518438236085</v>
      </c>
      <c r="D550" s="2">
        <f>MACD!E550</f>
        <v>-2.289965427661228E-2</v>
      </c>
      <c r="E550" s="2">
        <f>MACD!F550</f>
        <v>-4.1053328642656518E-3</v>
      </c>
      <c r="F550" s="2">
        <f>'Moving Avg'!D550</f>
        <v>0.51</v>
      </c>
      <c r="G550" s="2">
        <f>'Moving Avg'!F550</f>
        <v>0.47550000000000009</v>
      </c>
      <c r="H550" s="2">
        <f>'Moving Avg'!G550</f>
        <v>0.53900000000000015</v>
      </c>
      <c r="I550" s="2">
        <f>'Moving Avg'!H550</f>
        <v>0.74424999999999952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  <c r="M550" s="7">
        <f t="shared" si="80"/>
        <v>25</v>
      </c>
      <c r="N550" s="7">
        <f t="shared" si="81"/>
        <v>45</v>
      </c>
      <c r="O550" s="7">
        <f t="shared" si="82"/>
        <v>0</v>
      </c>
      <c r="P550" s="7">
        <f t="shared" si="83"/>
        <v>100</v>
      </c>
      <c r="Q550" s="8">
        <f t="shared" si="84"/>
        <v>39.5</v>
      </c>
      <c r="R550" s="8">
        <f t="shared" si="85"/>
        <v>39</v>
      </c>
      <c r="S550" s="8">
        <f t="shared" si="86"/>
        <v>55.5</v>
      </c>
      <c r="T550" s="8">
        <f t="shared" si="87"/>
        <v>42.5</v>
      </c>
      <c r="U550" s="7">
        <f t="shared" si="88"/>
        <v>44.666666666666664</v>
      </c>
      <c r="V550" s="7">
        <f t="shared" si="89"/>
        <v>44.125</v>
      </c>
    </row>
    <row r="551" spans="1:22" ht="13.5" x14ac:dyDescent="0.25">
      <c r="A551" s="3">
        <f>RSI!A551</f>
        <v>43105</v>
      </c>
      <c r="B551" s="2">
        <f>RSI!B551</f>
        <v>0.56000000000000005</v>
      </c>
      <c r="C551" s="2">
        <f>RSI!I551</f>
        <v>71.042476532255989</v>
      </c>
      <c r="D551" s="2">
        <f>MACD!E551</f>
        <v>-3.1347723407485373E-2</v>
      </c>
      <c r="E551" s="2">
        <f>MACD!F551</f>
        <v>-9.553810972909596E-3</v>
      </c>
      <c r="F551" s="2">
        <f>'Moving Avg'!D551</f>
        <v>0.52800000000000002</v>
      </c>
      <c r="G551" s="2">
        <f>'Moving Avg'!F551</f>
        <v>0.47800000000000009</v>
      </c>
      <c r="H551" s="2">
        <f>'Moving Avg'!G551</f>
        <v>0.5364000000000001</v>
      </c>
      <c r="I551" s="2">
        <f>'Moving Avg'!H551</f>
        <v>0.74279999999999957</v>
      </c>
      <c r="J551" s="5" t="str">
        <f>OBV!F551</f>
        <v>BULLISH</v>
      </c>
      <c r="K551" s="5" t="str">
        <f>OBV!G551</f>
        <v>STRONG</v>
      </c>
      <c r="L551" s="5" t="str">
        <f>OBV!H551</f>
        <v>CONFIRMED BULLISH</v>
      </c>
      <c r="M551" s="7">
        <f t="shared" si="80"/>
        <v>0</v>
      </c>
      <c r="N551" s="7">
        <f t="shared" si="81"/>
        <v>100</v>
      </c>
      <c r="O551" s="7">
        <f t="shared" si="82"/>
        <v>0</v>
      </c>
      <c r="P551" s="7">
        <f t="shared" si="83"/>
        <v>100</v>
      </c>
      <c r="Q551" s="8">
        <f t="shared" si="84"/>
        <v>50</v>
      </c>
      <c r="R551" s="8">
        <f t="shared" si="85"/>
        <v>45</v>
      </c>
      <c r="S551" s="8">
        <f t="shared" si="86"/>
        <v>60</v>
      </c>
      <c r="T551" s="8">
        <f t="shared" si="87"/>
        <v>50</v>
      </c>
      <c r="U551" s="7">
        <f t="shared" si="88"/>
        <v>51.666666666666664</v>
      </c>
      <c r="V551" s="7">
        <f t="shared" si="89"/>
        <v>51.25</v>
      </c>
    </row>
    <row r="552" spans="1:22" ht="13.5" x14ac:dyDescent="0.25">
      <c r="A552" s="3">
        <f>RSI!A552</f>
        <v>43108</v>
      </c>
      <c r="B552" s="2">
        <f>RSI!B552</f>
        <v>0.57999999999999996</v>
      </c>
      <c r="C552" s="2">
        <f>RSI!I552</f>
        <v>74.814344787373642</v>
      </c>
      <c r="D552" s="2">
        <f>MACD!E552</f>
        <v>-4.188284624896732E-2</v>
      </c>
      <c r="E552" s="2">
        <f>MACD!F552</f>
        <v>-1.601961802812114E-2</v>
      </c>
      <c r="F552" s="2">
        <f>'Moving Avg'!D552</f>
        <v>0.54600000000000004</v>
      </c>
      <c r="G552" s="2">
        <f>'Moving Avg'!F552</f>
        <v>0.4820000000000001</v>
      </c>
      <c r="H552" s="2">
        <f>'Moving Avg'!G552</f>
        <v>0.53400000000000003</v>
      </c>
      <c r="I552" s="2">
        <f>'Moving Avg'!H552</f>
        <v>0.7414499999999995</v>
      </c>
      <c r="J552" s="5" t="str">
        <f>OBV!F552</f>
        <v>BULLISH</v>
      </c>
      <c r="K552" s="5" t="str">
        <f>OBV!G552</f>
        <v>STRONG</v>
      </c>
      <c r="L552" s="5" t="str">
        <f>OBV!H552</f>
        <v>CONFIRMED BULLISH</v>
      </c>
      <c r="M552" s="7">
        <f t="shared" si="80"/>
        <v>0</v>
      </c>
      <c r="N552" s="7">
        <f t="shared" si="81"/>
        <v>100</v>
      </c>
      <c r="O552" s="7">
        <f t="shared" si="82"/>
        <v>0</v>
      </c>
      <c r="P552" s="7">
        <f t="shared" si="83"/>
        <v>100</v>
      </c>
      <c r="Q552" s="8">
        <f t="shared" si="84"/>
        <v>50</v>
      </c>
      <c r="R552" s="8">
        <f t="shared" si="85"/>
        <v>45</v>
      </c>
      <c r="S552" s="8">
        <f t="shared" si="86"/>
        <v>60</v>
      </c>
      <c r="T552" s="8">
        <f t="shared" si="87"/>
        <v>50</v>
      </c>
      <c r="U552" s="7">
        <f t="shared" si="88"/>
        <v>51.666666666666664</v>
      </c>
      <c r="V552" s="7">
        <f t="shared" si="89"/>
        <v>51.25</v>
      </c>
    </row>
    <row r="553" spans="1:22" ht="13.5" x14ac:dyDescent="0.25">
      <c r="A553" s="3">
        <f>RSI!A553</f>
        <v>43109</v>
      </c>
      <c r="B553" s="2">
        <f>RSI!B553</f>
        <v>0.57999999999999996</v>
      </c>
      <c r="C553" s="2">
        <f>RSI!I553</f>
        <v>74.814344787373642</v>
      </c>
      <c r="D553" s="2">
        <f>MACD!E553</f>
        <v>-5.1255004073502031E-2</v>
      </c>
      <c r="E553" s="2">
        <f>MACD!F553</f>
        <v>-2.3066695237197322E-2</v>
      </c>
      <c r="F553" s="2">
        <f>'Moving Avg'!D553</f>
        <v>0.56000000000000005</v>
      </c>
      <c r="G553" s="2">
        <f>'Moving Avg'!F553</f>
        <v>0.4860000000000001</v>
      </c>
      <c r="H553" s="2">
        <f>'Moving Avg'!G553</f>
        <v>0.53159999999999996</v>
      </c>
      <c r="I553" s="2">
        <f>'Moving Avg'!H553</f>
        <v>0.74009999999999965</v>
      </c>
      <c r="J553" s="5" t="str">
        <f>OBV!F553</f>
        <v>BULLISH</v>
      </c>
      <c r="K553" s="5" t="str">
        <f>OBV!G553</f>
        <v>STRONG</v>
      </c>
      <c r="L553" s="5" t="str">
        <f>OBV!H553</f>
        <v>CONFIRMED BULLISH</v>
      </c>
      <c r="M553" s="7">
        <f t="shared" si="80"/>
        <v>0</v>
      </c>
      <c r="N553" s="7">
        <f t="shared" si="81"/>
        <v>100</v>
      </c>
      <c r="O553" s="7">
        <f t="shared" si="82"/>
        <v>0</v>
      </c>
      <c r="P553" s="7">
        <f t="shared" si="83"/>
        <v>100</v>
      </c>
      <c r="Q553" s="8">
        <f t="shared" si="84"/>
        <v>50</v>
      </c>
      <c r="R553" s="8">
        <f t="shared" si="85"/>
        <v>45</v>
      </c>
      <c r="S553" s="8">
        <f t="shared" si="86"/>
        <v>60</v>
      </c>
      <c r="T553" s="8">
        <f t="shared" si="87"/>
        <v>50</v>
      </c>
      <c r="U553" s="7">
        <f t="shared" si="88"/>
        <v>51.666666666666664</v>
      </c>
      <c r="V553" s="7">
        <f t="shared" si="89"/>
        <v>51.25</v>
      </c>
    </row>
    <row r="554" spans="1:22" ht="13.5" x14ac:dyDescent="0.25">
      <c r="A554" s="3">
        <f>RSI!A554</f>
        <v>43110</v>
      </c>
      <c r="B554" s="2">
        <f>RSI!B554</f>
        <v>0.59</v>
      </c>
      <c r="C554" s="2">
        <f>RSI!I554</f>
        <v>76.583085375241794</v>
      </c>
      <c r="D554" s="2">
        <f>MACD!E554</f>
        <v>-6.0349942493596154E-2</v>
      </c>
      <c r="E554" s="2">
        <f>MACD!F554</f>
        <v>-3.0523344688477089E-2</v>
      </c>
      <c r="F554" s="2">
        <f>'Moving Avg'!D554</f>
        <v>0.57199999999999995</v>
      </c>
      <c r="G554" s="2">
        <f>'Moving Avg'!F554</f>
        <v>0.49149999999999999</v>
      </c>
      <c r="H554" s="2">
        <f>'Moving Avg'!G554</f>
        <v>0.52979999999999994</v>
      </c>
      <c r="I554" s="2">
        <f>'Moving Avg'!H554</f>
        <v>0.73879999999999979</v>
      </c>
      <c r="J554" s="5" t="str">
        <f>OBV!F554</f>
        <v>BULLISH</v>
      </c>
      <c r="K554" s="5" t="str">
        <f>OBV!G554</f>
        <v>STRONG</v>
      </c>
      <c r="L554" s="5" t="str">
        <f>OBV!H554</f>
        <v>CONFIRMED BULLISH</v>
      </c>
      <c r="M554" s="7">
        <f t="shared" si="80"/>
        <v>0</v>
      </c>
      <c r="N554" s="7">
        <f t="shared" si="81"/>
        <v>100</v>
      </c>
      <c r="O554" s="7">
        <f t="shared" si="82"/>
        <v>0</v>
      </c>
      <c r="P554" s="7">
        <f t="shared" si="83"/>
        <v>100</v>
      </c>
      <c r="Q554" s="8">
        <f t="shared" si="84"/>
        <v>50</v>
      </c>
      <c r="R554" s="8">
        <f t="shared" si="85"/>
        <v>45</v>
      </c>
      <c r="S554" s="8">
        <f t="shared" si="86"/>
        <v>60</v>
      </c>
      <c r="T554" s="8">
        <f t="shared" si="87"/>
        <v>50</v>
      </c>
      <c r="U554" s="7">
        <f t="shared" si="88"/>
        <v>51.666666666666664</v>
      </c>
      <c r="V554" s="7">
        <f t="shared" si="89"/>
        <v>51.25</v>
      </c>
    </row>
    <row r="555" spans="1:22" ht="13.5" x14ac:dyDescent="0.25">
      <c r="A555" s="3">
        <f>RSI!A555</f>
        <v>43111</v>
      </c>
      <c r="B555" s="2">
        <f>RSI!B555</f>
        <v>0.6</v>
      </c>
      <c r="C555" s="2">
        <f>RSI!I555</f>
        <v>78.229587267656228</v>
      </c>
      <c r="D555" s="2">
        <f>MACD!E555</f>
        <v>-6.7699538777218571E-2</v>
      </c>
      <c r="E555" s="2">
        <f>MACD!F555</f>
        <v>-3.7958583506225385E-2</v>
      </c>
      <c r="F555" s="2">
        <f>'Moving Avg'!D555</f>
        <v>0.58200000000000007</v>
      </c>
      <c r="G555" s="2">
        <f>'Moving Avg'!F555</f>
        <v>0.49800000000000005</v>
      </c>
      <c r="H555" s="2">
        <f>'Moving Avg'!G555</f>
        <v>0.52879999999999994</v>
      </c>
      <c r="I555" s="2">
        <f>'Moving Avg'!H555</f>
        <v>0.73754999999999971</v>
      </c>
      <c r="J555" s="5" t="str">
        <f>OBV!F555</f>
        <v>BULLISH</v>
      </c>
      <c r="K555" s="5" t="str">
        <f>OBV!G555</f>
        <v>STRONG</v>
      </c>
      <c r="L555" s="5" t="str">
        <f>OBV!H555</f>
        <v>CONFIRMED BULLISH</v>
      </c>
      <c r="M555" s="7">
        <f t="shared" si="80"/>
        <v>0</v>
      </c>
      <c r="N555" s="7">
        <f t="shared" si="81"/>
        <v>100</v>
      </c>
      <c r="O555" s="7">
        <f t="shared" si="82"/>
        <v>0</v>
      </c>
      <c r="P555" s="7">
        <f t="shared" si="83"/>
        <v>100</v>
      </c>
      <c r="Q555" s="8">
        <f t="shared" si="84"/>
        <v>50</v>
      </c>
      <c r="R555" s="8">
        <f t="shared" si="85"/>
        <v>45</v>
      </c>
      <c r="S555" s="8">
        <f t="shared" si="86"/>
        <v>60</v>
      </c>
      <c r="T555" s="8">
        <f t="shared" si="87"/>
        <v>50</v>
      </c>
      <c r="U555" s="7">
        <f t="shared" si="88"/>
        <v>51.666666666666664</v>
      </c>
      <c r="V555" s="7">
        <f t="shared" si="89"/>
        <v>51.25</v>
      </c>
    </row>
    <row r="556" spans="1:22" ht="13.5" x14ac:dyDescent="0.25">
      <c r="A556" s="3">
        <f>RSI!A556</f>
        <v>43112</v>
      </c>
      <c r="B556" s="2">
        <f>RSI!B556</f>
        <v>0.61</v>
      </c>
      <c r="C556" s="2">
        <f>RSI!I556</f>
        <v>79.762029799837634</v>
      </c>
      <c r="D556" s="2">
        <f>MACD!E556</f>
        <v>-7.2059484141569929E-2</v>
      </c>
      <c r="E556" s="2">
        <f>MACD!F556</f>
        <v>-4.4778763633294298E-2</v>
      </c>
      <c r="F556" s="2">
        <f>'Moving Avg'!D556</f>
        <v>0.59199999999999997</v>
      </c>
      <c r="G556" s="2">
        <f>'Moving Avg'!F556</f>
        <v>0.50549999999999995</v>
      </c>
      <c r="H556" s="2">
        <f>'Moving Avg'!G556</f>
        <v>0.52800000000000002</v>
      </c>
      <c r="I556" s="2">
        <f>'Moving Avg'!H556</f>
        <v>0.73639999999999961</v>
      </c>
      <c r="J556" s="5" t="str">
        <f>OBV!F556</f>
        <v>BULLISH</v>
      </c>
      <c r="K556" s="5" t="str">
        <f>OBV!G556</f>
        <v>STRONG</v>
      </c>
      <c r="L556" s="5" t="str">
        <f>OBV!H556</f>
        <v>CONFIRMED BULLISH</v>
      </c>
      <c r="M556" s="7">
        <f t="shared" si="80"/>
        <v>0</v>
      </c>
      <c r="N556" s="7">
        <f t="shared" si="81"/>
        <v>100</v>
      </c>
      <c r="O556" s="7">
        <f t="shared" si="82"/>
        <v>0</v>
      </c>
      <c r="P556" s="7">
        <f t="shared" si="83"/>
        <v>100</v>
      </c>
      <c r="Q556" s="8">
        <f t="shared" si="84"/>
        <v>50</v>
      </c>
      <c r="R556" s="8">
        <f t="shared" si="85"/>
        <v>45</v>
      </c>
      <c r="S556" s="8">
        <f t="shared" si="86"/>
        <v>60</v>
      </c>
      <c r="T556" s="8">
        <f t="shared" si="87"/>
        <v>50</v>
      </c>
      <c r="U556" s="7">
        <f t="shared" si="88"/>
        <v>51.666666666666664</v>
      </c>
      <c r="V556" s="7">
        <f t="shared" si="89"/>
        <v>51.25</v>
      </c>
    </row>
    <row r="557" spans="1:22" ht="13.5" x14ac:dyDescent="0.25">
      <c r="A557" s="3">
        <f>RSI!A557</f>
        <v>43115</v>
      </c>
      <c r="B557" s="2">
        <f>RSI!B557</f>
        <v>0.64</v>
      </c>
      <c r="C557" s="2">
        <f>RSI!I557</f>
        <v>83.511744188933548</v>
      </c>
      <c r="D557" s="2">
        <f>MACD!E557</f>
        <v>-7.5394945790089429E-2</v>
      </c>
      <c r="E557" s="2">
        <f>MACD!F557</f>
        <v>-5.0902000064653327E-2</v>
      </c>
      <c r="F557" s="2">
        <f>'Moving Avg'!D557</f>
        <v>0.60399999999999998</v>
      </c>
      <c r="G557" s="2">
        <f>'Moving Avg'!F557</f>
        <v>0.51449999999999996</v>
      </c>
      <c r="H557" s="2">
        <f>'Moving Avg'!G557</f>
        <v>0.52800000000000002</v>
      </c>
      <c r="I557" s="2">
        <f>'Moving Avg'!H557</f>
        <v>0.73539999999999961</v>
      </c>
      <c r="J557" s="5" t="str">
        <f>OBV!F557</f>
        <v>BULLISH</v>
      </c>
      <c r="K557" s="5" t="str">
        <f>OBV!G557</f>
        <v>STRONG</v>
      </c>
      <c r="L557" s="5" t="str">
        <f>OBV!H557</f>
        <v>CONFIRMED BULLISH</v>
      </c>
      <c r="M557" s="7">
        <f t="shared" si="80"/>
        <v>0</v>
      </c>
      <c r="N557" s="7">
        <f t="shared" si="81"/>
        <v>100</v>
      </c>
      <c r="O557" s="7">
        <f t="shared" si="82"/>
        <v>0</v>
      </c>
      <c r="P557" s="7">
        <f t="shared" si="83"/>
        <v>100</v>
      </c>
      <c r="Q557" s="8">
        <f t="shared" si="84"/>
        <v>50</v>
      </c>
      <c r="R557" s="8">
        <f t="shared" si="85"/>
        <v>45</v>
      </c>
      <c r="S557" s="8">
        <f t="shared" si="86"/>
        <v>60</v>
      </c>
      <c r="T557" s="8">
        <f t="shared" si="87"/>
        <v>50</v>
      </c>
      <c r="U557" s="7">
        <f t="shared" si="88"/>
        <v>51.666666666666664</v>
      </c>
      <c r="V557" s="7">
        <f t="shared" si="89"/>
        <v>51.25</v>
      </c>
    </row>
    <row r="558" spans="1:22" ht="13.5" x14ac:dyDescent="0.25">
      <c r="A558" s="3">
        <f>RSI!A558</f>
        <v>43116</v>
      </c>
      <c r="B558" s="2">
        <f>RSI!B558</f>
        <v>0.67</v>
      </c>
      <c r="C558" s="2">
        <f>RSI!I558</f>
        <v>86.254443765815907</v>
      </c>
      <c r="D558" s="2">
        <f>MACD!E558</f>
        <v>-7.8003698411691968E-2</v>
      </c>
      <c r="E558" s="2">
        <f>MACD!F558</f>
        <v>-5.6322339734061061E-2</v>
      </c>
      <c r="F558" s="2">
        <f>'Moving Avg'!D558</f>
        <v>0.622</v>
      </c>
      <c r="G558" s="2">
        <f>'Moving Avg'!F558</f>
        <v>0.52500000000000002</v>
      </c>
      <c r="H558" s="2">
        <f>'Moving Avg'!G558</f>
        <v>0.52860000000000007</v>
      </c>
      <c r="I558" s="2">
        <f>'Moving Avg'!H558</f>
        <v>0.73454999999999959</v>
      </c>
      <c r="J558" s="5" t="str">
        <f>OBV!F558</f>
        <v>BULLISH</v>
      </c>
      <c r="K558" s="5" t="str">
        <f>OBV!G558</f>
        <v>STRONG</v>
      </c>
      <c r="L558" s="5" t="str">
        <f>OBV!H558</f>
        <v>CONFIRMED BULLISH</v>
      </c>
      <c r="M558" s="7">
        <f t="shared" si="80"/>
        <v>0</v>
      </c>
      <c r="N558" s="7">
        <f t="shared" si="81"/>
        <v>100</v>
      </c>
      <c r="O558" s="7">
        <f t="shared" si="82"/>
        <v>0</v>
      </c>
      <c r="P558" s="7">
        <f t="shared" si="83"/>
        <v>100</v>
      </c>
      <c r="Q558" s="8">
        <f t="shared" si="84"/>
        <v>50</v>
      </c>
      <c r="R558" s="8">
        <f t="shared" si="85"/>
        <v>45</v>
      </c>
      <c r="S558" s="8">
        <f t="shared" si="86"/>
        <v>60</v>
      </c>
      <c r="T558" s="8">
        <f t="shared" si="87"/>
        <v>50</v>
      </c>
      <c r="U558" s="7">
        <f t="shared" si="88"/>
        <v>51.666666666666664</v>
      </c>
      <c r="V558" s="7">
        <f t="shared" si="89"/>
        <v>51.25</v>
      </c>
    </row>
    <row r="559" spans="1:22" ht="13.5" x14ac:dyDescent="0.25">
      <c r="A559" s="3">
        <f>RSI!A559</f>
        <v>43117</v>
      </c>
      <c r="B559" s="2">
        <f>RSI!B559</f>
        <v>0.7</v>
      </c>
      <c r="C559" s="2">
        <f>RSI!I559</f>
        <v>88.342709757017701</v>
      </c>
      <c r="D559" s="2">
        <f>MACD!E559</f>
        <v>-8.0127322848426719E-2</v>
      </c>
      <c r="E559" s="2">
        <f>MACD!F559</f>
        <v>-6.1083336356934193E-2</v>
      </c>
      <c r="F559" s="2">
        <f>'Moving Avg'!D559</f>
        <v>0.64399999999999991</v>
      </c>
      <c r="G559" s="2">
        <f>'Moving Avg'!F559</f>
        <v>0.53749999999999998</v>
      </c>
      <c r="H559" s="2">
        <f>'Moving Avg'!G559</f>
        <v>0.53</v>
      </c>
      <c r="I559" s="2">
        <f>'Moving Avg'!H559</f>
        <v>0.73384999999999967</v>
      </c>
      <c r="J559" s="5" t="str">
        <f>OBV!F559</f>
        <v>BULLISH</v>
      </c>
      <c r="K559" s="5" t="str">
        <f>OBV!G559</f>
        <v>STRONG</v>
      </c>
      <c r="L559" s="5" t="str">
        <f>OBV!H559</f>
        <v>CONFIRMED BULLISH</v>
      </c>
      <c r="M559" s="7">
        <f t="shared" si="80"/>
        <v>0</v>
      </c>
      <c r="N559" s="7">
        <f t="shared" si="81"/>
        <v>45</v>
      </c>
      <c r="O559" s="7">
        <f t="shared" si="82"/>
        <v>0</v>
      </c>
      <c r="P559" s="7">
        <f t="shared" si="83"/>
        <v>100</v>
      </c>
      <c r="Q559" s="8">
        <f t="shared" si="84"/>
        <v>30.75</v>
      </c>
      <c r="R559" s="8">
        <f t="shared" si="85"/>
        <v>34</v>
      </c>
      <c r="S559" s="8">
        <f t="shared" si="86"/>
        <v>51.75</v>
      </c>
      <c r="T559" s="8">
        <f t="shared" si="87"/>
        <v>36.25</v>
      </c>
      <c r="U559" s="7">
        <f t="shared" si="88"/>
        <v>38.833333333333336</v>
      </c>
      <c r="V559" s="7">
        <f t="shared" si="89"/>
        <v>38.1875</v>
      </c>
    </row>
    <row r="560" spans="1:22" ht="13.5" x14ac:dyDescent="0.25">
      <c r="A560" s="3">
        <f>RSI!A560</f>
        <v>43118</v>
      </c>
      <c r="B560" s="2">
        <f>RSI!B560</f>
        <v>0.73</v>
      </c>
      <c r="C560" s="2">
        <f>RSI!I560</f>
        <v>89.981783823922129</v>
      </c>
      <c r="D560" s="2">
        <f>MACD!E560</f>
        <v>-8.1960620366114401E-2</v>
      </c>
      <c r="E560" s="2">
        <f>MACD!F560</f>
        <v>-6.5258793158770229E-2</v>
      </c>
      <c r="F560" s="2">
        <f>'Moving Avg'!D560</f>
        <v>0.67</v>
      </c>
      <c r="G560" s="2">
        <f>'Moving Avg'!F560</f>
        <v>0.55149999999999999</v>
      </c>
      <c r="H560" s="2">
        <f>'Moving Avg'!G560</f>
        <v>0.53200000000000014</v>
      </c>
      <c r="I560" s="2">
        <f>'Moving Avg'!H560</f>
        <v>0.73329999999999973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  <c r="M560" s="7">
        <f t="shared" si="80"/>
        <v>0</v>
      </c>
      <c r="N560" s="7">
        <f t="shared" si="81"/>
        <v>45</v>
      </c>
      <c r="O560" s="7">
        <f t="shared" si="82"/>
        <v>0</v>
      </c>
      <c r="P560" s="7">
        <f t="shared" si="83"/>
        <v>100</v>
      </c>
      <c r="Q560" s="8">
        <f t="shared" si="84"/>
        <v>30.75</v>
      </c>
      <c r="R560" s="8">
        <f t="shared" si="85"/>
        <v>34</v>
      </c>
      <c r="S560" s="8">
        <f t="shared" si="86"/>
        <v>51.75</v>
      </c>
      <c r="T560" s="8">
        <f t="shared" si="87"/>
        <v>36.25</v>
      </c>
      <c r="U560" s="7">
        <f t="shared" si="88"/>
        <v>38.833333333333336</v>
      </c>
      <c r="V560" s="7">
        <f t="shared" si="89"/>
        <v>38.1875</v>
      </c>
    </row>
    <row r="561" spans="1:22" ht="13.5" x14ac:dyDescent="0.25">
      <c r="A561" s="3">
        <f>RSI!A561</f>
        <v>43119</v>
      </c>
      <c r="B561" s="2">
        <f>RSI!B561</f>
        <v>0.77</v>
      </c>
      <c r="C561" s="2">
        <f>RSI!I561</f>
        <v>91.66464564181382</v>
      </c>
      <c r="D561" s="2">
        <f>MACD!E561</f>
        <v>-8.5938723887196034E-2</v>
      </c>
      <c r="E561" s="2">
        <f>MACD!F561</f>
        <v>-6.9394779304455395E-2</v>
      </c>
      <c r="F561" s="2">
        <f>'Moving Avg'!D561</f>
        <v>0.70199999999999996</v>
      </c>
      <c r="G561" s="2">
        <f>'Moving Avg'!F561</f>
        <v>0.5675</v>
      </c>
      <c r="H561" s="2">
        <f>'Moving Avg'!G561</f>
        <v>0.53479999999999994</v>
      </c>
      <c r="I561" s="2">
        <f>'Moving Avg'!H561</f>
        <v>0.73299999999999965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  <c r="M561" s="7">
        <f t="shared" si="80"/>
        <v>0</v>
      </c>
      <c r="N561" s="7">
        <f t="shared" si="81"/>
        <v>45</v>
      </c>
      <c r="O561" s="7">
        <f t="shared" si="82"/>
        <v>0</v>
      </c>
      <c r="P561" s="7">
        <f t="shared" si="83"/>
        <v>100</v>
      </c>
      <c r="Q561" s="8">
        <f t="shared" si="84"/>
        <v>30.75</v>
      </c>
      <c r="R561" s="8">
        <f t="shared" si="85"/>
        <v>34</v>
      </c>
      <c r="S561" s="8">
        <f t="shared" si="86"/>
        <v>51.75</v>
      </c>
      <c r="T561" s="8">
        <f t="shared" si="87"/>
        <v>36.25</v>
      </c>
      <c r="U561" s="7">
        <f t="shared" si="88"/>
        <v>38.833333333333336</v>
      </c>
      <c r="V561" s="7">
        <f t="shared" si="89"/>
        <v>38.1875</v>
      </c>
    </row>
    <row r="562" spans="1:22" ht="13.5" x14ac:dyDescent="0.25">
      <c r="A562" s="3">
        <f>RSI!A562</f>
        <v>43122</v>
      </c>
      <c r="B562" s="2">
        <f>RSI!B562</f>
        <v>0.81</v>
      </c>
      <c r="C562" s="2">
        <f>RSI!I562</f>
        <v>92.94153435159798</v>
      </c>
      <c r="D562" s="2">
        <f>MACD!E562</f>
        <v>-9.0355315262548475E-2</v>
      </c>
      <c r="E562" s="2">
        <f>MACD!F562</f>
        <v>-7.3586886496074005E-2</v>
      </c>
      <c r="F562" s="2">
        <f>'Moving Avg'!D562</f>
        <v>0.73599999999999999</v>
      </c>
      <c r="G562" s="2">
        <f>'Moving Avg'!F562</f>
        <v>0.58599999999999997</v>
      </c>
      <c r="H562" s="2">
        <f>'Moving Avg'!G562</f>
        <v>0.53859999999999997</v>
      </c>
      <c r="I562" s="2">
        <f>'Moving Avg'!H562</f>
        <v>0.73299999999999954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  <c r="M562" s="7">
        <f t="shared" si="80"/>
        <v>0</v>
      </c>
      <c r="N562" s="7">
        <f t="shared" si="81"/>
        <v>45</v>
      </c>
      <c r="O562" s="7">
        <f t="shared" si="82"/>
        <v>50</v>
      </c>
      <c r="P562" s="7">
        <f t="shared" si="83"/>
        <v>100</v>
      </c>
      <c r="Q562" s="8">
        <f t="shared" si="84"/>
        <v>38.25</v>
      </c>
      <c r="R562" s="8">
        <f t="shared" si="85"/>
        <v>51.5</v>
      </c>
      <c r="S562" s="8">
        <f t="shared" si="86"/>
        <v>64.25</v>
      </c>
      <c r="T562" s="8">
        <f t="shared" si="87"/>
        <v>48.75</v>
      </c>
      <c r="U562" s="7">
        <f t="shared" si="88"/>
        <v>51.333333333333336</v>
      </c>
      <c r="V562" s="7">
        <f t="shared" si="89"/>
        <v>50.6875</v>
      </c>
    </row>
    <row r="563" spans="1:22" ht="13.5" x14ac:dyDescent="0.25">
      <c r="A563" s="3">
        <f>RSI!A563</f>
        <v>43123</v>
      </c>
      <c r="B563" s="2">
        <f>RSI!B563</f>
        <v>0.84</v>
      </c>
      <c r="C563" s="2">
        <f>RSI!I563</f>
        <v>93.718717304256515</v>
      </c>
      <c r="D563" s="2">
        <f>MACD!E563</f>
        <v>-9.7629222291527595E-2</v>
      </c>
      <c r="E563" s="2">
        <f>MACD!F563</f>
        <v>-7.8395353655164729E-2</v>
      </c>
      <c r="F563" s="2">
        <f>'Moving Avg'!D563</f>
        <v>0.77</v>
      </c>
      <c r="G563" s="2">
        <f>'Moving Avg'!F563</f>
        <v>0.60599999999999998</v>
      </c>
      <c r="H563" s="2">
        <f>'Moving Avg'!G563</f>
        <v>0.54339999999999999</v>
      </c>
      <c r="I563" s="2">
        <f>'Moving Avg'!H563</f>
        <v>0.73309999999999975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  <c r="M563" s="7">
        <f t="shared" si="80"/>
        <v>0</v>
      </c>
      <c r="N563" s="7">
        <f t="shared" si="81"/>
        <v>45</v>
      </c>
      <c r="O563" s="7">
        <f t="shared" si="82"/>
        <v>50</v>
      </c>
      <c r="P563" s="7">
        <f t="shared" si="83"/>
        <v>100</v>
      </c>
      <c r="Q563" s="8">
        <f t="shared" si="84"/>
        <v>38.25</v>
      </c>
      <c r="R563" s="8">
        <f t="shared" si="85"/>
        <v>51.5</v>
      </c>
      <c r="S563" s="8">
        <f t="shared" si="86"/>
        <v>64.25</v>
      </c>
      <c r="T563" s="8">
        <f t="shared" si="87"/>
        <v>48.75</v>
      </c>
      <c r="U563" s="7">
        <f t="shared" si="88"/>
        <v>51.333333333333336</v>
      </c>
      <c r="V563" s="7">
        <f t="shared" si="89"/>
        <v>50.6875</v>
      </c>
    </row>
    <row r="564" spans="1:22" ht="13.5" x14ac:dyDescent="0.25">
      <c r="A564" s="3">
        <f>RSI!A564</f>
        <v>43124</v>
      </c>
      <c r="B564" s="2">
        <f>RSI!B564</f>
        <v>0.79</v>
      </c>
      <c r="C564" s="2">
        <f>RSI!I564</f>
        <v>78.253674304998341</v>
      </c>
      <c r="D564" s="2">
        <f>MACD!E564</f>
        <v>-9.9936366290966805E-2</v>
      </c>
      <c r="E564" s="2">
        <f>MACD!F564</f>
        <v>-8.2703556182325139E-2</v>
      </c>
      <c r="F564" s="2">
        <f>'Moving Avg'!D564</f>
        <v>0.78800000000000003</v>
      </c>
      <c r="G564" s="2">
        <f>'Moving Avg'!F564</f>
        <v>0.62349999999999994</v>
      </c>
      <c r="H564" s="2">
        <f>'Moving Avg'!G564</f>
        <v>0.5474</v>
      </c>
      <c r="I564" s="2">
        <f>'Moving Avg'!H564</f>
        <v>0.73294999999999977</v>
      </c>
      <c r="J564" s="5" t="str">
        <f>OBV!F564</f>
        <v>BEARISH</v>
      </c>
      <c r="K564" s="5" t="str">
        <f>OBV!G564</f>
        <v>WEAK</v>
      </c>
      <c r="L564" s="5" t="str">
        <f>OBV!H564</f>
        <v>BEARISH DIVERGENCE</v>
      </c>
      <c r="M564" s="7">
        <f t="shared" si="80"/>
        <v>0</v>
      </c>
      <c r="N564" s="7">
        <f t="shared" si="81"/>
        <v>45</v>
      </c>
      <c r="O564" s="7">
        <f t="shared" si="82"/>
        <v>50</v>
      </c>
      <c r="P564" s="7">
        <f t="shared" si="83"/>
        <v>0</v>
      </c>
      <c r="Q564" s="8">
        <f t="shared" si="84"/>
        <v>23.25</v>
      </c>
      <c r="R564" s="8">
        <f t="shared" si="85"/>
        <v>26.5</v>
      </c>
      <c r="S564" s="8">
        <f t="shared" si="86"/>
        <v>19.25</v>
      </c>
      <c r="T564" s="8">
        <f t="shared" si="87"/>
        <v>23.75</v>
      </c>
      <c r="U564" s="7">
        <f t="shared" si="88"/>
        <v>23</v>
      </c>
      <c r="V564" s="7">
        <f t="shared" si="89"/>
        <v>23.1875</v>
      </c>
    </row>
    <row r="565" spans="1:22" ht="13.5" x14ac:dyDescent="0.25">
      <c r="A565" s="3">
        <f>RSI!A565</f>
        <v>43125</v>
      </c>
      <c r="B565" s="2">
        <f>RSI!B565</f>
        <v>0.76</v>
      </c>
      <c r="C565" s="2">
        <f>RSI!I565</f>
        <v>70.713787455078148</v>
      </c>
      <c r="D565" s="2">
        <f>MACD!E565</f>
        <v>-9.9123600292909453E-2</v>
      </c>
      <c r="E565" s="2">
        <f>MACD!F565</f>
        <v>-8.5987565004442004E-2</v>
      </c>
      <c r="F565" s="2">
        <f>'Moving Avg'!D565</f>
        <v>0.79399999999999993</v>
      </c>
      <c r="G565" s="2">
        <f>'Moving Avg'!F565</f>
        <v>0.63900000000000001</v>
      </c>
      <c r="H565" s="2">
        <f>'Moving Avg'!G565</f>
        <v>0.55120000000000002</v>
      </c>
      <c r="I565" s="2">
        <f>'Moving Avg'!H565</f>
        <v>0.7325499999999997</v>
      </c>
      <c r="J565" s="5" t="str">
        <f>OBV!F565</f>
        <v>BEARISH</v>
      </c>
      <c r="K565" s="5" t="str">
        <f>OBV!G565</f>
        <v>WEAK</v>
      </c>
      <c r="L565" s="5" t="str">
        <f>OBV!H565</f>
        <v>BEARISH DIVERGENCE</v>
      </c>
      <c r="M565" s="7">
        <f t="shared" si="80"/>
        <v>0</v>
      </c>
      <c r="N565" s="7">
        <f t="shared" si="81"/>
        <v>45</v>
      </c>
      <c r="O565" s="7">
        <f t="shared" si="82"/>
        <v>50</v>
      </c>
      <c r="P565" s="7">
        <f t="shared" si="83"/>
        <v>0</v>
      </c>
      <c r="Q565" s="8">
        <f t="shared" si="84"/>
        <v>23.25</v>
      </c>
      <c r="R565" s="8">
        <f t="shared" si="85"/>
        <v>26.5</v>
      </c>
      <c r="S565" s="8">
        <f t="shared" si="86"/>
        <v>19.25</v>
      </c>
      <c r="T565" s="8">
        <f t="shared" si="87"/>
        <v>23.75</v>
      </c>
      <c r="U565" s="7">
        <f t="shared" si="88"/>
        <v>23</v>
      </c>
      <c r="V565" s="7">
        <f t="shared" si="89"/>
        <v>23.1875</v>
      </c>
    </row>
    <row r="566" spans="1:22" ht="13.5" x14ac:dyDescent="0.25">
      <c r="A566" s="3">
        <f>RSI!A566</f>
        <v>43126</v>
      </c>
      <c r="B566" s="2">
        <f>RSI!B566</f>
        <v>0.73</v>
      </c>
      <c r="C566" s="2">
        <f>RSI!I566</f>
        <v>64.066065773056579</v>
      </c>
      <c r="D566" s="2">
        <f>MACD!E566</f>
        <v>-9.5419882199925476E-2</v>
      </c>
      <c r="E566" s="2">
        <f>MACD!F566</f>
        <v>-8.7874028443538699E-2</v>
      </c>
      <c r="F566" s="2">
        <f>'Moving Avg'!D566</f>
        <v>0.78600000000000003</v>
      </c>
      <c r="G566" s="2">
        <f>'Moving Avg'!F566</f>
        <v>0.65200000000000002</v>
      </c>
      <c r="H566" s="2">
        <f>'Moving Avg'!G566</f>
        <v>0.55419999999999991</v>
      </c>
      <c r="I566" s="2">
        <f>'Moving Avg'!H566</f>
        <v>0.73199999999999976</v>
      </c>
      <c r="J566" s="5" t="str">
        <f>OBV!F566</f>
        <v>BEARISH</v>
      </c>
      <c r="K566" s="5" t="str">
        <f>OBV!G566</f>
        <v>WEAK</v>
      </c>
      <c r="L566" s="5" t="str">
        <f>OBV!H566</f>
        <v>CONFIRMED BEARISH</v>
      </c>
      <c r="M566" s="7">
        <f t="shared" si="80"/>
        <v>25</v>
      </c>
      <c r="N566" s="7">
        <f t="shared" si="81"/>
        <v>45</v>
      </c>
      <c r="O566" s="7">
        <f t="shared" si="82"/>
        <v>50</v>
      </c>
      <c r="P566" s="7">
        <f t="shared" si="83"/>
        <v>0</v>
      </c>
      <c r="Q566" s="8">
        <f t="shared" si="84"/>
        <v>32</v>
      </c>
      <c r="R566" s="8">
        <f t="shared" si="85"/>
        <v>31.5</v>
      </c>
      <c r="S566" s="8">
        <f t="shared" si="86"/>
        <v>23</v>
      </c>
      <c r="T566" s="8">
        <f t="shared" si="87"/>
        <v>30</v>
      </c>
      <c r="U566" s="7">
        <f t="shared" si="88"/>
        <v>28.833333333333332</v>
      </c>
      <c r="V566" s="7">
        <f t="shared" si="89"/>
        <v>29.125</v>
      </c>
    </row>
    <row r="567" spans="1:22" ht="13.5" x14ac:dyDescent="0.25">
      <c r="A567" s="3">
        <f>RSI!A567</f>
        <v>43129</v>
      </c>
      <c r="B567" s="2">
        <f>RSI!B567</f>
        <v>0.72</v>
      </c>
      <c r="C567" s="2">
        <f>RSI!I567</f>
        <v>61.974622690861729</v>
      </c>
      <c r="D567" s="2">
        <f>MACD!E567</f>
        <v>-8.7442098711691063E-2</v>
      </c>
      <c r="E567" s="2">
        <f>MACD!F567</f>
        <v>-8.7787642497169166E-2</v>
      </c>
      <c r="F567" s="2">
        <f>'Moving Avg'!D567</f>
        <v>0.76800000000000002</v>
      </c>
      <c r="G567" s="2">
        <f>'Moving Avg'!F567</f>
        <v>0.66349999999999998</v>
      </c>
      <c r="H567" s="2">
        <f>'Moving Avg'!G567</f>
        <v>0.55699999999999994</v>
      </c>
      <c r="I567" s="2">
        <f>'Moving Avg'!H567</f>
        <v>0.73139999999999972</v>
      </c>
      <c r="J567" s="5" t="str">
        <f>OBV!F567</f>
        <v>BEARISH</v>
      </c>
      <c r="K567" s="5" t="str">
        <f>OBV!G567</f>
        <v>WEAK</v>
      </c>
      <c r="L567" s="5" t="str">
        <f>OBV!H567</f>
        <v>CONFIRMED BEARISH</v>
      </c>
      <c r="M567" s="7">
        <f t="shared" si="80"/>
        <v>25</v>
      </c>
      <c r="N567" s="7">
        <f t="shared" si="81"/>
        <v>0</v>
      </c>
      <c r="O567" s="7">
        <f t="shared" si="82"/>
        <v>50</v>
      </c>
      <c r="P567" s="7">
        <f t="shared" si="83"/>
        <v>0</v>
      </c>
      <c r="Q567" s="8">
        <f t="shared" si="84"/>
        <v>16.25</v>
      </c>
      <c r="R567" s="8">
        <f t="shared" si="85"/>
        <v>22.5</v>
      </c>
      <c r="S567" s="8">
        <f t="shared" si="86"/>
        <v>16.25</v>
      </c>
      <c r="T567" s="8">
        <f t="shared" si="87"/>
        <v>18.75</v>
      </c>
      <c r="U567" s="7">
        <f t="shared" si="88"/>
        <v>18.333333333333332</v>
      </c>
      <c r="V567" s="7">
        <f t="shared" si="89"/>
        <v>18.4375</v>
      </c>
    </row>
    <row r="568" spans="1:22" ht="13.5" x14ac:dyDescent="0.25">
      <c r="A568" s="3">
        <f>RSI!A568</f>
        <v>43130</v>
      </c>
      <c r="B568" s="2">
        <f>RSI!B568</f>
        <v>0.68</v>
      </c>
      <c r="C568" s="2">
        <f>RSI!I568</f>
        <v>54.333913718376067</v>
      </c>
      <c r="D568" s="2">
        <f>MACD!E568</f>
        <v>-7.3528540722770153E-2</v>
      </c>
      <c r="E568" s="2">
        <f>MACD!F568</f>
        <v>-8.4935822142289369E-2</v>
      </c>
      <c r="F568" s="2">
        <f>'Moving Avg'!D568</f>
        <v>0.73599999999999999</v>
      </c>
      <c r="G568" s="2">
        <f>'Moving Avg'!F568</f>
        <v>0.67200000000000004</v>
      </c>
      <c r="H568" s="2">
        <f>'Moving Avg'!G568</f>
        <v>0.5593999999999999</v>
      </c>
      <c r="I568" s="2">
        <f>'Moving Avg'!H568</f>
        <v>0.73059999999999958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  <c r="M568" s="7">
        <f t="shared" si="80"/>
        <v>25</v>
      </c>
      <c r="N568" s="7">
        <f t="shared" si="81"/>
        <v>0</v>
      </c>
      <c r="O568" s="7">
        <f t="shared" si="82"/>
        <v>50</v>
      </c>
      <c r="P568" s="7">
        <f t="shared" si="83"/>
        <v>0</v>
      </c>
      <c r="Q568" s="8">
        <f t="shared" si="84"/>
        <v>16.25</v>
      </c>
      <c r="R568" s="8">
        <f t="shared" si="85"/>
        <v>22.5</v>
      </c>
      <c r="S568" s="8">
        <f t="shared" si="86"/>
        <v>16.25</v>
      </c>
      <c r="T568" s="8">
        <f t="shared" si="87"/>
        <v>18.75</v>
      </c>
      <c r="U568" s="7">
        <f t="shared" si="88"/>
        <v>18.333333333333332</v>
      </c>
      <c r="V568" s="7">
        <f t="shared" si="89"/>
        <v>18.4375</v>
      </c>
    </row>
    <row r="569" spans="1:22" ht="13.5" x14ac:dyDescent="0.25">
      <c r="A569" s="3">
        <f>RSI!A569</f>
        <v>43131</v>
      </c>
      <c r="B569" s="2">
        <f>RSI!B569</f>
        <v>0.65</v>
      </c>
      <c r="C569" s="2">
        <f>RSI!I569</f>
        <v>49.413399958301731</v>
      </c>
      <c r="D569" s="2">
        <f>MACD!E569</f>
        <v>-5.5066026164809045E-2</v>
      </c>
      <c r="E569" s="2">
        <f>MACD!F569</f>
        <v>-7.8961862946793318E-2</v>
      </c>
      <c r="F569" s="2">
        <f>'Moving Avg'!D569</f>
        <v>0.70799999999999996</v>
      </c>
      <c r="G569" s="2">
        <f>'Moving Avg'!F569</f>
        <v>0.67800000000000005</v>
      </c>
      <c r="H569" s="2">
        <f>'Moving Avg'!G569</f>
        <v>0.56159999999999999</v>
      </c>
      <c r="I569" s="2">
        <f>'Moving Avg'!H569</f>
        <v>0.72979999999999978</v>
      </c>
      <c r="J569" s="5" t="str">
        <f>OBV!F569</f>
        <v>BEARISH</v>
      </c>
      <c r="K569" s="5" t="str">
        <f>OBV!G569</f>
        <v>WEAK</v>
      </c>
      <c r="L569" s="5" t="str">
        <f>OBV!H569</f>
        <v>CONFIRMED BEARISH</v>
      </c>
      <c r="M569" s="7">
        <f t="shared" si="80"/>
        <v>25</v>
      </c>
      <c r="N569" s="7">
        <f t="shared" si="81"/>
        <v>0</v>
      </c>
      <c r="O569" s="7">
        <f t="shared" si="82"/>
        <v>0</v>
      </c>
      <c r="P569" s="7">
        <f t="shared" si="83"/>
        <v>0</v>
      </c>
      <c r="Q569" s="8">
        <f t="shared" si="84"/>
        <v>8.75</v>
      </c>
      <c r="R569" s="8">
        <f t="shared" si="85"/>
        <v>5</v>
      </c>
      <c r="S569" s="8">
        <f t="shared" si="86"/>
        <v>3.75</v>
      </c>
      <c r="T569" s="8">
        <f t="shared" si="87"/>
        <v>6.25</v>
      </c>
      <c r="U569" s="7">
        <f t="shared" si="88"/>
        <v>5.833333333333333</v>
      </c>
      <c r="V569" s="7">
        <f t="shared" si="89"/>
        <v>5.9375</v>
      </c>
    </row>
    <row r="570" spans="1:22" ht="13.5" x14ac:dyDescent="0.25">
      <c r="A570" s="3">
        <f>RSI!A570</f>
        <v>43132</v>
      </c>
      <c r="B570" s="2">
        <f>RSI!B570</f>
        <v>0.66</v>
      </c>
      <c r="C570" s="2">
        <f>RSI!I570</f>
        <v>51.006138753144299</v>
      </c>
      <c r="D570" s="2">
        <f>MACD!E570</f>
        <v>-3.5529115600425709E-2</v>
      </c>
      <c r="E570" s="2">
        <f>MACD!F570</f>
        <v>-7.0275313477519807E-2</v>
      </c>
      <c r="F570" s="2">
        <f>'Moving Avg'!D570</f>
        <v>0.68799999999999994</v>
      </c>
      <c r="G570" s="2">
        <f>'Moving Avg'!F570</f>
        <v>0.6835</v>
      </c>
      <c r="H570" s="2">
        <f>'Moving Avg'!G570</f>
        <v>0.56419999999999992</v>
      </c>
      <c r="I570" s="2">
        <f>'Moving Avg'!H570</f>
        <v>0.72894999999999976</v>
      </c>
      <c r="J570" s="5" t="str">
        <f>OBV!F570</f>
        <v>BEARISH</v>
      </c>
      <c r="K570" s="5" t="str">
        <f>OBV!G570</f>
        <v>WEAK</v>
      </c>
      <c r="L570" s="5" t="str">
        <f>OBV!H570</f>
        <v>CONFIRMED BEARISH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0</v>
      </c>
      <c r="Q570" s="8">
        <f t="shared" si="84"/>
        <v>8.75</v>
      </c>
      <c r="R570" s="8">
        <f t="shared" si="85"/>
        <v>5</v>
      </c>
      <c r="S570" s="8">
        <f t="shared" si="86"/>
        <v>3.75</v>
      </c>
      <c r="T570" s="8">
        <f t="shared" si="87"/>
        <v>6.25</v>
      </c>
      <c r="U570" s="7">
        <f t="shared" si="88"/>
        <v>5.833333333333333</v>
      </c>
      <c r="V570" s="7">
        <f t="shared" si="89"/>
        <v>5.9375</v>
      </c>
    </row>
    <row r="571" spans="1:22" ht="13.5" x14ac:dyDescent="0.25">
      <c r="A571" s="3">
        <f>RSI!A571</f>
        <v>43133</v>
      </c>
      <c r="B571" s="2">
        <f>RSI!B571</f>
        <v>0.67</v>
      </c>
      <c r="C571" s="2">
        <f>RSI!I571</f>
        <v>52.612909066287429</v>
      </c>
      <c r="D571" s="2">
        <f>MACD!E571</f>
        <v>-1.3606702872200227E-2</v>
      </c>
      <c r="E571" s="2">
        <f>MACD!F571</f>
        <v>-5.8941591356455894E-2</v>
      </c>
      <c r="F571" s="2">
        <f>'Moving Avg'!D571</f>
        <v>0.67599999999999993</v>
      </c>
      <c r="G571" s="2">
        <f>'Moving Avg'!F571</f>
        <v>0.68900000000000006</v>
      </c>
      <c r="H571" s="2">
        <f>'Moving Avg'!G571</f>
        <v>0.56720000000000004</v>
      </c>
      <c r="I571" s="2">
        <f>'Moving Avg'!H571</f>
        <v>0.72814999999999974</v>
      </c>
      <c r="J571" s="5" t="str">
        <f>OBV!F571</f>
        <v>BEARISH</v>
      </c>
      <c r="K571" s="5" t="str">
        <f>OBV!G571</f>
        <v>WEAK</v>
      </c>
      <c r="L571" s="5" t="str">
        <f>OBV!H571</f>
        <v>CONFIRMED BEARISH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0</v>
      </c>
      <c r="Q571" s="8">
        <f t="shared" si="84"/>
        <v>8.75</v>
      </c>
      <c r="R571" s="8">
        <f t="shared" si="85"/>
        <v>5</v>
      </c>
      <c r="S571" s="8">
        <f t="shared" si="86"/>
        <v>3.75</v>
      </c>
      <c r="T571" s="8">
        <f t="shared" si="87"/>
        <v>6.25</v>
      </c>
      <c r="U571" s="7">
        <f t="shared" si="88"/>
        <v>5.833333333333333</v>
      </c>
      <c r="V571" s="7">
        <f t="shared" si="89"/>
        <v>5.9375</v>
      </c>
    </row>
    <row r="572" spans="1:22" ht="13.5" x14ac:dyDescent="0.25">
      <c r="A572" s="3">
        <f>RSI!A572</f>
        <v>43136</v>
      </c>
      <c r="B572" s="2">
        <f>RSI!B572</f>
        <v>0.69</v>
      </c>
      <c r="C572" s="2">
        <f>RSI!I572</f>
        <v>55.739312141552929</v>
      </c>
      <c r="D572" s="2">
        <f>MACD!E572</f>
        <v>9.5360045686850858E-3</v>
      </c>
      <c r="E572" s="2">
        <f>MACD!F572</f>
        <v>-4.5246072171427704E-2</v>
      </c>
      <c r="F572" s="2">
        <f>'Moving Avg'!D572</f>
        <v>0.67</v>
      </c>
      <c r="G572" s="2">
        <f>'Moving Avg'!F572</f>
        <v>0.6944999999999999</v>
      </c>
      <c r="H572" s="2">
        <f>'Moving Avg'!G572</f>
        <v>0.57079999999999997</v>
      </c>
      <c r="I572" s="2">
        <f>'Moving Avg'!H572</f>
        <v>0.72744999999999971</v>
      </c>
      <c r="J572" s="5" t="str">
        <f>OBV!F572</f>
        <v>BULLISH</v>
      </c>
      <c r="K572" s="5" t="str">
        <f>OBV!G572</f>
        <v>STRONG</v>
      </c>
      <c r="L572" s="5" t="str">
        <f>OBV!H572</f>
        <v>BULLISH DIVERGENCE</v>
      </c>
      <c r="M572" s="7">
        <f t="shared" si="80"/>
        <v>25</v>
      </c>
      <c r="N572" s="7">
        <f t="shared" si="81"/>
        <v>0</v>
      </c>
      <c r="O572" s="7">
        <f t="shared" si="82"/>
        <v>0</v>
      </c>
      <c r="P572" s="7">
        <f t="shared" si="83"/>
        <v>83</v>
      </c>
      <c r="Q572" s="8">
        <f t="shared" si="84"/>
        <v>21.2</v>
      </c>
      <c r="R572" s="8">
        <f t="shared" si="85"/>
        <v>25.75</v>
      </c>
      <c r="S572" s="8">
        <f t="shared" si="86"/>
        <v>41.1</v>
      </c>
      <c r="T572" s="8">
        <f t="shared" si="87"/>
        <v>27</v>
      </c>
      <c r="U572" s="7">
        <f t="shared" si="88"/>
        <v>29.350000000000005</v>
      </c>
      <c r="V572" s="7">
        <f t="shared" si="89"/>
        <v>28.762500000000003</v>
      </c>
    </row>
    <row r="573" spans="1:22" ht="13.5" x14ac:dyDescent="0.25">
      <c r="A573" s="3">
        <f>RSI!A573</f>
        <v>43137</v>
      </c>
      <c r="B573" s="2">
        <f>RSI!B573</f>
        <v>0.72</v>
      </c>
      <c r="C573" s="2">
        <f>RSI!I573</f>
        <v>60.002138437625106</v>
      </c>
      <c r="D573" s="2">
        <f>MACD!E573</f>
        <v>3.1319766756630174E-2</v>
      </c>
      <c r="E573" s="2">
        <f>MACD!F573</f>
        <v>-2.9932904385816132E-2</v>
      </c>
      <c r="F573" s="2">
        <f>'Moving Avg'!D573</f>
        <v>0.67799999999999994</v>
      </c>
      <c r="G573" s="2">
        <f>'Moving Avg'!F573</f>
        <v>0.70150000000000001</v>
      </c>
      <c r="H573" s="2">
        <f>'Moving Avg'!G573</f>
        <v>0.57499999999999996</v>
      </c>
      <c r="I573" s="2">
        <f>'Moving Avg'!H573</f>
        <v>0.72689999999999966</v>
      </c>
      <c r="J573" s="5" t="str">
        <f>OBV!F573</f>
        <v>BULLISH</v>
      </c>
      <c r="K573" s="5" t="str">
        <f>OBV!G573</f>
        <v>STRONG</v>
      </c>
      <c r="L573" s="5" t="str">
        <f>OBV!H573</f>
        <v>CONFIRMED BULLISH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100</v>
      </c>
      <c r="Q573" s="8">
        <f t="shared" si="84"/>
        <v>23.75</v>
      </c>
      <c r="R573" s="8">
        <f t="shared" si="85"/>
        <v>30</v>
      </c>
      <c r="S573" s="8">
        <f t="shared" si="86"/>
        <v>48.75</v>
      </c>
      <c r="T573" s="8">
        <f t="shared" si="87"/>
        <v>31.25</v>
      </c>
      <c r="U573" s="7">
        <f t="shared" si="88"/>
        <v>34.166666666666664</v>
      </c>
      <c r="V573" s="7">
        <f t="shared" si="89"/>
        <v>33.4375</v>
      </c>
    </row>
    <row r="574" spans="1:22" ht="13.5" x14ac:dyDescent="0.25">
      <c r="A574" s="3">
        <f>RSI!A574</f>
        <v>43138</v>
      </c>
      <c r="B574" s="2">
        <f>RSI!B574</f>
        <v>0.72</v>
      </c>
      <c r="C574" s="2">
        <f>RSI!I574</f>
        <v>60.002138437625099</v>
      </c>
      <c r="D574" s="2">
        <f>MACD!E574</f>
        <v>4.1705110160215386E-2</v>
      </c>
      <c r="E574" s="2">
        <f>MACD!F574</f>
        <v>-1.5605301476609828E-2</v>
      </c>
      <c r="F574" s="2">
        <f>'Moving Avg'!D574</f>
        <v>0.69199999999999995</v>
      </c>
      <c r="G574" s="2">
        <f>'Moving Avg'!F574</f>
        <v>0.70799999999999996</v>
      </c>
      <c r="H574" s="2">
        <f>'Moving Avg'!G574</f>
        <v>0.57940000000000003</v>
      </c>
      <c r="I574" s="2">
        <f>'Moving Avg'!H574</f>
        <v>0.72634999999999972</v>
      </c>
      <c r="J574" s="5" t="str">
        <f>OBV!F574</f>
        <v>BULLISH</v>
      </c>
      <c r="K574" s="5" t="str">
        <f>OBV!G574</f>
        <v>STRONG</v>
      </c>
      <c r="L574" s="5" t="str">
        <f>OBV!H574</f>
        <v>CONFIRMED BULLISH</v>
      </c>
      <c r="M574" s="7">
        <f t="shared" si="80"/>
        <v>25</v>
      </c>
      <c r="N574" s="7">
        <f t="shared" si="81"/>
        <v>0</v>
      </c>
      <c r="O574" s="7">
        <f t="shared" si="82"/>
        <v>0</v>
      </c>
      <c r="P574" s="7">
        <f t="shared" si="83"/>
        <v>100</v>
      </c>
      <c r="Q574" s="8">
        <f t="shared" si="84"/>
        <v>23.75</v>
      </c>
      <c r="R574" s="8">
        <f t="shared" si="85"/>
        <v>30</v>
      </c>
      <c r="S574" s="8">
        <f t="shared" si="86"/>
        <v>48.75</v>
      </c>
      <c r="T574" s="8">
        <f t="shared" si="87"/>
        <v>31.25</v>
      </c>
      <c r="U574" s="7">
        <f t="shared" si="88"/>
        <v>34.166666666666664</v>
      </c>
      <c r="V574" s="7">
        <f t="shared" si="89"/>
        <v>33.4375</v>
      </c>
    </row>
    <row r="575" spans="1:22" ht="13.5" x14ac:dyDescent="0.25">
      <c r="A575" s="3">
        <f>RSI!A575</f>
        <v>43139</v>
      </c>
      <c r="B575" s="2">
        <f>RSI!B575</f>
        <v>0.72</v>
      </c>
      <c r="C575" s="2">
        <f>RSI!I575</f>
        <v>60.002138437625092</v>
      </c>
      <c r="D575" s="2">
        <f>MACD!E575</f>
        <v>4.5548839491682758E-2</v>
      </c>
      <c r="E575" s="2">
        <f>MACD!F575</f>
        <v>-3.374473282951311E-3</v>
      </c>
      <c r="F575" s="2">
        <f>'Moving Avg'!D575</f>
        <v>0.70399999999999996</v>
      </c>
      <c r="G575" s="2">
        <f>'Moving Avg'!F575</f>
        <v>0.71400000000000008</v>
      </c>
      <c r="H575" s="2">
        <f>'Moving Avg'!G575</f>
        <v>0.58379999999999999</v>
      </c>
      <c r="I575" s="2">
        <f>'Moving Avg'!H575</f>
        <v>0.72579999999999956</v>
      </c>
      <c r="J575" s="5" t="str">
        <f>OBV!F575</f>
        <v>BULLISH</v>
      </c>
      <c r="K575" s="5" t="str">
        <f>OBV!G575</f>
        <v>STRONG</v>
      </c>
      <c r="L575" s="5" t="str">
        <f>OBV!H575</f>
        <v>CONFIRMED BULLISH</v>
      </c>
      <c r="M575" s="7">
        <f t="shared" si="80"/>
        <v>25</v>
      </c>
      <c r="N575" s="7">
        <f t="shared" si="81"/>
        <v>0</v>
      </c>
      <c r="O575" s="7">
        <f t="shared" si="82"/>
        <v>0</v>
      </c>
      <c r="P575" s="7">
        <f t="shared" si="83"/>
        <v>100</v>
      </c>
      <c r="Q575" s="8">
        <f t="shared" si="84"/>
        <v>23.75</v>
      </c>
      <c r="R575" s="8">
        <f t="shared" si="85"/>
        <v>30</v>
      </c>
      <c r="S575" s="8">
        <f t="shared" si="86"/>
        <v>48.75</v>
      </c>
      <c r="T575" s="8">
        <f t="shared" si="87"/>
        <v>31.25</v>
      </c>
      <c r="U575" s="7">
        <f t="shared" si="88"/>
        <v>34.166666666666664</v>
      </c>
      <c r="V575" s="7">
        <f t="shared" si="89"/>
        <v>33.4375</v>
      </c>
    </row>
    <row r="576" spans="1:22" ht="13.5" x14ac:dyDescent="0.25">
      <c r="A576" s="3">
        <f>RSI!A576</f>
        <v>43140</v>
      </c>
      <c r="B576" s="2">
        <f>RSI!B576</f>
        <v>0.72</v>
      </c>
      <c r="C576" s="2">
        <f>RSI!I576</f>
        <v>60.002138437625099</v>
      </c>
      <c r="D576" s="2">
        <f>MACD!E576</f>
        <v>4.388168908765655E-2</v>
      </c>
      <c r="E576" s="2">
        <f>MACD!F576</f>
        <v>6.0767591911702612E-3</v>
      </c>
      <c r="F576" s="2">
        <f>'Moving Avg'!D576</f>
        <v>0.71399999999999986</v>
      </c>
      <c r="G576" s="2">
        <f>'Moving Avg'!F576</f>
        <v>0.71950000000000014</v>
      </c>
      <c r="H576" s="2">
        <f>'Moving Avg'!G576</f>
        <v>0.58839999999999992</v>
      </c>
      <c r="I576" s="2">
        <f>'Moving Avg'!H576</f>
        <v>0.7253999999999996</v>
      </c>
      <c r="J576" s="5" t="str">
        <f>OBV!F576</f>
        <v>BULLISH</v>
      </c>
      <c r="K576" s="5" t="str">
        <f>OBV!G576</f>
        <v>STRONG</v>
      </c>
      <c r="L576" s="5" t="str">
        <f>OBV!H576</f>
        <v>CONFIRMED BULLISH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100</v>
      </c>
      <c r="Q576" s="8">
        <f t="shared" si="84"/>
        <v>23.75</v>
      </c>
      <c r="R576" s="8">
        <f t="shared" si="85"/>
        <v>30</v>
      </c>
      <c r="S576" s="8">
        <f t="shared" si="86"/>
        <v>48.75</v>
      </c>
      <c r="T576" s="8">
        <f t="shared" si="87"/>
        <v>31.25</v>
      </c>
      <c r="U576" s="7">
        <f t="shared" si="88"/>
        <v>34.166666666666664</v>
      </c>
      <c r="V576" s="7">
        <f t="shared" si="89"/>
        <v>33.4375</v>
      </c>
    </row>
    <row r="577" spans="1:22" ht="13.5" x14ac:dyDescent="0.25">
      <c r="A577" s="3">
        <f>RSI!A577</f>
        <v>43143</v>
      </c>
      <c r="B577" s="2">
        <f>RSI!B577</f>
        <v>0.72</v>
      </c>
      <c r="C577" s="2">
        <f>RSI!I577</f>
        <v>60.002138437625092</v>
      </c>
      <c r="D577" s="2">
        <f>MACD!E577</f>
        <v>4.0650939465269431E-2</v>
      </c>
      <c r="E577" s="2">
        <f>MACD!F577</f>
        <v>1.2991595245990096E-2</v>
      </c>
      <c r="F577" s="2">
        <f>'Moving Avg'!D577</f>
        <v>0.72</v>
      </c>
      <c r="G577" s="2">
        <f>'Moving Avg'!F577</f>
        <v>0.72350000000000025</v>
      </c>
      <c r="H577" s="2">
        <f>'Moving Avg'!G577</f>
        <v>0.59299999999999986</v>
      </c>
      <c r="I577" s="2">
        <f>'Moving Avg'!H577</f>
        <v>0.72484999999999955</v>
      </c>
      <c r="J577" s="5" t="str">
        <f>OBV!F577</f>
        <v>BULLISH</v>
      </c>
      <c r="K577" s="5" t="str">
        <f>OBV!G577</f>
        <v>NEUTRAL</v>
      </c>
      <c r="L577" s="5" t="str">
        <f>OBV!H577</f>
        <v>CONFIRMED BULLISH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83.5</v>
      </c>
      <c r="Q577" s="8">
        <f t="shared" si="84"/>
        <v>21.274999999999999</v>
      </c>
      <c r="R577" s="8">
        <f t="shared" si="85"/>
        <v>25.875</v>
      </c>
      <c r="S577" s="8">
        <f t="shared" si="86"/>
        <v>41.325000000000003</v>
      </c>
      <c r="T577" s="8">
        <f t="shared" si="87"/>
        <v>27.125</v>
      </c>
      <c r="U577" s="7">
        <f t="shared" si="88"/>
        <v>29.491666666666664</v>
      </c>
      <c r="V577" s="7">
        <f t="shared" si="89"/>
        <v>28.9</v>
      </c>
    </row>
    <row r="578" spans="1:22" ht="13.5" x14ac:dyDescent="0.25">
      <c r="A578" s="3">
        <f>RSI!A578</f>
        <v>43144</v>
      </c>
      <c r="B578" s="2">
        <f>RSI!B578</f>
        <v>0.7</v>
      </c>
      <c r="C578" s="2">
        <f>RSI!I578</f>
        <v>54.896432939483404</v>
      </c>
      <c r="D578" s="2">
        <f>MACD!E578</f>
        <v>3.2984102131886295E-2</v>
      </c>
      <c r="E578" s="2">
        <f>MACD!F578</f>
        <v>1.6990096623169339E-2</v>
      </c>
      <c r="F578" s="2">
        <f>'Moving Avg'!D578</f>
        <v>0.71599999999999997</v>
      </c>
      <c r="G578" s="2">
        <f>'Moving Avg'!F578</f>
        <v>0.72500000000000009</v>
      </c>
      <c r="H578" s="2">
        <f>'Moving Avg'!G578</f>
        <v>0.59719999999999995</v>
      </c>
      <c r="I578" s="2">
        <f>'Moving Avg'!H578</f>
        <v>0.72419999999999962</v>
      </c>
      <c r="J578" s="5" t="str">
        <f>OBV!F578</f>
        <v>BEARISH</v>
      </c>
      <c r="K578" s="5" t="str">
        <f>OBV!G578</f>
        <v>WEAK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0</v>
      </c>
      <c r="Q578" s="8">
        <f t="shared" si="84"/>
        <v>8.75</v>
      </c>
      <c r="R578" s="8">
        <f t="shared" si="85"/>
        <v>5</v>
      </c>
      <c r="S578" s="8">
        <f t="shared" si="86"/>
        <v>3.75</v>
      </c>
      <c r="T578" s="8">
        <f t="shared" si="87"/>
        <v>6.25</v>
      </c>
      <c r="U578" s="7">
        <f t="shared" si="88"/>
        <v>5.833333333333333</v>
      </c>
      <c r="V578" s="7">
        <f t="shared" si="89"/>
        <v>5.9375</v>
      </c>
    </row>
    <row r="579" spans="1:22" ht="13.5" x14ac:dyDescent="0.25">
      <c r="A579" s="3">
        <f>RSI!A579</f>
        <v>43145</v>
      </c>
      <c r="B579" s="2">
        <f>RSI!B579</f>
        <v>0.68</v>
      </c>
      <c r="C579" s="2">
        <f>RSI!I579</f>
        <v>50.288147682206407</v>
      </c>
      <c r="D579" s="2">
        <f>MACD!E579</f>
        <v>2.3239610179726866E-2</v>
      </c>
      <c r="E579" s="2">
        <f>MACD!F579</f>
        <v>1.8239999334480846E-2</v>
      </c>
      <c r="F579" s="2">
        <f>'Moving Avg'!D579</f>
        <v>0.70800000000000007</v>
      </c>
      <c r="G579" s="2">
        <f>'Moving Avg'!F579</f>
        <v>0.72399999999999998</v>
      </c>
      <c r="H579" s="2">
        <f>'Moving Avg'!G579</f>
        <v>0.60059999999999991</v>
      </c>
      <c r="I579" s="2">
        <f>'Moving Avg'!H579</f>
        <v>0.72344999999999937</v>
      </c>
      <c r="J579" s="5" t="str">
        <f>OBV!F579</f>
        <v>BEARISH</v>
      </c>
      <c r="K579" s="5" t="str">
        <f>OBV!G579</f>
        <v>WEAK</v>
      </c>
      <c r="L579" s="5" t="str">
        <f>OBV!H579</f>
        <v>CONFIRMED BEARISH</v>
      </c>
      <c r="M579" s="7">
        <f t="shared" si="90"/>
        <v>25</v>
      </c>
      <c r="N579" s="7">
        <f t="shared" si="91"/>
        <v>0</v>
      </c>
      <c r="O579" s="7">
        <f t="shared" si="92"/>
        <v>0</v>
      </c>
      <c r="P579" s="7">
        <f t="shared" si="93"/>
        <v>0</v>
      </c>
      <c r="Q579" s="8">
        <f t="shared" ref="Q579:Q642" si="94">0.35*M579+N579*0.35+O579*0.15+P579*0.15</f>
        <v>8.75</v>
      </c>
      <c r="R579" s="8">
        <f t="shared" ref="R579:R642" si="95">M579*0.2+N579*0.2+O579*0.35+P579*0.25</f>
        <v>5</v>
      </c>
      <c r="S579" s="8">
        <f t="shared" ref="S579:S642" si="96">M579*0.15+N579*0.15+O579*0.25+P579*0.45</f>
        <v>3.75</v>
      </c>
      <c r="T579" s="8">
        <f t="shared" ref="T579:T642" si="97">0.25*SUM(M579:P579)</f>
        <v>6.25</v>
      </c>
      <c r="U579" s="7">
        <f t="shared" ref="U579:U642" si="98">SUM(Q579:S579)/3</f>
        <v>5.833333333333333</v>
      </c>
      <c r="V579" s="7">
        <f t="shared" ref="V579:V642" si="99">SUM(Q579:T579)/4</f>
        <v>5.9375</v>
      </c>
    </row>
    <row r="580" spans="1:22" ht="13.5" x14ac:dyDescent="0.25">
      <c r="A580" s="3">
        <f>RSI!A580</f>
        <v>43146</v>
      </c>
      <c r="B580" s="2">
        <f>RSI!B580</f>
        <v>0.66</v>
      </c>
      <c r="C580" s="2">
        <f>RSI!I580</f>
        <v>46.118889819701231</v>
      </c>
      <c r="D580" s="2">
        <f>MACD!E580</f>
        <v>1.8018260528551155E-2</v>
      </c>
      <c r="E580" s="2">
        <f>MACD!F580</f>
        <v>1.8195651573294908E-2</v>
      </c>
      <c r="F580" s="2">
        <f>'Moving Avg'!D580</f>
        <v>0.69599999999999995</v>
      </c>
      <c r="G580" s="2">
        <f>'Moving Avg'!F580</f>
        <v>0.72050000000000014</v>
      </c>
      <c r="H580" s="2">
        <f>'Moving Avg'!G580</f>
        <v>0.60359999999999991</v>
      </c>
      <c r="I580" s="2">
        <f>'Moving Avg'!H580</f>
        <v>0.72259999999999946</v>
      </c>
      <c r="J580" s="5" t="str">
        <f>OBV!F580</f>
        <v>BEARISH</v>
      </c>
      <c r="K580" s="5" t="str">
        <f>OBV!G580</f>
        <v>WEAK</v>
      </c>
      <c r="L580" s="5" t="str">
        <f>OBV!H580</f>
        <v>CONFIRMED BEARISH</v>
      </c>
      <c r="M580" s="7">
        <f t="shared" si="90"/>
        <v>25</v>
      </c>
      <c r="N580" s="7">
        <f t="shared" si="91"/>
        <v>45</v>
      </c>
      <c r="O580" s="7">
        <f t="shared" si="92"/>
        <v>0</v>
      </c>
      <c r="P580" s="7">
        <f t="shared" si="93"/>
        <v>0</v>
      </c>
      <c r="Q580" s="8">
        <f t="shared" si="94"/>
        <v>24.5</v>
      </c>
      <c r="R580" s="8">
        <f t="shared" si="95"/>
        <v>14</v>
      </c>
      <c r="S580" s="8">
        <f t="shared" si="96"/>
        <v>10.5</v>
      </c>
      <c r="T580" s="8">
        <f t="shared" si="97"/>
        <v>17.5</v>
      </c>
      <c r="U580" s="7">
        <f t="shared" si="98"/>
        <v>16.333333333333332</v>
      </c>
      <c r="V580" s="7">
        <f t="shared" si="99"/>
        <v>16.625</v>
      </c>
    </row>
    <row r="581" spans="1:22" ht="13.5" x14ac:dyDescent="0.25">
      <c r="A581" s="3">
        <f>RSI!A581</f>
        <v>43147</v>
      </c>
      <c r="B581" s="2">
        <f>RSI!B581</f>
        <v>0.65</v>
      </c>
      <c r="C581" s="2">
        <f>RSI!I581</f>
        <v>44.148015236308574</v>
      </c>
      <c r="D581" s="2">
        <f>MACD!E581</f>
        <v>1.6001325496677765E-2</v>
      </c>
      <c r="E581" s="2">
        <f>MACD!F581</f>
        <v>1.7756786357971482E-2</v>
      </c>
      <c r="F581" s="2">
        <f>'Moving Avg'!D581</f>
        <v>0.68200000000000005</v>
      </c>
      <c r="G581" s="2">
        <f>'Moving Avg'!F581</f>
        <v>0.71450000000000014</v>
      </c>
      <c r="H581" s="2">
        <f>'Moving Avg'!G581</f>
        <v>0.60639999999999983</v>
      </c>
      <c r="I581" s="2">
        <f>'Moving Avg'!H581</f>
        <v>0.72174999999999967</v>
      </c>
      <c r="J581" s="5" t="str">
        <f>OBV!F581</f>
        <v>BEARISH</v>
      </c>
      <c r="K581" s="5" t="str">
        <f>OBV!G581</f>
        <v>WEAK</v>
      </c>
      <c r="L581" s="5" t="str">
        <f>OBV!H581</f>
        <v>CONFIRMED BEARISH</v>
      </c>
      <c r="M581" s="7">
        <f t="shared" si="90"/>
        <v>25</v>
      </c>
      <c r="N581" s="7">
        <f t="shared" si="91"/>
        <v>45</v>
      </c>
      <c r="O581" s="7">
        <f t="shared" si="92"/>
        <v>0</v>
      </c>
      <c r="P581" s="7">
        <f t="shared" si="93"/>
        <v>0</v>
      </c>
      <c r="Q581" s="8">
        <f t="shared" si="94"/>
        <v>24.5</v>
      </c>
      <c r="R581" s="8">
        <f t="shared" si="95"/>
        <v>14</v>
      </c>
      <c r="S581" s="8">
        <f t="shared" si="96"/>
        <v>10.5</v>
      </c>
      <c r="T581" s="8">
        <f t="shared" si="97"/>
        <v>17.5</v>
      </c>
      <c r="U581" s="7">
        <f t="shared" si="98"/>
        <v>16.333333333333332</v>
      </c>
      <c r="V581" s="7">
        <f t="shared" si="99"/>
        <v>16.625</v>
      </c>
    </row>
    <row r="582" spans="1:22" ht="13.5" x14ac:dyDescent="0.25">
      <c r="A582" s="3">
        <f>RSI!A582</f>
        <v>43150</v>
      </c>
      <c r="B582" s="2">
        <f>RSI!B582</f>
        <v>0.66</v>
      </c>
      <c r="C582" s="2">
        <f>RSI!I582</f>
        <v>46.605340519180444</v>
      </c>
      <c r="D582" s="2">
        <f>MACD!E582</f>
        <v>1.680285701875206E-2</v>
      </c>
      <c r="E582" s="2">
        <f>MACD!F582</f>
        <v>1.75660004901276E-2</v>
      </c>
      <c r="F582" s="2">
        <f>'Moving Avg'!D582</f>
        <v>0.67</v>
      </c>
      <c r="G582" s="2">
        <f>'Moving Avg'!F582</f>
        <v>0.70700000000000007</v>
      </c>
      <c r="H582" s="2">
        <f>'Moving Avg'!G582</f>
        <v>0.60959999999999992</v>
      </c>
      <c r="I582" s="2">
        <f>'Moving Avg'!H582</f>
        <v>0.72094999999999976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  <c r="M582" s="7">
        <f t="shared" si="90"/>
        <v>25</v>
      </c>
      <c r="N582" s="7">
        <f t="shared" si="91"/>
        <v>45</v>
      </c>
      <c r="O582" s="7">
        <f t="shared" si="92"/>
        <v>0</v>
      </c>
      <c r="P582" s="7">
        <f t="shared" si="93"/>
        <v>0</v>
      </c>
      <c r="Q582" s="8">
        <f t="shared" si="94"/>
        <v>24.5</v>
      </c>
      <c r="R582" s="8">
        <f t="shared" si="95"/>
        <v>14</v>
      </c>
      <c r="S582" s="8">
        <f t="shared" si="96"/>
        <v>10.5</v>
      </c>
      <c r="T582" s="8">
        <f t="shared" si="97"/>
        <v>17.5</v>
      </c>
      <c r="U582" s="7">
        <f t="shared" si="98"/>
        <v>16.333333333333332</v>
      </c>
      <c r="V582" s="7">
        <f t="shared" si="99"/>
        <v>16.625</v>
      </c>
    </row>
    <row r="583" spans="1:22" ht="13.5" x14ac:dyDescent="0.25">
      <c r="A583" s="3">
        <f>RSI!A583</f>
        <v>43151</v>
      </c>
      <c r="B583" s="2">
        <f>RSI!B583</f>
        <v>0.65</v>
      </c>
      <c r="C583" s="2">
        <f>RSI!I583</f>
        <v>44.497006035193358</v>
      </c>
      <c r="D583" s="2">
        <f>MACD!E583</f>
        <v>2.2937357703924133E-2</v>
      </c>
      <c r="E583" s="2">
        <f>MACD!F583</f>
        <v>1.8640271932886907E-2</v>
      </c>
      <c r="F583" s="2">
        <f>'Moving Avg'!D583</f>
        <v>0.66</v>
      </c>
      <c r="G583" s="2">
        <f>'Moving Avg'!F583</f>
        <v>0.69750000000000001</v>
      </c>
      <c r="H583" s="2">
        <f>'Moving Avg'!G583</f>
        <v>0.61259999999999992</v>
      </c>
      <c r="I583" s="2">
        <f>'Moving Avg'!H583</f>
        <v>0.72009999999999974</v>
      </c>
      <c r="J583" s="5" t="str">
        <f>OBV!F583</f>
        <v>BEARISH</v>
      </c>
      <c r="K583" s="5" t="str">
        <f>OBV!G583</f>
        <v>WEAK</v>
      </c>
      <c r="L583" s="5" t="str">
        <f>OBV!H583</f>
        <v>CONFIRMED BEARISH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0</v>
      </c>
      <c r="Q583" s="8">
        <f t="shared" si="94"/>
        <v>8.75</v>
      </c>
      <c r="R583" s="8">
        <f t="shared" si="95"/>
        <v>5</v>
      </c>
      <c r="S583" s="8">
        <f t="shared" si="96"/>
        <v>3.75</v>
      </c>
      <c r="T583" s="8">
        <f t="shared" si="97"/>
        <v>6.25</v>
      </c>
      <c r="U583" s="7">
        <f t="shared" si="98"/>
        <v>5.833333333333333</v>
      </c>
      <c r="V583" s="7">
        <f t="shared" si="99"/>
        <v>5.9375</v>
      </c>
    </row>
    <row r="584" spans="1:22" ht="13.5" x14ac:dyDescent="0.25">
      <c r="A584" s="3">
        <f>RSI!A584</f>
        <v>43152</v>
      </c>
      <c r="B584" s="2">
        <f>RSI!B584</f>
        <v>0.64</v>
      </c>
      <c r="C584" s="2">
        <f>RSI!I584</f>
        <v>42.429910151406958</v>
      </c>
      <c r="D584" s="2">
        <f>MACD!E584</f>
        <v>2.9020657583145315E-2</v>
      </c>
      <c r="E584" s="2">
        <f>MACD!F584</f>
        <v>2.0716349062938587E-2</v>
      </c>
      <c r="F584" s="2">
        <f>'Moving Avg'!D584</f>
        <v>0.65200000000000002</v>
      </c>
      <c r="G584" s="2">
        <f>'Moving Avg'!F584</f>
        <v>0.69000000000000006</v>
      </c>
      <c r="H584" s="2">
        <f>'Moving Avg'!G584</f>
        <v>0.61579999999999979</v>
      </c>
      <c r="I584" s="2">
        <f>'Moving Avg'!H584</f>
        <v>0.71919999999999962</v>
      </c>
      <c r="J584" s="5" t="str">
        <f>OBV!F584</f>
        <v>BEARISH</v>
      </c>
      <c r="K584" s="5" t="str">
        <f>OBV!G584</f>
        <v>WEAK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0</v>
      </c>
      <c r="Q584" s="8">
        <f t="shared" si="94"/>
        <v>8.75</v>
      </c>
      <c r="R584" s="8">
        <f t="shared" si="95"/>
        <v>5</v>
      </c>
      <c r="S584" s="8">
        <f t="shared" si="96"/>
        <v>3.75</v>
      </c>
      <c r="T584" s="8">
        <f t="shared" si="97"/>
        <v>6.25</v>
      </c>
      <c r="U584" s="7">
        <f t="shared" si="98"/>
        <v>5.833333333333333</v>
      </c>
      <c r="V584" s="7">
        <f t="shared" si="99"/>
        <v>5.9375</v>
      </c>
    </row>
    <row r="585" spans="1:22" ht="13.5" x14ac:dyDescent="0.25">
      <c r="A585" s="3">
        <f>RSI!A585</f>
        <v>43153</v>
      </c>
      <c r="B585" s="2">
        <f>RSI!B585</f>
        <v>0.64</v>
      </c>
      <c r="C585" s="2">
        <f>RSI!I585</f>
        <v>42.429910151406958</v>
      </c>
      <c r="D585" s="2">
        <f>MACD!E585</f>
        <v>3.4367736889279965E-2</v>
      </c>
      <c r="E585" s="2">
        <f>MACD!F585</f>
        <v>2.3446626628206863E-2</v>
      </c>
      <c r="F585" s="2">
        <f>'Moving Avg'!D585</f>
        <v>0.64800000000000002</v>
      </c>
      <c r="G585" s="2">
        <f>'Moving Avg'!F585</f>
        <v>0.68400000000000005</v>
      </c>
      <c r="H585" s="2">
        <f>'Moving Avg'!G585</f>
        <v>0.61919999999999986</v>
      </c>
      <c r="I585" s="2">
        <f>'Moving Avg'!H585</f>
        <v>0.71824999999999961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16.5</v>
      </c>
      <c r="Q585" s="8">
        <f t="shared" si="94"/>
        <v>11.225</v>
      </c>
      <c r="R585" s="8">
        <f t="shared" si="95"/>
        <v>9.125</v>
      </c>
      <c r="S585" s="8">
        <f t="shared" si="96"/>
        <v>11.175000000000001</v>
      </c>
      <c r="T585" s="8">
        <f t="shared" si="97"/>
        <v>10.375</v>
      </c>
      <c r="U585" s="7">
        <f t="shared" si="98"/>
        <v>10.508333333333335</v>
      </c>
      <c r="V585" s="7">
        <f t="shared" si="99"/>
        <v>10.475000000000001</v>
      </c>
    </row>
    <row r="586" spans="1:22" ht="13.5" x14ac:dyDescent="0.25">
      <c r="A586" s="3">
        <f>RSI!A586</f>
        <v>43154</v>
      </c>
      <c r="B586" s="2">
        <f>RSI!B586</f>
        <v>0.65</v>
      </c>
      <c r="C586" s="2">
        <f>RSI!I586</f>
        <v>45.373019472168743</v>
      </c>
      <c r="D586" s="2">
        <f>MACD!E586</f>
        <v>3.8336329087655718E-2</v>
      </c>
      <c r="E586" s="2">
        <f>MACD!F586</f>
        <v>2.6424567120096634E-2</v>
      </c>
      <c r="F586" s="2">
        <f>'Moving Avg'!D586</f>
        <v>0.64800000000000002</v>
      </c>
      <c r="G586" s="2">
        <f>'Moving Avg'!F586</f>
        <v>0.68</v>
      </c>
      <c r="H586" s="2">
        <f>'Moving Avg'!G586</f>
        <v>0.62299999999999978</v>
      </c>
      <c r="I586" s="2">
        <f>'Moving Avg'!H586</f>
        <v>0.71734999999999971</v>
      </c>
      <c r="J586" s="5" t="str">
        <f>OBV!F586</f>
        <v>BULLISH</v>
      </c>
      <c r="K586" s="5" t="str">
        <f>OBV!G586</f>
        <v>STRONG</v>
      </c>
      <c r="L586" s="5" t="str">
        <f>OBV!H586</f>
        <v>NEUTRAL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66</v>
      </c>
      <c r="Q586" s="8">
        <f t="shared" si="94"/>
        <v>18.649999999999999</v>
      </c>
      <c r="R586" s="8">
        <f t="shared" si="95"/>
        <v>21.5</v>
      </c>
      <c r="S586" s="8">
        <f t="shared" si="96"/>
        <v>33.450000000000003</v>
      </c>
      <c r="T586" s="8">
        <f t="shared" si="97"/>
        <v>22.75</v>
      </c>
      <c r="U586" s="7">
        <f t="shared" si="98"/>
        <v>24.533333333333331</v>
      </c>
      <c r="V586" s="7">
        <f t="shared" si="99"/>
        <v>24.087499999999999</v>
      </c>
    </row>
    <row r="587" spans="1:22" ht="13.5" x14ac:dyDescent="0.25">
      <c r="A587" s="3">
        <f>RSI!A587</f>
        <v>43157</v>
      </c>
      <c r="B587" s="2">
        <f>RSI!B587</f>
        <v>0.64</v>
      </c>
      <c r="C587" s="2">
        <f>RSI!I587</f>
        <v>43.005372827832538</v>
      </c>
      <c r="D587" s="2">
        <f>MACD!E587</f>
        <v>4.2547205264871324E-2</v>
      </c>
      <c r="E587" s="2">
        <f>MACD!F587</f>
        <v>2.9649094749051572E-2</v>
      </c>
      <c r="F587" s="2">
        <f>'Moving Avg'!D587</f>
        <v>0.64400000000000002</v>
      </c>
      <c r="G587" s="2">
        <f>'Moving Avg'!F587</f>
        <v>0.67600000000000016</v>
      </c>
      <c r="H587" s="2">
        <f>'Moving Avg'!G587</f>
        <v>0.62659999999999982</v>
      </c>
      <c r="I587" s="2">
        <f>'Moving Avg'!H587</f>
        <v>0.7163999999999997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16.5</v>
      </c>
      <c r="Q587" s="8">
        <f t="shared" si="94"/>
        <v>11.225</v>
      </c>
      <c r="R587" s="8">
        <f t="shared" si="95"/>
        <v>9.125</v>
      </c>
      <c r="S587" s="8">
        <f t="shared" si="96"/>
        <v>11.175000000000001</v>
      </c>
      <c r="T587" s="8">
        <f t="shared" si="97"/>
        <v>10.375</v>
      </c>
      <c r="U587" s="7">
        <f t="shared" si="98"/>
        <v>10.508333333333335</v>
      </c>
      <c r="V587" s="7">
        <f t="shared" si="99"/>
        <v>10.475000000000001</v>
      </c>
    </row>
    <row r="588" spans="1:22" ht="13.5" x14ac:dyDescent="0.25">
      <c r="A588" s="3">
        <f>RSI!A588</f>
        <v>43158</v>
      </c>
      <c r="B588" s="2">
        <f>RSI!B588</f>
        <v>0.64</v>
      </c>
      <c r="C588" s="2">
        <f>RSI!I588</f>
        <v>43.005372827832538</v>
      </c>
      <c r="D588" s="2">
        <f>MACD!E588</f>
        <v>4.3196214175625802E-2</v>
      </c>
      <c r="E588" s="2">
        <f>MACD!F588</f>
        <v>3.2358518634366416E-2</v>
      </c>
      <c r="F588" s="2">
        <f>'Moving Avg'!D588</f>
        <v>0.64200000000000013</v>
      </c>
      <c r="G588" s="2">
        <f>'Moving Avg'!F588</f>
        <v>0.67400000000000015</v>
      </c>
      <c r="H588" s="2">
        <f>'Moving Avg'!G588</f>
        <v>0.63019999999999987</v>
      </c>
      <c r="I588" s="2">
        <f>'Moving Avg'!H588</f>
        <v>0.7155499999999998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16.5</v>
      </c>
      <c r="Q588" s="8">
        <f t="shared" si="94"/>
        <v>11.225</v>
      </c>
      <c r="R588" s="8">
        <f t="shared" si="95"/>
        <v>9.125</v>
      </c>
      <c r="S588" s="8">
        <f t="shared" si="96"/>
        <v>11.175000000000001</v>
      </c>
      <c r="T588" s="8">
        <f t="shared" si="97"/>
        <v>10.375</v>
      </c>
      <c r="U588" s="7">
        <f t="shared" si="98"/>
        <v>10.508333333333335</v>
      </c>
      <c r="V588" s="7">
        <f t="shared" si="99"/>
        <v>10.475000000000001</v>
      </c>
    </row>
    <row r="589" spans="1:22" ht="13.5" x14ac:dyDescent="0.25">
      <c r="A589" s="3">
        <f>RSI!A589</f>
        <v>43159</v>
      </c>
      <c r="B589" s="2">
        <f>RSI!B589</f>
        <v>0.64</v>
      </c>
      <c r="C589" s="2">
        <f>RSI!I589</f>
        <v>43.005372827832538</v>
      </c>
      <c r="D589" s="2">
        <f>MACD!E589</f>
        <v>4.0819269998289553E-2</v>
      </c>
      <c r="E589" s="2">
        <f>MACD!F589</f>
        <v>3.4050668907151041E-2</v>
      </c>
      <c r="F589" s="2">
        <f>'Moving Avg'!D589</f>
        <v>0.64200000000000013</v>
      </c>
      <c r="G589" s="2">
        <f>'Moving Avg'!F589</f>
        <v>0.6735000000000001</v>
      </c>
      <c r="H589" s="2">
        <f>'Moving Avg'!G589</f>
        <v>0.6339999999999999</v>
      </c>
      <c r="I589" s="2">
        <f>'Moving Avg'!H589</f>
        <v>0.71464999999999979</v>
      </c>
      <c r="J589" s="5" t="str">
        <f>OBV!F589</f>
        <v>BULLISH</v>
      </c>
      <c r="K589" s="5" t="str">
        <f>OBV!G589</f>
        <v>STRONG</v>
      </c>
      <c r="L589" s="5" t="str">
        <f>OBV!H589</f>
        <v>NEUTRAL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66</v>
      </c>
      <c r="Q589" s="8">
        <f t="shared" si="94"/>
        <v>18.649999999999999</v>
      </c>
      <c r="R589" s="8">
        <f t="shared" si="95"/>
        <v>21.5</v>
      </c>
      <c r="S589" s="8">
        <f t="shared" si="96"/>
        <v>33.450000000000003</v>
      </c>
      <c r="T589" s="8">
        <f t="shared" si="97"/>
        <v>22.75</v>
      </c>
      <c r="U589" s="7">
        <f t="shared" si="98"/>
        <v>24.533333333333331</v>
      </c>
      <c r="V589" s="7">
        <f t="shared" si="99"/>
        <v>24.087499999999999</v>
      </c>
    </row>
    <row r="590" spans="1:22" ht="13.5" x14ac:dyDescent="0.25">
      <c r="A590" s="3">
        <f>RSI!A590</f>
        <v>43160</v>
      </c>
      <c r="B590" s="2">
        <f>RSI!B590</f>
        <v>0.63</v>
      </c>
      <c r="C590" s="2">
        <f>RSI!I590</f>
        <v>40.374041815010266</v>
      </c>
      <c r="D590" s="2">
        <f>MACD!E590</f>
        <v>3.6611473050253807E-2</v>
      </c>
      <c r="E590" s="2">
        <f>MACD!F590</f>
        <v>3.4562829735771593E-2</v>
      </c>
      <c r="F590" s="2">
        <f>'Moving Avg'!D590</f>
        <v>0.64</v>
      </c>
      <c r="G590" s="2">
        <f>'Moving Avg'!F590</f>
        <v>0.67200000000000015</v>
      </c>
      <c r="H590" s="2">
        <f>'Moving Avg'!G590</f>
        <v>0.63759999999999983</v>
      </c>
      <c r="I590" s="2">
        <f>'Moving Avg'!H590</f>
        <v>0.71369999999999967</v>
      </c>
      <c r="J590" s="5" t="str">
        <f>OBV!F590</f>
        <v>BULLISH</v>
      </c>
      <c r="K590" s="5" t="str">
        <f>OBV!G590</f>
        <v>STRONG</v>
      </c>
      <c r="L590" s="5" t="str">
        <f>OBV!H590</f>
        <v>BULLISH DIVERGENCE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83</v>
      </c>
      <c r="Q590" s="8">
        <f t="shared" si="94"/>
        <v>21.2</v>
      </c>
      <c r="R590" s="8">
        <f t="shared" si="95"/>
        <v>25.75</v>
      </c>
      <c r="S590" s="8">
        <f t="shared" si="96"/>
        <v>41.1</v>
      </c>
      <c r="T590" s="8">
        <f t="shared" si="97"/>
        <v>27</v>
      </c>
      <c r="U590" s="7">
        <f t="shared" si="98"/>
        <v>29.350000000000005</v>
      </c>
      <c r="V590" s="7">
        <f t="shared" si="99"/>
        <v>28.762500000000003</v>
      </c>
    </row>
    <row r="591" spans="1:22" ht="13.5" x14ac:dyDescent="0.25">
      <c r="A591" s="3">
        <f>RSI!A591</f>
        <v>43161</v>
      </c>
      <c r="B591" s="2">
        <f>RSI!B591</f>
        <v>0.62</v>
      </c>
      <c r="C591" s="2">
        <f>RSI!I591</f>
        <v>37.878147555505855</v>
      </c>
      <c r="D591" s="2">
        <f>MACD!E591</f>
        <v>3.2441700819738406E-2</v>
      </c>
      <c r="E591" s="2">
        <f>MACD!F591</f>
        <v>3.4138603952564961E-2</v>
      </c>
      <c r="F591" s="2">
        <f>'Moving Avg'!D591</f>
        <v>0.63400000000000001</v>
      </c>
      <c r="G591" s="2">
        <f>'Moving Avg'!F591</f>
        <v>0.6695000000000001</v>
      </c>
      <c r="H591" s="2">
        <f>'Moving Avg'!G591</f>
        <v>0.64099999999999979</v>
      </c>
      <c r="I591" s="2">
        <f>'Moving Avg'!H591</f>
        <v>0.71279999999999977</v>
      </c>
      <c r="J591" s="5" t="str">
        <f>OBV!F591</f>
        <v>BEARISH</v>
      </c>
      <c r="K591" s="5" t="str">
        <f>OBV!G591</f>
        <v>WEAK</v>
      </c>
      <c r="L591" s="5" t="str">
        <f>OBV!H591</f>
        <v>CONFIRMED BEARISH</v>
      </c>
      <c r="M591" s="7">
        <f t="shared" si="90"/>
        <v>25</v>
      </c>
      <c r="N591" s="7">
        <f t="shared" si="91"/>
        <v>45</v>
      </c>
      <c r="O591" s="7">
        <f t="shared" si="92"/>
        <v>0</v>
      </c>
      <c r="P591" s="7">
        <f t="shared" si="93"/>
        <v>0</v>
      </c>
      <c r="Q591" s="8">
        <f t="shared" si="94"/>
        <v>24.5</v>
      </c>
      <c r="R591" s="8">
        <f t="shared" si="95"/>
        <v>14</v>
      </c>
      <c r="S591" s="8">
        <f t="shared" si="96"/>
        <v>10.5</v>
      </c>
      <c r="T591" s="8">
        <f t="shared" si="97"/>
        <v>17.5</v>
      </c>
      <c r="U591" s="7">
        <f t="shared" si="98"/>
        <v>16.333333333333332</v>
      </c>
      <c r="V591" s="7">
        <f t="shared" si="99"/>
        <v>16.625</v>
      </c>
    </row>
    <row r="592" spans="1:22" ht="13.5" x14ac:dyDescent="0.25">
      <c r="A592" s="3">
        <f>RSI!A592</f>
        <v>43164</v>
      </c>
      <c r="B592" s="2">
        <f>RSI!B592</f>
        <v>0.62</v>
      </c>
      <c r="C592" s="2">
        <f>RSI!I592</f>
        <v>37.878147555505855</v>
      </c>
      <c r="D592" s="2">
        <f>MACD!E592</f>
        <v>3.0685421142614078E-2</v>
      </c>
      <c r="E592" s="2">
        <f>MACD!F592</f>
        <v>3.344796739057479E-2</v>
      </c>
      <c r="F592" s="2">
        <f>'Moving Avg'!D592</f>
        <v>0.63000000000000012</v>
      </c>
      <c r="G592" s="2">
        <f>'Moving Avg'!F592</f>
        <v>0.66600000000000015</v>
      </c>
      <c r="H592" s="2">
        <f>'Moving Avg'!G592</f>
        <v>0.64459999999999984</v>
      </c>
      <c r="I592" s="2">
        <f>'Moving Avg'!H592</f>
        <v>0.71189999999999964</v>
      </c>
      <c r="J592" s="5" t="str">
        <f>OBV!F592</f>
        <v>BEARISH</v>
      </c>
      <c r="K592" s="5" t="str">
        <f>OBV!G592</f>
        <v>WEAK</v>
      </c>
      <c r="L592" s="5" t="str">
        <f>OBV!H592</f>
        <v>CONFIRMED BEARISH</v>
      </c>
      <c r="M592" s="7">
        <f t="shared" si="90"/>
        <v>25</v>
      </c>
      <c r="N592" s="7">
        <f t="shared" si="91"/>
        <v>45</v>
      </c>
      <c r="O592" s="7">
        <f t="shared" si="92"/>
        <v>0</v>
      </c>
      <c r="P592" s="7">
        <f t="shared" si="93"/>
        <v>0</v>
      </c>
      <c r="Q592" s="8">
        <f t="shared" si="94"/>
        <v>24.5</v>
      </c>
      <c r="R592" s="8">
        <f t="shared" si="95"/>
        <v>14</v>
      </c>
      <c r="S592" s="8">
        <f t="shared" si="96"/>
        <v>10.5</v>
      </c>
      <c r="T592" s="8">
        <f t="shared" si="97"/>
        <v>17.5</v>
      </c>
      <c r="U592" s="7">
        <f t="shared" si="98"/>
        <v>16.333333333333332</v>
      </c>
      <c r="V592" s="7">
        <f t="shared" si="99"/>
        <v>16.625</v>
      </c>
    </row>
    <row r="593" spans="1:22" ht="13.5" x14ac:dyDescent="0.25">
      <c r="A593" s="3">
        <f>RSI!A593</f>
        <v>43165</v>
      </c>
      <c r="B593" s="2">
        <f>RSI!B593</f>
        <v>0.64</v>
      </c>
      <c r="C593" s="2">
        <f>RSI!I593</f>
        <v>45.66878091130674</v>
      </c>
      <c r="D593" s="2">
        <f>MACD!E593</f>
        <v>2.6395624573441134E-2</v>
      </c>
      <c r="E593" s="2">
        <f>MACD!F593</f>
        <v>3.2037498827148056E-2</v>
      </c>
      <c r="F593" s="2">
        <f>'Moving Avg'!D593</f>
        <v>0.63000000000000012</v>
      </c>
      <c r="G593" s="2">
        <f>'Moving Avg'!F593</f>
        <v>0.66200000000000014</v>
      </c>
      <c r="H593" s="2">
        <f>'Moving Avg'!G593</f>
        <v>0.64859999999999984</v>
      </c>
      <c r="I593" s="2">
        <f>'Moving Avg'!H593</f>
        <v>0.71109999999999973</v>
      </c>
      <c r="J593" s="5" t="str">
        <f>OBV!F593</f>
        <v>BEARISH</v>
      </c>
      <c r="K593" s="5" t="str">
        <f>OBV!G593</f>
        <v>WEAK</v>
      </c>
      <c r="L593" s="5" t="str">
        <f>OBV!H593</f>
        <v>NEUTRAL</v>
      </c>
      <c r="M593" s="7">
        <f t="shared" si="90"/>
        <v>25</v>
      </c>
      <c r="N593" s="7">
        <f t="shared" si="91"/>
        <v>45</v>
      </c>
      <c r="O593" s="7">
        <f t="shared" si="92"/>
        <v>0</v>
      </c>
      <c r="P593" s="7">
        <f t="shared" si="93"/>
        <v>0</v>
      </c>
      <c r="Q593" s="8">
        <f t="shared" si="94"/>
        <v>24.5</v>
      </c>
      <c r="R593" s="8">
        <f t="shared" si="95"/>
        <v>14</v>
      </c>
      <c r="S593" s="8">
        <f t="shared" si="96"/>
        <v>10.5</v>
      </c>
      <c r="T593" s="8">
        <f t="shared" si="97"/>
        <v>17.5</v>
      </c>
      <c r="U593" s="7">
        <f t="shared" si="98"/>
        <v>16.333333333333332</v>
      </c>
      <c r="V593" s="7">
        <f t="shared" si="99"/>
        <v>16.625</v>
      </c>
    </row>
    <row r="594" spans="1:22" ht="13.5" x14ac:dyDescent="0.25">
      <c r="A594" s="3">
        <f>RSI!A594</f>
        <v>43166</v>
      </c>
      <c r="B594" s="2">
        <f>RSI!B594</f>
        <v>0.64</v>
      </c>
      <c r="C594" s="2">
        <f>RSI!I594</f>
        <v>45.668780911306747</v>
      </c>
      <c r="D594" s="2">
        <f>MACD!E594</f>
        <v>2.130936658251148E-2</v>
      </c>
      <c r="E594" s="2">
        <f>MACD!F594</f>
        <v>2.9891872378220743E-2</v>
      </c>
      <c r="F594" s="2">
        <f>'Moving Avg'!D594</f>
        <v>0.63000000000000012</v>
      </c>
      <c r="G594" s="2">
        <f>'Moving Avg'!F594</f>
        <v>0.65800000000000014</v>
      </c>
      <c r="H594" s="2">
        <f>'Moving Avg'!G594</f>
        <v>0.65259999999999996</v>
      </c>
      <c r="I594" s="2">
        <f>'Moving Avg'!H594</f>
        <v>0.7102999999999996</v>
      </c>
      <c r="J594" s="5" t="str">
        <f>OBV!F594</f>
        <v>BEARISH</v>
      </c>
      <c r="K594" s="5" t="str">
        <f>OBV!G594</f>
        <v>WEAK</v>
      </c>
      <c r="L594" s="5" t="str">
        <f>OBV!H594</f>
        <v>NEUTRAL</v>
      </c>
      <c r="M594" s="7">
        <f t="shared" si="90"/>
        <v>25</v>
      </c>
      <c r="N594" s="7">
        <f t="shared" si="91"/>
        <v>45</v>
      </c>
      <c r="O594" s="7">
        <f t="shared" si="92"/>
        <v>0</v>
      </c>
      <c r="P594" s="7">
        <f t="shared" si="93"/>
        <v>0</v>
      </c>
      <c r="Q594" s="8">
        <f t="shared" si="94"/>
        <v>24.5</v>
      </c>
      <c r="R594" s="8">
        <f t="shared" si="95"/>
        <v>14</v>
      </c>
      <c r="S594" s="8">
        <f t="shared" si="96"/>
        <v>10.5</v>
      </c>
      <c r="T594" s="8">
        <f t="shared" si="97"/>
        <v>17.5</v>
      </c>
      <c r="U594" s="7">
        <f t="shared" si="98"/>
        <v>16.333333333333332</v>
      </c>
      <c r="V594" s="7">
        <f t="shared" si="99"/>
        <v>16.625</v>
      </c>
    </row>
    <row r="595" spans="1:22" ht="13.5" x14ac:dyDescent="0.25">
      <c r="A595" s="3">
        <f>RSI!A595</f>
        <v>43167</v>
      </c>
      <c r="B595" s="2">
        <f>RSI!B595</f>
        <v>0.64</v>
      </c>
      <c r="C595" s="2">
        <f>RSI!I595</f>
        <v>45.668780911306747</v>
      </c>
      <c r="D595" s="2">
        <f>MACD!E595</f>
        <v>1.7081564833691831E-2</v>
      </c>
      <c r="E595" s="2">
        <f>MACD!F595</f>
        <v>2.7329810869314963E-2</v>
      </c>
      <c r="F595" s="2">
        <f>'Moving Avg'!D595</f>
        <v>0.63200000000000001</v>
      </c>
      <c r="G595" s="2">
        <f>'Moving Avg'!F595</f>
        <v>0.65400000000000014</v>
      </c>
      <c r="H595" s="2">
        <f>'Moving Avg'!G595</f>
        <v>0.65639999999999987</v>
      </c>
      <c r="I595" s="2">
        <f>'Moving Avg'!H595</f>
        <v>0.70949999999999958</v>
      </c>
      <c r="J595" s="5" t="str">
        <f>OBV!F595</f>
        <v>BEARISH</v>
      </c>
      <c r="K595" s="5" t="str">
        <f>OBV!G595</f>
        <v>WEAK</v>
      </c>
      <c r="L595" s="5" t="str">
        <f>OBV!H595</f>
        <v>BEARISH DIVERGENCE</v>
      </c>
      <c r="M595" s="7">
        <f t="shared" si="90"/>
        <v>25</v>
      </c>
      <c r="N595" s="7">
        <f t="shared" si="91"/>
        <v>45</v>
      </c>
      <c r="O595" s="7">
        <f t="shared" si="92"/>
        <v>0</v>
      </c>
      <c r="P595" s="7">
        <f t="shared" si="93"/>
        <v>0</v>
      </c>
      <c r="Q595" s="8">
        <f t="shared" si="94"/>
        <v>24.5</v>
      </c>
      <c r="R595" s="8">
        <f t="shared" si="95"/>
        <v>14</v>
      </c>
      <c r="S595" s="8">
        <f t="shared" si="96"/>
        <v>10.5</v>
      </c>
      <c r="T595" s="8">
        <f t="shared" si="97"/>
        <v>17.5</v>
      </c>
      <c r="U595" s="7">
        <f t="shared" si="98"/>
        <v>16.333333333333332</v>
      </c>
      <c r="V595" s="7">
        <f t="shared" si="99"/>
        <v>16.625</v>
      </c>
    </row>
    <row r="596" spans="1:22" ht="13.5" x14ac:dyDescent="0.25">
      <c r="A596" s="3">
        <f>RSI!A596</f>
        <v>43168</v>
      </c>
      <c r="B596" s="2">
        <f>RSI!B596</f>
        <v>0.64</v>
      </c>
      <c r="C596" s="2">
        <f>RSI!I596</f>
        <v>45.668780911306747</v>
      </c>
      <c r="D596" s="2">
        <f>MACD!E596</f>
        <v>1.5112984377110061E-2</v>
      </c>
      <c r="E596" s="2">
        <f>MACD!F596</f>
        <v>2.4886445570873984E-2</v>
      </c>
      <c r="F596" s="2">
        <f>'Moving Avg'!D596</f>
        <v>0.63600000000000001</v>
      </c>
      <c r="G596" s="2">
        <f>'Moving Avg'!F596</f>
        <v>0.65000000000000013</v>
      </c>
      <c r="H596" s="2">
        <f>'Moving Avg'!G596</f>
        <v>0.65979999999999994</v>
      </c>
      <c r="I596" s="2">
        <f>'Moving Avg'!H596</f>
        <v>0.70869999999999966</v>
      </c>
      <c r="J596" s="5" t="str">
        <f>OBV!F596</f>
        <v>BULLISH</v>
      </c>
      <c r="K596" s="5" t="str">
        <f>OBV!G596</f>
        <v>NEUTRAL</v>
      </c>
      <c r="L596" s="5" t="str">
        <f>OBV!H596</f>
        <v>CONFIRMED BULLISH</v>
      </c>
      <c r="M596" s="7">
        <f t="shared" si="90"/>
        <v>25</v>
      </c>
      <c r="N596" s="7">
        <f t="shared" si="91"/>
        <v>45</v>
      </c>
      <c r="O596" s="7">
        <f t="shared" si="92"/>
        <v>0</v>
      </c>
      <c r="P596" s="7">
        <f t="shared" si="93"/>
        <v>83.5</v>
      </c>
      <c r="Q596" s="8">
        <f t="shared" si="94"/>
        <v>37.024999999999999</v>
      </c>
      <c r="R596" s="8">
        <f t="shared" si="95"/>
        <v>34.875</v>
      </c>
      <c r="S596" s="8">
        <f t="shared" si="96"/>
        <v>48.075000000000003</v>
      </c>
      <c r="T596" s="8">
        <f t="shared" si="97"/>
        <v>38.375</v>
      </c>
      <c r="U596" s="7">
        <f t="shared" si="98"/>
        <v>39.991666666666667</v>
      </c>
      <c r="V596" s="7">
        <f t="shared" si="99"/>
        <v>39.587500000000006</v>
      </c>
    </row>
    <row r="597" spans="1:22" ht="13.5" x14ac:dyDescent="0.25">
      <c r="A597" s="3">
        <f>RSI!A597</f>
        <v>43171</v>
      </c>
      <c r="B597" s="2">
        <f>RSI!B597</f>
        <v>0.64</v>
      </c>
      <c r="C597" s="2">
        <f>RSI!I597</f>
        <v>45.668780911306747</v>
      </c>
      <c r="D597" s="2">
        <f>MACD!E597</f>
        <v>1.1973920094863866E-2</v>
      </c>
      <c r="E597" s="2">
        <f>MACD!F597</f>
        <v>2.2303940475671961E-2</v>
      </c>
      <c r="F597" s="2">
        <f>'Moving Avg'!D597</f>
        <v>0.64</v>
      </c>
      <c r="G597" s="2">
        <f>'Moving Avg'!F597</f>
        <v>0.64600000000000002</v>
      </c>
      <c r="H597" s="2">
        <f>'Moving Avg'!G597</f>
        <v>0.66279999999999983</v>
      </c>
      <c r="I597" s="2">
        <f>'Moving Avg'!H597</f>
        <v>0.70799999999999952</v>
      </c>
      <c r="J597" s="5" t="str">
        <f>OBV!F597</f>
        <v>BULLISH</v>
      </c>
      <c r="K597" s="5" t="str">
        <f>OBV!G597</f>
        <v>NEUTRAL</v>
      </c>
      <c r="L597" s="5" t="str">
        <f>OBV!H597</f>
        <v>CONFIRMED BULLISH</v>
      </c>
      <c r="M597" s="7">
        <f t="shared" si="90"/>
        <v>25</v>
      </c>
      <c r="N597" s="7">
        <f t="shared" si="91"/>
        <v>45</v>
      </c>
      <c r="O597" s="7">
        <f t="shared" si="92"/>
        <v>0</v>
      </c>
      <c r="P597" s="7">
        <f t="shared" si="93"/>
        <v>83.5</v>
      </c>
      <c r="Q597" s="8">
        <f t="shared" si="94"/>
        <v>37.024999999999999</v>
      </c>
      <c r="R597" s="8">
        <f t="shared" si="95"/>
        <v>34.875</v>
      </c>
      <c r="S597" s="8">
        <f t="shared" si="96"/>
        <v>48.075000000000003</v>
      </c>
      <c r="T597" s="8">
        <f t="shared" si="97"/>
        <v>38.375</v>
      </c>
      <c r="U597" s="7">
        <f t="shared" si="98"/>
        <v>39.991666666666667</v>
      </c>
      <c r="V597" s="7">
        <f t="shared" si="99"/>
        <v>39.587500000000006</v>
      </c>
    </row>
    <row r="598" spans="1:22" ht="13.5" x14ac:dyDescent="0.25">
      <c r="A598" s="3">
        <f>RSI!A598</f>
        <v>43172</v>
      </c>
      <c r="B598" s="2">
        <f>RSI!B598</f>
        <v>0.63</v>
      </c>
      <c r="C598" s="2">
        <f>RSI!I598</f>
        <v>41.866144859883988</v>
      </c>
      <c r="D598" s="2">
        <f>MACD!E598</f>
        <v>1.0118825057835013E-2</v>
      </c>
      <c r="E598" s="2">
        <f>MACD!F598</f>
        <v>1.9866917392104572E-2</v>
      </c>
      <c r="F598" s="2">
        <f>'Moving Avg'!D598</f>
        <v>0.63800000000000001</v>
      </c>
      <c r="G598" s="2">
        <f>'Moving Avg'!F598</f>
        <v>0.64250000000000007</v>
      </c>
      <c r="H598" s="2">
        <f>'Moving Avg'!G598</f>
        <v>0.66520000000000001</v>
      </c>
      <c r="I598" s="2">
        <f>'Moving Avg'!H598</f>
        <v>0.7071499999999995</v>
      </c>
      <c r="J598" s="5" t="str">
        <f>OBV!F598</f>
        <v>BEARISH</v>
      </c>
      <c r="K598" s="5" t="str">
        <f>OBV!G598</f>
        <v>WEAK</v>
      </c>
      <c r="L598" s="5" t="str">
        <f>OBV!H598</f>
        <v>CONFIRMED BEARISH</v>
      </c>
      <c r="M598" s="7">
        <f t="shared" si="90"/>
        <v>25</v>
      </c>
      <c r="N598" s="7">
        <f t="shared" si="91"/>
        <v>45</v>
      </c>
      <c r="O598" s="7">
        <f t="shared" si="92"/>
        <v>0</v>
      </c>
      <c r="P598" s="7">
        <f t="shared" si="93"/>
        <v>0</v>
      </c>
      <c r="Q598" s="8">
        <f t="shared" si="94"/>
        <v>24.5</v>
      </c>
      <c r="R598" s="8">
        <f t="shared" si="95"/>
        <v>14</v>
      </c>
      <c r="S598" s="8">
        <f t="shared" si="96"/>
        <v>10.5</v>
      </c>
      <c r="T598" s="8">
        <f t="shared" si="97"/>
        <v>17.5</v>
      </c>
      <c r="U598" s="7">
        <f t="shared" si="98"/>
        <v>16.333333333333332</v>
      </c>
      <c r="V598" s="7">
        <f t="shared" si="99"/>
        <v>16.625</v>
      </c>
    </row>
    <row r="599" spans="1:22" ht="13.5" x14ac:dyDescent="0.25">
      <c r="A599" s="3">
        <f>RSI!A599</f>
        <v>43173</v>
      </c>
      <c r="B599" s="2">
        <f>RSI!B599</f>
        <v>0.63</v>
      </c>
      <c r="C599" s="2">
        <f>RSI!I599</f>
        <v>41.866144859883988</v>
      </c>
      <c r="D599" s="2">
        <f>MACD!E599</f>
        <v>8.6640488885635358E-3</v>
      </c>
      <c r="E599" s="2">
        <f>MACD!F599</f>
        <v>1.7626343691396366E-2</v>
      </c>
      <c r="F599" s="2">
        <f>'Moving Avg'!D599</f>
        <v>0.6359999999999999</v>
      </c>
      <c r="G599" s="2">
        <f>'Moving Avg'!F599</f>
        <v>0.64000000000000024</v>
      </c>
      <c r="H599" s="2">
        <f>'Moving Avg'!G599</f>
        <v>0.66720000000000002</v>
      </c>
      <c r="I599" s="2">
        <f>'Moving Avg'!H599</f>
        <v>0.7062499999999996</v>
      </c>
      <c r="J599" s="5" t="str">
        <f>OBV!F599</f>
        <v>BEARISH</v>
      </c>
      <c r="K599" s="5" t="str">
        <f>OBV!G599</f>
        <v>WEAK</v>
      </c>
      <c r="L599" s="5" t="str">
        <f>OBV!H599</f>
        <v>CONFIRMED BEARISH</v>
      </c>
      <c r="M599" s="7">
        <f t="shared" si="90"/>
        <v>25</v>
      </c>
      <c r="N599" s="7">
        <f t="shared" si="91"/>
        <v>45</v>
      </c>
      <c r="O599" s="7">
        <f t="shared" si="92"/>
        <v>0</v>
      </c>
      <c r="P599" s="7">
        <f t="shared" si="93"/>
        <v>0</v>
      </c>
      <c r="Q599" s="8">
        <f t="shared" si="94"/>
        <v>24.5</v>
      </c>
      <c r="R599" s="8">
        <f t="shared" si="95"/>
        <v>14</v>
      </c>
      <c r="S599" s="8">
        <f t="shared" si="96"/>
        <v>10.5</v>
      </c>
      <c r="T599" s="8">
        <f t="shared" si="97"/>
        <v>17.5</v>
      </c>
      <c r="U599" s="7">
        <f t="shared" si="98"/>
        <v>16.333333333333332</v>
      </c>
      <c r="V599" s="7">
        <f t="shared" si="99"/>
        <v>16.625</v>
      </c>
    </row>
    <row r="600" spans="1:22" ht="13.5" x14ac:dyDescent="0.25">
      <c r="A600" s="3">
        <f>RSI!A600</f>
        <v>43174</v>
      </c>
      <c r="B600" s="2">
        <f>RSI!B600</f>
        <v>0.62</v>
      </c>
      <c r="C600" s="2">
        <f>RSI!I600</f>
        <v>38.179239554343475</v>
      </c>
      <c r="D600" s="2">
        <f>MACD!E600</f>
        <v>6.7417707059311827E-3</v>
      </c>
      <c r="E600" s="2">
        <f>MACD!F600</f>
        <v>1.544942909430333E-2</v>
      </c>
      <c r="F600" s="2">
        <f>'Moving Avg'!D600</f>
        <v>0.63200000000000001</v>
      </c>
      <c r="G600" s="2">
        <f>'Moving Avg'!F600</f>
        <v>0.63800000000000012</v>
      </c>
      <c r="H600" s="2">
        <f>'Moving Avg'!G600</f>
        <v>0.66859999999999997</v>
      </c>
      <c r="I600" s="2">
        <f>'Moving Avg'!H600</f>
        <v>0.70529999999999959</v>
      </c>
      <c r="J600" s="5" t="str">
        <f>OBV!F600</f>
        <v>BEARISH</v>
      </c>
      <c r="K600" s="5" t="str">
        <f>OBV!G600</f>
        <v>WEAK</v>
      </c>
      <c r="L600" s="5" t="str">
        <f>OBV!H600</f>
        <v>CONFIRMED BEARISH</v>
      </c>
      <c r="M600" s="7">
        <f t="shared" si="90"/>
        <v>25</v>
      </c>
      <c r="N600" s="7">
        <f t="shared" si="91"/>
        <v>45</v>
      </c>
      <c r="O600" s="7">
        <f t="shared" si="92"/>
        <v>0</v>
      </c>
      <c r="P600" s="7">
        <f t="shared" si="93"/>
        <v>0</v>
      </c>
      <c r="Q600" s="8">
        <f t="shared" si="94"/>
        <v>24.5</v>
      </c>
      <c r="R600" s="8">
        <f t="shared" si="95"/>
        <v>14</v>
      </c>
      <c r="S600" s="8">
        <f t="shared" si="96"/>
        <v>10.5</v>
      </c>
      <c r="T600" s="8">
        <f t="shared" si="97"/>
        <v>17.5</v>
      </c>
      <c r="U600" s="7">
        <f t="shared" si="98"/>
        <v>16.333333333333332</v>
      </c>
      <c r="V600" s="7">
        <f t="shared" si="99"/>
        <v>16.625</v>
      </c>
    </row>
    <row r="601" spans="1:22" ht="13.5" x14ac:dyDescent="0.25">
      <c r="A601" s="3">
        <f>RSI!A601</f>
        <v>43175</v>
      </c>
      <c r="B601" s="2">
        <f>RSI!B601</f>
        <v>0.6</v>
      </c>
      <c r="C601" s="2">
        <f>RSI!I601</f>
        <v>32.092116861291217</v>
      </c>
      <c r="D601" s="2">
        <f>MACD!E601</f>
        <v>5.2158630619210111E-3</v>
      </c>
      <c r="E601" s="2">
        <f>MACD!F601</f>
        <v>1.3402715887826867E-2</v>
      </c>
      <c r="F601" s="2">
        <f>'Moving Avg'!D601</f>
        <v>0.624</v>
      </c>
      <c r="G601" s="2">
        <f>'Moving Avg'!F601</f>
        <v>0.63550000000000018</v>
      </c>
      <c r="H601" s="2">
        <f>'Moving Avg'!G601</f>
        <v>0.6694</v>
      </c>
      <c r="I601" s="2">
        <f>'Moving Avg'!H601</f>
        <v>0.7042499999999996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  <c r="M601" s="7">
        <f t="shared" si="90"/>
        <v>25</v>
      </c>
      <c r="N601" s="7">
        <f t="shared" si="91"/>
        <v>45</v>
      </c>
      <c r="O601" s="7">
        <f t="shared" si="92"/>
        <v>0</v>
      </c>
      <c r="P601" s="7">
        <f t="shared" si="93"/>
        <v>0</v>
      </c>
      <c r="Q601" s="8">
        <f t="shared" si="94"/>
        <v>24.5</v>
      </c>
      <c r="R601" s="8">
        <f t="shared" si="95"/>
        <v>14</v>
      </c>
      <c r="S601" s="8">
        <f t="shared" si="96"/>
        <v>10.5</v>
      </c>
      <c r="T601" s="8">
        <f t="shared" si="97"/>
        <v>17.5</v>
      </c>
      <c r="U601" s="7">
        <f t="shared" si="98"/>
        <v>16.333333333333332</v>
      </c>
      <c r="V601" s="7">
        <f t="shared" si="99"/>
        <v>16.625</v>
      </c>
    </row>
    <row r="602" spans="1:22" ht="13.5" x14ac:dyDescent="0.25">
      <c r="A602" s="3">
        <f>RSI!A602</f>
        <v>43178</v>
      </c>
      <c r="B602" s="2">
        <f>RSI!B602</f>
        <v>0.62</v>
      </c>
      <c r="C602" s="2">
        <f>RSI!I602</f>
        <v>42.043268617061052</v>
      </c>
      <c r="D602" s="2">
        <f>MACD!E602</f>
        <v>2.7073500865635314E-3</v>
      </c>
      <c r="E602" s="2">
        <f>MACD!F602</f>
        <v>1.12636427275742E-2</v>
      </c>
      <c r="F602" s="2">
        <f>'Moving Avg'!D602</f>
        <v>0.62</v>
      </c>
      <c r="G602" s="2">
        <f>'Moving Avg'!F602</f>
        <v>0.63349999999999995</v>
      </c>
      <c r="H602" s="2">
        <f>'Moving Avg'!G602</f>
        <v>0.67019999999999991</v>
      </c>
      <c r="I602" s="2">
        <f>'Moving Avg'!H602</f>
        <v>0.70319999999999949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0</v>
      </c>
      <c r="Q602" s="8">
        <f t="shared" si="94"/>
        <v>24.5</v>
      </c>
      <c r="R602" s="8">
        <f t="shared" si="95"/>
        <v>14</v>
      </c>
      <c r="S602" s="8">
        <f t="shared" si="96"/>
        <v>10.5</v>
      </c>
      <c r="T602" s="8">
        <f t="shared" si="97"/>
        <v>17.5</v>
      </c>
      <c r="U602" s="7">
        <f t="shared" si="98"/>
        <v>16.333333333333332</v>
      </c>
      <c r="V602" s="7">
        <f t="shared" si="99"/>
        <v>16.625</v>
      </c>
    </row>
    <row r="603" spans="1:22" ht="13.5" x14ac:dyDescent="0.25">
      <c r="A603" s="3">
        <f>RSI!A603</f>
        <v>43180</v>
      </c>
      <c r="B603" s="2">
        <f>RSI!B603</f>
        <v>0.6</v>
      </c>
      <c r="C603" s="2">
        <f>RSI!I603</f>
        <v>36.312715217891601</v>
      </c>
      <c r="D603" s="2">
        <f>MACD!E603</f>
        <v>5.2695424838011817E-3</v>
      </c>
      <c r="E603" s="2">
        <f>MACD!F603</f>
        <v>1.0064822678819597E-2</v>
      </c>
      <c r="F603" s="2">
        <f>'Moving Avg'!D603</f>
        <v>0.6140000000000001</v>
      </c>
      <c r="G603" s="2">
        <f>'Moving Avg'!F603</f>
        <v>0.63100000000000001</v>
      </c>
      <c r="H603" s="2">
        <f>'Moving Avg'!G603</f>
        <v>0.67059999999999997</v>
      </c>
      <c r="I603" s="2">
        <f>'Moving Avg'!H603</f>
        <v>0.70204999999999951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  <c r="M603" s="7">
        <f t="shared" si="90"/>
        <v>25</v>
      </c>
      <c r="N603" s="7">
        <f t="shared" si="91"/>
        <v>45</v>
      </c>
      <c r="O603" s="7">
        <f t="shared" si="92"/>
        <v>0</v>
      </c>
      <c r="P603" s="7">
        <f t="shared" si="93"/>
        <v>0</v>
      </c>
      <c r="Q603" s="8">
        <f t="shared" si="94"/>
        <v>24.5</v>
      </c>
      <c r="R603" s="8">
        <f t="shared" si="95"/>
        <v>14</v>
      </c>
      <c r="S603" s="8">
        <f t="shared" si="96"/>
        <v>10.5</v>
      </c>
      <c r="T603" s="8">
        <f t="shared" si="97"/>
        <v>17.5</v>
      </c>
      <c r="U603" s="7">
        <f t="shared" si="98"/>
        <v>16.333333333333332</v>
      </c>
      <c r="V603" s="7">
        <f t="shared" si="99"/>
        <v>16.625</v>
      </c>
    </row>
    <row r="604" spans="1:22" ht="13.5" x14ac:dyDescent="0.25">
      <c r="A604" s="3">
        <f>RSI!A604</f>
        <v>43181</v>
      </c>
      <c r="B604" s="2">
        <f>RSI!B604</f>
        <v>0.57999999999999996</v>
      </c>
      <c r="C604" s="2">
        <f>RSI!I604</f>
        <v>31.664768956696804</v>
      </c>
      <c r="D604" s="2">
        <f>MACD!E604</f>
        <v>9.1542283507674016E-3</v>
      </c>
      <c r="E604" s="2">
        <f>MACD!F604</f>
        <v>9.8827038132091594E-3</v>
      </c>
      <c r="F604" s="2">
        <f>'Moving Avg'!D604</f>
        <v>0.60399999999999998</v>
      </c>
      <c r="G604" s="2">
        <f>'Moving Avg'!F604</f>
        <v>0.62799999999999989</v>
      </c>
      <c r="H604" s="2">
        <f>'Moving Avg'!G604</f>
        <v>0.67040000000000011</v>
      </c>
      <c r="I604" s="2">
        <f>'Moving Avg'!H604</f>
        <v>0.70079999999999965</v>
      </c>
      <c r="J604" s="5" t="str">
        <f>OBV!F604</f>
        <v>BEARISH</v>
      </c>
      <c r="K604" s="5" t="str">
        <f>OBV!G604</f>
        <v>WEAK</v>
      </c>
      <c r="L604" s="5" t="str">
        <f>OBV!H604</f>
        <v>CONFIRMED BEARISH</v>
      </c>
      <c r="M604" s="7">
        <f t="shared" si="90"/>
        <v>25</v>
      </c>
      <c r="N604" s="7">
        <f t="shared" si="91"/>
        <v>45</v>
      </c>
      <c r="O604" s="7">
        <f t="shared" si="92"/>
        <v>0</v>
      </c>
      <c r="P604" s="7">
        <f t="shared" si="93"/>
        <v>0</v>
      </c>
      <c r="Q604" s="8">
        <f t="shared" si="94"/>
        <v>24.5</v>
      </c>
      <c r="R604" s="8">
        <f t="shared" si="95"/>
        <v>14</v>
      </c>
      <c r="S604" s="8">
        <f t="shared" si="96"/>
        <v>10.5</v>
      </c>
      <c r="T604" s="8">
        <f t="shared" si="97"/>
        <v>17.5</v>
      </c>
      <c r="U604" s="7">
        <f t="shared" si="98"/>
        <v>16.333333333333332</v>
      </c>
      <c r="V604" s="7">
        <f t="shared" si="99"/>
        <v>16.625</v>
      </c>
    </row>
    <row r="605" spans="1:22" ht="13.5" x14ac:dyDescent="0.25">
      <c r="A605" s="3">
        <f>RSI!A605</f>
        <v>43182</v>
      </c>
      <c r="B605" s="2">
        <f>RSI!B605</f>
        <v>0.59</v>
      </c>
      <c r="C605" s="2">
        <f>RSI!I605</f>
        <v>36.070883325514984</v>
      </c>
      <c r="D605" s="2">
        <f>MACD!E605</f>
        <v>1.203648390635903E-2</v>
      </c>
      <c r="E605" s="2">
        <f>MACD!F605</f>
        <v>1.0313459831839133E-2</v>
      </c>
      <c r="F605" s="2">
        <f>'Moving Avg'!D605</f>
        <v>0.59799999999999998</v>
      </c>
      <c r="G605" s="2">
        <f>'Moving Avg'!F605</f>
        <v>0.62549999999999994</v>
      </c>
      <c r="H605" s="2">
        <f>'Moving Avg'!G605</f>
        <v>0.67020000000000013</v>
      </c>
      <c r="I605" s="2">
        <f>'Moving Avg'!H605</f>
        <v>0.69954999999999967</v>
      </c>
      <c r="J605" s="5" t="str">
        <f>OBV!F605</f>
        <v>BEARISH</v>
      </c>
      <c r="K605" s="5" t="str">
        <f>OBV!G605</f>
        <v>WEAK</v>
      </c>
      <c r="L605" s="5" t="str">
        <f>OBV!H605</f>
        <v>CONFIRMED BEARISH</v>
      </c>
      <c r="M605" s="7">
        <f t="shared" si="90"/>
        <v>25</v>
      </c>
      <c r="N605" s="7">
        <f t="shared" si="91"/>
        <v>0</v>
      </c>
      <c r="O605" s="7">
        <f t="shared" si="92"/>
        <v>0</v>
      </c>
      <c r="P605" s="7">
        <f t="shared" si="93"/>
        <v>0</v>
      </c>
      <c r="Q605" s="8">
        <f t="shared" si="94"/>
        <v>8.75</v>
      </c>
      <c r="R605" s="8">
        <f t="shared" si="95"/>
        <v>5</v>
      </c>
      <c r="S605" s="8">
        <f t="shared" si="96"/>
        <v>3.75</v>
      </c>
      <c r="T605" s="8">
        <f t="shared" si="97"/>
        <v>6.25</v>
      </c>
      <c r="U605" s="7">
        <f t="shared" si="98"/>
        <v>5.833333333333333</v>
      </c>
      <c r="V605" s="7">
        <f t="shared" si="99"/>
        <v>5.9375</v>
      </c>
    </row>
    <row r="606" spans="1:22" ht="13.5" x14ac:dyDescent="0.25">
      <c r="A606" s="3">
        <f>RSI!A606</f>
        <v>43185</v>
      </c>
      <c r="B606" s="2">
        <f>RSI!B606</f>
        <v>0.6</v>
      </c>
      <c r="C606" s="2">
        <f>RSI!I606</f>
        <v>40.221751742812437</v>
      </c>
      <c r="D606" s="2">
        <f>MACD!E606</f>
        <v>1.3986553257248735E-2</v>
      </c>
      <c r="E606" s="2">
        <f>MACD!F606</f>
        <v>1.1048078516921054E-2</v>
      </c>
      <c r="F606" s="2">
        <f>'Moving Avg'!D606</f>
        <v>0.59799999999999998</v>
      </c>
      <c r="G606" s="2">
        <f>'Moving Avg'!F606</f>
        <v>0.62299999999999978</v>
      </c>
      <c r="H606" s="2">
        <f>'Moving Avg'!G606</f>
        <v>0.67000000000000026</v>
      </c>
      <c r="I606" s="2">
        <f>'Moving Avg'!H606</f>
        <v>0.6983499999999998</v>
      </c>
      <c r="J606" s="5" t="str">
        <f>OBV!F606</f>
        <v>BULLISH</v>
      </c>
      <c r="K606" s="5" t="str">
        <f>OBV!G606</f>
        <v>STRONG</v>
      </c>
      <c r="L606" s="5" t="str">
        <f>OBV!H606</f>
        <v>NEUTRAL</v>
      </c>
      <c r="M606" s="7">
        <f t="shared" si="90"/>
        <v>25</v>
      </c>
      <c r="N606" s="7">
        <f t="shared" si="91"/>
        <v>0</v>
      </c>
      <c r="O606" s="7">
        <f t="shared" si="92"/>
        <v>0</v>
      </c>
      <c r="P606" s="7">
        <f t="shared" si="93"/>
        <v>66</v>
      </c>
      <c r="Q606" s="8">
        <f t="shared" si="94"/>
        <v>18.649999999999999</v>
      </c>
      <c r="R606" s="8">
        <f t="shared" si="95"/>
        <v>21.5</v>
      </c>
      <c r="S606" s="8">
        <f t="shared" si="96"/>
        <v>33.450000000000003</v>
      </c>
      <c r="T606" s="8">
        <f t="shared" si="97"/>
        <v>22.75</v>
      </c>
      <c r="U606" s="7">
        <f t="shared" si="98"/>
        <v>24.533333333333331</v>
      </c>
      <c r="V606" s="7">
        <f t="shared" si="99"/>
        <v>24.087499999999999</v>
      </c>
    </row>
    <row r="607" spans="1:22" ht="13.5" x14ac:dyDescent="0.25">
      <c r="A607" s="3">
        <f>RSI!A607</f>
        <v>43186</v>
      </c>
      <c r="B607" s="2">
        <f>RSI!B607</f>
        <v>0.61</v>
      </c>
      <c r="C607" s="2">
        <f>RSI!I607</f>
        <v>44.128498740324041</v>
      </c>
      <c r="D607" s="2">
        <f>MACD!E607</f>
        <v>1.5070094164558179E-2</v>
      </c>
      <c r="E607" s="2">
        <f>MACD!F607</f>
        <v>1.185248164644848E-2</v>
      </c>
      <c r="F607" s="2">
        <f>'Moving Avg'!D607</f>
        <v>0.59599999999999997</v>
      </c>
      <c r="G607" s="2">
        <f>'Moving Avg'!F607</f>
        <v>0.62149999999999983</v>
      </c>
      <c r="H607" s="2">
        <f>'Moving Avg'!G607</f>
        <v>0.66940000000000011</v>
      </c>
      <c r="I607" s="2">
        <f>'Moving Avg'!H607</f>
        <v>0.69720000000000004</v>
      </c>
      <c r="J607" s="5" t="str">
        <f>OBV!F607</f>
        <v>BULLISH</v>
      </c>
      <c r="K607" s="5" t="str">
        <f>OBV!G607</f>
        <v>STRONG</v>
      </c>
      <c r="L607" s="5" t="str">
        <f>OBV!H607</f>
        <v>BULLISH DIVERGENCE</v>
      </c>
      <c r="M607" s="7">
        <f t="shared" si="90"/>
        <v>25</v>
      </c>
      <c r="N607" s="7">
        <f t="shared" si="91"/>
        <v>0</v>
      </c>
      <c r="O607" s="7">
        <f t="shared" si="92"/>
        <v>0</v>
      </c>
      <c r="P607" s="7">
        <f t="shared" si="93"/>
        <v>83</v>
      </c>
      <c r="Q607" s="8">
        <f t="shared" si="94"/>
        <v>21.2</v>
      </c>
      <c r="R607" s="8">
        <f t="shared" si="95"/>
        <v>25.75</v>
      </c>
      <c r="S607" s="8">
        <f t="shared" si="96"/>
        <v>41.1</v>
      </c>
      <c r="T607" s="8">
        <f t="shared" si="97"/>
        <v>27</v>
      </c>
      <c r="U607" s="7">
        <f t="shared" si="98"/>
        <v>29.350000000000005</v>
      </c>
      <c r="V607" s="7">
        <f t="shared" si="99"/>
        <v>28.762500000000003</v>
      </c>
    </row>
    <row r="608" spans="1:22" ht="13.5" x14ac:dyDescent="0.25">
      <c r="A608" s="3">
        <f>RSI!A608</f>
        <v>43187</v>
      </c>
      <c r="B608" s="2">
        <f>RSI!B608</f>
        <v>0.62</v>
      </c>
      <c r="C608" s="2">
        <f>RSI!I608</f>
        <v>47.80224068344684</v>
      </c>
      <c r="D608" s="2">
        <f>MACD!E608</f>
        <v>1.3809961323680398E-2</v>
      </c>
      <c r="E608" s="2">
        <f>MACD!F608</f>
        <v>1.2243977581894864E-2</v>
      </c>
      <c r="F608" s="2">
        <f>'Moving Avg'!D608</f>
        <v>0.6</v>
      </c>
      <c r="G608" s="2">
        <f>'Moving Avg'!F608</f>
        <v>0.62049999999999983</v>
      </c>
      <c r="H608" s="2">
        <f>'Moving Avg'!G608</f>
        <v>0.66839999999999999</v>
      </c>
      <c r="I608" s="2">
        <f>'Moving Avg'!H608</f>
        <v>0.69630000000000014</v>
      </c>
      <c r="J608" s="5" t="str">
        <f>OBV!F608</f>
        <v>BULLISH</v>
      </c>
      <c r="K608" s="5" t="str">
        <f>OBV!G608</f>
        <v>STRONG</v>
      </c>
      <c r="L608" s="5" t="str">
        <f>OBV!H608</f>
        <v>CONFIRMED BULLISH</v>
      </c>
      <c r="M608" s="7">
        <f t="shared" si="90"/>
        <v>25</v>
      </c>
      <c r="N608" s="7">
        <f t="shared" si="91"/>
        <v>0</v>
      </c>
      <c r="O608" s="7">
        <f t="shared" si="92"/>
        <v>0</v>
      </c>
      <c r="P608" s="7">
        <f t="shared" si="93"/>
        <v>100</v>
      </c>
      <c r="Q608" s="8">
        <f t="shared" si="94"/>
        <v>23.75</v>
      </c>
      <c r="R608" s="8">
        <f t="shared" si="95"/>
        <v>30</v>
      </c>
      <c r="S608" s="8">
        <f t="shared" si="96"/>
        <v>48.75</v>
      </c>
      <c r="T608" s="8">
        <f t="shared" si="97"/>
        <v>31.25</v>
      </c>
      <c r="U608" s="7">
        <f t="shared" si="98"/>
        <v>34.166666666666664</v>
      </c>
      <c r="V608" s="7">
        <f t="shared" si="99"/>
        <v>33.4375</v>
      </c>
    </row>
    <row r="609" spans="1:22" ht="13.5" x14ac:dyDescent="0.25">
      <c r="A609" s="3">
        <f>RSI!A609</f>
        <v>43188</v>
      </c>
      <c r="B609" s="2">
        <f>RSI!B609</f>
        <v>0.62</v>
      </c>
      <c r="C609" s="2">
        <f>RSI!I609</f>
        <v>47.802240683446847</v>
      </c>
      <c r="D609" s="2">
        <f>MACD!E609</f>
        <v>1.2779259396227038E-2</v>
      </c>
      <c r="E609" s="2">
        <f>MACD!F609</f>
        <v>1.2351033944761298E-2</v>
      </c>
      <c r="F609" s="2">
        <f>'Moving Avg'!D609</f>
        <v>0.60799999999999998</v>
      </c>
      <c r="G609" s="2">
        <f>'Moving Avg'!F609</f>
        <v>0.61949999999999983</v>
      </c>
      <c r="H609" s="2">
        <f>'Moving Avg'!G609</f>
        <v>0.66680000000000006</v>
      </c>
      <c r="I609" s="2">
        <f>'Moving Avg'!H609</f>
        <v>0.69530000000000003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0</v>
      </c>
      <c r="P609" s="7">
        <f t="shared" si="93"/>
        <v>100</v>
      </c>
      <c r="Q609" s="8">
        <f t="shared" si="94"/>
        <v>23.75</v>
      </c>
      <c r="R609" s="8">
        <f t="shared" si="95"/>
        <v>30</v>
      </c>
      <c r="S609" s="8">
        <f t="shared" si="96"/>
        <v>48.75</v>
      </c>
      <c r="T609" s="8">
        <f t="shared" si="97"/>
        <v>31.25</v>
      </c>
      <c r="U609" s="7">
        <f t="shared" si="98"/>
        <v>34.166666666666664</v>
      </c>
      <c r="V609" s="7">
        <f t="shared" si="99"/>
        <v>33.4375</v>
      </c>
    </row>
    <row r="610" spans="1:22" ht="13.5" x14ac:dyDescent="0.25">
      <c r="A610" s="3">
        <f>RSI!A610</f>
        <v>43189</v>
      </c>
      <c r="B610" s="2">
        <f>RSI!B610</f>
        <v>0.63</v>
      </c>
      <c r="C610" s="2">
        <f>RSI!I610</f>
        <v>51.500718175589896</v>
      </c>
      <c r="D610" s="2">
        <f>MACD!E610</f>
        <v>9.6608546451314448E-3</v>
      </c>
      <c r="E610" s="2">
        <f>MACD!F610</f>
        <v>1.1812998084835328E-2</v>
      </c>
      <c r="F610" s="2">
        <f>'Moving Avg'!D610</f>
        <v>0.61599999999999999</v>
      </c>
      <c r="G610" s="2">
        <f>'Moving Avg'!F610</f>
        <v>0.61949999999999994</v>
      </c>
      <c r="H610" s="2">
        <f>'Moving Avg'!G610</f>
        <v>0.66480000000000017</v>
      </c>
      <c r="I610" s="2">
        <f>'Moving Avg'!H610</f>
        <v>0.69435000000000002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  <c r="M610" s="7">
        <f t="shared" si="90"/>
        <v>25</v>
      </c>
      <c r="N610" s="7">
        <f t="shared" si="91"/>
        <v>45</v>
      </c>
      <c r="O610" s="7">
        <f t="shared" si="92"/>
        <v>0</v>
      </c>
      <c r="P610" s="7">
        <f t="shared" si="93"/>
        <v>100</v>
      </c>
      <c r="Q610" s="8">
        <f t="shared" si="94"/>
        <v>39.5</v>
      </c>
      <c r="R610" s="8">
        <f t="shared" si="95"/>
        <v>39</v>
      </c>
      <c r="S610" s="8">
        <f t="shared" si="96"/>
        <v>55.5</v>
      </c>
      <c r="T610" s="8">
        <f t="shared" si="97"/>
        <v>42.5</v>
      </c>
      <c r="U610" s="7">
        <f t="shared" si="98"/>
        <v>44.666666666666664</v>
      </c>
      <c r="V610" s="7">
        <f t="shared" si="99"/>
        <v>44.125</v>
      </c>
    </row>
    <row r="611" spans="1:22" ht="13.5" x14ac:dyDescent="0.25">
      <c r="A611" s="3">
        <f>RSI!A611</f>
        <v>43192</v>
      </c>
      <c r="B611" s="2">
        <f>RSI!B611</f>
        <v>0.63</v>
      </c>
      <c r="C611" s="2">
        <f>RSI!I611</f>
        <v>51.500718175589903</v>
      </c>
      <c r="D611" s="2">
        <f>MACD!E611</f>
        <v>3.9166816390578951E-3</v>
      </c>
      <c r="E611" s="2">
        <f>MACD!F611</f>
        <v>1.0233734795679843E-2</v>
      </c>
      <c r="F611" s="2">
        <f>'Moving Avg'!D611</f>
        <v>0.622</v>
      </c>
      <c r="G611" s="2">
        <f>'Moving Avg'!F611</f>
        <v>0.61999999999999988</v>
      </c>
      <c r="H611" s="2">
        <f>'Moving Avg'!G611</f>
        <v>0.66200000000000037</v>
      </c>
      <c r="I611" s="2">
        <f>'Moving Avg'!H611</f>
        <v>0.69340000000000002</v>
      </c>
      <c r="J611" s="5" t="str">
        <f>OBV!F611</f>
        <v>BULLISH</v>
      </c>
      <c r="K611" s="5" t="str">
        <f>OBV!G611</f>
        <v>STRONG</v>
      </c>
      <c r="L611" s="5" t="str">
        <f>OBV!H611</f>
        <v>CONFIRMED BULLISH</v>
      </c>
      <c r="M611" s="7">
        <f t="shared" si="90"/>
        <v>25</v>
      </c>
      <c r="N611" s="7">
        <f t="shared" si="91"/>
        <v>45</v>
      </c>
      <c r="O611" s="7">
        <f t="shared" si="92"/>
        <v>0</v>
      </c>
      <c r="P611" s="7">
        <f t="shared" si="93"/>
        <v>100</v>
      </c>
      <c r="Q611" s="8">
        <f t="shared" si="94"/>
        <v>39.5</v>
      </c>
      <c r="R611" s="8">
        <f t="shared" si="95"/>
        <v>39</v>
      </c>
      <c r="S611" s="8">
        <f t="shared" si="96"/>
        <v>55.5</v>
      </c>
      <c r="T611" s="8">
        <f t="shared" si="97"/>
        <v>42.5</v>
      </c>
      <c r="U611" s="7">
        <f t="shared" si="98"/>
        <v>44.666666666666664</v>
      </c>
      <c r="V611" s="7">
        <f t="shared" si="99"/>
        <v>44.125</v>
      </c>
    </row>
    <row r="612" spans="1:22" ht="13.5" x14ac:dyDescent="0.25">
      <c r="A612" s="3">
        <f>RSI!A612</f>
        <v>43193</v>
      </c>
      <c r="B612" s="2">
        <f>RSI!B612</f>
        <v>0.62</v>
      </c>
      <c r="C612" s="2">
        <f>RSI!I612</f>
        <v>47.590002735444379</v>
      </c>
      <c r="D612" s="2">
        <f>MACD!E612</f>
        <v>2.8474101198942003E-3</v>
      </c>
      <c r="E612" s="2">
        <f>MACD!F612</f>
        <v>8.7564698605227132E-3</v>
      </c>
      <c r="F612" s="2">
        <f>'Moving Avg'!D612</f>
        <v>0.624</v>
      </c>
      <c r="G612" s="2">
        <f>'Moving Avg'!F612</f>
        <v>0.61999999999999988</v>
      </c>
      <c r="H612" s="2">
        <f>'Moving Avg'!G612</f>
        <v>0.65820000000000012</v>
      </c>
      <c r="I612" s="2">
        <f>'Moving Avg'!H612</f>
        <v>0.69240000000000013</v>
      </c>
      <c r="J612" s="5" t="str">
        <f>OBV!F612</f>
        <v>BEARISH</v>
      </c>
      <c r="K612" s="5" t="str">
        <f>OBV!G612</f>
        <v>WEAK</v>
      </c>
      <c r="L612" s="5" t="str">
        <f>OBV!H612</f>
        <v>BEARISH DIVERGENCE</v>
      </c>
      <c r="M612" s="7">
        <f t="shared" si="90"/>
        <v>25</v>
      </c>
      <c r="N612" s="7">
        <f t="shared" si="91"/>
        <v>45</v>
      </c>
      <c r="O612" s="7">
        <f t="shared" si="92"/>
        <v>0</v>
      </c>
      <c r="P612" s="7">
        <f t="shared" si="93"/>
        <v>0</v>
      </c>
      <c r="Q612" s="8">
        <f t="shared" si="94"/>
        <v>24.5</v>
      </c>
      <c r="R612" s="8">
        <f t="shared" si="95"/>
        <v>14</v>
      </c>
      <c r="S612" s="8">
        <f t="shared" si="96"/>
        <v>10.5</v>
      </c>
      <c r="T612" s="8">
        <f t="shared" si="97"/>
        <v>17.5</v>
      </c>
      <c r="U612" s="7">
        <f t="shared" si="98"/>
        <v>16.333333333333332</v>
      </c>
      <c r="V612" s="7">
        <f t="shared" si="99"/>
        <v>16.625</v>
      </c>
    </row>
    <row r="613" spans="1:22" ht="13.5" x14ac:dyDescent="0.25">
      <c r="A613" s="3">
        <f>RSI!A613</f>
        <v>43194</v>
      </c>
      <c r="B613" s="2">
        <f>RSI!B613</f>
        <v>0.62</v>
      </c>
      <c r="C613" s="2">
        <f>RSI!I613</f>
        <v>47.590002735444379</v>
      </c>
      <c r="D613" s="2">
        <f>MACD!E613</f>
        <v>-1.0997104164294225E-3</v>
      </c>
      <c r="E613" s="2">
        <f>MACD!F613</f>
        <v>6.7852338051322871E-3</v>
      </c>
      <c r="F613" s="2">
        <f>'Moving Avg'!D613</f>
        <v>0.624</v>
      </c>
      <c r="G613" s="2">
        <f>'Moving Avg'!F613</f>
        <v>0.61899999999999988</v>
      </c>
      <c r="H613" s="2">
        <f>'Moving Avg'!G613</f>
        <v>0.65380000000000005</v>
      </c>
      <c r="I613" s="2">
        <f>'Moving Avg'!H613</f>
        <v>0.69140000000000024</v>
      </c>
      <c r="J613" s="5" t="str">
        <f>OBV!F613</f>
        <v>BEARISH</v>
      </c>
      <c r="K613" s="5" t="str">
        <f>OBV!G613</f>
        <v>WEAK</v>
      </c>
      <c r="L613" s="5" t="str">
        <f>OBV!H613</f>
        <v>NEUTRAL</v>
      </c>
      <c r="M613" s="7">
        <f t="shared" si="90"/>
        <v>25</v>
      </c>
      <c r="N613" s="7">
        <f t="shared" si="91"/>
        <v>45</v>
      </c>
      <c r="O613" s="7">
        <f t="shared" si="92"/>
        <v>0</v>
      </c>
      <c r="P613" s="7">
        <f t="shared" si="93"/>
        <v>0</v>
      </c>
      <c r="Q613" s="8">
        <f t="shared" si="94"/>
        <v>24.5</v>
      </c>
      <c r="R613" s="8">
        <f t="shared" si="95"/>
        <v>14</v>
      </c>
      <c r="S613" s="8">
        <f t="shared" si="96"/>
        <v>10.5</v>
      </c>
      <c r="T613" s="8">
        <f t="shared" si="97"/>
        <v>17.5</v>
      </c>
      <c r="U613" s="7">
        <f t="shared" si="98"/>
        <v>16.333333333333332</v>
      </c>
      <c r="V613" s="7">
        <f t="shared" si="99"/>
        <v>16.625</v>
      </c>
    </row>
    <row r="614" spans="1:22" ht="13.5" x14ac:dyDescent="0.25">
      <c r="A614" s="3">
        <f>RSI!A614</f>
        <v>43195</v>
      </c>
      <c r="B614" s="2">
        <f>RSI!B614</f>
        <v>0.62</v>
      </c>
      <c r="C614" s="2">
        <f>RSI!I614</f>
        <v>47.590002735444379</v>
      </c>
      <c r="D614" s="2">
        <f>MACD!E614</f>
        <v>-7.4844947635043235E-3</v>
      </c>
      <c r="E614" s="2">
        <f>MACD!F614</f>
        <v>3.931288091404965E-3</v>
      </c>
      <c r="F614" s="2">
        <f>'Moving Avg'!D614</f>
        <v>0.624</v>
      </c>
      <c r="G614" s="2">
        <f>'Moving Avg'!F614</f>
        <v>0.61799999999999988</v>
      </c>
      <c r="H614" s="2">
        <f>'Moving Avg'!G614</f>
        <v>0.6504000000000002</v>
      </c>
      <c r="I614" s="2">
        <f>'Moving Avg'!H614</f>
        <v>0.69040000000000035</v>
      </c>
      <c r="J614" s="5" t="str">
        <f>OBV!F614</f>
        <v>BEARISH</v>
      </c>
      <c r="K614" s="5" t="str">
        <f>OBV!G614</f>
        <v>WEAK</v>
      </c>
      <c r="L614" s="5" t="str">
        <f>OBV!H614</f>
        <v>NEUTRAL</v>
      </c>
      <c r="M614" s="7">
        <f t="shared" si="90"/>
        <v>25</v>
      </c>
      <c r="N614" s="7">
        <f t="shared" si="91"/>
        <v>45</v>
      </c>
      <c r="O614" s="7">
        <f t="shared" si="92"/>
        <v>0</v>
      </c>
      <c r="P614" s="7">
        <f t="shared" si="93"/>
        <v>0</v>
      </c>
      <c r="Q614" s="8">
        <f t="shared" si="94"/>
        <v>24.5</v>
      </c>
      <c r="R614" s="8">
        <f t="shared" si="95"/>
        <v>14</v>
      </c>
      <c r="S614" s="8">
        <f t="shared" si="96"/>
        <v>10.5</v>
      </c>
      <c r="T614" s="8">
        <f t="shared" si="97"/>
        <v>17.5</v>
      </c>
      <c r="U614" s="7">
        <f t="shared" si="98"/>
        <v>16.333333333333332</v>
      </c>
      <c r="V614" s="7">
        <f t="shared" si="99"/>
        <v>16.625</v>
      </c>
    </row>
    <row r="615" spans="1:22" ht="13.5" x14ac:dyDescent="0.25">
      <c r="A615" s="3">
        <f>RSI!A615</f>
        <v>43196</v>
      </c>
      <c r="B615" s="2">
        <f>RSI!B615</f>
        <v>0.63</v>
      </c>
      <c r="C615" s="2">
        <f>RSI!I615</f>
        <v>52.13004599515822</v>
      </c>
      <c r="D615" s="2">
        <f>MACD!E615</f>
        <v>-1.2059644952654214E-2</v>
      </c>
      <c r="E615" s="2">
        <f>MACD!F615</f>
        <v>7.3310148259312941E-4</v>
      </c>
      <c r="F615" s="2">
        <f>'Moving Avg'!D615</f>
        <v>0.624</v>
      </c>
      <c r="G615" s="2">
        <f>'Moving Avg'!F615</f>
        <v>0.61749999999999994</v>
      </c>
      <c r="H615" s="2">
        <f>'Moving Avg'!G615</f>
        <v>0.64780000000000026</v>
      </c>
      <c r="I615" s="2">
        <f>'Moving Avg'!H615</f>
        <v>0.68945000000000034</v>
      </c>
      <c r="J615" s="5" t="str">
        <f>OBV!F615</f>
        <v>BEARISH</v>
      </c>
      <c r="K615" s="5" t="str">
        <f>OBV!G615</f>
        <v>WEAK</v>
      </c>
      <c r="L615" s="5" t="str">
        <f>OBV!H615</f>
        <v>NEUTRAL</v>
      </c>
      <c r="M615" s="7">
        <f t="shared" si="90"/>
        <v>25</v>
      </c>
      <c r="N615" s="7">
        <f t="shared" si="91"/>
        <v>45</v>
      </c>
      <c r="O615" s="7">
        <f t="shared" si="92"/>
        <v>0</v>
      </c>
      <c r="P615" s="7">
        <f t="shared" si="93"/>
        <v>0</v>
      </c>
      <c r="Q615" s="8">
        <f t="shared" si="94"/>
        <v>24.5</v>
      </c>
      <c r="R615" s="8">
        <f t="shared" si="95"/>
        <v>14</v>
      </c>
      <c r="S615" s="8">
        <f t="shared" si="96"/>
        <v>10.5</v>
      </c>
      <c r="T615" s="8">
        <f t="shared" si="97"/>
        <v>17.5</v>
      </c>
      <c r="U615" s="7">
        <f t="shared" si="98"/>
        <v>16.333333333333332</v>
      </c>
      <c r="V615" s="7">
        <f t="shared" si="99"/>
        <v>16.625</v>
      </c>
    </row>
    <row r="616" spans="1:22" ht="13.5" x14ac:dyDescent="0.25">
      <c r="A616" s="3">
        <f>RSI!A616</f>
        <v>43200</v>
      </c>
      <c r="B616" s="2">
        <f>RSI!B616</f>
        <v>0.63</v>
      </c>
      <c r="C616" s="2">
        <f>RSI!I616</f>
        <v>52.13004599515822</v>
      </c>
      <c r="D616" s="2">
        <f>MACD!E616</f>
        <v>-1.4424111397684292E-2</v>
      </c>
      <c r="E616" s="2">
        <f>MACD!F616</f>
        <v>-2.2983410934623548E-3</v>
      </c>
      <c r="F616" s="2">
        <f>'Moving Avg'!D616</f>
        <v>0.62399999999999989</v>
      </c>
      <c r="G616" s="2">
        <f>'Moving Avg'!F616</f>
        <v>0.61699999999999999</v>
      </c>
      <c r="H616" s="2">
        <f>'Moving Avg'!G616</f>
        <v>0.64580000000000026</v>
      </c>
      <c r="I616" s="2">
        <f>'Moving Avg'!H616</f>
        <v>0.68850000000000022</v>
      </c>
      <c r="J616" s="5" t="str">
        <f>OBV!F616</f>
        <v>BEARISH</v>
      </c>
      <c r="K616" s="5" t="str">
        <f>OBV!G616</f>
        <v>WEAK</v>
      </c>
      <c r="L616" s="5" t="str">
        <f>OBV!H616</f>
        <v>NEUTRAL</v>
      </c>
      <c r="M616" s="7">
        <f t="shared" si="90"/>
        <v>25</v>
      </c>
      <c r="N616" s="7">
        <f t="shared" si="91"/>
        <v>45</v>
      </c>
      <c r="O616" s="7">
        <f t="shared" si="92"/>
        <v>0</v>
      </c>
      <c r="P616" s="7">
        <f t="shared" si="93"/>
        <v>0</v>
      </c>
      <c r="Q616" s="8">
        <f t="shared" si="94"/>
        <v>24.5</v>
      </c>
      <c r="R616" s="8">
        <f t="shared" si="95"/>
        <v>14</v>
      </c>
      <c r="S616" s="8">
        <f t="shared" si="96"/>
        <v>10.5</v>
      </c>
      <c r="T616" s="8">
        <f t="shared" si="97"/>
        <v>17.5</v>
      </c>
      <c r="U616" s="7">
        <f t="shared" si="98"/>
        <v>16.333333333333332</v>
      </c>
      <c r="V616" s="7">
        <f t="shared" si="99"/>
        <v>16.625</v>
      </c>
    </row>
    <row r="617" spans="1:22" ht="13.5" x14ac:dyDescent="0.25">
      <c r="A617" s="3">
        <f>RSI!A617</f>
        <v>43201</v>
      </c>
      <c r="B617" s="2">
        <f>RSI!B617</f>
        <v>0.63</v>
      </c>
      <c r="C617" s="2">
        <f>RSI!I617</f>
        <v>52.13004599515822</v>
      </c>
      <c r="D617" s="2">
        <f>MACD!E617</f>
        <v>-1.4915655063759914E-2</v>
      </c>
      <c r="E617" s="2">
        <f>MACD!F617</f>
        <v>-4.8218038875218671E-3</v>
      </c>
      <c r="F617" s="2">
        <f>'Moving Avg'!D617</f>
        <v>0.626</v>
      </c>
      <c r="G617" s="2">
        <f>'Moving Avg'!F617</f>
        <v>0.61650000000000005</v>
      </c>
      <c r="H617" s="2">
        <f>'Moving Avg'!G617</f>
        <v>0.64400000000000024</v>
      </c>
      <c r="I617" s="2">
        <f>'Moving Avg'!H617</f>
        <v>0.68755000000000022</v>
      </c>
      <c r="J617" s="5" t="str">
        <f>OBV!F617</f>
        <v>BULLISH</v>
      </c>
      <c r="K617" s="5" t="str">
        <f>OBV!G617</f>
        <v>NEUTRAL</v>
      </c>
      <c r="L617" s="5" t="str">
        <f>OBV!H617</f>
        <v>CONFIRMED BULLISH</v>
      </c>
      <c r="M617" s="7">
        <f t="shared" si="90"/>
        <v>25</v>
      </c>
      <c r="N617" s="7">
        <f t="shared" si="91"/>
        <v>45</v>
      </c>
      <c r="O617" s="7">
        <f t="shared" si="92"/>
        <v>0</v>
      </c>
      <c r="P617" s="7">
        <f t="shared" si="93"/>
        <v>83.5</v>
      </c>
      <c r="Q617" s="8">
        <f t="shared" si="94"/>
        <v>37.024999999999999</v>
      </c>
      <c r="R617" s="8">
        <f t="shared" si="95"/>
        <v>34.875</v>
      </c>
      <c r="S617" s="8">
        <f t="shared" si="96"/>
        <v>48.075000000000003</v>
      </c>
      <c r="T617" s="8">
        <f t="shared" si="97"/>
        <v>38.375</v>
      </c>
      <c r="U617" s="7">
        <f t="shared" si="98"/>
        <v>39.991666666666667</v>
      </c>
      <c r="V617" s="7">
        <f t="shared" si="99"/>
        <v>39.587500000000006</v>
      </c>
    </row>
    <row r="618" spans="1:22" ht="13.5" x14ac:dyDescent="0.25">
      <c r="A618" s="3">
        <f>RSI!A618</f>
        <v>43202</v>
      </c>
      <c r="B618" s="2">
        <f>RSI!B618</f>
        <v>0.63</v>
      </c>
      <c r="C618" s="2">
        <f>RSI!I618</f>
        <v>52.13004599515822</v>
      </c>
      <c r="D618" s="2">
        <f>MACD!E618</f>
        <v>-1.382024733702425E-2</v>
      </c>
      <c r="E618" s="2">
        <f>MACD!F618</f>
        <v>-6.621492577422344E-3</v>
      </c>
      <c r="F618" s="2">
        <f>'Moving Avg'!D618</f>
        <v>0.62799999999999989</v>
      </c>
      <c r="G618" s="2">
        <f>'Moving Avg'!F618</f>
        <v>0.61650000000000005</v>
      </c>
      <c r="H618" s="2">
        <f>'Moving Avg'!G618</f>
        <v>0.64300000000000013</v>
      </c>
      <c r="I618" s="2">
        <f>'Moving Avg'!H618</f>
        <v>0.6867000000000002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  <c r="M618" s="7">
        <f t="shared" si="90"/>
        <v>25</v>
      </c>
      <c r="N618" s="7">
        <f t="shared" si="91"/>
        <v>45</v>
      </c>
      <c r="O618" s="7">
        <f t="shared" si="92"/>
        <v>0</v>
      </c>
      <c r="P618" s="7">
        <f t="shared" si="93"/>
        <v>83.5</v>
      </c>
      <c r="Q618" s="8">
        <f t="shared" si="94"/>
        <v>37.024999999999999</v>
      </c>
      <c r="R618" s="8">
        <f t="shared" si="95"/>
        <v>34.875</v>
      </c>
      <c r="S618" s="8">
        <f t="shared" si="96"/>
        <v>48.075000000000003</v>
      </c>
      <c r="T618" s="8">
        <f t="shared" si="97"/>
        <v>38.375</v>
      </c>
      <c r="U618" s="7">
        <f t="shared" si="98"/>
        <v>39.991666666666667</v>
      </c>
      <c r="V618" s="7">
        <f t="shared" si="99"/>
        <v>39.587500000000006</v>
      </c>
    </row>
    <row r="619" spans="1:22" ht="13.5" x14ac:dyDescent="0.25">
      <c r="A619" s="3">
        <f>RSI!A619</f>
        <v>43203</v>
      </c>
      <c r="B619" s="2">
        <f>RSI!B619</f>
        <v>0.63</v>
      </c>
      <c r="C619" s="2">
        <f>RSI!I619</f>
        <v>52.13004599515822</v>
      </c>
      <c r="D619" s="2">
        <f>MACD!E619</f>
        <v>-1.2918486327906264E-2</v>
      </c>
      <c r="E619" s="2">
        <f>MACD!F619</f>
        <v>-7.8808913275191291E-3</v>
      </c>
      <c r="F619" s="2">
        <f>'Moving Avg'!D619</f>
        <v>0.63</v>
      </c>
      <c r="G619" s="2">
        <f>'Moving Avg'!F619</f>
        <v>0.61650000000000016</v>
      </c>
      <c r="H619" s="2">
        <f>'Moving Avg'!G619</f>
        <v>0.64260000000000006</v>
      </c>
      <c r="I619" s="2">
        <f>'Moving Avg'!H619</f>
        <v>0.68575000000000008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0"/>
        <v>25</v>
      </c>
      <c r="N619" s="7">
        <f t="shared" si="91"/>
        <v>45</v>
      </c>
      <c r="O619" s="7">
        <f t="shared" si="92"/>
        <v>0</v>
      </c>
      <c r="P619" s="7">
        <f t="shared" si="93"/>
        <v>83.5</v>
      </c>
      <c r="Q619" s="8">
        <f t="shared" si="94"/>
        <v>37.024999999999999</v>
      </c>
      <c r="R619" s="8">
        <f t="shared" si="95"/>
        <v>34.875</v>
      </c>
      <c r="S619" s="8">
        <f t="shared" si="96"/>
        <v>48.075000000000003</v>
      </c>
      <c r="T619" s="8">
        <f t="shared" si="97"/>
        <v>38.375</v>
      </c>
      <c r="U619" s="7">
        <f t="shared" si="98"/>
        <v>39.991666666666667</v>
      </c>
      <c r="V619" s="7">
        <f t="shared" si="99"/>
        <v>39.587500000000006</v>
      </c>
    </row>
    <row r="620" spans="1:22" ht="13.5" x14ac:dyDescent="0.25">
      <c r="A620" s="3">
        <f>RSI!A620</f>
        <v>43206</v>
      </c>
      <c r="B620" s="2">
        <f>RSI!B620</f>
        <v>0.62</v>
      </c>
      <c r="C620" s="2">
        <f>RSI!I620</f>
        <v>46.318118588003948</v>
      </c>
      <c r="D620" s="2">
        <f>MACD!E620</f>
        <v>-9.8995170321254378E-3</v>
      </c>
      <c r="E620" s="2">
        <f>MACD!F620</f>
        <v>-8.2846164684403905E-3</v>
      </c>
      <c r="F620" s="2">
        <f>'Moving Avg'!D620</f>
        <v>0.628</v>
      </c>
      <c r="G620" s="2">
        <f>'Moving Avg'!F620</f>
        <v>0.61650000000000016</v>
      </c>
      <c r="H620" s="2">
        <f>'Moving Avg'!G620</f>
        <v>0.64180000000000004</v>
      </c>
      <c r="I620" s="2">
        <f>'Moving Avg'!H620</f>
        <v>0.68475000000000008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  <c r="M620" s="7">
        <f t="shared" si="90"/>
        <v>25</v>
      </c>
      <c r="N620" s="7">
        <f t="shared" si="91"/>
        <v>45</v>
      </c>
      <c r="O620" s="7">
        <f t="shared" si="92"/>
        <v>0</v>
      </c>
      <c r="P620" s="7">
        <f t="shared" si="93"/>
        <v>33</v>
      </c>
      <c r="Q620" s="8">
        <f t="shared" si="94"/>
        <v>29.45</v>
      </c>
      <c r="R620" s="8">
        <f t="shared" si="95"/>
        <v>22.25</v>
      </c>
      <c r="S620" s="8">
        <f t="shared" si="96"/>
        <v>25.35</v>
      </c>
      <c r="T620" s="8">
        <f t="shared" si="97"/>
        <v>25.75</v>
      </c>
      <c r="U620" s="7">
        <f t="shared" si="98"/>
        <v>25.683333333333337</v>
      </c>
      <c r="V620" s="7">
        <f t="shared" si="99"/>
        <v>25.700000000000003</v>
      </c>
    </row>
    <row r="621" spans="1:22" ht="13.5" x14ac:dyDescent="0.25">
      <c r="A621" s="3">
        <f>RSI!A621</f>
        <v>43207</v>
      </c>
      <c r="B621" s="2">
        <f>RSI!B621</f>
        <v>0.63</v>
      </c>
      <c r="C621" s="2">
        <f>RSI!I621</f>
        <v>52.072534162672966</v>
      </c>
      <c r="D621" s="2">
        <f>MACD!E621</f>
        <v>-8.0481933156917318E-3</v>
      </c>
      <c r="E621" s="2">
        <f>MACD!F621</f>
        <v>-8.2373318378906601E-3</v>
      </c>
      <c r="F621" s="2">
        <f>'Moving Avg'!D621</f>
        <v>0.628</v>
      </c>
      <c r="G621" s="2">
        <f>'Moving Avg'!F621</f>
        <v>0.6180000000000001</v>
      </c>
      <c r="H621" s="2">
        <f>'Moving Avg'!G621</f>
        <v>0.64100000000000013</v>
      </c>
      <c r="I621" s="2">
        <f>'Moving Avg'!H621</f>
        <v>0.68380000000000007</v>
      </c>
      <c r="J621" s="5" t="str">
        <f>OBV!F621</f>
        <v>BULLISH</v>
      </c>
      <c r="K621" s="5" t="str">
        <f>OBV!G621</f>
        <v>NEUTRAL</v>
      </c>
      <c r="L621" s="5" t="str">
        <f>OBV!H621</f>
        <v>NEUTRAL</v>
      </c>
      <c r="M621" s="7">
        <f t="shared" si="90"/>
        <v>25</v>
      </c>
      <c r="N621" s="7">
        <f t="shared" si="91"/>
        <v>0</v>
      </c>
      <c r="O621" s="7">
        <f t="shared" si="92"/>
        <v>0</v>
      </c>
      <c r="P621" s="7">
        <f t="shared" si="93"/>
        <v>49.5</v>
      </c>
      <c r="Q621" s="8">
        <f t="shared" si="94"/>
        <v>16.175000000000001</v>
      </c>
      <c r="R621" s="8">
        <f t="shared" si="95"/>
        <v>17.375</v>
      </c>
      <c r="S621" s="8">
        <f t="shared" si="96"/>
        <v>26.025000000000002</v>
      </c>
      <c r="T621" s="8">
        <f t="shared" si="97"/>
        <v>18.625</v>
      </c>
      <c r="U621" s="7">
        <f t="shared" si="98"/>
        <v>19.858333333333334</v>
      </c>
      <c r="V621" s="7">
        <f t="shared" si="99"/>
        <v>19.55</v>
      </c>
    </row>
    <row r="622" spans="1:22" ht="13.5" x14ac:dyDescent="0.25">
      <c r="A622" s="3">
        <f>RSI!A622</f>
        <v>43208</v>
      </c>
      <c r="B622" s="2">
        <f>RSI!B622</f>
        <v>0.63</v>
      </c>
      <c r="C622" s="2">
        <f>RSI!I622</f>
        <v>52.072534162672966</v>
      </c>
      <c r="D622" s="2">
        <f>MACD!E622</f>
        <v>-8.0444702522101119E-3</v>
      </c>
      <c r="E622" s="2">
        <f>MACD!F622</f>
        <v>-8.1987595207545505E-3</v>
      </c>
      <c r="F622" s="2">
        <f>'Moving Avg'!D622</f>
        <v>0.62799999999999989</v>
      </c>
      <c r="G622" s="2">
        <f>'Moving Avg'!F622</f>
        <v>0.61850000000000016</v>
      </c>
      <c r="H622" s="2">
        <f>'Moving Avg'!G622</f>
        <v>0.63980000000000004</v>
      </c>
      <c r="I622" s="2">
        <f>'Moving Avg'!H622</f>
        <v>0.68284999999999996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  <c r="M622" s="7">
        <f t="shared" si="90"/>
        <v>25</v>
      </c>
      <c r="N622" s="7">
        <f t="shared" si="91"/>
        <v>0</v>
      </c>
      <c r="O622" s="7">
        <f t="shared" si="92"/>
        <v>0</v>
      </c>
      <c r="P622" s="7">
        <f t="shared" si="93"/>
        <v>49.5</v>
      </c>
      <c r="Q622" s="8">
        <f t="shared" si="94"/>
        <v>16.175000000000001</v>
      </c>
      <c r="R622" s="8">
        <f t="shared" si="95"/>
        <v>17.375</v>
      </c>
      <c r="S622" s="8">
        <f t="shared" si="96"/>
        <v>26.025000000000002</v>
      </c>
      <c r="T622" s="8">
        <f t="shared" si="97"/>
        <v>18.625</v>
      </c>
      <c r="U622" s="7">
        <f t="shared" si="98"/>
        <v>19.858333333333334</v>
      </c>
      <c r="V622" s="7">
        <f t="shared" si="99"/>
        <v>19.55</v>
      </c>
    </row>
    <row r="623" spans="1:22" ht="13.5" x14ac:dyDescent="0.25">
      <c r="A623" s="3">
        <f>RSI!A623</f>
        <v>43209</v>
      </c>
      <c r="B623" s="2">
        <f>RSI!B623</f>
        <v>0.63</v>
      </c>
      <c r="C623" s="2">
        <f>RSI!I623</f>
        <v>52.072534162672966</v>
      </c>
      <c r="D623" s="2">
        <f>MACD!E623</f>
        <v>-8.063838561423009E-3</v>
      </c>
      <c r="E623" s="2">
        <f>MACD!F623</f>
        <v>-8.1717753288882422E-3</v>
      </c>
      <c r="F623" s="2">
        <f>'Moving Avg'!D623</f>
        <v>0.62799999999999989</v>
      </c>
      <c r="G623" s="2">
        <f>'Moving Avg'!F623</f>
        <v>0.62000000000000022</v>
      </c>
      <c r="H623" s="2">
        <f>'Moving Avg'!G623</f>
        <v>0.63800000000000001</v>
      </c>
      <c r="I623" s="2">
        <f>'Moving Avg'!H623</f>
        <v>0.68189999999999995</v>
      </c>
      <c r="J623" s="5" t="str">
        <f>OBV!F623</f>
        <v>BULLISH</v>
      </c>
      <c r="K623" s="5" t="str">
        <f>OBV!G623</f>
        <v>NEUTRAL</v>
      </c>
      <c r="L623" s="5" t="str">
        <f>OBV!H623</f>
        <v>NEUTRAL</v>
      </c>
      <c r="M623" s="7">
        <f t="shared" si="90"/>
        <v>25</v>
      </c>
      <c r="N623" s="7">
        <f t="shared" si="91"/>
        <v>0</v>
      </c>
      <c r="O623" s="7">
        <f t="shared" si="92"/>
        <v>0</v>
      </c>
      <c r="P623" s="7">
        <f t="shared" si="93"/>
        <v>49.5</v>
      </c>
      <c r="Q623" s="8">
        <f t="shared" si="94"/>
        <v>16.175000000000001</v>
      </c>
      <c r="R623" s="8">
        <f t="shared" si="95"/>
        <v>17.375</v>
      </c>
      <c r="S623" s="8">
        <f t="shared" si="96"/>
        <v>26.025000000000002</v>
      </c>
      <c r="T623" s="8">
        <f t="shared" si="97"/>
        <v>18.625</v>
      </c>
      <c r="U623" s="7">
        <f t="shared" si="98"/>
        <v>19.858333333333334</v>
      </c>
      <c r="V623" s="7">
        <f t="shared" si="99"/>
        <v>19.55</v>
      </c>
    </row>
    <row r="624" spans="1:22" ht="13.5" x14ac:dyDescent="0.25">
      <c r="A624" s="3">
        <f>RSI!A624</f>
        <v>43210</v>
      </c>
      <c r="B624" s="2">
        <f>RSI!B624</f>
        <v>0.61</v>
      </c>
      <c r="C624" s="2">
        <f>RSI!I624</f>
        <v>41.074205135456417</v>
      </c>
      <c r="D624" s="2">
        <f>MACD!E624</f>
        <v>-6.6195961989952146E-3</v>
      </c>
      <c r="E624" s="2">
        <f>MACD!F624</f>
        <v>-7.8613395029096377E-3</v>
      </c>
      <c r="F624" s="2">
        <f>'Moving Avg'!D624</f>
        <v>0.62399999999999989</v>
      </c>
      <c r="G624" s="2">
        <f>'Moving Avg'!F624</f>
        <v>0.62150000000000016</v>
      </c>
      <c r="H624" s="2">
        <f>'Moving Avg'!G624</f>
        <v>0.63580000000000003</v>
      </c>
      <c r="I624" s="2">
        <f>'Moving Avg'!H624</f>
        <v>0.68085000000000007</v>
      </c>
      <c r="J624" s="5" t="str">
        <f>OBV!F624</f>
        <v>BULLISH</v>
      </c>
      <c r="K624" s="5" t="str">
        <f>OBV!G624</f>
        <v>NEUTRAL</v>
      </c>
      <c r="L624" s="5" t="str">
        <f>OBV!H624</f>
        <v>BULLISH DIVERGENCE</v>
      </c>
      <c r="M624" s="7">
        <f t="shared" si="90"/>
        <v>25</v>
      </c>
      <c r="N624" s="7">
        <f t="shared" si="91"/>
        <v>0</v>
      </c>
      <c r="O624" s="7">
        <f t="shared" si="92"/>
        <v>0</v>
      </c>
      <c r="P624" s="7">
        <f t="shared" si="93"/>
        <v>66.5</v>
      </c>
      <c r="Q624" s="8">
        <f t="shared" si="94"/>
        <v>18.725000000000001</v>
      </c>
      <c r="R624" s="8">
        <f t="shared" si="95"/>
        <v>21.625</v>
      </c>
      <c r="S624" s="8">
        <f t="shared" si="96"/>
        <v>33.674999999999997</v>
      </c>
      <c r="T624" s="8">
        <f t="shared" si="97"/>
        <v>22.875</v>
      </c>
      <c r="U624" s="7">
        <f t="shared" si="98"/>
        <v>24.675000000000001</v>
      </c>
      <c r="V624" s="7">
        <f t="shared" si="99"/>
        <v>24.225000000000001</v>
      </c>
    </row>
    <row r="625" spans="1:22" ht="13.5" x14ac:dyDescent="0.25">
      <c r="A625" s="3">
        <f>RSI!A625</f>
        <v>43213</v>
      </c>
      <c r="B625" s="2">
        <f>RSI!B625</f>
        <v>0.61</v>
      </c>
      <c r="C625" s="2">
        <f>RSI!I625</f>
        <v>41.074205135456431</v>
      </c>
      <c r="D625" s="2">
        <f>MACD!E625</f>
        <v>-3.7602086364209031E-3</v>
      </c>
      <c r="E625" s="2">
        <f>MACD!F625</f>
        <v>-7.0411133296118915E-3</v>
      </c>
      <c r="F625" s="2">
        <f>'Moving Avg'!D625</f>
        <v>0.622</v>
      </c>
      <c r="G625" s="2">
        <f>'Moving Avg'!F625</f>
        <v>0.62250000000000005</v>
      </c>
      <c r="H625" s="2">
        <f>'Moving Avg'!G625</f>
        <v>0.63360000000000005</v>
      </c>
      <c r="I625" s="2">
        <f>'Moving Avg'!H625</f>
        <v>0.67980000000000007</v>
      </c>
      <c r="J625" s="5" t="str">
        <f>OBV!F625</f>
        <v>BULLISH</v>
      </c>
      <c r="K625" s="5" t="str">
        <f>OBV!G625</f>
        <v>NEUTRAL</v>
      </c>
      <c r="L625" s="5" t="str">
        <f>OBV!H625</f>
        <v>BULLISH DIVERGENCE</v>
      </c>
      <c r="M625" s="7">
        <f t="shared" si="90"/>
        <v>25</v>
      </c>
      <c r="N625" s="7">
        <f t="shared" si="91"/>
        <v>0</v>
      </c>
      <c r="O625" s="7">
        <f t="shared" si="92"/>
        <v>0</v>
      </c>
      <c r="P625" s="7">
        <f t="shared" si="93"/>
        <v>66.5</v>
      </c>
      <c r="Q625" s="8">
        <f t="shared" si="94"/>
        <v>18.725000000000001</v>
      </c>
      <c r="R625" s="8">
        <f t="shared" si="95"/>
        <v>21.625</v>
      </c>
      <c r="S625" s="8">
        <f t="shared" si="96"/>
        <v>33.674999999999997</v>
      </c>
      <c r="T625" s="8">
        <f t="shared" si="97"/>
        <v>22.875</v>
      </c>
      <c r="U625" s="7">
        <f t="shared" si="98"/>
        <v>24.675000000000001</v>
      </c>
      <c r="V625" s="7">
        <f t="shared" si="99"/>
        <v>24.225000000000001</v>
      </c>
    </row>
    <row r="626" spans="1:22" ht="13.5" x14ac:dyDescent="0.25">
      <c r="A626" s="3">
        <f>RSI!A626</f>
        <v>43214</v>
      </c>
      <c r="B626" s="2">
        <f>RSI!B626</f>
        <v>0.61</v>
      </c>
      <c r="C626" s="2">
        <f>RSI!I626</f>
        <v>41.074205135456431</v>
      </c>
      <c r="D626" s="2">
        <f>MACD!E626</f>
        <v>-1.2491761171797844E-3</v>
      </c>
      <c r="E626" s="2">
        <f>MACD!F626</f>
        <v>-5.8827258871254704E-3</v>
      </c>
      <c r="F626" s="2">
        <f>'Moving Avg'!D626</f>
        <v>0.61799999999999999</v>
      </c>
      <c r="G626" s="2">
        <f>'Moving Avg'!F626</f>
        <v>0.623</v>
      </c>
      <c r="H626" s="2">
        <f>'Moving Avg'!G626</f>
        <v>0.63139999999999996</v>
      </c>
      <c r="I626" s="2">
        <f>'Moving Avg'!H626</f>
        <v>0.67865000000000009</v>
      </c>
      <c r="J626" s="5" t="str">
        <f>OBV!F626</f>
        <v>NEUTRAL</v>
      </c>
      <c r="K626" s="5" t="str">
        <f>OBV!G626</f>
        <v>NEUTRAL</v>
      </c>
      <c r="L626" s="5" t="str">
        <f>OBV!H626</f>
        <v>NEUTRAL</v>
      </c>
      <c r="M626" s="7">
        <f t="shared" si="90"/>
        <v>25</v>
      </c>
      <c r="N626" s="7">
        <f t="shared" si="91"/>
        <v>0</v>
      </c>
      <c r="O626" s="7">
        <f t="shared" si="92"/>
        <v>0</v>
      </c>
      <c r="P626" s="7">
        <f t="shared" si="93"/>
        <v>33</v>
      </c>
      <c r="Q626" s="8">
        <f t="shared" si="94"/>
        <v>13.7</v>
      </c>
      <c r="R626" s="8">
        <f t="shared" si="95"/>
        <v>13.25</v>
      </c>
      <c r="S626" s="8">
        <f t="shared" si="96"/>
        <v>18.600000000000001</v>
      </c>
      <c r="T626" s="8">
        <f t="shared" si="97"/>
        <v>14.5</v>
      </c>
      <c r="U626" s="7">
        <f t="shared" si="98"/>
        <v>15.183333333333332</v>
      </c>
      <c r="V626" s="7">
        <f t="shared" si="99"/>
        <v>15.012499999999999</v>
      </c>
    </row>
    <row r="627" spans="1:22" ht="13.5" x14ac:dyDescent="0.25">
      <c r="A627" s="3">
        <f>RSI!A627</f>
        <v>43215</v>
      </c>
      <c r="B627" s="2">
        <f>RSI!B627</f>
        <v>0.61</v>
      </c>
      <c r="C627" s="2">
        <f>RSI!I627</f>
        <v>41.074205135456431</v>
      </c>
      <c r="D627" s="2">
        <f>MACD!E627</f>
        <v>9.6031290635301136E-4</v>
      </c>
      <c r="E627" s="2">
        <f>MACD!F627</f>
        <v>-4.5141181284297739E-3</v>
      </c>
      <c r="F627" s="2">
        <f>'Moving Avg'!D627</f>
        <v>0.61399999999999999</v>
      </c>
      <c r="G627" s="2">
        <f>'Moving Avg'!F627</f>
        <v>0.623</v>
      </c>
      <c r="H627" s="2">
        <f>'Moving Avg'!G627</f>
        <v>0.62919999999999987</v>
      </c>
      <c r="I627" s="2">
        <f>'Moving Avg'!H627</f>
        <v>0.67750000000000032</v>
      </c>
      <c r="J627" s="5" t="str">
        <f>OBV!F627</f>
        <v>NEUTRAL</v>
      </c>
      <c r="K627" s="5" t="str">
        <f>OBV!G627</f>
        <v>NEUTRAL</v>
      </c>
      <c r="L627" s="5" t="str">
        <f>OBV!H627</f>
        <v>NEUTRAL</v>
      </c>
      <c r="M627" s="7">
        <f t="shared" si="90"/>
        <v>25</v>
      </c>
      <c r="N627" s="7">
        <f t="shared" si="91"/>
        <v>0</v>
      </c>
      <c r="O627" s="7">
        <f t="shared" si="92"/>
        <v>0</v>
      </c>
      <c r="P627" s="7">
        <f t="shared" si="93"/>
        <v>33</v>
      </c>
      <c r="Q627" s="8">
        <f t="shared" si="94"/>
        <v>13.7</v>
      </c>
      <c r="R627" s="8">
        <f t="shared" si="95"/>
        <v>13.25</v>
      </c>
      <c r="S627" s="8">
        <f t="shared" si="96"/>
        <v>18.600000000000001</v>
      </c>
      <c r="T627" s="8">
        <f t="shared" si="97"/>
        <v>14.5</v>
      </c>
      <c r="U627" s="7">
        <f t="shared" si="98"/>
        <v>15.183333333333332</v>
      </c>
      <c r="V627" s="7">
        <f t="shared" si="99"/>
        <v>15.012499999999999</v>
      </c>
    </row>
    <row r="628" spans="1:22" ht="13.5" x14ac:dyDescent="0.25">
      <c r="A628" s="3">
        <f>RSI!A628</f>
        <v>43216</v>
      </c>
      <c r="B628" s="2">
        <f>RSI!B628</f>
        <v>0.59</v>
      </c>
      <c r="C628" s="2">
        <f>RSI!I628</f>
        <v>31.987001528037453</v>
      </c>
      <c r="D628" s="2">
        <f>MACD!E628</f>
        <v>4.3898520227236837E-3</v>
      </c>
      <c r="E628" s="2">
        <f>MACD!F628</f>
        <v>-2.7333240981990826E-3</v>
      </c>
      <c r="F628" s="2">
        <f>'Moving Avg'!D628</f>
        <v>0.60599999999999998</v>
      </c>
      <c r="G628" s="2">
        <f>'Moving Avg'!F628</f>
        <v>0.62149999999999994</v>
      </c>
      <c r="H628" s="2">
        <f>'Moving Avg'!G628</f>
        <v>0.62699999999999989</v>
      </c>
      <c r="I628" s="2">
        <f>'Moving Avg'!H628</f>
        <v>0.67625000000000024</v>
      </c>
      <c r="J628" s="5" t="str">
        <f>OBV!F628</f>
        <v>NEUTRAL</v>
      </c>
      <c r="K628" s="5" t="str">
        <f>OBV!G628</f>
        <v>NEUTRAL</v>
      </c>
      <c r="L628" s="5" t="str">
        <f>OBV!H628</f>
        <v>NEUTRAL</v>
      </c>
      <c r="M628" s="7">
        <f t="shared" si="90"/>
        <v>25</v>
      </c>
      <c r="N628" s="7">
        <f t="shared" si="91"/>
        <v>0</v>
      </c>
      <c r="O628" s="7">
        <f t="shared" si="92"/>
        <v>0</v>
      </c>
      <c r="P628" s="7">
        <f t="shared" si="93"/>
        <v>33</v>
      </c>
      <c r="Q628" s="8">
        <f t="shared" si="94"/>
        <v>13.7</v>
      </c>
      <c r="R628" s="8">
        <f t="shared" si="95"/>
        <v>13.25</v>
      </c>
      <c r="S628" s="8">
        <f t="shared" si="96"/>
        <v>18.600000000000001</v>
      </c>
      <c r="T628" s="8">
        <f t="shared" si="97"/>
        <v>14.5</v>
      </c>
      <c r="U628" s="7">
        <f t="shared" si="98"/>
        <v>15.183333333333332</v>
      </c>
      <c r="V628" s="7">
        <f t="shared" si="99"/>
        <v>15.012499999999999</v>
      </c>
    </row>
    <row r="629" spans="1:22" ht="13.5" x14ac:dyDescent="0.25">
      <c r="A629" s="3">
        <f>RSI!A629</f>
        <v>43217</v>
      </c>
      <c r="B629" s="2">
        <f>RSI!B629</f>
        <v>0.56999999999999995</v>
      </c>
      <c r="C629" s="2">
        <f>RSI!I629</f>
        <v>25.832278786529471</v>
      </c>
      <c r="D629" s="2">
        <f>MACD!E629</f>
        <v>8.9641080025272268E-3</v>
      </c>
      <c r="E629" s="2">
        <f>MACD!F629</f>
        <v>-3.9383767805382052E-4</v>
      </c>
      <c r="F629" s="2">
        <f>'Moving Avg'!D629</f>
        <v>0.59799999999999998</v>
      </c>
      <c r="G629" s="2">
        <f>'Moving Avg'!F629</f>
        <v>0.61899999999999999</v>
      </c>
      <c r="H629" s="2">
        <f>'Moving Avg'!G629</f>
        <v>0.62480000000000002</v>
      </c>
      <c r="I629" s="2">
        <f>'Moving Avg'!H629</f>
        <v>0.67490000000000039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0"/>
        <v>50</v>
      </c>
      <c r="N629" s="7">
        <f t="shared" si="91"/>
        <v>0</v>
      </c>
      <c r="O629" s="7">
        <f t="shared" si="92"/>
        <v>0</v>
      </c>
      <c r="P629" s="7">
        <f t="shared" si="93"/>
        <v>16.5</v>
      </c>
      <c r="Q629" s="8">
        <f t="shared" si="94"/>
        <v>19.975000000000001</v>
      </c>
      <c r="R629" s="8">
        <f t="shared" si="95"/>
        <v>14.125</v>
      </c>
      <c r="S629" s="8">
        <f t="shared" si="96"/>
        <v>14.925000000000001</v>
      </c>
      <c r="T629" s="8">
        <f t="shared" si="97"/>
        <v>16.625</v>
      </c>
      <c r="U629" s="7">
        <f t="shared" si="98"/>
        <v>16.341666666666669</v>
      </c>
      <c r="V629" s="7">
        <f t="shared" si="99"/>
        <v>16.412500000000001</v>
      </c>
    </row>
    <row r="630" spans="1:22" ht="13.5" x14ac:dyDescent="0.25">
      <c r="A630" s="3">
        <f>RSI!A630</f>
        <v>43220</v>
      </c>
      <c r="B630" s="2">
        <f>RSI!B630</f>
        <v>0.56000000000000005</v>
      </c>
      <c r="C630" s="2">
        <f>RSI!I630</f>
        <v>23.407132889330953</v>
      </c>
      <c r="D630" s="2">
        <f>MACD!E630</f>
        <v>1.2331811599210707E-2</v>
      </c>
      <c r="E630" s="2">
        <f>MACD!F630</f>
        <v>2.151292177399085E-3</v>
      </c>
      <c r="F630" s="2">
        <f>'Moving Avg'!D630</f>
        <v>0.58799999999999997</v>
      </c>
      <c r="G630" s="2">
        <f>'Moving Avg'!F630</f>
        <v>0.61549999999999994</v>
      </c>
      <c r="H630" s="2">
        <f>'Moving Avg'!G630</f>
        <v>0.62279999999999991</v>
      </c>
      <c r="I630" s="2">
        <f>'Moving Avg'!H630</f>
        <v>0.67350000000000032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50</v>
      </c>
      <c r="N630" s="7">
        <f t="shared" si="91"/>
        <v>0</v>
      </c>
      <c r="O630" s="7">
        <f t="shared" si="92"/>
        <v>0</v>
      </c>
      <c r="P630" s="7">
        <f t="shared" si="93"/>
        <v>0</v>
      </c>
      <c r="Q630" s="8">
        <f t="shared" si="94"/>
        <v>17.5</v>
      </c>
      <c r="R630" s="8">
        <f t="shared" si="95"/>
        <v>10</v>
      </c>
      <c r="S630" s="8">
        <f t="shared" si="96"/>
        <v>7.5</v>
      </c>
      <c r="T630" s="8">
        <f t="shared" si="97"/>
        <v>12.5</v>
      </c>
      <c r="U630" s="7">
        <f t="shared" si="98"/>
        <v>11.666666666666666</v>
      </c>
      <c r="V630" s="7">
        <f t="shared" si="99"/>
        <v>11.875</v>
      </c>
    </row>
    <row r="631" spans="1:22" ht="13.5" x14ac:dyDescent="0.25">
      <c r="A631" s="3">
        <f>RSI!A631</f>
        <v>43222</v>
      </c>
      <c r="B631" s="2">
        <f>RSI!B631</f>
        <v>0.56000000000000005</v>
      </c>
      <c r="C631" s="2">
        <f>RSI!I631</f>
        <v>23.407132889330953</v>
      </c>
      <c r="D631" s="2">
        <f>MACD!E631</f>
        <v>1.7052014569840623E-2</v>
      </c>
      <c r="E631" s="2">
        <f>MACD!F631</f>
        <v>5.1314366558873926E-3</v>
      </c>
      <c r="F631" s="2">
        <f>'Moving Avg'!D631</f>
        <v>0.57800000000000007</v>
      </c>
      <c r="G631" s="2">
        <f>'Moving Avg'!F631</f>
        <v>0.61199999999999988</v>
      </c>
      <c r="H631" s="2">
        <f>'Moving Avg'!G631</f>
        <v>0.62099999999999989</v>
      </c>
      <c r="I631" s="2">
        <f>'Moving Avg'!H631</f>
        <v>0.67210000000000036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  <c r="M631" s="7">
        <f t="shared" si="90"/>
        <v>50</v>
      </c>
      <c r="N631" s="7">
        <f t="shared" si="91"/>
        <v>0</v>
      </c>
      <c r="O631" s="7">
        <f t="shared" si="92"/>
        <v>0</v>
      </c>
      <c r="P631" s="7">
        <f t="shared" si="93"/>
        <v>0</v>
      </c>
      <c r="Q631" s="8">
        <f t="shared" si="94"/>
        <v>17.5</v>
      </c>
      <c r="R631" s="8">
        <f t="shared" si="95"/>
        <v>10</v>
      </c>
      <c r="S631" s="8">
        <f t="shared" si="96"/>
        <v>7.5</v>
      </c>
      <c r="T631" s="8">
        <f t="shared" si="97"/>
        <v>12.5</v>
      </c>
      <c r="U631" s="7">
        <f t="shared" si="98"/>
        <v>11.666666666666666</v>
      </c>
      <c r="V631" s="7">
        <f t="shared" si="99"/>
        <v>11.875</v>
      </c>
    </row>
    <row r="632" spans="1:22" ht="13.5" x14ac:dyDescent="0.25">
      <c r="A632" s="3">
        <f>RSI!A632</f>
        <v>43223</v>
      </c>
      <c r="B632" s="2">
        <f>RSI!B632</f>
        <v>0.56000000000000005</v>
      </c>
      <c r="C632" s="2">
        <f>RSI!I632</f>
        <v>23.407132889330953</v>
      </c>
      <c r="D632" s="2">
        <f>MACD!E632</f>
        <v>2.1353575135777514E-2</v>
      </c>
      <c r="E632" s="2">
        <f>MACD!F632</f>
        <v>8.3758643518654172E-3</v>
      </c>
      <c r="F632" s="2">
        <f>'Moving Avg'!D632</f>
        <v>0.56800000000000006</v>
      </c>
      <c r="G632" s="2">
        <f>'Moving Avg'!F632</f>
        <v>0.60899999999999999</v>
      </c>
      <c r="H632" s="2">
        <f>'Moving Avg'!G632</f>
        <v>0.61899999999999977</v>
      </c>
      <c r="I632" s="2">
        <f>'Moving Avg'!H632</f>
        <v>0.67070000000000052</v>
      </c>
      <c r="J632" s="5" t="str">
        <f>OBV!F632</f>
        <v>BEARISH</v>
      </c>
      <c r="K632" s="5" t="str">
        <f>OBV!G632</f>
        <v>WEAK</v>
      </c>
      <c r="L632" s="5" t="str">
        <f>OBV!H632</f>
        <v>CONFIRMED BEARISH</v>
      </c>
      <c r="M632" s="7">
        <f t="shared" si="90"/>
        <v>50</v>
      </c>
      <c r="N632" s="7">
        <f t="shared" si="91"/>
        <v>0</v>
      </c>
      <c r="O632" s="7">
        <f t="shared" si="92"/>
        <v>0</v>
      </c>
      <c r="P632" s="7">
        <f t="shared" si="93"/>
        <v>0</v>
      </c>
      <c r="Q632" s="8">
        <f t="shared" si="94"/>
        <v>17.5</v>
      </c>
      <c r="R632" s="8">
        <f t="shared" si="95"/>
        <v>10</v>
      </c>
      <c r="S632" s="8">
        <f t="shared" si="96"/>
        <v>7.5</v>
      </c>
      <c r="T632" s="8">
        <f t="shared" si="97"/>
        <v>12.5</v>
      </c>
      <c r="U632" s="7">
        <f t="shared" si="98"/>
        <v>11.666666666666666</v>
      </c>
      <c r="V632" s="7">
        <f t="shared" si="99"/>
        <v>11.875</v>
      </c>
    </row>
    <row r="633" spans="1:22" ht="13.5" x14ac:dyDescent="0.25">
      <c r="A633" s="3">
        <f>RSI!A633</f>
        <v>43224</v>
      </c>
      <c r="B633" s="2">
        <f>RSI!B633</f>
        <v>0.56000000000000005</v>
      </c>
      <c r="C633" s="2">
        <f>RSI!I633</f>
        <v>23.407132889330953</v>
      </c>
      <c r="D633" s="2">
        <f>MACD!E633</f>
        <v>2.5278118882471334E-2</v>
      </c>
      <c r="E633" s="2">
        <f>MACD!F633</f>
        <v>1.1756315257986601E-2</v>
      </c>
      <c r="F633" s="2">
        <f>'Moving Avg'!D633</f>
        <v>0.56200000000000006</v>
      </c>
      <c r="G633" s="2">
        <f>'Moving Avg'!F633</f>
        <v>0.60600000000000009</v>
      </c>
      <c r="H633" s="2">
        <f>'Moving Avg'!G633</f>
        <v>0.61719999999999975</v>
      </c>
      <c r="I633" s="2">
        <f>'Moving Avg'!H633</f>
        <v>0.66945000000000054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  <c r="M633" s="7">
        <f t="shared" si="90"/>
        <v>50</v>
      </c>
      <c r="N633" s="7">
        <f t="shared" si="91"/>
        <v>0</v>
      </c>
      <c r="O633" s="7">
        <f t="shared" si="92"/>
        <v>0</v>
      </c>
      <c r="P633" s="7">
        <f t="shared" si="93"/>
        <v>0</v>
      </c>
      <c r="Q633" s="8">
        <f t="shared" si="94"/>
        <v>17.5</v>
      </c>
      <c r="R633" s="8">
        <f t="shared" si="95"/>
        <v>10</v>
      </c>
      <c r="S633" s="8">
        <f t="shared" si="96"/>
        <v>7.5</v>
      </c>
      <c r="T633" s="8">
        <f t="shared" si="97"/>
        <v>12.5</v>
      </c>
      <c r="U633" s="7">
        <f t="shared" si="98"/>
        <v>11.666666666666666</v>
      </c>
      <c r="V633" s="7">
        <f t="shared" si="99"/>
        <v>11.875</v>
      </c>
    </row>
    <row r="634" spans="1:22" ht="13.5" x14ac:dyDescent="0.25">
      <c r="A634" s="3">
        <f>RSI!A634</f>
        <v>43227</v>
      </c>
      <c r="B634" s="2">
        <f>RSI!B634</f>
        <v>0.55000000000000004</v>
      </c>
      <c r="C634" s="2">
        <f>RSI!I634</f>
        <v>20.782805255562181</v>
      </c>
      <c r="D634" s="2">
        <f>MACD!E634</f>
        <v>2.6526372599881332E-2</v>
      </c>
      <c r="E634" s="2">
        <f>MACD!F634</f>
        <v>1.4710326726365547E-2</v>
      </c>
      <c r="F634" s="2">
        <f>'Moving Avg'!D634</f>
        <v>0.55800000000000005</v>
      </c>
      <c r="G634" s="2">
        <f>'Moving Avg'!F634</f>
        <v>0.60250000000000026</v>
      </c>
      <c r="H634" s="2">
        <f>'Moving Avg'!G634</f>
        <v>0.61539999999999973</v>
      </c>
      <c r="I634" s="2">
        <f>'Moving Avg'!H634</f>
        <v>0.66815000000000035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  <c r="M634" s="7">
        <f t="shared" si="90"/>
        <v>50</v>
      </c>
      <c r="N634" s="7">
        <f t="shared" si="91"/>
        <v>0</v>
      </c>
      <c r="O634" s="7">
        <f t="shared" si="92"/>
        <v>0</v>
      </c>
      <c r="P634" s="7">
        <f t="shared" si="93"/>
        <v>0</v>
      </c>
      <c r="Q634" s="8">
        <f t="shared" si="94"/>
        <v>17.5</v>
      </c>
      <c r="R634" s="8">
        <f t="shared" si="95"/>
        <v>10</v>
      </c>
      <c r="S634" s="8">
        <f t="shared" si="96"/>
        <v>7.5</v>
      </c>
      <c r="T634" s="8">
        <f t="shared" si="97"/>
        <v>12.5</v>
      </c>
      <c r="U634" s="7">
        <f t="shared" si="98"/>
        <v>11.666666666666666</v>
      </c>
      <c r="V634" s="7">
        <f t="shared" si="99"/>
        <v>11.875</v>
      </c>
    </row>
    <row r="635" spans="1:22" ht="13.5" x14ac:dyDescent="0.25">
      <c r="A635" s="3">
        <f>RSI!A635</f>
        <v>43228</v>
      </c>
      <c r="B635" s="2">
        <f>RSI!B635</f>
        <v>0.54</v>
      </c>
      <c r="C635" s="2">
        <f>RSI!I635</f>
        <v>18.543808566283246</v>
      </c>
      <c r="D635" s="2">
        <f>MACD!E635</f>
        <v>2.8626555739164061E-2</v>
      </c>
      <c r="E635" s="2">
        <f>MACD!F635</f>
        <v>1.749357252892525E-2</v>
      </c>
      <c r="F635" s="2">
        <f>'Moving Avg'!D635</f>
        <v>0.55400000000000005</v>
      </c>
      <c r="G635" s="2">
        <f>'Moving Avg'!F635</f>
        <v>0.5980000000000002</v>
      </c>
      <c r="H635" s="2">
        <f>'Moving Avg'!G635</f>
        <v>0.61339999999999972</v>
      </c>
      <c r="I635" s="2">
        <f>'Moving Avg'!H635</f>
        <v>0.66680000000000017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  <c r="M635" s="7">
        <f t="shared" si="90"/>
        <v>50</v>
      </c>
      <c r="N635" s="7">
        <f t="shared" si="91"/>
        <v>0</v>
      </c>
      <c r="O635" s="7">
        <f t="shared" si="92"/>
        <v>0</v>
      </c>
      <c r="P635" s="7">
        <f t="shared" si="93"/>
        <v>0</v>
      </c>
      <c r="Q635" s="8">
        <f t="shared" si="94"/>
        <v>17.5</v>
      </c>
      <c r="R635" s="8">
        <f t="shared" si="95"/>
        <v>10</v>
      </c>
      <c r="S635" s="8">
        <f t="shared" si="96"/>
        <v>7.5</v>
      </c>
      <c r="T635" s="8">
        <f t="shared" si="97"/>
        <v>12.5</v>
      </c>
      <c r="U635" s="7">
        <f t="shared" si="98"/>
        <v>11.666666666666666</v>
      </c>
      <c r="V635" s="7">
        <f t="shared" si="99"/>
        <v>11.875</v>
      </c>
    </row>
    <row r="636" spans="1:22" ht="13.5" x14ac:dyDescent="0.25">
      <c r="A636" s="3">
        <f>RSI!A636</f>
        <v>43229</v>
      </c>
      <c r="B636" s="2">
        <f>RSI!B636</f>
        <v>0.53</v>
      </c>
      <c r="C636" s="2">
        <f>RSI!I636</f>
        <v>16.616013744228525</v>
      </c>
      <c r="D636" s="2">
        <f>MACD!E636</f>
        <v>3.1484231352685743E-2</v>
      </c>
      <c r="E636" s="2">
        <f>MACD!F636</f>
        <v>2.029170429367735E-2</v>
      </c>
      <c r="F636" s="2">
        <f>'Moving Avg'!D636</f>
        <v>0.54800000000000004</v>
      </c>
      <c r="G636" s="2">
        <f>'Moving Avg'!F636</f>
        <v>0.59300000000000019</v>
      </c>
      <c r="H636" s="2">
        <f>'Moving Avg'!G636</f>
        <v>0.61099999999999965</v>
      </c>
      <c r="I636" s="2">
        <f>'Moving Avg'!H636</f>
        <v>0.6655500000000002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  <c r="M636" s="7">
        <f t="shared" si="90"/>
        <v>50</v>
      </c>
      <c r="N636" s="7">
        <f t="shared" si="91"/>
        <v>0</v>
      </c>
      <c r="O636" s="7">
        <f t="shared" si="92"/>
        <v>0</v>
      </c>
      <c r="P636" s="7">
        <f t="shared" si="93"/>
        <v>0</v>
      </c>
      <c r="Q636" s="8">
        <f t="shared" si="94"/>
        <v>17.5</v>
      </c>
      <c r="R636" s="8">
        <f t="shared" si="95"/>
        <v>10</v>
      </c>
      <c r="S636" s="8">
        <f t="shared" si="96"/>
        <v>7.5</v>
      </c>
      <c r="T636" s="8">
        <f t="shared" si="97"/>
        <v>12.5</v>
      </c>
      <c r="U636" s="7">
        <f t="shared" si="98"/>
        <v>11.666666666666666</v>
      </c>
      <c r="V636" s="7">
        <f t="shared" si="99"/>
        <v>11.875</v>
      </c>
    </row>
    <row r="637" spans="1:22" ht="13.5" x14ac:dyDescent="0.25">
      <c r="A637" s="3">
        <f>RSI!A637</f>
        <v>43230</v>
      </c>
      <c r="B637" s="2">
        <f>RSI!B637</f>
        <v>0.51</v>
      </c>
      <c r="C637" s="2">
        <f>RSI!I637</f>
        <v>13.576155357000403</v>
      </c>
      <c r="D637" s="2">
        <f>MACD!E637</f>
        <v>3.575751872678179E-2</v>
      </c>
      <c r="E637" s="2">
        <f>MACD!F637</f>
        <v>2.3384867180298238E-2</v>
      </c>
      <c r="F637" s="2">
        <f>'Moving Avg'!D637</f>
        <v>0.53800000000000003</v>
      </c>
      <c r="G637" s="2">
        <f>'Moving Avg'!F637</f>
        <v>0.58700000000000008</v>
      </c>
      <c r="H637" s="2">
        <f>'Moving Avg'!G637</f>
        <v>0.60839999999999972</v>
      </c>
      <c r="I637" s="2">
        <f>'Moving Avg'!H637</f>
        <v>0.66410000000000013</v>
      </c>
      <c r="J637" s="5" t="str">
        <f>OBV!F637</f>
        <v>BEARISH</v>
      </c>
      <c r="K637" s="5" t="str">
        <f>OBV!G637</f>
        <v>WEAK</v>
      </c>
      <c r="L637" s="5" t="str">
        <f>OBV!H637</f>
        <v>CONFIRMED BEARISH</v>
      </c>
      <c r="M637" s="7">
        <f t="shared" si="90"/>
        <v>50</v>
      </c>
      <c r="N637" s="7">
        <f t="shared" si="91"/>
        <v>0</v>
      </c>
      <c r="O637" s="7">
        <f t="shared" si="92"/>
        <v>0</v>
      </c>
      <c r="P637" s="7">
        <f t="shared" si="93"/>
        <v>0</v>
      </c>
      <c r="Q637" s="8">
        <f t="shared" si="94"/>
        <v>17.5</v>
      </c>
      <c r="R637" s="8">
        <f t="shared" si="95"/>
        <v>10</v>
      </c>
      <c r="S637" s="8">
        <f t="shared" si="96"/>
        <v>7.5</v>
      </c>
      <c r="T637" s="8">
        <f t="shared" si="97"/>
        <v>12.5</v>
      </c>
      <c r="U637" s="7">
        <f t="shared" si="98"/>
        <v>11.666666666666666</v>
      </c>
      <c r="V637" s="7">
        <f t="shared" si="99"/>
        <v>11.875</v>
      </c>
    </row>
    <row r="638" spans="1:22" ht="13.5" x14ac:dyDescent="0.25">
      <c r="A638" s="3">
        <f>RSI!A638</f>
        <v>43231</v>
      </c>
      <c r="B638" s="2">
        <f>RSI!B638</f>
        <v>0.5</v>
      </c>
      <c r="C638" s="2">
        <f>RSI!I638</f>
        <v>12.358697595032766</v>
      </c>
      <c r="D638" s="2">
        <f>MACD!E638</f>
        <v>3.7501461612734044E-2</v>
      </c>
      <c r="E638" s="2">
        <f>MACD!F638</f>
        <v>2.6208186066785398E-2</v>
      </c>
      <c r="F638" s="2">
        <f>'Moving Avg'!D638</f>
        <v>0.52600000000000002</v>
      </c>
      <c r="G638" s="2">
        <f>'Moving Avg'!F638</f>
        <v>0.58050000000000013</v>
      </c>
      <c r="H638" s="2">
        <f>'Moving Avg'!G638</f>
        <v>0.60559999999999969</v>
      </c>
      <c r="I638" s="2">
        <f>'Moving Avg'!H638</f>
        <v>0.66250000000000009</v>
      </c>
      <c r="J638" s="5" t="str">
        <f>OBV!F638</f>
        <v>BEARISH</v>
      </c>
      <c r="K638" s="5" t="str">
        <f>OBV!G638</f>
        <v>WEAK</v>
      </c>
      <c r="L638" s="5" t="str">
        <f>OBV!H638</f>
        <v>CONFIRMED BEARISH</v>
      </c>
      <c r="M638" s="7">
        <f t="shared" si="90"/>
        <v>50</v>
      </c>
      <c r="N638" s="7">
        <f t="shared" si="91"/>
        <v>0</v>
      </c>
      <c r="O638" s="7">
        <f t="shared" si="92"/>
        <v>0</v>
      </c>
      <c r="P638" s="7">
        <f t="shared" si="93"/>
        <v>0</v>
      </c>
      <c r="Q638" s="8">
        <f t="shared" si="94"/>
        <v>17.5</v>
      </c>
      <c r="R638" s="8">
        <f t="shared" si="95"/>
        <v>10</v>
      </c>
      <c r="S638" s="8">
        <f t="shared" si="96"/>
        <v>7.5</v>
      </c>
      <c r="T638" s="8">
        <f t="shared" si="97"/>
        <v>12.5</v>
      </c>
      <c r="U638" s="7">
        <f t="shared" si="98"/>
        <v>11.666666666666666</v>
      </c>
      <c r="V638" s="7">
        <f t="shared" si="99"/>
        <v>11.875</v>
      </c>
    </row>
    <row r="639" spans="1:22" ht="13.5" x14ac:dyDescent="0.25">
      <c r="A639" s="3">
        <f>RSI!A639</f>
        <v>43234</v>
      </c>
      <c r="B639" s="2">
        <f>RSI!B639</f>
        <v>0.5</v>
      </c>
      <c r="C639" s="2">
        <f>RSI!I639</f>
        <v>12.358697595032766</v>
      </c>
      <c r="D639" s="2">
        <f>MACD!E639</f>
        <v>3.6389149496454887E-2</v>
      </c>
      <c r="E639" s="2">
        <f>MACD!F639</f>
        <v>2.8244378752719297E-2</v>
      </c>
      <c r="F639" s="2">
        <f>'Moving Avg'!D639</f>
        <v>0.51600000000000001</v>
      </c>
      <c r="G639" s="2">
        <f>'Moving Avg'!F639</f>
        <v>0.57400000000000007</v>
      </c>
      <c r="H639" s="2">
        <f>'Moving Avg'!G639</f>
        <v>0.60279999999999978</v>
      </c>
      <c r="I639" s="2">
        <f>'Moving Avg'!H639</f>
        <v>0.66090000000000004</v>
      </c>
      <c r="J639" s="5" t="str">
        <f>OBV!F639</f>
        <v>BEARISH</v>
      </c>
      <c r="K639" s="5" t="str">
        <f>OBV!G639</f>
        <v>WEAK</v>
      </c>
      <c r="L639" s="5" t="str">
        <f>OBV!H639</f>
        <v>CONFIRMED BEARISH</v>
      </c>
      <c r="M639" s="7">
        <f t="shared" si="90"/>
        <v>50</v>
      </c>
      <c r="N639" s="7">
        <f t="shared" si="91"/>
        <v>0</v>
      </c>
      <c r="O639" s="7">
        <f t="shared" si="92"/>
        <v>0</v>
      </c>
      <c r="P639" s="7">
        <f t="shared" si="93"/>
        <v>0</v>
      </c>
      <c r="Q639" s="8">
        <f t="shared" si="94"/>
        <v>17.5</v>
      </c>
      <c r="R639" s="8">
        <f t="shared" si="95"/>
        <v>10</v>
      </c>
      <c r="S639" s="8">
        <f t="shared" si="96"/>
        <v>7.5</v>
      </c>
      <c r="T639" s="8">
        <f t="shared" si="97"/>
        <v>12.5</v>
      </c>
      <c r="U639" s="7">
        <f t="shared" si="98"/>
        <v>11.666666666666666</v>
      </c>
      <c r="V639" s="7">
        <f t="shared" si="99"/>
        <v>11.875</v>
      </c>
    </row>
    <row r="640" spans="1:22" ht="13.5" x14ac:dyDescent="0.25">
      <c r="A640" s="3">
        <f>RSI!A640</f>
        <v>43235</v>
      </c>
      <c r="B640" s="2">
        <f>RSI!B640</f>
        <v>0.5</v>
      </c>
      <c r="C640" s="2">
        <f>RSI!I640</f>
        <v>12.358697595032766</v>
      </c>
      <c r="D640" s="2">
        <f>MACD!E640</f>
        <v>3.4362247986589822E-2</v>
      </c>
      <c r="E640" s="2">
        <f>MACD!F640</f>
        <v>2.9467952599493405E-2</v>
      </c>
      <c r="F640" s="2">
        <f>'Moving Avg'!D640</f>
        <v>0.50800000000000001</v>
      </c>
      <c r="G640" s="2">
        <f>'Moving Avg'!F640</f>
        <v>0.56800000000000017</v>
      </c>
      <c r="H640" s="2">
        <f>'Moving Avg'!G640</f>
        <v>0.60019999999999973</v>
      </c>
      <c r="I640" s="2">
        <f>'Moving Avg'!H640</f>
        <v>0.65930000000000022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  <c r="M640" s="7">
        <f t="shared" si="90"/>
        <v>50</v>
      </c>
      <c r="N640" s="7">
        <f t="shared" si="91"/>
        <v>0</v>
      </c>
      <c r="O640" s="7">
        <f t="shared" si="92"/>
        <v>0</v>
      </c>
      <c r="P640" s="7">
        <f t="shared" si="93"/>
        <v>0</v>
      </c>
      <c r="Q640" s="8">
        <f t="shared" si="94"/>
        <v>17.5</v>
      </c>
      <c r="R640" s="8">
        <f t="shared" si="95"/>
        <v>10</v>
      </c>
      <c r="S640" s="8">
        <f t="shared" si="96"/>
        <v>7.5</v>
      </c>
      <c r="T640" s="8">
        <f t="shared" si="97"/>
        <v>12.5</v>
      </c>
      <c r="U640" s="7">
        <f t="shared" si="98"/>
        <v>11.666666666666666</v>
      </c>
      <c r="V640" s="7">
        <f t="shared" si="99"/>
        <v>11.875</v>
      </c>
    </row>
    <row r="641" spans="1:22" ht="13.5" x14ac:dyDescent="0.25">
      <c r="A641" s="3">
        <f>RSI!A641</f>
        <v>43236</v>
      </c>
      <c r="B641" s="2">
        <f>RSI!B641</f>
        <v>0.5</v>
      </c>
      <c r="C641" s="2">
        <f>RSI!I641</f>
        <v>12.358697595032766</v>
      </c>
      <c r="D641" s="2">
        <f>MACD!E641</f>
        <v>3.3066387852233148E-2</v>
      </c>
      <c r="E641" s="2">
        <f>MACD!F641</f>
        <v>3.0187639650041356E-2</v>
      </c>
      <c r="F641" s="2">
        <f>'Moving Avg'!D641</f>
        <v>0.502</v>
      </c>
      <c r="G641" s="2">
        <f>'Moving Avg'!F641</f>
        <v>0.5615</v>
      </c>
      <c r="H641" s="2">
        <f>'Moving Avg'!G641</f>
        <v>0.59779999999999978</v>
      </c>
      <c r="I641" s="2">
        <f>'Moving Avg'!H641</f>
        <v>0.65765000000000018</v>
      </c>
      <c r="J641" s="5" t="str">
        <f>OBV!F641</f>
        <v>BEARISH</v>
      </c>
      <c r="K641" s="5" t="str">
        <f>OBV!G641</f>
        <v>WEAK</v>
      </c>
      <c r="L641" s="5" t="str">
        <f>OBV!H641</f>
        <v>CONFIRMED BEARISH</v>
      </c>
      <c r="M641" s="7">
        <f t="shared" si="90"/>
        <v>50</v>
      </c>
      <c r="N641" s="7">
        <f t="shared" si="91"/>
        <v>0</v>
      </c>
      <c r="O641" s="7">
        <f t="shared" si="92"/>
        <v>0</v>
      </c>
      <c r="P641" s="7">
        <f t="shared" si="93"/>
        <v>0</v>
      </c>
      <c r="Q641" s="8">
        <f t="shared" si="94"/>
        <v>17.5</v>
      </c>
      <c r="R641" s="8">
        <f t="shared" si="95"/>
        <v>10</v>
      </c>
      <c r="S641" s="8">
        <f t="shared" si="96"/>
        <v>7.5</v>
      </c>
      <c r="T641" s="8">
        <f t="shared" si="97"/>
        <v>12.5</v>
      </c>
      <c r="U641" s="7">
        <f t="shared" si="98"/>
        <v>11.666666666666666</v>
      </c>
      <c r="V641" s="7">
        <f t="shared" si="99"/>
        <v>11.875</v>
      </c>
    </row>
    <row r="642" spans="1:22" ht="13.5" x14ac:dyDescent="0.25">
      <c r="A642" s="3">
        <f>RSI!A642</f>
        <v>43237</v>
      </c>
      <c r="B642" s="2">
        <f>RSI!B642</f>
        <v>0.5</v>
      </c>
      <c r="C642" s="2">
        <f>RSI!I642</f>
        <v>12.358697595032751</v>
      </c>
      <c r="D642" s="2">
        <f>MACD!E642</f>
        <v>3.2358048569164688E-2</v>
      </c>
      <c r="E642" s="2">
        <f>MACD!F642</f>
        <v>3.0621721433866024E-2</v>
      </c>
      <c r="F642" s="2">
        <f>'Moving Avg'!D642</f>
        <v>0.5</v>
      </c>
      <c r="G642" s="2">
        <f>'Moving Avg'!F642</f>
        <v>0.55499999999999994</v>
      </c>
      <c r="H642" s="2">
        <f>'Moving Avg'!G642</f>
        <v>0.59539999999999982</v>
      </c>
      <c r="I642" s="2">
        <f>'Moving Avg'!H642</f>
        <v>0.65610000000000013</v>
      </c>
      <c r="J642" s="5" t="str">
        <f>OBV!F642</f>
        <v>BEARISH</v>
      </c>
      <c r="K642" s="5" t="str">
        <f>OBV!G642</f>
        <v>WEAK</v>
      </c>
      <c r="L642" s="5" t="str">
        <f>OBV!H642</f>
        <v>CONFIRMED BEARISH</v>
      </c>
      <c r="M642" s="7">
        <f t="shared" ref="M642:M705" si="100">IF(C642&lt;30,50, IF(C642&gt;70, 0, 25))</f>
        <v>50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0</v>
      </c>
      <c r="Q642" s="8">
        <f t="shared" si="94"/>
        <v>17.5</v>
      </c>
      <c r="R642" s="8">
        <f t="shared" si="95"/>
        <v>10</v>
      </c>
      <c r="S642" s="8">
        <f t="shared" si="96"/>
        <v>7.5</v>
      </c>
      <c r="T642" s="8">
        <f t="shared" si="97"/>
        <v>12.5</v>
      </c>
      <c r="U642" s="7">
        <f t="shared" si="98"/>
        <v>11.666666666666666</v>
      </c>
      <c r="V642" s="7">
        <f t="shared" si="99"/>
        <v>11.875</v>
      </c>
    </row>
    <row r="643" spans="1:22" ht="13.5" x14ac:dyDescent="0.25">
      <c r="A643" s="3">
        <f>RSI!A643</f>
        <v>43238</v>
      </c>
      <c r="B643" s="2">
        <f>RSI!B643</f>
        <v>0.49</v>
      </c>
      <c r="C643" s="2">
        <f>RSI!I643</f>
        <v>10.937893468477469</v>
      </c>
      <c r="D643" s="2">
        <f>MACD!E643</f>
        <v>3.2858830628650471E-2</v>
      </c>
      <c r="E643" s="2">
        <f>MACD!F643</f>
        <v>3.1069143272822917E-2</v>
      </c>
      <c r="F643" s="2">
        <f>'Moving Avg'!D643</f>
        <v>0.49800000000000005</v>
      </c>
      <c r="G643" s="2">
        <f>'Moving Avg'!F643</f>
        <v>0.54800000000000015</v>
      </c>
      <c r="H643" s="2">
        <f>'Moving Avg'!G643</f>
        <v>0.59239999999999982</v>
      </c>
      <c r="I643" s="2">
        <f>'Moving Avg'!H643</f>
        <v>0.65450000000000019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  <c r="M643" s="7">
        <f t="shared" si="100"/>
        <v>50</v>
      </c>
      <c r="N643" s="7">
        <f t="shared" si="101"/>
        <v>0</v>
      </c>
      <c r="O643" s="7">
        <f t="shared" si="102"/>
        <v>0</v>
      </c>
      <c r="P643" s="7">
        <f t="shared" si="103"/>
        <v>0</v>
      </c>
      <c r="Q643" s="8">
        <f t="shared" ref="Q643:Q706" si="104">0.35*M643+N643*0.35+O643*0.15+P643*0.15</f>
        <v>17.5</v>
      </c>
      <c r="R643" s="8">
        <f t="shared" ref="R643:R706" si="105">M643*0.2+N643*0.2+O643*0.35+P643*0.25</f>
        <v>10</v>
      </c>
      <c r="S643" s="8">
        <f t="shared" ref="S643:S706" si="106">M643*0.15+N643*0.15+O643*0.25+P643*0.45</f>
        <v>7.5</v>
      </c>
      <c r="T643" s="8">
        <f t="shared" ref="T643:T706" si="107">0.25*SUM(M643:P643)</f>
        <v>12.5</v>
      </c>
      <c r="U643" s="7">
        <f t="shared" ref="U643:U706" si="108">SUM(Q643:S643)/3</f>
        <v>11.666666666666666</v>
      </c>
      <c r="V643" s="7">
        <f t="shared" ref="V643:V706" si="109">SUM(Q643:T643)/4</f>
        <v>11.875</v>
      </c>
    </row>
    <row r="644" spans="1:22" ht="13.5" x14ac:dyDescent="0.25">
      <c r="A644" s="3">
        <f>RSI!A644</f>
        <v>43241</v>
      </c>
      <c r="B644" s="2">
        <f>RSI!B644</f>
        <v>0.49</v>
      </c>
      <c r="C644" s="2">
        <f>RSI!I644</f>
        <v>10.937893468477483</v>
      </c>
      <c r="D644" s="2">
        <f>MACD!E644</f>
        <v>3.2135980896012217E-2</v>
      </c>
      <c r="E644" s="2">
        <f>MACD!F644</f>
        <v>3.1282510797460777E-2</v>
      </c>
      <c r="F644" s="2">
        <f>'Moving Avg'!D644</f>
        <v>0.496</v>
      </c>
      <c r="G644" s="2">
        <f>'Moving Avg'!F644</f>
        <v>0.54200000000000004</v>
      </c>
      <c r="H644" s="2">
        <f>'Moving Avg'!G644</f>
        <v>0.58939999999999981</v>
      </c>
      <c r="I644" s="2">
        <f>'Moving Avg'!H644</f>
        <v>0.65280000000000027</v>
      </c>
      <c r="J644" s="5" t="str">
        <f>OBV!F644</f>
        <v>BEARISH</v>
      </c>
      <c r="K644" s="5" t="str">
        <f>OBV!G644</f>
        <v>WEAK</v>
      </c>
      <c r="L644" s="5" t="str">
        <f>OBV!H644</f>
        <v>CONFIRMED BEARISH</v>
      </c>
      <c r="M644" s="7">
        <f t="shared" si="100"/>
        <v>50</v>
      </c>
      <c r="N644" s="7">
        <f t="shared" si="101"/>
        <v>0</v>
      </c>
      <c r="O644" s="7">
        <f t="shared" si="102"/>
        <v>0</v>
      </c>
      <c r="P644" s="7">
        <f t="shared" si="103"/>
        <v>0</v>
      </c>
      <c r="Q644" s="8">
        <f t="shared" si="104"/>
        <v>17.5</v>
      </c>
      <c r="R644" s="8">
        <f t="shared" si="105"/>
        <v>10</v>
      </c>
      <c r="S644" s="8">
        <f t="shared" si="106"/>
        <v>7.5</v>
      </c>
      <c r="T644" s="8">
        <f t="shared" si="107"/>
        <v>12.5</v>
      </c>
      <c r="U644" s="7">
        <f t="shared" si="108"/>
        <v>11.666666666666666</v>
      </c>
      <c r="V644" s="7">
        <f t="shared" si="109"/>
        <v>11.875</v>
      </c>
    </row>
    <row r="645" spans="1:22" ht="13.5" x14ac:dyDescent="0.25">
      <c r="A645" s="3">
        <f>RSI!A645</f>
        <v>43242</v>
      </c>
      <c r="B645" s="2">
        <f>RSI!B645</f>
        <v>0.48</v>
      </c>
      <c r="C645" s="2">
        <f>RSI!I645</f>
        <v>9.6511030361357939</v>
      </c>
      <c r="D645" s="2">
        <f>MACD!E645</f>
        <v>3.1089463516925098E-2</v>
      </c>
      <c r="E645" s="2">
        <f>MACD!F645</f>
        <v>3.1243901341353644E-2</v>
      </c>
      <c r="F645" s="2">
        <f>'Moving Avg'!D645</f>
        <v>0.49199999999999999</v>
      </c>
      <c r="G645" s="2">
        <f>'Moving Avg'!F645</f>
        <v>0.53550000000000009</v>
      </c>
      <c r="H645" s="2">
        <f>'Moving Avg'!G645</f>
        <v>0.58619999999999983</v>
      </c>
      <c r="I645" s="2">
        <f>'Moving Avg'!H645</f>
        <v>0.65105000000000035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  <c r="M645" s="7">
        <f t="shared" si="100"/>
        <v>50</v>
      </c>
      <c r="N645" s="7">
        <f t="shared" si="101"/>
        <v>45</v>
      </c>
      <c r="O645" s="7">
        <f t="shared" si="102"/>
        <v>0</v>
      </c>
      <c r="P645" s="7">
        <f t="shared" si="103"/>
        <v>0</v>
      </c>
      <c r="Q645" s="8">
        <f t="shared" si="104"/>
        <v>33.25</v>
      </c>
      <c r="R645" s="8">
        <f t="shared" si="105"/>
        <v>19</v>
      </c>
      <c r="S645" s="8">
        <f t="shared" si="106"/>
        <v>14.25</v>
      </c>
      <c r="T645" s="8">
        <f t="shared" si="107"/>
        <v>23.75</v>
      </c>
      <c r="U645" s="7">
        <f t="shared" si="108"/>
        <v>22.166666666666668</v>
      </c>
      <c r="V645" s="7">
        <f t="shared" si="109"/>
        <v>22.5625</v>
      </c>
    </row>
    <row r="646" spans="1:22" ht="13.5" x14ac:dyDescent="0.25">
      <c r="A646" s="3">
        <f>RSI!A646</f>
        <v>43243</v>
      </c>
      <c r="B646" s="2">
        <f>RSI!B646</f>
        <v>0.47</v>
      </c>
      <c r="C646" s="2">
        <f>RSI!I646</f>
        <v>8.5658538306184653</v>
      </c>
      <c r="D646" s="2">
        <f>MACD!E646</f>
        <v>2.9801286498928881E-2</v>
      </c>
      <c r="E646" s="2">
        <f>MACD!F646</f>
        <v>3.0955378372868693E-2</v>
      </c>
      <c r="F646" s="2">
        <f>'Moving Avg'!D646</f>
        <v>0.48599999999999993</v>
      </c>
      <c r="G646" s="2">
        <f>'Moving Avg'!F646</f>
        <v>0.52850000000000008</v>
      </c>
      <c r="H646" s="2">
        <f>'Moving Avg'!G646</f>
        <v>0.58279999999999987</v>
      </c>
      <c r="I646" s="2">
        <f>'Moving Avg'!H646</f>
        <v>0.64935000000000032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  <c r="M646" s="7">
        <f t="shared" si="100"/>
        <v>50</v>
      </c>
      <c r="N646" s="7">
        <f t="shared" si="101"/>
        <v>45</v>
      </c>
      <c r="O646" s="7">
        <f t="shared" si="102"/>
        <v>0</v>
      </c>
      <c r="P646" s="7">
        <f t="shared" si="103"/>
        <v>0</v>
      </c>
      <c r="Q646" s="8">
        <f t="shared" si="104"/>
        <v>33.25</v>
      </c>
      <c r="R646" s="8">
        <f t="shared" si="105"/>
        <v>19</v>
      </c>
      <c r="S646" s="8">
        <f t="shared" si="106"/>
        <v>14.25</v>
      </c>
      <c r="T646" s="8">
        <f t="shared" si="107"/>
        <v>23.75</v>
      </c>
      <c r="U646" s="7">
        <f t="shared" si="108"/>
        <v>22.166666666666668</v>
      </c>
      <c r="V646" s="7">
        <f t="shared" si="109"/>
        <v>22.5625</v>
      </c>
    </row>
    <row r="647" spans="1:22" ht="13.5" x14ac:dyDescent="0.25">
      <c r="A647" s="3">
        <f>RSI!A647</f>
        <v>43244</v>
      </c>
      <c r="B647" s="2">
        <f>RSI!B647</f>
        <v>0.46</v>
      </c>
      <c r="C647" s="2">
        <f>RSI!I647</f>
        <v>7.6405928165033004</v>
      </c>
      <c r="D647" s="2">
        <f>MACD!E647</f>
        <v>2.6799993547519496E-2</v>
      </c>
      <c r="E647" s="2">
        <f>MACD!F647</f>
        <v>3.0124301407798856E-2</v>
      </c>
      <c r="F647" s="2">
        <f>'Moving Avg'!D647</f>
        <v>0.47800000000000004</v>
      </c>
      <c r="G647" s="2">
        <f>'Moving Avg'!F647</f>
        <v>0.52100000000000013</v>
      </c>
      <c r="H647" s="2">
        <f>'Moving Avg'!G647</f>
        <v>0.57919999999999983</v>
      </c>
      <c r="I647" s="2">
        <f>'Moving Avg'!H647</f>
        <v>0.6475000000000003</v>
      </c>
      <c r="J647" s="5" t="str">
        <f>OBV!F647</f>
        <v>BEARISH</v>
      </c>
      <c r="K647" s="5" t="str">
        <f>OBV!G647</f>
        <v>WEAK</v>
      </c>
      <c r="L647" s="5" t="str">
        <f>OBV!H647</f>
        <v>CONFIRMED BEARISH</v>
      </c>
      <c r="M647" s="7">
        <f t="shared" si="100"/>
        <v>50</v>
      </c>
      <c r="N647" s="7">
        <f t="shared" si="101"/>
        <v>45</v>
      </c>
      <c r="O647" s="7">
        <f t="shared" si="102"/>
        <v>0</v>
      </c>
      <c r="P647" s="7">
        <f t="shared" si="103"/>
        <v>0</v>
      </c>
      <c r="Q647" s="8">
        <f t="shared" si="104"/>
        <v>33.25</v>
      </c>
      <c r="R647" s="8">
        <f t="shared" si="105"/>
        <v>19</v>
      </c>
      <c r="S647" s="8">
        <f t="shared" si="106"/>
        <v>14.25</v>
      </c>
      <c r="T647" s="8">
        <f t="shared" si="107"/>
        <v>23.75</v>
      </c>
      <c r="U647" s="7">
        <f t="shared" si="108"/>
        <v>22.166666666666668</v>
      </c>
      <c r="V647" s="7">
        <f t="shared" si="109"/>
        <v>22.5625</v>
      </c>
    </row>
    <row r="648" spans="1:22" ht="13.5" x14ac:dyDescent="0.25">
      <c r="A648" s="3">
        <f>RSI!A648</f>
        <v>43245</v>
      </c>
      <c r="B648" s="2">
        <f>RSI!B648</f>
        <v>0.44</v>
      </c>
      <c r="C648" s="2">
        <f>RSI!I648</f>
        <v>6.1984954868145081</v>
      </c>
      <c r="D648" s="2">
        <f>MACD!E648</f>
        <v>2.465596068191378E-2</v>
      </c>
      <c r="E648" s="2">
        <f>MACD!F648</f>
        <v>2.9030633262621845E-2</v>
      </c>
      <c r="F648" s="2">
        <f>'Moving Avg'!D648</f>
        <v>0.46799999999999997</v>
      </c>
      <c r="G648" s="2">
        <f>'Moving Avg'!F648</f>
        <v>0.51350000000000007</v>
      </c>
      <c r="H648" s="2">
        <f>'Moving Avg'!G648</f>
        <v>0.57540000000000002</v>
      </c>
      <c r="I648" s="2">
        <f>'Moving Avg'!H648</f>
        <v>0.6455500000000004</v>
      </c>
      <c r="J648" s="5" t="str">
        <f>OBV!F648</f>
        <v>BEARISH</v>
      </c>
      <c r="K648" s="5" t="str">
        <f>OBV!G648</f>
        <v>WEAK</v>
      </c>
      <c r="L648" s="5" t="str">
        <f>OBV!H648</f>
        <v>CONFIRMED BEARISH</v>
      </c>
      <c r="M648" s="7">
        <f t="shared" si="100"/>
        <v>50</v>
      </c>
      <c r="N648" s="7">
        <f t="shared" si="101"/>
        <v>45</v>
      </c>
      <c r="O648" s="7">
        <f t="shared" si="102"/>
        <v>0</v>
      </c>
      <c r="P648" s="7">
        <f t="shared" si="103"/>
        <v>0</v>
      </c>
      <c r="Q648" s="8">
        <f t="shared" si="104"/>
        <v>33.25</v>
      </c>
      <c r="R648" s="8">
        <f t="shared" si="105"/>
        <v>19</v>
      </c>
      <c r="S648" s="8">
        <f t="shared" si="106"/>
        <v>14.25</v>
      </c>
      <c r="T648" s="8">
        <f t="shared" si="107"/>
        <v>23.75</v>
      </c>
      <c r="U648" s="7">
        <f t="shared" si="108"/>
        <v>22.166666666666668</v>
      </c>
      <c r="V648" s="7">
        <f t="shared" si="109"/>
        <v>22.5625</v>
      </c>
    </row>
    <row r="649" spans="1:22" ht="13.5" x14ac:dyDescent="0.25">
      <c r="A649" s="3">
        <f>RSI!A649</f>
        <v>43248</v>
      </c>
      <c r="B649" s="2">
        <f>RSI!B649</f>
        <v>0.43</v>
      </c>
      <c r="C649" s="2">
        <f>RSI!I649</f>
        <v>5.6266578792149033</v>
      </c>
      <c r="D649" s="2">
        <f>MACD!E649</f>
        <v>2.4119684668326258E-2</v>
      </c>
      <c r="E649" s="2">
        <f>MACD!F649</f>
        <v>2.8048443543762729E-2</v>
      </c>
      <c r="F649" s="2">
        <f>'Moving Avg'!D649</f>
        <v>0.45599999999999996</v>
      </c>
      <c r="G649" s="2">
        <f>'Moving Avg'!F649</f>
        <v>0.50650000000000006</v>
      </c>
      <c r="H649" s="2">
        <f>'Moving Avg'!G649</f>
        <v>0.57140000000000002</v>
      </c>
      <c r="I649" s="2">
        <f>'Moving Avg'!H649</f>
        <v>0.64355000000000029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  <c r="M649" s="7">
        <f t="shared" si="100"/>
        <v>50</v>
      </c>
      <c r="N649" s="7">
        <f t="shared" si="101"/>
        <v>45</v>
      </c>
      <c r="O649" s="7">
        <f t="shared" si="102"/>
        <v>0</v>
      </c>
      <c r="P649" s="7">
        <f t="shared" si="103"/>
        <v>0</v>
      </c>
      <c r="Q649" s="8">
        <f t="shared" si="104"/>
        <v>33.25</v>
      </c>
      <c r="R649" s="8">
        <f t="shared" si="105"/>
        <v>19</v>
      </c>
      <c r="S649" s="8">
        <f t="shared" si="106"/>
        <v>14.25</v>
      </c>
      <c r="T649" s="8">
        <f t="shared" si="107"/>
        <v>23.75</v>
      </c>
      <c r="U649" s="7">
        <f t="shared" si="108"/>
        <v>22.166666666666668</v>
      </c>
      <c r="V649" s="7">
        <f t="shared" si="109"/>
        <v>22.5625</v>
      </c>
    </row>
    <row r="650" spans="1:22" ht="13.5" x14ac:dyDescent="0.25">
      <c r="A650" s="3">
        <f>RSI!A650</f>
        <v>43249</v>
      </c>
      <c r="B650" s="2">
        <f>RSI!B650</f>
        <v>0.42</v>
      </c>
      <c r="C650" s="2">
        <f>RSI!I650</f>
        <v>5.1181644515507259</v>
      </c>
      <c r="D650" s="2">
        <f>MACD!E650</f>
        <v>2.4963118735534584E-2</v>
      </c>
      <c r="E650" s="2">
        <f>MACD!F650</f>
        <v>2.74313785821171E-2</v>
      </c>
      <c r="F650" s="2">
        <f>'Moving Avg'!D650</f>
        <v>0.44399999999999995</v>
      </c>
      <c r="G650" s="2">
        <f>'Moving Avg'!F650</f>
        <v>0.49950000000000011</v>
      </c>
      <c r="H650" s="2">
        <f>'Moving Avg'!G650</f>
        <v>0.56740000000000002</v>
      </c>
      <c r="I650" s="2">
        <f>'Moving Avg'!H650</f>
        <v>0.64150000000000029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  <c r="M650" s="7">
        <f t="shared" si="100"/>
        <v>50</v>
      </c>
      <c r="N650" s="7">
        <f t="shared" si="101"/>
        <v>45</v>
      </c>
      <c r="O650" s="7">
        <f t="shared" si="102"/>
        <v>0</v>
      </c>
      <c r="P650" s="7">
        <f t="shared" si="103"/>
        <v>33</v>
      </c>
      <c r="Q650" s="8">
        <f t="shared" si="104"/>
        <v>38.200000000000003</v>
      </c>
      <c r="R650" s="8">
        <f t="shared" si="105"/>
        <v>27.25</v>
      </c>
      <c r="S650" s="8">
        <f t="shared" si="106"/>
        <v>29.1</v>
      </c>
      <c r="T650" s="8">
        <f t="shared" si="107"/>
        <v>32</v>
      </c>
      <c r="U650" s="7">
        <f t="shared" si="108"/>
        <v>31.516666666666669</v>
      </c>
      <c r="V650" s="7">
        <f t="shared" si="109"/>
        <v>31.637500000000003</v>
      </c>
    </row>
    <row r="651" spans="1:22" ht="13.5" x14ac:dyDescent="0.25">
      <c r="A651" s="3">
        <f>RSI!A651</f>
        <v>43250</v>
      </c>
      <c r="B651" s="2">
        <f>RSI!B651</f>
        <v>0.41</v>
      </c>
      <c r="C651" s="2">
        <f>RSI!I651</f>
        <v>4.6642239694913457</v>
      </c>
      <c r="D651" s="2">
        <f>MACD!E651</f>
        <v>2.6991870568982224E-2</v>
      </c>
      <c r="E651" s="2">
        <f>MACD!F651</f>
        <v>2.7343476979490126E-2</v>
      </c>
      <c r="F651" s="2">
        <f>'Moving Avg'!D651</f>
        <v>0.43200000000000005</v>
      </c>
      <c r="G651" s="2">
        <f>'Moving Avg'!F651</f>
        <v>0.49199999999999999</v>
      </c>
      <c r="H651" s="2">
        <f>'Moving Avg'!G651</f>
        <v>0.56359999999999999</v>
      </c>
      <c r="I651" s="2">
        <f>'Moving Avg'!H651</f>
        <v>0.6394000000000003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  <c r="M651" s="7">
        <f t="shared" si="100"/>
        <v>50</v>
      </c>
      <c r="N651" s="7">
        <f t="shared" si="101"/>
        <v>45</v>
      </c>
      <c r="O651" s="7">
        <f t="shared" si="102"/>
        <v>0</v>
      </c>
      <c r="P651" s="7">
        <f t="shared" si="103"/>
        <v>33</v>
      </c>
      <c r="Q651" s="8">
        <f t="shared" si="104"/>
        <v>38.200000000000003</v>
      </c>
      <c r="R651" s="8">
        <f t="shared" si="105"/>
        <v>27.25</v>
      </c>
      <c r="S651" s="8">
        <f t="shared" si="106"/>
        <v>29.1</v>
      </c>
      <c r="T651" s="8">
        <f t="shared" si="107"/>
        <v>32</v>
      </c>
      <c r="U651" s="7">
        <f t="shared" si="108"/>
        <v>31.516666666666669</v>
      </c>
      <c r="V651" s="7">
        <f t="shared" si="109"/>
        <v>31.637500000000003</v>
      </c>
    </row>
    <row r="652" spans="1:22" ht="13.5" x14ac:dyDescent="0.25">
      <c r="A652" s="3">
        <f>RSI!A652</f>
        <v>43251</v>
      </c>
      <c r="B652" s="2">
        <f>RSI!B652</f>
        <v>0.42</v>
      </c>
      <c r="C652" s="2">
        <f>RSI!I652</f>
        <v>12.97625456038368</v>
      </c>
      <c r="D652" s="2">
        <f>MACD!E652</f>
        <v>2.8558649121467106E-2</v>
      </c>
      <c r="E652" s="2">
        <f>MACD!F652</f>
        <v>2.7586511407885522E-2</v>
      </c>
      <c r="F652" s="2">
        <f>'Moving Avg'!D652</f>
        <v>0.42400000000000004</v>
      </c>
      <c r="G652" s="2">
        <f>'Moving Avg'!F652</f>
        <v>0.48499999999999999</v>
      </c>
      <c r="H652" s="2">
        <f>'Moving Avg'!G652</f>
        <v>0.55959999999999999</v>
      </c>
      <c r="I652" s="2">
        <f>'Moving Avg'!H652</f>
        <v>0.63735000000000031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  <c r="M652" s="7">
        <f t="shared" si="100"/>
        <v>50</v>
      </c>
      <c r="N652" s="7">
        <f t="shared" si="101"/>
        <v>0</v>
      </c>
      <c r="O652" s="7">
        <f t="shared" si="102"/>
        <v>0</v>
      </c>
      <c r="P652" s="7">
        <f t="shared" si="103"/>
        <v>33</v>
      </c>
      <c r="Q652" s="8">
        <f t="shared" si="104"/>
        <v>22.45</v>
      </c>
      <c r="R652" s="8">
        <f t="shared" si="105"/>
        <v>18.25</v>
      </c>
      <c r="S652" s="8">
        <f t="shared" si="106"/>
        <v>22.35</v>
      </c>
      <c r="T652" s="8">
        <f t="shared" si="107"/>
        <v>20.75</v>
      </c>
      <c r="U652" s="7">
        <f t="shared" si="108"/>
        <v>21.016666666666669</v>
      </c>
      <c r="V652" s="7">
        <f t="shared" si="109"/>
        <v>20.950000000000003</v>
      </c>
    </row>
    <row r="653" spans="1:22" ht="13.5" x14ac:dyDescent="0.25">
      <c r="A653" s="3">
        <f>RSI!A653</f>
        <v>43252</v>
      </c>
      <c r="B653" s="2">
        <f>RSI!B653</f>
        <v>0.42</v>
      </c>
      <c r="C653" s="2">
        <f>RSI!I653</f>
        <v>12.97625456038368</v>
      </c>
      <c r="D653" s="2">
        <f>MACD!E653</f>
        <v>2.8833946857784731E-2</v>
      </c>
      <c r="E653" s="2">
        <f>MACD!F653</f>
        <v>2.7835998497865364E-2</v>
      </c>
      <c r="F653" s="2">
        <f>'Moving Avg'!D653</f>
        <v>0.42000000000000004</v>
      </c>
      <c r="G653" s="2">
        <f>'Moving Avg'!F653</f>
        <v>0.47800000000000004</v>
      </c>
      <c r="H653" s="2">
        <f>'Moving Avg'!G653</f>
        <v>0.55600000000000005</v>
      </c>
      <c r="I653" s="2">
        <f>'Moving Avg'!H653</f>
        <v>0.63530000000000042</v>
      </c>
      <c r="J653" s="5" t="str">
        <f>OBV!F653</f>
        <v>BEARISH</v>
      </c>
      <c r="K653" s="5" t="str">
        <f>OBV!G653</f>
        <v>STRONG</v>
      </c>
      <c r="L653" s="5" t="str">
        <f>OBV!H653</f>
        <v>CONFIRMED BEARISH</v>
      </c>
      <c r="M653" s="7">
        <f t="shared" si="100"/>
        <v>50</v>
      </c>
      <c r="N653" s="7">
        <f t="shared" si="101"/>
        <v>0</v>
      </c>
      <c r="O653" s="7">
        <f t="shared" si="102"/>
        <v>0</v>
      </c>
      <c r="P653" s="7">
        <f t="shared" si="103"/>
        <v>33</v>
      </c>
      <c r="Q653" s="8">
        <f t="shared" si="104"/>
        <v>22.45</v>
      </c>
      <c r="R653" s="8">
        <f t="shared" si="105"/>
        <v>18.25</v>
      </c>
      <c r="S653" s="8">
        <f t="shared" si="106"/>
        <v>22.35</v>
      </c>
      <c r="T653" s="8">
        <f t="shared" si="107"/>
        <v>20.75</v>
      </c>
      <c r="U653" s="7">
        <f t="shared" si="108"/>
        <v>21.016666666666669</v>
      </c>
      <c r="V653" s="7">
        <f t="shared" si="109"/>
        <v>20.950000000000003</v>
      </c>
    </row>
    <row r="654" spans="1:22" ht="13.5" x14ac:dyDescent="0.25">
      <c r="A654" s="3">
        <f>RSI!A654</f>
        <v>43255</v>
      </c>
      <c r="B654" s="2">
        <f>RSI!B654</f>
        <v>0.43</v>
      </c>
      <c r="C654" s="2">
        <f>RSI!I654</f>
        <v>20.96769792483596</v>
      </c>
      <c r="D654" s="2">
        <f>MACD!E654</f>
        <v>2.877802403743196E-2</v>
      </c>
      <c r="E654" s="2">
        <f>MACD!F654</f>
        <v>2.8024403605778684E-2</v>
      </c>
      <c r="F654" s="2">
        <f>'Moving Avg'!D654</f>
        <v>0.42000000000000004</v>
      </c>
      <c r="G654" s="2">
        <f>'Moving Avg'!F654</f>
        <v>0.47199999999999998</v>
      </c>
      <c r="H654" s="2">
        <f>'Moving Avg'!G654</f>
        <v>0.55300000000000016</v>
      </c>
      <c r="I654" s="2">
        <f>'Moving Avg'!H654</f>
        <v>0.63340000000000041</v>
      </c>
      <c r="J654" s="5" t="str">
        <f>OBV!F654</f>
        <v>BEARISH</v>
      </c>
      <c r="K654" s="5" t="str">
        <f>OBV!G654</f>
        <v>STRONG</v>
      </c>
      <c r="L654" s="5" t="str">
        <f>OBV!H654</f>
        <v>NEUTRAL</v>
      </c>
      <c r="M654" s="7">
        <f t="shared" si="100"/>
        <v>50</v>
      </c>
      <c r="N654" s="7">
        <f t="shared" si="101"/>
        <v>0</v>
      </c>
      <c r="O654" s="7">
        <f t="shared" si="102"/>
        <v>0</v>
      </c>
      <c r="P654" s="7">
        <f t="shared" si="103"/>
        <v>33</v>
      </c>
      <c r="Q654" s="8">
        <f t="shared" si="104"/>
        <v>22.45</v>
      </c>
      <c r="R654" s="8">
        <f t="shared" si="105"/>
        <v>18.25</v>
      </c>
      <c r="S654" s="8">
        <f t="shared" si="106"/>
        <v>22.35</v>
      </c>
      <c r="T654" s="8">
        <f t="shared" si="107"/>
        <v>20.75</v>
      </c>
      <c r="U654" s="7">
        <f t="shared" si="108"/>
        <v>21.016666666666669</v>
      </c>
      <c r="V654" s="7">
        <f t="shared" si="109"/>
        <v>20.950000000000003</v>
      </c>
    </row>
    <row r="655" spans="1:22" ht="13.5" x14ac:dyDescent="0.25">
      <c r="A655" s="3">
        <f>RSI!A655</f>
        <v>43256</v>
      </c>
      <c r="B655" s="2">
        <f>RSI!B655</f>
        <v>0.44</v>
      </c>
      <c r="C655" s="2">
        <f>RSI!I655</f>
        <v>28.080173220800617</v>
      </c>
      <c r="D655" s="2">
        <f>MACD!E655</f>
        <v>2.6810813576615078E-2</v>
      </c>
      <c r="E655" s="2">
        <f>MACD!F655</f>
        <v>2.7781685599945965E-2</v>
      </c>
      <c r="F655" s="2">
        <f>'Moving Avg'!D655</f>
        <v>0.42400000000000004</v>
      </c>
      <c r="G655" s="2">
        <f>'Moving Avg'!F655</f>
        <v>0.46699999999999997</v>
      </c>
      <c r="H655" s="2">
        <f>'Moving Avg'!G655</f>
        <v>0.55000000000000016</v>
      </c>
      <c r="I655" s="2">
        <f>'Moving Avg'!H655</f>
        <v>0.63155000000000039</v>
      </c>
      <c r="J655" s="5" t="str">
        <f>OBV!F655</f>
        <v>BEARISH</v>
      </c>
      <c r="K655" s="5" t="str">
        <f>OBV!G655</f>
        <v>STRONG</v>
      </c>
      <c r="L655" s="5" t="str">
        <f>OBV!H655</f>
        <v>BEARISH DIVERGENCE</v>
      </c>
      <c r="M655" s="7">
        <f t="shared" si="100"/>
        <v>50</v>
      </c>
      <c r="N655" s="7">
        <f t="shared" si="101"/>
        <v>45</v>
      </c>
      <c r="O655" s="7">
        <f t="shared" si="102"/>
        <v>0</v>
      </c>
      <c r="P655" s="7">
        <f t="shared" si="103"/>
        <v>33</v>
      </c>
      <c r="Q655" s="8">
        <f t="shared" si="104"/>
        <v>38.200000000000003</v>
      </c>
      <c r="R655" s="8">
        <f t="shared" si="105"/>
        <v>27.25</v>
      </c>
      <c r="S655" s="8">
        <f t="shared" si="106"/>
        <v>29.1</v>
      </c>
      <c r="T655" s="8">
        <f t="shared" si="107"/>
        <v>32</v>
      </c>
      <c r="U655" s="7">
        <f t="shared" si="108"/>
        <v>31.516666666666669</v>
      </c>
      <c r="V655" s="7">
        <f t="shared" si="109"/>
        <v>31.637500000000003</v>
      </c>
    </row>
    <row r="656" spans="1:22" ht="13.5" x14ac:dyDescent="0.25">
      <c r="A656" s="3">
        <f>RSI!A656</f>
        <v>43257</v>
      </c>
      <c r="B656" s="2">
        <f>RSI!B656</f>
        <v>0.45</v>
      </c>
      <c r="C656" s="2">
        <f>RSI!I656</f>
        <v>34.434588758875861</v>
      </c>
      <c r="D656" s="2">
        <f>MACD!E656</f>
        <v>2.3140653659147525E-2</v>
      </c>
      <c r="E656" s="2">
        <f>MACD!F656</f>
        <v>2.6853479211786279E-2</v>
      </c>
      <c r="F656" s="2">
        <f>'Moving Avg'!D656</f>
        <v>0.43200000000000005</v>
      </c>
      <c r="G656" s="2">
        <f>'Moving Avg'!F656</f>
        <v>0.46299999999999997</v>
      </c>
      <c r="H656" s="2">
        <f>'Moving Avg'!G656</f>
        <v>0.54700000000000015</v>
      </c>
      <c r="I656" s="2">
        <f>'Moving Avg'!H656</f>
        <v>0.62965000000000027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  <c r="M656" s="7">
        <f t="shared" si="100"/>
        <v>25</v>
      </c>
      <c r="N656" s="7">
        <f t="shared" si="101"/>
        <v>45</v>
      </c>
      <c r="O656" s="7">
        <f t="shared" si="102"/>
        <v>0</v>
      </c>
      <c r="P656" s="7">
        <f t="shared" si="103"/>
        <v>67</v>
      </c>
      <c r="Q656" s="8">
        <f t="shared" si="104"/>
        <v>34.549999999999997</v>
      </c>
      <c r="R656" s="8">
        <f t="shared" si="105"/>
        <v>30.75</v>
      </c>
      <c r="S656" s="8">
        <f t="shared" si="106"/>
        <v>40.650000000000006</v>
      </c>
      <c r="T656" s="8">
        <f t="shared" si="107"/>
        <v>34.25</v>
      </c>
      <c r="U656" s="7">
        <f t="shared" si="108"/>
        <v>35.31666666666667</v>
      </c>
      <c r="V656" s="7">
        <f t="shared" si="109"/>
        <v>35.049999999999997</v>
      </c>
    </row>
    <row r="657" spans="1:22" ht="13.5" x14ac:dyDescent="0.25">
      <c r="A657" s="3">
        <f>RSI!A657</f>
        <v>43258</v>
      </c>
      <c r="B657" s="2">
        <f>RSI!B657</f>
        <v>0.46</v>
      </c>
      <c r="C657" s="2">
        <f>RSI!I657</f>
        <v>40.131147694672443</v>
      </c>
      <c r="D657" s="2">
        <f>MACD!E657</f>
        <v>1.795017903823537E-2</v>
      </c>
      <c r="E657" s="2">
        <f>MACD!F657</f>
        <v>2.50728191770761E-2</v>
      </c>
      <c r="F657" s="2">
        <f>'Moving Avg'!D657</f>
        <v>0.44000000000000006</v>
      </c>
      <c r="G657" s="2">
        <f>'Moving Avg'!F657</f>
        <v>0.46050000000000002</v>
      </c>
      <c r="H657" s="2">
        <f>'Moving Avg'!G657</f>
        <v>0.54400000000000015</v>
      </c>
      <c r="I657" s="2">
        <f>'Moving Avg'!H657</f>
        <v>0.62780000000000025</v>
      </c>
      <c r="J657" s="5" t="str">
        <f>OBV!F657</f>
        <v>BULLISH</v>
      </c>
      <c r="K657" s="5" t="str">
        <f>OBV!G657</f>
        <v>WEAK</v>
      </c>
      <c r="L657" s="5" t="str">
        <f>OBV!H657</f>
        <v>CONFIRMED BULLISH</v>
      </c>
      <c r="M657" s="7">
        <f t="shared" si="100"/>
        <v>25</v>
      </c>
      <c r="N657" s="7">
        <f t="shared" si="101"/>
        <v>45</v>
      </c>
      <c r="O657" s="7">
        <f t="shared" si="102"/>
        <v>0</v>
      </c>
      <c r="P657" s="7">
        <f t="shared" si="103"/>
        <v>67</v>
      </c>
      <c r="Q657" s="8">
        <f t="shared" si="104"/>
        <v>34.549999999999997</v>
      </c>
      <c r="R657" s="8">
        <f t="shared" si="105"/>
        <v>30.75</v>
      </c>
      <c r="S657" s="8">
        <f t="shared" si="106"/>
        <v>40.650000000000006</v>
      </c>
      <c r="T657" s="8">
        <f t="shared" si="107"/>
        <v>34.25</v>
      </c>
      <c r="U657" s="7">
        <f t="shared" si="108"/>
        <v>35.31666666666667</v>
      </c>
      <c r="V657" s="7">
        <f t="shared" si="109"/>
        <v>35.049999999999997</v>
      </c>
    </row>
    <row r="658" spans="1:22" ht="13.5" x14ac:dyDescent="0.25">
      <c r="A658" s="3">
        <f>RSI!A658</f>
        <v>43259</v>
      </c>
      <c r="B658" s="2">
        <f>RSI!B658</f>
        <v>0.48</v>
      </c>
      <c r="C658" s="2">
        <f>RSI!I658</f>
        <v>49.568576919335719</v>
      </c>
      <c r="D658" s="2">
        <f>MACD!E658</f>
        <v>9.1206028647203286E-3</v>
      </c>
      <c r="E658" s="2">
        <f>MACD!F658</f>
        <v>2.1882375914604946E-2</v>
      </c>
      <c r="F658" s="2">
        <f>'Moving Avg'!D658</f>
        <v>0.45199999999999996</v>
      </c>
      <c r="G658" s="2">
        <f>'Moving Avg'!F658</f>
        <v>0.45950000000000008</v>
      </c>
      <c r="H658" s="2">
        <f>'Moving Avg'!G658</f>
        <v>0.54120000000000024</v>
      </c>
      <c r="I658" s="2">
        <f>'Moving Avg'!H658</f>
        <v>0.62615000000000032</v>
      </c>
      <c r="J658" s="5" t="str">
        <f>OBV!F658</f>
        <v>BULLISH</v>
      </c>
      <c r="K658" s="5" t="str">
        <f>OBV!G658</f>
        <v>WEAK</v>
      </c>
      <c r="L658" s="5" t="str">
        <f>OBV!H658</f>
        <v>CONFIRMED BULLISH</v>
      </c>
      <c r="M658" s="7">
        <f t="shared" si="100"/>
        <v>25</v>
      </c>
      <c r="N658" s="7">
        <f t="shared" si="101"/>
        <v>45</v>
      </c>
      <c r="O658" s="7">
        <f t="shared" si="102"/>
        <v>0</v>
      </c>
      <c r="P658" s="7">
        <f t="shared" si="103"/>
        <v>67</v>
      </c>
      <c r="Q658" s="8">
        <f t="shared" si="104"/>
        <v>34.549999999999997</v>
      </c>
      <c r="R658" s="8">
        <f t="shared" si="105"/>
        <v>30.75</v>
      </c>
      <c r="S658" s="8">
        <f t="shared" si="106"/>
        <v>40.650000000000006</v>
      </c>
      <c r="T658" s="8">
        <f t="shared" si="107"/>
        <v>34.25</v>
      </c>
      <c r="U658" s="7">
        <f t="shared" si="108"/>
        <v>35.31666666666667</v>
      </c>
      <c r="V658" s="7">
        <f t="shared" si="109"/>
        <v>35.049999999999997</v>
      </c>
    </row>
    <row r="659" spans="1:22" ht="13.5" x14ac:dyDescent="0.25">
      <c r="A659" s="3">
        <f>RSI!A659</f>
        <v>43262</v>
      </c>
      <c r="B659" s="2">
        <f>RSI!B659</f>
        <v>0.5</v>
      </c>
      <c r="C659" s="2">
        <f>RSI!I659</f>
        <v>56.88740610908831</v>
      </c>
      <c r="D659" s="2">
        <f>MACD!E659</f>
        <v>-1.3768782155517689E-3</v>
      </c>
      <c r="E659" s="2">
        <f>MACD!F659</f>
        <v>1.7230525088573603E-2</v>
      </c>
      <c r="F659" s="2">
        <f>'Moving Avg'!D659</f>
        <v>0.46600000000000003</v>
      </c>
      <c r="G659" s="2">
        <f>'Moving Avg'!F659</f>
        <v>0.45950000000000008</v>
      </c>
      <c r="H659" s="2">
        <f>'Moving Avg'!G659</f>
        <v>0.53880000000000017</v>
      </c>
      <c r="I659" s="2">
        <f>'Moving Avg'!H659</f>
        <v>0.62460000000000027</v>
      </c>
      <c r="J659" s="5" t="str">
        <f>OBV!F659</f>
        <v>BULLISH</v>
      </c>
      <c r="K659" s="5" t="str">
        <f>OBV!G659</f>
        <v>WEAK</v>
      </c>
      <c r="L659" s="5" t="str">
        <f>OBV!H659</f>
        <v>CONFIRMED BULLISH</v>
      </c>
      <c r="M659" s="7">
        <f t="shared" si="100"/>
        <v>25</v>
      </c>
      <c r="N659" s="7">
        <f t="shared" si="101"/>
        <v>45</v>
      </c>
      <c r="O659" s="7">
        <f t="shared" si="102"/>
        <v>0</v>
      </c>
      <c r="P659" s="7">
        <f t="shared" si="103"/>
        <v>67</v>
      </c>
      <c r="Q659" s="8">
        <f t="shared" si="104"/>
        <v>34.549999999999997</v>
      </c>
      <c r="R659" s="8">
        <f t="shared" si="105"/>
        <v>30.75</v>
      </c>
      <c r="S659" s="8">
        <f t="shared" si="106"/>
        <v>40.650000000000006</v>
      </c>
      <c r="T659" s="8">
        <f t="shared" si="107"/>
        <v>34.25</v>
      </c>
      <c r="U659" s="7">
        <f t="shared" si="108"/>
        <v>35.31666666666667</v>
      </c>
      <c r="V659" s="7">
        <f t="shared" si="109"/>
        <v>35.049999999999997</v>
      </c>
    </row>
    <row r="660" spans="1:22" ht="13.5" x14ac:dyDescent="0.25">
      <c r="A660" s="3">
        <f>RSI!A660</f>
        <v>43263</v>
      </c>
      <c r="B660" s="2">
        <f>RSI!B660</f>
        <v>0.51</v>
      </c>
      <c r="C660" s="2">
        <f>RSI!I660</f>
        <v>60.012208077264589</v>
      </c>
      <c r="D660" s="2">
        <f>MACD!E660</f>
        <v>-1.2662632586527944E-2</v>
      </c>
      <c r="E660" s="2">
        <f>MACD!F660</f>
        <v>1.1251893553553294E-2</v>
      </c>
      <c r="F660" s="2">
        <f>'Moving Avg'!D660</f>
        <v>0.48000000000000009</v>
      </c>
      <c r="G660" s="2">
        <f>'Moving Avg'!F660</f>
        <v>0.45999999999999996</v>
      </c>
      <c r="H660" s="2">
        <f>'Moving Avg'!G660</f>
        <v>0.5364000000000001</v>
      </c>
      <c r="I660" s="2">
        <f>'Moving Avg'!H660</f>
        <v>0.62310000000000032</v>
      </c>
      <c r="J660" s="5" t="str">
        <f>OBV!F660</f>
        <v>BULLISH</v>
      </c>
      <c r="K660" s="5" t="str">
        <f>OBV!G660</f>
        <v>WEAK</v>
      </c>
      <c r="L660" s="5" t="str">
        <f>OBV!H660</f>
        <v>CONFIRMED BULLISH</v>
      </c>
      <c r="M660" s="7">
        <f t="shared" si="100"/>
        <v>25</v>
      </c>
      <c r="N660" s="7">
        <f t="shared" si="101"/>
        <v>100</v>
      </c>
      <c r="O660" s="7">
        <f t="shared" si="102"/>
        <v>0</v>
      </c>
      <c r="P660" s="7">
        <f t="shared" si="103"/>
        <v>67</v>
      </c>
      <c r="Q660" s="8">
        <f t="shared" si="104"/>
        <v>53.8</v>
      </c>
      <c r="R660" s="8">
        <f t="shared" si="105"/>
        <v>41.75</v>
      </c>
      <c r="S660" s="8">
        <f t="shared" si="106"/>
        <v>48.900000000000006</v>
      </c>
      <c r="T660" s="8">
        <f t="shared" si="107"/>
        <v>48</v>
      </c>
      <c r="U660" s="7">
        <f t="shared" si="108"/>
        <v>48.15</v>
      </c>
      <c r="V660" s="7">
        <f t="shared" si="109"/>
        <v>48.112499999999997</v>
      </c>
    </row>
    <row r="661" spans="1:22" ht="13.5" x14ac:dyDescent="0.25">
      <c r="A661" s="3">
        <f>RSI!A661</f>
        <v>43264</v>
      </c>
      <c r="B661" s="2">
        <f>RSI!B661</f>
        <v>0.53</v>
      </c>
      <c r="C661" s="2">
        <f>RSI!I661</f>
        <v>65.411800514784616</v>
      </c>
      <c r="D661" s="2">
        <f>MACD!E661</f>
        <v>-2.5406028374768186E-2</v>
      </c>
      <c r="E661" s="2">
        <f>MACD!F661</f>
        <v>3.920309167888999E-3</v>
      </c>
      <c r="F661" s="2">
        <f>'Moving Avg'!D661</f>
        <v>0.496</v>
      </c>
      <c r="G661" s="2">
        <f>'Moving Avg'!F661</f>
        <v>0.46149999999999991</v>
      </c>
      <c r="H661" s="2">
        <f>'Moving Avg'!G661</f>
        <v>0.5344000000000001</v>
      </c>
      <c r="I661" s="2">
        <f>'Moving Avg'!H661</f>
        <v>0.62170000000000025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  <c r="M661" s="7">
        <f t="shared" si="100"/>
        <v>25</v>
      </c>
      <c r="N661" s="7">
        <f t="shared" si="101"/>
        <v>100</v>
      </c>
      <c r="O661" s="7">
        <f t="shared" si="102"/>
        <v>0</v>
      </c>
      <c r="P661" s="7">
        <f t="shared" si="103"/>
        <v>67</v>
      </c>
      <c r="Q661" s="8">
        <f t="shared" si="104"/>
        <v>53.8</v>
      </c>
      <c r="R661" s="8">
        <f t="shared" si="105"/>
        <v>41.75</v>
      </c>
      <c r="S661" s="8">
        <f t="shared" si="106"/>
        <v>48.900000000000006</v>
      </c>
      <c r="T661" s="8">
        <f t="shared" si="107"/>
        <v>48</v>
      </c>
      <c r="U661" s="7">
        <f t="shared" si="108"/>
        <v>48.15</v>
      </c>
      <c r="V661" s="7">
        <f t="shared" si="109"/>
        <v>48.112499999999997</v>
      </c>
    </row>
    <row r="662" spans="1:22" ht="13.5" x14ac:dyDescent="0.25">
      <c r="A662" s="3">
        <f>RSI!A662</f>
        <v>43265</v>
      </c>
      <c r="B662" s="2">
        <f>RSI!B662</f>
        <v>0.55000000000000004</v>
      </c>
      <c r="C662" s="2">
        <f>RSI!I662</f>
        <v>69.802990045477259</v>
      </c>
      <c r="D662" s="2">
        <f>MACD!E662</f>
        <v>-3.6411184295756793E-2</v>
      </c>
      <c r="E662" s="2">
        <f>MACD!F662</f>
        <v>-4.1459895248401593E-3</v>
      </c>
      <c r="F662" s="2">
        <f>'Moving Avg'!D662</f>
        <v>0.51400000000000001</v>
      </c>
      <c r="G662" s="2">
        <f>'Moving Avg'!F662</f>
        <v>0.46399999999999997</v>
      </c>
      <c r="H662" s="2">
        <f>'Moving Avg'!G662</f>
        <v>0.53300000000000014</v>
      </c>
      <c r="I662" s="2">
        <f>'Moving Avg'!H662</f>
        <v>0.62045000000000028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  <c r="M662" s="7">
        <f t="shared" si="100"/>
        <v>25</v>
      </c>
      <c r="N662" s="7">
        <f t="shared" si="101"/>
        <v>100</v>
      </c>
      <c r="O662" s="7">
        <f t="shared" si="102"/>
        <v>0</v>
      </c>
      <c r="P662" s="7">
        <f t="shared" si="103"/>
        <v>67</v>
      </c>
      <c r="Q662" s="8">
        <f t="shared" si="104"/>
        <v>53.8</v>
      </c>
      <c r="R662" s="8">
        <f t="shared" si="105"/>
        <v>41.75</v>
      </c>
      <c r="S662" s="8">
        <f t="shared" si="106"/>
        <v>48.900000000000006</v>
      </c>
      <c r="T662" s="8">
        <f t="shared" si="107"/>
        <v>48</v>
      </c>
      <c r="U662" s="7">
        <f t="shared" si="108"/>
        <v>48.15</v>
      </c>
      <c r="V662" s="7">
        <f t="shared" si="109"/>
        <v>48.112499999999997</v>
      </c>
    </row>
    <row r="663" spans="1:22" ht="13.5" x14ac:dyDescent="0.25">
      <c r="A663" s="3">
        <f>RSI!A663</f>
        <v>43269</v>
      </c>
      <c r="B663" s="2">
        <f>RSI!B663</f>
        <v>0.56999999999999995</v>
      </c>
      <c r="C663" s="2">
        <f>RSI!I663</f>
        <v>73.435012512537369</v>
      </c>
      <c r="D663" s="2">
        <f>MACD!E663</f>
        <v>-4.7581478145012734E-2</v>
      </c>
      <c r="E663" s="2">
        <f>MACD!F663</f>
        <v>-1.2833087248874674E-2</v>
      </c>
      <c r="F663" s="2">
        <f>'Moving Avg'!D663</f>
        <v>0.53199999999999992</v>
      </c>
      <c r="G663" s="2">
        <f>'Moving Avg'!F663</f>
        <v>0.46800000000000008</v>
      </c>
      <c r="H663" s="2">
        <f>'Moving Avg'!G663</f>
        <v>0.53200000000000014</v>
      </c>
      <c r="I663" s="2">
        <f>'Moving Avg'!H663</f>
        <v>0.61930000000000018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  <c r="M663" s="7">
        <f t="shared" si="100"/>
        <v>0</v>
      </c>
      <c r="N663" s="7">
        <f t="shared" si="101"/>
        <v>100</v>
      </c>
      <c r="O663" s="7">
        <f t="shared" si="102"/>
        <v>0</v>
      </c>
      <c r="P663" s="7">
        <f t="shared" si="103"/>
        <v>67</v>
      </c>
      <c r="Q663" s="8">
        <f t="shared" si="104"/>
        <v>45.05</v>
      </c>
      <c r="R663" s="8">
        <f t="shared" si="105"/>
        <v>36.75</v>
      </c>
      <c r="S663" s="8">
        <f t="shared" si="106"/>
        <v>45.150000000000006</v>
      </c>
      <c r="T663" s="8">
        <f t="shared" si="107"/>
        <v>41.75</v>
      </c>
      <c r="U663" s="7">
        <f t="shared" si="108"/>
        <v>42.31666666666667</v>
      </c>
      <c r="V663" s="7">
        <f t="shared" si="109"/>
        <v>42.174999999999997</v>
      </c>
    </row>
    <row r="664" spans="1:22" ht="13.5" x14ac:dyDescent="0.25">
      <c r="A664" s="3">
        <f>RSI!A664</f>
        <v>43270</v>
      </c>
      <c r="B664" s="2">
        <f>RSI!B664</f>
        <v>0.55000000000000004</v>
      </c>
      <c r="C664" s="2">
        <f>RSI!I664</f>
        <v>65.013796714431322</v>
      </c>
      <c r="D664" s="2">
        <f>MACD!E664</f>
        <v>-5.4480352492492334E-2</v>
      </c>
      <c r="E664" s="2">
        <f>MACD!F664</f>
        <v>-2.1162540297598207E-2</v>
      </c>
      <c r="F664" s="2">
        <f>'Moving Avg'!D664</f>
        <v>0.54200000000000004</v>
      </c>
      <c r="G664" s="2">
        <f>'Moving Avg'!F664</f>
        <v>0.47100000000000009</v>
      </c>
      <c r="H664" s="2">
        <f>'Moving Avg'!G664</f>
        <v>0.53060000000000018</v>
      </c>
      <c r="I664" s="2">
        <f>'Moving Avg'!H664</f>
        <v>0.61795000000000022</v>
      </c>
      <c r="J664" s="5" t="str">
        <f>OBV!F664</f>
        <v>BULLISH</v>
      </c>
      <c r="K664" s="5" t="str">
        <f>OBV!G664</f>
        <v>WEAK</v>
      </c>
      <c r="L664" s="5" t="str">
        <f>OBV!H664</f>
        <v>CONFIRMED BULLISH</v>
      </c>
      <c r="M664" s="7">
        <f t="shared" si="100"/>
        <v>25</v>
      </c>
      <c r="N664" s="7">
        <f t="shared" si="101"/>
        <v>100</v>
      </c>
      <c r="O664" s="7">
        <f t="shared" si="102"/>
        <v>0</v>
      </c>
      <c r="P664" s="7">
        <f t="shared" si="103"/>
        <v>67</v>
      </c>
      <c r="Q664" s="8">
        <f t="shared" si="104"/>
        <v>53.8</v>
      </c>
      <c r="R664" s="8">
        <f t="shared" si="105"/>
        <v>41.75</v>
      </c>
      <c r="S664" s="8">
        <f t="shared" si="106"/>
        <v>48.900000000000006</v>
      </c>
      <c r="T664" s="8">
        <f t="shared" si="107"/>
        <v>48</v>
      </c>
      <c r="U664" s="7">
        <f t="shared" si="108"/>
        <v>48.15</v>
      </c>
      <c r="V664" s="7">
        <f t="shared" si="109"/>
        <v>48.112499999999997</v>
      </c>
    </row>
    <row r="665" spans="1:22" ht="13.5" x14ac:dyDescent="0.25">
      <c r="A665" s="3">
        <f>RSI!A665</f>
        <v>43271</v>
      </c>
      <c r="B665" s="2">
        <f>RSI!B665</f>
        <v>0.56000000000000005</v>
      </c>
      <c r="C665" s="2">
        <f>RSI!I665</f>
        <v>67.048501825707248</v>
      </c>
      <c r="D665" s="2">
        <f>MACD!E665</f>
        <v>-5.9834395328922318E-2</v>
      </c>
      <c r="E665" s="2">
        <f>MACD!F665</f>
        <v>-2.8896911303863029E-2</v>
      </c>
      <c r="F665" s="2">
        <f>'Moving Avg'!D665</f>
        <v>0.55200000000000005</v>
      </c>
      <c r="G665" s="2">
        <f>'Moving Avg'!F665</f>
        <v>0.47500000000000009</v>
      </c>
      <c r="H665" s="2">
        <f>'Moving Avg'!G665</f>
        <v>0.52920000000000034</v>
      </c>
      <c r="I665" s="2">
        <f>'Moving Avg'!H665</f>
        <v>0.61665000000000014</v>
      </c>
      <c r="J665" s="5" t="str">
        <f>OBV!F665</f>
        <v>BULLISH</v>
      </c>
      <c r="K665" s="5" t="str">
        <f>OBV!G665</f>
        <v>WEAK</v>
      </c>
      <c r="L665" s="5" t="str">
        <f>OBV!H665</f>
        <v>CONFIRMED BULLISH</v>
      </c>
      <c r="M665" s="7">
        <f t="shared" si="100"/>
        <v>25</v>
      </c>
      <c r="N665" s="7">
        <f t="shared" si="101"/>
        <v>100</v>
      </c>
      <c r="O665" s="7">
        <f t="shared" si="102"/>
        <v>0</v>
      </c>
      <c r="P665" s="7">
        <f t="shared" si="103"/>
        <v>67</v>
      </c>
      <c r="Q665" s="8">
        <f t="shared" si="104"/>
        <v>53.8</v>
      </c>
      <c r="R665" s="8">
        <f t="shared" si="105"/>
        <v>41.75</v>
      </c>
      <c r="S665" s="8">
        <f t="shared" si="106"/>
        <v>48.900000000000006</v>
      </c>
      <c r="T665" s="8">
        <f t="shared" si="107"/>
        <v>48</v>
      </c>
      <c r="U665" s="7">
        <f t="shared" si="108"/>
        <v>48.15</v>
      </c>
      <c r="V665" s="7">
        <f t="shared" si="109"/>
        <v>48.112499999999997</v>
      </c>
    </row>
    <row r="666" spans="1:22" ht="13.5" x14ac:dyDescent="0.25">
      <c r="A666" s="3">
        <f>RSI!A666</f>
        <v>43272</v>
      </c>
      <c r="B666" s="2">
        <f>RSI!B666</f>
        <v>0.56000000000000005</v>
      </c>
      <c r="C666" s="2">
        <f>RSI!I666</f>
        <v>67.048501825707248</v>
      </c>
      <c r="D666" s="2">
        <f>MACD!E666</f>
        <v>-6.3176344612975166E-2</v>
      </c>
      <c r="E666" s="2">
        <f>MACD!F666</f>
        <v>-3.5752797965685458E-2</v>
      </c>
      <c r="F666" s="2">
        <f>'Moving Avg'!D666</f>
        <v>0.55800000000000005</v>
      </c>
      <c r="G666" s="2">
        <f>'Moving Avg'!F666</f>
        <v>0.47950000000000009</v>
      </c>
      <c r="H666" s="2">
        <f>'Moving Avg'!G666</f>
        <v>0.52780000000000027</v>
      </c>
      <c r="I666" s="2">
        <f>'Moving Avg'!H666</f>
        <v>0.61535000000000006</v>
      </c>
      <c r="J666" s="5" t="str">
        <f>OBV!F666</f>
        <v>BULLISH</v>
      </c>
      <c r="K666" s="5" t="str">
        <f>OBV!G666</f>
        <v>WEAK</v>
      </c>
      <c r="L666" s="5" t="str">
        <f>OBV!H666</f>
        <v>CONFIRMED BULLISH</v>
      </c>
      <c r="M666" s="7">
        <f t="shared" si="100"/>
        <v>25</v>
      </c>
      <c r="N666" s="7">
        <f t="shared" si="101"/>
        <v>100</v>
      </c>
      <c r="O666" s="7">
        <f t="shared" si="102"/>
        <v>0</v>
      </c>
      <c r="P666" s="7">
        <f t="shared" si="103"/>
        <v>67</v>
      </c>
      <c r="Q666" s="8">
        <f t="shared" si="104"/>
        <v>53.8</v>
      </c>
      <c r="R666" s="8">
        <f t="shared" si="105"/>
        <v>41.75</v>
      </c>
      <c r="S666" s="8">
        <f t="shared" si="106"/>
        <v>48.900000000000006</v>
      </c>
      <c r="T666" s="8">
        <f t="shared" si="107"/>
        <v>48</v>
      </c>
      <c r="U666" s="7">
        <f t="shared" si="108"/>
        <v>48.15</v>
      </c>
      <c r="V666" s="7">
        <f t="shared" si="109"/>
        <v>48.112499999999997</v>
      </c>
    </row>
    <row r="667" spans="1:22" ht="13.5" x14ac:dyDescent="0.25">
      <c r="A667" s="3">
        <f>RSI!A667</f>
        <v>43273</v>
      </c>
      <c r="B667" s="2">
        <f>RSI!B667</f>
        <v>0.56000000000000005</v>
      </c>
      <c r="C667" s="2">
        <f>RSI!I667</f>
        <v>67.048501825707248</v>
      </c>
      <c r="D667" s="2">
        <f>MACD!E667</f>
        <v>-6.478982231856667E-2</v>
      </c>
      <c r="E667" s="2">
        <f>MACD!F667</f>
        <v>-4.1560202836261703E-2</v>
      </c>
      <c r="F667" s="2">
        <f>'Moving Avg'!D667</f>
        <v>0.56000000000000005</v>
      </c>
      <c r="G667" s="2">
        <f>'Moving Avg'!F667</f>
        <v>0.48450000000000015</v>
      </c>
      <c r="H667" s="2">
        <f>'Moving Avg'!G667</f>
        <v>0.5264000000000002</v>
      </c>
      <c r="I667" s="2">
        <f>'Moving Avg'!H667</f>
        <v>0.61415000000000008</v>
      </c>
      <c r="J667" s="5" t="str">
        <f>OBV!F667</f>
        <v>BEARISH</v>
      </c>
      <c r="K667" s="5" t="str">
        <f>OBV!G667</f>
        <v>STRONG</v>
      </c>
      <c r="L667" s="5" t="str">
        <f>OBV!H667</f>
        <v>BEARISH DIVERGENCE</v>
      </c>
      <c r="M667" s="7">
        <f t="shared" si="100"/>
        <v>25</v>
      </c>
      <c r="N667" s="7">
        <f t="shared" si="101"/>
        <v>100</v>
      </c>
      <c r="O667" s="7">
        <f t="shared" si="102"/>
        <v>0</v>
      </c>
      <c r="P667" s="7">
        <f t="shared" si="103"/>
        <v>33</v>
      </c>
      <c r="Q667" s="8">
        <f t="shared" si="104"/>
        <v>48.7</v>
      </c>
      <c r="R667" s="8">
        <f t="shared" si="105"/>
        <v>33.25</v>
      </c>
      <c r="S667" s="8">
        <f t="shared" si="106"/>
        <v>33.6</v>
      </c>
      <c r="T667" s="8">
        <f t="shared" si="107"/>
        <v>39.5</v>
      </c>
      <c r="U667" s="7">
        <f t="shared" si="108"/>
        <v>38.516666666666673</v>
      </c>
      <c r="V667" s="7">
        <f t="shared" si="109"/>
        <v>38.762500000000003</v>
      </c>
    </row>
    <row r="668" spans="1:22" ht="13.5" x14ac:dyDescent="0.25">
      <c r="A668" s="3">
        <f>RSI!A668</f>
        <v>43276</v>
      </c>
      <c r="B668" s="2">
        <f>RSI!B668</f>
        <v>0.56999999999999995</v>
      </c>
      <c r="C668" s="2">
        <f>RSI!I668</f>
        <v>69.27992041806398</v>
      </c>
      <c r="D668" s="2">
        <f>MACD!E668</f>
        <v>-6.4119016278006646E-2</v>
      </c>
      <c r="E668" s="2">
        <f>MACD!F668</f>
        <v>-4.6071965524610695E-2</v>
      </c>
      <c r="F668" s="2">
        <f>'Moving Avg'!D668</f>
        <v>0.56000000000000005</v>
      </c>
      <c r="G668" s="2">
        <f>'Moving Avg'!F668</f>
        <v>0.4910000000000001</v>
      </c>
      <c r="H668" s="2">
        <f>'Moving Avg'!G668</f>
        <v>0.52520000000000022</v>
      </c>
      <c r="I668" s="2">
        <f>'Moving Avg'!H668</f>
        <v>0.61299999999999999</v>
      </c>
      <c r="J668" s="5" t="str">
        <f>OBV!F668</f>
        <v>BEARISH</v>
      </c>
      <c r="K668" s="5" t="str">
        <f>OBV!G668</f>
        <v>STRONG</v>
      </c>
      <c r="L668" s="5" t="str">
        <f>OBV!H668</f>
        <v>NEUTRAL</v>
      </c>
      <c r="M668" s="7">
        <f t="shared" si="100"/>
        <v>25</v>
      </c>
      <c r="N668" s="7">
        <f t="shared" si="101"/>
        <v>45</v>
      </c>
      <c r="O668" s="7">
        <f t="shared" si="102"/>
        <v>0</v>
      </c>
      <c r="P668" s="7">
        <f t="shared" si="103"/>
        <v>33</v>
      </c>
      <c r="Q668" s="8">
        <f t="shared" si="104"/>
        <v>29.45</v>
      </c>
      <c r="R668" s="8">
        <f t="shared" si="105"/>
        <v>22.25</v>
      </c>
      <c r="S668" s="8">
        <f t="shared" si="106"/>
        <v>25.35</v>
      </c>
      <c r="T668" s="8">
        <f t="shared" si="107"/>
        <v>25.75</v>
      </c>
      <c r="U668" s="7">
        <f t="shared" si="108"/>
        <v>25.683333333333337</v>
      </c>
      <c r="V668" s="7">
        <f t="shared" si="109"/>
        <v>25.700000000000003</v>
      </c>
    </row>
    <row r="669" spans="1:22" ht="13.5" x14ac:dyDescent="0.25">
      <c r="A669" s="3">
        <f>RSI!A669</f>
        <v>43277</v>
      </c>
      <c r="B669" s="2">
        <f>RSI!B669</f>
        <v>0.56999999999999995</v>
      </c>
      <c r="C669" s="2">
        <f>RSI!I669</f>
        <v>69.27992041806398</v>
      </c>
      <c r="D669" s="2">
        <f>MACD!E669</f>
        <v>-6.0811472898331331E-2</v>
      </c>
      <c r="E669" s="2">
        <f>MACD!F669</f>
        <v>-4.901986699935483E-2</v>
      </c>
      <c r="F669" s="2">
        <f>'Moving Avg'!D669</f>
        <v>0.56399999999999995</v>
      </c>
      <c r="G669" s="2">
        <f>'Moving Avg'!F669</f>
        <v>0.49800000000000005</v>
      </c>
      <c r="H669" s="2">
        <f>'Moving Avg'!G669</f>
        <v>0.52400000000000024</v>
      </c>
      <c r="I669" s="2">
        <f>'Moving Avg'!H669</f>
        <v>0.61185</v>
      </c>
      <c r="J669" s="5" t="str">
        <f>OBV!F669</f>
        <v>BULLISH</v>
      </c>
      <c r="K669" s="5" t="str">
        <f>OBV!G669</f>
        <v>NEUTRAL</v>
      </c>
      <c r="L669" s="5" t="str">
        <f>OBV!H669</f>
        <v>CONFIRMED BULLISH</v>
      </c>
      <c r="M669" s="7">
        <f t="shared" si="100"/>
        <v>25</v>
      </c>
      <c r="N669" s="7">
        <f t="shared" si="101"/>
        <v>45</v>
      </c>
      <c r="O669" s="7">
        <f t="shared" si="102"/>
        <v>0</v>
      </c>
      <c r="P669" s="7">
        <f t="shared" si="103"/>
        <v>83.5</v>
      </c>
      <c r="Q669" s="8">
        <f t="shared" si="104"/>
        <v>37.024999999999999</v>
      </c>
      <c r="R669" s="8">
        <f t="shared" si="105"/>
        <v>34.875</v>
      </c>
      <c r="S669" s="8">
        <f t="shared" si="106"/>
        <v>48.075000000000003</v>
      </c>
      <c r="T669" s="8">
        <f t="shared" si="107"/>
        <v>38.375</v>
      </c>
      <c r="U669" s="7">
        <f t="shared" si="108"/>
        <v>39.991666666666667</v>
      </c>
      <c r="V669" s="7">
        <f t="shared" si="109"/>
        <v>39.587500000000006</v>
      </c>
    </row>
    <row r="670" spans="1:22" ht="13.5" x14ac:dyDescent="0.25">
      <c r="A670" s="3">
        <f>RSI!A670</f>
        <v>43278</v>
      </c>
      <c r="B670" s="2">
        <f>RSI!B670</f>
        <v>0.56999999999999995</v>
      </c>
      <c r="C670" s="2">
        <f>RSI!I670</f>
        <v>69.27992041806398</v>
      </c>
      <c r="D670" s="2">
        <f>MACD!E670</f>
        <v>-5.6786343778661597E-2</v>
      </c>
      <c r="E670" s="2">
        <f>MACD!F670</f>
        <v>-5.0573162355216188E-2</v>
      </c>
      <c r="F670" s="2">
        <f>'Moving Avg'!D670</f>
        <v>0.56599999999999995</v>
      </c>
      <c r="G670" s="2">
        <f>'Moving Avg'!F670</f>
        <v>0.50550000000000006</v>
      </c>
      <c r="H670" s="2">
        <f>'Moving Avg'!G670</f>
        <v>0.52300000000000024</v>
      </c>
      <c r="I670" s="2">
        <f>'Moving Avg'!H670</f>
        <v>0.61069999999999991</v>
      </c>
      <c r="J670" s="5" t="str">
        <f>OBV!F670</f>
        <v>BULLISH</v>
      </c>
      <c r="K670" s="5" t="str">
        <f>OBV!G670</f>
        <v>NEUTRAL</v>
      </c>
      <c r="L670" s="5" t="str">
        <f>OBV!H670</f>
        <v>CONFIRMED BULLISH</v>
      </c>
      <c r="M670" s="7">
        <f t="shared" si="100"/>
        <v>25</v>
      </c>
      <c r="N670" s="7">
        <f t="shared" si="101"/>
        <v>45</v>
      </c>
      <c r="O670" s="7">
        <f t="shared" si="102"/>
        <v>0</v>
      </c>
      <c r="P670" s="7">
        <f t="shared" si="103"/>
        <v>83.5</v>
      </c>
      <c r="Q670" s="8">
        <f t="shared" si="104"/>
        <v>37.024999999999999</v>
      </c>
      <c r="R670" s="8">
        <f t="shared" si="105"/>
        <v>34.875</v>
      </c>
      <c r="S670" s="8">
        <f t="shared" si="106"/>
        <v>48.075000000000003</v>
      </c>
      <c r="T670" s="8">
        <f t="shared" si="107"/>
        <v>38.375</v>
      </c>
      <c r="U670" s="7">
        <f t="shared" si="108"/>
        <v>39.991666666666667</v>
      </c>
      <c r="V670" s="7">
        <f t="shared" si="109"/>
        <v>39.587500000000006</v>
      </c>
    </row>
    <row r="671" spans="1:22" ht="13.5" x14ac:dyDescent="0.25">
      <c r="A671" s="3">
        <f>RSI!A671</f>
        <v>43279</v>
      </c>
      <c r="B671" s="2">
        <f>RSI!B671</f>
        <v>0.56000000000000005</v>
      </c>
      <c r="C671" s="2">
        <f>RSI!I671</f>
        <v>63.877276742435185</v>
      </c>
      <c r="D671" s="2">
        <f>MACD!E671</f>
        <v>-4.9851711633294604E-2</v>
      </c>
      <c r="E671" s="2">
        <f>MACD!F671</f>
        <v>-5.0428872210831872E-2</v>
      </c>
      <c r="F671" s="2">
        <f>'Moving Avg'!D671</f>
        <v>0.56599999999999995</v>
      </c>
      <c r="G671" s="2">
        <f>'Moving Avg'!F671</f>
        <v>0.51300000000000012</v>
      </c>
      <c r="H671" s="2">
        <f>'Moving Avg'!G671</f>
        <v>0.52160000000000006</v>
      </c>
      <c r="I671" s="2">
        <f>'Moving Avg'!H671</f>
        <v>0.60939999999999994</v>
      </c>
      <c r="J671" s="5" t="str">
        <f>OBV!F671</f>
        <v>BULLISH</v>
      </c>
      <c r="K671" s="5" t="str">
        <f>OBV!G671</f>
        <v>NEUTRAL</v>
      </c>
      <c r="L671" s="5" t="str">
        <f>OBV!H671</f>
        <v>NEUTRAL</v>
      </c>
      <c r="M671" s="7">
        <f t="shared" si="100"/>
        <v>25</v>
      </c>
      <c r="N671" s="7">
        <f t="shared" si="101"/>
        <v>0</v>
      </c>
      <c r="O671" s="7">
        <f t="shared" si="102"/>
        <v>0</v>
      </c>
      <c r="P671" s="7">
        <f t="shared" si="103"/>
        <v>49.5</v>
      </c>
      <c r="Q671" s="8">
        <f t="shared" si="104"/>
        <v>16.175000000000001</v>
      </c>
      <c r="R671" s="8">
        <f t="shared" si="105"/>
        <v>17.375</v>
      </c>
      <c r="S671" s="8">
        <f t="shared" si="106"/>
        <v>26.025000000000002</v>
      </c>
      <c r="T671" s="8">
        <f t="shared" si="107"/>
        <v>18.625</v>
      </c>
      <c r="U671" s="7">
        <f t="shared" si="108"/>
        <v>19.858333333333334</v>
      </c>
      <c r="V671" s="7">
        <f t="shared" si="109"/>
        <v>19.55</v>
      </c>
    </row>
    <row r="672" spans="1:22" ht="13.5" x14ac:dyDescent="0.25">
      <c r="A672" s="3">
        <f>RSI!A672</f>
        <v>43280</v>
      </c>
      <c r="B672" s="2">
        <f>RSI!B672</f>
        <v>0.56000000000000005</v>
      </c>
      <c r="C672" s="2">
        <f>RSI!I672</f>
        <v>63.877276742435185</v>
      </c>
      <c r="D672" s="2">
        <f>MACD!E672</f>
        <v>-4.1115441871160452E-2</v>
      </c>
      <c r="E672" s="2">
        <f>MACD!F672</f>
        <v>-4.8566186142897594E-2</v>
      </c>
      <c r="F672" s="2">
        <f>'Moving Avg'!D672</f>
        <v>0.56600000000000006</v>
      </c>
      <c r="G672" s="2">
        <f>'Moving Avg'!F672</f>
        <v>0.52000000000000024</v>
      </c>
      <c r="H672" s="2">
        <f>'Moving Avg'!G672</f>
        <v>0.5202</v>
      </c>
      <c r="I672" s="2">
        <f>'Moving Avg'!H672</f>
        <v>0.60809999999999986</v>
      </c>
      <c r="J672" s="5" t="str">
        <f>OBV!F672</f>
        <v>BULLISH</v>
      </c>
      <c r="K672" s="5" t="str">
        <f>OBV!G672</f>
        <v>NEUTRAL</v>
      </c>
      <c r="L672" s="5" t="str">
        <f>OBV!H672</f>
        <v>NEUTRAL</v>
      </c>
      <c r="M672" s="7">
        <f t="shared" si="100"/>
        <v>25</v>
      </c>
      <c r="N672" s="7">
        <f t="shared" si="101"/>
        <v>0</v>
      </c>
      <c r="O672" s="7">
        <f t="shared" si="102"/>
        <v>0</v>
      </c>
      <c r="P672" s="7">
        <f t="shared" si="103"/>
        <v>49.5</v>
      </c>
      <c r="Q672" s="8">
        <f t="shared" si="104"/>
        <v>16.175000000000001</v>
      </c>
      <c r="R672" s="8">
        <f t="shared" si="105"/>
        <v>17.375</v>
      </c>
      <c r="S672" s="8">
        <f t="shared" si="106"/>
        <v>26.025000000000002</v>
      </c>
      <c r="T672" s="8">
        <f t="shared" si="107"/>
        <v>18.625</v>
      </c>
      <c r="U672" s="7">
        <f t="shared" si="108"/>
        <v>19.858333333333334</v>
      </c>
      <c r="V672" s="7">
        <f t="shared" si="109"/>
        <v>19.55</v>
      </c>
    </row>
    <row r="673" spans="1:22" ht="13.5" x14ac:dyDescent="0.25">
      <c r="A673" s="3">
        <f>RSI!A673</f>
        <v>43283</v>
      </c>
      <c r="B673" s="2">
        <f>RSI!B673</f>
        <v>0.56000000000000005</v>
      </c>
      <c r="C673" s="2">
        <f>RSI!I673</f>
        <v>63.877276742435185</v>
      </c>
      <c r="D673" s="2">
        <f>MACD!E673</f>
        <v>-3.083927106753781E-2</v>
      </c>
      <c r="E673" s="2">
        <f>MACD!F673</f>
        <v>-4.5020803127825637E-2</v>
      </c>
      <c r="F673" s="2">
        <f>'Moving Avg'!D673</f>
        <v>0.56399999999999995</v>
      </c>
      <c r="G673" s="2">
        <f>'Moving Avg'!F673</f>
        <v>0.52700000000000014</v>
      </c>
      <c r="H673" s="2">
        <f>'Moving Avg'!G673</f>
        <v>0.51880000000000004</v>
      </c>
      <c r="I673" s="2">
        <f>'Moving Avg'!H673</f>
        <v>0.6067999999999999</v>
      </c>
      <c r="J673" s="5" t="str">
        <f>OBV!F673</f>
        <v>BEARISH</v>
      </c>
      <c r="K673" s="5" t="str">
        <f>OBV!G673</f>
        <v>NEUTRAL</v>
      </c>
      <c r="L673" s="5" t="str">
        <f>OBV!H673</f>
        <v>CONFIRMED BEARISH</v>
      </c>
      <c r="M673" s="7">
        <f t="shared" si="100"/>
        <v>25</v>
      </c>
      <c r="N673" s="7">
        <f t="shared" si="101"/>
        <v>0</v>
      </c>
      <c r="O673" s="7">
        <f t="shared" si="102"/>
        <v>0</v>
      </c>
      <c r="P673" s="7">
        <f t="shared" si="103"/>
        <v>16.5</v>
      </c>
      <c r="Q673" s="8">
        <f t="shared" si="104"/>
        <v>11.225</v>
      </c>
      <c r="R673" s="8">
        <f t="shared" si="105"/>
        <v>9.125</v>
      </c>
      <c r="S673" s="8">
        <f t="shared" si="106"/>
        <v>11.175000000000001</v>
      </c>
      <c r="T673" s="8">
        <f t="shared" si="107"/>
        <v>10.375</v>
      </c>
      <c r="U673" s="7">
        <f t="shared" si="108"/>
        <v>10.508333333333335</v>
      </c>
      <c r="V673" s="7">
        <f t="shared" si="109"/>
        <v>10.475000000000001</v>
      </c>
    </row>
    <row r="674" spans="1:22" ht="13.5" x14ac:dyDescent="0.25">
      <c r="A674" s="3">
        <f>RSI!A674</f>
        <v>43284</v>
      </c>
      <c r="B674" s="2">
        <f>RSI!B674</f>
        <v>0.55000000000000004</v>
      </c>
      <c r="C674" s="2">
        <f>RSI!I674</f>
        <v>58.207904655426049</v>
      </c>
      <c r="D674" s="2">
        <f>MACD!E674</f>
        <v>-2.4658917633730515E-2</v>
      </c>
      <c r="E674" s="2">
        <f>MACD!F674</f>
        <v>-4.0948426029006613E-2</v>
      </c>
      <c r="F674" s="2">
        <f>'Moving Avg'!D674</f>
        <v>0.55999999999999994</v>
      </c>
      <c r="G674" s="2">
        <f>'Moving Avg'!F674</f>
        <v>0.53300000000000014</v>
      </c>
      <c r="H674" s="2">
        <f>'Moving Avg'!G674</f>
        <v>0.51759999999999995</v>
      </c>
      <c r="I674" s="2">
        <f>'Moving Avg'!H674</f>
        <v>0.60544999999999982</v>
      </c>
      <c r="J674" s="5" t="str">
        <f>OBV!F674</f>
        <v>BEARISH</v>
      </c>
      <c r="K674" s="5" t="str">
        <f>OBV!G674</f>
        <v>NEUTRAL</v>
      </c>
      <c r="L674" s="5" t="str">
        <f>OBV!H674</f>
        <v>CONFIRMED BEARISH</v>
      </c>
      <c r="M674" s="7">
        <f t="shared" si="100"/>
        <v>25</v>
      </c>
      <c r="N674" s="7">
        <f t="shared" si="101"/>
        <v>0</v>
      </c>
      <c r="O674" s="7">
        <f t="shared" si="102"/>
        <v>0</v>
      </c>
      <c r="P674" s="7">
        <f t="shared" si="103"/>
        <v>16.5</v>
      </c>
      <c r="Q674" s="8">
        <f t="shared" si="104"/>
        <v>11.225</v>
      </c>
      <c r="R674" s="8">
        <f t="shared" si="105"/>
        <v>9.125</v>
      </c>
      <c r="S674" s="8">
        <f t="shared" si="106"/>
        <v>11.175000000000001</v>
      </c>
      <c r="T674" s="8">
        <f t="shared" si="107"/>
        <v>10.375</v>
      </c>
      <c r="U674" s="7">
        <f t="shared" si="108"/>
        <v>10.508333333333335</v>
      </c>
      <c r="V674" s="7">
        <f t="shared" si="109"/>
        <v>10.475000000000001</v>
      </c>
    </row>
    <row r="675" spans="1:22" ht="13.5" x14ac:dyDescent="0.25">
      <c r="A675" s="3">
        <f>RSI!A675</f>
        <v>43285</v>
      </c>
      <c r="B675" s="2">
        <f>RSI!B675</f>
        <v>0.56000000000000005</v>
      </c>
      <c r="C675" s="2">
        <f>RSI!I675</f>
        <v>61.853955823428684</v>
      </c>
      <c r="D675" s="2">
        <f>MACD!E675</f>
        <v>-1.8738026280932907E-2</v>
      </c>
      <c r="E675" s="2">
        <f>MACD!F675</f>
        <v>-3.650634607939187E-2</v>
      </c>
      <c r="F675" s="2">
        <f>'Moving Avg'!D675</f>
        <v>0.55800000000000005</v>
      </c>
      <c r="G675" s="2">
        <f>'Moving Avg'!F675</f>
        <v>0.53900000000000026</v>
      </c>
      <c r="H675" s="2">
        <f>'Moving Avg'!G675</f>
        <v>0.51659999999999995</v>
      </c>
      <c r="I675" s="2">
        <f>'Moving Avg'!H675</f>
        <v>0.60414999999999996</v>
      </c>
      <c r="J675" s="5" t="str">
        <f>OBV!F675</f>
        <v>BULLISH</v>
      </c>
      <c r="K675" s="5" t="str">
        <f>OBV!G675</f>
        <v>NEUTRAL</v>
      </c>
      <c r="L675" s="5" t="str">
        <f>OBV!H675</f>
        <v>BULLISH DIVERGENCE</v>
      </c>
      <c r="M675" s="7">
        <f t="shared" si="100"/>
        <v>25</v>
      </c>
      <c r="N675" s="7">
        <f t="shared" si="101"/>
        <v>0</v>
      </c>
      <c r="O675" s="7">
        <f t="shared" si="102"/>
        <v>0</v>
      </c>
      <c r="P675" s="7">
        <f t="shared" si="103"/>
        <v>66.5</v>
      </c>
      <c r="Q675" s="8">
        <f t="shared" si="104"/>
        <v>18.725000000000001</v>
      </c>
      <c r="R675" s="8">
        <f t="shared" si="105"/>
        <v>21.625</v>
      </c>
      <c r="S675" s="8">
        <f t="shared" si="106"/>
        <v>33.674999999999997</v>
      </c>
      <c r="T675" s="8">
        <f t="shared" si="107"/>
        <v>22.875</v>
      </c>
      <c r="U675" s="7">
        <f t="shared" si="108"/>
        <v>24.675000000000001</v>
      </c>
      <c r="V675" s="7">
        <f t="shared" si="109"/>
        <v>24.225000000000001</v>
      </c>
    </row>
    <row r="676" spans="1:22" ht="13.5" x14ac:dyDescent="0.25">
      <c r="A676" s="3">
        <f>RSI!A676</f>
        <v>43286</v>
      </c>
      <c r="B676" s="2">
        <f>RSI!B676</f>
        <v>0.56000000000000005</v>
      </c>
      <c r="C676" s="2">
        <f>RSI!I676</f>
        <v>61.853955823428684</v>
      </c>
      <c r="D676" s="2">
        <f>MACD!E676</f>
        <v>-1.3885612528388602E-2</v>
      </c>
      <c r="E676" s="2">
        <f>MACD!F676</f>
        <v>-3.1982199369191215E-2</v>
      </c>
      <c r="F676" s="2">
        <f>'Moving Avg'!D676</f>
        <v>0.55800000000000005</v>
      </c>
      <c r="G676" s="2">
        <f>'Moving Avg'!F676</f>
        <v>0.54450000000000032</v>
      </c>
      <c r="H676" s="2">
        <f>'Moving Avg'!G676</f>
        <v>0.51559999999999995</v>
      </c>
      <c r="I676" s="2">
        <f>'Moving Avg'!H676</f>
        <v>0.60284999999999989</v>
      </c>
      <c r="J676" s="5" t="str">
        <f>OBV!F676</f>
        <v>BULLISH</v>
      </c>
      <c r="K676" s="5" t="str">
        <f>OBV!G676</f>
        <v>NEUTRAL</v>
      </c>
      <c r="L676" s="5" t="str">
        <f>OBV!H676</f>
        <v>NEUTRAL</v>
      </c>
      <c r="M676" s="7">
        <f t="shared" si="100"/>
        <v>25</v>
      </c>
      <c r="N676" s="7">
        <f t="shared" si="101"/>
        <v>0</v>
      </c>
      <c r="O676" s="7">
        <f t="shared" si="102"/>
        <v>0</v>
      </c>
      <c r="P676" s="7">
        <f t="shared" si="103"/>
        <v>49.5</v>
      </c>
      <c r="Q676" s="8">
        <f t="shared" si="104"/>
        <v>16.175000000000001</v>
      </c>
      <c r="R676" s="8">
        <f t="shared" si="105"/>
        <v>17.375</v>
      </c>
      <c r="S676" s="8">
        <f t="shared" si="106"/>
        <v>26.025000000000002</v>
      </c>
      <c r="T676" s="8">
        <f t="shared" si="107"/>
        <v>18.625</v>
      </c>
      <c r="U676" s="7">
        <f t="shared" si="108"/>
        <v>19.858333333333334</v>
      </c>
      <c r="V676" s="7">
        <f t="shared" si="109"/>
        <v>19.55</v>
      </c>
    </row>
    <row r="677" spans="1:22" ht="13.5" x14ac:dyDescent="0.25">
      <c r="A677" s="3">
        <f>RSI!A677</f>
        <v>43287</v>
      </c>
      <c r="B677" s="2">
        <f>RSI!B677</f>
        <v>0.54</v>
      </c>
      <c r="C677" s="2">
        <f>RSI!I677</f>
        <v>51.443724514041619</v>
      </c>
      <c r="D677" s="2">
        <f>MACD!E677</f>
        <v>-8.4441417817696651E-3</v>
      </c>
      <c r="E677" s="2">
        <f>MACD!F677</f>
        <v>-2.7274587851706906E-2</v>
      </c>
      <c r="F677" s="2">
        <f>'Moving Avg'!D677</f>
        <v>0.55400000000000005</v>
      </c>
      <c r="G677" s="2">
        <f>'Moving Avg'!F677</f>
        <v>0.54850000000000032</v>
      </c>
      <c r="H677" s="2">
        <f>'Moving Avg'!G677</f>
        <v>0.51419999999999999</v>
      </c>
      <c r="I677" s="2">
        <f>'Moving Avg'!H677</f>
        <v>0.60144999999999993</v>
      </c>
      <c r="J677" s="5" t="str">
        <f>OBV!F677</f>
        <v>BULLISH</v>
      </c>
      <c r="K677" s="5" t="str">
        <f>OBV!G677</f>
        <v>NEUTRAL</v>
      </c>
      <c r="L677" s="5" t="str">
        <f>OBV!H677</f>
        <v>BULLISH DIVERGENCE</v>
      </c>
      <c r="M677" s="7">
        <f t="shared" si="100"/>
        <v>25</v>
      </c>
      <c r="N677" s="7">
        <f t="shared" si="101"/>
        <v>0</v>
      </c>
      <c r="O677" s="7">
        <f t="shared" si="102"/>
        <v>0</v>
      </c>
      <c r="P677" s="7">
        <f t="shared" si="103"/>
        <v>66.5</v>
      </c>
      <c r="Q677" s="8">
        <f t="shared" si="104"/>
        <v>18.725000000000001</v>
      </c>
      <c r="R677" s="8">
        <f t="shared" si="105"/>
        <v>21.625</v>
      </c>
      <c r="S677" s="8">
        <f t="shared" si="106"/>
        <v>33.674999999999997</v>
      </c>
      <c r="T677" s="8">
        <f t="shared" si="107"/>
        <v>22.875</v>
      </c>
      <c r="U677" s="7">
        <f t="shared" si="108"/>
        <v>24.675000000000001</v>
      </c>
      <c r="V677" s="7">
        <f t="shared" si="109"/>
        <v>24.225000000000001</v>
      </c>
    </row>
    <row r="678" spans="1:22" ht="13.5" x14ac:dyDescent="0.25">
      <c r="A678" s="3">
        <f>RSI!A678</f>
        <v>43290</v>
      </c>
      <c r="B678" s="2">
        <f>RSI!B678</f>
        <v>0.53</v>
      </c>
      <c r="C678" s="2">
        <f>RSI!I678</f>
        <v>47.169034974630044</v>
      </c>
      <c r="D678" s="2">
        <f>MACD!E678</f>
        <v>-1.5775291822046622E-3</v>
      </c>
      <c r="E678" s="2">
        <f>MACD!F678</f>
        <v>-2.2135176117806458E-2</v>
      </c>
      <c r="F678" s="2">
        <f>'Moving Avg'!D678</f>
        <v>0.54800000000000004</v>
      </c>
      <c r="G678" s="2">
        <f>'Moving Avg'!F678</f>
        <v>0.55100000000000027</v>
      </c>
      <c r="H678" s="2">
        <f>'Moving Avg'!G678</f>
        <v>0.5129999999999999</v>
      </c>
      <c r="I678" s="2">
        <f>'Moving Avg'!H678</f>
        <v>0.59989999999999999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0</v>
      </c>
      <c r="P678" s="7">
        <f t="shared" si="103"/>
        <v>16.5</v>
      </c>
      <c r="Q678" s="8">
        <f t="shared" si="104"/>
        <v>11.225</v>
      </c>
      <c r="R678" s="8">
        <f t="shared" si="105"/>
        <v>9.125</v>
      </c>
      <c r="S678" s="8">
        <f t="shared" si="106"/>
        <v>11.175000000000001</v>
      </c>
      <c r="T678" s="8">
        <f t="shared" si="107"/>
        <v>10.375</v>
      </c>
      <c r="U678" s="7">
        <f t="shared" si="108"/>
        <v>10.508333333333335</v>
      </c>
      <c r="V678" s="7">
        <f t="shared" si="109"/>
        <v>10.475000000000001</v>
      </c>
    </row>
    <row r="679" spans="1:22" ht="13.5" x14ac:dyDescent="0.25">
      <c r="A679" s="3">
        <f>RSI!A679</f>
        <v>43291</v>
      </c>
      <c r="B679" s="2">
        <f>RSI!B679</f>
        <v>0.51</v>
      </c>
      <c r="C679" s="2">
        <f>RSI!I679</f>
        <v>40.008588770105476</v>
      </c>
      <c r="D679" s="2">
        <f>MACD!E679</f>
        <v>5.7575949819240746E-3</v>
      </c>
      <c r="E679" s="2">
        <f>MACD!F679</f>
        <v>-1.6556621897860353E-2</v>
      </c>
      <c r="F679" s="2">
        <f>'Moving Avg'!D679</f>
        <v>0.54</v>
      </c>
      <c r="G679" s="2">
        <f>'Moving Avg'!F679</f>
        <v>0.55150000000000021</v>
      </c>
      <c r="H679" s="2">
        <f>'Moving Avg'!G679</f>
        <v>0.51179999999999981</v>
      </c>
      <c r="I679" s="2">
        <f>'Moving Avg'!H679</f>
        <v>0.59824999999999984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16.5</v>
      </c>
      <c r="Q679" s="8">
        <f t="shared" si="104"/>
        <v>11.225</v>
      </c>
      <c r="R679" s="8">
        <f t="shared" si="105"/>
        <v>9.125</v>
      </c>
      <c r="S679" s="8">
        <f t="shared" si="106"/>
        <v>11.175000000000001</v>
      </c>
      <c r="T679" s="8">
        <f t="shared" si="107"/>
        <v>10.375</v>
      </c>
      <c r="U679" s="7">
        <f t="shared" si="108"/>
        <v>10.508333333333335</v>
      </c>
      <c r="V679" s="7">
        <f t="shared" si="109"/>
        <v>10.475000000000001</v>
      </c>
    </row>
    <row r="680" spans="1:22" ht="13.5" x14ac:dyDescent="0.25">
      <c r="A680" s="3">
        <f>RSI!A680</f>
        <v>43292</v>
      </c>
      <c r="B680" s="2">
        <f>RSI!B680</f>
        <v>0.49</v>
      </c>
      <c r="C680" s="2">
        <f>RSI!I680</f>
        <v>34.386966688529796</v>
      </c>
      <c r="D680" s="2">
        <f>MACD!E680</f>
        <v>1.3604115680521556E-2</v>
      </c>
      <c r="E680" s="2">
        <f>MACD!F680</f>
        <v>-1.0524474382183973E-2</v>
      </c>
      <c r="F680" s="2">
        <f>'Moving Avg'!D680</f>
        <v>0.52600000000000002</v>
      </c>
      <c r="G680" s="2">
        <f>'Moving Avg'!F680</f>
        <v>0.55049999999999999</v>
      </c>
      <c r="H680" s="2">
        <f>'Moving Avg'!G680</f>
        <v>0.51039999999999985</v>
      </c>
      <c r="I680" s="2">
        <f>'Moving Avg'!H680</f>
        <v>0.5966499999999999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16.5</v>
      </c>
      <c r="Q680" s="8">
        <f t="shared" si="104"/>
        <v>11.225</v>
      </c>
      <c r="R680" s="8">
        <f t="shared" si="105"/>
        <v>9.125</v>
      </c>
      <c r="S680" s="8">
        <f t="shared" si="106"/>
        <v>11.175000000000001</v>
      </c>
      <c r="T680" s="8">
        <f t="shared" si="107"/>
        <v>10.375</v>
      </c>
      <c r="U680" s="7">
        <f t="shared" si="108"/>
        <v>10.508333333333335</v>
      </c>
      <c r="V680" s="7">
        <f t="shared" si="109"/>
        <v>10.475000000000001</v>
      </c>
    </row>
    <row r="681" spans="1:22" ht="13.5" x14ac:dyDescent="0.25">
      <c r="A681" s="3">
        <f>RSI!A681</f>
        <v>43293</v>
      </c>
      <c r="B681" s="2">
        <f>RSI!B681</f>
        <v>0.47</v>
      </c>
      <c r="C681" s="2">
        <f>RSI!I681</f>
        <v>29.867456796827994</v>
      </c>
      <c r="D681" s="2">
        <f>MACD!E681</f>
        <v>2.0451342829787111E-2</v>
      </c>
      <c r="E681" s="2">
        <f>MACD!F681</f>
        <v>-4.3293109397897558E-3</v>
      </c>
      <c r="F681" s="2">
        <f>'Moving Avg'!D681</f>
        <v>0.50800000000000001</v>
      </c>
      <c r="G681" s="2">
        <f>'Moving Avg'!F681</f>
        <v>0.5475000000000001</v>
      </c>
      <c r="H681" s="2">
        <f>'Moving Avg'!G681</f>
        <v>0.50859999999999983</v>
      </c>
      <c r="I681" s="2">
        <f>'Moving Avg'!H681</f>
        <v>0.59499999999999975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  <c r="M681" s="7">
        <f t="shared" si="100"/>
        <v>50</v>
      </c>
      <c r="N681" s="7">
        <f t="shared" si="101"/>
        <v>0</v>
      </c>
      <c r="O681" s="7">
        <f t="shared" si="102"/>
        <v>0</v>
      </c>
      <c r="P681" s="7">
        <f t="shared" si="103"/>
        <v>33</v>
      </c>
      <c r="Q681" s="8">
        <f t="shared" si="104"/>
        <v>22.45</v>
      </c>
      <c r="R681" s="8">
        <f t="shared" si="105"/>
        <v>18.25</v>
      </c>
      <c r="S681" s="8">
        <f t="shared" si="106"/>
        <v>22.35</v>
      </c>
      <c r="T681" s="8">
        <f t="shared" si="107"/>
        <v>20.75</v>
      </c>
      <c r="U681" s="7">
        <f t="shared" si="108"/>
        <v>21.016666666666669</v>
      </c>
      <c r="V681" s="7">
        <f t="shared" si="109"/>
        <v>20.950000000000003</v>
      </c>
    </row>
    <row r="682" spans="1:22" ht="13.5" x14ac:dyDescent="0.25">
      <c r="A682" s="3">
        <f>RSI!A682</f>
        <v>43294</v>
      </c>
      <c r="B682" s="2">
        <f>RSI!B682</f>
        <v>0.48</v>
      </c>
      <c r="C682" s="2">
        <f>RSI!I682</f>
        <v>34.502730228812467</v>
      </c>
      <c r="D682" s="2">
        <f>MACD!E682</f>
        <v>2.5867816034142899E-2</v>
      </c>
      <c r="E682" s="2">
        <f>MACD!F682</f>
        <v>1.7101144549967755E-3</v>
      </c>
      <c r="F682" s="2">
        <f>'Moving Avg'!D682</f>
        <v>0.496</v>
      </c>
      <c r="G682" s="2">
        <f>'Moving Avg'!F682</f>
        <v>0.54400000000000015</v>
      </c>
      <c r="H682" s="2">
        <f>'Moving Avg'!G682</f>
        <v>0.50699999999999978</v>
      </c>
      <c r="I682" s="2">
        <f>'Moving Avg'!H682</f>
        <v>0.59339999999999982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33</v>
      </c>
      <c r="Q682" s="8">
        <f t="shared" si="104"/>
        <v>13.7</v>
      </c>
      <c r="R682" s="8">
        <f t="shared" si="105"/>
        <v>13.25</v>
      </c>
      <c r="S682" s="8">
        <f t="shared" si="106"/>
        <v>18.600000000000001</v>
      </c>
      <c r="T682" s="8">
        <f t="shared" si="107"/>
        <v>14.5</v>
      </c>
      <c r="U682" s="7">
        <f t="shared" si="108"/>
        <v>15.183333333333332</v>
      </c>
      <c r="V682" s="7">
        <f t="shared" si="109"/>
        <v>15.012499999999999</v>
      </c>
    </row>
    <row r="683" spans="1:22" ht="13.5" x14ac:dyDescent="0.25">
      <c r="A683" s="3">
        <f>RSI!A683</f>
        <v>43297</v>
      </c>
      <c r="B683" s="2">
        <f>RSI!B683</f>
        <v>0.49</v>
      </c>
      <c r="C683" s="2">
        <f>RSI!I683</f>
        <v>38.854865244093759</v>
      </c>
      <c r="D683" s="2">
        <f>MACD!E683</f>
        <v>2.9987641866226267E-2</v>
      </c>
      <c r="E683" s="2">
        <f>MACD!F683</f>
        <v>7.3656199372426744E-3</v>
      </c>
      <c r="F683" s="2">
        <f>'Moving Avg'!D683</f>
        <v>0.48799999999999999</v>
      </c>
      <c r="G683" s="2">
        <f>'Moving Avg'!F683</f>
        <v>0.54000000000000015</v>
      </c>
      <c r="H683" s="2">
        <f>'Moving Avg'!G683</f>
        <v>0.50559999999999983</v>
      </c>
      <c r="I683" s="2">
        <f>'Moving Avg'!H683</f>
        <v>0.59184999999999977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  <c r="M683" s="7">
        <f t="shared" si="100"/>
        <v>25</v>
      </c>
      <c r="N683" s="7">
        <f t="shared" si="101"/>
        <v>0</v>
      </c>
      <c r="O683" s="7">
        <f t="shared" si="102"/>
        <v>0</v>
      </c>
      <c r="P683" s="7">
        <f t="shared" si="103"/>
        <v>33</v>
      </c>
      <c r="Q683" s="8">
        <f t="shared" si="104"/>
        <v>13.7</v>
      </c>
      <c r="R683" s="8">
        <f t="shared" si="105"/>
        <v>13.25</v>
      </c>
      <c r="S683" s="8">
        <f t="shared" si="106"/>
        <v>18.600000000000001</v>
      </c>
      <c r="T683" s="8">
        <f t="shared" si="107"/>
        <v>14.5</v>
      </c>
      <c r="U683" s="7">
        <f t="shared" si="108"/>
        <v>15.183333333333332</v>
      </c>
      <c r="V683" s="7">
        <f t="shared" si="109"/>
        <v>15.012499999999999</v>
      </c>
    </row>
    <row r="684" spans="1:22" ht="13.5" x14ac:dyDescent="0.25">
      <c r="A684" s="3">
        <f>RSI!A684</f>
        <v>43298</v>
      </c>
      <c r="B684" s="2">
        <f>RSI!B684</f>
        <v>0.49</v>
      </c>
      <c r="C684" s="2">
        <f>RSI!I684</f>
        <v>38.854865244093759</v>
      </c>
      <c r="D684" s="2">
        <f>MACD!E684</f>
        <v>3.2132945388613776E-2</v>
      </c>
      <c r="E684" s="2">
        <f>MACD!F684</f>
        <v>1.2319085027516895E-2</v>
      </c>
      <c r="F684" s="2">
        <f>'Moving Avg'!D684</f>
        <v>0.48399999999999999</v>
      </c>
      <c r="G684" s="2">
        <f>'Moving Avg'!F684</f>
        <v>0.53700000000000014</v>
      </c>
      <c r="H684" s="2">
        <f>'Moving Avg'!G684</f>
        <v>0.50439999999999985</v>
      </c>
      <c r="I684" s="2">
        <f>'Moving Avg'!H684</f>
        <v>0.59029999999999982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0</v>
      </c>
      <c r="P684" s="7">
        <f t="shared" si="103"/>
        <v>33</v>
      </c>
      <c r="Q684" s="8">
        <f t="shared" si="104"/>
        <v>13.7</v>
      </c>
      <c r="R684" s="8">
        <f t="shared" si="105"/>
        <v>13.25</v>
      </c>
      <c r="S684" s="8">
        <f t="shared" si="106"/>
        <v>18.600000000000001</v>
      </c>
      <c r="T684" s="8">
        <f t="shared" si="107"/>
        <v>14.5</v>
      </c>
      <c r="U684" s="7">
        <f t="shared" si="108"/>
        <v>15.183333333333332</v>
      </c>
      <c r="V684" s="7">
        <f t="shared" si="109"/>
        <v>15.012499999999999</v>
      </c>
    </row>
    <row r="685" spans="1:22" ht="13.5" x14ac:dyDescent="0.25">
      <c r="A685" s="3">
        <f>RSI!A685</f>
        <v>43299</v>
      </c>
      <c r="B685" s="2">
        <f>RSI!B685</f>
        <v>0.49</v>
      </c>
      <c r="C685" s="2">
        <f>RSI!I685</f>
        <v>38.854865244093759</v>
      </c>
      <c r="D685" s="2">
        <f>MACD!E685</f>
        <v>3.5669773556995854E-2</v>
      </c>
      <c r="E685" s="2">
        <f>MACD!F685</f>
        <v>1.6989222733412686E-2</v>
      </c>
      <c r="F685" s="2">
        <f>'Moving Avg'!D685</f>
        <v>0.48399999999999999</v>
      </c>
      <c r="G685" s="2">
        <f>'Moving Avg'!F685</f>
        <v>0.53350000000000009</v>
      </c>
      <c r="H685" s="2">
        <f>'Moving Avg'!G685</f>
        <v>0.50339999999999985</v>
      </c>
      <c r="I685" s="2">
        <f>'Moving Avg'!H685</f>
        <v>0.58874999999999966</v>
      </c>
      <c r="J685" s="5" t="str">
        <f>OBV!F685</f>
        <v>BEARISH</v>
      </c>
      <c r="K685" s="5" t="str">
        <f>OBV!G685</f>
        <v>STRONG</v>
      </c>
      <c r="L685" s="5" t="str">
        <f>OBV!H685</f>
        <v>NEUTRAL</v>
      </c>
      <c r="M685" s="7">
        <f t="shared" si="100"/>
        <v>25</v>
      </c>
      <c r="N685" s="7">
        <f t="shared" si="101"/>
        <v>0</v>
      </c>
      <c r="O685" s="7">
        <f t="shared" si="102"/>
        <v>0</v>
      </c>
      <c r="P685" s="7">
        <f t="shared" si="103"/>
        <v>33</v>
      </c>
      <c r="Q685" s="8">
        <f t="shared" si="104"/>
        <v>13.7</v>
      </c>
      <c r="R685" s="8">
        <f t="shared" si="105"/>
        <v>13.25</v>
      </c>
      <c r="S685" s="8">
        <f t="shared" si="106"/>
        <v>18.600000000000001</v>
      </c>
      <c r="T685" s="8">
        <f t="shared" si="107"/>
        <v>14.5</v>
      </c>
      <c r="U685" s="7">
        <f t="shared" si="108"/>
        <v>15.183333333333332</v>
      </c>
      <c r="V685" s="7">
        <f t="shared" si="109"/>
        <v>15.012499999999999</v>
      </c>
    </row>
    <row r="686" spans="1:22" ht="13.5" x14ac:dyDescent="0.25">
      <c r="A686" s="3">
        <f>RSI!A686</f>
        <v>43300</v>
      </c>
      <c r="B686" s="2">
        <f>RSI!B686</f>
        <v>0.5</v>
      </c>
      <c r="C686" s="2">
        <f>RSI!I686</f>
        <v>43.540518015726811</v>
      </c>
      <c r="D686" s="2">
        <f>MACD!E686</f>
        <v>3.809127968826953E-2</v>
      </c>
      <c r="E686" s="2">
        <f>MACD!F686</f>
        <v>2.1209634124384057E-2</v>
      </c>
      <c r="F686" s="2">
        <f>'Moving Avg'!D686</f>
        <v>0.49000000000000005</v>
      </c>
      <c r="G686" s="2">
        <f>'Moving Avg'!F686</f>
        <v>0.53050000000000019</v>
      </c>
      <c r="H686" s="2">
        <f>'Moving Avg'!G686</f>
        <v>0.50279999999999991</v>
      </c>
      <c r="I686" s="2">
        <f>'Moving Avg'!H686</f>
        <v>0.58734999999999982</v>
      </c>
      <c r="J686" s="5" t="str">
        <f>OBV!F686</f>
        <v>BULLISH</v>
      </c>
      <c r="K686" s="5" t="str">
        <f>OBV!G686</f>
        <v>NEUTRAL</v>
      </c>
      <c r="L686" s="5" t="str">
        <f>OBV!H686</f>
        <v>CONFIRMED BULLISH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83.5</v>
      </c>
      <c r="Q686" s="8">
        <f t="shared" si="104"/>
        <v>21.274999999999999</v>
      </c>
      <c r="R686" s="8">
        <f t="shared" si="105"/>
        <v>25.875</v>
      </c>
      <c r="S686" s="8">
        <f t="shared" si="106"/>
        <v>41.325000000000003</v>
      </c>
      <c r="T686" s="8">
        <f t="shared" si="107"/>
        <v>27.125</v>
      </c>
      <c r="U686" s="7">
        <f t="shared" si="108"/>
        <v>29.491666666666664</v>
      </c>
      <c r="V686" s="7">
        <f t="shared" si="109"/>
        <v>28.9</v>
      </c>
    </row>
    <row r="687" spans="1:22" ht="13.5" x14ac:dyDescent="0.25">
      <c r="A687" s="3">
        <f>RSI!A687</f>
        <v>43301</v>
      </c>
      <c r="B687" s="2">
        <f>RSI!B687</f>
        <v>0.51</v>
      </c>
      <c r="C687" s="2">
        <f>RSI!I687</f>
        <v>47.844706423411168</v>
      </c>
      <c r="D687" s="2">
        <f>MACD!E687</f>
        <v>3.6420479310341425E-2</v>
      </c>
      <c r="E687" s="2">
        <f>MACD!F687</f>
        <v>2.4251803161575533E-2</v>
      </c>
      <c r="F687" s="2">
        <f>'Moving Avg'!D687</f>
        <v>0.496</v>
      </c>
      <c r="G687" s="2">
        <f>'Moving Avg'!F687</f>
        <v>0.52800000000000002</v>
      </c>
      <c r="H687" s="2">
        <f>'Moving Avg'!G687</f>
        <v>0.50279999999999991</v>
      </c>
      <c r="I687" s="2">
        <f>'Moving Avg'!H687</f>
        <v>0.58599999999999985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83.5</v>
      </c>
      <c r="Q687" s="8">
        <f t="shared" si="104"/>
        <v>21.274999999999999</v>
      </c>
      <c r="R687" s="8">
        <f t="shared" si="105"/>
        <v>25.875</v>
      </c>
      <c r="S687" s="8">
        <f t="shared" si="106"/>
        <v>41.325000000000003</v>
      </c>
      <c r="T687" s="8">
        <f t="shared" si="107"/>
        <v>27.125</v>
      </c>
      <c r="U687" s="7">
        <f t="shared" si="108"/>
        <v>29.491666666666664</v>
      </c>
      <c r="V687" s="7">
        <f t="shared" si="109"/>
        <v>28.9</v>
      </c>
    </row>
    <row r="688" spans="1:22" ht="13.5" x14ac:dyDescent="0.25">
      <c r="A688" s="3">
        <f>RSI!A688</f>
        <v>43304</v>
      </c>
      <c r="B688" s="2">
        <f>RSI!B688</f>
        <v>0.51</v>
      </c>
      <c r="C688" s="2">
        <f>RSI!I688</f>
        <v>47.844706423411175</v>
      </c>
      <c r="D688" s="2">
        <f>MACD!E688</f>
        <v>3.3499818281362392E-2</v>
      </c>
      <c r="E688" s="2">
        <f>MACD!F688</f>
        <v>2.6101406185532909E-2</v>
      </c>
      <c r="F688" s="2">
        <f>'Moving Avg'!D688</f>
        <v>0.5</v>
      </c>
      <c r="G688" s="2">
        <f>'Moving Avg'!F688</f>
        <v>0.52500000000000002</v>
      </c>
      <c r="H688" s="2">
        <f>'Moving Avg'!G688</f>
        <v>0.503</v>
      </c>
      <c r="I688" s="2">
        <f>'Moving Avg'!H688</f>
        <v>0.58479999999999988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83.5</v>
      </c>
      <c r="Q688" s="8">
        <f t="shared" si="104"/>
        <v>21.274999999999999</v>
      </c>
      <c r="R688" s="8">
        <f t="shared" si="105"/>
        <v>25.875</v>
      </c>
      <c r="S688" s="8">
        <f t="shared" si="106"/>
        <v>41.325000000000003</v>
      </c>
      <c r="T688" s="8">
        <f t="shared" si="107"/>
        <v>27.125</v>
      </c>
      <c r="U688" s="7">
        <f t="shared" si="108"/>
        <v>29.491666666666664</v>
      </c>
      <c r="V688" s="7">
        <f t="shared" si="109"/>
        <v>28.9</v>
      </c>
    </row>
    <row r="689" spans="1:22" ht="13.5" x14ac:dyDescent="0.25">
      <c r="A689" s="3">
        <f>RSI!A689</f>
        <v>43305</v>
      </c>
      <c r="B689" s="2">
        <f>RSI!B689</f>
        <v>0.51</v>
      </c>
      <c r="C689" s="2">
        <f>RSI!I689</f>
        <v>47.844706423411168</v>
      </c>
      <c r="D689" s="2">
        <f>MACD!E689</f>
        <v>2.798078393351433E-2</v>
      </c>
      <c r="E689" s="2">
        <f>MACD!F689</f>
        <v>2.6477281735129195E-2</v>
      </c>
      <c r="F689" s="2">
        <f>'Moving Avg'!D689</f>
        <v>0.50399999999999989</v>
      </c>
      <c r="G689" s="2">
        <f>'Moving Avg'!F689</f>
        <v>0.52200000000000002</v>
      </c>
      <c r="H689" s="2">
        <f>'Moving Avg'!G689</f>
        <v>0.50319999999999998</v>
      </c>
      <c r="I689" s="2">
        <f>'Moving Avg'!H689</f>
        <v>0.58354999999999979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83.5</v>
      </c>
      <c r="Q689" s="8">
        <f t="shared" si="104"/>
        <v>21.274999999999999</v>
      </c>
      <c r="R689" s="8">
        <f t="shared" si="105"/>
        <v>25.875</v>
      </c>
      <c r="S689" s="8">
        <f t="shared" si="106"/>
        <v>41.325000000000003</v>
      </c>
      <c r="T689" s="8">
        <f t="shared" si="107"/>
        <v>27.125</v>
      </c>
      <c r="U689" s="7">
        <f t="shared" si="108"/>
        <v>29.491666666666664</v>
      </c>
      <c r="V689" s="7">
        <f t="shared" si="109"/>
        <v>28.9</v>
      </c>
    </row>
    <row r="690" spans="1:22" ht="13.5" x14ac:dyDescent="0.25">
      <c r="A690" s="3">
        <f>RSI!A690</f>
        <v>43307</v>
      </c>
      <c r="B690" s="2">
        <f>RSI!B690</f>
        <v>0.51</v>
      </c>
      <c r="C690" s="2">
        <f>RSI!I690</f>
        <v>47.844706423411168</v>
      </c>
      <c r="D690" s="2">
        <f>MACD!E690</f>
        <v>2.0260961764305585E-2</v>
      </c>
      <c r="E690" s="2">
        <f>MACD!F690</f>
        <v>2.5234017740964475E-2</v>
      </c>
      <c r="F690" s="2">
        <f>'Moving Avg'!D690</f>
        <v>0.50800000000000001</v>
      </c>
      <c r="G690" s="2">
        <f>'Moving Avg'!F690</f>
        <v>0.51900000000000002</v>
      </c>
      <c r="H690" s="2">
        <f>'Moving Avg'!G690</f>
        <v>0.50340000000000007</v>
      </c>
      <c r="I690" s="2">
        <f>'Moving Avg'!H690</f>
        <v>0.58229999999999982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  <c r="M690" s="7">
        <f t="shared" si="100"/>
        <v>25</v>
      </c>
      <c r="N690" s="7">
        <f t="shared" si="101"/>
        <v>45</v>
      </c>
      <c r="O690" s="7">
        <f t="shared" si="102"/>
        <v>0</v>
      </c>
      <c r="P690" s="7">
        <f t="shared" si="103"/>
        <v>83.5</v>
      </c>
      <c r="Q690" s="8">
        <f t="shared" si="104"/>
        <v>37.024999999999999</v>
      </c>
      <c r="R690" s="8">
        <f t="shared" si="105"/>
        <v>34.875</v>
      </c>
      <c r="S690" s="8">
        <f t="shared" si="106"/>
        <v>48.075000000000003</v>
      </c>
      <c r="T690" s="8">
        <f t="shared" si="107"/>
        <v>38.375</v>
      </c>
      <c r="U690" s="7">
        <f t="shared" si="108"/>
        <v>39.991666666666667</v>
      </c>
      <c r="V690" s="7">
        <f t="shared" si="109"/>
        <v>39.587500000000006</v>
      </c>
    </row>
    <row r="691" spans="1:22" ht="13.5" x14ac:dyDescent="0.25">
      <c r="A691" s="3">
        <f>RSI!A691</f>
        <v>43308</v>
      </c>
      <c r="B691" s="2">
        <f>RSI!B691</f>
        <v>0.5</v>
      </c>
      <c r="C691" s="2">
        <f>RSI!I691</f>
        <v>43.394986507949298</v>
      </c>
      <c r="D691" s="2">
        <f>MACD!E691</f>
        <v>1.1417671326728218E-2</v>
      </c>
      <c r="E691" s="2">
        <f>MACD!F691</f>
        <v>2.2470748458117227E-2</v>
      </c>
      <c r="F691" s="2">
        <f>'Moving Avg'!D691</f>
        <v>0.50800000000000001</v>
      </c>
      <c r="G691" s="2">
        <f>'Moving Avg'!F691</f>
        <v>0.51600000000000001</v>
      </c>
      <c r="H691" s="2">
        <f>'Moving Avg'!G691</f>
        <v>0.50340000000000007</v>
      </c>
      <c r="I691" s="2">
        <f>'Moving Avg'!H691</f>
        <v>0.58099999999999985</v>
      </c>
      <c r="J691" s="5" t="str">
        <f>OBV!F691</f>
        <v>BEARISH</v>
      </c>
      <c r="K691" s="5" t="str">
        <f>OBV!G691</f>
        <v>NEUTRAL</v>
      </c>
      <c r="L691" s="5" t="str">
        <f>OBV!H691</f>
        <v>NEUTRAL</v>
      </c>
      <c r="M691" s="7">
        <f t="shared" si="100"/>
        <v>25</v>
      </c>
      <c r="N691" s="7">
        <f t="shared" si="101"/>
        <v>45</v>
      </c>
      <c r="O691" s="7">
        <f t="shared" si="102"/>
        <v>0</v>
      </c>
      <c r="P691" s="7">
        <f t="shared" si="103"/>
        <v>16.5</v>
      </c>
      <c r="Q691" s="8">
        <f t="shared" si="104"/>
        <v>26.975000000000001</v>
      </c>
      <c r="R691" s="8">
        <f t="shared" si="105"/>
        <v>18.125</v>
      </c>
      <c r="S691" s="8">
        <f t="shared" si="106"/>
        <v>17.925000000000001</v>
      </c>
      <c r="T691" s="8">
        <f t="shared" si="107"/>
        <v>21.625</v>
      </c>
      <c r="U691" s="7">
        <f t="shared" si="108"/>
        <v>21.008333333333336</v>
      </c>
      <c r="V691" s="7">
        <f t="shared" si="109"/>
        <v>21.162500000000001</v>
      </c>
    </row>
    <row r="692" spans="1:22" ht="13.5" x14ac:dyDescent="0.25">
      <c r="A692" s="3">
        <f>RSI!A692</f>
        <v>43311</v>
      </c>
      <c r="B692" s="2">
        <f>RSI!B692</f>
        <v>0.5</v>
      </c>
      <c r="C692" s="2">
        <f>RSI!I692</f>
        <v>43.394986507949298</v>
      </c>
      <c r="D692" s="2">
        <f>MACD!E692</f>
        <v>5.5556327066692557E-3</v>
      </c>
      <c r="E692" s="2">
        <f>MACD!F692</f>
        <v>1.9087725307827631E-2</v>
      </c>
      <c r="F692" s="2">
        <f>'Moving Avg'!D692</f>
        <v>0.50600000000000001</v>
      </c>
      <c r="G692" s="2">
        <f>'Moving Avg'!F692</f>
        <v>0.51300000000000001</v>
      </c>
      <c r="H692" s="2">
        <f>'Moving Avg'!G692</f>
        <v>0.50340000000000007</v>
      </c>
      <c r="I692" s="2">
        <f>'Moving Avg'!H692</f>
        <v>0.57969999999999988</v>
      </c>
      <c r="J692" s="5" t="str">
        <f>OBV!F692</f>
        <v>BEARISH</v>
      </c>
      <c r="K692" s="5" t="str">
        <f>OBV!G692</f>
        <v>NEUTRAL</v>
      </c>
      <c r="L692" s="5" t="str">
        <f>OBV!H692</f>
        <v>CONFIRMED BEARISH</v>
      </c>
      <c r="M692" s="7">
        <f t="shared" si="100"/>
        <v>25</v>
      </c>
      <c r="N692" s="7">
        <f t="shared" si="101"/>
        <v>45</v>
      </c>
      <c r="O692" s="7">
        <f t="shared" si="102"/>
        <v>0</v>
      </c>
      <c r="P692" s="7">
        <f t="shared" si="103"/>
        <v>16.5</v>
      </c>
      <c r="Q692" s="8">
        <f t="shared" si="104"/>
        <v>26.975000000000001</v>
      </c>
      <c r="R692" s="8">
        <f t="shared" si="105"/>
        <v>18.125</v>
      </c>
      <c r="S692" s="8">
        <f t="shared" si="106"/>
        <v>17.925000000000001</v>
      </c>
      <c r="T692" s="8">
        <f t="shared" si="107"/>
        <v>21.625</v>
      </c>
      <c r="U692" s="7">
        <f t="shared" si="108"/>
        <v>21.008333333333336</v>
      </c>
      <c r="V692" s="7">
        <f t="shared" si="109"/>
        <v>21.162500000000001</v>
      </c>
    </row>
    <row r="693" spans="1:22" ht="13.5" x14ac:dyDescent="0.25">
      <c r="A693" s="3">
        <f>RSI!A693</f>
        <v>43312</v>
      </c>
      <c r="B693" s="2">
        <f>RSI!B693</f>
        <v>0.5</v>
      </c>
      <c r="C693" s="2">
        <f>RSI!I693</f>
        <v>43.394986507949298</v>
      </c>
      <c r="D693" s="2">
        <f>MACD!E693</f>
        <v>2.2100966629574614E-3</v>
      </c>
      <c r="E693" s="2">
        <f>MACD!F693</f>
        <v>1.5712199578853597E-2</v>
      </c>
      <c r="F693" s="2">
        <f>'Moving Avg'!D693</f>
        <v>0.504</v>
      </c>
      <c r="G693" s="2">
        <f>'Moving Avg'!F693</f>
        <v>0.51</v>
      </c>
      <c r="H693" s="2">
        <f>'Moving Avg'!G693</f>
        <v>0.50360000000000016</v>
      </c>
      <c r="I693" s="2">
        <f>'Moving Avg'!H693</f>
        <v>0.5784999999999999</v>
      </c>
      <c r="J693" s="5" t="str">
        <f>OBV!F693</f>
        <v>BEARISH</v>
      </c>
      <c r="K693" s="5" t="str">
        <f>OBV!G693</f>
        <v>NEUTRAL</v>
      </c>
      <c r="L693" s="5" t="str">
        <f>OBV!H693</f>
        <v>CONFIRMED BEARISH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16.5</v>
      </c>
      <c r="Q693" s="8">
        <f t="shared" si="104"/>
        <v>26.975000000000001</v>
      </c>
      <c r="R693" s="8">
        <f t="shared" si="105"/>
        <v>18.125</v>
      </c>
      <c r="S693" s="8">
        <f t="shared" si="106"/>
        <v>17.925000000000001</v>
      </c>
      <c r="T693" s="8">
        <f t="shared" si="107"/>
        <v>21.625</v>
      </c>
      <c r="U693" s="7">
        <f t="shared" si="108"/>
        <v>21.008333333333336</v>
      </c>
      <c r="V693" s="7">
        <f t="shared" si="109"/>
        <v>21.162500000000001</v>
      </c>
    </row>
    <row r="694" spans="1:22" ht="13.5" x14ac:dyDescent="0.25">
      <c r="A694" s="3">
        <f>RSI!A694</f>
        <v>43313</v>
      </c>
      <c r="B694" s="2">
        <f>RSI!B694</f>
        <v>0.48</v>
      </c>
      <c r="C694" s="2">
        <f>RSI!I694</f>
        <v>35.21411448255175</v>
      </c>
      <c r="D694" s="2">
        <f>MACD!E694</f>
        <v>9.3128527072794398E-4</v>
      </c>
      <c r="E694" s="2">
        <f>MACD!F694</f>
        <v>1.2756016717228468E-2</v>
      </c>
      <c r="F694" s="2">
        <f>'Moving Avg'!D694</f>
        <v>0.49799999999999994</v>
      </c>
      <c r="G694" s="2">
        <f>'Moving Avg'!F694</f>
        <v>0.50650000000000006</v>
      </c>
      <c r="H694" s="2">
        <f>'Moving Avg'!G694</f>
        <v>0.50340000000000018</v>
      </c>
      <c r="I694" s="2">
        <f>'Moving Avg'!H694</f>
        <v>0.57719999999999994</v>
      </c>
      <c r="J694" s="5" t="str">
        <f>OBV!F694</f>
        <v>BEARISH</v>
      </c>
      <c r="K694" s="5" t="str">
        <f>OBV!G694</f>
        <v>NEUTRAL</v>
      </c>
      <c r="L694" s="5" t="str">
        <f>OBV!H694</f>
        <v>CONFIRMED BEARISH</v>
      </c>
      <c r="M694" s="7">
        <f t="shared" si="100"/>
        <v>25</v>
      </c>
      <c r="N694" s="7">
        <f t="shared" si="101"/>
        <v>45</v>
      </c>
      <c r="O694" s="7">
        <f t="shared" si="102"/>
        <v>0</v>
      </c>
      <c r="P694" s="7">
        <f t="shared" si="103"/>
        <v>16.5</v>
      </c>
      <c r="Q694" s="8">
        <f t="shared" si="104"/>
        <v>26.975000000000001</v>
      </c>
      <c r="R694" s="8">
        <f t="shared" si="105"/>
        <v>18.125</v>
      </c>
      <c r="S694" s="8">
        <f t="shared" si="106"/>
        <v>17.925000000000001</v>
      </c>
      <c r="T694" s="8">
        <f t="shared" si="107"/>
        <v>21.625</v>
      </c>
      <c r="U694" s="7">
        <f t="shared" si="108"/>
        <v>21.008333333333336</v>
      </c>
      <c r="V694" s="7">
        <f t="shared" si="109"/>
        <v>21.162500000000001</v>
      </c>
    </row>
    <row r="695" spans="1:22" ht="13.5" x14ac:dyDescent="0.25">
      <c r="A695" s="3">
        <f>RSI!A695</f>
        <v>43314</v>
      </c>
      <c r="B695" s="2">
        <f>RSI!B695</f>
        <v>0.48</v>
      </c>
      <c r="C695" s="2">
        <f>RSI!I695</f>
        <v>35.21411448255175</v>
      </c>
      <c r="D695" s="2">
        <f>MACD!E695</f>
        <v>3.2714689685131582E-5</v>
      </c>
      <c r="E695" s="2">
        <f>MACD!F695</f>
        <v>1.0211356311719802E-2</v>
      </c>
      <c r="F695" s="2">
        <f>'Moving Avg'!D695</f>
        <v>0.49199999999999999</v>
      </c>
      <c r="G695" s="2">
        <f>'Moving Avg'!F695</f>
        <v>0.50250000000000006</v>
      </c>
      <c r="H695" s="2">
        <f>'Moving Avg'!G695</f>
        <v>0.50340000000000018</v>
      </c>
      <c r="I695" s="2">
        <f>'Moving Avg'!H695</f>
        <v>0.57600000000000007</v>
      </c>
      <c r="J695" s="5" t="str">
        <f>OBV!F695</f>
        <v>BEARISH</v>
      </c>
      <c r="K695" s="5" t="str">
        <f>OBV!G695</f>
        <v>NEUTRAL</v>
      </c>
      <c r="L695" s="5" t="str">
        <f>OBV!H695</f>
        <v>CONFIRMED BEARISH</v>
      </c>
      <c r="M695" s="7">
        <f t="shared" si="100"/>
        <v>25</v>
      </c>
      <c r="N695" s="7">
        <f t="shared" si="101"/>
        <v>45</v>
      </c>
      <c r="O695" s="7">
        <f t="shared" si="102"/>
        <v>0</v>
      </c>
      <c r="P695" s="7">
        <f t="shared" si="103"/>
        <v>16.5</v>
      </c>
      <c r="Q695" s="8">
        <f t="shared" si="104"/>
        <v>26.975000000000001</v>
      </c>
      <c r="R695" s="8">
        <f t="shared" si="105"/>
        <v>18.125</v>
      </c>
      <c r="S695" s="8">
        <f t="shared" si="106"/>
        <v>17.925000000000001</v>
      </c>
      <c r="T695" s="8">
        <f t="shared" si="107"/>
        <v>21.625</v>
      </c>
      <c r="U695" s="7">
        <f t="shared" si="108"/>
        <v>21.008333333333336</v>
      </c>
      <c r="V695" s="7">
        <f t="shared" si="109"/>
        <v>21.162500000000001</v>
      </c>
    </row>
    <row r="696" spans="1:22" ht="13.5" x14ac:dyDescent="0.25">
      <c r="A696" s="3">
        <f>RSI!A696</f>
        <v>43315</v>
      </c>
      <c r="B696" s="2">
        <f>RSI!B696</f>
        <v>0.49</v>
      </c>
      <c r="C696" s="2">
        <f>RSI!I696</f>
        <v>41.598557121513657</v>
      </c>
      <c r="D696" s="2">
        <f>MACD!E696</f>
        <v>2.4001449439869926E-4</v>
      </c>
      <c r="E696" s="2">
        <f>MACD!F696</f>
        <v>8.2170879482555814E-3</v>
      </c>
      <c r="F696" s="2">
        <f>'Moving Avg'!D696</f>
        <v>0.49000000000000005</v>
      </c>
      <c r="G696" s="2">
        <f>'Moving Avg'!F696</f>
        <v>0.499</v>
      </c>
      <c r="H696" s="2">
        <f>'Moving Avg'!G696</f>
        <v>0.50380000000000014</v>
      </c>
      <c r="I696" s="2">
        <f>'Moving Avg'!H696</f>
        <v>0.57494999999999985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  <c r="M696" s="7">
        <f t="shared" si="100"/>
        <v>25</v>
      </c>
      <c r="N696" s="7">
        <f t="shared" si="101"/>
        <v>45</v>
      </c>
      <c r="O696" s="7">
        <f t="shared" si="102"/>
        <v>0</v>
      </c>
      <c r="P696" s="7">
        <f t="shared" si="103"/>
        <v>33</v>
      </c>
      <c r="Q696" s="8">
        <f t="shared" si="104"/>
        <v>29.45</v>
      </c>
      <c r="R696" s="8">
        <f t="shared" si="105"/>
        <v>22.25</v>
      </c>
      <c r="S696" s="8">
        <f t="shared" si="106"/>
        <v>25.35</v>
      </c>
      <c r="T696" s="8">
        <f t="shared" si="107"/>
        <v>25.75</v>
      </c>
      <c r="U696" s="7">
        <f t="shared" si="108"/>
        <v>25.683333333333337</v>
      </c>
      <c r="V696" s="7">
        <f t="shared" si="109"/>
        <v>25.700000000000003</v>
      </c>
    </row>
    <row r="697" spans="1:22" ht="13.5" x14ac:dyDescent="0.25">
      <c r="A697" s="3">
        <f>RSI!A697</f>
        <v>43318</v>
      </c>
      <c r="B697" s="2">
        <f>RSI!B697</f>
        <v>0.5</v>
      </c>
      <c r="C697" s="2">
        <f>RSI!I697</f>
        <v>47.201880978310164</v>
      </c>
      <c r="D697" s="2">
        <f>MACD!E697</f>
        <v>1.3113745750785721E-3</v>
      </c>
      <c r="E697" s="2">
        <f>MACD!F697</f>
        <v>6.8359452736201799E-3</v>
      </c>
      <c r="F697" s="2">
        <f>'Moving Avg'!D697</f>
        <v>0.49000000000000005</v>
      </c>
      <c r="G697" s="2">
        <f>'Moving Avg'!F697</f>
        <v>0.497</v>
      </c>
      <c r="H697" s="2">
        <f>'Moving Avg'!G697</f>
        <v>0.50460000000000005</v>
      </c>
      <c r="I697" s="2">
        <f>'Moving Avg'!H697</f>
        <v>0.57394999999999985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  <c r="M697" s="7">
        <f t="shared" si="100"/>
        <v>25</v>
      </c>
      <c r="N697" s="7">
        <f t="shared" si="101"/>
        <v>45</v>
      </c>
      <c r="O697" s="7">
        <f t="shared" si="102"/>
        <v>0</v>
      </c>
      <c r="P697" s="7">
        <f t="shared" si="103"/>
        <v>33</v>
      </c>
      <c r="Q697" s="8">
        <f t="shared" si="104"/>
        <v>29.45</v>
      </c>
      <c r="R697" s="8">
        <f t="shared" si="105"/>
        <v>22.25</v>
      </c>
      <c r="S697" s="8">
        <f t="shared" si="106"/>
        <v>25.35</v>
      </c>
      <c r="T697" s="8">
        <f t="shared" si="107"/>
        <v>25.75</v>
      </c>
      <c r="U697" s="7">
        <f t="shared" si="108"/>
        <v>25.683333333333337</v>
      </c>
      <c r="V697" s="7">
        <f t="shared" si="109"/>
        <v>25.700000000000003</v>
      </c>
    </row>
    <row r="698" spans="1:22" ht="13.5" x14ac:dyDescent="0.25">
      <c r="A698" s="3">
        <f>RSI!A698</f>
        <v>43319</v>
      </c>
      <c r="B698" s="2">
        <f>RSI!B698</f>
        <v>0.51</v>
      </c>
      <c r="C698" s="2">
        <f>RSI!I698</f>
        <v>52.146373105608689</v>
      </c>
      <c r="D698" s="2">
        <f>MACD!E698</f>
        <v>1.5090341872913138E-3</v>
      </c>
      <c r="E698" s="2">
        <f>MACD!F698</f>
        <v>5.7705630563544066E-3</v>
      </c>
      <c r="F698" s="2">
        <f>'Moving Avg'!D698</f>
        <v>0.49199999999999999</v>
      </c>
      <c r="G698" s="2">
        <f>'Moving Avg'!F698</f>
        <v>0.496</v>
      </c>
      <c r="H698" s="2">
        <f>'Moving Avg'!G698</f>
        <v>0.50600000000000012</v>
      </c>
      <c r="I698" s="2">
        <f>'Moving Avg'!H698</f>
        <v>0.57299999999999995</v>
      </c>
      <c r="J698" s="5" t="str">
        <f>OBV!F698</f>
        <v>BULLISH</v>
      </c>
      <c r="K698" s="5" t="str">
        <f>OBV!G698</f>
        <v>NEUTRAL</v>
      </c>
      <c r="L698" s="5" t="str">
        <f>OBV!H698</f>
        <v>CONFIRMED BULLISH</v>
      </c>
      <c r="M698" s="7">
        <f t="shared" si="100"/>
        <v>25</v>
      </c>
      <c r="N698" s="7">
        <f t="shared" si="101"/>
        <v>45</v>
      </c>
      <c r="O698" s="7">
        <f t="shared" si="102"/>
        <v>0</v>
      </c>
      <c r="P698" s="7">
        <f t="shared" si="103"/>
        <v>83.5</v>
      </c>
      <c r="Q698" s="8">
        <f t="shared" si="104"/>
        <v>37.024999999999999</v>
      </c>
      <c r="R698" s="8">
        <f t="shared" si="105"/>
        <v>34.875</v>
      </c>
      <c r="S698" s="8">
        <f t="shared" si="106"/>
        <v>48.075000000000003</v>
      </c>
      <c r="T698" s="8">
        <f t="shared" si="107"/>
        <v>38.375</v>
      </c>
      <c r="U698" s="7">
        <f t="shared" si="108"/>
        <v>39.991666666666667</v>
      </c>
      <c r="V698" s="7">
        <f t="shared" si="109"/>
        <v>39.587500000000006</v>
      </c>
    </row>
    <row r="699" spans="1:22" ht="13.5" x14ac:dyDescent="0.25">
      <c r="A699" s="3">
        <f>RSI!A699</f>
        <v>43320</v>
      </c>
      <c r="B699" s="2">
        <f>RSI!B699</f>
        <v>0.52</v>
      </c>
      <c r="C699" s="2">
        <f>RSI!I699</f>
        <v>56.530403269909776</v>
      </c>
      <c r="D699" s="2">
        <f>MACD!E699</f>
        <v>9.0595799529513688E-4</v>
      </c>
      <c r="E699" s="2">
        <f>MACD!F699</f>
        <v>4.7976420441425529E-3</v>
      </c>
      <c r="F699" s="2">
        <f>'Moving Avg'!D699</f>
        <v>0.5</v>
      </c>
      <c r="G699" s="2">
        <f>'Moving Avg'!F699</f>
        <v>0.4965</v>
      </c>
      <c r="H699" s="2">
        <f>'Moving Avg'!G699</f>
        <v>0.50780000000000014</v>
      </c>
      <c r="I699" s="2">
        <f>'Moving Avg'!H699</f>
        <v>0.57209999999999983</v>
      </c>
      <c r="J699" s="5" t="str">
        <f>OBV!F699</f>
        <v>BULLISH</v>
      </c>
      <c r="K699" s="5" t="str">
        <f>OBV!G699</f>
        <v>NEUTRAL</v>
      </c>
      <c r="L699" s="5" t="str">
        <f>OBV!H699</f>
        <v>CONFIRMED BULLISH</v>
      </c>
      <c r="M699" s="7">
        <f t="shared" si="100"/>
        <v>25</v>
      </c>
      <c r="N699" s="7">
        <f t="shared" si="101"/>
        <v>45</v>
      </c>
      <c r="O699" s="7">
        <f t="shared" si="102"/>
        <v>0</v>
      </c>
      <c r="P699" s="7">
        <f t="shared" si="103"/>
        <v>83.5</v>
      </c>
      <c r="Q699" s="8">
        <f t="shared" si="104"/>
        <v>37.024999999999999</v>
      </c>
      <c r="R699" s="8">
        <f t="shared" si="105"/>
        <v>34.875</v>
      </c>
      <c r="S699" s="8">
        <f t="shared" si="106"/>
        <v>48.075000000000003</v>
      </c>
      <c r="T699" s="8">
        <f t="shared" si="107"/>
        <v>38.375</v>
      </c>
      <c r="U699" s="7">
        <f t="shared" si="108"/>
        <v>39.991666666666667</v>
      </c>
      <c r="V699" s="7">
        <f t="shared" si="109"/>
        <v>39.587500000000006</v>
      </c>
    </row>
    <row r="700" spans="1:22" ht="13.5" x14ac:dyDescent="0.25">
      <c r="A700" s="3">
        <f>RSI!A700</f>
        <v>43321</v>
      </c>
      <c r="B700" s="2">
        <f>RSI!B700</f>
        <v>0.52</v>
      </c>
      <c r="C700" s="2">
        <f>RSI!I700</f>
        <v>56.530403269909776</v>
      </c>
      <c r="D700" s="2">
        <f>MACD!E700</f>
        <v>3.0917798167640065E-4</v>
      </c>
      <c r="E700" s="2">
        <f>MACD!F700</f>
        <v>3.8999492316493228E-3</v>
      </c>
      <c r="F700" s="2">
        <f>'Moving Avg'!D700</f>
        <v>0.50800000000000001</v>
      </c>
      <c r="G700" s="2">
        <f>'Moving Avg'!F700</f>
        <v>0.49799999999999994</v>
      </c>
      <c r="H700" s="2">
        <f>'Moving Avg'!G700</f>
        <v>0.50980000000000014</v>
      </c>
      <c r="I700" s="2">
        <f>'Moving Avg'!H700</f>
        <v>0.57119999999999993</v>
      </c>
      <c r="J700" s="5" t="str">
        <f>OBV!F700</f>
        <v>BULLISH</v>
      </c>
      <c r="K700" s="5" t="str">
        <f>OBV!G700</f>
        <v>NEUTRAL</v>
      </c>
      <c r="L700" s="5" t="str">
        <f>OBV!H700</f>
        <v>CONFIRMED BULLISH</v>
      </c>
      <c r="M700" s="7">
        <f t="shared" si="100"/>
        <v>25</v>
      </c>
      <c r="N700" s="7">
        <f t="shared" si="101"/>
        <v>45</v>
      </c>
      <c r="O700" s="7">
        <f t="shared" si="102"/>
        <v>0</v>
      </c>
      <c r="P700" s="7">
        <f t="shared" si="103"/>
        <v>83.5</v>
      </c>
      <c r="Q700" s="8">
        <f t="shared" si="104"/>
        <v>37.024999999999999</v>
      </c>
      <c r="R700" s="8">
        <f t="shared" si="105"/>
        <v>34.875</v>
      </c>
      <c r="S700" s="8">
        <f t="shared" si="106"/>
        <v>48.075000000000003</v>
      </c>
      <c r="T700" s="8">
        <f t="shared" si="107"/>
        <v>38.375</v>
      </c>
      <c r="U700" s="7">
        <f t="shared" si="108"/>
        <v>39.991666666666667</v>
      </c>
      <c r="V700" s="7">
        <f t="shared" si="109"/>
        <v>39.587500000000006</v>
      </c>
    </row>
    <row r="701" spans="1:22" ht="13.5" x14ac:dyDescent="0.25">
      <c r="A701" s="3">
        <f>RSI!A701</f>
        <v>43322</v>
      </c>
      <c r="B701" s="2">
        <f>RSI!B701</f>
        <v>0.52</v>
      </c>
      <c r="C701" s="2">
        <f>RSI!I701</f>
        <v>56.530403269909776</v>
      </c>
      <c r="D701" s="2">
        <f>MACD!E701</f>
        <v>-1.8143297552803972E-3</v>
      </c>
      <c r="E701" s="2">
        <f>MACD!F701</f>
        <v>2.7570934342633791E-3</v>
      </c>
      <c r="F701" s="2">
        <f>'Moving Avg'!D701</f>
        <v>0.51400000000000001</v>
      </c>
      <c r="G701" s="2">
        <f>'Moving Avg'!F701</f>
        <v>0.50049999999999994</v>
      </c>
      <c r="H701" s="2">
        <f>'Moving Avg'!G701</f>
        <v>0.51200000000000012</v>
      </c>
      <c r="I701" s="2">
        <f>'Moving Avg'!H701</f>
        <v>0.57034999999999991</v>
      </c>
      <c r="J701" s="5" t="str">
        <f>OBV!F701</f>
        <v>BULLISH</v>
      </c>
      <c r="K701" s="5" t="str">
        <f>OBV!G701</f>
        <v>NEUTRAL</v>
      </c>
      <c r="L701" s="5" t="str">
        <f>OBV!H701</f>
        <v>CONFIRMED BULLISH</v>
      </c>
      <c r="M701" s="7">
        <f t="shared" si="100"/>
        <v>25</v>
      </c>
      <c r="N701" s="7">
        <f t="shared" si="101"/>
        <v>45</v>
      </c>
      <c r="O701" s="7">
        <f t="shared" si="102"/>
        <v>0</v>
      </c>
      <c r="P701" s="7">
        <f t="shared" si="103"/>
        <v>83.5</v>
      </c>
      <c r="Q701" s="8">
        <f t="shared" si="104"/>
        <v>37.024999999999999</v>
      </c>
      <c r="R701" s="8">
        <f t="shared" si="105"/>
        <v>34.875</v>
      </c>
      <c r="S701" s="8">
        <f t="shared" si="106"/>
        <v>48.075000000000003</v>
      </c>
      <c r="T701" s="8">
        <f t="shared" si="107"/>
        <v>38.375</v>
      </c>
      <c r="U701" s="7">
        <f t="shared" si="108"/>
        <v>39.991666666666667</v>
      </c>
      <c r="V701" s="7">
        <f t="shared" si="109"/>
        <v>39.587500000000006</v>
      </c>
    </row>
    <row r="702" spans="1:22" ht="13.5" x14ac:dyDescent="0.25">
      <c r="A702" s="3">
        <f>RSI!A702</f>
        <v>43326</v>
      </c>
      <c r="B702" s="2">
        <f>RSI!B702</f>
        <v>0.52</v>
      </c>
      <c r="C702" s="2">
        <f>RSI!I702</f>
        <v>56.530403269909776</v>
      </c>
      <c r="D702" s="2">
        <f>MACD!E702</f>
        <v>-3.6852907485623865E-3</v>
      </c>
      <c r="E702" s="2">
        <f>MACD!F702</f>
        <v>1.4686165976982263E-3</v>
      </c>
      <c r="F702" s="2">
        <f>'Moving Avg'!D702</f>
        <v>0.51800000000000002</v>
      </c>
      <c r="G702" s="2">
        <f>'Moving Avg'!F702</f>
        <v>0.50249999999999995</v>
      </c>
      <c r="H702" s="2">
        <f>'Moving Avg'!G702</f>
        <v>0.51400000000000012</v>
      </c>
      <c r="I702" s="2">
        <f>'Moving Avg'!H702</f>
        <v>0.5694499999999999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  <c r="M702" s="7">
        <f t="shared" si="100"/>
        <v>25</v>
      </c>
      <c r="N702" s="7">
        <f t="shared" si="101"/>
        <v>45</v>
      </c>
      <c r="O702" s="7">
        <f t="shared" si="102"/>
        <v>0</v>
      </c>
      <c r="P702" s="7">
        <f t="shared" si="103"/>
        <v>83.5</v>
      </c>
      <c r="Q702" s="8">
        <f t="shared" si="104"/>
        <v>37.024999999999999</v>
      </c>
      <c r="R702" s="8">
        <f t="shared" si="105"/>
        <v>34.875</v>
      </c>
      <c r="S702" s="8">
        <f t="shared" si="106"/>
        <v>48.075000000000003</v>
      </c>
      <c r="T702" s="8">
        <f t="shared" si="107"/>
        <v>38.375</v>
      </c>
      <c r="U702" s="7">
        <f t="shared" si="108"/>
        <v>39.991666666666667</v>
      </c>
      <c r="V702" s="7">
        <f t="shared" si="109"/>
        <v>39.587500000000006</v>
      </c>
    </row>
    <row r="703" spans="1:22" ht="13.5" x14ac:dyDescent="0.25">
      <c r="A703" s="3">
        <f>RSI!A703</f>
        <v>43327</v>
      </c>
      <c r="B703" s="2">
        <f>RSI!B703</f>
        <v>0.52</v>
      </c>
      <c r="C703" s="2">
        <f>RSI!I703</f>
        <v>56.530403269909762</v>
      </c>
      <c r="D703" s="2">
        <f>MACD!E703</f>
        <v>-5.3370659911786689E-3</v>
      </c>
      <c r="E703" s="2">
        <f>MACD!F703</f>
        <v>1.0748007992284728E-4</v>
      </c>
      <c r="F703" s="2">
        <f>'Moving Avg'!D703</f>
        <v>0.52</v>
      </c>
      <c r="G703" s="2">
        <f>'Moving Avg'!F703</f>
        <v>0.50399999999999989</v>
      </c>
      <c r="H703" s="2">
        <f>'Moving Avg'!G703</f>
        <v>0.51600000000000013</v>
      </c>
      <c r="I703" s="2">
        <f>'Moving Avg'!H703</f>
        <v>0.56854999999999978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45</v>
      </c>
      <c r="O703" s="7">
        <f t="shared" si="102"/>
        <v>0</v>
      </c>
      <c r="P703" s="7">
        <f t="shared" si="103"/>
        <v>83.5</v>
      </c>
      <c r="Q703" s="8">
        <f t="shared" si="104"/>
        <v>37.024999999999999</v>
      </c>
      <c r="R703" s="8">
        <f t="shared" si="105"/>
        <v>34.875</v>
      </c>
      <c r="S703" s="8">
        <f t="shared" si="106"/>
        <v>48.075000000000003</v>
      </c>
      <c r="T703" s="8">
        <f t="shared" si="107"/>
        <v>38.375</v>
      </c>
      <c r="U703" s="7">
        <f t="shared" si="108"/>
        <v>39.991666666666667</v>
      </c>
      <c r="V703" s="7">
        <f t="shared" si="109"/>
        <v>39.587500000000006</v>
      </c>
    </row>
    <row r="704" spans="1:22" ht="13.5" x14ac:dyDescent="0.25">
      <c r="A704" s="3">
        <f>RSI!A704</f>
        <v>43328</v>
      </c>
      <c r="B704" s="2">
        <f>RSI!B704</f>
        <v>0.52</v>
      </c>
      <c r="C704" s="2">
        <f>RSI!I704</f>
        <v>56.530403269909762</v>
      </c>
      <c r="D704" s="2">
        <f>MACD!E704</f>
        <v>-9.8752139334998823E-3</v>
      </c>
      <c r="E704" s="2">
        <f>MACD!F704</f>
        <v>-1.8890587227616989E-3</v>
      </c>
      <c r="F704" s="2">
        <f>'Moving Avg'!D704</f>
        <v>0.52</v>
      </c>
      <c r="G704" s="2">
        <f>'Moving Avg'!F704</f>
        <v>0.50549999999999984</v>
      </c>
      <c r="H704" s="2">
        <f>'Moving Avg'!G704</f>
        <v>0.51780000000000015</v>
      </c>
      <c r="I704" s="2">
        <f>'Moving Avg'!H704</f>
        <v>0.56774999999999987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  <c r="M704" s="7">
        <f t="shared" si="100"/>
        <v>25</v>
      </c>
      <c r="N704" s="7">
        <f t="shared" si="101"/>
        <v>45</v>
      </c>
      <c r="O704" s="7">
        <f t="shared" si="102"/>
        <v>0</v>
      </c>
      <c r="P704" s="7">
        <f t="shared" si="103"/>
        <v>33</v>
      </c>
      <c r="Q704" s="8">
        <f t="shared" si="104"/>
        <v>29.45</v>
      </c>
      <c r="R704" s="8">
        <f t="shared" si="105"/>
        <v>22.25</v>
      </c>
      <c r="S704" s="8">
        <f t="shared" si="106"/>
        <v>25.35</v>
      </c>
      <c r="T704" s="8">
        <f t="shared" si="107"/>
        <v>25.75</v>
      </c>
      <c r="U704" s="7">
        <f t="shared" si="108"/>
        <v>25.683333333333337</v>
      </c>
      <c r="V704" s="7">
        <f t="shared" si="109"/>
        <v>25.700000000000003</v>
      </c>
    </row>
    <row r="705" spans="1:22" ht="13.5" x14ac:dyDescent="0.25">
      <c r="A705" s="3">
        <f>RSI!A705</f>
        <v>43329</v>
      </c>
      <c r="B705" s="2">
        <f>RSI!B705</f>
        <v>0.52</v>
      </c>
      <c r="C705" s="2">
        <f>RSI!I705</f>
        <v>56.530403269909755</v>
      </c>
      <c r="D705" s="2">
        <f>MACD!E705</f>
        <v>-1.3774045353455278E-2</v>
      </c>
      <c r="E705" s="2">
        <f>MACD!F705</f>
        <v>-4.2660560489004148E-3</v>
      </c>
      <c r="F705" s="2">
        <f>'Moving Avg'!D705</f>
        <v>0.52</v>
      </c>
      <c r="G705" s="2">
        <f>'Moving Avg'!F705</f>
        <v>0.5069999999999999</v>
      </c>
      <c r="H705" s="2">
        <f>'Moving Avg'!G705</f>
        <v>0.51940000000000019</v>
      </c>
      <c r="I705" s="2">
        <f>'Moving Avg'!H705</f>
        <v>0.56709999999999983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  <c r="M705" s="7">
        <f t="shared" si="100"/>
        <v>25</v>
      </c>
      <c r="N705" s="7">
        <f t="shared" si="101"/>
        <v>45</v>
      </c>
      <c r="O705" s="7">
        <f t="shared" si="102"/>
        <v>0</v>
      </c>
      <c r="P705" s="7">
        <f t="shared" si="103"/>
        <v>33</v>
      </c>
      <c r="Q705" s="8">
        <f t="shared" si="104"/>
        <v>29.45</v>
      </c>
      <c r="R705" s="8">
        <f t="shared" si="105"/>
        <v>22.25</v>
      </c>
      <c r="S705" s="8">
        <f t="shared" si="106"/>
        <v>25.35</v>
      </c>
      <c r="T705" s="8">
        <f t="shared" si="107"/>
        <v>25.75</v>
      </c>
      <c r="U705" s="7">
        <f t="shared" si="108"/>
        <v>25.683333333333337</v>
      </c>
      <c r="V705" s="7">
        <f t="shared" si="109"/>
        <v>25.700000000000003</v>
      </c>
    </row>
    <row r="706" spans="1:22" ht="13.5" x14ac:dyDescent="0.25">
      <c r="A706" s="3">
        <f>RSI!A706</f>
        <v>43332</v>
      </c>
      <c r="B706" s="2">
        <f>RSI!B706</f>
        <v>0.52</v>
      </c>
      <c r="C706" s="2">
        <f>RSI!I706</f>
        <v>56.530403269909755</v>
      </c>
      <c r="D706" s="2">
        <f>MACD!E706</f>
        <v>-1.5589095094406591E-2</v>
      </c>
      <c r="E706" s="2">
        <f>MACD!F706</f>
        <v>-6.5306638580016505E-3</v>
      </c>
      <c r="F706" s="2">
        <f>'Moving Avg'!D706</f>
        <v>0.52</v>
      </c>
      <c r="G706" s="2">
        <f>'Moving Avg'!F706</f>
        <v>0.50799999999999979</v>
      </c>
      <c r="H706" s="2">
        <f>'Moving Avg'!G706</f>
        <v>0.52080000000000015</v>
      </c>
      <c r="I706" s="2">
        <f>'Moving Avg'!H706</f>
        <v>0.56644999999999979</v>
      </c>
      <c r="J706" s="5" t="str">
        <f>OBV!F706</f>
        <v>NEUTRAL</v>
      </c>
      <c r="K706" s="5" t="str">
        <f>OBV!G706</f>
        <v>NEUTRAL</v>
      </c>
      <c r="L706" s="5" t="str">
        <f>OBV!H706</f>
        <v>NEUTRAL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33</v>
      </c>
      <c r="Q706" s="8">
        <f t="shared" si="104"/>
        <v>29.45</v>
      </c>
      <c r="R706" s="8">
        <f t="shared" si="105"/>
        <v>22.25</v>
      </c>
      <c r="S706" s="8">
        <f t="shared" si="106"/>
        <v>25.35</v>
      </c>
      <c r="T706" s="8">
        <f t="shared" si="107"/>
        <v>25.75</v>
      </c>
      <c r="U706" s="7">
        <f t="shared" si="108"/>
        <v>25.683333333333337</v>
      </c>
      <c r="V706" s="7">
        <f t="shared" si="109"/>
        <v>25.700000000000003</v>
      </c>
    </row>
    <row r="707" spans="1:22" ht="13.5" x14ac:dyDescent="0.25">
      <c r="A707" s="3">
        <f>RSI!A707</f>
        <v>43335</v>
      </c>
      <c r="B707" s="2">
        <f>RSI!B707</f>
        <v>0.52</v>
      </c>
      <c r="C707" s="2">
        <f>RSI!I707</f>
        <v>56.530403269909755</v>
      </c>
      <c r="D707" s="2">
        <f>MACD!E707</f>
        <v>-1.5636907910315467E-2</v>
      </c>
      <c r="E707" s="2">
        <f>MACD!F707</f>
        <v>-8.3519126684644153E-3</v>
      </c>
      <c r="F707" s="2">
        <f>'Moving Avg'!D707</f>
        <v>0.52</v>
      </c>
      <c r="G707" s="2">
        <f>'Moving Avg'!F707</f>
        <v>0.50849999999999984</v>
      </c>
      <c r="H707" s="2">
        <f>'Moving Avg'!G707</f>
        <v>0.52200000000000013</v>
      </c>
      <c r="I707" s="2">
        <f>'Moving Avg'!H707</f>
        <v>0.56584999999999963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  <c r="M707" s="7">
        <f t="shared" si="110"/>
        <v>25</v>
      </c>
      <c r="N707" s="7">
        <f t="shared" si="111"/>
        <v>45</v>
      </c>
      <c r="O707" s="7">
        <f t="shared" si="112"/>
        <v>0</v>
      </c>
      <c r="P707" s="7">
        <f t="shared" si="113"/>
        <v>33</v>
      </c>
      <c r="Q707" s="8">
        <f t="shared" ref="Q707:Q770" si="114">0.35*M707+N707*0.35+O707*0.15+P707*0.15</f>
        <v>29.45</v>
      </c>
      <c r="R707" s="8">
        <f t="shared" ref="R707:R770" si="115">M707*0.2+N707*0.2+O707*0.35+P707*0.25</f>
        <v>22.25</v>
      </c>
      <c r="S707" s="8">
        <f t="shared" ref="S707:S770" si="116">M707*0.15+N707*0.15+O707*0.25+P707*0.45</f>
        <v>25.35</v>
      </c>
      <c r="T707" s="8">
        <f t="shared" ref="T707:T770" si="117">0.25*SUM(M707:P707)</f>
        <v>25.75</v>
      </c>
      <c r="U707" s="7">
        <f t="shared" ref="U707:U770" si="118">SUM(Q707:S707)/3</f>
        <v>25.683333333333337</v>
      </c>
      <c r="V707" s="7">
        <f t="shared" ref="V707:V770" si="119">SUM(Q707:T707)/4</f>
        <v>25.700000000000003</v>
      </c>
    </row>
    <row r="708" spans="1:22" ht="13.5" x14ac:dyDescent="0.25">
      <c r="A708" s="3">
        <f>RSI!A708</f>
        <v>43336</v>
      </c>
      <c r="B708" s="2">
        <f>RSI!B708</f>
        <v>0.52</v>
      </c>
      <c r="C708" s="2">
        <f>RSI!I708</f>
        <v>56.530403269909755</v>
      </c>
      <c r="D708" s="2">
        <f>MACD!E708</f>
        <v>-1.4185628402434147E-2</v>
      </c>
      <c r="E708" s="2">
        <f>MACD!F708</f>
        <v>-9.5186558152583617E-3</v>
      </c>
      <c r="F708" s="2">
        <f>'Moving Avg'!D708</f>
        <v>0.52</v>
      </c>
      <c r="G708" s="2">
        <f>'Moving Avg'!F708</f>
        <v>0.50899999999999979</v>
      </c>
      <c r="H708" s="2">
        <f>'Moving Avg'!G708</f>
        <v>0.52280000000000004</v>
      </c>
      <c r="I708" s="2">
        <f>'Moving Avg'!H708</f>
        <v>0.5652499999999997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  <c r="M708" s="7">
        <f t="shared" si="110"/>
        <v>25</v>
      </c>
      <c r="N708" s="7">
        <f t="shared" si="111"/>
        <v>45</v>
      </c>
      <c r="O708" s="7">
        <f t="shared" si="112"/>
        <v>0</v>
      </c>
      <c r="P708" s="7">
        <f t="shared" si="113"/>
        <v>33</v>
      </c>
      <c r="Q708" s="8">
        <f t="shared" si="114"/>
        <v>29.45</v>
      </c>
      <c r="R708" s="8">
        <f t="shared" si="115"/>
        <v>22.25</v>
      </c>
      <c r="S708" s="8">
        <f t="shared" si="116"/>
        <v>25.35</v>
      </c>
      <c r="T708" s="8">
        <f t="shared" si="117"/>
        <v>25.75</v>
      </c>
      <c r="U708" s="7">
        <f t="shared" si="118"/>
        <v>25.683333333333337</v>
      </c>
      <c r="V708" s="7">
        <f t="shared" si="119"/>
        <v>25.700000000000003</v>
      </c>
    </row>
    <row r="709" spans="1:22" ht="13.5" x14ac:dyDescent="0.25">
      <c r="A709" s="3">
        <f>RSI!A709</f>
        <v>43339</v>
      </c>
      <c r="B709" s="2">
        <f>RSI!B709</f>
        <v>0.52</v>
      </c>
      <c r="C709" s="2">
        <f>RSI!I709</f>
        <v>56.530403269909755</v>
      </c>
      <c r="D709" s="2">
        <f>MACD!E709</f>
        <v>-1.1462425045519309E-2</v>
      </c>
      <c r="E709" s="2">
        <f>MACD!F709</f>
        <v>-9.9074096613105522E-3</v>
      </c>
      <c r="F709" s="2">
        <f>'Moving Avg'!D709</f>
        <v>0.52</v>
      </c>
      <c r="G709" s="2">
        <f>'Moving Avg'!F709</f>
        <v>0.50949999999999984</v>
      </c>
      <c r="H709" s="2">
        <f>'Moving Avg'!G709</f>
        <v>0.52320000000000011</v>
      </c>
      <c r="I709" s="2">
        <f>'Moving Avg'!H709</f>
        <v>0.56469999999999976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  <c r="M709" s="7">
        <f t="shared" si="110"/>
        <v>25</v>
      </c>
      <c r="N709" s="7">
        <f t="shared" si="111"/>
        <v>45</v>
      </c>
      <c r="O709" s="7">
        <f t="shared" si="112"/>
        <v>0</v>
      </c>
      <c r="P709" s="7">
        <f t="shared" si="113"/>
        <v>33</v>
      </c>
      <c r="Q709" s="8">
        <f t="shared" si="114"/>
        <v>29.45</v>
      </c>
      <c r="R709" s="8">
        <f t="shared" si="115"/>
        <v>22.25</v>
      </c>
      <c r="S709" s="8">
        <f t="shared" si="116"/>
        <v>25.35</v>
      </c>
      <c r="T709" s="8">
        <f t="shared" si="117"/>
        <v>25.75</v>
      </c>
      <c r="U709" s="7">
        <f t="shared" si="118"/>
        <v>25.683333333333337</v>
      </c>
      <c r="V709" s="7">
        <f t="shared" si="119"/>
        <v>25.700000000000003</v>
      </c>
    </row>
    <row r="710" spans="1:22" ht="13.5" x14ac:dyDescent="0.25">
      <c r="A710" s="3">
        <f>RSI!A710</f>
        <v>43340</v>
      </c>
      <c r="B710" s="2">
        <f>RSI!B710</f>
        <v>0.52</v>
      </c>
      <c r="C710" s="2">
        <f>RSI!I710</f>
        <v>56.530403269909762</v>
      </c>
      <c r="D710" s="2">
        <f>MACD!E710</f>
        <v>-9.1982352354520458E-3</v>
      </c>
      <c r="E710" s="2">
        <f>MACD!F710</f>
        <v>-9.7655747761388519E-3</v>
      </c>
      <c r="F710" s="2">
        <f>'Moving Avg'!D710</f>
        <v>0.52</v>
      </c>
      <c r="G710" s="2">
        <f>'Moving Avg'!F710</f>
        <v>0.50999999999999979</v>
      </c>
      <c r="H710" s="2">
        <f>'Moving Avg'!G710</f>
        <v>0.52339999999999987</v>
      </c>
      <c r="I710" s="2">
        <f>'Moving Avg'!H710</f>
        <v>0.56414999999999971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  <c r="M710" s="7">
        <f t="shared" si="110"/>
        <v>25</v>
      </c>
      <c r="N710" s="7">
        <f t="shared" si="111"/>
        <v>0</v>
      </c>
      <c r="O710" s="7">
        <f t="shared" si="112"/>
        <v>0</v>
      </c>
      <c r="P710" s="7">
        <f t="shared" si="113"/>
        <v>33</v>
      </c>
      <c r="Q710" s="8">
        <f t="shared" si="114"/>
        <v>13.7</v>
      </c>
      <c r="R710" s="8">
        <f t="shared" si="115"/>
        <v>13.25</v>
      </c>
      <c r="S710" s="8">
        <f t="shared" si="116"/>
        <v>18.600000000000001</v>
      </c>
      <c r="T710" s="8">
        <f t="shared" si="117"/>
        <v>14.5</v>
      </c>
      <c r="U710" s="7">
        <f t="shared" si="118"/>
        <v>15.183333333333332</v>
      </c>
      <c r="V710" s="7">
        <f t="shared" si="119"/>
        <v>15.012499999999999</v>
      </c>
    </row>
    <row r="711" spans="1:22" ht="13.5" x14ac:dyDescent="0.25">
      <c r="A711" s="3">
        <f>RSI!A711</f>
        <v>43341</v>
      </c>
      <c r="B711" s="2">
        <f>RSI!B711</f>
        <v>0.52</v>
      </c>
      <c r="C711" s="2">
        <f>RSI!I711</f>
        <v>56.530403269909762</v>
      </c>
      <c r="D711" s="2">
        <f>MACD!E711</f>
        <v>-7.3194741565051347E-3</v>
      </c>
      <c r="E711" s="2">
        <f>MACD!F711</f>
        <v>-9.2763546522121095E-3</v>
      </c>
      <c r="F711" s="2">
        <f>'Moving Avg'!D711</f>
        <v>0.52</v>
      </c>
      <c r="G711" s="2">
        <f>'Moving Avg'!F711</f>
        <v>0.51099999999999979</v>
      </c>
      <c r="H711" s="2">
        <f>'Moving Avg'!G711</f>
        <v>0.5232</v>
      </c>
      <c r="I711" s="2">
        <f>'Moving Avg'!H711</f>
        <v>0.56359999999999966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  <c r="M711" s="7">
        <f t="shared" si="110"/>
        <v>25</v>
      </c>
      <c r="N711" s="7">
        <f t="shared" si="111"/>
        <v>0</v>
      </c>
      <c r="O711" s="7">
        <f t="shared" si="112"/>
        <v>0</v>
      </c>
      <c r="P711" s="7">
        <f t="shared" si="113"/>
        <v>33</v>
      </c>
      <c r="Q711" s="8">
        <f t="shared" si="114"/>
        <v>13.7</v>
      </c>
      <c r="R711" s="8">
        <f t="shared" si="115"/>
        <v>13.25</v>
      </c>
      <c r="S711" s="8">
        <f t="shared" si="116"/>
        <v>18.600000000000001</v>
      </c>
      <c r="T711" s="8">
        <f t="shared" si="117"/>
        <v>14.5</v>
      </c>
      <c r="U711" s="7">
        <f t="shared" si="118"/>
        <v>15.183333333333332</v>
      </c>
      <c r="V711" s="7">
        <f t="shared" si="119"/>
        <v>15.012499999999999</v>
      </c>
    </row>
    <row r="712" spans="1:22" ht="13.5" x14ac:dyDescent="0.25">
      <c r="A712" s="3">
        <f>RSI!A712</f>
        <v>43342</v>
      </c>
      <c r="B712" s="2">
        <f>RSI!B712</f>
        <v>0.52</v>
      </c>
      <c r="C712" s="2">
        <f>RSI!I712</f>
        <v>56.530403269909762</v>
      </c>
      <c r="D712" s="2">
        <f>MACD!E712</f>
        <v>-5.7640975373131065E-3</v>
      </c>
      <c r="E712" s="2">
        <f>MACD!F712</f>
        <v>-8.5739032292323093E-3</v>
      </c>
      <c r="F712" s="2">
        <f>'Moving Avg'!D712</f>
        <v>0.52</v>
      </c>
      <c r="G712" s="2">
        <f>'Moving Avg'!F712</f>
        <v>0.51199999999999979</v>
      </c>
      <c r="H712" s="2">
        <f>'Moving Avg'!G712</f>
        <v>0.52259999999999995</v>
      </c>
      <c r="I712" s="2">
        <f>'Moving Avg'!H712</f>
        <v>0.56309999999999971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33</v>
      </c>
      <c r="Q712" s="8">
        <f t="shared" si="114"/>
        <v>13.7</v>
      </c>
      <c r="R712" s="8">
        <f t="shared" si="115"/>
        <v>13.25</v>
      </c>
      <c r="S712" s="8">
        <f t="shared" si="116"/>
        <v>18.600000000000001</v>
      </c>
      <c r="T712" s="8">
        <f t="shared" si="117"/>
        <v>14.5</v>
      </c>
      <c r="U712" s="7">
        <f t="shared" si="118"/>
        <v>15.183333333333332</v>
      </c>
      <c r="V712" s="7">
        <f t="shared" si="119"/>
        <v>15.012499999999999</v>
      </c>
    </row>
    <row r="713" spans="1:22" ht="13.5" x14ac:dyDescent="0.25">
      <c r="A713" s="3">
        <f>RSI!A713</f>
        <v>43343</v>
      </c>
      <c r="B713" s="2">
        <f>RSI!B713</f>
        <v>0.52</v>
      </c>
      <c r="C713" s="2">
        <f>RSI!I713</f>
        <v>56.530403269909755</v>
      </c>
      <c r="D713" s="2">
        <f>MACD!E713</f>
        <v>-4.4798099007687942E-3</v>
      </c>
      <c r="E713" s="2">
        <f>MACD!F713</f>
        <v>-7.7550845635396071E-3</v>
      </c>
      <c r="F713" s="2">
        <f>'Moving Avg'!D713</f>
        <v>0.52</v>
      </c>
      <c r="G713" s="2">
        <f>'Moving Avg'!F713</f>
        <v>0.51299999999999968</v>
      </c>
      <c r="H713" s="2">
        <f>'Moving Avg'!G713</f>
        <v>0.52159999999999984</v>
      </c>
      <c r="I713" s="2">
        <f>'Moving Avg'!H713</f>
        <v>0.56269999999999976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33</v>
      </c>
      <c r="Q713" s="8">
        <f t="shared" si="114"/>
        <v>13.7</v>
      </c>
      <c r="R713" s="8">
        <f t="shared" si="115"/>
        <v>13.25</v>
      </c>
      <c r="S713" s="8">
        <f t="shared" si="116"/>
        <v>18.600000000000001</v>
      </c>
      <c r="T713" s="8">
        <f t="shared" si="117"/>
        <v>14.5</v>
      </c>
      <c r="U713" s="7">
        <f t="shared" si="118"/>
        <v>15.183333333333332</v>
      </c>
      <c r="V713" s="7">
        <f t="shared" si="119"/>
        <v>15.012499999999999</v>
      </c>
    </row>
    <row r="714" spans="1:22" ht="13.5" x14ac:dyDescent="0.25">
      <c r="A714" s="3">
        <f>RSI!A714</f>
        <v>43346</v>
      </c>
      <c r="B714" s="2">
        <f>RSI!B714</f>
        <v>0.52</v>
      </c>
      <c r="C714" s="2">
        <f>RSI!I714</f>
        <v>56.530403269909762</v>
      </c>
      <c r="D714" s="2">
        <f>MACD!E714</f>
        <v>-3.4225496738379269E-3</v>
      </c>
      <c r="E714" s="2">
        <f>MACD!F714</f>
        <v>-6.8885775855992712E-3</v>
      </c>
      <c r="F714" s="2">
        <f>'Moving Avg'!D714</f>
        <v>0.52</v>
      </c>
      <c r="G714" s="2">
        <f>'Moving Avg'!F714</f>
        <v>0.51499999999999979</v>
      </c>
      <c r="H714" s="2">
        <f>'Moving Avg'!G714</f>
        <v>0.52099999999999991</v>
      </c>
      <c r="I714" s="2">
        <f>'Moving Avg'!H714</f>
        <v>0.56234999999999968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33</v>
      </c>
      <c r="Q714" s="8">
        <f t="shared" si="114"/>
        <v>13.7</v>
      </c>
      <c r="R714" s="8">
        <f t="shared" si="115"/>
        <v>13.25</v>
      </c>
      <c r="S714" s="8">
        <f t="shared" si="116"/>
        <v>18.600000000000001</v>
      </c>
      <c r="T714" s="8">
        <f t="shared" si="117"/>
        <v>14.5</v>
      </c>
      <c r="U714" s="7">
        <f t="shared" si="118"/>
        <v>15.183333333333332</v>
      </c>
      <c r="V714" s="7">
        <f t="shared" si="119"/>
        <v>15.012499999999999</v>
      </c>
    </row>
    <row r="715" spans="1:22" ht="13.5" x14ac:dyDescent="0.25">
      <c r="A715" s="3">
        <f>RSI!A715</f>
        <v>43347</v>
      </c>
      <c r="B715" s="2">
        <f>RSI!B715</f>
        <v>0.52</v>
      </c>
      <c r="C715" s="2">
        <f>RSI!I715</f>
        <v>56.530403269909755</v>
      </c>
      <c r="D715" s="2">
        <f>MACD!E715</f>
        <v>-2.5552084741189418E-3</v>
      </c>
      <c r="E715" s="2">
        <f>MACD!F715</f>
        <v>-6.0219037633032057E-3</v>
      </c>
      <c r="F715" s="2">
        <f>'Moving Avg'!D715</f>
        <v>0.52</v>
      </c>
      <c r="G715" s="2">
        <f>'Moving Avg'!F715</f>
        <v>0.51699999999999968</v>
      </c>
      <c r="H715" s="2">
        <f>'Moving Avg'!G715</f>
        <v>0.52019999999999988</v>
      </c>
      <c r="I715" s="2">
        <f>'Moving Avg'!H715</f>
        <v>0.56209999999999971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33</v>
      </c>
      <c r="Q715" s="8">
        <f t="shared" si="114"/>
        <v>13.7</v>
      </c>
      <c r="R715" s="8">
        <f t="shared" si="115"/>
        <v>13.25</v>
      </c>
      <c r="S715" s="8">
        <f t="shared" si="116"/>
        <v>18.600000000000001</v>
      </c>
      <c r="T715" s="8">
        <f t="shared" si="117"/>
        <v>14.5</v>
      </c>
      <c r="U715" s="7">
        <f t="shared" si="118"/>
        <v>15.183333333333332</v>
      </c>
      <c r="V715" s="7">
        <f t="shared" si="119"/>
        <v>15.012499999999999</v>
      </c>
    </row>
    <row r="716" spans="1:22" ht="13.5" x14ac:dyDescent="0.25">
      <c r="A716" s="3">
        <f>RSI!A716</f>
        <v>43348</v>
      </c>
      <c r="B716" s="2">
        <f>RSI!B716</f>
        <v>0.51</v>
      </c>
      <c r="C716" s="2">
        <f>RSI!I716</f>
        <v>42.731455336422634</v>
      </c>
      <c r="D716" s="2">
        <f>MACD!E716</f>
        <v>-1.1058077224972429E-3</v>
      </c>
      <c r="E716" s="2">
        <f>MACD!F716</f>
        <v>-5.038684555142013E-3</v>
      </c>
      <c r="F716" s="2">
        <f>'Moving Avg'!D716</f>
        <v>0.51800000000000002</v>
      </c>
      <c r="G716" s="2">
        <f>'Moving Avg'!F716</f>
        <v>0.51799999999999979</v>
      </c>
      <c r="H716" s="2">
        <f>'Moving Avg'!G716</f>
        <v>0.51919999999999999</v>
      </c>
      <c r="I716" s="2">
        <f>'Moving Avg'!H716</f>
        <v>0.56174999999999986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16.5</v>
      </c>
      <c r="Q716" s="8">
        <f t="shared" si="114"/>
        <v>11.225</v>
      </c>
      <c r="R716" s="8">
        <f t="shared" si="115"/>
        <v>9.125</v>
      </c>
      <c r="S716" s="8">
        <f t="shared" si="116"/>
        <v>11.175000000000001</v>
      </c>
      <c r="T716" s="8">
        <f t="shared" si="117"/>
        <v>10.375</v>
      </c>
      <c r="U716" s="7">
        <f t="shared" si="118"/>
        <v>10.508333333333335</v>
      </c>
      <c r="V716" s="7">
        <f t="shared" si="119"/>
        <v>10.475000000000001</v>
      </c>
    </row>
    <row r="717" spans="1:22" ht="13.5" x14ac:dyDescent="0.25">
      <c r="A717" s="3">
        <f>RSI!A717</f>
        <v>43349</v>
      </c>
      <c r="B717" s="2">
        <f>RSI!B717</f>
        <v>0.51</v>
      </c>
      <c r="C717" s="2">
        <f>RSI!I717</f>
        <v>42.731455336422634</v>
      </c>
      <c r="D717" s="2">
        <f>MACD!E717</f>
        <v>1.5632457831737945E-4</v>
      </c>
      <c r="E717" s="2">
        <f>MACD!F717</f>
        <v>-3.9996827284501345E-3</v>
      </c>
      <c r="F717" s="2">
        <f>'Moving Avg'!D717</f>
        <v>0.51600000000000001</v>
      </c>
      <c r="G717" s="2">
        <f>'Moving Avg'!F717</f>
        <v>0.51849999999999974</v>
      </c>
      <c r="H717" s="2">
        <f>'Moving Avg'!G717</f>
        <v>0.51819999999999988</v>
      </c>
      <c r="I717" s="2">
        <f>'Moving Avg'!H717</f>
        <v>0.5613999999999999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0</v>
      </c>
      <c r="P717" s="7">
        <f t="shared" si="113"/>
        <v>16.5</v>
      </c>
      <c r="Q717" s="8">
        <f t="shared" si="114"/>
        <v>11.225</v>
      </c>
      <c r="R717" s="8">
        <f t="shared" si="115"/>
        <v>9.125</v>
      </c>
      <c r="S717" s="8">
        <f t="shared" si="116"/>
        <v>11.175000000000001</v>
      </c>
      <c r="T717" s="8">
        <f t="shared" si="117"/>
        <v>10.375</v>
      </c>
      <c r="U717" s="7">
        <f t="shared" si="118"/>
        <v>10.508333333333335</v>
      </c>
      <c r="V717" s="7">
        <f t="shared" si="119"/>
        <v>10.475000000000001</v>
      </c>
    </row>
    <row r="718" spans="1:22" ht="13.5" x14ac:dyDescent="0.25">
      <c r="A718" s="3">
        <f>RSI!A718</f>
        <v>43350</v>
      </c>
      <c r="B718" s="2">
        <f>RSI!B718</f>
        <v>0.49</v>
      </c>
      <c r="C718" s="2">
        <f>RSI!I718</f>
        <v>27.283674156419949</v>
      </c>
      <c r="D718" s="2">
        <f>MACD!E718</f>
        <v>2.7388347903138932E-3</v>
      </c>
      <c r="E718" s="2">
        <f>MACD!F718</f>
        <v>-2.6519792246973289E-3</v>
      </c>
      <c r="F718" s="2">
        <f>'Moving Avg'!D718</f>
        <v>0.51</v>
      </c>
      <c r="G718" s="2">
        <f>'Moving Avg'!F718</f>
        <v>0.51749999999999985</v>
      </c>
      <c r="H718" s="2">
        <f>'Moving Avg'!G718</f>
        <v>0.51659999999999995</v>
      </c>
      <c r="I718" s="2">
        <f>'Moving Avg'!H718</f>
        <v>0.56104999999999983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  <c r="M718" s="7">
        <f t="shared" si="110"/>
        <v>50</v>
      </c>
      <c r="N718" s="7">
        <f t="shared" si="111"/>
        <v>0</v>
      </c>
      <c r="O718" s="7">
        <f t="shared" si="112"/>
        <v>0</v>
      </c>
      <c r="P718" s="7">
        <f t="shared" si="113"/>
        <v>16.5</v>
      </c>
      <c r="Q718" s="8">
        <f t="shared" si="114"/>
        <v>19.975000000000001</v>
      </c>
      <c r="R718" s="8">
        <f t="shared" si="115"/>
        <v>14.125</v>
      </c>
      <c r="S718" s="8">
        <f t="shared" si="116"/>
        <v>14.925000000000001</v>
      </c>
      <c r="T718" s="8">
        <f t="shared" si="117"/>
        <v>16.625</v>
      </c>
      <c r="U718" s="7">
        <f t="shared" si="118"/>
        <v>16.341666666666669</v>
      </c>
      <c r="V718" s="7">
        <f t="shared" si="119"/>
        <v>16.412500000000001</v>
      </c>
    </row>
    <row r="719" spans="1:22" ht="13.5" x14ac:dyDescent="0.25">
      <c r="A719" s="3">
        <f>RSI!A719</f>
        <v>43353</v>
      </c>
      <c r="B719" s="2">
        <f>RSI!B719</f>
        <v>0.49</v>
      </c>
      <c r="C719" s="2">
        <f>RSI!I719</f>
        <v>27.283674156419949</v>
      </c>
      <c r="D719" s="2">
        <f>MACD!E719</f>
        <v>5.072837551390208E-3</v>
      </c>
      <c r="E719" s="2">
        <f>MACD!F719</f>
        <v>-1.1070158694798217E-3</v>
      </c>
      <c r="F719" s="2">
        <f>'Moving Avg'!D719</f>
        <v>0.50400000000000011</v>
      </c>
      <c r="G719" s="2">
        <f>'Moving Avg'!F719</f>
        <v>0.51599999999999979</v>
      </c>
      <c r="H719" s="2">
        <f>'Moving Avg'!G719</f>
        <v>0.5149999999999999</v>
      </c>
      <c r="I719" s="2">
        <f>'Moving Avg'!H719</f>
        <v>0.56079999999999985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  <c r="M719" s="7">
        <f t="shared" si="110"/>
        <v>50</v>
      </c>
      <c r="N719" s="7">
        <f t="shared" si="111"/>
        <v>0</v>
      </c>
      <c r="O719" s="7">
        <f t="shared" si="112"/>
        <v>0</v>
      </c>
      <c r="P719" s="7">
        <f t="shared" si="113"/>
        <v>16.5</v>
      </c>
      <c r="Q719" s="8">
        <f t="shared" si="114"/>
        <v>19.975000000000001</v>
      </c>
      <c r="R719" s="8">
        <f t="shared" si="115"/>
        <v>14.125</v>
      </c>
      <c r="S719" s="8">
        <f t="shared" si="116"/>
        <v>14.925000000000001</v>
      </c>
      <c r="T719" s="8">
        <f t="shared" si="117"/>
        <v>16.625</v>
      </c>
      <c r="U719" s="7">
        <f t="shared" si="118"/>
        <v>16.341666666666669</v>
      </c>
      <c r="V719" s="7">
        <f t="shared" si="119"/>
        <v>16.412500000000001</v>
      </c>
    </row>
    <row r="720" spans="1:22" ht="13.5" x14ac:dyDescent="0.25">
      <c r="A720" s="3">
        <f>RSI!A720</f>
        <v>43355</v>
      </c>
      <c r="B720" s="2">
        <f>RSI!B720</f>
        <v>0.49</v>
      </c>
      <c r="C720" s="2">
        <f>RSI!I720</f>
        <v>27.283674156419949</v>
      </c>
      <c r="D720" s="2">
        <f>MACD!E720</f>
        <v>7.1855424205936602E-3</v>
      </c>
      <c r="E720" s="2">
        <f>MACD!F720</f>
        <v>5.514957885348747E-4</v>
      </c>
      <c r="F720" s="2">
        <f>'Moving Avg'!D720</f>
        <v>0.49800000000000005</v>
      </c>
      <c r="G720" s="2">
        <f>'Moving Avg'!F720</f>
        <v>0.51449999999999985</v>
      </c>
      <c r="H720" s="2">
        <f>'Moving Avg'!G720</f>
        <v>0.51339999999999986</v>
      </c>
      <c r="I720" s="2">
        <f>'Moving Avg'!H720</f>
        <v>0.56059999999999977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  <c r="M720" s="7">
        <f t="shared" si="110"/>
        <v>50</v>
      </c>
      <c r="N720" s="7">
        <f t="shared" si="111"/>
        <v>0</v>
      </c>
      <c r="O720" s="7">
        <f t="shared" si="112"/>
        <v>0</v>
      </c>
      <c r="P720" s="7">
        <f t="shared" si="113"/>
        <v>16.5</v>
      </c>
      <c r="Q720" s="8">
        <f t="shared" si="114"/>
        <v>19.975000000000001</v>
      </c>
      <c r="R720" s="8">
        <f t="shared" si="115"/>
        <v>14.125</v>
      </c>
      <c r="S720" s="8">
        <f t="shared" si="116"/>
        <v>14.925000000000001</v>
      </c>
      <c r="T720" s="8">
        <f t="shared" si="117"/>
        <v>16.625</v>
      </c>
      <c r="U720" s="7">
        <f t="shared" si="118"/>
        <v>16.341666666666669</v>
      </c>
      <c r="V720" s="7">
        <f t="shared" si="119"/>
        <v>16.412500000000001</v>
      </c>
    </row>
    <row r="721" spans="1:22" ht="13.5" x14ac:dyDescent="0.25">
      <c r="A721" s="3">
        <f>RSI!A721</f>
        <v>43356</v>
      </c>
      <c r="B721" s="2">
        <f>RSI!B721</f>
        <v>0.49</v>
      </c>
      <c r="C721" s="2">
        <f>RSI!I721</f>
        <v>27.283674156419949</v>
      </c>
      <c r="D721" s="2">
        <f>MACD!E721</f>
        <v>9.1007893418146857E-3</v>
      </c>
      <c r="E721" s="2">
        <f>MACD!F721</f>
        <v>2.2613544991908372E-3</v>
      </c>
      <c r="F721" s="2">
        <f>'Moving Avg'!D721</f>
        <v>0.49399999999999994</v>
      </c>
      <c r="G721" s="2">
        <f>'Moving Avg'!F721</f>
        <v>0.5129999999999999</v>
      </c>
      <c r="H721" s="2">
        <f>'Moving Avg'!G721</f>
        <v>0.51199999999999979</v>
      </c>
      <c r="I721" s="2">
        <f>'Moving Avg'!H721</f>
        <v>0.56044999999999978</v>
      </c>
      <c r="J721" s="5" t="str">
        <f>OBV!F721</f>
        <v>BEARISH</v>
      </c>
      <c r="K721" s="5" t="str">
        <f>OBV!G721</f>
        <v>NEUTRAL</v>
      </c>
      <c r="L721" s="5" t="str">
        <f>OBV!H721</f>
        <v>CONFIRMED BEARISH</v>
      </c>
      <c r="M721" s="7">
        <f t="shared" si="110"/>
        <v>50</v>
      </c>
      <c r="N721" s="7">
        <f t="shared" si="111"/>
        <v>0</v>
      </c>
      <c r="O721" s="7">
        <f t="shared" si="112"/>
        <v>0</v>
      </c>
      <c r="P721" s="7">
        <f t="shared" si="113"/>
        <v>16.5</v>
      </c>
      <c r="Q721" s="8">
        <f t="shared" si="114"/>
        <v>19.975000000000001</v>
      </c>
      <c r="R721" s="8">
        <f t="shared" si="115"/>
        <v>14.125</v>
      </c>
      <c r="S721" s="8">
        <f t="shared" si="116"/>
        <v>14.925000000000001</v>
      </c>
      <c r="T721" s="8">
        <f t="shared" si="117"/>
        <v>16.625</v>
      </c>
      <c r="U721" s="7">
        <f t="shared" si="118"/>
        <v>16.341666666666669</v>
      </c>
      <c r="V721" s="7">
        <f t="shared" si="119"/>
        <v>16.412500000000001</v>
      </c>
    </row>
    <row r="722" spans="1:22" ht="13.5" x14ac:dyDescent="0.25">
      <c r="A722" s="3">
        <f>RSI!A722</f>
        <v>43357</v>
      </c>
      <c r="B722" s="2">
        <f>RSI!B722</f>
        <v>0.49</v>
      </c>
      <c r="C722" s="2">
        <f>RSI!I722</f>
        <v>27.283674156419949</v>
      </c>
      <c r="D722" s="2">
        <f>MACD!E722</f>
        <v>1.083950656679622E-2</v>
      </c>
      <c r="E722" s="2">
        <f>MACD!F722</f>
        <v>3.9769849127119141E-3</v>
      </c>
      <c r="F722" s="2">
        <f>'Moving Avg'!D722</f>
        <v>0.49000000000000005</v>
      </c>
      <c r="G722" s="2">
        <f>'Moving Avg'!F722</f>
        <v>0.51149999999999995</v>
      </c>
      <c r="H722" s="2">
        <f>'Moving Avg'!G722</f>
        <v>0.51059999999999983</v>
      </c>
      <c r="I722" s="2">
        <f>'Moving Avg'!H722</f>
        <v>0.56034999999999968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  <c r="M722" s="7">
        <f t="shared" si="110"/>
        <v>50</v>
      </c>
      <c r="N722" s="7">
        <f t="shared" si="111"/>
        <v>0</v>
      </c>
      <c r="O722" s="7">
        <f t="shared" si="112"/>
        <v>0</v>
      </c>
      <c r="P722" s="7">
        <f t="shared" si="113"/>
        <v>16.5</v>
      </c>
      <c r="Q722" s="8">
        <f t="shared" si="114"/>
        <v>19.975000000000001</v>
      </c>
      <c r="R722" s="8">
        <f t="shared" si="115"/>
        <v>14.125</v>
      </c>
      <c r="S722" s="8">
        <f t="shared" si="116"/>
        <v>14.925000000000001</v>
      </c>
      <c r="T722" s="8">
        <f t="shared" si="117"/>
        <v>16.625</v>
      </c>
      <c r="U722" s="7">
        <f t="shared" si="118"/>
        <v>16.341666666666669</v>
      </c>
      <c r="V722" s="7">
        <f t="shared" si="119"/>
        <v>16.412500000000001</v>
      </c>
    </row>
    <row r="723" spans="1:22" ht="13.5" x14ac:dyDescent="0.25">
      <c r="A723" s="3">
        <f>RSI!A723</f>
        <v>43360</v>
      </c>
      <c r="B723" s="2">
        <f>RSI!B723</f>
        <v>0.49</v>
      </c>
      <c r="C723" s="2">
        <f>RSI!I723</f>
        <v>27.283674156419949</v>
      </c>
      <c r="D723" s="2">
        <f>MACD!E723</f>
        <v>1.242010260839943E-2</v>
      </c>
      <c r="E723" s="2">
        <f>MACD!F723</f>
        <v>5.6656084518494181E-3</v>
      </c>
      <c r="F723" s="2">
        <f>'Moving Avg'!D723</f>
        <v>0.49000000000000005</v>
      </c>
      <c r="G723" s="2">
        <f>'Moving Avg'!F723</f>
        <v>0.51</v>
      </c>
      <c r="H723" s="2">
        <f>'Moving Avg'!G723</f>
        <v>0.50919999999999976</v>
      </c>
      <c r="I723" s="2">
        <f>'Moving Avg'!H723</f>
        <v>0.56024999999999969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  <c r="M723" s="7">
        <f t="shared" si="110"/>
        <v>50</v>
      </c>
      <c r="N723" s="7">
        <f t="shared" si="111"/>
        <v>0</v>
      </c>
      <c r="O723" s="7">
        <f t="shared" si="112"/>
        <v>0</v>
      </c>
      <c r="P723" s="7">
        <f t="shared" si="113"/>
        <v>33</v>
      </c>
      <c r="Q723" s="8">
        <f t="shared" si="114"/>
        <v>22.45</v>
      </c>
      <c r="R723" s="8">
        <f t="shared" si="115"/>
        <v>18.25</v>
      </c>
      <c r="S723" s="8">
        <f t="shared" si="116"/>
        <v>22.35</v>
      </c>
      <c r="T723" s="8">
        <f t="shared" si="117"/>
        <v>20.75</v>
      </c>
      <c r="U723" s="7">
        <f t="shared" si="118"/>
        <v>21.016666666666669</v>
      </c>
      <c r="V723" s="7">
        <f t="shared" si="119"/>
        <v>20.950000000000003</v>
      </c>
    </row>
    <row r="724" spans="1:22" ht="13.5" x14ac:dyDescent="0.25">
      <c r="A724" s="3">
        <f>RSI!A724</f>
        <v>43361</v>
      </c>
      <c r="B724" s="2">
        <f>RSI!B724</f>
        <v>0.51</v>
      </c>
      <c r="C724" s="2">
        <f>RSI!I724</f>
        <v>53.504155701248756</v>
      </c>
      <c r="D724" s="2">
        <f>MACD!E724</f>
        <v>1.2377320559987082E-2</v>
      </c>
      <c r="E724" s="2">
        <f>MACD!F724</f>
        <v>7.0079508734769511E-3</v>
      </c>
      <c r="F724" s="2">
        <f>'Moving Avg'!D724</f>
        <v>0.49399999999999994</v>
      </c>
      <c r="G724" s="2">
        <f>'Moving Avg'!F724</f>
        <v>0.50949999999999995</v>
      </c>
      <c r="H724" s="2">
        <f>'Moving Avg'!G724</f>
        <v>0.50839999999999985</v>
      </c>
      <c r="I724" s="2">
        <f>'Moving Avg'!H724</f>
        <v>0.56029999999999969</v>
      </c>
      <c r="J724" s="5" t="str">
        <f>OBV!F724</f>
        <v>BULLISH</v>
      </c>
      <c r="K724" s="5" t="str">
        <f>OBV!G724</f>
        <v>NEUTRAL</v>
      </c>
      <c r="L724" s="5" t="str">
        <f>OBV!H724</f>
        <v>CONFIRMED BULLISH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83.5</v>
      </c>
      <c r="Q724" s="8">
        <f t="shared" si="114"/>
        <v>21.274999999999999</v>
      </c>
      <c r="R724" s="8">
        <f t="shared" si="115"/>
        <v>25.875</v>
      </c>
      <c r="S724" s="8">
        <f t="shared" si="116"/>
        <v>41.325000000000003</v>
      </c>
      <c r="T724" s="8">
        <f t="shared" si="117"/>
        <v>27.125</v>
      </c>
      <c r="U724" s="7">
        <f t="shared" si="118"/>
        <v>29.491666666666664</v>
      </c>
      <c r="V724" s="7">
        <f t="shared" si="119"/>
        <v>28.9</v>
      </c>
    </row>
    <row r="725" spans="1:22" ht="13.5" x14ac:dyDescent="0.25">
      <c r="A725" s="3">
        <f>RSI!A725</f>
        <v>43362</v>
      </c>
      <c r="B725" s="2">
        <f>RSI!B725</f>
        <v>0.51</v>
      </c>
      <c r="C725" s="2">
        <f>RSI!I725</f>
        <v>53.504155701248763</v>
      </c>
      <c r="D725" s="2">
        <f>MACD!E725</f>
        <v>1.2316709888894994E-2</v>
      </c>
      <c r="E725" s="2">
        <f>MACD!F725</f>
        <v>8.0697026765605608E-3</v>
      </c>
      <c r="F725" s="2">
        <f>'Moving Avg'!D725</f>
        <v>0.49800000000000005</v>
      </c>
      <c r="G725" s="2">
        <f>'Moving Avg'!F725</f>
        <v>0.50900000000000001</v>
      </c>
      <c r="H725" s="2">
        <f>'Moving Avg'!G725</f>
        <v>0.50739999999999985</v>
      </c>
      <c r="I725" s="2">
        <f>'Moving Avg'!H725</f>
        <v>0.56034999999999979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83.5</v>
      </c>
      <c r="Q725" s="8">
        <f t="shared" si="114"/>
        <v>21.274999999999999</v>
      </c>
      <c r="R725" s="8">
        <f t="shared" si="115"/>
        <v>25.875</v>
      </c>
      <c r="S725" s="8">
        <f t="shared" si="116"/>
        <v>41.325000000000003</v>
      </c>
      <c r="T725" s="8">
        <f t="shared" si="117"/>
        <v>27.125</v>
      </c>
      <c r="U725" s="7">
        <f t="shared" si="118"/>
        <v>29.491666666666664</v>
      </c>
      <c r="V725" s="7">
        <f t="shared" si="119"/>
        <v>28.9</v>
      </c>
    </row>
    <row r="726" spans="1:22" ht="13.5" x14ac:dyDescent="0.25">
      <c r="A726" s="3">
        <f>RSI!A726</f>
        <v>43363</v>
      </c>
      <c r="B726" s="2">
        <f>RSI!B726</f>
        <v>0.51</v>
      </c>
      <c r="C726" s="2">
        <f>RSI!I726</f>
        <v>53.504155701248763</v>
      </c>
      <c r="D726" s="2">
        <f>MACD!E726</f>
        <v>1.070436010511755E-2</v>
      </c>
      <c r="E726" s="2">
        <f>MACD!F726</f>
        <v>8.5966341622719586E-3</v>
      </c>
      <c r="F726" s="2">
        <f>'Moving Avg'!D726</f>
        <v>0.502</v>
      </c>
      <c r="G726" s="2">
        <f>'Moving Avg'!F726</f>
        <v>0.50849999999999995</v>
      </c>
      <c r="H726" s="2">
        <f>'Moving Avg'!G726</f>
        <v>0.50639999999999985</v>
      </c>
      <c r="I726" s="2">
        <f>'Moving Avg'!H726</f>
        <v>0.56044999999999978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  <c r="M726" s="7">
        <f t="shared" si="110"/>
        <v>25</v>
      </c>
      <c r="N726" s="7">
        <f t="shared" si="111"/>
        <v>0</v>
      </c>
      <c r="O726" s="7">
        <f t="shared" si="112"/>
        <v>0</v>
      </c>
      <c r="P726" s="7">
        <f t="shared" si="113"/>
        <v>83.5</v>
      </c>
      <c r="Q726" s="8">
        <f t="shared" si="114"/>
        <v>21.274999999999999</v>
      </c>
      <c r="R726" s="8">
        <f t="shared" si="115"/>
        <v>25.875</v>
      </c>
      <c r="S726" s="8">
        <f t="shared" si="116"/>
        <v>41.325000000000003</v>
      </c>
      <c r="T726" s="8">
        <f t="shared" si="117"/>
        <v>27.125</v>
      </c>
      <c r="U726" s="7">
        <f t="shared" si="118"/>
        <v>29.491666666666664</v>
      </c>
      <c r="V726" s="7">
        <f t="shared" si="119"/>
        <v>28.9</v>
      </c>
    </row>
    <row r="727" spans="1:22" ht="13.5" x14ac:dyDescent="0.25">
      <c r="A727" s="3">
        <f>RSI!A727</f>
        <v>43364</v>
      </c>
      <c r="B727" s="2">
        <f>RSI!B727</f>
        <v>0.51</v>
      </c>
      <c r="C727" s="2">
        <f>RSI!I727</f>
        <v>53.504155701248763</v>
      </c>
      <c r="D727" s="2">
        <f>MACD!E727</f>
        <v>9.319136085290558E-3</v>
      </c>
      <c r="E727" s="2">
        <f>MACD!F727</f>
        <v>8.7411345468756795E-3</v>
      </c>
      <c r="F727" s="2">
        <f>'Moving Avg'!D727</f>
        <v>0.50600000000000001</v>
      </c>
      <c r="G727" s="2">
        <f>'Moving Avg'!F727</f>
        <v>0.50800000000000001</v>
      </c>
      <c r="H727" s="2">
        <f>'Moving Avg'!G727</f>
        <v>0.50579999999999981</v>
      </c>
      <c r="I727" s="2">
        <f>'Moving Avg'!H727</f>
        <v>0.56054999999999988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  <c r="M727" s="7">
        <f t="shared" si="110"/>
        <v>25</v>
      </c>
      <c r="N727" s="7">
        <f t="shared" si="111"/>
        <v>0</v>
      </c>
      <c r="O727" s="7">
        <f t="shared" si="112"/>
        <v>0</v>
      </c>
      <c r="P727" s="7">
        <f t="shared" si="113"/>
        <v>83.5</v>
      </c>
      <c r="Q727" s="8">
        <f t="shared" si="114"/>
        <v>21.274999999999999</v>
      </c>
      <c r="R727" s="8">
        <f t="shared" si="115"/>
        <v>25.875</v>
      </c>
      <c r="S727" s="8">
        <f t="shared" si="116"/>
        <v>41.325000000000003</v>
      </c>
      <c r="T727" s="8">
        <f t="shared" si="117"/>
        <v>27.125</v>
      </c>
      <c r="U727" s="7">
        <f t="shared" si="118"/>
        <v>29.491666666666664</v>
      </c>
      <c r="V727" s="7">
        <f t="shared" si="119"/>
        <v>28.9</v>
      </c>
    </row>
    <row r="728" spans="1:22" ht="13.5" x14ac:dyDescent="0.25">
      <c r="A728" s="3">
        <f>RSI!A728</f>
        <v>43367</v>
      </c>
      <c r="B728" s="2">
        <f>RSI!B728</f>
        <v>0.51</v>
      </c>
      <c r="C728" s="2">
        <f>RSI!I728</f>
        <v>53.504155701248777</v>
      </c>
      <c r="D728" s="2">
        <f>MACD!E728</f>
        <v>5.0507225531151168E-3</v>
      </c>
      <c r="E728" s="2">
        <f>MACD!F728</f>
        <v>8.0030521481235673E-3</v>
      </c>
      <c r="F728" s="2">
        <f>'Moving Avg'!D728</f>
        <v>0.51</v>
      </c>
      <c r="G728" s="2">
        <f>'Moving Avg'!F728</f>
        <v>0.50750000000000006</v>
      </c>
      <c r="H728" s="2">
        <f>'Moving Avg'!G728</f>
        <v>0.50539999999999996</v>
      </c>
      <c r="I728" s="2">
        <f>'Moving Avg'!H728</f>
        <v>0.56064999999999987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  <c r="M728" s="7">
        <f t="shared" si="110"/>
        <v>25</v>
      </c>
      <c r="N728" s="7">
        <f t="shared" si="111"/>
        <v>45</v>
      </c>
      <c r="O728" s="7">
        <f t="shared" si="112"/>
        <v>0</v>
      </c>
      <c r="P728" s="7">
        <f t="shared" si="113"/>
        <v>83.5</v>
      </c>
      <c r="Q728" s="8">
        <f t="shared" si="114"/>
        <v>37.024999999999999</v>
      </c>
      <c r="R728" s="8">
        <f t="shared" si="115"/>
        <v>34.875</v>
      </c>
      <c r="S728" s="8">
        <f t="shared" si="116"/>
        <v>48.075000000000003</v>
      </c>
      <c r="T728" s="8">
        <f t="shared" si="117"/>
        <v>38.375</v>
      </c>
      <c r="U728" s="7">
        <f t="shared" si="118"/>
        <v>39.991666666666667</v>
      </c>
      <c r="V728" s="7">
        <f t="shared" si="119"/>
        <v>39.587500000000006</v>
      </c>
    </row>
    <row r="729" spans="1:22" ht="13.5" x14ac:dyDescent="0.25">
      <c r="A729" s="3">
        <f>RSI!A729</f>
        <v>43368</v>
      </c>
      <c r="B729" s="2">
        <f>RSI!B729</f>
        <v>0.51</v>
      </c>
      <c r="C729" s="2">
        <f>RSI!I729</f>
        <v>53.504155701248777</v>
      </c>
      <c r="D729" s="2">
        <f>MACD!E729</f>
        <v>1.4210455971016556E-3</v>
      </c>
      <c r="E729" s="2">
        <f>MACD!F729</f>
        <v>6.6866508379191851E-3</v>
      </c>
      <c r="F729" s="2">
        <f>'Moving Avg'!D729</f>
        <v>0.51</v>
      </c>
      <c r="G729" s="2">
        <f>'Moving Avg'!F729</f>
        <v>0.50700000000000001</v>
      </c>
      <c r="H729" s="2">
        <f>'Moving Avg'!G729</f>
        <v>0.50539999999999996</v>
      </c>
      <c r="I729" s="2">
        <f>'Moving Avg'!H729</f>
        <v>0.56064999999999987</v>
      </c>
      <c r="J729" s="5" t="str">
        <f>OBV!F729</f>
        <v>NEUTRAL</v>
      </c>
      <c r="K729" s="5" t="str">
        <f>OBV!G729</f>
        <v>NEUTRAL</v>
      </c>
      <c r="L729" s="5" t="str">
        <f>OBV!H729</f>
        <v>NEUTRAL</v>
      </c>
      <c r="M729" s="7">
        <f t="shared" si="110"/>
        <v>25</v>
      </c>
      <c r="N729" s="7">
        <f t="shared" si="111"/>
        <v>45</v>
      </c>
      <c r="O729" s="7">
        <f t="shared" si="112"/>
        <v>0</v>
      </c>
      <c r="P729" s="7">
        <f t="shared" si="113"/>
        <v>33</v>
      </c>
      <c r="Q729" s="8">
        <f t="shared" si="114"/>
        <v>29.45</v>
      </c>
      <c r="R729" s="8">
        <f t="shared" si="115"/>
        <v>22.25</v>
      </c>
      <c r="S729" s="8">
        <f t="shared" si="116"/>
        <v>25.35</v>
      </c>
      <c r="T729" s="8">
        <f t="shared" si="117"/>
        <v>25.75</v>
      </c>
      <c r="U729" s="7">
        <f t="shared" si="118"/>
        <v>25.683333333333337</v>
      </c>
      <c r="V729" s="7">
        <f t="shared" si="119"/>
        <v>25.700000000000003</v>
      </c>
    </row>
    <row r="730" spans="1:22" ht="13.5" x14ac:dyDescent="0.25">
      <c r="A730" s="3">
        <f>RSI!A730</f>
        <v>43369</v>
      </c>
      <c r="B730" s="2">
        <f>RSI!B730</f>
        <v>0.49</v>
      </c>
      <c r="C730" s="2">
        <f>RSI!I730</f>
        <v>34.242821165764525</v>
      </c>
      <c r="D730" s="2">
        <f>MACD!E730</f>
        <v>-1.8535139803255163E-4</v>
      </c>
      <c r="E730" s="2">
        <f>MACD!F730</f>
        <v>5.3122503907288383E-3</v>
      </c>
      <c r="F730" s="2">
        <f>'Moving Avg'!D730</f>
        <v>0.50600000000000001</v>
      </c>
      <c r="G730" s="2">
        <f>'Moving Avg'!F730</f>
        <v>0.50550000000000006</v>
      </c>
      <c r="H730" s="2">
        <f>'Moving Avg'!G730</f>
        <v>0.50539999999999996</v>
      </c>
      <c r="I730" s="2">
        <f>'Moving Avg'!H730</f>
        <v>0.56054999999999988</v>
      </c>
      <c r="J730" s="5" t="str">
        <f>OBV!F730</f>
        <v>NEUTRAL</v>
      </c>
      <c r="K730" s="5" t="str">
        <f>OBV!G730</f>
        <v>NEUTRAL</v>
      </c>
      <c r="L730" s="5" t="str">
        <f>OBV!H730</f>
        <v>NEUTRAL</v>
      </c>
      <c r="M730" s="7">
        <f t="shared" si="110"/>
        <v>25</v>
      </c>
      <c r="N730" s="7">
        <f t="shared" si="111"/>
        <v>45</v>
      </c>
      <c r="O730" s="7">
        <f t="shared" si="112"/>
        <v>0</v>
      </c>
      <c r="P730" s="7">
        <f t="shared" si="113"/>
        <v>33</v>
      </c>
      <c r="Q730" s="8">
        <f t="shared" si="114"/>
        <v>29.45</v>
      </c>
      <c r="R730" s="8">
        <f t="shared" si="115"/>
        <v>22.25</v>
      </c>
      <c r="S730" s="8">
        <f t="shared" si="116"/>
        <v>25.35</v>
      </c>
      <c r="T730" s="8">
        <f t="shared" si="117"/>
        <v>25.75</v>
      </c>
      <c r="U730" s="7">
        <f t="shared" si="118"/>
        <v>25.683333333333337</v>
      </c>
      <c r="V730" s="7">
        <f t="shared" si="119"/>
        <v>25.700000000000003</v>
      </c>
    </row>
    <row r="731" spans="1:22" ht="13.5" x14ac:dyDescent="0.25">
      <c r="A731" s="3">
        <f>RSI!A731</f>
        <v>43370</v>
      </c>
      <c r="B731" s="2">
        <f>RSI!B731</f>
        <v>0.51</v>
      </c>
      <c r="C731" s="2">
        <f>RSI!I731</f>
        <v>52.613895370489551</v>
      </c>
      <c r="D731" s="2">
        <f>MACD!E731</f>
        <v>-2.9232937572056805E-3</v>
      </c>
      <c r="E731" s="2">
        <f>MACD!F731</f>
        <v>3.6651415611419352E-3</v>
      </c>
      <c r="F731" s="2">
        <f>'Moving Avg'!D731</f>
        <v>0.50600000000000001</v>
      </c>
      <c r="G731" s="2">
        <f>'Moving Avg'!F731</f>
        <v>0.505</v>
      </c>
      <c r="H731" s="2">
        <f>'Moving Avg'!G731</f>
        <v>0.50619999999999987</v>
      </c>
      <c r="I731" s="2">
        <f>'Moving Avg'!H731</f>
        <v>0.56054999999999988</v>
      </c>
      <c r="J731" s="5" t="str">
        <f>OBV!F731</f>
        <v>BULLISH</v>
      </c>
      <c r="K731" s="5" t="str">
        <f>OBV!G731</f>
        <v>NEUTRAL</v>
      </c>
      <c r="L731" s="5" t="str">
        <f>OBV!H731</f>
        <v>NEUTRAL</v>
      </c>
      <c r="M731" s="7">
        <f t="shared" si="110"/>
        <v>25</v>
      </c>
      <c r="N731" s="7">
        <f t="shared" si="111"/>
        <v>45</v>
      </c>
      <c r="O731" s="7">
        <f t="shared" si="112"/>
        <v>0</v>
      </c>
      <c r="P731" s="7">
        <f t="shared" si="113"/>
        <v>49.5</v>
      </c>
      <c r="Q731" s="8">
        <f t="shared" si="114"/>
        <v>31.925000000000001</v>
      </c>
      <c r="R731" s="8">
        <f t="shared" si="115"/>
        <v>26.375</v>
      </c>
      <c r="S731" s="8">
        <f t="shared" si="116"/>
        <v>32.775000000000006</v>
      </c>
      <c r="T731" s="8">
        <f t="shared" si="117"/>
        <v>29.875</v>
      </c>
      <c r="U731" s="7">
        <f t="shared" si="118"/>
        <v>30.358333333333334</v>
      </c>
      <c r="V731" s="7">
        <f t="shared" si="119"/>
        <v>30.237500000000001</v>
      </c>
    </row>
    <row r="732" spans="1:22" ht="13.5" x14ac:dyDescent="0.25">
      <c r="A732" s="3">
        <f>RSI!A732</f>
        <v>43371</v>
      </c>
      <c r="B732" s="2">
        <f>RSI!B732</f>
        <v>0.51</v>
      </c>
      <c r="C732" s="2">
        <f>RSI!I732</f>
        <v>52.613895370489551</v>
      </c>
      <c r="D732" s="2">
        <f>MACD!E732</f>
        <v>-5.2630116311196407E-3</v>
      </c>
      <c r="E732" s="2">
        <f>MACD!F732</f>
        <v>1.8795109226896201E-3</v>
      </c>
      <c r="F732" s="2">
        <f>'Moving Avg'!D732</f>
        <v>0.50600000000000001</v>
      </c>
      <c r="G732" s="2">
        <f>'Moving Avg'!F732</f>
        <v>0.50449999999999995</v>
      </c>
      <c r="H732" s="2">
        <f>'Moving Avg'!G732</f>
        <v>0.50680000000000003</v>
      </c>
      <c r="I732" s="2">
        <f>'Moving Avg'!H732</f>
        <v>0.56059999999999988</v>
      </c>
      <c r="J732" s="5" t="str">
        <f>OBV!F732</f>
        <v>BULLISH</v>
      </c>
      <c r="K732" s="5" t="str">
        <f>OBV!G732</f>
        <v>NEUTRAL</v>
      </c>
      <c r="L732" s="5" t="str">
        <f>OBV!H732</f>
        <v>NEUTRAL</v>
      </c>
      <c r="M732" s="7">
        <f t="shared" si="110"/>
        <v>25</v>
      </c>
      <c r="N732" s="7">
        <f t="shared" si="111"/>
        <v>45</v>
      </c>
      <c r="O732" s="7">
        <f t="shared" si="112"/>
        <v>0</v>
      </c>
      <c r="P732" s="7">
        <f t="shared" si="113"/>
        <v>49.5</v>
      </c>
      <c r="Q732" s="8">
        <f t="shared" si="114"/>
        <v>31.925000000000001</v>
      </c>
      <c r="R732" s="8">
        <f t="shared" si="115"/>
        <v>26.375</v>
      </c>
      <c r="S732" s="8">
        <f t="shared" si="116"/>
        <v>32.775000000000006</v>
      </c>
      <c r="T732" s="8">
        <f t="shared" si="117"/>
        <v>29.875</v>
      </c>
      <c r="U732" s="7">
        <f t="shared" si="118"/>
        <v>30.358333333333334</v>
      </c>
      <c r="V732" s="7">
        <f t="shared" si="119"/>
        <v>30.237500000000001</v>
      </c>
    </row>
    <row r="733" spans="1:22" ht="13.5" x14ac:dyDescent="0.25">
      <c r="A733" s="3">
        <f>RSI!A733</f>
        <v>43374</v>
      </c>
      <c r="B733" s="2">
        <f>RSI!B733</f>
        <v>0.51</v>
      </c>
      <c r="C733" s="2">
        <f>RSI!I733</f>
        <v>52.613895370489551</v>
      </c>
      <c r="D733" s="2">
        <f>MACD!E733</f>
        <v>-7.2640668128913233E-3</v>
      </c>
      <c r="E733" s="2">
        <f>MACD!F733</f>
        <v>5.0795375573431259E-5</v>
      </c>
      <c r="F733" s="2">
        <f>'Moving Avg'!D733</f>
        <v>0.50600000000000001</v>
      </c>
      <c r="G733" s="2">
        <f>'Moving Avg'!F733</f>
        <v>0.504</v>
      </c>
      <c r="H733" s="2">
        <f>'Moving Avg'!G733</f>
        <v>0.50719999999999998</v>
      </c>
      <c r="I733" s="2">
        <f>'Moving Avg'!H733</f>
        <v>0.56064999999999987</v>
      </c>
      <c r="J733" s="5" t="str">
        <f>OBV!F733</f>
        <v>BULLISH</v>
      </c>
      <c r="K733" s="5" t="str">
        <f>OBV!G733</f>
        <v>NEUTRAL</v>
      </c>
      <c r="L733" s="5" t="str">
        <f>OBV!H733</f>
        <v>NEUTRAL</v>
      </c>
      <c r="M733" s="7">
        <f t="shared" si="110"/>
        <v>25</v>
      </c>
      <c r="N733" s="7">
        <f t="shared" si="111"/>
        <v>45</v>
      </c>
      <c r="O733" s="7">
        <f t="shared" si="112"/>
        <v>0</v>
      </c>
      <c r="P733" s="7">
        <f t="shared" si="113"/>
        <v>49.5</v>
      </c>
      <c r="Q733" s="8">
        <f t="shared" si="114"/>
        <v>31.925000000000001</v>
      </c>
      <c r="R733" s="8">
        <f t="shared" si="115"/>
        <v>26.375</v>
      </c>
      <c r="S733" s="8">
        <f t="shared" si="116"/>
        <v>32.775000000000006</v>
      </c>
      <c r="T733" s="8">
        <f t="shared" si="117"/>
        <v>29.875</v>
      </c>
      <c r="U733" s="7">
        <f t="shared" si="118"/>
        <v>30.358333333333334</v>
      </c>
      <c r="V733" s="7">
        <f t="shared" si="119"/>
        <v>30.237500000000001</v>
      </c>
    </row>
    <row r="734" spans="1:22" ht="13.5" x14ac:dyDescent="0.25">
      <c r="A734" s="3">
        <f>RSI!A734</f>
        <v>43375</v>
      </c>
      <c r="B734" s="2">
        <f>RSI!B734</f>
        <v>0.52</v>
      </c>
      <c r="C734" s="2">
        <f>RSI!I734</f>
        <v>59.653127807307364</v>
      </c>
      <c r="D734" s="2">
        <f>MACD!E734</f>
        <v>-6.6408015927649222E-3</v>
      </c>
      <c r="E734" s="2">
        <f>MACD!F734</f>
        <v>-1.2875240180942394E-3</v>
      </c>
      <c r="F734" s="2">
        <f>'Moving Avg'!D734</f>
        <v>0.50800000000000001</v>
      </c>
      <c r="G734" s="2">
        <f>'Moving Avg'!F734</f>
        <v>0.50399999999999989</v>
      </c>
      <c r="H734" s="2">
        <f>'Moving Avg'!G734</f>
        <v>0.50779999999999992</v>
      </c>
      <c r="I734" s="2">
        <f>'Moving Avg'!H734</f>
        <v>0.56084999999999985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  <c r="M734" s="7">
        <f t="shared" si="110"/>
        <v>25</v>
      </c>
      <c r="N734" s="7">
        <f t="shared" si="111"/>
        <v>45</v>
      </c>
      <c r="O734" s="7">
        <f t="shared" si="112"/>
        <v>0</v>
      </c>
      <c r="P734" s="7">
        <f t="shared" si="113"/>
        <v>83.5</v>
      </c>
      <c r="Q734" s="8">
        <f t="shared" si="114"/>
        <v>37.024999999999999</v>
      </c>
      <c r="R734" s="8">
        <f t="shared" si="115"/>
        <v>34.875</v>
      </c>
      <c r="S734" s="8">
        <f t="shared" si="116"/>
        <v>48.075000000000003</v>
      </c>
      <c r="T734" s="8">
        <f t="shared" si="117"/>
        <v>38.375</v>
      </c>
      <c r="U734" s="7">
        <f t="shared" si="118"/>
        <v>39.991666666666667</v>
      </c>
      <c r="V734" s="7">
        <f t="shared" si="119"/>
        <v>39.587500000000006</v>
      </c>
    </row>
    <row r="735" spans="1:22" ht="13.5" x14ac:dyDescent="0.25">
      <c r="A735" s="3">
        <f>RSI!A735</f>
        <v>43376</v>
      </c>
      <c r="B735" s="2">
        <f>RSI!B735</f>
        <v>0.5</v>
      </c>
      <c r="C735" s="2">
        <f>RSI!I735</f>
        <v>45.193302290186494</v>
      </c>
      <c r="D735" s="2">
        <f>MACD!E735</f>
        <v>-4.7092883679620279E-3</v>
      </c>
      <c r="E735" s="2">
        <f>MACD!F735</f>
        <v>-1.9718768880677973E-3</v>
      </c>
      <c r="F735" s="2">
        <f>'Moving Avg'!D735</f>
        <v>0.51</v>
      </c>
      <c r="G735" s="2">
        <f>'Moving Avg'!F735</f>
        <v>0.50299999999999989</v>
      </c>
      <c r="H735" s="2">
        <f>'Moving Avg'!G735</f>
        <v>0.5079999999999999</v>
      </c>
      <c r="I735" s="2">
        <f>'Moving Avg'!H735</f>
        <v>0.56099999999999983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  <c r="M735" s="7">
        <f t="shared" si="110"/>
        <v>25</v>
      </c>
      <c r="N735" s="7">
        <f t="shared" si="111"/>
        <v>45</v>
      </c>
      <c r="O735" s="7">
        <f t="shared" si="112"/>
        <v>0</v>
      </c>
      <c r="P735" s="7">
        <f t="shared" si="113"/>
        <v>83.5</v>
      </c>
      <c r="Q735" s="8">
        <f t="shared" si="114"/>
        <v>37.024999999999999</v>
      </c>
      <c r="R735" s="8">
        <f t="shared" si="115"/>
        <v>34.875</v>
      </c>
      <c r="S735" s="8">
        <f t="shared" si="116"/>
        <v>48.075000000000003</v>
      </c>
      <c r="T735" s="8">
        <f t="shared" si="117"/>
        <v>38.375</v>
      </c>
      <c r="U735" s="7">
        <f t="shared" si="118"/>
        <v>39.991666666666667</v>
      </c>
      <c r="V735" s="7">
        <f t="shared" si="119"/>
        <v>39.587500000000006</v>
      </c>
    </row>
    <row r="736" spans="1:22" ht="13.5" x14ac:dyDescent="0.25">
      <c r="A736" s="3">
        <f>RSI!A736</f>
        <v>43377</v>
      </c>
      <c r="B736" s="2">
        <f>RSI!B736</f>
        <v>0.48</v>
      </c>
      <c r="C736" s="2">
        <f>RSI!I736</f>
        <v>35.837992213279492</v>
      </c>
      <c r="D736" s="2">
        <f>MACD!E736</f>
        <v>-1.546885831515632E-3</v>
      </c>
      <c r="E736" s="2">
        <f>MACD!F736</f>
        <v>-1.8868786767573644E-3</v>
      </c>
      <c r="F736" s="2">
        <f>'Moving Avg'!D736</f>
        <v>0.504</v>
      </c>
      <c r="G736" s="2">
        <f>'Moving Avg'!F736</f>
        <v>0.50149999999999995</v>
      </c>
      <c r="H736" s="2">
        <f>'Moving Avg'!G736</f>
        <v>0.50759999999999994</v>
      </c>
      <c r="I736" s="2">
        <f>'Moving Avg'!H736</f>
        <v>0.56109999999999982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  <c r="M736" s="7">
        <f t="shared" si="110"/>
        <v>25</v>
      </c>
      <c r="N736" s="7">
        <f t="shared" si="111"/>
        <v>0</v>
      </c>
      <c r="O736" s="7">
        <f t="shared" si="112"/>
        <v>0</v>
      </c>
      <c r="P736" s="7">
        <f t="shared" si="113"/>
        <v>16.5</v>
      </c>
      <c r="Q736" s="8">
        <f t="shared" si="114"/>
        <v>11.225</v>
      </c>
      <c r="R736" s="8">
        <f t="shared" si="115"/>
        <v>9.125</v>
      </c>
      <c r="S736" s="8">
        <f t="shared" si="116"/>
        <v>11.175000000000001</v>
      </c>
      <c r="T736" s="8">
        <f t="shared" si="117"/>
        <v>10.375</v>
      </c>
      <c r="U736" s="7">
        <f t="shared" si="118"/>
        <v>10.508333333333335</v>
      </c>
      <c r="V736" s="7">
        <f t="shared" si="119"/>
        <v>10.475000000000001</v>
      </c>
    </row>
    <row r="737" spans="1:22" ht="13.5" x14ac:dyDescent="0.25">
      <c r="A737" s="3">
        <f>RSI!A737</f>
        <v>43378</v>
      </c>
      <c r="B737" s="2">
        <f>RSI!B737</f>
        <v>0.47</v>
      </c>
      <c r="C737" s="2">
        <f>RSI!I737</f>
        <v>32.243921237323889</v>
      </c>
      <c r="D737" s="2">
        <f>MACD!E737</f>
        <v>2.031029384577776E-3</v>
      </c>
      <c r="E737" s="2">
        <f>MACD!F737</f>
        <v>-1.1032970644903363E-3</v>
      </c>
      <c r="F737" s="2">
        <f>'Moving Avg'!D737</f>
        <v>0.49599999999999989</v>
      </c>
      <c r="G737" s="2">
        <f>'Moving Avg'!F737</f>
        <v>0.4995</v>
      </c>
      <c r="H737" s="2">
        <f>'Moving Avg'!G737</f>
        <v>0.50679999999999992</v>
      </c>
      <c r="I737" s="2">
        <f>'Moving Avg'!H737</f>
        <v>0.56114999999999993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  <c r="M737" s="7">
        <f t="shared" si="110"/>
        <v>25</v>
      </c>
      <c r="N737" s="7">
        <f t="shared" si="111"/>
        <v>0</v>
      </c>
      <c r="O737" s="7">
        <f t="shared" si="112"/>
        <v>0</v>
      </c>
      <c r="P737" s="7">
        <f t="shared" si="113"/>
        <v>16.5</v>
      </c>
      <c r="Q737" s="8">
        <f t="shared" si="114"/>
        <v>11.225</v>
      </c>
      <c r="R737" s="8">
        <f t="shared" si="115"/>
        <v>9.125</v>
      </c>
      <c r="S737" s="8">
        <f t="shared" si="116"/>
        <v>11.175000000000001</v>
      </c>
      <c r="T737" s="8">
        <f t="shared" si="117"/>
        <v>10.375</v>
      </c>
      <c r="U737" s="7">
        <f t="shared" si="118"/>
        <v>10.508333333333335</v>
      </c>
      <c r="V737" s="7">
        <f t="shared" si="119"/>
        <v>10.475000000000001</v>
      </c>
    </row>
    <row r="738" spans="1:22" ht="13.5" x14ac:dyDescent="0.25">
      <c r="A738" s="3">
        <f>RSI!A738</f>
        <v>43381</v>
      </c>
      <c r="B738" s="2">
        <f>RSI!B738</f>
        <v>0.45</v>
      </c>
      <c r="C738" s="2">
        <f>RSI!I738</f>
        <v>26.516340228906344</v>
      </c>
      <c r="D738" s="2">
        <f>MACD!E738</f>
        <v>6.7484156150262042E-3</v>
      </c>
      <c r="E738" s="2">
        <f>MACD!F738</f>
        <v>4.6704547141297183E-4</v>
      </c>
      <c r="F738" s="2">
        <f>'Moving Avg'!D738</f>
        <v>0.48399999999999999</v>
      </c>
      <c r="G738" s="2">
        <f>'Moving Avg'!F738</f>
        <v>0.49749999999999994</v>
      </c>
      <c r="H738" s="2">
        <f>'Moving Avg'!G738</f>
        <v>0.50559999999999994</v>
      </c>
      <c r="I738" s="2">
        <f>'Moving Avg'!H738</f>
        <v>0.56109999999999993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  <c r="M738" s="7">
        <f t="shared" si="110"/>
        <v>50</v>
      </c>
      <c r="N738" s="7">
        <f t="shared" si="111"/>
        <v>0</v>
      </c>
      <c r="O738" s="7">
        <f t="shared" si="112"/>
        <v>0</v>
      </c>
      <c r="P738" s="7">
        <f t="shared" si="113"/>
        <v>33</v>
      </c>
      <c r="Q738" s="8">
        <f t="shared" si="114"/>
        <v>22.45</v>
      </c>
      <c r="R738" s="8">
        <f t="shared" si="115"/>
        <v>18.25</v>
      </c>
      <c r="S738" s="8">
        <f t="shared" si="116"/>
        <v>22.35</v>
      </c>
      <c r="T738" s="8">
        <f t="shared" si="117"/>
        <v>20.75</v>
      </c>
      <c r="U738" s="7">
        <f t="shared" si="118"/>
        <v>21.016666666666669</v>
      </c>
      <c r="V738" s="7">
        <f t="shared" si="119"/>
        <v>20.950000000000003</v>
      </c>
    </row>
    <row r="739" spans="1:22" ht="13.5" x14ac:dyDescent="0.25">
      <c r="A739" s="3">
        <f>RSI!A739</f>
        <v>43382</v>
      </c>
      <c r="B739" s="2">
        <f>RSI!B739</f>
        <v>0.47</v>
      </c>
      <c r="C739" s="2">
        <f>RSI!I739</f>
        <v>38.316253512365954</v>
      </c>
      <c r="D739" s="2">
        <f>MACD!E739</f>
        <v>9.5697476689100003E-3</v>
      </c>
      <c r="E739" s="2">
        <f>MACD!F739</f>
        <v>2.2875859109123776E-3</v>
      </c>
      <c r="F739" s="2">
        <f>'Moving Avg'!D739</f>
        <v>0.47400000000000003</v>
      </c>
      <c r="G739" s="2">
        <f>'Moving Avg'!F739</f>
        <v>0.4965</v>
      </c>
      <c r="H739" s="2">
        <f>'Moving Avg'!G739</f>
        <v>0.50479999999999992</v>
      </c>
      <c r="I739" s="2">
        <f>'Moving Avg'!H739</f>
        <v>0.56119999999999992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  <c r="M739" s="7">
        <f t="shared" si="110"/>
        <v>25</v>
      </c>
      <c r="N739" s="7">
        <f t="shared" si="111"/>
        <v>0</v>
      </c>
      <c r="O739" s="7">
        <f t="shared" si="112"/>
        <v>0</v>
      </c>
      <c r="P739" s="7">
        <f t="shared" si="113"/>
        <v>33</v>
      </c>
      <c r="Q739" s="8">
        <f t="shared" si="114"/>
        <v>13.7</v>
      </c>
      <c r="R739" s="8">
        <f t="shared" si="115"/>
        <v>13.25</v>
      </c>
      <c r="S739" s="8">
        <f t="shared" si="116"/>
        <v>18.600000000000001</v>
      </c>
      <c r="T739" s="8">
        <f t="shared" si="117"/>
        <v>14.5</v>
      </c>
      <c r="U739" s="7">
        <f t="shared" si="118"/>
        <v>15.183333333333332</v>
      </c>
      <c r="V739" s="7">
        <f t="shared" si="119"/>
        <v>15.012499999999999</v>
      </c>
    </row>
    <row r="740" spans="1:22" ht="13.5" x14ac:dyDescent="0.25">
      <c r="A740" s="3">
        <f>RSI!A740</f>
        <v>43383</v>
      </c>
      <c r="B740" s="2">
        <f>RSI!B740</f>
        <v>0.48</v>
      </c>
      <c r="C740" s="2">
        <f>RSI!I740</f>
        <v>43.22530446309667</v>
      </c>
      <c r="D740" s="2">
        <f>MACD!E740</f>
        <v>8.3093126949567164E-3</v>
      </c>
      <c r="E740" s="2">
        <f>MACD!F740</f>
        <v>3.4919312677212455E-3</v>
      </c>
      <c r="F740" s="2">
        <f>'Moving Avg'!D740</f>
        <v>0.46999999999999992</v>
      </c>
      <c r="G740" s="2">
        <f>'Moving Avg'!F740</f>
        <v>0.496</v>
      </c>
      <c r="H740" s="2">
        <f>'Moving Avg'!G740</f>
        <v>0.50419999999999998</v>
      </c>
      <c r="I740" s="2">
        <f>'Moving Avg'!H740</f>
        <v>0.56135000000000002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0</v>
      </c>
      <c r="P740" s="7">
        <f t="shared" si="113"/>
        <v>33</v>
      </c>
      <c r="Q740" s="8">
        <f t="shared" si="114"/>
        <v>13.7</v>
      </c>
      <c r="R740" s="8">
        <f t="shared" si="115"/>
        <v>13.25</v>
      </c>
      <c r="S740" s="8">
        <f t="shared" si="116"/>
        <v>18.600000000000001</v>
      </c>
      <c r="T740" s="8">
        <f t="shared" si="117"/>
        <v>14.5</v>
      </c>
      <c r="U740" s="7">
        <f t="shared" si="118"/>
        <v>15.183333333333332</v>
      </c>
      <c r="V740" s="7">
        <f t="shared" si="119"/>
        <v>15.012499999999999</v>
      </c>
    </row>
    <row r="741" spans="1:22" ht="13.5" x14ac:dyDescent="0.25">
      <c r="A741" s="3">
        <f>RSI!A741</f>
        <v>43384</v>
      </c>
      <c r="B741" s="2">
        <f>RSI!B741</f>
        <v>0.48</v>
      </c>
      <c r="C741" s="2">
        <f>RSI!I741</f>
        <v>43.22530446309667</v>
      </c>
      <c r="D741" s="2">
        <f>MACD!E741</f>
        <v>1.0417982584936814E-2</v>
      </c>
      <c r="E741" s="2">
        <f>MACD!F741</f>
        <v>4.8771415311643588E-3</v>
      </c>
      <c r="F741" s="2">
        <f>'Moving Avg'!D741</f>
        <v>0.46999999999999992</v>
      </c>
      <c r="G741" s="2">
        <f>'Moving Avg'!F741</f>
        <v>0.4955</v>
      </c>
      <c r="H741" s="2">
        <f>'Moving Avg'!G741</f>
        <v>0.50380000000000014</v>
      </c>
      <c r="I741" s="2">
        <f>'Moving Avg'!H741</f>
        <v>0.5615</v>
      </c>
      <c r="J741" s="5" t="str">
        <f>OBV!F741</f>
        <v>BEARISH</v>
      </c>
      <c r="K741" s="5" t="str">
        <f>OBV!G741</f>
        <v>NEUTRAL</v>
      </c>
      <c r="L741" s="5" t="str">
        <f>OBV!H741</f>
        <v>NEUTRAL</v>
      </c>
      <c r="M741" s="7">
        <f t="shared" si="110"/>
        <v>25</v>
      </c>
      <c r="N741" s="7">
        <f t="shared" si="111"/>
        <v>0</v>
      </c>
      <c r="O741" s="7">
        <f t="shared" si="112"/>
        <v>0</v>
      </c>
      <c r="P741" s="7">
        <f t="shared" si="113"/>
        <v>16.5</v>
      </c>
      <c r="Q741" s="8">
        <f t="shared" si="114"/>
        <v>11.225</v>
      </c>
      <c r="R741" s="8">
        <f t="shared" si="115"/>
        <v>9.125</v>
      </c>
      <c r="S741" s="8">
        <f t="shared" si="116"/>
        <v>11.175000000000001</v>
      </c>
      <c r="T741" s="8">
        <f t="shared" si="117"/>
        <v>10.375</v>
      </c>
      <c r="U741" s="7">
        <f t="shared" si="118"/>
        <v>10.508333333333335</v>
      </c>
      <c r="V741" s="7">
        <f t="shared" si="119"/>
        <v>10.475000000000001</v>
      </c>
    </row>
    <row r="742" spans="1:22" ht="13.5" x14ac:dyDescent="0.25">
      <c r="A742" s="3">
        <f>RSI!A742</f>
        <v>43385</v>
      </c>
      <c r="B742" s="2">
        <f>RSI!B742</f>
        <v>0.47</v>
      </c>
      <c r="C742" s="2">
        <f>RSI!I742</f>
        <v>39.572783156074259</v>
      </c>
      <c r="D742" s="2">
        <f>MACD!E742</f>
        <v>1.3033972013440476E-2</v>
      </c>
      <c r="E742" s="2">
        <f>MACD!F742</f>
        <v>6.5085076276195832E-3</v>
      </c>
      <c r="F742" s="2">
        <f>'Moving Avg'!D742</f>
        <v>0.46999999999999992</v>
      </c>
      <c r="G742" s="2">
        <f>'Moving Avg'!F742</f>
        <v>0.49450000000000011</v>
      </c>
      <c r="H742" s="2">
        <f>'Moving Avg'!G742</f>
        <v>0.50320000000000009</v>
      </c>
      <c r="I742" s="2">
        <f>'Moving Avg'!H742</f>
        <v>0.56164999999999998</v>
      </c>
      <c r="J742" s="5" t="str">
        <f>OBV!F742</f>
        <v>BEARISH</v>
      </c>
      <c r="K742" s="5" t="str">
        <f>OBV!G742</f>
        <v>NEUTRAL</v>
      </c>
      <c r="L742" s="5" t="str">
        <f>OBV!H742</f>
        <v>NEUTRAL</v>
      </c>
      <c r="M742" s="7">
        <f t="shared" si="110"/>
        <v>25</v>
      </c>
      <c r="N742" s="7">
        <f t="shared" si="111"/>
        <v>0</v>
      </c>
      <c r="O742" s="7">
        <f t="shared" si="112"/>
        <v>0</v>
      </c>
      <c r="P742" s="7">
        <f t="shared" si="113"/>
        <v>16.5</v>
      </c>
      <c r="Q742" s="8">
        <f t="shared" si="114"/>
        <v>11.225</v>
      </c>
      <c r="R742" s="8">
        <f t="shared" si="115"/>
        <v>9.125</v>
      </c>
      <c r="S742" s="8">
        <f t="shared" si="116"/>
        <v>11.175000000000001</v>
      </c>
      <c r="T742" s="8">
        <f t="shared" si="117"/>
        <v>10.375</v>
      </c>
      <c r="U742" s="7">
        <f t="shared" si="118"/>
        <v>10.508333333333335</v>
      </c>
      <c r="V742" s="7">
        <f t="shared" si="119"/>
        <v>10.475000000000001</v>
      </c>
    </row>
    <row r="743" spans="1:22" ht="13.5" x14ac:dyDescent="0.25">
      <c r="A743" s="3">
        <f>RSI!A743</f>
        <v>43389</v>
      </c>
      <c r="B743" s="2">
        <f>RSI!B743</f>
        <v>0.46</v>
      </c>
      <c r="C743" s="2">
        <f>RSI!I743</f>
        <v>36.272042572482292</v>
      </c>
      <c r="D743" s="2">
        <f>MACD!E743</f>
        <v>1.6131582283482548E-2</v>
      </c>
      <c r="E743" s="2">
        <f>MACD!F743</f>
        <v>8.433122558792177E-3</v>
      </c>
      <c r="F743" s="2">
        <f>'Moving Avg'!D743</f>
        <v>0.47199999999999998</v>
      </c>
      <c r="G743" s="2">
        <f>'Moving Avg'!F743</f>
        <v>0.49300000000000005</v>
      </c>
      <c r="H743" s="2">
        <f>'Moving Avg'!G743</f>
        <v>0.50240000000000007</v>
      </c>
      <c r="I743" s="2">
        <f>'Moving Avg'!H743</f>
        <v>0.56174999999999997</v>
      </c>
      <c r="J743" s="5" t="str">
        <f>OBV!F743</f>
        <v>BEARISH</v>
      </c>
      <c r="K743" s="5" t="str">
        <f>OBV!G743</f>
        <v>NEUTRAL</v>
      </c>
      <c r="L743" s="5" t="str">
        <f>OBV!H743</f>
        <v>BEARISH DIVERGENCE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16.5</v>
      </c>
      <c r="Q743" s="8">
        <f t="shared" si="114"/>
        <v>11.225</v>
      </c>
      <c r="R743" s="8">
        <f t="shared" si="115"/>
        <v>9.125</v>
      </c>
      <c r="S743" s="8">
        <f t="shared" si="116"/>
        <v>11.175000000000001</v>
      </c>
      <c r="T743" s="8">
        <f t="shared" si="117"/>
        <v>10.375</v>
      </c>
      <c r="U743" s="7">
        <f t="shared" si="118"/>
        <v>10.508333333333335</v>
      </c>
      <c r="V743" s="7">
        <f t="shared" si="119"/>
        <v>10.475000000000001</v>
      </c>
    </row>
    <row r="744" spans="1:22" ht="13.5" x14ac:dyDescent="0.25">
      <c r="A744" s="3">
        <f>RSI!A744</f>
        <v>43390</v>
      </c>
      <c r="B744" s="2">
        <f>RSI!B744</f>
        <v>0.46</v>
      </c>
      <c r="C744" s="2">
        <f>RSI!I744</f>
        <v>36.272042572482299</v>
      </c>
      <c r="D744" s="2">
        <f>MACD!E744</f>
        <v>2.0482911329430142E-2</v>
      </c>
      <c r="E744" s="2">
        <f>MACD!F744</f>
        <v>1.0843080312919771E-2</v>
      </c>
      <c r="F744" s="2">
        <f>'Moving Avg'!D744</f>
        <v>0.47000000000000003</v>
      </c>
      <c r="G744" s="2">
        <f>'Moving Avg'!F744</f>
        <v>0.4905000000000001</v>
      </c>
      <c r="H744" s="2">
        <f>'Moving Avg'!G744</f>
        <v>0.502</v>
      </c>
      <c r="I744" s="2">
        <f>'Moving Avg'!H744</f>
        <v>0.56184999999999996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16.5</v>
      </c>
      <c r="Q744" s="8">
        <f t="shared" si="114"/>
        <v>11.225</v>
      </c>
      <c r="R744" s="8">
        <f t="shared" si="115"/>
        <v>9.125</v>
      </c>
      <c r="S744" s="8">
        <f t="shared" si="116"/>
        <v>11.175000000000001</v>
      </c>
      <c r="T744" s="8">
        <f t="shared" si="117"/>
        <v>10.375</v>
      </c>
      <c r="U744" s="7">
        <f t="shared" si="118"/>
        <v>10.508333333333335</v>
      </c>
      <c r="V744" s="7">
        <f t="shared" si="119"/>
        <v>10.475000000000001</v>
      </c>
    </row>
    <row r="745" spans="1:22" ht="13.5" x14ac:dyDescent="0.25">
      <c r="A745" s="3">
        <f>RSI!A745</f>
        <v>43391</v>
      </c>
      <c r="B745" s="2">
        <f>RSI!B745</f>
        <v>0.46</v>
      </c>
      <c r="C745" s="2">
        <f>RSI!I745</f>
        <v>36.272042572482299</v>
      </c>
      <c r="D745" s="2">
        <f>MACD!E745</f>
        <v>2.1265486378768794E-2</v>
      </c>
      <c r="E745" s="2">
        <f>MACD!F745</f>
        <v>1.2927561526089577E-2</v>
      </c>
      <c r="F745" s="2">
        <f>'Moving Avg'!D745</f>
        <v>0.46600000000000003</v>
      </c>
      <c r="G745" s="2">
        <f>'Moving Avg'!F745</f>
        <v>0.48800000000000016</v>
      </c>
      <c r="H745" s="2">
        <f>'Moving Avg'!G745</f>
        <v>0.50160000000000005</v>
      </c>
      <c r="I745" s="2">
        <f>'Moving Avg'!H745</f>
        <v>0.56189999999999984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  <c r="M745" s="7">
        <f t="shared" si="110"/>
        <v>25</v>
      </c>
      <c r="N745" s="7">
        <f t="shared" si="111"/>
        <v>0</v>
      </c>
      <c r="O745" s="7">
        <f t="shared" si="112"/>
        <v>0</v>
      </c>
      <c r="P745" s="7">
        <f t="shared" si="113"/>
        <v>16.5</v>
      </c>
      <c r="Q745" s="8">
        <f t="shared" si="114"/>
        <v>11.225</v>
      </c>
      <c r="R745" s="8">
        <f t="shared" si="115"/>
        <v>9.125</v>
      </c>
      <c r="S745" s="8">
        <f t="shared" si="116"/>
        <v>11.175000000000001</v>
      </c>
      <c r="T745" s="8">
        <f t="shared" si="117"/>
        <v>10.375</v>
      </c>
      <c r="U745" s="7">
        <f t="shared" si="118"/>
        <v>10.508333333333335</v>
      </c>
      <c r="V745" s="7">
        <f t="shared" si="119"/>
        <v>10.475000000000001</v>
      </c>
    </row>
    <row r="746" spans="1:22" ht="13.5" x14ac:dyDescent="0.25">
      <c r="A746" s="3">
        <f>RSI!A746</f>
        <v>43392</v>
      </c>
      <c r="B746" s="2">
        <f>RSI!B746</f>
        <v>0.46</v>
      </c>
      <c r="C746" s="2">
        <f>RSI!I746</f>
        <v>36.272042572482299</v>
      </c>
      <c r="D746" s="2">
        <f>MACD!E746</f>
        <v>1.9015190632481249E-2</v>
      </c>
      <c r="E746" s="2">
        <f>MACD!F746</f>
        <v>1.4145087347367913E-2</v>
      </c>
      <c r="F746" s="2">
        <f>'Moving Avg'!D746</f>
        <v>0.46200000000000002</v>
      </c>
      <c r="G746" s="2">
        <f>'Moving Avg'!F746</f>
        <v>0.48550000000000015</v>
      </c>
      <c r="H746" s="2">
        <f>'Moving Avg'!G746</f>
        <v>0.501</v>
      </c>
      <c r="I746" s="2">
        <f>'Moving Avg'!H746</f>
        <v>0.56184999999999985</v>
      </c>
      <c r="J746" s="5" t="str">
        <f>OBV!F746</f>
        <v>BEARISH</v>
      </c>
      <c r="K746" s="5" t="str">
        <f>OBV!G746</f>
        <v>NEUTRAL</v>
      </c>
      <c r="L746" s="5" t="str">
        <f>OBV!H746</f>
        <v>CONFIRMED BEARISH</v>
      </c>
      <c r="M746" s="7">
        <f t="shared" si="110"/>
        <v>25</v>
      </c>
      <c r="N746" s="7">
        <f t="shared" si="111"/>
        <v>0</v>
      </c>
      <c r="O746" s="7">
        <f t="shared" si="112"/>
        <v>0</v>
      </c>
      <c r="P746" s="7">
        <f t="shared" si="113"/>
        <v>16.5</v>
      </c>
      <c r="Q746" s="8">
        <f t="shared" si="114"/>
        <v>11.225</v>
      </c>
      <c r="R746" s="8">
        <f t="shared" si="115"/>
        <v>9.125</v>
      </c>
      <c r="S746" s="8">
        <f t="shared" si="116"/>
        <v>11.175000000000001</v>
      </c>
      <c r="T746" s="8">
        <f t="shared" si="117"/>
        <v>10.375</v>
      </c>
      <c r="U746" s="7">
        <f t="shared" si="118"/>
        <v>10.508333333333335</v>
      </c>
      <c r="V746" s="7">
        <f t="shared" si="119"/>
        <v>10.475000000000001</v>
      </c>
    </row>
    <row r="747" spans="1:22" ht="13.5" x14ac:dyDescent="0.25">
      <c r="A747" s="3">
        <f>RSI!A747</f>
        <v>43395</v>
      </c>
      <c r="B747" s="2">
        <f>RSI!B747</f>
        <v>0.46</v>
      </c>
      <c r="C747" s="2">
        <f>RSI!I747</f>
        <v>36.272042572482299</v>
      </c>
      <c r="D747" s="2">
        <f>MACD!E747</f>
        <v>1.572489976991992E-2</v>
      </c>
      <c r="E747" s="2">
        <f>MACD!F747</f>
        <v>1.4461049831878316E-2</v>
      </c>
      <c r="F747" s="2">
        <f>'Moving Avg'!D747</f>
        <v>0.46000000000000008</v>
      </c>
      <c r="G747" s="2">
        <f>'Moving Avg'!F747</f>
        <v>0.48300000000000021</v>
      </c>
      <c r="H747" s="2">
        <f>'Moving Avg'!G747</f>
        <v>0.50019999999999998</v>
      </c>
      <c r="I747" s="2">
        <f>'Moving Avg'!H747</f>
        <v>0.56169999999999976</v>
      </c>
      <c r="J747" s="5" t="str">
        <f>OBV!F747</f>
        <v>BEARISH</v>
      </c>
      <c r="K747" s="5" t="str">
        <f>OBV!G747</f>
        <v>NEUTRAL</v>
      </c>
      <c r="L747" s="5" t="str">
        <f>OBV!H747</f>
        <v>CONFIRMED BEARISH</v>
      </c>
      <c r="M747" s="7">
        <f t="shared" si="110"/>
        <v>25</v>
      </c>
      <c r="N747" s="7">
        <f t="shared" si="111"/>
        <v>0</v>
      </c>
      <c r="O747" s="7">
        <f t="shared" si="112"/>
        <v>0</v>
      </c>
      <c r="P747" s="7">
        <f t="shared" si="113"/>
        <v>16.5</v>
      </c>
      <c r="Q747" s="8">
        <f t="shared" si="114"/>
        <v>11.225</v>
      </c>
      <c r="R747" s="8">
        <f t="shared" si="115"/>
        <v>9.125</v>
      </c>
      <c r="S747" s="8">
        <f t="shared" si="116"/>
        <v>11.175000000000001</v>
      </c>
      <c r="T747" s="8">
        <f t="shared" si="117"/>
        <v>10.375</v>
      </c>
      <c r="U747" s="7">
        <f t="shared" si="118"/>
        <v>10.508333333333335</v>
      </c>
      <c r="V747" s="7">
        <f t="shared" si="119"/>
        <v>10.475000000000001</v>
      </c>
    </row>
    <row r="748" spans="1:22" ht="13.5" x14ac:dyDescent="0.25">
      <c r="A748" s="3">
        <f>RSI!A748</f>
        <v>43396</v>
      </c>
      <c r="B748" s="2">
        <f>RSI!B748</f>
        <v>0.46</v>
      </c>
      <c r="C748" s="2">
        <f>RSI!I748</f>
        <v>36.272042572482299</v>
      </c>
      <c r="D748" s="2">
        <f>MACD!E748</f>
        <v>1.0004872458569347E-2</v>
      </c>
      <c r="E748" s="2">
        <f>MACD!F748</f>
        <v>1.3569814357216523E-2</v>
      </c>
      <c r="F748" s="2">
        <f>'Moving Avg'!D748</f>
        <v>0.46000000000000008</v>
      </c>
      <c r="G748" s="2">
        <f>'Moving Avg'!F748</f>
        <v>0.48050000000000015</v>
      </c>
      <c r="H748" s="2">
        <f>'Moving Avg'!G748</f>
        <v>0.49920000000000003</v>
      </c>
      <c r="I748" s="2">
        <f>'Moving Avg'!H748</f>
        <v>0.56144999999999978</v>
      </c>
      <c r="J748" s="5" t="str">
        <f>OBV!F748</f>
        <v>NEUTRAL</v>
      </c>
      <c r="K748" s="5" t="str">
        <f>OBV!G748</f>
        <v>NEUTRAL</v>
      </c>
      <c r="L748" s="5" t="str">
        <f>OBV!H748</f>
        <v>NEUTRAL</v>
      </c>
      <c r="M748" s="7">
        <f t="shared" si="110"/>
        <v>25</v>
      </c>
      <c r="N748" s="7">
        <f t="shared" si="111"/>
        <v>45</v>
      </c>
      <c r="O748" s="7">
        <f t="shared" si="112"/>
        <v>0</v>
      </c>
      <c r="P748" s="7">
        <f t="shared" si="113"/>
        <v>33</v>
      </c>
      <c r="Q748" s="8">
        <f t="shared" si="114"/>
        <v>29.45</v>
      </c>
      <c r="R748" s="8">
        <f t="shared" si="115"/>
        <v>22.25</v>
      </c>
      <c r="S748" s="8">
        <f t="shared" si="116"/>
        <v>25.35</v>
      </c>
      <c r="T748" s="8">
        <f t="shared" si="117"/>
        <v>25.75</v>
      </c>
      <c r="U748" s="7">
        <f t="shared" si="118"/>
        <v>25.683333333333337</v>
      </c>
      <c r="V748" s="7">
        <f t="shared" si="119"/>
        <v>25.700000000000003</v>
      </c>
    </row>
    <row r="749" spans="1:22" ht="13.5" x14ac:dyDescent="0.25">
      <c r="A749" s="3">
        <f>RSI!A749</f>
        <v>43397</v>
      </c>
      <c r="B749" s="2">
        <f>RSI!B749</f>
        <v>0.46</v>
      </c>
      <c r="C749" s="2">
        <f>RSI!I749</f>
        <v>36.272042572482299</v>
      </c>
      <c r="D749" s="2">
        <f>MACD!E749</f>
        <v>8.3723169017155818E-3</v>
      </c>
      <c r="E749" s="2">
        <f>MACD!F749</f>
        <v>1.2530314866116336E-2</v>
      </c>
      <c r="F749" s="2">
        <f>'Moving Avg'!D749</f>
        <v>0.46000000000000008</v>
      </c>
      <c r="G749" s="2">
        <f>'Moving Avg'!F749</f>
        <v>0.4780000000000002</v>
      </c>
      <c r="H749" s="2">
        <f>'Moving Avg'!G749</f>
        <v>0.49800000000000005</v>
      </c>
      <c r="I749" s="2">
        <f>'Moving Avg'!H749</f>
        <v>0.56109999999999971</v>
      </c>
      <c r="J749" s="5" t="str">
        <f>OBV!F749</f>
        <v>NEUTRAL</v>
      </c>
      <c r="K749" s="5" t="str">
        <f>OBV!G749</f>
        <v>NEUTRAL</v>
      </c>
      <c r="L749" s="5" t="str">
        <f>OBV!H749</f>
        <v>NEUTRAL</v>
      </c>
      <c r="M749" s="7">
        <f t="shared" si="110"/>
        <v>25</v>
      </c>
      <c r="N749" s="7">
        <f t="shared" si="111"/>
        <v>45</v>
      </c>
      <c r="O749" s="7">
        <f t="shared" si="112"/>
        <v>0</v>
      </c>
      <c r="P749" s="7">
        <f t="shared" si="113"/>
        <v>33</v>
      </c>
      <c r="Q749" s="8">
        <f t="shared" si="114"/>
        <v>29.45</v>
      </c>
      <c r="R749" s="8">
        <f t="shared" si="115"/>
        <v>22.25</v>
      </c>
      <c r="S749" s="8">
        <f t="shared" si="116"/>
        <v>25.35</v>
      </c>
      <c r="T749" s="8">
        <f t="shared" si="117"/>
        <v>25.75</v>
      </c>
      <c r="U749" s="7">
        <f t="shared" si="118"/>
        <v>25.683333333333337</v>
      </c>
      <c r="V749" s="7">
        <f t="shared" si="119"/>
        <v>25.700000000000003</v>
      </c>
    </row>
    <row r="750" spans="1:22" ht="13.5" x14ac:dyDescent="0.25">
      <c r="A750" s="3">
        <f>RSI!A750</f>
        <v>43398</v>
      </c>
      <c r="B750" s="2">
        <f>RSI!B750</f>
        <v>0.46</v>
      </c>
      <c r="C750" s="2">
        <f>RSI!I750</f>
        <v>36.272042572482299</v>
      </c>
      <c r="D750" s="2">
        <f>MACD!E750</f>
        <v>8.6502597913404866E-3</v>
      </c>
      <c r="E750" s="2">
        <f>MACD!F750</f>
        <v>1.1754303851161167E-2</v>
      </c>
      <c r="F750" s="2">
        <f>'Moving Avg'!D750</f>
        <v>0.46000000000000008</v>
      </c>
      <c r="G750" s="2">
        <f>'Moving Avg'!F750</f>
        <v>0.47650000000000015</v>
      </c>
      <c r="H750" s="2">
        <f>'Moving Avg'!G750</f>
        <v>0.49680000000000007</v>
      </c>
      <c r="I750" s="2">
        <f>'Moving Avg'!H750</f>
        <v>0.56064999999999965</v>
      </c>
      <c r="J750" s="5" t="str">
        <f>OBV!F750</f>
        <v>NEUTRAL</v>
      </c>
      <c r="K750" s="5" t="str">
        <f>OBV!G750</f>
        <v>NEUTRAL</v>
      </c>
      <c r="L750" s="5" t="str">
        <f>OBV!H750</f>
        <v>NEUTRAL</v>
      </c>
      <c r="M750" s="7">
        <f t="shared" si="110"/>
        <v>25</v>
      </c>
      <c r="N750" s="7">
        <f t="shared" si="111"/>
        <v>45</v>
      </c>
      <c r="O750" s="7">
        <f t="shared" si="112"/>
        <v>0</v>
      </c>
      <c r="P750" s="7">
        <f t="shared" si="113"/>
        <v>33</v>
      </c>
      <c r="Q750" s="8">
        <f t="shared" si="114"/>
        <v>29.45</v>
      </c>
      <c r="R750" s="8">
        <f t="shared" si="115"/>
        <v>22.25</v>
      </c>
      <c r="S750" s="8">
        <f t="shared" si="116"/>
        <v>25.35</v>
      </c>
      <c r="T750" s="8">
        <f t="shared" si="117"/>
        <v>25.75</v>
      </c>
      <c r="U750" s="7">
        <f t="shared" si="118"/>
        <v>25.683333333333337</v>
      </c>
      <c r="V750" s="7">
        <f t="shared" si="119"/>
        <v>25.700000000000003</v>
      </c>
    </row>
    <row r="751" spans="1:22" ht="13.5" x14ac:dyDescent="0.25">
      <c r="A751" s="3">
        <f>RSI!A751</f>
        <v>43399</v>
      </c>
      <c r="B751" s="2">
        <f>RSI!B751</f>
        <v>0.46</v>
      </c>
      <c r="C751" s="2">
        <f>RSI!I751</f>
        <v>36.272042572482299</v>
      </c>
      <c r="D751" s="2">
        <f>MACD!E751</f>
        <v>8.9973630833105611E-3</v>
      </c>
      <c r="E751" s="2">
        <f>MACD!F751</f>
        <v>1.1202915697591046E-2</v>
      </c>
      <c r="F751" s="2">
        <f>'Moving Avg'!D751</f>
        <v>0.46000000000000008</v>
      </c>
      <c r="G751" s="2">
        <f>'Moving Avg'!F751</f>
        <v>0.4740000000000002</v>
      </c>
      <c r="H751" s="2">
        <f>'Moving Avg'!G751</f>
        <v>0.49560000000000004</v>
      </c>
      <c r="I751" s="2">
        <f>'Moving Avg'!H751</f>
        <v>0.5601499999999997</v>
      </c>
      <c r="J751" s="5" t="str">
        <f>OBV!F751</f>
        <v>NEUTRAL</v>
      </c>
      <c r="K751" s="5" t="str">
        <f>OBV!G751</f>
        <v>NEUTRAL</v>
      </c>
      <c r="L751" s="5" t="str">
        <f>OBV!H751</f>
        <v>NEUTRAL</v>
      </c>
      <c r="M751" s="7">
        <f t="shared" si="110"/>
        <v>25</v>
      </c>
      <c r="N751" s="7">
        <f t="shared" si="111"/>
        <v>45</v>
      </c>
      <c r="O751" s="7">
        <f t="shared" si="112"/>
        <v>0</v>
      </c>
      <c r="P751" s="7">
        <f t="shared" si="113"/>
        <v>33</v>
      </c>
      <c r="Q751" s="8">
        <f t="shared" si="114"/>
        <v>29.45</v>
      </c>
      <c r="R751" s="8">
        <f t="shared" si="115"/>
        <v>22.25</v>
      </c>
      <c r="S751" s="8">
        <f t="shared" si="116"/>
        <v>25.35</v>
      </c>
      <c r="T751" s="8">
        <f t="shared" si="117"/>
        <v>25.75</v>
      </c>
      <c r="U751" s="7">
        <f t="shared" si="118"/>
        <v>25.683333333333337</v>
      </c>
      <c r="V751" s="7">
        <f t="shared" si="119"/>
        <v>25.700000000000003</v>
      </c>
    </row>
    <row r="752" spans="1:22" ht="13.5" x14ac:dyDescent="0.25">
      <c r="A752" s="3">
        <f>RSI!A752</f>
        <v>43402</v>
      </c>
      <c r="B752" s="2">
        <f>RSI!B752</f>
        <v>0.48</v>
      </c>
      <c r="C752" s="2">
        <f>RSI!I752</f>
        <v>51.904068971885245</v>
      </c>
      <c r="D752" s="2">
        <f>MACD!E752</f>
        <v>6.3747532626795556E-3</v>
      </c>
      <c r="E752" s="2">
        <f>MACD!F752</f>
        <v>1.0237283210608749E-2</v>
      </c>
      <c r="F752" s="2">
        <f>'Moving Avg'!D752</f>
        <v>0.46400000000000008</v>
      </c>
      <c r="G752" s="2">
        <f>'Moving Avg'!F752</f>
        <v>0.47250000000000003</v>
      </c>
      <c r="H752" s="2">
        <f>'Moving Avg'!G752</f>
        <v>0.49480000000000002</v>
      </c>
      <c r="I752" s="2">
        <f>'Moving Avg'!H752</f>
        <v>0.55964999999999965</v>
      </c>
      <c r="J752" s="5" t="str">
        <f>OBV!F752</f>
        <v>BULLISH</v>
      </c>
      <c r="K752" s="5" t="str">
        <f>OBV!G752</f>
        <v>NEUTRAL</v>
      </c>
      <c r="L752" s="5" t="str">
        <f>OBV!H752</f>
        <v>CONFIRMED BULLISH</v>
      </c>
      <c r="M752" s="7">
        <f t="shared" si="110"/>
        <v>25</v>
      </c>
      <c r="N752" s="7">
        <f t="shared" si="111"/>
        <v>45</v>
      </c>
      <c r="O752" s="7">
        <f t="shared" si="112"/>
        <v>0</v>
      </c>
      <c r="P752" s="7">
        <f t="shared" si="113"/>
        <v>83.5</v>
      </c>
      <c r="Q752" s="8">
        <f t="shared" si="114"/>
        <v>37.024999999999999</v>
      </c>
      <c r="R752" s="8">
        <f t="shared" si="115"/>
        <v>34.875</v>
      </c>
      <c r="S752" s="8">
        <f t="shared" si="116"/>
        <v>48.075000000000003</v>
      </c>
      <c r="T752" s="8">
        <f t="shared" si="117"/>
        <v>38.375</v>
      </c>
      <c r="U752" s="7">
        <f t="shared" si="118"/>
        <v>39.991666666666667</v>
      </c>
      <c r="V752" s="7">
        <f t="shared" si="119"/>
        <v>39.587500000000006</v>
      </c>
    </row>
    <row r="753" spans="1:22" ht="13.5" x14ac:dyDescent="0.25">
      <c r="A753" s="3">
        <f>RSI!A753</f>
        <v>43403</v>
      </c>
      <c r="B753" s="2">
        <f>RSI!B753</f>
        <v>0.48</v>
      </c>
      <c r="C753" s="2">
        <f>RSI!I753</f>
        <v>51.904068971885245</v>
      </c>
      <c r="D753" s="2">
        <f>MACD!E753</f>
        <v>2.594933565459534E-3</v>
      </c>
      <c r="E753" s="2">
        <f>MACD!F753</f>
        <v>8.708813281578907E-3</v>
      </c>
      <c r="F753" s="2">
        <f>'Moving Avg'!D753</f>
        <v>0.46799999999999997</v>
      </c>
      <c r="G753" s="2">
        <f>'Moving Avg'!F753</f>
        <v>0.47099999999999997</v>
      </c>
      <c r="H753" s="2">
        <f>'Moving Avg'!G753</f>
        <v>0.49400000000000005</v>
      </c>
      <c r="I753" s="2">
        <f>'Moving Avg'!H753</f>
        <v>0.5591499999999997</v>
      </c>
      <c r="J753" s="5" t="str">
        <f>OBV!F753</f>
        <v>BULLISH</v>
      </c>
      <c r="K753" s="5" t="str">
        <f>OBV!G753</f>
        <v>NEUTRAL</v>
      </c>
      <c r="L753" s="5" t="str">
        <f>OBV!H753</f>
        <v>CONFIRMED BULLISH</v>
      </c>
      <c r="M753" s="7">
        <f t="shared" si="110"/>
        <v>25</v>
      </c>
      <c r="N753" s="7">
        <f t="shared" si="111"/>
        <v>45</v>
      </c>
      <c r="O753" s="7">
        <f t="shared" si="112"/>
        <v>0</v>
      </c>
      <c r="P753" s="7">
        <f t="shared" si="113"/>
        <v>83.5</v>
      </c>
      <c r="Q753" s="8">
        <f t="shared" si="114"/>
        <v>37.024999999999999</v>
      </c>
      <c r="R753" s="8">
        <f t="shared" si="115"/>
        <v>34.875</v>
      </c>
      <c r="S753" s="8">
        <f t="shared" si="116"/>
        <v>48.075000000000003</v>
      </c>
      <c r="T753" s="8">
        <f t="shared" si="117"/>
        <v>38.375</v>
      </c>
      <c r="U753" s="7">
        <f t="shared" si="118"/>
        <v>39.991666666666667</v>
      </c>
      <c r="V753" s="7">
        <f t="shared" si="119"/>
        <v>39.587500000000006</v>
      </c>
    </row>
    <row r="754" spans="1:22" ht="13.5" x14ac:dyDescent="0.25">
      <c r="A754" s="3">
        <f>RSI!A754</f>
        <v>43404</v>
      </c>
      <c r="B754" s="2">
        <f>RSI!B754</f>
        <v>0.48</v>
      </c>
      <c r="C754" s="2">
        <f>RSI!I754</f>
        <v>51.904068971885245</v>
      </c>
      <c r="D754" s="2">
        <f>MACD!E754</f>
        <v>-6.2395575362123035E-4</v>
      </c>
      <c r="E754" s="2">
        <f>MACD!F754</f>
        <v>6.8422594745388794E-3</v>
      </c>
      <c r="F754" s="2">
        <f>'Moving Avg'!D754</f>
        <v>0.47199999999999998</v>
      </c>
      <c r="G754" s="2">
        <f>'Moving Avg'!F754</f>
        <v>0.46900000000000003</v>
      </c>
      <c r="H754" s="2">
        <f>'Moving Avg'!G754</f>
        <v>0.49320000000000008</v>
      </c>
      <c r="I754" s="2">
        <f>'Moving Avg'!H754</f>
        <v>0.55859999999999976</v>
      </c>
      <c r="J754" s="5" t="str">
        <f>OBV!F754</f>
        <v>BULLISH</v>
      </c>
      <c r="K754" s="5" t="str">
        <f>OBV!G754</f>
        <v>NEUTRAL</v>
      </c>
      <c r="L754" s="5" t="str">
        <f>OBV!H754</f>
        <v>CONFIRMED BULLISH</v>
      </c>
      <c r="M754" s="7">
        <f t="shared" si="110"/>
        <v>25</v>
      </c>
      <c r="N754" s="7">
        <f t="shared" si="111"/>
        <v>45</v>
      </c>
      <c r="O754" s="7">
        <f t="shared" si="112"/>
        <v>0</v>
      </c>
      <c r="P754" s="7">
        <f t="shared" si="113"/>
        <v>83.5</v>
      </c>
      <c r="Q754" s="8">
        <f t="shared" si="114"/>
        <v>37.024999999999999</v>
      </c>
      <c r="R754" s="8">
        <f t="shared" si="115"/>
        <v>34.875</v>
      </c>
      <c r="S754" s="8">
        <f t="shared" si="116"/>
        <v>48.075000000000003</v>
      </c>
      <c r="T754" s="8">
        <f t="shared" si="117"/>
        <v>38.375</v>
      </c>
      <c r="U754" s="7">
        <f t="shared" si="118"/>
        <v>39.991666666666667</v>
      </c>
      <c r="V754" s="7">
        <f t="shared" si="119"/>
        <v>39.587500000000006</v>
      </c>
    </row>
    <row r="755" spans="1:22" ht="13.5" x14ac:dyDescent="0.25">
      <c r="A755" s="3">
        <f>RSI!A755</f>
        <v>43405</v>
      </c>
      <c r="B755" s="2">
        <f>RSI!B755</f>
        <v>0.46</v>
      </c>
      <c r="C755" s="2">
        <f>RSI!I755</f>
        <v>39.731670601066959</v>
      </c>
      <c r="D755" s="2">
        <f>MACD!E755</f>
        <v>-1.8852057243697318E-3</v>
      </c>
      <c r="E755" s="2">
        <f>MACD!F755</f>
        <v>5.0967664347571582E-3</v>
      </c>
      <c r="F755" s="2">
        <f>'Moving Avg'!D755</f>
        <v>0.47199999999999998</v>
      </c>
      <c r="G755" s="2">
        <f>'Moving Avg'!F755</f>
        <v>0.46700000000000008</v>
      </c>
      <c r="H755" s="2">
        <f>'Moving Avg'!G755</f>
        <v>0.4920000000000001</v>
      </c>
      <c r="I755" s="2">
        <f>'Moving Avg'!H755</f>
        <v>0.55789999999999973</v>
      </c>
      <c r="J755" s="5" t="str">
        <f>OBV!F755</f>
        <v>BULLISH</v>
      </c>
      <c r="K755" s="5" t="str">
        <f>OBV!G755</f>
        <v>NEUTRAL</v>
      </c>
      <c r="L755" s="5" t="str">
        <f>OBV!H755</f>
        <v>NEUTRAL</v>
      </c>
      <c r="M755" s="7">
        <f t="shared" si="110"/>
        <v>25</v>
      </c>
      <c r="N755" s="7">
        <f t="shared" si="111"/>
        <v>45</v>
      </c>
      <c r="O755" s="7">
        <f t="shared" si="112"/>
        <v>0</v>
      </c>
      <c r="P755" s="7">
        <f t="shared" si="113"/>
        <v>49.5</v>
      </c>
      <c r="Q755" s="8">
        <f t="shared" si="114"/>
        <v>31.925000000000001</v>
      </c>
      <c r="R755" s="8">
        <f t="shared" si="115"/>
        <v>26.375</v>
      </c>
      <c r="S755" s="8">
        <f t="shared" si="116"/>
        <v>32.775000000000006</v>
      </c>
      <c r="T755" s="8">
        <f t="shared" si="117"/>
        <v>29.875</v>
      </c>
      <c r="U755" s="7">
        <f t="shared" si="118"/>
        <v>30.358333333333334</v>
      </c>
      <c r="V755" s="7">
        <f t="shared" si="119"/>
        <v>30.237500000000001</v>
      </c>
    </row>
    <row r="756" spans="1:22" ht="13.5" x14ac:dyDescent="0.25">
      <c r="A756" s="3">
        <f>RSI!A756</f>
        <v>43406</v>
      </c>
      <c r="B756" s="2">
        <f>RSI!B756</f>
        <v>0.44</v>
      </c>
      <c r="C756" s="2">
        <f>RSI!I756</f>
        <v>31.720448759445858</v>
      </c>
      <c r="D756" s="2">
        <f>MACD!E756</f>
        <v>-1.3703992259604947E-3</v>
      </c>
      <c r="E756" s="2">
        <f>MACD!F756</f>
        <v>3.8033333026136281E-3</v>
      </c>
      <c r="F756" s="2">
        <f>'Moving Avg'!D756</f>
        <v>0.46799999999999997</v>
      </c>
      <c r="G756" s="2">
        <f>'Moving Avg'!F756</f>
        <v>0.46500000000000002</v>
      </c>
      <c r="H756" s="2">
        <f>'Moving Avg'!G756</f>
        <v>0.49040000000000022</v>
      </c>
      <c r="I756" s="2">
        <f>'Moving Avg'!H756</f>
        <v>0.55704999999999971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  <c r="M756" s="7">
        <f t="shared" si="110"/>
        <v>25</v>
      </c>
      <c r="N756" s="7">
        <f t="shared" si="111"/>
        <v>45</v>
      </c>
      <c r="O756" s="7">
        <f t="shared" si="112"/>
        <v>0</v>
      </c>
      <c r="P756" s="7">
        <f t="shared" si="113"/>
        <v>33</v>
      </c>
      <c r="Q756" s="8">
        <f t="shared" si="114"/>
        <v>29.45</v>
      </c>
      <c r="R756" s="8">
        <f t="shared" si="115"/>
        <v>22.25</v>
      </c>
      <c r="S756" s="8">
        <f t="shared" si="116"/>
        <v>25.35</v>
      </c>
      <c r="T756" s="8">
        <f t="shared" si="117"/>
        <v>25.75</v>
      </c>
      <c r="U756" s="7">
        <f t="shared" si="118"/>
        <v>25.683333333333337</v>
      </c>
      <c r="V756" s="7">
        <f t="shared" si="119"/>
        <v>25.700000000000003</v>
      </c>
    </row>
    <row r="757" spans="1:22" ht="13.5" x14ac:dyDescent="0.25">
      <c r="A757" s="3">
        <f>RSI!A757</f>
        <v>43409</v>
      </c>
      <c r="B757" s="2">
        <f>RSI!B757</f>
        <v>0.44</v>
      </c>
      <c r="C757" s="2">
        <f>RSI!I757</f>
        <v>31.720448759445858</v>
      </c>
      <c r="D757" s="2">
        <f>MACD!E757</f>
        <v>-7.2352348816462353E-4</v>
      </c>
      <c r="E757" s="2">
        <f>MACD!F757</f>
        <v>2.8979619444579777E-3</v>
      </c>
      <c r="F757" s="2">
        <f>'Moving Avg'!D757</f>
        <v>0.45999999999999996</v>
      </c>
      <c r="G757" s="2">
        <f>'Moving Avg'!F757</f>
        <v>0.46349999999999997</v>
      </c>
      <c r="H757" s="2">
        <f>'Moving Avg'!G757</f>
        <v>0.48880000000000023</v>
      </c>
      <c r="I757" s="2">
        <f>'Moving Avg'!H757</f>
        <v>0.55604999999999971</v>
      </c>
      <c r="J757" s="5" t="str">
        <f>OBV!F757</f>
        <v>BEARISH</v>
      </c>
      <c r="K757" s="5" t="str">
        <f>OBV!G757</f>
        <v>NEUTRAL</v>
      </c>
      <c r="L757" s="5" t="str">
        <f>OBV!H757</f>
        <v>CONFIRMED BEARISH</v>
      </c>
      <c r="M757" s="7">
        <f t="shared" si="110"/>
        <v>25</v>
      </c>
      <c r="N757" s="7">
        <f t="shared" si="111"/>
        <v>45</v>
      </c>
      <c r="O757" s="7">
        <f t="shared" si="112"/>
        <v>0</v>
      </c>
      <c r="P757" s="7">
        <f t="shared" si="113"/>
        <v>16.5</v>
      </c>
      <c r="Q757" s="8">
        <f t="shared" si="114"/>
        <v>26.975000000000001</v>
      </c>
      <c r="R757" s="8">
        <f t="shared" si="115"/>
        <v>18.125</v>
      </c>
      <c r="S757" s="8">
        <f t="shared" si="116"/>
        <v>17.925000000000001</v>
      </c>
      <c r="T757" s="8">
        <f t="shared" si="117"/>
        <v>21.625</v>
      </c>
      <c r="U757" s="7">
        <f t="shared" si="118"/>
        <v>21.008333333333336</v>
      </c>
      <c r="V757" s="7">
        <f t="shared" si="119"/>
        <v>21.162500000000001</v>
      </c>
    </row>
    <row r="758" spans="1:22" ht="13.5" x14ac:dyDescent="0.25">
      <c r="A758" s="3">
        <f>RSI!A758</f>
        <v>43410</v>
      </c>
      <c r="B758" s="2">
        <f>RSI!B758</f>
        <v>0.42</v>
      </c>
      <c r="C758" s="2">
        <f>RSI!I758</f>
        <v>25.70858116002168</v>
      </c>
      <c r="D758" s="2">
        <f>MACD!E758</f>
        <v>1.5009349786346271E-3</v>
      </c>
      <c r="E758" s="2">
        <f>MACD!F758</f>
        <v>2.6185565512933076E-3</v>
      </c>
      <c r="F758" s="2">
        <f>'Moving Avg'!D758</f>
        <v>0.44799999999999995</v>
      </c>
      <c r="G758" s="2">
        <f>'Moving Avg'!F758</f>
        <v>0.46200000000000002</v>
      </c>
      <c r="H758" s="2">
        <f>'Moving Avg'!G758</f>
        <v>0.48680000000000029</v>
      </c>
      <c r="I758" s="2">
        <f>'Moving Avg'!H758</f>
        <v>0.55479999999999974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  <c r="M758" s="7">
        <f t="shared" si="110"/>
        <v>50</v>
      </c>
      <c r="N758" s="7">
        <f t="shared" si="111"/>
        <v>45</v>
      </c>
      <c r="O758" s="7">
        <f t="shared" si="112"/>
        <v>0</v>
      </c>
      <c r="P758" s="7">
        <f t="shared" si="113"/>
        <v>16.5</v>
      </c>
      <c r="Q758" s="8">
        <f t="shared" si="114"/>
        <v>35.725000000000001</v>
      </c>
      <c r="R758" s="8">
        <f t="shared" si="115"/>
        <v>23.125</v>
      </c>
      <c r="S758" s="8">
        <f t="shared" si="116"/>
        <v>21.675000000000001</v>
      </c>
      <c r="T758" s="8">
        <f t="shared" si="117"/>
        <v>27.875</v>
      </c>
      <c r="U758" s="7">
        <f t="shared" si="118"/>
        <v>26.841666666666669</v>
      </c>
      <c r="V758" s="7">
        <f t="shared" si="119"/>
        <v>27.1</v>
      </c>
    </row>
    <row r="759" spans="1:22" ht="13.5" x14ac:dyDescent="0.25">
      <c r="A759" s="3">
        <f>RSI!A759</f>
        <v>43411</v>
      </c>
      <c r="B759" s="2">
        <f>RSI!B759</f>
        <v>0.42</v>
      </c>
      <c r="C759" s="2">
        <f>RSI!I759</f>
        <v>25.70858116002168</v>
      </c>
      <c r="D759" s="2">
        <f>MACD!E759</f>
        <v>3.6824801024388232E-3</v>
      </c>
      <c r="E759" s="2">
        <f>MACD!F759</f>
        <v>2.8313412615224112E-3</v>
      </c>
      <c r="F759" s="2">
        <f>'Moving Avg'!D759</f>
        <v>0.43600000000000005</v>
      </c>
      <c r="G759" s="2">
        <f>'Moving Avg'!F759</f>
        <v>0.45950000000000008</v>
      </c>
      <c r="H759" s="2">
        <f>'Moving Avg'!G759</f>
        <v>0.48480000000000034</v>
      </c>
      <c r="I759" s="2">
        <f>'Moving Avg'!H759</f>
        <v>0.55339999999999967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  <c r="M759" s="7">
        <f t="shared" si="110"/>
        <v>50</v>
      </c>
      <c r="N759" s="7">
        <f t="shared" si="111"/>
        <v>0</v>
      </c>
      <c r="O759" s="7">
        <f t="shared" si="112"/>
        <v>0</v>
      </c>
      <c r="P759" s="7">
        <f t="shared" si="113"/>
        <v>16.5</v>
      </c>
      <c r="Q759" s="8">
        <f t="shared" si="114"/>
        <v>19.975000000000001</v>
      </c>
      <c r="R759" s="8">
        <f t="shared" si="115"/>
        <v>14.125</v>
      </c>
      <c r="S759" s="8">
        <f t="shared" si="116"/>
        <v>14.925000000000001</v>
      </c>
      <c r="T759" s="8">
        <f t="shared" si="117"/>
        <v>16.625</v>
      </c>
      <c r="U759" s="7">
        <f t="shared" si="118"/>
        <v>16.341666666666669</v>
      </c>
      <c r="V759" s="7">
        <f t="shared" si="119"/>
        <v>16.412500000000001</v>
      </c>
    </row>
    <row r="760" spans="1:22" ht="13.5" x14ac:dyDescent="0.25">
      <c r="A760" s="3">
        <f>RSI!A760</f>
        <v>43412</v>
      </c>
      <c r="B760" s="2">
        <f>RSI!B760</f>
        <v>0.43</v>
      </c>
      <c r="C760" s="2">
        <f>RSI!I760</f>
        <v>33.064943159017034</v>
      </c>
      <c r="D760" s="2">
        <f>MACD!E760</f>
        <v>5.0648020073858491E-3</v>
      </c>
      <c r="E760" s="2">
        <f>MACD!F760</f>
        <v>3.2780334106950991E-3</v>
      </c>
      <c r="F760" s="2">
        <f>'Moving Avg'!D760</f>
        <v>0.43</v>
      </c>
      <c r="G760" s="2">
        <f>'Moving Avg'!F760</f>
        <v>0.45700000000000013</v>
      </c>
      <c r="H760" s="2">
        <f>'Moving Avg'!G760</f>
        <v>0.48300000000000032</v>
      </c>
      <c r="I760" s="2">
        <f>'Moving Avg'!H760</f>
        <v>0.55189999999999972</v>
      </c>
      <c r="J760" s="5" t="str">
        <f>OBV!F760</f>
        <v>BULLISH</v>
      </c>
      <c r="K760" s="5" t="str">
        <f>OBV!G760</f>
        <v>NEUTRAL</v>
      </c>
      <c r="L760" s="5" t="str">
        <f>OBV!H760</f>
        <v>BULLISH DIVERGENCE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66.5</v>
      </c>
      <c r="Q760" s="8">
        <f t="shared" si="114"/>
        <v>18.725000000000001</v>
      </c>
      <c r="R760" s="8">
        <f t="shared" si="115"/>
        <v>21.625</v>
      </c>
      <c r="S760" s="8">
        <f t="shared" si="116"/>
        <v>33.674999999999997</v>
      </c>
      <c r="T760" s="8">
        <f t="shared" si="117"/>
        <v>22.875</v>
      </c>
      <c r="U760" s="7">
        <f t="shared" si="118"/>
        <v>24.675000000000001</v>
      </c>
      <c r="V760" s="7">
        <f t="shared" si="119"/>
        <v>24.225000000000001</v>
      </c>
    </row>
    <row r="761" spans="1:22" ht="13.5" x14ac:dyDescent="0.25">
      <c r="A761" s="3">
        <f>RSI!A761</f>
        <v>43413</v>
      </c>
      <c r="B761" s="2">
        <f>RSI!B761</f>
        <v>0.43</v>
      </c>
      <c r="C761" s="2">
        <f>RSI!I761</f>
        <v>33.064943159017034</v>
      </c>
      <c r="D761" s="2">
        <f>MACD!E761</f>
        <v>6.4319795453655626E-3</v>
      </c>
      <c r="E761" s="2">
        <f>MACD!F761</f>
        <v>3.9088226376291918E-3</v>
      </c>
      <c r="F761" s="2">
        <f>'Moving Avg'!D761</f>
        <v>0.42800000000000005</v>
      </c>
      <c r="G761" s="2">
        <f>'Moving Avg'!F761</f>
        <v>0.45450000000000007</v>
      </c>
      <c r="H761" s="2">
        <f>'Moving Avg'!G761</f>
        <v>0.48120000000000035</v>
      </c>
      <c r="I761" s="2">
        <f>'Moving Avg'!H761</f>
        <v>0.55019999999999991</v>
      </c>
      <c r="J761" s="5" t="str">
        <f>OBV!F761</f>
        <v>BULLISH</v>
      </c>
      <c r="K761" s="5" t="str">
        <f>OBV!G761</f>
        <v>NEUTRAL</v>
      </c>
      <c r="L761" s="5" t="str">
        <f>OBV!H761</f>
        <v>BULLISH DIVERGENCE</v>
      </c>
      <c r="M761" s="7">
        <f t="shared" si="110"/>
        <v>25</v>
      </c>
      <c r="N761" s="7">
        <f t="shared" si="111"/>
        <v>0</v>
      </c>
      <c r="O761" s="7">
        <f t="shared" si="112"/>
        <v>0</v>
      </c>
      <c r="P761" s="7">
        <f t="shared" si="113"/>
        <v>66.5</v>
      </c>
      <c r="Q761" s="8">
        <f t="shared" si="114"/>
        <v>18.725000000000001</v>
      </c>
      <c r="R761" s="8">
        <f t="shared" si="115"/>
        <v>21.625</v>
      </c>
      <c r="S761" s="8">
        <f t="shared" si="116"/>
        <v>33.674999999999997</v>
      </c>
      <c r="T761" s="8">
        <f t="shared" si="117"/>
        <v>22.875</v>
      </c>
      <c r="U761" s="7">
        <f t="shared" si="118"/>
        <v>24.675000000000001</v>
      </c>
      <c r="V761" s="7">
        <f t="shared" si="119"/>
        <v>24.225000000000001</v>
      </c>
    </row>
    <row r="762" spans="1:22" ht="13.5" x14ac:dyDescent="0.25">
      <c r="A762" s="3">
        <f>RSI!A762</f>
        <v>43416</v>
      </c>
      <c r="B762" s="2">
        <f>RSI!B762</f>
        <v>0.41</v>
      </c>
      <c r="C762" s="2">
        <f>RSI!I762</f>
        <v>26.889055938989486</v>
      </c>
      <c r="D762" s="2">
        <f>MACD!E762</f>
        <v>1.2330116026171678E-2</v>
      </c>
      <c r="E762" s="2">
        <f>MACD!F762</f>
        <v>5.5930813153376897E-3</v>
      </c>
      <c r="F762" s="2">
        <f>'Moving Avg'!D762</f>
        <v>0.42199999999999999</v>
      </c>
      <c r="G762" s="2">
        <f>'Moving Avg'!F762</f>
        <v>0.45150000000000012</v>
      </c>
      <c r="H762" s="2">
        <f>'Moving Avg'!G762</f>
        <v>0.47900000000000031</v>
      </c>
      <c r="I762" s="2">
        <f>'Moving Avg'!H762</f>
        <v>0.54819999999999991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50</v>
      </c>
      <c r="N762" s="7">
        <f t="shared" si="111"/>
        <v>0</v>
      </c>
      <c r="O762" s="7">
        <f t="shared" si="112"/>
        <v>0</v>
      </c>
      <c r="P762" s="7">
        <f t="shared" si="113"/>
        <v>16.5</v>
      </c>
      <c r="Q762" s="8">
        <f t="shared" si="114"/>
        <v>19.975000000000001</v>
      </c>
      <c r="R762" s="8">
        <f t="shared" si="115"/>
        <v>14.125</v>
      </c>
      <c r="S762" s="8">
        <f t="shared" si="116"/>
        <v>14.925000000000001</v>
      </c>
      <c r="T762" s="8">
        <f t="shared" si="117"/>
        <v>16.625</v>
      </c>
      <c r="U762" s="7">
        <f t="shared" si="118"/>
        <v>16.341666666666669</v>
      </c>
      <c r="V762" s="7">
        <f t="shared" si="119"/>
        <v>16.412500000000001</v>
      </c>
    </row>
    <row r="763" spans="1:22" ht="13.5" x14ac:dyDescent="0.25">
      <c r="A763" s="3">
        <f>RSI!A763</f>
        <v>43417</v>
      </c>
      <c r="B763" s="2">
        <f>RSI!B763</f>
        <v>0.41</v>
      </c>
      <c r="C763" s="2">
        <f>RSI!I763</f>
        <v>26.889055938989486</v>
      </c>
      <c r="D763" s="2">
        <f>MACD!E763</f>
        <v>1.7608369781490718E-2</v>
      </c>
      <c r="E763" s="2">
        <f>MACD!F763</f>
        <v>7.9961390085682964E-3</v>
      </c>
      <c r="F763" s="2">
        <f>'Moving Avg'!D763</f>
        <v>0.42000000000000004</v>
      </c>
      <c r="G763" s="2">
        <f>'Moving Avg'!F763</f>
        <v>0.44900000000000012</v>
      </c>
      <c r="H763" s="2">
        <f>'Moving Avg'!G763</f>
        <v>0.47680000000000033</v>
      </c>
      <c r="I763" s="2">
        <f>'Moving Avg'!H763</f>
        <v>0.54604999999999981</v>
      </c>
      <c r="J763" s="5" t="str">
        <f>OBV!F763</f>
        <v>BULLISH</v>
      </c>
      <c r="K763" s="5" t="str">
        <f>OBV!G763</f>
        <v>NEUTRAL</v>
      </c>
      <c r="L763" s="5" t="str">
        <f>OBV!H763</f>
        <v>BULLISH DIVERGENCE</v>
      </c>
      <c r="M763" s="7">
        <f t="shared" si="110"/>
        <v>50</v>
      </c>
      <c r="N763" s="7">
        <f t="shared" si="111"/>
        <v>0</v>
      </c>
      <c r="O763" s="7">
        <f t="shared" si="112"/>
        <v>0</v>
      </c>
      <c r="P763" s="7">
        <f t="shared" si="113"/>
        <v>66.5</v>
      </c>
      <c r="Q763" s="8">
        <f t="shared" si="114"/>
        <v>27.475000000000001</v>
      </c>
      <c r="R763" s="8">
        <f t="shared" si="115"/>
        <v>26.625</v>
      </c>
      <c r="S763" s="8">
        <f t="shared" si="116"/>
        <v>37.424999999999997</v>
      </c>
      <c r="T763" s="8">
        <f t="shared" si="117"/>
        <v>29.125</v>
      </c>
      <c r="U763" s="7">
        <f t="shared" si="118"/>
        <v>30.508333333333336</v>
      </c>
      <c r="V763" s="7">
        <f t="shared" si="119"/>
        <v>30.162500000000001</v>
      </c>
    </row>
    <row r="764" spans="1:22" ht="13.5" x14ac:dyDescent="0.25">
      <c r="A764" s="3">
        <f>RSI!A764</f>
        <v>43418</v>
      </c>
      <c r="B764" s="2">
        <f>RSI!B764</f>
        <v>0.42</v>
      </c>
      <c r="C764" s="2">
        <f>RSI!I764</f>
        <v>34.033885177421368</v>
      </c>
      <c r="D764" s="2">
        <f>MACD!E764</f>
        <v>2.1600068652108395E-2</v>
      </c>
      <c r="E764" s="2">
        <f>MACD!F764</f>
        <v>1.0716924937276317E-2</v>
      </c>
      <c r="F764" s="2">
        <f>'Moving Avg'!D764</f>
        <v>0.42000000000000004</v>
      </c>
      <c r="G764" s="2">
        <f>'Moving Avg'!F764</f>
        <v>0.44699999999999995</v>
      </c>
      <c r="H764" s="2">
        <f>'Moving Avg'!G764</f>
        <v>0.47480000000000033</v>
      </c>
      <c r="I764" s="2">
        <f>'Moving Avg'!H764</f>
        <v>0.54419999999999991</v>
      </c>
      <c r="J764" s="5" t="str">
        <f>OBV!F764</f>
        <v>BULLISH</v>
      </c>
      <c r="K764" s="5" t="str">
        <f>OBV!G764</f>
        <v>NEUTRAL</v>
      </c>
      <c r="L764" s="5" t="str">
        <f>OBV!H764</f>
        <v>NEUTRAL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49.5</v>
      </c>
      <c r="Q764" s="8">
        <f t="shared" si="114"/>
        <v>16.175000000000001</v>
      </c>
      <c r="R764" s="8">
        <f t="shared" si="115"/>
        <v>17.375</v>
      </c>
      <c r="S764" s="8">
        <f t="shared" si="116"/>
        <v>26.025000000000002</v>
      </c>
      <c r="T764" s="8">
        <f t="shared" si="117"/>
        <v>18.625</v>
      </c>
      <c r="U764" s="7">
        <f t="shared" si="118"/>
        <v>19.858333333333334</v>
      </c>
      <c r="V764" s="7">
        <f t="shared" si="119"/>
        <v>19.55</v>
      </c>
    </row>
    <row r="765" spans="1:22" ht="13.5" x14ac:dyDescent="0.25">
      <c r="A765" s="3">
        <f>RSI!A765</f>
        <v>43419</v>
      </c>
      <c r="B765" s="2">
        <f>RSI!B765</f>
        <v>0.41</v>
      </c>
      <c r="C765" s="2">
        <f>RSI!I765</f>
        <v>30.793118137174233</v>
      </c>
      <c r="D765" s="2">
        <f>MACD!E765</f>
        <v>2.2828891771229209E-2</v>
      </c>
      <c r="E765" s="2">
        <f>MACD!F765</f>
        <v>1.3139318304066895E-2</v>
      </c>
      <c r="F765" s="2">
        <f>'Moving Avg'!D765</f>
        <v>0.41600000000000004</v>
      </c>
      <c r="G765" s="2">
        <f>'Moving Avg'!F765</f>
        <v>0.44450000000000001</v>
      </c>
      <c r="H765" s="2">
        <f>'Moving Avg'!G765</f>
        <v>0.47260000000000035</v>
      </c>
      <c r="I765" s="2">
        <f>'Moving Avg'!H765</f>
        <v>0.54244999999999988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16.5</v>
      </c>
      <c r="Q765" s="8">
        <f t="shared" si="114"/>
        <v>11.225</v>
      </c>
      <c r="R765" s="8">
        <f t="shared" si="115"/>
        <v>9.125</v>
      </c>
      <c r="S765" s="8">
        <f t="shared" si="116"/>
        <v>11.175000000000001</v>
      </c>
      <c r="T765" s="8">
        <f t="shared" si="117"/>
        <v>10.375</v>
      </c>
      <c r="U765" s="7">
        <f t="shared" si="118"/>
        <v>10.508333333333335</v>
      </c>
      <c r="V765" s="7">
        <f t="shared" si="119"/>
        <v>10.475000000000001</v>
      </c>
    </row>
    <row r="766" spans="1:22" ht="13.5" x14ac:dyDescent="0.25">
      <c r="A766" s="3">
        <f>RSI!A766</f>
        <v>43420</v>
      </c>
      <c r="B766" s="2">
        <f>RSI!B766</f>
        <v>0.41</v>
      </c>
      <c r="C766" s="2">
        <f>RSI!I766</f>
        <v>30.793118137174233</v>
      </c>
      <c r="D766" s="2">
        <f>MACD!E766</f>
        <v>2.102436410932973E-2</v>
      </c>
      <c r="E766" s="2">
        <f>MACD!F766</f>
        <v>1.4716327465119462E-2</v>
      </c>
      <c r="F766" s="2">
        <f>'Moving Avg'!D766</f>
        <v>0.41200000000000003</v>
      </c>
      <c r="G766" s="2">
        <f>'Moving Avg'!F766</f>
        <v>0.44200000000000006</v>
      </c>
      <c r="H766" s="2">
        <f>'Moving Avg'!G766</f>
        <v>0.47060000000000035</v>
      </c>
      <c r="I766" s="2">
        <f>'Moving Avg'!H766</f>
        <v>0.54084999999999983</v>
      </c>
      <c r="J766" s="5" t="str">
        <f>OBV!F766</f>
        <v>BEARISH</v>
      </c>
      <c r="K766" s="5" t="str">
        <f>OBV!G766</f>
        <v>NEUTRAL</v>
      </c>
      <c r="L766" s="5" t="str">
        <f>OBV!H766</f>
        <v>CONFIRMED BEARISH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16.5</v>
      </c>
      <c r="Q766" s="8">
        <f t="shared" si="114"/>
        <v>11.225</v>
      </c>
      <c r="R766" s="8">
        <f t="shared" si="115"/>
        <v>9.125</v>
      </c>
      <c r="S766" s="8">
        <f t="shared" si="116"/>
        <v>11.175000000000001</v>
      </c>
      <c r="T766" s="8">
        <f t="shared" si="117"/>
        <v>10.375</v>
      </c>
      <c r="U766" s="7">
        <f t="shared" si="118"/>
        <v>10.508333333333335</v>
      </c>
      <c r="V766" s="7">
        <f t="shared" si="119"/>
        <v>10.475000000000001</v>
      </c>
    </row>
    <row r="767" spans="1:22" ht="13.5" x14ac:dyDescent="0.25">
      <c r="A767" s="3">
        <f>RSI!A767</f>
        <v>43423</v>
      </c>
      <c r="B767" s="2">
        <f>RSI!B767</f>
        <v>0.4</v>
      </c>
      <c r="C767" s="2">
        <f>RSI!I767</f>
        <v>27.730687331321505</v>
      </c>
      <c r="D767" s="2">
        <f>MACD!E767</f>
        <v>2.0453587575256671E-2</v>
      </c>
      <c r="E767" s="2">
        <f>MACD!F767</f>
        <v>1.5863779487146904E-2</v>
      </c>
      <c r="F767" s="2">
        <f>'Moving Avg'!D767</f>
        <v>0.41</v>
      </c>
      <c r="G767" s="2">
        <f>'Moving Avg'!F767</f>
        <v>0.43900000000000006</v>
      </c>
      <c r="H767" s="2">
        <f>'Moving Avg'!G767</f>
        <v>0.46840000000000032</v>
      </c>
      <c r="I767" s="2">
        <f>'Moving Avg'!H767</f>
        <v>0.53924999999999979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  <c r="M767" s="7">
        <f t="shared" si="110"/>
        <v>50</v>
      </c>
      <c r="N767" s="7">
        <f t="shared" si="111"/>
        <v>0</v>
      </c>
      <c r="O767" s="7">
        <f t="shared" si="112"/>
        <v>0</v>
      </c>
      <c r="P767" s="7">
        <f t="shared" si="113"/>
        <v>16.5</v>
      </c>
      <c r="Q767" s="8">
        <f t="shared" si="114"/>
        <v>19.975000000000001</v>
      </c>
      <c r="R767" s="8">
        <f t="shared" si="115"/>
        <v>14.125</v>
      </c>
      <c r="S767" s="8">
        <f t="shared" si="116"/>
        <v>14.925000000000001</v>
      </c>
      <c r="T767" s="8">
        <f t="shared" si="117"/>
        <v>16.625</v>
      </c>
      <c r="U767" s="7">
        <f t="shared" si="118"/>
        <v>16.341666666666669</v>
      </c>
      <c r="V767" s="7">
        <f t="shared" si="119"/>
        <v>16.412500000000001</v>
      </c>
    </row>
    <row r="768" spans="1:22" ht="13.5" x14ac:dyDescent="0.25">
      <c r="A768" s="3">
        <f>RSI!A768</f>
        <v>43425</v>
      </c>
      <c r="B768" s="2">
        <f>RSI!B768</f>
        <v>0.4</v>
      </c>
      <c r="C768" s="2">
        <f>RSI!I768</f>
        <v>27.730687331321505</v>
      </c>
      <c r="D768" s="2">
        <f>MACD!E768</f>
        <v>1.7152226044854668E-2</v>
      </c>
      <c r="E768" s="2">
        <f>MACD!F768</f>
        <v>1.6121468798688459E-2</v>
      </c>
      <c r="F768" s="2">
        <f>'Moving Avg'!D768</f>
        <v>0.40800000000000003</v>
      </c>
      <c r="G768" s="2">
        <f>'Moving Avg'!F768</f>
        <v>0.43600000000000005</v>
      </c>
      <c r="H768" s="2">
        <f>'Moving Avg'!G768</f>
        <v>0.46660000000000035</v>
      </c>
      <c r="I768" s="2">
        <f>'Moving Avg'!H768</f>
        <v>0.53784999999999983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  <c r="M768" s="7">
        <f t="shared" si="110"/>
        <v>50</v>
      </c>
      <c r="N768" s="7">
        <f t="shared" si="111"/>
        <v>0</v>
      </c>
      <c r="O768" s="7">
        <f t="shared" si="112"/>
        <v>0</v>
      </c>
      <c r="P768" s="7">
        <f t="shared" si="113"/>
        <v>16.5</v>
      </c>
      <c r="Q768" s="8">
        <f t="shared" si="114"/>
        <v>19.975000000000001</v>
      </c>
      <c r="R768" s="8">
        <f t="shared" si="115"/>
        <v>14.125</v>
      </c>
      <c r="S768" s="8">
        <f t="shared" si="116"/>
        <v>14.925000000000001</v>
      </c>
      <c r="T768" s="8">
        <f t="shared" si="117"/>
        <v>16.625</v>
      </c>
      <c r="U768" s="7">
        <f t="shared" si="118"/>
        <v>16.341666666666669</v>
      </c>
      <c r="V768" s="7">
        <f t="shared" si="119"/>
        <v>16.412500000000001</v>
      </c>
    </row>
    <row r="769" spans="1:22" ht="13.5" x14ac:dyDescent="0.25">
      <c r="A769" s="3">
        <f>RSI!A769</f>
        <v>43426</v>
      </c>
      <c r="B769" s="2">
        <f>RSI!B769</f>
        <v>0.4</v>
      </c>
      <c r="C769" s="2">
        <f>RSI!I769</f>
        <v>27.730687331321505</v>
      </c>
      <c r="D769" s="2">
        <f>MACD!E769</f>
        <v>1.4598142497732225E-2</v>
      </c>
      <c r="E769" s="2">
        <f>MACD!F769</f>
        <v>1.5816803538497213E-2</v>
      </c>
      <c r="F769" s="2">
        <f>'Moving Avg'!D769</f>
        <v>0.40400000000000003</v>
      </c>
      <c r="G769" s="2">
        <f>'Moving Avg'!F769</f>
        <v>0.433</v>
      </c>
      <c r="H769" s="2">
        <f>'Moving Avg'!G769</f>
        <v>0.46480000000000027</v>
      </c>
      <c r="I769" s="2">
        <f>'Moving Avg'!H769</f>
        <v>0.53659999999999985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  <c r="M769" s="7">
        <f t="shared" si="110"/>
        <v>50</v>
      </c>
      <c r="N769" s="7">
        <f t="shared" si="111"/>
        <v>45</v>
      </c>
      <c r="O769" s="7">
        <f t="shared" si="112"/>
        <v>0</v>
      </c>
      <c r="P769" s="7">
        <f t="shared" si="113"/>
        <v>16.5</v>
      </c>
      <c r="Q769" s="8">
        <f t="shared" si="114"/>
        <v>35.725000000000001</v>
      </c>
      <c r="R769" s="8">
        <f t="shared" si="115"/>
        <v>23.125</v>
      </c>
      <c r="S769" s="8">
        <f t="shared" si="116"/>
        <v>21.675000000000001</v>
      </c>
      <c r="T769" s="8">
        <f t="shared" si="117"/>
        <v>27.875</v>
      </c>
      <c r="U769" s="7">
        <f t="shared" si="118"/>
        <v>26.841666666666669</v>
      </c>
      <c r="V769" s="7">
        <f t="shared" si="119"/>
        <v>27.1</v>
      </c>
    </row>
    <row r="770" spans="1:22" ht="13.5" x14ac:dyDescent="0.25">
      <c r="A770" s="3">
        <f>RSI!A770</f>
        <v>43427</v>
      </c>
      <c r="B770" s="2">
        <f>RSI!B770</f>
        <v>0.4</v>
      </c>
      <c r="C770" s="2">
        <f>RSI!I770</f>
        <v>27.730687331321505</v>
      </c>
      <c r="D770" s="2">
        <f>MACD!E770</f>
        <v>1.4197101057704886E-2</v>
      </c>
      <c r="E770" s="2">
        <f>MACD!F770</f>
        <v>1.549286304233875E-2</v>
      </c>
      <c r="F770" s="2">
        <f>'Moving Avg'!D770</f>
        <v>0.40199999999999997</v>
      </c>
      <c r="G770" s="2">
        <f>'Moving Avg'!F770</f>
        <v>0.43000000000000005</v>
      </c>
      <c r="H770" s="2">
        <f>'Moving Avg'!G770</f>
        <v>0.46300000000000024</v>
      </c>
      <c r="I770" s="2">
        <f>'Moving Avg'!H770</f>
        <v>0.53529999999999989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  <c r="M770" s="7">
        <f t="shared" ref="M770:M833" si="120">IF(C770&lt;30,50, IF(C770&gt;70, 0, 25))</f>
        <v>50</v>
      </c>
      <c r="N770" s="7">
        <f t="shared" ref="N770:N833" si="121">IF(E770-D770&gt;0.02, 100, IF(E770-D770&lt;0,0,45))</f>
        <v>45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16.5</v>
      </c>
      <c r="Q770" s="8">
        <f t="shared" si="114"/>
        <v>35.725000000000001</v>
      </c>
      <c r="R770" s="8">
        <f t="shared" si="115"/>
        <v>23.125</v>
      </c>
      <c r="S770" s="8">
        <f t="shared" si="116"/>
        <v>21.675000000000001</v>
      </c>
      <c r="T770" s="8">
        <f t="shared" si="117"/>
        <v>27.875</v>
      </c>
      <c r="U770" s="7">
        <f t="shared" si="118"/>
        <v>26.841666666666669</v>
      </c>
      <c r="V770" s="7">
        <f t="shared" si="119"/>
        <v>27.1</v>
      </c>
    </row>
    <row r="771" spans="1:22" ht="13.5" x14ac:dyDescent="0.25">
      <c r="A771" s="3">
        <f>RSI!A771</f>
        <v>43430</v>
      </c>
      <c r="B771" s="2">
        <f>RSI!B771</f>
        <v>0.39</v>
      </c>
      <c r="C771" s="2">
        <f>RSI!I771</f>
        <v>24.458878702709868</v>
      </c>
      <c r="D771" s="2">
        <f>MACD!E771</f>
        <v>1.4803725558450331E-2</v>
      </c>
      <c r="E771" s="2">
        <f>MACD!F771</f>
        <v>1.5355035545561066E-2</v>
      </c>
      <c r="F771" s="2">
        <f>'Moving Avg'!D771</f>
        <v>0.39800000000000002</v>
      </c>
      <c r="G771" s="2">
        <f>'Moving Avg'!F771</f>
        <v>0.42650000000000005</v>
      </c>
      <c r="H771" s="2">
        <f>'Moving Avg'!G771</f>
        <v>0.46100000000000024</v>
      </c>
      <c r="I771" s="2">
        <f>'Moving Avg'!H771</f>
        <v>0.53389999999999982</v>
      </c>
      <c r="J771" s="5" t="str">
        <f>OBV!F771</f>
        <v>BEARISH</v>
      </c>
      <c r="K771" s="5" t="str">
        <f>OBV!G771</f>
        <v>STRONG</v>
      </c>
      <c r="L771" s="5" t="str">
        <f>OBV!H771</f>
        <v>CONFIRMED BEARISH</v>
      </c>
      <c r="M771" s="7">
        <f t="shared" si="120"/>
        <v>50</v>
      </c>
      <c r="N771" s="7">
        <f t="shared" si="121"/>
        <v>45</v>
      </c>
      <c r="O771" s="7">
        <f t="shared" si="122"/>
        <v>0</v>
      </c>
      <c r="P771" s="7">
        <f t="shared" si="123"/>
        <v>33</v>
      </c>
      <c r="Q771" s="8">
        <f t="shared" ref="Q771:Q834" si="124">0.35*M771+N771*0.35+O771*0.15+P771*0.15</f>
        <v>38.200000000000003</v>
      </c>
      <c r="R771" s="8">
        <f t="shared" ref="R771:R834" si="125">M771*0.2+N771*0.2+O771*0.35+P771*0.25</f>
        <v>27.25</v>
      </c>
      <c r="S771" s="8">
        <f t="shared" ref="S771:S834" si="126">M771*0.15+N771*0.15+O771*0.25+P771*0.45</f>
        <v>29.1</v>
      </c>
      <c r="T771" s="8">
        <f t="shared" ref="T771:T834" si="127">0.25*SUM(M771:P771)</f>
        <v>32</v>
      </c>
      <c r="U771" s="7">
        <f t="shared" ref="U771:U834" si="128">SUM(Q771:S771)/3</f>
        <v>31.516666666666669</v>
      </c>
      <c r="V771" s="7">
        <f t="shared" ref="V771:V834" si="129">SUM(Q771:T771)/4</f>
        <v>31.637500000000003</v>
      </c>
    </row>
    <row r="772" spans="1:22" ht="13.5" x14ac:dyDescent="0.25">
      <c r="A772" s="3">
        <f>RSI!A772</f>
        <v>43431</v>
      </c>
      <c r="B772" s="2">
        <f>RSI!B772</f>
        <v>0.4</v>
      </c>
      <c r="C772" s="2">
        <f>RSI!I772</f>
        <v>32.975120515690193</v>
      </c>
      <c r="D772" s="2">
        <f>MACD!E772</f>
        <v>1.174847437745663E-2</v>
      </c>
      <c r="E772" s="2">
        <f>MACD!F772</f>
        <v>1.463372331194018E-2</v>
      </c>
      <c r="F772" s="2">
        <f>'Moving Avg'!D772</f>
        <v>0.39800000000000002</v>
      </c>
      <c r="G772" s="2">
        <f>'Moving Avg'!F772</f>
        <v>0.42250000000000015</v>
      </c>
      <c r="H772" s="2">
        <f>'Moving Avg'!G772</f>
        <v>0.45920000000000022</v>
      </c>
      <c r="I772" s="2">
        <f>'Moving Avg'!H772</f>
        <v>0.53244999999999987</v>
      </c>
      <c r="J772" s="5" t="str">
        <f>OBV!F772</f>
        <v>BEARISH</v>
      </c>
      <c r="K772" s="5" t="str">
        <f>OBV!G772</f>
        <v>NEUTRAL</v>
      </c>
      <c r="L772" s="5" t="str">
        <f>OBV!H772</f>
        <v>NEUTRAL</v>
      </c>
      <c r="M772" s="7">
        <f t="shared" si="120"/>
        <v>25</v>
      </c>
      <c r="N772" s="7">
        <f t="shared" si="121"/>
        <v>45</v>
      </c>
      <c r="O772" s="7">
        <f t="shared" si="122"/>
        <v>0</v>
      </c>
      <c r="P772" s="7">
        <f t="shared" si="123"/>
        <v>16.5</v>
      </c>
      <c r="Q772" s="8">
        <f t="shared" si="124"/>
        <v>26.975000000000001</v>
      </c>
      <c r="R772" s="8">
        <f t="shared" si="125"/>
        <v>18.125</v>
      </c>
      <c r="S772" s="8">
        <f t="shared" si="126"/>
        <v>17.925000000000001</v>
      </c>
      <c r="T772" s="8">
        <f t="shared" si="127"/>
        <v>21.625</v>
      </c>
      <c r="U772" s="7">
        <f t="shared" si="128"/>
        <v>21.008333333333336</v>
      </c>
      <c r="V772" s="7">
        <f t="shared" si="129"/>
        <v>21.162500000000001</v>
      </c>
    </row>
    <row r="773" spans="1:22" ht="13.5" x14ac:dyDescent="0.25">
      <c r="A773" s="3">
        <f>RSI!A773</f>
        <v>43432</v>
      </c>
      <c r="B773" s="2">
        <f>RSI!B773</f>
        <v>0.39</v>
      </c>
      <c r="C773" s="2">
        <f>RSI!I773</f>
        <v>29.405091279673584</v>
      </c>
      <c r="D773" s="2">
        <f>MACD!E773</f>
        <v>1.0075574171521828E-2</v>
      </c>
      <c r="E773" s="2">
        <f>MACD!F773</f>
        <v>1.372209348385651E-2</v>
      </c>
      <c r="F773" s="2">
        <f>'Moving Avg'!D773</f>
        <v>0.39600000000000002</v>
      </c>
      <c r="G773" s="2">
        <f>'Moving Avg'!F773</f>
        <v>0.41800000000000004</v>
      </c>
      <c r="H773" s="2">
        <f>'Moving Avg'!G773</f>
        <v>0.45720000000000022</v>
      </c>
      <c r="I773" s="2">
        <f>'Moving Avg'!H773</f>
        <v>0.53079999999999994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  <c r="M773" s="7">
        <f t="shared" si="120"/>
        <v>50</v>
      </c>
      <c r="N773" s="7">
        <f t="shared" si="121"/>
        <v>45</v>
      </c>
      <c r="O773" s="7">
        <f t="shared" si="122"/>
        <v>0</v>
      </c>
      <c r="P773" s="7">
        <f t="shared" si="123"/>
        <v>33</v>
      </c>
      <c r="Q773" s="8">
        <f t="shared" si="124"/>
        <v>38.200000000000003</v>
      </c>
      <c r="R773" s="8">
        <f t="shared" si="125"/>
        <v>27.25</v>
      </c>
      <c r="S773" s="8">
        <f t="shared" si="126"/>
        <v>29.1</v>
      </c>
      <c r="T773" s="8">
        <f t="shared" si="127"/>
        <v>32</v>
      </c>
      <c r="U773" s="7">
        <f t="shared" si="128"/>
        <v>31.516666666666669</v>
      </c>
      <c r="V773" s="7">
        <f t="shared" si="129"/>
        <v>31.637500000000003</v>
      </c>
    </row>
    <row r="774" spans="1:22" ht="13.5" x14ac:dyDescent="0.25">
      <c r="A774" s="3">
        <f>RSI!A774</f>
        <v>43433</v>
      </c>
      <c r="B774" s="2">
        <f>RSI!B774</f>
        <v>0.41</v>
      </c>
      <c r="C774" s="2">
        <f>RSI!I774</f>
        <v>42.753986120137775</v>
      </c>
      <c r="D774" s="2">
        <f>MACD!E774</f>
        <v>8.9349762988205073E-3</v>
      </c>
      <c r="E774" s="2">
        <f>MACD!F774</f>
        <v>1.2764670046849311E-2</v>
      </c>
      <c r="F774" s="2">
        <f>'Moving Avg'!D774</f>
        <v>0.39800000000000002</v>
      </c>
      <c r="G774" s="2">
        <f>'Moving Avg'!F774</f>
        <v>0.41450000000000015</v>
      </c>
      <c r="H774" s="2">
        <f>'Moving Avg'!G774</f>
        <v>0.45520000000000016</v>
      </c>
      <c r="I774" s="2">
        <f>'Moving Avg'!H774</f>
        <v>0.52924999999999989</v>
      </c>
      <c r="J774" s="5" t="str">
        <f>OBV!F774</f>
        <v>BEARISH</v>
      </c>
      <c r="K774" s="5" t="str">
        <f>OBV!G774</f>
        <v>NEUTRAL</v>
      </c>
      <c r="L774" s="5" t="str">
        <f>OBV!H774</f>
        <v>BEARISH DIVERGENCE</v>
      </c>
      <c r="M774" s="7">
        <f t="shared" si="120"/>
        <v>25</v>
      </c>
      <c r="N774" s="7">
        <f t="shared" si="121"/>
        <v>45</v>
      </c>
      <c r="O774" s="7">
        <f t="shared" si="122"/>
        <v>0</v>
      </c>
      <c r="P774" s="7">
        <f t="shared" si="123"/>
        <v>16.5</v>
      </c>
      <c r="Q774" s="8">
        <f t="shared" si="124"/>
        <v>26.975000000000001</v>
      </c>
      <c r="R774" s="8">
        <f t="shared" si="125"/>
        <v>18.125</v>
      </c>
      <c r="S774" s="8">
        <f t="shared" si="126"/>
        <v>17.925000000000001</v>
      </c>
      <c r="T774" s="8">
        <f t="shared" si="127"/>
        <v>21.625</v>
      </c>
      <c r="U774" s="7">
        <f t="shared" si="128"/>
        <v>21.008333333333336</v>
      </c>
      <c r="V774" s="7">
        <f t="shared" si="129"/>
        <v>21.162500000000001</v>
      </c>
    </row>
    <row r="775" spans="1:22" ht="13.5" x14ac:dyDescent="0.25">
      <c r="A775" s="3">
        <f>RSI!A775</f>
        <v>43434</v>
      </c>
      <c r="B775" s="2">
        <f>RSI!B775</f>
        <v>0.42</v>
      </c>
      <c r="C775" s="2">
        <f>RSI!I775</f>
        <v>48.044060970194771</v>
      </c>
      <c r="D775" s="2">
        <f>MACD!E775</f>
        <v>5.7742802299085016E-3</v>
      </c>
      <c r="E775" s="2">
        <f>MACD!F775</f>
        <v>1.1366592083461149E-2</v>
      </c>
      <c r="F775" s="2">
        <f>'Moving Avg'!D775</f>
        <v>0.40200000000000002</v>
      </c>
      <c r="G775" s="2">
        <f>'Moving Avg'!F775</f>
        <v>0.41250000000000009</v>
      </c>
      <c r="H775" s="2">
        <f>'Moving Avg'!G775</f>
        <v>0.45340000000000019</v>
      </c>
      <c r="I775" s="2">
        <f>'Moving Avg'!H775</f>
        <v>0.52774999999999994</v>
      </c>
      <c r="J775" s="5" t="str">
        <f>OBV!F775</f>
        <v>BEARISH</v>
      </c>
      <c r="K775" s="5" t="str">
        <f>OBV!G775</f>
        <v>NEUTRAL</v>
      </c>
      <c r="L775" s="5" t="str">
        <f>OBV!H775</f>
        <v>BEARISH DIVERGENCE</v>
      </c>
      <c r="M775" s="7">
        <f t="shared" si="120"/>
        <v>25</v>
      </c>
      <c r="N775" s="7">
        <f t="shared" si="121"/>
        <v>45</v>
      </c>
      <c r="O775" s="7">
        <f t="shared" si="122"/>
        <v>0</v>
      </c>
      <c r="P775" s="7">
        <f t="shared" si="123"/>
        <v>16.5</v>
      </c>
      <c r="Q775" s="8">
        <f t="shared" si="124"/>
        <v>26.975000000000001</v>
      </c>
      <c r="R775" s="8">
        <f t="shared" si="125"/>
        <v>18.125</v>
      </c>
      <c r="S775" s="8">
        <f t="shared" si="126"/>
        <v>17.925000000000001</v>
      </c>
      <c r="T775" s="8">
        <f t="shared" si="127"/>
        <v>21.625</v>
      </c>
      <c r="U775" s="7">
        <f t="shared" si="128"/>
        <v>21.008333333333336</v>
      </c>
      <c r="V775" s="7">
        <f t="shared" si="129"/>
        <v>21.162500000000001</v>
      </c>
    </row>
    <row r="776" spans="1:22" ht="13.5" x14ac:dyDescent="0.25">
      <c r="A776" s="3">
        <f>RSI!A776</f>
        <v>43437</v>
      </c>
      <c r="B776" s="2">
        <f>RSI!B776</f>
        <v>0.43</v>
      </c>
      <c r="C776" s="2">
        <f>RSI!I776</f>
        <v>52.746618736672097</v>
      </c>
      <c r="D776" s="2">
        <f>MACD!E776</f>
        <v>2.3774467829841273E-3</v>
      </c>
      <c r="E776" s="2">
        <f>MACD!F776</f>
        <v>9.5687630233657461E-3</v>
      </c>
      <c r="F776" s="2">
        <f>'Moving Avg'!D776</f>
        <v>0.41</v>
      </c>
      <c r="G776" s="2">
        <f>'Moving Avg'!F776</f>
        <v>0.41200000000000009</v>
      </c>
      <c r="H776" s="2">
        <f>'Moving Avg'!G776</f>
        <v>0.45180000000000015</v>
      </c>
      <c r="I776" s="2">
        <f>'Moving Avg'!H776</f>
        <v>0.52629999999999977</v>
      </c>
      <c r="J776" s="5" t="str">
        <f>OBV!F776</f>
        <v>BULLISH</v>
      </c>
      <c r="K776" s="5" t="str">
        <f>OBV!G776</f>
        <v>WEAK</v>
      </c>
      <c r="L776" s="5" t="str">
        <f>OBV!H776</f>
        <v>CONFIRMED BULLISH</v>
      </c>
      <c r="M776" s="7">
        <f t="shared" si="120"/>
        <v>25</v>
      </c>
      <c r="N776" s="7">
        <f t="shared" si="121"/>
        <v>45</v>
      </c>
      <c r="O776" s="7">
        <f t="shared" si="122"/>
        <v>0</v>
      </c>
      <c r="P776" s="7">
        <f t="shared" si="123"/>
        <v>67</v>
      </c>
      <c r="Q776" s="8">
        <f t="shared" si="124"/>
        <v>34.549999999999997</v>
      </c>
      <c r="R776" s="8">
        <f t="shared" si="125"/>
        <v>30.75</v>
      </c>
      <c r="S776" s="8">
        <f t="shared" si="126"/>
        <v>40.650000000000006</v>
      </c>
      <c r="T776" s="8">
        <f t="shared" si="127"/>
        <v>34.25</v>
      </c>
      <c r="U776" s="7">
        <f t="shared" si="128"/>
        <v>35.31666666666667</v>
      </c>
      <c r="V776" s="7">
        <f t="shared" si="129"/>
        <v>35.049999999999997</v>
      </c>
    </row>
    <row r="777" spans="1:22" ht="13.5" x14ac:dyDescent="0.25">
      <c r="A777" s="3">
        <f>RSI!A777</f>
        <v>43438</v>
      </c>
      <c r="B777" s="2">
        <f>RSI!B777</f>
        <v>0.44</v>
      </c>
      <c r="C777" s="2">
        <f>RSI!I777</f>
        <v>56.943461831612936</v>
      </c>
      <c r="D777" s="2">
        <f>MACD!E777</f>
        <v>-2.8181058809364501E-3</v>
      </c>
      <c r="E777" s="2">
        <f>MACD!F777</f>
        <v>7.0913892425053075E-3</v>
      </c>
      <c r="F777" s="2">
        <f>'Moving Avg'!D777</f>
        <v>0.41799999999999998</v>
      </c>
      <c r="G777" s="2">
        <f>'Moving Avg'!F777</f>
        <v>0.41200000000000003</v>
      </c>
      <c r="H777" s="2">
        <f>'Moving Avg'!G777</f>
        <v>0.45040000000000013</v>
      </c>
      <c r="I777" s="2">
        <f>'Moving Avg'!H777</f>
        <v>0.5248999999999997</v>
      </c>
      <c r="J777" s="5" t="str">
        <f>OBV!F777</f>
        <v>BULLISH</v>
      </c>
      <c r="K777" s="5" t="str">
        <f>OBV!G777</f>
        <v>WEAK</v>
      </c>
      <c r="L777" s="5" t="str">
        <f>OBV!H777</f>
        <v>CONFIRMED BULLISH</v>
      </c>
      <c r="M777" s="7">
        <f t="shared" si="120"/>
        <v>25</v>
      </c>
      <c r="N777" s="7">
        <f t="shared" si="121"/>
        <v>45</v>
      </c>
      <c r="O777" s="7">
        <f t="shared" si="122"/>
        <v>0</v>
      </c>
      <c r="P777" s="7">
        <f t="shared" si="123"/>
        <v>67</v>
      </c>
      <c r="Q777" s="8">
        <f t="shared" si="124"/>
        <v>34.549999999999997</v>
      </c>
      <c r="R777" s="8">
        <f t="shared" si="125"/>
        <v>30.75</v>
      </c>
      <c r="S777" s="8">
        <f t="shared" si="126"/>
        <v>40.650000000000006</v>
      </c>
      <c r="T777" s="8">
        <f t="shared" si="127"/>
        <v>34.25</v>
      </c>
      <c r="U777" s="7">
        <f t="shared" si="128"/>
        <v>35.31666666666667</v>
      </c>
      <c r="V777" s="7">
        <f t="shared" si="129"/>
        <v>35.049999999999997</v>
      </c>
    </row>
    <row r="778" spans="1:22" ht="13.5" x14ac:dyDescent="0.25">
      <c r="A778" s="3">
        <f>RSI!A778</f>
        <v>43439</v>
      </c>
      <c r="B778" s="2">
        <f>RSI!B778</f>
        <v>0.44</v>
      </c>
      <c r="C778" s="2">
        <f>RSI!I778</f>
        <v>56.943461831612943</v>
      </c>
      <c r="D778" s="2">
        <f>MACD!E778</f>
        <v>-7.3124208639975263E-3</v>
      </c>
      <c r="E778" s="2">
        <f>MACD!F778</f>
        <v>4.2106272212047409E-3</v>
      </c>
      <c r="F778" s="2">
        <f>'Moving Avg'!D778</f>
        <v>0.42800000000000005</v>
      </c>
      <c r="G778" s="2">
        <f>'Moving Avg'!F778</f>
        <v>0.41300000000000009</v>
      </c>
      <c r="H778" s="2">
        <f>'Moving Avg'!G778</f>
        <v>0.44900000000000012</v>
      </c>
      <c r="I778" s="2">
        <f>'Moving Avg'!H778</f>
        <v>0.52359999999999973</v>
      </c>
      <c r="J778" s="5" t="str">
        <f>OBV!F778</f>
        <v>BULLISH</v>
      </c>
      <c r="K778" s="5" t="str">
        <f>OBV!G778</f>
        <v>WEAK</v>
      </c>
      <c r="L778" s="5" t="str">
        <f>OBV!H778</f>
        <v>CONFIRMED BULLISH</v>
      </c>
      <c r="M778" s="7">
        <f t="shared" si="120"/>
        <v>25</v>
      </c>
      <c r="N778" s="7">
        <f t="shared" si="121"/>
        <v>45</v>
      </c>
      <c r="O778" s="7">
        <f t="shared" si="122"/>
        <v>0</v>
      </c>
      <c r="P778" s="7">
        <f t="shared" si="123"/>
        <v>67</v>
      </c>
      <c r="Q778" s="8">
        <f t="shared" si="124"/>
        <v>34.549999999999997</v>
      </c>
      <c r="R778" s="8">
        <f t="shared" si="125"/>
        <v>30.75</v>
      </c>
      <c r="S778" s="8">
        <f t="shared" si="126"/>
        <v>40.650000000000006</v>
      </c>
      <c r="T778" s="8">
        <f t="shared" si="127"/>
        <v>34.25</v>
      </c>
      <c r="U778" s="7">
        <f t="shared" si="128"/>
        <v>35.31666666666667</v>
      </c>
      <c r="V778" s="7">
        <f t="shared" si="129"/>
        <v>35.049999999999997</v>
      </c>
    </row>
    <row r="779" spans="1:22" ht="13.5" x14ac:dyDescent="0.25">
      <c r="A779" s="3">
        <f>RSI!A779</f>
        <v>43440</v>
      </c>
      <c r="B779" s="2">
        <f>RSI!B779</f>
        <v>0.44</v>
      </c>
      <c r="C779" s="2">
        <f>RSI!I779</f>
        <v>56.943461831612943</v>
      </c>
      <c r="D779" s="2">
        <f>MACD!E779</f>
        <v>-1.120611584088016E-2</v>
      </c>
      <c r="E779" s="2">
        <f>MACD!F779</f>
        <v>1.1272786087877609E-3</v>
      </c>
      <c r="F779" s="2">
        <f>'Moving Avg'!D779</f>
        <v>0.434</v>
      </c>
      <c r="G779" s="2">
        <f>'Moving Avg'!F779</f>
        <v>0.41400000000000003</v>
      </c>
      <c r="H779" s="2">
        <f>'Moving Avg'!G779</f>
        <v>0.44760000000000011</v>
      </c>
      <c r="I779" s="2">
        <f>'Moving Avg'!H779</f>
        <v>0.52239999999999975</v>
      </c>
      <c r="J779" s="5" t="str">
        <f>OBV!F779</f>
        <v>BULLISH</v>
      </c>
      <c r="K779" s="5" t="str">
        <f>OBV!G779</f>
        <v>WEAK</v>
      </c>
      <c r="L779" s="5" t="str">
        <f>OBV!H779</f>
        <v>CONFIRMED BULLISH</v>
      </c>
      <c r="M779" s="7">
        <f t="shared" si="120"/>
        <v>25</v>
      </c>
      <c r="N779" s="7">
        <f t="shared" si="121"/>
        <v>45</v>
      </c>
      <c r="O779" s="7">
        <f t="shared" si="122"/>
        <v>0</v>
      </c>
      <c r="P779" s="7">
        <f t="shared" si="123"/>
        <v>67</v>
      </c>
      <c r="Q779" s="8">
        <f t="shared" si="124"/>
        <v>34.549999999999997</v>
      </c>
      <c r="R779" s="8">
        <f t="shared" si="125"/>
        <v>30.75</v>
      </c>
      <c r="S779" s="8">
        <f t="shared" si="126"/>
        <v>40.650000000000006</v>
      </c>
      <c r="T779" s="8">
        <f t="shared" si="127"/>
        <v>34.25</v>
      </c>
      <c r="U779" s="7">
        <f t="shared" si="128"/>
        <v>35.31666666666667</v>
      </c>
      <c r="V779" s="7">
        <f t="shared" si="129"/>
        <v>35.049999999999997</v>
      </c>
    </row>
    <row r="780" spans="1:22" ht="13.5" x14ac:dyDescent="0.25">
      <c r="A780" s="3">
        <f>RSI!A780</f>
        <v>43441</v>
      </c>
      <c r="B780" s="2">
        <f>RSI!B780</f>
        <v>0.43</v>
      </c>
      <c r="C780" s="2">
        <f>RSI!I780</f>
        <v>51.257530960859931</v>
      </c>
      <c r="D780" s="2">
        <f>MACD!E780</f>
        <v>-1.3844126254780986E-2</v>
      </c>
      <c r="E780" s="2">
        <f>MACD!F780</f>
        <v>-1.8670023639259887E-3</v>
      </c>
      <c r="F780" s="2">
        <f>'Moving Avg'!D780</f>
        <v>0.43600000000000005</v>
      </c>
      <c r="G780" s="2">
        <f>'Moving Avg'!F780</f>
        <v>0.41400000000000003</v>
      </c>
      <c r="H780" s="2">
        <f>'Moving Avg'!G780</f>
        <v>0.44640000000000007</v>
      </c>
      <c r="I780" s="2">
        <f>'Moving Avg'!H780</f>
        <v>0.52124999999999966</v>
      </c>
      <c r="J780" s="5" t="str">
        <f>OBV!F780</f>
        <v>BULLISH</v>
      </c>
      <c r="K780" s="5" t="str">
        <f>OBV!G780</f>
        <v>WEAK</v>
      </c>
      <c r="L780" s="5" t="str">
        <f>OBV!H780</f>
        <v>CONFIRMED BULLISH</v>
      </c>
      <c r="M780" s="7">
        <f t="shared" si="120"/>
        <v>25</v>
      </c>
      <c r="N780" s="7">
        <f t="shared" si="121"/>
        <v>45</v>
      </c>
      <c r="O780" s="7">
        <f t="shared" si="122"/>
        <v>0</v>
      </c>
      <c r="P780" s="7">
        <f t="shared" si="123"/>
        <v>67</v>
      </c>
      <c r="Q780" s="8">
        <f t="shared" si="124"/>
        <v>34.549999999999997</v>
      </c>
      <c r="R780" s="8">
        <f t="shared" si="125"/>
        <v>30.75</v>
      </c>
      <c r="S780" s="8">
        <f t="shared" si="126"/>
        <v>40.650000000000006</v>
      </c>
      <c r="T780" s="8">
        <f t="shared" si="127"/>
        <v>34.25</v>
      </c>
      <c r="U780" s="7">
        <f t="shared" si="128"/>
        <v>35.31666666666667</v>
      </c>
      <c r="V780" s="7">
        <f t="shared" si="129"/>
        <v>35.049999999999997</v>
      </c>
    </row>
    <row r="781" spans="1:22" ht="13.5" x14ac:dyDescent="0.25">
      <c r="A781" s="3">
        <f>RSI!A781</f>
        <v>43444</v>
      </c>
      <c r="B781" s="2">
        <f>RSI!B781</f>
        <v>0.42</v>
      </c>
      <c r="C781" s="2">
        <f>RSI!I781</f>
        <v>46.280809454574097</v>
      </c>
      <c r="D781" s="2">
        <f>MACD!E781</f>
        <v>-1.689277684966306E-2</v>
      </c>
      <c r="E781" s="2">
        <f>MACD!F781</f>
        <v>-4.8721572610734036E-3</v>
      </c>
      <c r="F781" s="2">
        <f>'Moving Avg'!D781</f>
        <v>0.434</v>
      </c>
      <c r="G781" s="2">
        <f>'Moving Avg'!F781</f>
        <v>0.41350000000000009</v>
      </c>
      <c r="H781" s="2">
        <f>'Moving Avg'!G781</f>
        <v>0.44460000000000011</v>
      </c>
      <c r="I781" s="2">
        <f>'Moving Avg'!H781</f>
        <v>0.52009999999999967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  <c r="M781" s="7">
        <f t="shared" si="120"/>
        <v>25</v>
      </c>
      <c r="N781" s="7">
        <f t="shared" si="121"/>
        <v>45</v>
      </c>
      <c r="O781" s="7">
        <f t="shared" si="122"/>
        <v>0</v>
      </c>
      <c r="P781" s="7">
        <f t="shared" si="123"/>
        <v>16.5</v>
      </c>
      <c r="Q781" s="8">
        <f t="shared" si="124"/>
        <v>26.975000000000001</v>
      </c>
      <c r="R781" s="8">
        <f t="shared" si="125"/>
        <v>18.125</v>
      </c>
      <c r="S781" s="8">
        <f t="shared" si="126"/>
        <v>17.925000000000001</v>
      </c>
      <c r="T781" s="8">
        <f t="shared" si="127"/>
        <v>21.625</v>
      </c>
      <c r="U781" s="7">
        <f t="shared" si="128"/>
        <v>21.008333333333336</v>
      </c>
      <c r="V781" s="7">
        <f t="shared" si="129"/>
        <v>21.162500000000001</v>
      </c>
    </row>
    <row r="782" spans="1:22" ht="13.5" x14ac:dyDescent="0.25">
      <c r="A782" s="3">
        <f>RSI!A782</f>
        <v>43445</v>
      </c>
      <c r="B782" s="2">
        <f>RSI!B782</f>
        <v>0.42</v>
      </c>
      <c r="C782" s="2">
        <f>RSI!I782</f>
        <v>46.280809454574097</v>
      </c>
      <c r="D782" s="2">
        <f>MACD!E782</f>
        <v>-1.7892229288961947E-2</v>
      </c>
      <c r="E782" s="2">
        <f>MACD!F782</f>
        <v>-7.476171666651113E-3</v>
      </c>
      <c r="F782" s="2">
        <f>'Moving Avg'!D782</f>
        <v>0.43</v>
      </c>
      <c r="G782" s="2">
        <f>'Moving Avg'!F782</f>
        <v>0.41400000000000003</v>
      </c>
      <c r="H782" s="2">
        <f>'Moving Avg'!G782</f>
        <v>0.44280000000000014</v>
      </c>
      <c r="I782" s="2">
        <f>'Moving Avg'!H782</f>
        <v>0.51889999999999969</v>
      </c>
      <c r="J782" s="5" t="str">
        <f>OBV!F782</f>
        <v>BEARISH</v>
      </c>
      <c r="K782" s="5" t="str">
        <f>OBV!G782</f>
        <v>NEUTRAL</v>
      </c>
      <c r="L782" s="5" t="str">
        <f>OBV!H782</f>
        <v>CONFIRMED BEARISH</v>
      </c>
      <c r="M782" s="7">
        <f t="shared" si="120"/>
        <v>25</v>
      </c>
      <c r="N782" s="7">
        <f t="shared" si="121"/>
        <v>45</v>
      </c>
      <c r="O782" s="7">
        <f t="shared" si="122"/>
        <v>0</v>
      </c>
      <c r="P782" s="7">
        <f t="shared" si="123"/>
        <v>16.5</v>
      </c>
      <c r="Q782" s="8">
        <f t="shared" si="124"/>
        <v>26.975000000000001</v>
      </c>
      <c r="R782" s="8">
        <f t="shared" si="125"/>
        <v>18.125</v>
      </c>
      <c r="S782" s="8">
        <f t="shared" si="126"/>
        <v>17.925000000000001</v>
      </c>
      <c r="T782" s="8">
        <f t="shared" si="127"/>
        <v>21.625</v>
      </c>
      <c r="U782" s="7">
        <f t="shared" si="128"/>
        <v>21.008333333333336</v>
      </c>
      <c r="V782" s="7">
        <f t="shared" si="129"/>
        <v>21.162500000000001</v>
      </c>
    </row>
    <row r="783" spans="1:22" ht="13.5" x14ac:dyDescent="0.25">
      <c r="A783" s="3">
        <f>RSI!A783</f>
        <v>43446</v>
      </c>
      <c r="B783" s="2">
        <f>RSI!B783</f>
        <v>0.41</v>
      </c>
      <c r="C783" s="2">
        <f>RSI!I783</f>
        <v>41.59682731958096</v>
      </c>
      <c r="D783" s="2">
        <f>MACD!E783</f>
        <v>-1.9497017048652421E-2</v>
      </c>
      <c r="E783" s="2">
        <f>MACD!F783</f>
        <v>-9.8803407430513752E-3</v>
      </c>
      <c r="F783" s="2">
        <f>'Moving Avg'!D783</f>
        <v>0.42400000000000004</v>
      </c>
      <c r="G783" s="2">
        <f>'Moving Avg'!F783</f>
        <v>0.41399999999999998</v>
      </c>
      <c r="H783" s="2">
        <f>'Moving Avg'!G783</f>
        <v>0.44080000000000014</v>
      </c>
      <c r="I783" s="2">
        <f>'Moving Avg'!H783</f>
        <v>0.5176999999999996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  <c r="M783" s="7">
        <f t="shared" si="120"/>
        <v>25</v>
      </c>
      <c r="N783" s="7">
        <f t="shared" si="121"/>
        <v>45</v>
      </c>
      <c r="O783" s="7">
        <f t="shared" si="122"/>
        <v>0</v>
      </c>
      <c r="P783" s="7">
        <f t="shared" si="123"/>
        <v>16.5</v>
      </c>
      <c r="Q783" s="8">
        <f t="shared" si="124"/>
        <v>26.975000000000001</v>
      </c>
      <c r="R783" s="8">
        <f t="shared" si="125"/>
        <v>18.125</v>
      </c>
      <c r="S783" s="8">
        <f t="shared" si="126"/>
        <v>17.925000000000001</v>
      </c>
      <c r="T783" s="8">
        <f t="shared" si="127"/>
        <v>21.625</v>
      </c>
      <c r="U783" s="7">
        <f t="shared" si="128"/>
        <v>21.008333333333336</v>
      </c>
      <c r="V783" s="7">
        <f t="shared" si="129"/>
        <v>21.162500000000001</v>
      </c>
    </row>
    <row r="784" spans="1:22" ht="13.5" x14ac:dyDescent="0.25">
      <c r="A784" s="3">
        <f>RSI!A784</f>
        <v>43447</v>
      </c>
      <c r="B784" s="2">
        <f>RSI!B784</f>
        <v>0.4</v>
      </c>
      <c r="C784" s="2">
        <f>RSI!I784</f>
        <v>37.508644261263981</v>
      </c>
      <c r="D784" s="2">
        <f>MACD!E784</f>
        <v>-1.6942397577769941E-2</v>
      </c>
      <c r="E784" s="2">
        <f>MACD!F784</f>
        <v>-1.1292752109995089E-2</v>
      </c>
      <c r="F784" s="2">
        <f>'Moving Avg'!D784</f>
        <v>0.41600000000000004</v>
      </c>
      <c r="G784" s="2">
        <f>'Moving Avg'!F784</f>
        <v>0.41299999999999998</v>
      </c>
      <c r="H784" s="2">
        <f>'Moving Avg'!G784</f>
        <v>0.43840000000000018</v>
      </c>
      <c r="I784" s="2">
        <f>'Moving Avg'!H784</f>
        <v>0.51649999999999974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  <c r="M784" s="7">
        <f t="shared" si="120"/>
        <v>25</v>
      </c>
      <c r="N784" s="7">
        <f t="shared" si="121"/>
        <v>45</v>
      </c>
      <c r="O784" s="7">
        <f t="shared" si="122"/>
        <v>0</v>
      </c>
      <c r="P784" s="7">
        <f t="shared" si="123"/>
        <v>16.5</v>
      </c>
      <c r="Q784" s="8">
        <f t="shared" si="124"/>
        <v>26.975000000000001</v>
      </c>
      <c r="R784" s="8">
        <f t="shared" si="125"/>
        <v>18.125</v>
      </c>
      <c r="S784" s="8">
        <f t="shared" si="126"/>
        <v>17.925000000000001</v>
      </c>
      <c r="T784" s="8">
        <f t="shared" si="127"/>
        <v>21.625</v>
      </c>
      <c r="U784" s="7">
        <f t="shared" si="128"/>
        <v>21.008333333333336</v>
      </c>
      <c r="V784" s="7">
        <f t="shared" si="129"/>
        <v>21.162500000000001</v>
      </c>
    </row>
    <row r="785" spans="1:22" ht="13.5" x14ac:dyDescent="0.25">
      <c r="A785" s="3">
        <f>RSI!A785</f>
        <v>43448</v>
      </c>
      <c r="B785" s="2">
        <f>RSI!B785</f>
        <v>0.39</v>
      </c>
      <c r="C785" s="2">
        <f>RSI!I785</f>
        <v>33.918652882405667</v>
      </c>
      <c r="D785" s="2">
        <f>MACD!E785</f>
        <v>-1.235467693730341E-2</v>
      </c>
      <c r="E785" s="2">
        <f>MACD!F785</f>
        <v>-1.1505137075456754E-2</v>
      </c>
      <c r="F785" s="2">
        <f>'Moving Avg'!D785</f>
        <v>0.40800000000000003</v>
      </c>
      <c r="G785" s="2">
        <f>'Moving Avg'!F785</f>
        <v>0.41200000000000009</v>
      </c>
      <c r="H785" s="2">
        <f>'Moving Avg'!G785</f>
        <v>0.4362000000000002</v>
      </c>
      <c r="I785" s="2">
        <f>'Moving Avg'!H785</f>
        <v>0.51524999999999976</v>
      </c>
      <c r="J785" s="5" t="str">
        <f>OBV!F785</f>
        <v>BEARISH</v>
      </c>
      <c r="K785" s="5" t="str">
        <f>OBV!G785</f>
        <v>STRONG</v>
      </c>
      <c r="L785" s="5" t="str">
        <f>OBV!H785</f>
        <v>CONFIRMED BEARISH</v>
      </c>
      <c r="M785" s="7">
        <f t="shared" si="120"/>
        <v>25</v>
      </c>
      <c r="N785" s="7">
        <f t="shared" si="121"/>
        <v>45</v>
      </c>
      <c r="O785" s="7">
        <f t="shared" si="122"/>
        <v>0</v>
      </c>
      <c r="P785" s="7">
        <f t="shared" si="123"/>
        <v>33</v>
      </c>
      <c r="Q785" s="8">
        <f t="shared" si="124"/>
        <v>29.45</v>
      </c>
      <c r="R785" s="8">
        <f t="shared" si="125"/>
        <v>22.25</v>
      </c>
      <c r="S785" s="8">
        <f t="shared" si="126"/>
        <v>25.35</v>
      </c>
      <c r="T785" s="8">
        <f t="shared" si="127"/>
        <v>25.75</v>
      </c>
      <c r="U785" s="7">
        <f t="shared" si="128"/>
        <v>25.683333333333337</v>
      </c>
      <c r="V785" s="7">
        <f t="shared" si="129"/>
        <v>25.700000000000003</v>
      </c>
    </row>
    <row r="786" spans="1:22" ht="13.5" x14ac:dyDescent="0.25">
      <c r="A786" s="3">
        <f>RSI!A786</f>
        <v>43451</v>
      </c>
      <c r="B786" s="2">
        <f>RSI!B786</f>
        <v>0.39</v>
      </c>
      <c r="C786" s="2">
        <f>RSI!I786</f>
        <v>33.918652882405667</v>
      </c>
      <c r="D786" s="2">
        <f>MACD!E786</f>
        <v>-6.739172994632503E-3</v>
      </c>
      <c r="E786" s="2">
        <f>MACD!F786</f>
        <v>-1.0551944259291905E-2</v>
      </c>
      <c r="F786" s="2">
        <f>'Moving Avg'!D786</f>
        <v>0.40200000000000002</v>
      </c>
      <c r="G786" s="2">
        <f>'Moving Avg'!F786</f>
        <v>0.41100000000000003</v>
      </c>
      <c r="H786" s="2">
        <f>'Moving Avg'!G786</f>
        <v>0.43440000000000017</v>
      </c>
      <c r="I786" s="2">
        <f>'Moving Avg'!H786</f>
        <v>0.5139499999999998</v>
      </c>
      <c r="J786" s="5" t="str">
        <f>OBV!F786</f>
        <v>BEARISH</v>
      </c>
      <c r="K786" s="5" t="str">
        <f>OBV!G786</f>
        <v>STRONG</v>
      </c>
      <c r="L786" s="5" t="str">
        <f>OBV!H786</f>
        <v>CONFIRMED BEARISH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33</v>
      </c>
      <c r="Q786" s="8">
        <f t="shared" si="124"/>
        <v>13.7</v>
      </c>
      <c r="R786" s="8">
        <f t="shared" si="125"/>
        <v>13.25</v>
      </c>
      <c r="S786" s="8">
        <f t="shared" si="126"/>
        <v>18.600000000000001</v>
      </c>
      <c r="T786" s="8">
        <f t="shared" si="127"/>
        <v>14.5</v>
      </c>
      <c r="U786" s="7">
        <f t="shared" si="128"/>
        <v>15.183333333333332</v>
      </c>
      <c r="V786" s="7">
        <f t="shared" si="129"/>
        <v>15.012499999999999</v>
      </c>
    </row>
    <row r="787" spans="1:22" ht="13.5" x14ac:dyDescent="0.25">
      <c r="A787" s="3">
        <f>RSI!A787</f>
        <v>43452</v>
      </c>
      <c r="B787" s="2">
        <f>RSI!B787</f>
        <v>0.37</v>
      </c>
      <c r="C787" s="2">
        <f>RSI!I787</f>
        <v>27.756573912249792</v>
      </c>
      <c r="D787" s="2">
        <f>MACD!E787</f>
        <v>1.2130215244929854E-3</v>
      </c>
      <c r="E787" s="2">
        <f>MACD!F787</f>
        <v>-8.1989511025349279E-3</v>
      </c>
      <c r="F787" s="2">
        <f>'Moving Avg'!D787</f>
        <v>0.39200000000000007</v>
      </c>
      <c r="G787" s="2">
        <f>'Moving Avg'!F787</f>
        <v>0.40950000000000009</v>
      </c>
      <c r="H787" s="2">
        <f>'Moving Avg'!G787</f>
        <v>0.43240000000000023</v>
      </c>
      <c r="I787" s="2">
        <f>'Moving Avg'!H787</f>
        <v>0.51259999999999994</v>
      </c>
      <c r="J787" s="5" t="str">
        <f>OBV!F787</f>
        <v>BEARISH</v>
      </c>
      <c r="K787" s="5" t="str">
        <f>OBV!G787</f>
        <v>STRONG</v>
      </c>
      <c r="L787" s="5" t="str">
        <f>OBV!H787</f>
        <v>CONFIRMED BEARISH</v>
      </c>
      <c r="M787" s="7">
        <f t="shared" si="120"/>
        <v>50</v>
      </c>
      <c r="N787" s="7">
        <f t="shared" si="121"/>
        <v>0</v>
      </c>
      <c r="O787" s="7">
        <f t="shared" si="122"/>
        <v>0</v>
      </c>
      <c r="P787" s="7">
        <f t="shared" si="123"/>
        <v>33</v>
      </c>
      <c r="Q787" s="8">
        <f t="shared" si="124"/>
        <v>22.45</v>
      </c>
      <c r="R787" s="8">
        <f t="shared" si="125"/>
        <v>18.25</v>
      </c>
      <c r="S787" s="8">
        <f t="shared" si="126"/>
        <v>22.35</v>
      </c>
      <c r="T787" s="8">
        <f t="shared" si="127"/>
        <v>20.75</v>
      </c>
      <c r="U787" s="7">
        <f t="shared" si="128"/>
        <v>21.016666666666669</v>
      </c>
      <c r="V787" s="7">
        <f t="shared" si="129"/>
        <v>20.950000000000003</v>
      </c>
    </row>
    <row r="788" spans="1:22" ht="13.5" x14ac:dyDescent="0.25">
      <c r="A788" s="3">
        <f>RSI!A788</f>
        <v>43453</v>
      </c>
      <c r="B788" s="2">
        <f>RSI!B788</f>
        <v>0.37</v>
      </c>
      <c r="C788" s="2">
        <f>RSI!I788</f>
        <v>27.756573912249792</v>
      </c>
      <c r="D788" s="2">
        <f>MACD!E788</f>
        <v>8.2272705463207751E-3</v>
      </c>
      <c r="E788" s="2">
        <f>MACD!F788</f>
        <v>-4.9137067727637873E-3</v>
      </c>
      <c r="F788" s="2">
        <f>'Moving Avg'!D788</f>
        <v>0.38400000000000006</v>
      </c>
      <c r="G788" s="2">
        <f>'Moving Avg'!F788</f>
        <v>0.40800000000000003</v>
      </c>
      <c r="H788" s="2">
        <f>'Moving Avg'!G788</f>
        <v>0.43080000000000029</v>
      </c>
      <c r="I788" s="2">
        <f>'Moving Avg'!H788</f>
        <v>0.51124999999999998</v>
      </c>
      <c r="J788" s="5" t="str">
        <f>OBV!F788</f>
        <v>BEARISH</v>
      </c>
      <c r="K788" s="5" t="str">
        <f>OBV!G788</f>
        <v>STRONG</v>
      </c>
      <c r="L788" s="5" t="str">
        <f>OBV!H788</f>
        <v>CONFIRMED BEARISH</v>
      </c>
      <c r="M788" s="7">
        <f t="shared" si="120"/>
        <v>50</v>
      </c>
      <c r="N788" s="7">
        <f t="shared" si="121"/>
        <v>0</v>
      </c>
      <c r="O788" s="7">
        <f t="shared" si="122"/>
        <v>0</v>
      </c>
      <c r="P788" s="7">
        <f t="shared" si="123"/>
        <v>33</v>
      </c>
      <c r="Q788" s="8">
        <f t="shared" si="124"/>
        <v>22.45</v>
      </c>
      <c r="R788" s="8">
        <f t="shared" si="125"/>
        <v>18.25</v>
      </c>
      <c r="S788" s="8">
        <f t="shared" si="126"/>
        <v>22.35</v>
      </c>
      <c r="T788" s="8">
        <f t="shared" si="127"/>
        <v>20.75</v>
      </c>
      <c r="U788" s="7">
        <f t="shared" si="128"/>
        <v>21.016666666666669</v>
      </c>
      <c r="V788" s="7">
        <f t="shared" si="129"/>
        <v>20.950000000000003</v>
      </c>
    </row>
    <row r="789" spans="1:22" ht="13.5" x14ac:dyDescent="0.25">
      <c r="A789" s="3">
        <f>RSI!A789</f>
        <v>43454</v>
      </c>
      <c r="B789" s="2">
        <f>RSI!B789</f>
        <v>0.37</v>
      </c>
      <c r="C789" s="2">
        <f>RSI!I789</f>
        <v>27.756573912249806</v>
      </c>
      <c r="D789" s="2">
        <f>MACD!E789</f>
        <v>1.4426727523008331E-2</v>
      </c>
      <c r="E789" s="2">
        <f>MACD!F789</f>
        <v>-1.0456199136093633E-3</v>
      </c>
      <c r="F789" s="2">
        <f>'Moving Avg'!D789</f>
        <v>0.378</v>
      </c>
      <c r="G789" s="2">
        <f>'Moving Avg'!F789</f>
        <v>0.40649999999999997</v>
      </c>
      <c r="H789" s="2">
        <f>'Moving Avg'!G789</f>
        <v>0.42880000000000029</v>
      </c>
      <c r="I789" s="2">
        <f>'Moving Avg'!H789</f>
        <v>0.50990000000000002</v>
      </c>
      <c r="J789" s="5" t="str">
        <f>OBV!F789</f>
        <v>BEARISH</v>
      </c>
      <c r="K789" s="5" t="str">
        <f>OBV!G789</f>
        <v>STRONG</v>
      </c>
      <c r="L789" s="5" t="str">
        <f>OBV!H789</f>
        <v>CONFIRMED BEARISH</v>
      </c>
      <c r="M789" s="7">
        <f t="shared" si="120"/>
        <v>50</v>
      </c>
      <c r="N789" s="7">
        <f t="shared" si="121"/>
        <v>0</v>
      </c>
      <c r="O789" s="7">
        <f t="shared" si="122"/>
        <v>0</v>
      </c>
      <c r="P789" s="7">
        <f t="shared" si="123"/>
        <v>33</v>
      </c>
      <c r="Q789" s="8">
        <f t="shared" si="124"/>
        <v>22.45</v>
      </c>
      <c r="R789" s="8">
        <f t="shared" si="125"/>
        <v>18.25</v>
      </c>
      <c r="S789" s="8">
        <f t="shared" si="126"/>
        <v>22.35</v>
      </c>
      <c r="T789" s="8">
        <f t="shared" si="127"/>
        <v>20.75</v>
      </c>
      <c r="U789" s="7">
        <f t="shared" si="128"/>
        <v>21.016666666666669</v>
      </c>
      <c r="V789" s="7">
        <f t="shared" si="129"/>
        <v>20.950000000000003</v>
      </c>
    </row>
    <row r="790" spans="1:22" ht="13.5" x14ac:dyDescent="0.25">
      <c r="A790" s="3">
        <f>RSI!A790</f>
        <v>43455</v>
      </c>
      <c r="B790" s="2">
        <f>RSI!B790</f>
        <v>0.37</v>
      </c>
      <c r="C790" s="2">
        <f>RSI!I790</f>
        <v>27.756573912249792</v>
      </c>
      <c r="D790" s="2">
        <f>MACD!E790</f>
        <v>1.837870404294295E-2</v>
      </c>
      <c r="E790" s="2">
        <f>MACD!F790</f>
        <v>2.8392448777010996E-3</v>
      </c>
      <c r="F790" s="2">
        <f>'Moving Avg'!D790</f>
        <v>0.374</v>
      </c>
      <c r="G790" s="2">
        <f>'Moving Avg'!F790</f>
        <v>0.40499999999999997</v>
      </c>
      <c r="H790" s="2">
        <f>'Moving Avg'!G790</f>
        <v>0.42660000000000031</v>
      </c>
      <c r="I790" s="2">
        <f>'Moving Avg'!H790</f>
        <v>0.50860000000000005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  <c r="M790" s="7">
        <f t="shared" si="120"/>
        <v>50</v>
      </c>
      <c r="N790" s="7">
        <f t="shared" si="121"/>
        <v>0</v>
      </c>
      <c r="O790" s="7">
        <f t="shared" si="122"/>
        <v>0</v>
      </c>
      <c r="P790" s="7">
        <f t="shared" si="123"/>
        <v>33</v>
      </c>
      <c r="Q790" s="8">
        <f t="shared" si="124"/>
        <v>22.45</v>
      </c>
      <c r="R790" s="8">
        <f t="shared" si="125"/>
        <v>18.25</v>
      </c>
      <c r="S790" s="8">
        <f t="shared" si="126"/>
        <v>22.35</v>
      </c>
      <c r="T790" s="8">
        <f t="shared" si="127"/>
        <v>20.75</v>
      </c>
      <c r="U790" s="7">
        <f t="shared" si="128"/>
        <v>21.016666666666669</v>
      </c>
      <c r="V790" s="7">
        <f t="shared" si="129"/>
        <v>20.950000000000003</v>
      </c>
    </row>
    <row r="791" spans="1:22" ht="13.5" x14ac:dyDescent="0.25">
      <c r="A791" s="3">
        <f>RSI!A791</f>
        <v>43458</v>
      </c>
      <c r="B791" s="2">
        <f>RSI!B791</f>
        <v>0.37</v>
      </c>
      <c r="C791" s="2">
        <f>RSI!I791</f>
        <v>27.756573912249792</v>
      </c>
      <c r="D791" s="2">
        <f>MACD!E791</f>
        <v>2.0410837167758489E-2</v>
      </c>
      <c r="E791" s="2">
        <f>MACD!F791</f>
        <v>6.353563335712578E-3</v>
      </c>
      <c r="F791" s="2">
        <f>'Moving Avg'!D791</f>
        <v>0.37</v>
      </c>
      <c r="G791" s="2">
        <f>'Moving Avg'!F791</f>
        <v>0.40400000000000003</v>
      </c>
      <c r="H791" s="2">
        <f>'Moving Avg'!G791</f>
        <v>0.42440000000000028</v>
      </c>
      <c r="I791" s="2">
        <f>'Moving Avg'!H791</f>
        <v>0.50735000000000019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  <c r="M791" s="7">
        <f t="shared" si="120"/>
        <v>50</v>
      </c>
      <c r="N791" s="7">
        <f t="shared" si="121"/>
        <v>0</v>
      </c>
      <c r="O791" s="7">
        <f t="shared" si="122"/>
        <v>0</v>
      </c>
      <c r="P791" s="7">
        <f t="shared" si="123"/>
        <v>33</v>
      </c>
      <c r="Q791" s="8">
        <f t="shared" si="124"/>
        <v>22.45</v>
      </c>
      <c r="R791" s="8">
        <f t="shared" si="125"/>
        <v>18.25</v>
      </c>
      <c r="S791" s="8">
        <f t="shared" si="126"/>
        <v>22.35</v>
      </c>
      <c r="T791" s="8">
        <f t="shared" si="127"/>
        <v>20.75</v>
      </c>
      <c r="U791" s="7">
        <f t="shared" si="128"/>
        <v>21.016666666666669</v>
      </c>
      <c r="V791" s="7">
        <f t="shared" si="129"/>
        <v>20.950000000000003</v>
      </c>
    </row>
    <row r="792" spans="1:22" ht="13.5" x14ac:dyDescent="0.25">
      <c r="A792" s="3">
        <f>RSI!A792</f>
        <v>43459</v>
      </c>
      <c r="B792" s="2">
        <f>RSI!B792</f>
        <v>0.37</v>
      </c>
      <c r="C792" s="2">
        <f>RSI!I792</f>
        <v>27.756573912249792</v>
      </c>
      <c r="D792" s="2">
        <f>MACD!E792</f>
        <v>2.2340162696685151E-2</v>
      </c>
      <c r="E792" s="2">
        <f>MACD!F792</f>
        <v>9.5508832079070939E-3</v>
      </c>
      <c r="F792" s="2">
        <f>'Moving Avg'!D792</f>
        <v>0.37</v>
      </c>
      <c r="G792" s="2">
        <f>'Moving Avg'!F792</f>
        <v>0.40250000000000002</v>
      </c>
      <c r="H792" s="2">
        <f>'Moving Avg'!G792</f>
        <v>0.42240000000000033</v>
      </c>
      <c r="I792" s="2">
        <f>'Moving Avg'!H792</f>
        <v>0.50610000000000022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  <c r="M792" s="7">
        <f t="shared" si="120"/>
        <v>50</v>
      </c>
      <c r="N792" s="7">
        <f t="shared" si="121"/>
        <v>0</v>
      </c>
      <c r="O792" s="7">
        <f t="shared" si="122"/>
        <v>0</v>
      </c>
      <c r="P792" s="7">
        <f t="shared" si="123"/>
        <v>33</v>
      </c>
      <c r="Q792" s="8">
        <f t="shared" si="124"/>
        <v>22.45</v>
      </c>
      <c r="R792" s="8">
        <f t="shared" si="125"/>
        <v>18.25</v>
      </c>
      <c r="S792" s="8">
        <f t="shared" si="126"/>
        <v>22.35</v>
      </c>
      <c r="T792" s="8">
        <f t="shared" si="127"/>
        <v>20.75</v>
      </c>
      <c r="U792" s="7">
        <f t="shared" si="128"/>
        <v>21.016666666666669</v>
      </c>
      <c r="V792" s="7">
        <f t="shared" si="129"/>
        <v>20.950000000000003</v>
      </c>
    </row>
    <row r="793" spans="1:22" ht="13.5" x14ac:dyDescent="0.25">
      <c r="A793" s="3">
        <f>RSI!A793</f>
        <v>43460</v>
      </c>
      <c r="B793" s="2">
        <f>RSI!B793</f>
        <v>0.37</v>
      </c>
      <c r="C793" s="2">
        <f>RSI!I793</f>
        <v>27.756573912249792</v>
      </c>
      <c r="D793" s="2">
        <f>MACD!E793</f>
        <v>2.2628492809699641E-2</v>
      </c>
      <c r="E793" s="2">
        <f>MACD!F793</f>
        <v>1.2166405128265605E-2</v>
      </c>
      <c r="F793" s="2">
        <f>'Moving Avg'!D793</f>
        <v>0.37</v>
      </c>
      <c r="G793" s="2">
        <f>'Moving Avg'!F793</f>
        <v>0.40149999999999997</v>
      </c>
      <c r="H793" s="2">
        <f>'Moving Avg'!G793</f>
        <v>0.42060000000000031</v>
      </c>
      <c r="I793" s="2">
        <f>'Moving Avg'!H793</f>
        <v>0.50475000000000025</v>
      </c>
      <c r="J793" s="5" t="str">
        <f>OBV!F793</f>
        <v>NEUTRAL</v>
      </c>
      <c r="K793" s="5" t="str">
        <f>OBV!G793</f>
        <v>NEUTRAL</v>
      </c>
      <c r="L793" s="5" t="str">
        <f>OBV!H793</f>
        <v>NEUTRAL</v>
      </c>
      <c r="M793" s="7">
        <f t="shared" si="120"/>
        <v>50</v>
      </c>
      <c r="N793" s="7">
        <f t="shared" si="121"/>
        <v>0</v>
      </c>
      <c r="O793" s="7">
        <f t="shared" si="122"/>
        <v>0</v>
      </c>
      <c r="P793" s="7">
        <f t="shared" si="123"/>
        <v>33</v>
      </c>
      <c r="Q793" s="8">
        <f t="shared" si="124"/>
        <v>22.45</v>
      </c>
      <c r="R793" s="8">
        <f t="shared" si="125"/>
        <v>18.25</v>
      </c>
      <c r="S793" s="8">
        <f t="shared" si="126"/>
        <v>22.35</v>
      </c>
      <c r="T793" s="8">
        <f t="shared" si="127"/>
        <v>20.75</v>
      </c>
      <c r="U793" s="7">
        <f t="shared" si="128"/>
        <v>21.016666666666669</v>
      </c>
      <c r="V793" s="7">
        <f t="shared" si="129"/>
        <v>20.950000000000003</v>
      </c>
    </row>
    <row r="794" spans="1:22" ht="13.5" x14ac:dyDescent="0.25">
      <c r="A794" s="3">
        <f>RSI!A794</f>
        <v>43461</v>
      </c>
      <c r="B794" s="2">
        <f>RSI!B794</f>
        <v>0.37</v>
      </c>
      <c r="C794" s="2">
        <f>RSI!I794</f>
        <v>27.756573912249792</v>
      </c>
      <c r="D794" s="2">
        <f>MACD!E794</f>
        <v>2.1513896826338308E-2</v>
      </c>
      <c r="E794" s="2">
        <f>MACD!F794</f>
        <v>1.4035903467880147E-2</v>
      </c>
      <c r="F794" s="2">
        <f>'Moving Avg'!D794</f>
        <v>0.37</v>
      </c>
      <c r="G794" s="2">
        <f>'Moving Avg'!F794</f>
        <v>0.39950000000000002</v>
      </c>
      <c r="H794" s="2">
        <f>'Moving Avg'!G794</f>
        <v>0.41880000000000017</v>
      </c>
      <c r="I794" s="2">
        <f>'Moving Avg'!H794</f>
        <v>0.5034000000000004</v>
      </c>
      <c r="J794" s="5" t="str">
        <f>OBV!F794</f>
        <v>NEUTRAL</v>
      </c>
      <c r="K794" s="5" t="str">
        <f>OBV!G794</f>
        <v>NEUTRAL</v>
      </c>
      <c r="L794" s="5" t="str">
        <f>OBV!H794</f>
        <v>NEUTRAL</v>
      </c>
      <c r="M794" s="7">
        <f t="shared" si="120"/>
        <v>50</v>
      </c>
      <c r="N794" s="7">
        <f t="shared" si="121"/>
        <v>0</v>
      </c>
      <c r="O794" s="7">
        <f t="shared" si="122"/>
        <v>0</v>
      </c>
      <c r="P794" s="7">
        <f t="shared" si="123"/>
        <v>33</v>
      </c>
      <c r="Q794" s="8">
        <f t="shared" si="124"/>
        <v>22.45</v>
      </c>
      <c r="R794" s="8">
        <f t="shared" si="125"/>
        <v>18.25</v>
      </c>
      <c r="S794" s="8">
        <f t="shared" si="126"/>
        <v>22.35</v>
      </c>
      <c r="T794" s="8">
        <f t="shared" si="127"/>
        <v>20.75</v>
      </c>
      <c r="U794" s="7">
        <f t="shared" si="128"/>
        <v>21.016666666666669</v>
      </c>
      <c r="V794" s="7">
        <f t="shared" si="129"/>
        <v>20.950000000000003</v>
      </c>
    </row>
    <row r="795" spans="1:22" ht="13.5" x14ac:dyDescent="0.25">
      <c r="A795" s="3">
        <f>RSI!A795</f>
        <v>43462</v>
      </c>
      <c r="B795" s="2">
        <f>RSI!B795</f>
        <v>0.37</v>
      </c>
      <c r="C795" s="2">
        <f>RSI!I795</f>
        <v>27.756573912249792</v>
      </c>
      <c r="D795" s="2">
        <f>MACD!E795</f>
        <v>1.919888405502862E-2</v>
      </c>
      <c r="E795" s="2">
        <f>MACD!F795</f>
        <v>1.5068499585309841E-2</v>
      </c>
      <c r="F795" s="2">
        <f>'Moving Avg'!D795</f>
        <v>0.37</v>
      </c>
      <c r="G795" s="2">
        <f>'Moving Avg'!F795</f>
        <v>0.39700000000000002</v>
      </c>
      <c r="H795" s="2">
        <f>'Moving Avg'!G795</f>
        <v>0.41700000000000015</v>
      </c>
      <c r="I795" s="2">
        <f>'Moving Avg'!H795</f>
        <v>0.50205000000000044</v>
      </c>
      <c r="J795" s="5" t="str">
        <f>OBV!F795</f>
        <v>NEUTRAL</v>
      </c>
      <c r="K795" s="5" t="str">
        <f>OBV!G795</f>
        <v>NEUTRAL</v>
      </c>
      <c r="L795" s="5" t="str">
        <f>OBV!H795</f>
        <v>NEUTRAL</v>
      </c>
      <c r="M795" s="7">
        <f t="shared" si="120"/>
        <v>50</v>
      </c>
      <c r="N795" s="7">
        <f t="shared" si="121"/>
        <v>0</v>
      </c>
      <c r="O795" s="7">
        <f t="shared" si="122"/>
        <v>0</v>
      </c>
      <c r="P795" s="7">
        <f t="shared" si="123"/>
        <v>33</v>
      </c>
      <c r="Q795" s="8">
        <f t="shared" si="124"/>
        <v>22.45</v>
      </c>
      <c r="R795" s="8">
        <f t="shared" si="125"/>
        <v>18.25</v>
      </c>
      <c r="S795" s="8">
        <f t="shared" si="126"/>
        <v>22.35</v>
      </c>
      <c r="T795" s="8">
        <f t="shared" si="127"/>
        <v>20.75</v>
      </c>
      <c r="U795" s="7">
        <f t="shared" si="128"/>
        <v>21.016666666666669</v>
      </c>
      <c r="V795" s="7">
        <f t="shared" si="129"/>
        <v>20.950000000000003</v>
      </c>
    </row>
    <row r="796" spans="1:22" ht="13.5" x14ac:dyDescent="0.25">
      <c r="A796" s="3">
        <f>RSI!A796</f>
        <v>43465</v>
      </c>
      <c r="B796" s="2">
        <f>RSI!B796</f>
        <v>0.36</v>
      </c>
      <c r="C796" s="2">
        <f>RSI!I796</f>
        <v>23.582903971302443</v>
      </c>
      <c r="D796" s="2">
        <f>MACD!E796</f>
        <v>1.8134997877449432E-2</v>
      </c>
      <c r="E796" s="2">
        <f>MACD!F796</f>
        <v>1.5681799243737759E-2</v>
      </c>
      <c r="F796" s="2">
        <f>'Moving Avg'!D796</f>
        <v>0.36799999999999999</v>
      </c>
      <c r="G796" s="2">
        <f>'Moving Avg'!F796</f>
        <v>0.39350000000000007</v>
      </c>
      <c r="H796" s="2">
        <f>'Moving Avg'!G796</f>
        <v>0.4150000000000002</v>
      </c>
      <c r="I796" s="2">
        <f>'Moving Avg'!H796</f>
        <v>0.50065000000000059</v>
      </c>
      <c r="J796" s="5" t="str">
        <f>OBV!F796</f>
        <v>NEUTRAL</v>
      </c>
      <c r="K796" s="5" t="str">
        <f>OBV!G796</f>
        <v>NEUTRAL</v>
      </c>
      <c r="L796" s="5" t="str">
        <f>OBV!H796</f>
        <v>NEUTRAL</v>
      </c>
      <c r="M796" s="7">
        <f t="shared" si="120"/>
        <v>50</v>
      </c>
      <c r="N796" s="7">
        <f t="shared" si="121"/>
        <v>0</v>
      </c>
      <c r="O796" s="7">
        <f t="shared" si="122"/>
        <v>0</v>
      </c>
      <c r="P796" s="7">
        <f t="shared" si="123"/>
        <v>33</v>
      </c>
      <c r="Q796" s="8">
        <f t="shared" si="124"/>
        <v>22.45</v>
      </c>
      <c r="R796" s="8">
        <f t="shared" si="125"/>
        <v>18.25</v>
      </c>
      <c r="S796" s="8">
        <f t="shared" si="126"/>
        <v>22.35</v>
      </c>
      <c r="T796" s="8">
        <f t="shared" si="127"/>
        <v>20.75</v>
      </c>
      <c r="U796" s="7">
        <f t="shared" si="128"/>
        <v>21.016666666666669</v>
      </c>
      <c r="V796" s="7">
        <f t="shared" si="129"/>
        <v>20.950000000000003</v>
      </c>
    </row>
    <row r="797" spans="1:22" ht="13.5" x14ac:dyDescent="0.25">
      <c r="A797" s="3">
        <f>RSI!A797</f>
        <v>43467</v>
      </c>
      <c r="B797" s="2">
        <f>RSI!B797</f>
        <v>0.37</v>
      </c>
      <c r="C797" s="2">
        <f>RSI!I797</f>
        <v>34.23281922104232</v>
      </c>
      <c r="D797" s="2">
        <f>MACD!E797</f>
        <v>1.3619018702680008E-2</v>
      </c>
      <c r="E797" s="2">
        <f>MACD!F797</f>
        <v>1.526924313552621E-2</v>
      </c>
      <c r="F797" s="2">
        <f>'Moving Avg'!D797</f>
        <v>0.36799999999999999</v>
      </c>
      <c r="G797" s="2">
        <f>'Moving Avg'!F797</f>
        <v>0.39000000000000007</v>
      </c>
      <c r="H797" s="2">
        <f>'Moving Avg'!G797</f>
        <v>0.41320000000000023</v>
      </c>
      <c r="I797" s="2">
        <f>'Moving Avg'!H797</f>
        <v>0.49930000000000058</v>
      </c>
      <c r="J797" s="5" t="str">
        <f>OBV!F797</f>
        <v>BULLISH</v>
      </c>
      <c r="K797" s="5" t="str">
        <f>OBV!G797</f>
        <v>NEUTRAL</v>
      </c>
      <c r="L797" s="5" t="str">
        <f>OBV!H797</f>
        <v>NEUTRAL</v>
      </c>
      <c r="M797" s="7">
        <f t="shared" si="120"/>
        <v>25</v>
      </c>
      <c r="N797" s="7">
        <f t="shared" si="121"/>
        <v>45</v>
      </c>
      <c r="O797" s="7">
        <f t="shared" si="122"/>
        <v>0</v>
      </c>
      <c r="P797" s="7">
        <f t="shared" si="123"/>
        <v>49.5</v>
      </c>
      <c r="Q797" s="8">
        <f t="shared" si="124"/>
        <v>31.925000000000001</v>
      </c>
      <c r="R797" s="8">
        <f t="shared" si="125"/>
        <v>26.375</v>
      </c>
      <c r="S797" s="8">
        <f t="shared" si="126"/>
        <v>32.775000000000006</v>
      </c>
      <c r="T797" s="8">
        <f t="shared" si="127"/>
        <v>29.875</v>
      </c>
      <c r="U797" s="7">
        <f t="shared" si="128"/>
        <v>30.358333333333334</v>
      </c>
      <c r="V797" s="7">
        <f t="shared" si="129"/>
        <v>30.237500000000001</v>
      </c>
    </row>
    <row r="798" spans="1:22" ht="13.5" x14ac:dyDescent="0.25">
      <c r="A798" s="3">
        <f>RSI!A798</f>
        <v>43468</v>
      </c>
      <c r="B798" s="2">
        <f>RSI!B798</f>
        <v>0.36</v>
      </c>
      <c r="C798" s="2">
        <f>RSI!I798</f>
        <v>29.765441858089105</v>
      </c>
      <c r="D798" s="2">
        <f>MACD!E798</f>
        <v>1.0666396628969677E-2</v>
      </c>
      <c r="E798" s="2">
        <f>MACD!F798</f>
        <v>1.4348673834214905E-2</v>
      </c>
      <c r="F798" s="2">
        <f>'Moving Avg'!D798</f>
        <v>0.36599999999999999</v>
      </c>
      <c r="G798" s="2">
        <f>'Moving Avg'!F798</f>
        <v>0.38600000000000007</v>
      </c>
      <c r="H798" s="2">
        <f>'Moving Avg'!G798</f>
        <v>0.41120000000000018</v>
      </c>
      <c r="I798" s="2">
        <f>'Moving Avg'!H798</f>
        <v>0.4979500000000005</v>
      </c>
      <c r="J798" s="5" t="str">
        <f>OBV!F798</f>
        <v>BEARISH</v>
      </c>
      <c r="K798" s="5" t="str">
        <f>OBV!G798</f>
        <v>STRONG</v>
      </c>
      <c r="L798" s="5" t="str">
        <f>OBV!H798</f>
        <v>CONFIRMED BEARISH</v>
      </c>
      <c r="M798" s="7">
        <f t="shared" si="120"/>
        <v>50</v>
      </c>
      <c r="N798" s="7">
        <f t="shared" si="121"/>
        <v>45</v>
      </c>
      <c r="O798" s="7">
        <f t="shared" si="122"/>
        <v>0</v>
      </c>
      <c r="P798" s="7">
        <f t="shared" si="123"/>
        <v>33</v>
      </c>
      <c r="Q798" s="8">
        <f t="shared" si="124"/>
        <v>38.200000000000003</v>
      </c>
      <c r="R798" s="8">
        <f t="shared" si="125"/>
        <v>27.25</v>
      </c>
      <c r="S798" s="8">
        <f t="shared" si="126"/>
        <v>29.1</v>
      </c>
      <c r="T798" s="8">
        <f t="shared" si="127"/>
        <v>32</v>
      </c>
      <c r="U798" s="7">
        <f t="shared" si="128"/>
        <v>31.516666666666669</v>
      </c>
      <c r="V798" s="7">
        <f t="shared" si="129"/>
        <v>31.637500000000003</v>
      </c>
    </row>
    <row r="799" spans="1:22" ht="13.5" x14ac:dyDescent="0.25">
      <c r="A799" s="3">
        <f>RSI!A799</f>
        <v>43469</v>
      </c>
      <c r="B799" s="2">
        <f>RSI!B799</f>
        <v>0.36</v>
      </c>
      <c r="C799" s="2">
        <f>RSI!I799</f>
        <v>29.76544185808909</v>
      </c>
      <c r="D799" s="2">
        <f>MACD!E799</f>
        <v>8.3454944728835745E-3</v>
      </c>
      <c r="E799" s="2">
        <f>MACD!F799</f>
        <v>1.314803796194864E-2</v>
      </c>
      <c r="F799" s="2">
        <f>'Moving Avg'!D799</f>
        <v>0.36399999999999999</v>
      </c>
      <c r="G799" s="2">
        <f>'Moving Avg'!F799</f>
        <v>0.38200000000000012</v>
      </c>
      <c r="H799" s="2">
        <f>'Moving Avg'!G799</f>
        <v>0.40920000000000017</v>
      </c>
      <c r="I799" s="2">
        <f>'Moving Avg'!H799</f>
        <v>0.49660000000000054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  <c r="M799" s="7">
        <f t="shared" si="120"/>
        <v>50</v>
      </c>
      <c r="N799" s="7">
        <f t="shared" si="121"/>
        <v>45</v>
      </c>
      <c r="O799" s="7">
        <f t="shared" si="122"/>
        <v>0</v>
      </c>
      <c r="P799" s="7">
        <f t="shared" si="123"/>
        <v>33</v>
      </c>
      <c r="Q799" s="8">
        <f t="shared" si="124"/>
        <v>38.200000000000003</v>
      </c>
      <c r="R799" s="8">
        <f t="shared" si="125"/>
        <v>27.25</v>
      </c>
      <c r="S799" s="8">
        <f t="shared" si="126"/>
        <v>29.1</v>
      </c>
      <c r="T799" s="8">
        <f t="shared" si="127"/>
        <v>32</v>
      </c>
      <c r="U799" s="7">
        <f t="shared" si="128"/>
        <v>31.516666666666669</v>
      </c>
      <c r="V799" s="7">
        <f t="shared" si="129"/>
        <v>31.637500000000003</v>
      </c>
    </row>
    <row r="800" spans="1:22" ht="13.5" x14ac:dyDescent="0.25">
      <c r="A800" s="3">
        <f>RSI!A800</f>
        <v>43472</v>
      </c>
      <c r="B800" s="2">
        <f>RSI!B800</f>
        <v>0.34</v>
      </c>
      <c r="C800" s="2">
        <f>RSI!I800</f>
        <v>22.849075768727729</v>
      </c>
      <c r="D800" s="2">
        <f>MACD!E800</f>
        <v>8.027460083096627E-3</v>
      </c>
      <c r="E800" s="2">
        <f>MACD!F800</f>
        <v>1.2123922386178239E-2</v>
      </c>
      <c r="F800" s="2">
        <f>'Moving Avg'!D800</f>
        <v>0.35799999999999998</v>
      </c>
      <c r="G800" s="2">
        <f>'Moving Avg'!F800</f>
        <v>0.37750000000000006</v>
      </c>
      <c r="H800" s="2">
        <f>'Moving Avg'!G800</f>
        <v>0.40680000000000016</v>
      </c>
      <c r="I800" s="2">
        <f>'Moving Avg'!H800</f>
        <v>0.4952000000000007</v>
      </c>
      <c r="J800" s="5" t="str">
        <f>OBV!F800</f>
        <v>BEARISH</v>
      </c>
      <c r="K800" s="5" t="str">
        <f>OBV!G800</f>
        <v>STRONG</v>
      </c>
      <c r="L800" s="5" t="str">
        <f>OBV!H800</f>
        <v>CONFIRMED BEARISH</v>
      </c>
      <c r="M800" s="7">
        <f t="shared" si="120"/>
        <v>50</v>
      </c>
      <c r="N800" s="7">
        <f t="shared" si="121"/>
        <v>45</v>
      </c>
      <c r="O800" s="7">
        <f t="shared" si="122"/>
        <v>0</v>
      </c>
      <c r="P800" s="7">
        <f t="shared" si="123"/>
        <v>33</v>
      </c>
      <c r="Q800" s="8">
        <f t="shared" si="124"/>
        <v>38.200000000000003</v>
      </c>
      <c r="R800" s="8">
        <f t="shared" si="125"/>
        <v>27.25</v>
      </c>
      <c r="S800" s="8">
        <f t="shared" si="126"/>
        <v>29.1</v>
      </c>
      <c r="T800" s="8">
        <f t="shared" si="127"/>
        <v>32</v>
      </c>
      <c r="U800" s="7">
        <f t="shared" si="128"/>
        <v>31.516666666666669</v>
      </c>
      <c r="V800" s="7">
        <f t="shared" si="129"/>
        <v>31.637500000000003</v>
      </c>
    </row>
    <row r="801" spans="1:22" ht="13.5" x14ac:dyDescent="0.25">
      <c r="A801" s="3">
        <f>RSI!A801</f>
        <v>43473</v>
      </c>
      <c r="B801" s="2">
        <f>RSI!B801</f>
        <v>0.34</v>
      </c>
      <c r="C801" s="2">
        <f>RSI!I801</f>
        <v>22.849075768727729</v>
      </c>
      <c r="D801" s="2">
        <f>MACD!E801</f>
        <v>8.0286871556783934E-3</v>
      </c>
      <c r="E801" s="2">
        <f>MACD!F801</f>
        <v>1.130487534007827E-2</v>
      </c>
      <c r="F801" s="2">
        <f>'Moving Avg'!D801</f>
        <v>0.35399999999999998</v>
      </c>
      <c r="G801" s="2">
        <f>'Moving Avg'!F801</f>
        <v>0.37350000000000005</v>
      </c>
      <c r="H801" s="2">
        <f>'Moving Avg'!G801</f>
        <v>0.40440000000000004</v>
      </c>
      <c r="I801" s="2">
        <f>'Moving Avg'!H801</f>
        <v>0.49390000000000073</v>
      </c>
      <c r="J801" s="5" t="str">
        <f>OBV!F801</f>
        <v>BEARISH</v>
      </c>
      <c r="K801" s="5" t="str">
        <f>OBV!G801</f>
        <v>STRONG</v>
      </c>
      <c r="L801" s="5" t="str">
        <f>OBV!H801</f>
        <v>CONFIRMED BEARISH</v>
      </c>
      <c r="M801" s="7">
        <f t="shared" si="120"/>
        <v>50</v>
      </c>
      <c r="N801" s="7">
        <f t="shared" si="121"/>
        <v>45</v>
      </c>
      <c r="O801" s="7">
        <f t="shared" si="122"/>
        <v>0</v>
      </c>
      <c r="P801" s="7">
        <f t="shared" si="123"/>
        <v>33</v>
      </c>
      <c r="Q801" s="8">
        <f t="shared" si="124"/>
        <v>38.200000000000003</v>
      </c>
      <c r="R801" s="8">
        <f t="shared" si="125"/>
        <v>27.25</v>
      </c>
      <c r="S801" s="8">
        <f t="shared" si="126"/>
        <v>29.1</v>
      </c>
      <c r="T801" s="8">
        <f t="shared" si="127"/>
        <v>32</v>
      </c>
      <c r="U801" s="7">
        <f t="shared" si="128"/>
        <v>31.516666666666669</v>
      </c>
      <c r="V801" s="7">
        <f t="shared" si="129"/>
        <v>31.637500000000003</v>
      </c>
    </row>
    <row r="802" spans="1:22" ht="13.5" x14ac:dyDescent="0.25">
      <c r="A802" s="3">
        <f>RSI!A802</f>
        <v>43474</v>
      </c>
      <c r="B802" s="2">
        <f>RSI!B802</f>
        <v>0.35</v>
      </c>
      <c r="C802" s="2">
        <f>RSI!I802</f>
        <v>32.010200020726188</v>
      </c>
      <c r="D802" s="2">
        <f>MACD!E802</f>
        <v>7.5392931281492714E-3</v>
      </c>
      <c r="E802" s="2">
        <f>MACD!F802</f>
        <v>1.055175889769247E-2</v>
      </c>
      <c r="F802" s="2">
        <f>'Moving Avg'!D802</f>
        <v>0.35</v>
      </c>
      <c r="G802" s="2">
        <f>'Moving Avg'!F802</f>
        <v>0.37000000000000005</v>
      </c>
      <c r="H802" s="2">
        <f>'Moving Avg'!G802</f>
        <v>0.40180000000000005</v>
      </c>
      <c r="I802" s="2">
        <f>'Moving Avg'!H802</f>
        <v>0.49255000000000071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  <c r="M802" s="7">
        <f t="shared" si="120"/>
        <v>25</v>
      </c>
      <c r="N802" s="7">
        <f t="shared" si="121"/>
        <v>45</v>
      </c>
      <c r="O802" s="7">
        <f t="shared" si="122"/>
        <v>0</v>
      </c>
      <c r="P802" s="7">
        <f t="shared" si="123"/>
        <v>33</v>
      </c>
      <c r="Q802" s="8">
        <f t="shared" si="124"/>
        <v>29.45</v>
      </c>
      <c r="R802" s="8">
        <f t="shared" si="125"/>
        <v>22.25</v>
      </c>
      <c r="S802" s="8">
        <f t="shared" si="126"/>
        <v>25.35</v>
      </c>
      <c r="T802" s="8">
        <f t="shared" si="127"/>
        <v>25.75</v>
      </c>
      <c r="U802" s="7">
        <f t="shared" si="128"/>
        <v>25.683333333333337</v>
      </c>
      <c r="V802" s="7">
        <f t="shared" si="129"/>
        <v>25.700000000000003</v>
      </c>
    </row>
    <row r="803" spans="1:22" ht="13.5" x14ac:dyDescent="0.25">
      <c r="A803" s="3">
        <f>RSI!A803</f>
        <v>43475</v>
      </c>
      <c r="B803" s="2">
        <f>RSI!B803</f>
        <v>0.37</v>
      </c>
      <c r="C803" s="2">
        <f>RSI!I803</f>
        <v>45.857386353443793</v>
      </c>
      <c r="D803" s="2">
        <f>MACD!E803</f>
        <v>5.8163856350350596E-3</v>
      </c>
      <c r="E803" s="2">
        <f>MACD!F803</f>
        <v>9.6046842451609875E-3</v>
      </c>
      <c r="F803" s="2">
        <f>'Moving Avg'!D803</f>
        <v>0.35200000000000004</v>
      </c>
      <c r="G803" s="2">
        <f>'Moving Avg'!F803</f>
        <v>0.36800000000000005</v>
      </c>
      <c r="H803" s="2">
        <f>'Moving Avg'!G803</f>
        <v>0.39960000000000001</v>
      </c>
      <c r="I803" s="2">
        <f>'Moving Avg'!H803</f>
        <v>0.49140000000000078</v>
      </c>
      <c r="J803" s="5" t="str">
        <f>OBV!F803</f>
        <v>BULLISH</v>
      </c>
      <c r="K803" s="5" t="str">
        <f>OBV!G803</f>
        <v>NEUTRAL</v>
      </c>
      <c r="L803" s="5" t="str">
        <f>OBV!H803</f>
        <v>CONFIRMED BULLISH</v>
      </c>
      <c r="M803" s="7">
        <f t="shared" si="120"/>
        <v>25</v>
      </c>
      <c r="N803" s="7">
        <f t="shared" si="121"/>
        <v>45</v>
      </c>
      <c r="O803" s="7">
        <f t="shared" si="122"/>
        <v>0</v>
      </c>
      <c r="P803" s="7">
        <f t="shared" si="123"/>
        <v>83.5</v>
      </c>
      <c r="Q803" s="8">
        <f t="shared" si="124"/>
        <v>37.024999999999999</v>
      </c>
      <c r="R803" s="8">
        <f t="shared" si="125"/>
        <v>34.875</v>
      </c>
      <c r="S803" s="8">
        <f t="shared" si="126"/>
        <v>48.075000000000003</v>
      </c>
      <c r="T803" s="8">
        <f t="shared" si="127"/>
        <v>38.375</v>
      </c>
      <c r="U803" s="7">
        <f t="shared" si="128"/>
        <v>39.991666666666667</v>
      </c>
      <c r="V803" s="7">
        <f t="shared" si="129"/>
        <v>39.587500000000006</v>
      </c>
    </row>
    <row r="804" spans="1:22" ht="13.5" x14ac:dyDescent="0.25">
      <c r="A804" s="3">
        <f>RSI!A804</f>
        <v>43476</v>
      </c>
      <c r="B804" s="2">
        <f>RSI!B804</f>
        <v>0.38</v>
      </c>
      <c r="C804" s="2">
        <f>RSI!I804</f>
        <v>51.208194166520201</v>
      </c>
      <c r="D804" s="2">
        <f>MACD!E804</f>
        <v>3.6595049992899087E-3</v>
      </c>
      <c r="E804" s="2">
        <f>MACD!F804</f>
        <v>8.4156483959867724E-3</v>
      </c>
      <c r="F804" s="2">
        <f>'Moving Avg'!D804</f>
        <v>0.35599999999999998</v>
      </c>
      <c r="G804" s="2">
        <f>'Moving Avg'!F804</f>
        <v>0.36700000000000005</v>
      </c>
      <c r="H804" s="2">
        <f>'Moving Avg'!G804</f>
        <v>0.39759999999999995</v>
      </c>
      <c r="I804" s="2">
        <f>'Moving Avg'!H804</f>
        <v>0.49040000000000072</v>
      </c>
      <c r="J804" s="5" t="str">
        <f>OBV!F804</f>
        <v>BULLISH</v>
      </c>
      <c r="K804" s="5" t="str">
        <f>OBV!G804</f>
        <v>NEUTRAL</v>
      </c>
      <c r="L804" s="5" t="str">
        <f>OBV!H804</f>
        <v>CONFIRMED BULLISH</v>
      </c>
      <c r="M804" s="7">
        <f t="shared" si="120"/>
        <v>25</v>
      </c>
      <c r="N804" s="7">
        <f t="shared" si="121"/>
        <v>45</v>
      </c>
      <c r="O804" s="7">
        <f t="shared" si="122"/>
        <v>0</v>
      </c>
      <c r="P804" s="7">
        <f t="shared" si="123"/>
        <v>83.5</v>
      </c>
      <c r="Q804" s="8">
        <f t="shared" si="124"/>
        <v>37.024999999999999</v>
      </c>
      <c r="R804" s="8">
        <f t="shared" si="125"/>
        <v>34.875</v>
      </c>
      <c r="S804" s="8">
        <f t="shared" si="126"/>
        <v>48.075000000000003</v>
      </c>
      <c r="T804" s="8">
        <f t="shared" si="127"/>
        <v>38.375</v>
      </c>
      <c r="U804" s="7">
        <f t="shared" si="128"/>
        <v>39.991666666666667</v>
      </c>
      <c r="V804" s="7">
        <f t="shared" si="129"/>
        <v>39.587500000000006</v>
      </c>
    </row>
    <row r="805" spans="1:22" ht="13.5" x14ac:dyDescent="0.25">
      <c r="A805" s="3">
        <f>RSI!A805</f>
        <v>43480</v>
      </c>
      <c r="B805" s="2">
        <f>RSI!B805</f>
        <v>0.38</v>
      </c>
      <c r="C805" s="2">
        <f>RSI!I805</f>
        <v>51.208194166520215</v>
      </c>
      <c r="D805" s="2">
        <f>MACD!E805</f>
        <v>1.8139773786999269E-3</v>
      </c>
      <c r="E805" s="2">
        <f>MACD!F805</f>
        <v>7.095314192529404E-3</v>
      </c>
      <c r="F805" s="2">
        <f>'Moving Avg'!D805</f>
        <v>0.36399999999999999</v>
      </c>
      <c r="G805" s="2">
        <f>'Moving Avg'!F805</f>
        <v>0.36650000000000005</v>
      </c>
      <c r="H805" s="2">
        <f>'Moving Avg'!G805</f>
        <v>0.39599999999999985</v>
      </c>
      <c r="I805" s="2">
        <f>'Moving Avg'!H805</f>
        <v>0.48935000000000067</v>
      </c>
      <c r="J805" s="5" t="str">
        <f>OBV!F805</f>
        <v>BULLISH</v>
      </c>
      <c r="K805" s="5" t="str">
        <f>OBV!G805</f>
        <v>NEUTRAL</v>
      </c>
      <c r="L805" s="5" t="str">
        <f>OBV!H805</f>
        <v>CONFIRMED BULLISH</v>
      </c>
      <c r="M805" s="7">
        <f t="shared" si="120"/>
        <v>25</v>
      </c>
      <c r="N805" s="7">
        <f t="shared" si="121"/>
        <v>45</v>
      </c>
      <c r="O805" s="7">
        <f t="shared" si="122"/>
        <v>0</v>
      </c>
      <c r="P805" s="7">
        <f t="shared" si="123"/>
        <v>83.5</v>
      </c>
      <c r="Q805" s="8">
        <f t="shared" si="124"/>
        <v>37.024999999999999</v>
      </c>
      <c r="R805" s="8">
        <f t="shared" si="125"/>
        <v>34.875</v>
      </c>
      <c r="S805" s="8">
        <f t="shared" si="126"/>
        <v>48.075000000000003</v>
      </c>
      <c r="T805" s="8">
        <f t="shared" si="127"/>
        <v>38.375</v>
      </c>
      <c r="U805" s="7">
        <f t="shared" si="128"/>
        <v>39.991666666666667</v>
      </c>
      <c r="V805" s="7">
        <f t="shared" si="129"/>
        <v>39.587500000000006</v>
      </c>
    </row>
    <row r="806" spans="1:22" ht="13.5" x14ac:dyDescent="0.25">
      <c r="A806" s="3">
        <f>RSI!A806</f>
        <v>43481</v>
      </c>
      <c r="B806" s="2">
        <f>RSI!B806</f>
        <v>0.37</v>
      </c>
      <c r="C806" s="2">
        <f>RSI!I806</f>
        <v>45.942407591546697</v>
      </c>
      <c r="D806" s="2">
        <f>MACD!E806</f>
        <v>-5.6430183832867353E-4</v>
      </c>
      <c r="E806" s="2">
        <f>MACD!F806</f>
        <v>5.5633909863577885E-3</v>
      </c>
      <c r="F806" s="2">
        <f>'Moving Avg'!D806</f>
        <v>0.37</v>
      </c>
      <c r="G806" s="2">
        <f>'Moving Avg'!F806</f>
        <v>0.36550000000000005</v>
      </c>
      <c r="H806" s="2">
        <f>'Moving Avg'!G806</f>
        <v>0.39459999999999995</v>
      </c>
      <c r="I806" s="2">
        <f>'Moving Avg'!H806</f>
        <v>0.48820000000000063</v>
      </c>
      <c r="J806" s="5" t="str">
        <f>OBV!F806</f>
        <v>BEARISH</v>
      </c>
      <c r="K806" s="5" t="str">
        <f>OBV!G806</f>
        <v>STRONG</v>
      </c>
      <c r="L806" s="5" t="str">
        <f>OBV!H806</f>
        <v>BEARISH DIVERGENCE</v>
      </c>
      <c r="M806" s="7">
        <f t="shared" si="120"/>
        <v>25</v>
      </c>
      <c r="N806" s="7">
        <f t="shared" si="121"/>
        <v>45</v>
      </c>
      <c r="O806" s="7">
        <f t="shared" si="122"/>
        <v>0</v>
      </c>
      <c r="P806" s="7">
        <f t="shared" si="123"/>
        <v>33</v>
      </c>
      <c r="Q806" s="8">
        <f t="shared" si="124"/>
        <v>29.45</v>
      </c>
      <c r="R806" s="8">
        <f t="shared" si="125"/>
        <v>22.25</v>
      </c>
      <c r="S806" s="8">
        <f t="shared" si="126"/>
        <v>25.35</v>
      </c>
      <c r="T806" s="8">
        <f t="shared" si="127"/>
        <v>25.75</v>
      </c>
      <c r="U806" s="7">
        <f t="shared" si="128"/>
        <v>25.683333333333337</v>
      </c>
      <c r="V806" s="7">
        <f t="shared" si="129"/>
        <v>25.700000000000003</v>
      </c>
    </row>
    <row r="807" spans="1:22" ht="13.5" x14ac:dyDescent="0.25">
      <c r="A807" s="3">
        <f>RSI!A807</f>
        <v>43482</v>
      </c>
      <c r="B807" s="2">
        <f>RSI!B807</f>
        <v>0.38</v>
      </c>
      <c r="C807" s="2">
        <f>RSI!I807</f>
        <v>51.33195589227708</v>
      </c>
      <c r="D807" s="2">
        <f>MACD!E807</f>
        <v>-1.7374345372732636E-3</v>
      </c>
      <c r="E807" s="2">
        <f>MACD!F807</f>
        <v>4.1032258816315788E-3</v>
      </c>
      <c r="F807" s="2">
        <f>'Moving Avg'!D807</f>
        <v>0.376</v>
      </c>
      <c r="G807" s="2">
        <f>'Moving Avg'!F807</f>
        <v>0.36599999999999999</v>
      </c>
      <c r="H807" s="2">
        <f>'Moving Avg'!G807</f>
        <v>0.39339999999999981</v>
      </c>
      <c r="I807" s="2">
        <f>'Moving Avg'!H807</f>
        <v>0.48705000000000054</v>
      </c>
      <c r="J807" s="5" t="str">
        <f>OBV!F807</f>
        <v>BEARISH</v>
      </c>
      <c r="K807" s="5" t="str">
        <f>OBV!G807</f>
        <v>STRONG</v>
      </c>
      <c r="L807" s="5" t="str">
        <f>OBV!H807</f>
        <v>BEARISH DIVERGENCE</v>
      </c>
      <c r="M807" s="7">
        <f t="shared" si="120"/>
        <v>25</v>
      </c>
      <c r="N807" s="7">
        <f t="shared" si="121"/>
        <v>45</v>
      </c>
      <c r="O807" s="7">
        <f t="shared" si="122"/>
        <v>0</v>
      </c>
      <c r="P807" s="7">
        <f t="shared" si="123"/>
        <v>33</v>
      </c>
      <c r="Q807" s="8">
        <f t="shared" si="124"/>
        <v>29.45</v>
      </c>
      <c r="R807" s="8">
        <f t="shared" si="125"/>
        <v>22.25</v>
      </c>
      <c r="S807" s="8">
        <f t="shared" si="126"/>
        <v>25.35</v>
      </c>
      <c r="T807" s="8">
        <f t="shared" si="127"/>
        <v>25.75</v>
      </c>
      <c r="U807" s="7">
        <f t="shared" si="128"/>
        <v>25.683333333333337</v>
      </c>
      <c r="V807" s="7">
        <f t="shared" si="129"/>
        <v>25.700000000000003</v>
      </c>
    </row>
    <row r="808" spans="1:22" ht="13.5" x14ac:dyDescent="0.25">
      <c r="A808" s="3">
        <f>RSI!A808</f>
        <v>43483</v>
      </c>
      <c r="B808" s="2">
        <f>RSI!B808</f>
        <v>0.39</v>
      </c>
      <c r="C808" s="2">
        <f>RSI!I808</f>
        <v>56.050757772054361</v>
      </c>
      <c r="D808" s="2">
        <f>MACD!E808</f>
        <v>-5.0299181670757642E-3</v>
      </c>
      <c r="E808" s="2">
        <f>MACD!F808</f>
        <v>2.2765970718901102E-3</v>
      </c>
      <c r="F808" s="2">
        <f>'Moving Avg'!D808</f>
        <v>0.38</v>
      </c>
      <c r="G808" s="2">
        <f>'Moving Avg'!F808</f>
        <v>0.36699999999999994</v>
      </c>
      <c r="H808" s="2">
        <f>'Moving Avg'!G808</f>
        <v>0.39279999999999987</v>
      </c>
      <c r="I808" s="2">
        <f>'Moving Avg'!H808</f>
        <v>0.48590000000000055</v>
      </c>
      <c r="J808" s="5" t="str">
        <f>OBV!F808</f>
        <v>BEARISH</v>
      </c>
      <c r="K808" s="5" t="str">
        <f>OBV!G808</f>
        <v>NEUTRAL</v>
      </c>
      <c r="L808" s="5" t="str">
        <f>OBV!H808</f>
        <v>BEARISH DIVERGENCE</v>
      </c>
      <c r="M808" s="7">
        <f t="shared" si="120"/>
        <v>25</v>
      </c>
      <c r="N808" s="7">
        <f t="shared" si="121"/>
        <v>45</v>
      </c>
      <c r="O808" s="7">
        <f t="shared" si="122"/>
        <v>0</v>
      </c>
      <c r="P808" s="7">
        <f t="shared" si="123"/>
        <v>16.5</v>
      </c>
      <c r="Q808" s="8">
        <f t="shared" si="124"/>
        <v>26.975000000000001</v>
      </c>
      <c r="R808" s="8">
        <f t="shared" si="125"/>
        <v>18.125</v>
      </c>
      <c r="S808" s="8">
        <f t="shared" si="126"/>
        <v>17.925000000000001</v>
      </c>
      <c r="T808" s="8">
        <f t="shared" si="127"/>
        <v>21.625</v>
      </c>
      <c r="U808" s="7">
        <f t="shared" si="128"/>
        <v>21.008333333333336</v>
      </c>
      <c r="V808" s="7">
        <f t="shared" si="129"/>
        <v>21.162500000000001</v>
      </c>
    </row>
    <row r="809" spans="1:22" ht="13.5" x14ac:dyDescent="0.25">
      <c r="A809" s="3">
        <f>RSI!A809</f>
        <v>43486</v>
      </c>
      <c r="B809" s="2">
        <f>RSI!B809</f>
        <v>0.4</v>
      </c>
      <c r="C809" s="2">
        <f>RSI!I809</f>
        <v>60.205946148940839</v>
      </c>
      <c r="D809" s="2">
        <f>MACD!E809</f>
        <v>-8.6347994363845659E-3</v>
      </c>
      <c r="E809" s="2">
        <f>MACD!F809</f>
        <v>9.4317770235174915E-5</v>
      </c>
      <c r="F809" s="2">
        <f>'Moving Avg'!D809</f>
        <v>0.38400000000000001</v>
      </c>
      <c r="G809" s="2">
        <f>'Moving Avg'!F809</f>
        <v>0.36849999999999994</v>
      </c>
      <c r="H809" s="2">
        <f>'Moving Avg'!G809</f>
        <v>0.39239999999999986</v>
      </c>
      <c r="I809" s="2">
        <f>'Moving Avg'!H809</f>
        <v>0.48480000000000056</v>
      </c>
      <c r="J809" s="5" t="str">
        <f>OBV!F809</f>
        <v>BEARISH</v>
      </c>
      <c r="K809" s="5" t="str">
        <f>OBV!G809</f>
        <v>NEUTRAL</v>
      </c>
      <c r="L809" s="5" t="str">
        <f>OBV!H809</f>
        <v>BEARISH DIVERGENCE</v>
      </c>
      <c r="M809" s="7">
        <f t="shared" si="120"/>
        <v>25</v>
      </c>
      <c r="N809" s="7">
        <f t="shared" si="121"/>
        <v>45</v>
      </c>
      <c r="O809" s="7">
        <f t="shared" si="122"/>
        <v>0</v>
      </c>
      <c r="P809" s="7">
        <f t="shared" si="123"/>
        <v>16.5</v>
      </c>
      <c r="Q809" s="8">
        <f t="shared" si="124"/>
        <v>26.975000000000001</v>
      </c>
      <c r="R809" s="8">
        <f t="shared" si="125"/>
        <v>18.125</v>
      </c>
      <c r="S809" s="8">
        <f t="shared" si="126"/>
        <v>17.925000000000001</v>
      </c>
      <c r="T809" s="8">
        <f t="shared" si="127"/>
        <v>21.625</v>
      </c>
      <c r="U809" s="7">
        <f t="shared" si="128"/>
        <v>21.008333333333336</v>
      </c>
      <c r="V809" s="7">
        <f t="shared" si="129"/>
        <v>21.162500000000001</v>
      </c>
    </row>
    <row r="810" spans="1:22" ht="13.5" x14ac:dyDescent="0.25">
      <c r="A810" s="3">
        <f>RSI!A810</f>
        <v>43487</v>
      </c>
      <c r="B810" s="2">
        <f>RSI!B810</f>
        <v>0.41</v>
      </c>
      <c r="C810" s="2">
        <f>RSI!I810</f>
        <v>63.883274252573884</v>
      </c>
      <c r="D810" s="2">
        <f>MACD!E810</f>
        <v>-1.5634238613918383E-2</v>
      </c>
      <c r="E810" s="2">
        <f>MACD!F810</f>
        <v>-3.0513935065955371E-3</v>
      </c>
      <c r="F810" s="2">
        <f>'Moving Avg'!D810</f>
        <v>0.39</v>
      </c>
      <c r="G810" s="2">
        <f>'Moving Avg'!F810</f>
        <v>0.37049999999999994</v>
      </c>
      <c r="H810" s="2">
        <f>'Moving Avg'!G810</f>
        <v>0.3919999999999999</v>
      </c>
      <c r="I810" s="2">
        <f>'Moving Avg'!H810</f>
        <v>0.48370000000000046</v>
      </c>
      <c r="J810" s="5" t="str">
        <f>OBV!F810</f>
        <v>BULLISH</v>
      </c>
      <c r="K810" s="5" t="str">
        <f>OBV!G810</f>
        <v>NEUTRAL</v>
      </c>
      <c r="L810" s="5" t="str">
        <f>OBV!H810</f>
        <v>CONFIRMED BULLISH</v>
      </c>
      <c r="M810" s="7">
        <f t="shared" si="120"/>
        <v>25</v>
      </c>
      <c r="N810" s="7">
        <f t="shared" si="121"/>
        <v>45</v>
      </c>
      <c r="O810" s="7">
        <f t="shared" si="122"/>
        <v>0</v>
      </c>
      <c r="P810" s="7">
        <f t="shared" si="123"/>
        <v>83.5</v>
      </c>
      <c r="Q810" s="8">
        <f t="shared" si="124"/>
        <v>37.024999999999999</v>
      </c>
      <c r="R810" s="8">
        <f t="shared" si="125"/>
        <v>34.875</v>
      </c>
      <c r="S810" s="8">
        <f t="shared" si="126"/>
        <v>48.075000000000003</v>
      </c>
      <c r="T810" s="8">
        <f t="shared" si="127"/>
        <v>38.375</v>
      </c>
      <c r="U810" s="7">
        <f t="shared" si="128"/>
        <v>39.991666666666667</v>
      </c>
      <c r="V810" s="7">
        <f t="shared" si="129"/>
        <v>39.587500000000006</v>
      </c>
    </row>
    <row r="811" spans="1:22" ht="13.5" x14ac:dyDescent="0.25">
      <c r="A811" s="3">
        <f>RSI!A811</f>
        <v>43488</v>
      </c>
      <c r="B811" s="2">
        <f>RSI!B811</f>
        <v>0.41</v>
      </c>
      <c r="C811" s="2">
        <f>RSI!I811</f>
        <v>63.883274252573884</v>
      </c>
      <c r="D811" s="2">
        <f>MACD!E811</f>
        <v>-2.173768254373637E-2</v>
      </c>
      <c r="E811" s="2">
        <f>MACD!F811</f>
        <v>-6.7886513140237043E-3</v>
      </c>
      <c r="F811" s="2">
        <f>'Moving Avg'!D811</f>
        <v>0.39799999999999996</v>
      </c>
      <c r="G811" s="2">
        <f>'Moving Avg'!F811</f>
        <v>0.37249999999999994</v>
      </c>
      <c r="H811" s="2">
        <f>'Moving Avg'!G811</f>
        <v>0.39159999999999984</v>
      </c>
      <c r="I811" s="2">
        <f>'Moving Avg'!H811</f>
        <v>0.48260000000000042</v>
      </c>
      <c r="J811" s="5" t="str">
        <f>OBV!F811</f>
        <v>BULLISH</v>
      </c>
      <c r="K811" s="5" t="str">
        <f>OBV!G811</f>
        <v>WEAK</v>
      </c>
      <c r="L811" s="5" t="str">
        <f>OBV!H811</f>
        <v>CONFIRMED BULLISH</v>
      </c>
      <c r="M811" s="7">
        <f t="shared" si="120"/>
        <v>25</v>
      </c>
      <c r="N811" s="7">
        <f t="shared" si="121"/>
        <v>45</v>
      </c>
      <c r="O811" s="7">
        <f t="shared" si="122"/>
        <v>0</v>
      </c>
      <c r="P811" s="7">
        <f t="shared" si="123"/>
        <v>67</v>
      </c>
      <c r="Q811" s="8">
        <f t="shared" si="124"/>
        <v>34.549999999999997</v>
      </c>
      <c r="R811" s="8">
        <f t="shared" si="125"/>
        <v>30.75</v>
      </c>
      <c r="S811" s="8">
        <f t="shared" si="126"/>
        <v>40.650000000000006</v>
      </c>
      <c r="T811" s="8">
        <f t="shared" si="127"/>
        <v>34.25</v>
      </c>
      <c r="U811" s="7">
        <f t="shared" si="128"/>
        <v>35.31666666666667</v>
      </c>
      <c r="V811" s="7">
        <f t="shared" si="129"/>
        <v>35.049999999999997</v>
      </c>
    </row>
    <row r="812" spans="1:22" ht="13.5" x14ac:dyDescent="0.25">
      <c r="A812" s="3">
        <f>RSI!A812</f>
        <v>43489</v>
      </c>
      <c r="B812" s="2">
        <f>RSI!B812</f>
        <v>0.42</v>
      </c>
      <c r="C812" s="2">
        <f>RSI!I812</f>
        <v>67.379316126561548</v>
      </c>
      <c r="D812" s="2">
        <f>MACD!E812</f>
        <v>-2.6271860180559714E-2</v>
      </c>
      <c r="E812" s="2">
        <f>MACD!F812</f>
        <v>-1.0685293087330908E-2</v>
      </c>
      <c r="F812" s="2">
        <f>'Moving Avg'!D812</f>
        <v>0.40599999999999997</v>
      </c>
      <c r="G812" s="2">
        <f>'Moving Avg'!F812</f>
        <v>0.375</v>
      </c>
      <c r="H812" s="2">
        <f>'Moving Avg'!G812</f>
        <v>0.39179999999999987</v>
      </c>
      <c r="I812" s="2">
        <f>'Moving Avg'!H812</f>
        <v>0.48160000000000047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  <c r="M812" s="7">
        <f t="shared" si="120"/>
        <v>25</v>
      </c>
      <c r="N812" s="7">
        <f t="shared" si="121"/>
        <v>45</v>
      </c>
      <c r="O812" s="7">
        <f t="shared" si="122"/>
        <v>0</v>
      </c>
      <c r="P812" s="7">
        <f t="shared" si="123"/>
        <v>67</v>
      </c>
      <c r="Q812" s="8">
        <f t="shared" si="124"/>
        <v>34.549999999999997</v>
      </c>
      <c r="R812" s="8">
        <f t="shared" si="125"/>
        <v>30.75</v>
      </c>
      <c r="S812" s="8">
        <f t="shared" si="126"/>
        <v>40.650000000000006</v>
      </c>
      <c r="T812" s="8">
        <f t="shared" si="127"/>
        <v>34.25</v>
      </c>
      <c r="U812" s="7">
        <f t="shared" si="128"/>
        <v>35.31666666666667</v>
      </c>
      <c r="V812" s="7">
        <f t="shared" si="129"/>
        <v>35.049999999999997</v>
      </c>
    </row>
    <row r="813" spans="1:22" ht="13.5" x14ac:dyDescent="0.25">
      <c r="A813" s="3">
        <f>RSI!A813</f>
        <v>43490</v>
      </c>
      <c r="B813" s="2">
        <f>RSI!B813</f>
        <v>0.42</v>
      </c>
      <c r="C813" s="2">
        <f>RSI!I813</f>
        <v>67.379316126561548</v>
      </c>
      <c r="D813" s="2">
        <f>MACD!E813</f>
        <v>-2.724568185977394E-2</v>
      </c>
      <c r="E813" s="2">
        <f>MACD!F813</f>
        <v>-1.3997370841819515E-2</v>
      </c>
      <c r="F813" s="2">
        <f>'Moving Avg'!D813</f>
        <v>0.41200000000000003</v>
      </c>
      <c r="G813" s="2">
        <f>'Moving Avg'!F813</f>
        <v>0.3775</v>
      </c>
      <c r="H813" s="2">
        <f>'Moving Avg'!G813</f>
        <v>0.39199999999999979</v>
      </c>
      <c r="I813" s="2">
        <f>'Moving Avg'!H813</f>
        <v>0.48060000000000047</v>
      </c>
      <c r="J813" s="5" t="str">
        <f>OBV!F813</f>
        <v>BULLISH</v>
      </c>
      <c r="K813" s="5" t="str">
        <f>OBV!G813</f>
        <v>WEAK</v>
      </c>
      <c r="L813" s="5" t="str">
        <f>OBV!H813</f>
        <v>CONFIRMED BULLISH</v>
      </c>
      <c r="M813" s="7">
        <f t="shared" si="120"/>
        <v>25</v>
      </c>
      <c r="N813" s="7">
        <f t="shared" si="121"/>
        <v>45</v>
      </c>
      <c r="O813" s="7">
        <f t="shared" si="122"/>
        <v>0</v>
      </c>
      <c r="P813" s="7">
        <f t="shared" si="123"/>
        <v>67</v>
      </c>
      <c r="Q813" s="8">
        <f t="shared" si="124"/>
        <v>34.549999999999997</v>
      </c>
      <c r="R813" s="8">
        <f t="shared" si="125"/>
        <v>30.75</v>
      </c>
      <c r="S813" s="8">
        <f t="shared" si="126"/>
        <v>40.650000000000006</v>
      </c>
      <c r="T813" s="8">
        <f t="shared" si="127"/>
        <v>34.25</v>
      </c>
      <c r="U813" s="7">
        <f t="shared" si="128"/>
        <v>35.31666666666667</v>
      </c>
      <c r="V813" s="7">
        <f t="shared" si="129"/>
        <v>35.049999999999997</v>
      </c>
    </row>
    <row r="814" spans="1:22" ht="13.5" x14ac:dyDescent="0.25">
      <c r="A814" s="3">
        <f>RSI!A814</f>
        <v>43493</v>
      </c>
      <c r="B814" s="2">
        <f>RSI!B814</f>
        <v>0.42</v>
      </c>
      <c r="C814" s="2">
        <f>RSI!I814</f>
        <v>67.379316126561548</v>
      </c>
      <c r="D814" s="2">
        <f>MACD!E814</f>
        <v>-2.6729494493234973E-2</v>
      </c>
      <c r="E814" s="2">
        <f>MACD!F814</f>
        <v>-1.6543795572102608E-2</v>
      </c>
      <c r="F814" s="2">
        <f>'Moving Avg'!D814</f>
        <v>0.41600000000000004</v>
      </c>
      <c r="G814" s="2">
        <f>'Moving Avg'!F814</f>
        <v>0.38</v>
      </c>
      <c r="H814" s="2">
        <f>'Moving Avg'!G814</f>
        <v>0.3919999999999999</v>
      </c>
      <c r="I814" s="2">
        <f>'Moving Avg'!H814</f>
        <v>0.47960000000000041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  <c r="M814" s="7">
        <f t="shared" si="120"/>
        <v>25</v>
      </c>
      <c r="N814" s="7">
        <f t="shared" si="121"/>
        <v>45</v>
      </c>
      <c r="O814" s="7">
        <f t="shared" si="122"/>
        <v>0</v>
      </c>
      <c r="P814" s="7">
        <f t="shared" si="123"/>
        <v>67</v>
      </c>
      <c r="Q814" s="8">
        <f t="shared" si="124"/>
        <v>34.549999999999997</v>
      </c>
      <c r="R814" s="8">
        <f t="shared" si="125"/>
        <v>30.75</v>
      </c>
      <c r="S814" s="8">
        <f t="shared" si="126"/>
        <v>40.650000000000006</v>
      </c>
      <c r="T814" s="8">
        <f t="shared" si="127"/>
        <v>34.25</v>
      </c>
      <c r="U814" s="7">
        <f t="shared" si="128"/>
        <v>35.31666666666667</v>
      </c>
      <c r="V814" s="7">
        <f t="shared" si="129"/>
        <v>35.049999999999997</v>
      </c>
    </row>
    <row r="815" spans="1:22" ht="13.5" x14ac:dyDescent="0.25">
      <c r="A815" s="3">
        <f>RSI!A815</f>
        <v>43494</v>
      </c>
      <c r="B815" s="2">
        <f>RSI!B815</f>
        <v>0.42</v>
      </c>
      <c r="C815" s="2">
        <f>RSI!I815</f>
        <v>67.379316126561548</v>
      </c>
      <c r="D815" s="2">
        <f>MACD!E815</f>
        <v>-2.6476305023801439E-2</v>
      </c>
      <c r="E815" s="2">
        <f>MACD!F815</f>
        <v>-1.8530297462442377E-2</v>
      </c>
      <c r="F815" s="2">
        <f>'Moving Avg'!D815</f>
        <v>0.41799999999999998</v>
      </c>
      <c r="G815" s="2">
        <f>'Moving Avg'!F815</f>
        <v>0.38250000000000001</v>
      </c>
      <c r="H815" s="2">
        <f>'Moving Avg'!G815</f>
        <v>0.39219999999999999</v>
      </c>
      <c r="I815" s="2">
        <f>'Moving Avg'!H815</f>
        <v>0.47855000000000047</v>
      </c>
      <c r="J815" s="5" t="str">
        <f>OBV!F815</f>
        <v>BULLISH</v>
      </c>
      <c r="K815" s="5" t="str">
        <f>OBV!G815</f>
        <v>WEAK</v>
      </c>
      <c r="L815" s="5" t="str">
        <f>OBV!H815</f>
        <v>CONFIRMED BULLISH</v>
      </c>
      <c r="M815" s="7">
        <f t="shared" si="120"/>
        <v>25</v>
      </c>
      <c r="N815" s="7">
        <f t="shared" si="121"/>
        <v>45</v>
      </c>
      <c r="O815" s="7">
        <f t="shared" si="122"/>
        <v>0</v>
      </c>
      <c r="P815" s="7">
        <f t="shared" si="123"/>
        <v>67</v>
      </c>
      <c r="Q815" s="8">
        <f t="shared" si="124"/>
        <v>34.549999999999997</v>
      </c>
      <c r="R815" s="8">
        <f t="shared" si="125"/>
        <v>30.75</v>
      </c>
      <c r="S815" s="8">
        <f t="shared" si="126"/>
        <v>40.650000000000006</v>
      </c>
      <c r="T815" s="8">
        <f t="shared" si="127"/>
        <v>34.25</v>
      </c>
      <c r="U815" s="7">
        <f t="shared" si="128"/>
        <v>35.31666666666667</v>
      </c>
      <c r="V815" s="7">
        <f t="shared" si="129"/>
        <v>35.049999999999997</v>
      </c>
    </row>
    <row r="816" spans="1:22" ht="13.5" x14ac:dyDescent="0.25">
      <c r="A816" s="3">
        <f>RSI!A816</f>
        <v>43495</v>
      </c>
      <c r="B816" s="2">
        <f>RSI!B816</f>
        <v>0.42</v>
      </c>
      <c r="C816" s="2">
        <f>RSI!I816</f>
        <v>67.379316126561548</v>
      </c>
      <c r="D816" s="2">
        <f>MACD!E816</f>
        <v>-2.7970514926395684E-2</v>
      </c>
      <c r="E816" s="2">
        <f>MACD!F816</f>
        <v>-2.0418340955233039E-2</v>
      </c>
      <c r="F816" s="2">
        <f>'Moving Avg'!D816</f>
        <v>0.42000000000000004</v>
      </c>
      <c r="G816" s="2">
        <f>'Moving Avg'!F816</f>
        <v>0.38550000000000001</v>
      </c>
      <c r="H816" s="2">
        <f>'Moving Avg'!G816</f>
        <v>0.39239999999999997</v>
      </c>
      <c r="I816" s="2">
        <f>'Moving Avg'!H816</f>
        <v>0.47750000000000042</v>
      </c>
      <c r="J816" s="5" t="str">
        <f>OBV!F816</f>
        <v>BULLISH</v>
      </c>
      <c r="K816" s="5" t="str">
        <f>OBV!G816</f>
        <v>WEAK</v>
      </c>
      <c r="L816" s="5" t="str">
        <f>OBV!H816</f>
        <v>CONFIRMED BULLISH</v>
      </c>
      <c r="M816" s="7">
        <f t="shared" si="120"/>
        <v>25</v>
      </c>
      <c r="N816" s="7">
        <f t="shared" si="121"/>
        <v>45</v>
      </c>
      <c r="O816" s="7">
        <f t="shared" si="122"/>
        <v>0</v>
      </c>
      <c r="P816" s="7">
        <f t="shared" si="123"/>
        <v>67</v>
      </c>
      <c r="Q816" s="8">
        <f t="shared" si="124"/>
        <v>34.549999999999997</v>
      </c>
      <c r="R816" s="8">
        <f t="shared" si="125"/>
        <v>30.75</v>
      </c>
      <c r="S816" s="8">
        <f t="shared" si="126"/>
        <v>40.650000000000006</v>
      </c>
      <c r="T816" s="8">
        <f t="shared" si="127"/>
        <v>34.25</v>
      </c>
      <c r="U816" s="7">
        <f t="shared" si="128"/>
        <v>35.31666666666667</v>
      </c>
      <c r="V816" s="7">
        <f t="shared" si="129"/>
        <v>35.049999999999997</v>
      </c>
    </row>
    <row r="817" spans="1:22" ht="13.5" x14ac:dyDescent="0.25">
      <c r="A817" s="3">
        <f>RSI!A817</f>
        <v>43496</v>
      </c>
      <c r="B817" s="2">
        <f>RSI!B817</f>
        <v>0.42</v>
      </c>
      <c r="C817" s="2">
        <f>RSI!I817</f>
        <v>67.379316126561548</v>
      </c>
      <c r="D817" s="2">
        <f>MACD!E817</f>
        <v>-2.7853778924993466E-2</v>
      </c>
      <c r="E817" s="2">
        <f>MACD!F817</f>
        <v>-2.1905428549185126E-2</v>
      </c>
      <c r="F817" s="2">
        <f>'Moving Avg'!D817</f>
        <v>0.42000000000000004</v>
      </c>
      <c r="G817" s="2">
        <f>'Moving Avg'!F817</f>
        <v>0.38800000000000001</v>
      </c>
      <c r="H817" s="2">
        <f>'Moving Avg'!G817</f>
        <v>0.39280000000000009</v>
      </c>
      <c r="I817" s="2">
        <f>'Moving Avg'!H817</f>
        <v>0.47645000000000037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  <c r="M817" s="7">
        <f t="shared" si="120"/>
        <v>25</v>
      </c>
      <c r="N817" s="7">
        <f t="shared" si="121"/>
        <v>45</v>
      </c>
      <c r="O817" s="7">
        <f t="shared" si="122"/>
        <v>0</v>
      </c>
      <c r="P817" s="7">
        <f t="shared" si="123"/>
        <v>33</v>
      </c>
      <c r="Q817" s="8">
        <f t="shared" si="124"/>
        <v>29.45</v>
      </c>
      <c r="R817" s="8">
        <f t="shared" si="125"/>
        <v>22.25</v>
      </c>
      <c r="S817" s="8">
        <f t="shared" si="126"/>
        <v>25.35</v>
      </c>
      <c r="T817" s="8">
        <f t="shared" si="127"/>
        <v>25.75</v>
      </c>
      <c r="U817" s="7">
        <f t="shared" si="128"/>
        <v>25.683333333333337</v>
      </c>
      <c r="V817" s="7">
        <f t="shared" si="129"/>
        <v>25.700000000000003</v>
      </c>
    </row>
    <row r="818" spans="1:22" ht="13.5" x14ac:dyDescent="0.25">
      <c r="A818" s="3">
        <f>RSI!A818</f>
        <v>43497</v>
      </c>
      <c r="B818" s="2">
        <f>RSI!B818</f>
        <v>0.42</v>
      </c>
      <c r="C818" s="2">
        <f>RSI!I818</f>
        <v>67.379316126561548</v>
      </c>
      <c r="D818" s="2">
        <f>MACD!E818</f>
        <v>-2.6362276030162779E-2</v>
      </c>
      <c r="E818" s="2">
        <f>MACD!F818</f>
        <v>-2.2796798045380658E-2</v>
      </c>
      <c r="F818" s="2">
        <f>'Moving Avg'!D818</f>
        <v>0.42000000000000004</v>
      </c>
      <c r="G818" s="2">
        <f>'Moving Avg'!F818</f>
        <v>0.39100000000000001</v>
      </c>
      <c r="H818" s="2">
        <f>'Moving Avg'!G818</f>
        <v>0.39320000000000005</v>
      </c>
      <c r="I818" s="2">
        <f>'Moving Avg'!H818</f>
        <v>0.47540000000000043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  <c r="M818" s="7">
        <f t="shared" si="120"/>
        <v>25</v>
      </c>
      <c r="N818" s="7">
        <f t="shared" si="121"/>
        <v>45</v>
      </c>
      <c r="O818" s="7">
        <f t="shared" si="122"/>
        <v>0</v>
      </c>
      <c r="P818" s="7">
        <f t="shared" si="123"/>
        <v>33</v>
      </c>
      <c r="Q818" s="8">
        <f t="shared" si="124"/>
        <v>29.45</v>
      </c>
      <c r="R818" s="8">
        <f t="shared" si="125"/>
        <v>22.25</v>
      </c>
      <c r="S818" s="8">
        <f t="shared" si="126"/>
        <v>25.35</v>
      </c>
      <c r="T818" s="8">
        <f t="shared" si="127"/>
        <v>25.75</v>
      </c>
      <c r="U818" s="7">
        <f t="shared" si="128"/>
        <v>25.683333333333337</v>
      </c>
      <c r="V818" s="7">
        <f t="shared" si="129"/>
        <v>25.700000000000003</v>
      </c>
    </row>
    <row r="819" spans="1:22" ht="13.5" x14ac:dyDescent="0.25">
      <c r="A819" s="3">
        <f>RSI!A819</f>
        <v>43500</v>
      </c>
      <c r="B819" s="2">
        <f>RSI!B819</f>
        <v>0.42</v>
      </c>
      <c r="C819" s="2">
        <f>RSI!I819</f>
        <v>67.379316126561548</v>
      </c>
      <c r="D819" s="2">
        <f>MACD!E819</f>
        <v>-2.3696713636433164E-2</v>
      </c>
      <c r="E819" s="2">
        <f>MACD!F819</f>
        <v>-2.297678116359116E-2</v>
      </c>
      <c r="F819" s="2">
        <f>'Moving Avg'!D819</f>
        <v>0.42000000000000004</v>
      </c>
      <c r="G819" s="2">
        <f>'Moving Avg'!F819</f>
        <v>0.39399999999999996</v>
      </c>
      <c r="H819" s="2">
        <f>'Moving Avg'!G819</f>
        <v>0.39360000000000012</v>
      </c>
      <c r="I819" s="2">
        <f>'Moving Avg'!H819</f>
        <v>0.47435000000000044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  <c r="M819" s="7">
        <f t="shared" si="120"/>
        <v>25</v>
      </c>
      <c r="N819" s="7">
        <f t="shared" si="121"/>
        <v>45</v>
      </c>
      <c r="O819" s="7">
        <f t="shared" si="122"/>
        <v>0</v>
      </c>
      <c r="P819" s="7">
        <f t="shared" si="123"/>
        <v>33</v>
      </c>
      <c r="Q819" s="8">
        <f t="shared" si="124"/>
        <v>29.45</v>
      </c>
      <c r="R819" s="8">
        <f t="shared" si="125"/>
        <v>22.25</v>
      </c>
      <c r="S819" s="8">
        <f t="shared" si="126"/>
        <v>25.35</v>
      </c>
      <c r="T819" s="8">
        <f t="shared" si="127"/>
        <v>25.75</v>
      </c>
      <c r="U819" s="7">
        <f t="shared" si="128"/>
        <v>25.683333333333337</v>
      </c>
      <c r="V819" s="7">
        <f t="shared" si="129"/>
        <v>25.700000000000003</v>
      </c>
    </row>
    <row r="820" spans="1:22" ht="13.5" x14ac:dyDescent="0.25">
      <c r="A820" s="3">
        <f>RSI!A820</f>
        <v>43501</v>
      </c>
      <c r="B820" s="2">
        <f>RSI!B820</f>
        <v>0.42</v>
      </c>
      <c r="C820" s="2">
        <f>RSI!I820</f>
        <v>67.379316126561548</v>
      </c>
      <c r="D820" s="2">
        <f>MACD!E820</f>
        <v>-2.0027720722412157E-2</v>
      </c>
      <c r="E820" s="2">
        <f>MACD!F820</f>
        <v>-2.238696907535536E-2</v>
      </c>
      <c r="F820" s="2">
        <f>'Moving Avg'!D820</f>
        <v>0.42000000000000004</v>
      </c>
      <c r="G820" s="2">
        <f>'Moving Avg'!F820</f>
        <v>0.39799999999999996</v>
      </c>
      <c r="H820" s="2">
        <f>'Moving Avg'!G820</f>
        <v>0.39400000000000018</v>
      </c>
      <c r="I820" s="2">
        <f>'Moving Avg'!H820</f>
        <v>0.47335000000000049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  <c r="M820" s="7">
        <f t="shared" si="120"/>
        <v>25</v>
      </c>
      <c r="N820" s="7">
        <f t="shared" si="121"/>
        <v>0</v>
      </c>
      <c r="O820" s="7">
        <f t="shared" si="122"/>
        <v>0</v>
      </c>
      <c r="P820" s="7">
        <f t="shared" si="123"/>
        <v>33</v>
      </c>
      <c r="Q820" s="8">
        <f t="shared" si="124"/>
        <v>13.7</v>
      </c>
      <c r="R820" s="8">
        <f t="shared" si="125"/>
        <v>13.25</v>
      </c>
      <c r="S820" s="8">
        <f t="shared" si="126"/>
        <v>18.600000000000001</v>
      </c>
      <c r="T820" s="8">
        <f t="shared" si="127"/>
        <v>14.5</v>
      </c>
      <c r="U820" s="7">
        <f t="shared" si="128"/>
        <v>15.183333333333332</v>
      </c>
      <c r="V820" s="7">
        <f t="shared" si="129"/>
        <v>15.012499999999999</v>
      </c>
    </row>
    <row r="821" spans="1:22" ht="13.5" x14ac:dyDescent="0.25">
      <c r="A821" s="3">
        <f>RSI!A821</f>
        <v>43502</v>
      </c>
      <c r="B821" s="2">
        <f>RSI!B821</f>
        <v>0.42</v>
      </c>
      <c r="C821" s="2">
        <f>RSI!I821</f>
        <v>67.379316126561548</v>
      </c>
      <c r="D821" s="2">
        <f>MACD!E821</f>
        <v>-1.7038877604903802E-2</v>
      </c>
      <c r="E821" s="2">
        <f>MACD!F821</f>
        <v>-2.1317350781265048E-2</v>
      </c>
      <c r="F821" s="2">
        <f>'Moving Avg'!D821</f>
        <v>0.42000000000000004</v>
      </c>
      <c r="G821" s="2">
        <f>'Moving Avg'!F821</f>
        <v>0.40200000000000002</v>
      </c>
      <c r="H821" s="2">
        <f>'Moving Avg'!G821</f>
        <v>0.39460000000000023</v>
      </c>
      <c r="I821" s="2">
        <f>'Moving Avg'!H821</f>
        <v>0.47230000000000055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  <c r="M821" s="7">
        <f t="shared" si="120"/>
        <v>25</v>
      </c>
      <c r="N821" s="7">
        <f t="shared" si="121"/>
        <v>0</v>
      </c>
      <c r="O821" s="7">
        <f t="shared" si="122"/>
        <v>0</v>
      </c>
      <c r="P821" s="7">
        <f t="shared" si="123"/>
        <v>33</v>
      </c>
      <c r="Q821" s="8">
        <f t="shared" si="124"/>
        <v>13.7</v>
      </c>
      <c r="R821" s="8">
        <f t="shared" si="125"/>
        <v>13.25</v>
      </c>
      <c r="S821" s="8">
        <f t="shared" si="126"/>
        <v>18.600000000000001</v>
      </c>
      <c r="T821" s="8">
        <f t="shared" si="127"/>
        <v>14.5</v>
      </c>
      <c r="U821" s="7">
        <f t="shared" si="128"/>
        <v>15.183333333333332</v>
      </c>
      <c r="V821" s="7">
        <f t="shared" si="129"/>
        <v>15.012499999999999</v>
      </c>
    </row>
    <row r="822" spans="1:22" ht="13.5" x14ac:dyDescent="0.25">
      <c r="A822" s="3">
        <f>RSI!A822</f>
        <v>43503</v>
      </c>
      <c r="B822" s="2">
        <f>RSI!B822</f>
        <v>0.42</v>
      </c>
      <c r="C822" s="2">
        <f>RSI!I822</f>
        <v>67.379316126561548</v>
      </c>
      <c r="D822" s="2">
        <f>MACD!E822</f>
        <v>-1.3078514733865565E-2</v>
      </c>
      <c r="E822" s="2">
        <f>MACD!F822</f>
        <v>-1.9669583571785151E-2</v>
      </c>
      <c r="F822" s="2">
        <f>'Moving Avg'!D822</f>
        <v>0.42000000000000004</v>
      </c>
      <c r="G822" s="2">
        <f>'Moving Avg'!F822</f>
        <v>0.40549999999999997</v>
      </c>
      <c r="H822" s="2">
        <f>'Moving Avg'!G822</f>
        <v>0.39500000000000024</v>
      </c>
      <c r="I822" s="2">
        <f>'Moving Avg'!H822</f>
        <v>0.47125000000000056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  <c r="M822" s="7">
        <f t="shared" si="120"/>
        <v>25</v>
      </c>
      <c r="N822" s="7">
        <f t="shared" si="121"/>
        <v>0</v>
      </c>
      <c r="O822" s="7">
        <f t="shared" si="122"/>
        <v>0</v>
      </c>
      <c r="P822" s="7">
        <f t="shared" si="123"/>
        <v>33</v>
      </c>
      <c r="Q822" s="8">
        <f t="shared" si="124"/>
        <v>13.7</v>
      </c>
      <c r="R822" s="8">
        <f t="shared" si="125"/>
        <v>13.25</v>
      </c>
      <c r="S822" s="8">
        <f t="shared" si="126"/>
        <v>18.600000000000001</v>
      </c>
      <c r="T822" s="8">
        <f t="shared" si="127"/>
        <v>14.5</v>
      </c>
      <c r="U822" s="7">
        <f t="shared" si="128"/>
        <v>15.183333333333332</v>
      </c>
      <c r="V822" s="7">
        <f t="shared" si="129"/>
        <v>15.012499999999999</v>
      </c>
    </row>
    <row r="823" spans="1:22" ht="13.5" x14ac:dyDescent="0.25">
      <c r="A823" s="3">
        <f>RSI!A823</f>
        <v>43504</v>
      </c>
      <c r="B823" s="2">
        <f>RSI!B823</f>
        <v>0.42</v>
      </c>
      <c r="C823" s="2">
        <f>RSI!I823</f>
        <v>67.379316126561548</v>
      </c>
      <c r="D823" s="2">
        <f>MACD!E823</f>
        <v>-9.8266234276804254E-3</v>
      </c>
      <c r="E823" s="2">
        <f>MACD!F823</f>
        <v>-1.7700991542964204E-2</v>
      </c>
      <c r="F823" s="2">
        <f>'Moving Avg'!D823</f>
        <v>0.42000000000000004</v>
      </c>
      <c r="G823" s="2">
        <f>'Moving Avg'!F823</f>
        <v>0.40800000000000003</v>
      </c>
      <c r="H823" s="2">
        <f>'Moving Avg'!G823</f>
        <v>0.39560000000000023</v>
      </c>
      <c r="I823" s="2">
        <f>'Moving Avg'!H823</f>
        <v>0.47020000000000062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  <c r="M823" s="7">
        <f t="shared" si="120"/>
        <v>25</v>
      </c>
      <c r="N823" s="7">
        <f t="shared" si="121"/>
        <v>0</v>
      </c>
      <c r="O823" s="7">
        <f t="shared" si="122"/>
        <v>0</v>
      </c>
      <c r="P823" s="7">
        <f t="shared" si="123"/>
        <v>33</v>
      </c>
      <c r="Q823" s="8">
        <f t="shared" si="124"/>
        <v>13.7</v>
      </c>
      <c r="R823" s="8">
        <f t="shared" si="125"/>
        <v>13.25</v>
      </c>
      <c r="S823" s="8">
        <f t="shared" si="126"/>
        <v>18.600000000000001</v>
      </c>
      <c r="T823" s="8">
        <f t="shared" si="127"/>
        <v>14.5</v>
      </c>
      <c r="U823" s="7">
        <f t="shared" si="128"/>
        <v>15.183333333333332</v>
      </c>
      <c r="V823" s="7">
        <f t="shared" si="129"/>
        <v>15.012499999999999</v>
      </c>
    </row>
    <row r="824" spans="1:22" ht="13.5" x14ac:dyDescent="0.25">
      <c r="A824" s="3">
        <f>RSI!A824</f>
        <v>43507</v>
      </c>
      <c r="B824" s="2">
        <f>RSI!B824</f>
        <v>0.42</v>
      </c>
      <c r="C824" s="2">
        <f>RSI!I824</f>
        <v>67.379316126561548</v>
      </c>
      <c r="D824" s="2">
        <f>MACD!E824</f>
        <v>-7.1668610262227705E-3</v>
      </c>
      <c r="E824" s="2">
        <f>MACD!F824</f>
        <v>-1.5594165439615918E-2</v>
      </c>
      <c r="F824" s="2">
        <f>'Moving Avg'!D824</f>
        <v>0.42000000000000004</v>
      </c>
      <c r="G824" s="2">
        <f>'Moving Avg'!F824</f>
        <v>0.41</v>
      </c>
      <c r="H824" s="2">
        <f>'Moving Avg'!G824</f>
        <v>0.39580000000000026</v>
      </c>
      <c r="I824" s="2">
        <f>'Moving Avg'!H824</f>
        <v>0.46925000000000067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  <c r="M824" s="7">
        <f t="shared" si="120"/>
        <v>25</v>
      </c>
      <c r="N824" s="7">
        <f t="shared" si="121"/>
        <v>0</v>
      </c>
      <c r="O824" s="7">
        <f t="shared" si="122"/>
        <v>0</v>
      </c>
      <c r="P824" s="7">
        <f t="shared" si="123"/>
        <v>33</v>
      </c>
      <c r="Q824" s="8">
        <f t="shared" si="124"/>
        <v>13.7</v>
      </c>
      <c r="R824" s="8">
        <f t="shared" si="125"/>
        <v>13.25</v>
      </c>
      <c r="S824" s="8">
        <f t="shared" si="126"/>
        <v>18.600000000000001</v>
      </c>
      <c r="T824" s="8">
        <f t="shared" si="127"/>
        <v>14.5</v>
      </c>
      <c r="U824" s="7">
        <f t="shared" si="128"/>
        <v>15.183333333333332</v>
      </c>
      <c r="V824" s="7">
        <f t="shared" si="129"/>
        <v>15.012499999999999</v>
      </c>
    </row>
    <row r="825" spans="1:22" ht="13.5" x14ac:dyDescent="0.25">
      <c r="A825" s="3">
        <f>RSI!A825</f>
        <v>43508</v>
      </c>
      <c r="B825" s="2">
        <f>RSI!B825</f>
        <v>0.42</v>
      </c>
      <c r="C825" s="2">
        <f>RSI!I825</f>
        <v>67.379316126561548</v>
      </c>
      <c r="D825" s="2">
        <f>MACD!E825</f>
        <v>-5.0013279649528397E-3</v>
      </c>
      <c r="E825" s="2">
        <f>MACD!F825</f>
        <v>-1.3475597944683304E-2</v>
      </c>
      <c r="F825" s="2">
        <f>'Moving Avg'!D825</f>
        <v>0.42000000000000004</v>
      </c>
      <c r="G825" s="2">
        <f>'Moving Avg'!F825</f>
        <v>0.41200000000000003</v>
      </c>
      <c r="H825" s="2">
        <f>'Moving Avg'!G825</f>
        <v>0.39580000000000032</v>
      </c>
      <c r="I825" s="2">
        <f>'Moving Avg'!H825</f>
        <v>0.46830000000000072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  <c r="M825" s="7">
        <f t="shared" si="120"/>
        <v>25</v>
      </c>
      <c r="N825" s="7">
        <f t="shared" si="121"/>
        <v>0</v>
      </c>
      <c r="O825" s="7">
        <f t="shared" si="122"/>
        <v>0</v>
      </c>
      <c r="P825" s="7">
        <f t="shared" si="123"/>
        <v>33</v>
      </c>
      <c r="Q825" s="8">
        <f t="shared" si="124"/>
        <v>13.7</v>
      </c>
      <c r="R825" s="8">
        <f t="shared" si="125"/>
        <v>13.25</v>
      </c>
      <c r="S825" s="8">
        <f t="shared" si="126"/>
        <v>18.600000000000001</v>
      </c>
      <c r="T825" s="8">
        <f t="shared" si="127"/>
        <v>14.5</v>
      </c>
      <c r="U825" s="7">
        <f t="shared" si="128"/>
        <v>15.183333333333332</v>
      </c>
      <c r="V825" s="7">
        <f t="shared" si="129"/>
        <v>15.012499999999999</v>
      </c>
    </row>
    <row r="826" spans="1:22" ht="13.5" x14ac:dyDescent="0.25">
      <c r="A826" s="3">
        <f>RSI!A826</f>
        <v>43509</v>
      </c>
      <c r="B826" s="2">
        <f>RSI!B826</f>
        <v>0.42</v>
      </c>
      <c r="C826" s="2">
        <f>RSI!I826</f>
        <v>67.379316126561548</v>
      </c>
      <c r="D826" s="2">
        <f>MACD!E826</f>
        <v>-3.2476900626479122E-3</v>
      </c>
      <c r="E826" s="2">
        <f>MACD!F826</f>
        <v>-1.1430016368276227E-2</v>
      </c>
      <c r="F826" s="2">
        <f>'Moving Avg'!D826</f>
        <v>0.42000000000000004</v>
      </c>
      <c r="G826" s="2">
        <f>'Moving Avg'!F826</f>
        <v>0.41449999999999998</v>
      </c>
      <c r="H826" s="2">
        <f>'Moving Avg'!G826</f>
        <v>0.39560000000000028</v>
      </c>
      <c r="I826" s="2">
        <f>'Moving Avg'!H826</f>
        <v>0.46735000000000071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  <c r="M826" s="7">
        <f t="shared" si="120"/>
        <v>25</v>
      </c>
      <c r="N826" s="7">
        <f t="shared" si="121"/>
        <v>0</v>
      </c>
      <c r="O826" s="7">
        <f t="shared" si="122"/>
        <v>0</v>
      </c>
      <c r="P826" s="7">
        <f t="shared" si="123"/>
        <v>33</v>
      </c>
      <c r="Q826" s="8">
        <f t="shared" si="124"/>
        <v>13.7</v>
      </c>
      <c r="R826" s="8">
        <f t="shared" si="125"/>
        <v>13.25</v>
      </c>
      <c r="S826" s="8">
        <f t="shared" si="126"/>
        <v>18.600000000000001</v>
      </c>
      <c r="T826" s="8">
        <f t="shared" si="127"/>
        <v>14.5</v>
      </c>
      <c r="U826" s="7">
        <f t="shared" si="128"/>
        <v>15.183333333333332</v>
      </c>
      <c r="V826" s="7">
        <f t="shared" si="129"/>
        <v>15.012499999999999</v>
      </c>
    </row>
    <row r="827" spans="1:22" ht="13.5" x14ac:dyDescent="0.25">
      <c r="A827" s="3">
        <f>RSI!A827</f>
        <v>43510</v>
      </c>
      <c r="B827" s="2">
        <f>RSI!B827</f>
        <v>0.42</v>
      </c>
      <c r="C827" s="2">
        <f>RSI!I827</f>
        <v>67.379316126561548</v>
      </c>
      <c r="D827" s="2">
        <f>MACD!E827</f>
        <v>-1.8367465202420163E-3</v>
      </c>
      <c r="E827" s="2">
        <f>MACD!F827</f>
        <v>-9.5113623986693863E-3</v>
      </c>
      <c r="F827" s="2">
        <f>'Moving Avg'!D827</f>
        <v>0.42000000000000004</v>
      </c>
      <c r="G827" s="2">
        <f>'Moving Avg'!F827</f>
        <v>0.41649999999999998</v>
      </c>
      <c r="H827" s="2">
        <f>'Moving Avg'!G827</f>
        <v>0.39520000000000033</v>
      </c>
      <c r="I827" s="2">
        <f>'Moving Avg'!H827</f>
        <v>0.46640000000000065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  <c r="M827" s="7">
        <f t="shared" si="120"/>
        <v>25</v>
      </c>
      <c r="N827" s="7">
        <f t="shared" si="121"/>
        <v>0</v>
      </c>
      <c r="O827" s="7">
        <f t="shared" si="122"/>
        <v>0</v>
      </c>
      <c r="P827" s="7">
        <f t="shared" si="123"/>
        <v>33</v>
      </c>
      <c r="Q827" s="8">
        <f t="shared" si="124"/>
        <v>13.7</v>
      </c>
      <c r="R827" s="8">
        <f t="shared" si="125"/>
        <v>13.25</v>
      </c>
      <c r="S827" s="8">
        <f t="shared" si="126"/>
        <v>18.600000000000001</v>
      </c>
      <c r="T827" s="8">
        <f t="shared" si="127"/>
        <v>14.5</v>
      </c>
      <c r="U827" s="7">
        <f t="shared" si="128"/>
        <v>15.183333333333332</v>
      </c>
      <c r="V827" s="7">
        <f t="shared" si="129"/>
        <v>15.012499999999999</v>
      </c>
    </row>
    <row r="828" spans="1:22" ht="13.5" x14ac:dyDescent="0.25">
      <c r="A828" s="3">
        <f>RSI!A828</f>
        <v>43511</v>
      </c>
      <c r="B828" s="2">
        <f>RSI!B828</f>
        <v>0.42</v>
      </c>
      <c r="C828" s="2">
        <f>RSI!I828</f>
        <v>67.379316126561548</v>
      </c>
      <c r="D828" s="2">
        <f>MACD!E828</f>
        <v>-7.1037483863922724E-4</v>
      </c>
      <c r="E828" s="2">
        <f>MACD!F828</f>
        <v>-7.7511648866633552E-3</v>
      </c>
      <c r="F828" s="2">
        <f>'Moving Avg'!D828</f>
        <v>0.42000000000000004</v>
      </c>
      <c r="G828" s="2">
        <f>'Moving Avg'!F828</f>
        <v>0.41799999999999998</v>
      </c>
      <c r="H828" s="2">
        <f>'Moving Avg'!G828</f>
        <v>0.39480000000000032</v>
      </c>
      <c r="I828" s="2">
        <f>'Moving Avg'!H828</f>
        <v>0.46555000000000069</v>
      </c>
      <c r="J828" s="5" t="str">
        <f>OBV!F828</f>
        <v>NEUTRAL</v>
      </c>
      <c r="K828" s="5" t="str">
        <f>OBV!G828</f>
        <v>NEUTRAL</v>
      </c>
      <c r="L828" s="5" t="str">
        <f>OBV!H828</f>
        <v>NEUTRAL</v>
      </c>
      <c r="M828" s="7">
        <f t="shared" si="120"/>
        <v>25</v>
      </c>
      <c r="N828" s="7">
        <f t="shared" si="121"/>
        <v>0</v>
      </c>
      <c r="O828" s="7">
        <f t="shared" si="122"/>
        <v>0</v>
      </c>
      <c r="P828" s="7">
        <f t="shared" si="123"/>
        <v>33</v>
      </c>
      <c r="Q828" s="8">
        <f t="shared" si="124"/>
        <v>13.7</v>
      </c>
      <c r="R828" s="8">
        <f t="shared" si="125"/>
        <v>13.25</v>
      </c>
      <c r="S828" s="8">
        <f t="shared" si="126"/>
        <v>18.600000000000001</v>
      </c>
      <c r="T828" s="8">
        <f t="shared" si="127"/>
        <v>14.5</v>
      </c>
      <c r="U828" s="7">
        <f t="shared" si="128"/>
        <v>15.183333333333332</v>
      </c>
      <c r="V828" s="7">
        <f t="shared" si="129"/>
        <v>15.012499999999999</v>
      </c>
    </row>
    <row r="829" spans="1:22" ht="13.5" x14ac:dyDescent="0.25">
      <c r="A829" s="3">
        <f>RSI!A829</f>
        <v>43514</v>
      </c>
      <c r="B829" s="2">
        <f>RSI!B829</f>
        <v>0.42</v>
      </c>
      <c r="C829" s="2">
        <f>RSI!I829</f>
        <v>67.379316126561548</v>
      </c>
      <c r="D829" s="2">
        <f>MACD!E829</f>
        <v>1.8020553684605645E-4</v>
      </c>
      <c r="E829" s="2">
        <f>MACD!F829</f>
        <v>-6.1648908019614731E-3</v>
      </c>
      <c r="F829" s="2">
        <f>'Moving Avg'!D829</f>
        <v>0.42000000000000004</v>
      </c>
      <c r="G829" s="2">
        <f>'Moving Avg'!F829</f>
        <v>0.41899999999999993</v>
      </c>
      <c r="H829" s="2">
        <f>'Moving Avg'!G829</f>
        <v>0.39440000000000031</v>
      </c>
      <c r="I829" s="2">
        <f>'Moving Avg'!H829</f>
        <v>0.46480000000000066</v>
      </c>
      <c r="J829" s="5" t="str">
        <f>OBV!F829</f>
        <v>NEUTRAL</v>
      </c>
      <c r="K829" s="5" t="str">
        <f>OBV!G829</f>
        <v>NEUTRAL</v>
      </c>
      <c r="L829" s="5" t="str">
        <f>OBV!H829</f>
        <v>NEUTRAL</v>
      </c>
      <c r="M829" s="7">
        <f t="shared" si="120"/>
        <v>25</v>
      </c>
      <c r="N829" s="7">
        <f t="shared" si="121"/>
        <v>0</v>
      </c>
      <c r="O829" s="7">
        <f t="shared" si="122"/>
        <v>0</v>
      </c>
      <c r="P829" s="7">
        <f t="shared" si="123"/>
        <v>33</v>
      </c>
      <c r="Q829" s="8">
        <f t="shared" si="124"/>
        <v>13.7</v>
      </c>
      <c r="R829" s="8">
        <f t="shared" si="125"/>
        <v>13.25</v>
      </c>
      <c r="S829" s="8">
        <f t="shared" si="126"/>
        <v>18.600000000000001</v>
      </c>
      <c r="T829" s="8">
        <f t="shared" si="127"/>
        <v>14.5</v>
      </c>
      <c r="U829" s="7">
        <f t="shared" si="128"/>
        <v>15.183333333333332</v>
      </c>
      <c r="V829" s="7">
        <f t="shared" si="129"/>
        <v>15.012499999999999</v>
      </c>
    </row>
    <row r="830" spans="1:22" ht="13.5" x14ac:dyDescent="0.25">
      <c r="A830" s="3">
        <f>RSI!A830</f>
        <v>43515</v>
      </c>
      <c r="B830" s="2">
        <f>RSI!B830</f>
        <v>0.41</v>
      </c>
      <c r="C830" s="2">
        <f>RSI!I830</f>
        <v>49.273870062218577</v>
      </c>
      <c r="D830" s="2">
        <f>MACD!E830</f>
        <v>1.616640810666703E-3</v>
      </c>
      <c r="E830" s="2">
        <f>MACD!F830</f>
        <v>-4.608584479435838E-3</v>
      </c>
      <c r="F830" s="2">
        <f>'Moving Avg'!D830</f>
        <v>0.41799999999999998</v>
      </c>
      <c r="G830" s="2">
        <f>'Moving Avg'!F830</f>
        <v>0.41899999999999993</v>
      </c>
      <c r="H830" s="2">
        <f>'Moving Avg'!G830</f>
        <v>0.39400000000000035</v>
      </c>
      <c r="I830" s="2">
        <f>'Moving Avg'!H830</f>
        <v>0.46405000000000063</v>
      </c>
      <c r="J830" s="5" t="str">
        <f>OBV!F830</f>
        <v>NEUTRAL</v>
      </c>
      <c r="K830" s="5" t="str">
        <f>OBV!G830</f>
        <v>NEUTRAL</v>
      </c>
      <c r="L830" s="5" t="str">
        <f>OBV!H830</f>
        <v>NEUTRAL</v>
      </c>
      <c r="M830" s="7">
        <f t="shared" si="120"/>
        <v>25</v>
      </c>
      <c r="N830" s="7">
        <f t="shared" si="121"/>
        <v>0</v>
      </c>
      <c r="O830" s="7">
        <f t="shared" si="122"/>
        <v>0</v>
      </c>
      <c r="P830" s="7">
        <f t="shared" si="123"/>
        <v>33</v>
      </c>
      <c r="Q830" s="8">
        <f t="shared" si="124"/>
        <v>13.7</v>
      </c>
      <c r="R830" s="8">
        <f t="shared" si="125"/>
        <v>13.25</v>
      </c>
      <c r="S830" s="8">
        <f t="shared" si="126"/>
        <v>18.600000000000001</v>
      </c>
      <c r="T830" s="8">
        <f t="shared" si="127"/>
        <v>14.5</v>
      </c>
      <c r="U830" s="7">
        <f t="shared" si="128"/>
        <v>15.183333333333332</v>
      </c>
      <c r="V830" s="7">
        <f t="shared" si="129"/>
        <v>15.012499999999999</v>
      </c>
    </row>
    <row r="831" spans="1:22" ht="13.5" x14ac:dyDescent="0.25">
      <c r="A831" s="3">
        <f>RSI!A831</f>
        <v>43516</v>
      </c>
      <c r="B831" s="2">
        <f>RSI!B831</f>
        <v>0.4</v>
      </c>
      <c r="C831" s="2">
        <f>RSI!I831</f>
        <v>38.215189148881812</v>
      </c>
      <c r="D831" s="2">
        <f>MACD!E831</f>
        <v>3.5783306598348719E-3</v>
      </c>
      <c r="E831" s="2">
        <f>MACD!F831</f>
        <v>-2.9712014515816962E-3</v>
      </c>
      <c r="F831" s="2">
        <f>'Moving Avg'!D831</f>
        <v>0.41399999999999998</v>
      </c>
      <c r="G831" s="2">
        <f>'Moving Avg'!F831</f>
        <v>0.41849999999999998</v>
      </c>
      <c r="H831" s="2">
        <f>'Moving Avg'!G831</f>
        <v>0.39360000000000028</v>
      </c>
      <c r="I831" s="2">
        <f>'Moving Avg'!H831</f>
        <v>0.46325000000000066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  <c r="M831" s="7">
        <f t="shared" si="120"/>
        <v>25</v>
      </c>
      <c r="N831" s="7">
        <f t="shared" si="121"/>
        <v>0</v>
      </c>
      <c r="O831" s="7">
        <f t="shared" si="122"/>
        <v>0</v>
      </c>
      <c r="P831" s="7">
        <f t="shared" si="123"/>
        <v>16.5</v>
      </c>
      <c r="Q831" s="8">
        <f t="shared" si="124"/>
        <v>11.225</v>
      </c>
      <c r="R831" s="8">
        <f t="shared" si="125"/>
        <v>9.125</v>
      </c>
      <c r="S831" s="8">
        <f t="shared" si="126"/>
        <v>11.175000000000001</v>
      </c>
      <c r="T831" s="8">
        <f t="shared" si="127"/>
        <v>10.375</v>
      </c>
      <c r="U831" s="7">
        <f t="shared" si="128"/>
        <v>10.508333333333335</v>
      </c>
      <c r="V831" s="7">
        <f t="shared" si="129"/>
        <v>10.475000000000001</v>
      </c>
    </row>
    <row r="832" spans="1:22" ht="13.5" x14ac:dyDescent="0.25">
      <c r="A832" s="3">
        <f>RSI!A832</f>
        <v>43517</v>
      </c>
      <c r="B832" s="2">
        <f>RSI!B832</f>
        <v>0.4</v>
      </c>
      <c r="C832" s="2">
        <f>RSI!I832</f>
        <v>38.215189148881812</v>
      </c>
      <c r="D832" s="2">
        <f>MACD!E832</f>
        <v>5.3024086822904271E-3</v>
      </c>
      <c r="E832" s="2">
        <f>MACD!F832</f>
        <v>-1.3164794248072718E-3</v>
      </c>
      <c r="F832" s="2">
        <f>'Moving Avg'!D832</f>
        <v>0.41</v>
      </c>
      <c r="G832" s="2">
        <f>'Moving Avg'!F832</f>
        <v>0.41749999999999998</v>
      </c>
      <c r="H832" s="2">
        <f>'Moving Avg'!G832</f>
        <v>0.39320000000000022</v>
      </c>
      <c r="I832" s="2">
        <f>'Moving Avg'!H832</f>
        <v>0.46245000000000069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25</v>
      </c>
      <c r="N832" s="7">
        <f t="shared" si="121"/>
        <v>0</v>
      </c>
      <c r="O832" s="7">
        <f t="shared" si="122"/>
        <v>0</v>
      </c>
      <c r="P832" s="7">
        <f t="shared" si="123"/>
        <v>16.5</v>
      </c>
      <c r="Q832" s="8">
        <f t="shared" si="124"/>
        <v>11.225</v>
      </c>
      <c r="R832" s="8">
        <f t="shared" si="125"/>
        <v>9.125</v>
      </c>
      <c r="S832" s="8">
        <f t="shared" si="126"/>
        <v>11.175000000000001</v>
      </c>
      <c r="T832" s="8">
        <f t="shared" si="127"/>
        <v>10.375</v>
      </c>
      <c r="U832" s="7">
        <f t="shared" si="128"/>
        <v>10.508333333333335</v>
      </c>
      <c r="V832" s="7">
        <f t="shared" si="129"/>
        <v>10.475000000000001</v>
      </c>
    </row>
    <row r="833" spans="1:22" ht="13.5" x14ac:dyDescent="0.25">
      <c r="A833" s="3">
        <f>RSI!A833</f>
        <v>43518</v>
      </c>
      <c r="B833" s="2">
        <f>RSI!B833</f>
        <v>0.4</v>
      </c>
      <c r="C833" s="2">
        <f>RSI!I833</f>
        <v>38.215189148881812</v>
      </c>
      <c r="D833" s="2">
        <f>MACD!E833</f>
        <v>6.8206759798576932E-3</v>
      </c>
      <c r="E833" s="2">
        <f>MACD!F833</f>
        <v>3.1095165612572131E-4</v>
      </c>
      <c r="F833" s="2">
        <f>'Moving Avg'!D833</f>
        <v>0.40599999999999997</v>
      </c>
      <c r="G833" s="2">
        <f>'Moving Avg'!F833</f>
        <v>0.41649999999999998</v>
      </c>
      <c r="H833" s="2">
        <f>'Moving Avg'!G833</f>
        <v>0.39300000000000013</v>
      </c>
      <c r="I833" s="2">
        <f>'Moving Avg'!H833</f>
        <v>0.46165000000000078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  <c r="M833" s="7">
        <f t="shared" si="120"/>
        <v>25</v>
      </c>
      <c r="N833" s="7">
        <f t="shared" si="121"/>
        <v>0</v>
      </c>
      <c r="O833" s="7">
        <f t="shared" si="122"/>
        <v>0</v>
      </c>
      <c r="P833" s="7">
        <f t="shared" si="123"/>
        <v>16.5</v>
      </c>
      <c r="Q833" s="8">
        <f t="shared" si="124"/>
        <v>11.225</v>
      </c>
      <c r="R833" s="8">
        <f t="shared" si="125"/>
        <v>9.125</v>
      </c>
      <c r="S833" s="8">
        <f t="shared" si="126"/>
        <v>11.175000000000001</v>
      </c>
      <c r="T833" s="8">
        <f t="shared" si="127"/>
        <v>10.375</v>
      </c>
      <c r="U833" s="7">
        <f t="shared" si="128"/>
        <v>10.508333333333335</v>
      </c>
      <c r="V833" s="7">
        <f t="shared" si="129"/>
        <v>10.475000000000001</v>
      </c>
    </row>
    <row r="834" spans="1:22" ht="13.5" x14ac:dyDescent="0.25">
      <c r="A834" s="3">
        <f>RSI!A834</f>
        <v>43521</v>
      </c>
      <c r="B834" s="2">
        <f>RSI!B834</f>
        <v>0.39</v>
      </c>
      <c r="C834" s="2">
        <f>RSI!I834</f>
        <v>29.848355837272223</v>
      </c>
      <c r="D834" s="2">
        <f>MACD!E834</f>
        <v>8.9011341078108486E-3</v>
      </c>
      <c r="E834" s="2">
        <f>MACD!F834</f>
        <v>2.0289881464627471E-3</v>
      </c>
      <c r="F834" s="2">
        <f>'Moving Avg'!D834</f>
        <v>0.4</v>
      </c>
      <c r="G834" s="2">
        <f>'Moving Avg'!F834</f>
        <v>0.41500000000000004</v>
      </c>
      <c r="H834" s="2">
        <f>'Moving Avg'!G834</f>
        <v>0.39280000000000009</v>
      </c>
      <c r="I834" s="2">
        <f>'Moving Avg'!H834</f>
        <v>0.4608500000000007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  <c r="M834" s="7">
        <f t="shared" ref="M834:M897" si="130">IF(C834&lt;30,50, IF(C834&gt;70, 0, 25))</f>
        <v>50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16.5</v>
      </c>
      <c r="Q834" s="8">
        <f t="shared" si="124"/>
        <v>19.975000000000001</v>
      </c>
      <c r="R834" s="8">
        <f t="shared" si="125"/>
        <v>14.125</v>
      </c>
      <c r="S834" s="8">
        <f t="shared" si="126"/>
        <v>14.925000000000001</v>
      </c>
      <c r="T834" s="8">
        <f t="shared" si="127"/>
        <v>16.625</v>
      </c>
      <c r="U834" s="7">
        <f t="shared" si="128"/>
        <v>16.341666666666669</v>
      </c>
      <c r="V834" s="7">
        <f t="shared" si="129"/>
        <v>16.412500000000001</v>
      </c>
    </row>
    <row r="835" spans="1:22" ht="13.5" x14ac:dyDescent="0.25">
      <c r="A835" s="3">
        <f>RSI!A835</f>
        <v>43522</v>
      </c>
      <c r="B835" s="2">
        <f>RSI!B835</f>
        <v>0.37</v>
      </c>
      <c r="C835" s="2">
        <f>RSI!I835</f>
        <v>20.28343639136483</v>
      </c>
      <c r="D835" s="2">
        <f>MACD!E835</f>
        <v>1.225304706722935E-2</v>
      </c>
      <c r="E835" s="2">
        <f>MACD!F835</f>
        <v>4.0737999306160681E-3</v>
      </c>
      <c r="F835" s="2">
        <f>'Moving Avg'!D835</f>
        <v>0.39200000000000007</v>
      </c>
      <c r="G835" s="2">
        <f>'Moving Avg'!F835</f>
        <v>0.41249999999999998</v>
      </c>
      <c r="H835" s="2">
        <f>'Moving Avg'!G835</f>
        <v>0.39240000000000008</v>
      </c>
      <c r="I835" s="2">
        <f>'Moving Avg'!H835</f>
        <v>0.4600000000000008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  <c r="M835" s="7">
        <f t="shared" si="130"/>
        <v>50</v>
      </c>
      <c r="N835" s="7">
        <f t="shared" si="131"/>
        <v>0</v>
      </c>
      <c r="O835" s="7">
        <f t="shared" si="132"/>
        <v>0</v>
      </c>
      <c r="P835" s="7">
        <f t="shared" si="133"/>
        <v>16.5</v>
      </c>
      <c r="Q835" s="8">
        <f t="shared" ref="Q835:Q898" si="134">0.35*M835+N835*0.35+O835*0.15+P835*0.15</f>
        <v>19.975000000000001</v>
      </c>
      <c r="R835" s="8">
        <f t="shared" ref="R835:R898" si="135">M835*0.2+N835*0.2+O835*0.35+P835*0.25</f>
        <v>14.125</v>
      </c>
      <c r="S835" s="8">
        <f t="shared" ref="S835:S898" si="136">M835*0.15+N835*0.15+O835*0.25+P835*0.45</f>
        <v>14.925000000000001</v>
      </c>
      <c r="T835" s="8">
        <f t="shared" ref="T835:T898" si="137">0.25*SUM(M835:P835)</f>
        <v>16.625</v>
      </c>
      <c r="U835" s="7">
        <f t="shared" ref="U835:U898" si="138">SUM(Q835:S835)/3</f>
        <v>16.341666666666669</v>
      </c>
      <c r="V835" s="7">
        <f t="shared" ref="V835:V898" si="139">SUM(Q835:T835)/4</f>
        <v>16.412500000000001</v>
      </c>
    </row>
    <row r="836" spans="1:22" ht="13.5" x14ac:dyDescent="0.25">
      <c r="A836" s="3">
        <f>RSI!A836</f>
        <v>43523</v>
      </c>
      <c r="B836" s="2">
        <f>RSI!B836</f>
        <v>0.36</v>
      </c>
      <c r="C836" s="2">
        <f>RSI!I836</f>
        <v>17.298564734385309</v>
      </c>
      <c r="D836" s="2">
        <f>MACD!E836</f>
        <v>1.6050095145779708E-2</v>
      </c>
      <c r="E836" s="2">
        <f>MACD!F836</f>
        <v>6.4690589736487968E-3</v>
      </c>
      <c r="F836" s="2">
        <f>'Moving Avg'!D836</f>
        <v>0.38400000000000001</v>
      </c>
      <c r="G836" s="2">
        <f>'Moving Avg'!F836</f>
        <v>0.40950000000000009</v>
      </c>
      <c r="H836" s="2">
        <f>'Moving Avg'!G836</f>
        <v>0.39179999999999998</v>
      </c>
      <c r="I836" s="2">
        <f>'Moving Avg'!H836</f>
        <v>0.45915000000000078</v>
      </c>
      <c r="J836" s="5" t="str">
        <f>OBV!F836</f>
        <v>BEARISH</v>
      </c>
      <c r="K836" s="5" t="str">
        <f>OBV!G836</f>
        <v>STRONG</v>
      </c>
      <c r="L836" s="5" t="str">
        <f>OBV!H836</f>
        <v>CONFIRMED BEARISH</v>
      </c>
      <c r="M836" s="7">
        <f t="shared" si="130"/>
        <v>50</v>
      </c>
      <c r="N836" s="7">
        <f t="shared" si="131"/>
        <v>0</v>
      </c>
      <c r="O836" s="7">
        <f t="shared" si="132"/>
        <v>0</v>
      </c>
      <c r="P836" s="7">
        <f t="shared" si="133"/>
        <v>33</v>
      </c>
      <c r="Q836" s="8">
        <f t="shared" si="134"/>
        <v>22.45</v>
      </c>
      <c r="R836" s="8">
        <f t="shared" si="135"/>
        <v>18.25</v>
      </c>
      <c r="S836" s="8">
        <f t="shared" si="136"/>
        <v>22.35</v>
      </c>
      <c r="T836" s="8">
        <f t="shared" si="137"/>
        <v>20.75</v>
      </c>
      <c r="U836" s="7">
        <f t="shared" si="138"/>
        <v>21.016666666666669</v>
      </c>
      <c r="V836" s="7">
        <f t="shared" si="139"/>
        <v>20.950000000000003</v>
      </c>
    </row>
    <row r="837" spans="1:22" ht="13.5" x14ac:dyDescent="0.25">
      <c r="A837" s="3">
        <f>RSI!A837</f>
        <v>43524</v>
      </c>
      <c r="B837" s="2">
        <f>RSI!B837</f>
        <v>0.35</v>
      </c>
      <c r="C837" s="2">
        <f>RSI!I837</f>
        <v>14.932148616072453</v>
      </c>
      <c r="D837" s="2">
        <f>MACD!E837</f>
        <v>2.026658472133025E-2</v>
      </c>
      <c r="E837" s="2">
        <f>MACD!F837</f>
        <v>9.2285641231850887E-3</v>
      </c>
      <c r="F837" s="2">
        <f>'Moving Avg'!D837</f>
        <v>0.374</v>
      </c>
      <c r="G837" s="2">
        <f>'Moving Avg'!F837</f>
        <v>0.40600000000000003</v>
      </c>
      <c r="H837" s="2">
        <f>'Moving Avg'!G837</f>
        <v>0.39140000000000003</v>
      </c>
      <c r="I837" s="2">
        <f>'Moving Avg'!H837</f>
        <v>0.45835000000000065</v>
      </c>
      <c r="J837" s="5" t="str">
        <f>OBV!F837</f>
        <v>BEARISH</v>
      </c>
      <c r="K837" s="5" t="str">
        <f>OBV!G837</f>
        <v>STRONG</v>
      </c>
      <c r="L837" s="5" t="str">
        <f>OBV!H837</f>
        <v>CONFIRMED BEARISH</v>
      </c>
      <c r="M837" s="7">
        <f t="shared" si="130"/>
        <v>50</v>
      </c>
      <c r="N837" s="7">
        <f t="shared" si="131"/>
        <v>0</v>
      </c>
      <c r="O837" s="7">
        <f t="shared" si="132"/>
        <v>0</v>
      </c>
      <c r="P837" s="7">
        <f t="shared" si="133"/>
        <v>33</v>
      </c>
      <c r="Q837" s="8">
        <f t="shared" si="134"/>
        <v>22.45</v>
      </c>
      <c r="R837" s="8">
        <f t="shared" si="135"/>
        <v>18.25</v>
      </c>
      <c r="S837" s="8">
        <f t="shared" si="136"/>
        <v>22.35</v>
      </c>
      <c r="T837" s="8">
        <f t="shared" si="137"/>
        <v>20.75</v>
      </c>
      <c r="U837" s="7">
        <f t="shared" si="138"/>
        <v>21.016666666666669</v>
      </c>
      <c r="V837" s="7">
        <f t="shared" si="139"/>
        <v>20.950000000000003</v>
      </c>
    </row>
    <row r="838" spans="1:22" ht="13.5" x14ac:dyDescent="0.25">
      <c r="A838" s="3">
        <f>RSI!A838</f>
        <v>43525</v>
      </c>
      <c r="B838" s="2">
        <f>RSI!B838</f>
        <v>0.34</v>
      </c>
      <c r="C838" s="2">
        <f>RSI!I838</f>
        <v>13.014791760213328</v>
      </c>
      <c r="D838" s="2">
        <f>MACD!E838</f>
        <v>2.487760550307111E-2</v>
      </c>
      <c r="E838" s="2">
        <f>MACD!F838</f>
        <v>1.2358372399162293E-2</v>
      </c>
      <c r="F838" s="2">
        <f>'Moving Avg'!D838</f>
        <v>0.36200000000000004</v>
      </c>
      <c r="G838" s="2">
        <f>'Moving Avg'!F838</f>
        <v>0.40200000000000002</v>
      </c>
      <c r="H838" s="2">
        <f>'Moving Avg'!G838</f>
        <v>0.39079999999999993</v>
      </c>
      <c r="I838" s="2">
        <f>'Moving Avg'!H838</f>
        <v>0.45755000000000057</v>
      </c>
      <c r="J838" s="5" t="str">
        <f>OBV!F838</f>
        <v>BEARISH</v>
      </c>
      <c r="K838" s="5" t="str">
        <f>OBV!G838</f>
        <v>STRONG</v>
      </c>
      <c r="L838" s="5" t="str">
        <f>OBV!H838</f>
        <v>CONFIRMED BEARISH</v>
      </c>
      <c r="M838" s="7">
        <f t="shared" si="130"/>
        <v>50</v>
      </c>
      <c r="N838" s="7">
        <f t="shared" si="131"/>
        <v>0</v>
      </c>
      <c r="O838" s="7">
        <f t="shared" si="132"/>
        <v>0</v>
      </c>
      <c r="P838" s="7">
        <f t="shared" si="133"/>
        <v>33</v>
      </c>
      <c r="Q838" s="8">
        <f t="shared" si="134"/>
        <v>22.45</v>
      </c>
      <c r="R838" s="8">
        <f t="shared" si="135"/>
        <v>18.25</v>
      </c>
      <c r="S838" s="8">
        <f t="shared" si="136"/>
        <v>22.35</v>
      </c>
      <c r="T838" s="8">
        <f t="shared" si="137"/>
        <v>20.75</v>
      </c>
      <c r="U838" s="7">
        <f t="shared" si="138"/>
        <v>21.016666666666669</v>
      </c>
      <c r="V838" s="7">
        <f t="shared" si="139"/>
        <v>20.950000000000003</v>
      </c>
    </row>
    <row r="839" spans="1:22" ht="13.5" x14ac:dyDescent="0.25">
      <c r="A839" s="3">
        <f>RSI!A839</f>
        <v>43528</v>
      </c>
      <c r="B839" s="2">
        <f>RSI!B839</f>
        <v>0.34</v>
      </c>
      <c r="C839" s="2">
        <f>RSI!I839</f>
        <v>13.014791760213328</v>
      </c>
      <c r="D839" s="2">
        <f>MACD!E839</f>
        <v>2.9118404058531167E-2</v>
      </c>
      <c r="E839" s="2">
        <f>MACD!F839</f>
        <v>1.5710378731036069E-2</v>
      </c>
      <c r="F839" s="2">
        <f>'Moving Avg'!D839</f>
        <v>0.35200000000000004</v>
      </c>
      <c r="G839" s="2">
        <f>'Moving Avg'!F839</f>
        <v>0.39800000000000002</v>
      </c>
      <c r="H839" s="2">
        <f>'Moving Avg'!G839</f>
        <v>0.39019999999999988</v>
      </c>
      <c r="I839" s="2">
        <f>'Moving Avg'!H839</f>
        <v>0.4567500000000006</v>
      </c>
      <c r="J839" s="5" t="str">
        <f>OBV!F839</f>
        <v>BEARISH</v>
      </c>
      <c r="K839" s="5" t="str">
        <f>OBV!G839</f>
        <v>STRONG</v>
      </c>
      <c r="L839" s="5" t="str">
        <f>OBV!H839</f>
        <v>CONFIRMED BEARISH</v>
      </c>
      <c r="M839" s="7">
        <f t="shared" si="130"/>
        <v>50</v>
      </c>
      <c r="N839" s="7">
        <f t="shared" si="131"/>
        <v>0</v>
      </c>
      <c r="O839" s="7">
        <f t="shared" si="132"/>
        <v>0</v>
      </c>
      <c r="P839" s="7">
        <f t="shared" si="133"/>
        <v>33</v>
      </c>
      <c r="Q839" s="8">
        <f t="shared" si="134"/>
        <v>22.45</v>
      </c>
      <c r="R839" s="8">
        <f t="shared" si="135"/>
        <v>18.25</v>
      </c>
      <c r="S839" s="8">
        <f t="shared" si="136"/>
        <v>22.35</v>
      </c>
      <c r="T839" s="8">
        <f t="shared" si="137"/>
        <v>20.75</v>
      </c>
      <c r="U839" s="7">
        <f t="shared" si="138"/>
        <v>21.016666666666669</v>
      </c>
      <c r="V839" s="7">
        <f t="shared" si="139"/>
        <v>20.950000000000003</v>
      </c>
    </row>
    <row r="840" spans="1:22" ht="13.5" x14ac:dyDescent="0.25">
      <c r="A840" s="3">
        <f>RSI!A840</f>
        <v>43529</v>
      </c>
      <c r="B840" s="2">
        <f>RSI!B840</f>
        <v>0.34</v>
      </c>
      <c r="C840" s="2">
        <f>RSI!I840</f>
        <v>13.014791760213328</v>
      </c>
      <c r="D840" s="2">
        <f>MACD!E840</f>
        <v>3.1482352738067876E-2</v>
      </c>
      <c r="E840" s="2">
        <f>MACD!F840</f>
        <v>1.8864773532442432E-2</v>
      </c>
      <c r="F840" s="2">
        <f>'Moving Avg'!D840</f>
        <v>0.34600000000000003</v>
      </c>
      <c r="G840" s="2">
        <f>'Moving Avg'!F840</f>
        <v>0.39400000000000002</v>
      </c>
      <c r="H840" s="2">
        <f>'Moving Avg'!G840</f>
        <v>0.38959999999999995</v>
      </c>
      <c r="I840" s="2">
        <f>'Moving Avg'!H840</f>
        <v>0.45595000000000058</v>
      </c>
      <c r="J840" s="5" t="str">
        <f>OBV!F840</f>
        <v>BEARISH</v>
      </c>
      <c r="K840" s="5" t="str">
        <f>OBV!G840</f>
        <v>STRONG</v>
      </c>
      <c r="L840" s="5" t="str">
        <f>OBV!H840</f>
        <v>CONFIRMED BEARISH</v>
      </c>
      <c r="M840" s="7">
        <f t="shared" si="130"/>
        <v>50</v>
      </c>
      <c r="N840" s="7">
        <f t="shared" si="131"/>
        <v>0</v>
      </c>
      <c r="O840" s="7">
        <f t="shared" si="132"/>
        <v>0</v>
      </c>
      <c r="P840" s="7">
        <f t="shared" si="133"/>
        <v>33</v>
      </c>
      <c r="Q840" s="8">
        <f t="shared" si="134"/>
        <v>22.45</v>
      </c>
      <c r="R840" s="8">
        <f t="shared" si="135"/>
        <v>18.25</v>
      </c>
      <c r="S840" s="8">
        <f t="shared" si="136"/>
        <v>22.35</v>
      </c>
      <c r="T840" s="8">
        <f t="shared" si="137"/>
        <v>20.75</v>
      </c>
      <c r="U840" s="7">
        <f t="shared" si="138"/>
        <v>21.016666666666669</v>
      </c>
      <c r="V840" s="7">
        <f t="shared" si="139"/>
        <v>20.950000000000003</v>
      </c>
    </row>
    <row r="841" spans="1:22" ht="13.5" x14ac:dyDescent="0.25">
      <c r="A841" s="3">
        <f>RSI!A841</f>
        <v>43530</v>
      </c>
      <c r="B841" s="2">
        <f>RSI!B841</f>
        <v>0.35</v>
      </c>
      <c r="C841" s="2">
        <f>RSI!I841</f>
        <v>25.036938199841842</v>
      </c>
      <c r="D841" s="2">
        <f>MACD!E841</f>
        <v>3.1494194549806731E-2</v>
      </c>
      <c r="E841" s="2">
        <f>MACD!F841</f>
        <v>2.1390657735915294E-2</v>
      </c>
      <c r="F841" s="2">
        <f>'Moving Avg'!D841</f>
        <v>0.34400000000000003</v>
      </c>
      <c r="G841" s="2">
        <f>'Moving Avg'!F841</f>
        <v>0.39049999999999996</v>
      </c>
      <c r="H841" s="2">
        <f>'Moving Avg'!G841</f>
        <v>0.38919999999999999</v>
      </c>
      <c r="I841" s="2">
        <f>'Moving Avg'!H841</f>
        <v>0.45520000000000044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  <c r="M841" s="7">
        <f t="shared" si="130"/>
        <v>50</v>
      </c>
      <c r="N841" s="7">
        <f t="shared" si="131"/>
        <v>0</v>
      </c>
      <c r="O841" s="7">
        <f t="shared" si="132"/>
        <v>0</v>
      </c>
      <c r="P841" s="7">
        <f t="shared" si="133"/>
        <v>16.5</v>
      </c>
      <c r="Q841" s="8">
        <f t="shared" si="134"/>
        <v>19.975000000000001</v>
      </c>
      <c r="R841" s="8">
        <f t="shared" si="135"/>
        <v>14.125</v>
      </c>
      <c r="S841" s="8">
        <f t="shared" si="136"/>
        <v>14.925000000000001</v>
      </c>
      <c r="T841" s="8">
        <f t="shared" si="137"/>
        <v>16.625</v>
      </c>
      <c r="U841" s="7">
        <f t="shared" si="138"/>
        <v>16.341666666666669</v>
      </c>
      <c r="V841" s="7">
        <f t="shared" si="139"/>
        <v>16.412500000000001</v>
      </c>
    </row>
    <row r="842" spans="1:22" ht="13.5" x14ac:dyDescent="0.25">
      <c r="A842" s="3">
        <f>RSI!A842</f>
        <v>43531</v>
      </c>
      <c r="B842" s="2">
        <f>RSI!B842</f>
        <v>0.35</v>
      </c>
      <c r="C842" s="2">
        <f>RSI!I842</f>
        <v>25.036938199841842</v>
      </c>
      <c r="D842" s="2">
        <f>MACD!E842</f>
        <v>3.1714364692339347E-2</v>
      </c>
      <c r="E842" s="2">
        <f>MACD!F842</f>
        <v>2.3455399127200106E-2</v>
      </c>
      <c r="F842" s="2">
        <f>'Moving Avg'!D842</f>
        <v>0.34400000000000003</v>
      </c>
      <c r="G842" s="2">
        <f>'Moving Avg'!F842</f>
        <v>0.38699999999999996</v>
      </c>
      <c r="H842" s="2">
        <f>'Moving Avg'!G842</f>
        <v>0.38880000000000009</v>
      </c>
      <c r="I842" s="2">
        <f>'Moving Avg'!H842</f>
        <v>0.45445000000000041</v>
      </c>
      <c r="J842" s="5" t="str">
        <f>OBV!F842</f>
        <v>BEARISH</v>
      </c>
      <c r="K842" s="5" t="str">
        <f>OBV!G842</f>
        <v>NEUTRAL</v>
      </c>
      <c r="L842" s="5" t="str">
        <f>OBV!H842</f>
        <v>NEUTRAL</v>
      </c>
      <c r="M842" s="7">
        <f t="shared" si="130"/>
        <v>50</v>
      </c>
      <c r="N842" s="7">
        <f t="shared" si="131"/>
        <v>0</v>
      </c>
      <c r="O842" s="7">
        <f t="shared" si="132"/>
        <v>0</v>
      </c>
      <c r="P842" s="7">
        <f t="shared" si="133"/>
        <v>16.5</v>
      </c>
      <c r="Q842" s="8">
        <f t="shared" si="134"/>
        <v>19.975000000000001</v>
      </c>
      <c r="R842" s="8">
        <f t="shared" si="135"/>
        <v>14.125</v>
      </c>
      <c r="S842" s="8">
        <f t="shared" si="136"/>
        <v>14.925000000000001</v>
      </c>
      <c r="T842" s="8">
        <f t="shared" si="137"/>
        <v>16.625</v>
      </c>
      <c r="U842" s="7">
        <f t="shared" si="138"/>
        <v>16.341666666666669</v>
      </c>
      <c r="V842" s="7">
        <f t="shared" si="139"/>
        <v>16.412500000000001</v>
      </c>
    </row>
    <row r="843" spans="1:22" ht="13.5" x14ac:dyDescent="0.25">
      <c r="A843" s="3">
        <f>RSI!A843</f>
        <v>43532</v>
      </c>
      <c r="B843" s="2">
        <f>RSI!B843</f>
        <v>0.35</v>
      </c>
      <c r="C843" s="2">
        <f>RSI!I843</f>
        <v>25.036938199841828</v>
      </c>
      <c r="D843" s="2">
        <f>MACD!E843</f>
        <v>3.2095245975607478E-2</v>
      </c>
      <c r="E843" s="2">
        <f>MACD!F843</f>
        <v>2.5183368496881582E-2</v>
      </c>
      <c r="F843" s="2">
        <f>'Moving Avg'!D843</f>
        <v>0.34599999999999997</v>
      </c>
      <c r="G843" s="2">
        <f>'Moving Avg'!F843</f>
        <v>0.3834999999999999</v>
      </c>
      <c r="H843" s="2">
        <f>'Moving Avg'!G843</f>
        <v>0.38840000000000008</v>
      </c>
      <c r="I843" s="2">
        <f>'Moving Avg'!H843</f>
        <v>0.45375000000000043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  <c r="M843" s="7">
        <f t="shared" si="130"/>
        <v>50</v>
      </c>
      <c r="N843" s="7">
        <f t="shared" si="131"/>
        <v>0</v>
      </c>
      <c r="O843" s="7">
        <f t="shared" si="132"/>
        <v>0</v>
      </c>
      <c r="P843" s="7">
        <f t="shared" si="133"/>
        <v>83.5</v>
      </c>
      <c r="Q843" s="8">
        <f t="shared" si="134"/>
        <v>30.024999999999999</v>
      </c>
      <c r="R843" s="8">
        <f t="shared" si="135"/>
        <v>30.875</v>
      </c>
      <c r="S843" s="8">
        <f t="shared" si="136"/>
        <v>45.075000000000003</v>
      </c>
      <c r="T843" s="8">
        <f t="shared" si="137"/>
        <v>33.375</v>
      </c>
      <c r="U843" s="7">
        <f t="shared" si="138"/>
        <v>35.324999999999996</v>
      </c>
      <c r="V843" s="7">
        <f t="shared" si="139"/>
        <v>34.837499999999999</v>
      </c>
    </row>
    <row r="844" spans="1:22" ht="13.5" x14ac:dyDescent="0.25">
      <c r="A844" s="3">
        <f>RSI!A844</f>
        <v>43535</v>
      </c>
      <c r="B844" s="2">
        <f>RSI!B844</f>
        <v>0.34</v>
      </c>
      <c r="C844" s="2">
        <f>RSI!I844</f>
        <v>21.351283509620771</v>
      </c>
      <c r="D844" s="2">
        <f>MACD!E844</f>
        <v>3.1799979220611174E-2</v>
      </c>
      <c r="E844" s="2">
        <f>MACD!F844</f>
        <v>2.6506690641627501E-2</v>
      </c>
      <c r="F844" s="2">
        <f>'Moving Avg'!D844</f>
        <v>0.34600000000000003</v>
      </c>
      <c r="G844" s="2">
        <f>'Moving Avg'!F844</f>
        <v>0.37949999999999989</v>
      </c>
      <c r="H844" s="2">
        <f>'Moving Avg'!G844</f>
        <v>0.38780000000000009</v>
      </c>
      <c r="I844" s="2">
        <f>'Moving Avg'!H844</f>
        <v>0.4530000000000004</v>
      </c>
      <c r="J844" s="5" t="str">
        <f>OBV!F844</f>
        <v>BULLISH</v>
      </c>
      <c r="K844" s="5" t="str">
        <f>OBV!G844</f>
        <v>NEUTRAL</v>
      </c>
      <c r="L844" s="5" t="str">
        <f>OBV!H844</f>
        <v>NEUTRAL</v>
      </c>
      <c r="M844" s="7">
        <f t="shared" si="130"/>
        <v>50</v>
      </c>
      <c r="N844" s="7">
        <f t="shared" si="131"/>
        <v>0</v>
      </c>
      <c r="O844" s="7">
        <f t="shared" si="132"/>
        <v>0</v>
      </c>
      <c r="P844" s="7">
        <f t="shared" si="133"/>
        <v>49.5</v>
      </c>
      <c r="Q844" s="8">
        <f t="shared" si="134"/>
        <v>24.925000000000001</v>
      </c>
      <c r="R844" s="8">
        <f t="shared" si="135"/>
        <v>22.375</v>
      </c>
      <c r="S844" s="8">
        <f t="shared" si="136"/>
        <v>29.775000000000002</v>
      </c>
      <c r="T844" s="8">
        <f t="shared" si="137"/>
        <v>24.875</v>
      </c>
      <c r="U844" s="7">
        <f t="shared" si="138"/>
        <v>25.691666666666666</v>
      </c>
      <c r="V844" s="7">
        <f t="shared" si="139"/>
        <v>25.487500000000001</v>
      </c>
    </row>
    <row r="845" spans="1:22" ht="13.5" x14ac:dyDescent="0.25">
      <c r="A845" s="3">
        <f>RSI!A845</f>
        <v>43536</v>
      </c>
      <c r="B845" s="2">
        <f>RSI!B845</f>
        <v>0.33</v>
      </c>
      <c r="C845" s="2">
        <f>RSI!I845</f>
        <v>18.429595066300578</v>
      </c>
      <c r="D845" s="2">
        <f>MACD!E845</f>
        <v>2.9439870176433292E-2</v>
      </c>
      <c r="E845" s="2">
        <f>MACD!F845</f>
        <v>2.7093326548588662E-2</v>
      </c>
      <c r="F845" s="2">
        <f>'Moving Avg'!D845</f>
        <v>0.34399999999999997</v>
      </c>
      <c r="G845" s="2">
        <f>'Moving Avg'!F845</f>
        <v>0.37499999999999989</v>
      </c>
      <c r="H845" s="2">
        <f>'Moving Avg'!G845</f>
        <v>0.38700000000000012</v>
      </c>
      <c r="I845" s="2">
        <f>'Moving Avg'!H845</f>
        <v>0.45225000000000037</v>
      </c>
      <c r="J845" s="5" t="str">
        <f>OBV!F845</f>
        <v>BULLISH</v>
      </c>
      <c r="K845" s="5" t="str">
        <f>OBV!G845</f>
        <v>NEUTRAL</v>
      </c>
      <c r="L845" s="5" t="str">
        <f>OBV!H845</f>
        <v>BULLISH DIVERGENCE</v>
      </c>
      <c r="M845" s="7">
        <f t="shared" si="130"/>
        <v>50</v>
      </c>
      <c r="N845" s="7">
        <f t="shared" si="131"/>
        <v>0</v>
      </c>
      <c r="O845" s="7">
        <f t="shared" si="132"/>
        <v>0</v>
      </c>
      <c r="P845" s="7">
        <f t="shared" si="133"/>
        <v>66.5</v>
      </c>
      <c r="Q845" s="8">
        <f t="shared" si="134"/>
        <v>27.475000000000001</v>
      </c>
      <c r="R845" s="8">
        <f t="shared" si="135"/>
        <v>26.625</v>
      </c>
      <c r="S845" s="8">
        <f t="shared" si="136"/>
        <v>37.424999999999997</v>
      </c>
      <c r="T845" s="8">
        <f t="shared" si="137"/>
        <v>29.125</v>
      </c>
      <c r="U845" s="7">
        <f t="shared" si="138"/>
        <v>30.508333333333336</v>
      </c>
      <c r="V845" s="7">
        <f t="shared" si="139"/>
        <v>30.162500000000001</v>
      </c>
    </row>
    <row r="846" spans="1:22" ht="13.5" x14ac:dyDescent="0.25">
      <c r="A846" s="3">
        <f>RSI!A846</f>
        <v>43537</v>
      </c>
      <c r="B846" s="2">
        <f>RSI!B846</f>
        <v>0.34</v>
      </c>
      <c r="C846" s="2">
        <f>RSI!I846</f>
        <v>28.906321097229352</v>
      </c>
      <c r="D846" s="2">
        <f>MACD!E846</f>
        <v>2.54319229745682E-2</v>
      </c>
      <c r="E846" s="2">
        <f>MACD!F846</f>
        <v>2.6761045833784573E-2</v>
      </c>
      <c r="F846" s="2">
        <f>'Moving Avg'!D846</f>
        <v>0.34200000000000003</v>
      </c>
      <c r="G846" s="2">
        <f>'Moving Avg'!F846</f>
        <v>0.37099999999999989</v>
      </c>
      <c r="H846" s="2">
        <f>'Moving Avg'!G846</f>
        <v>0.38660000000000005</v>
      </c>
      <c r="I846" s="2">
        <f>'Moving Avg'!H846</f>
        <v>0.45160000000000039</v>
      </c>
      <c r="J846" s="5" t="str">
        <f>OBV!F846</f>
        <v>BULLISH</v>
      </c>
      <c r="K846" s="5" t="str">
        <f>OBV!G846</f>
        <v>NEUTRAL</v>
      </c>
      <c r="L846" s="5" t="str">
        <f>OBV!H846</f>
        <v>BULLISH DIVERGENCE</v>
      </c>
      <c r="M846" s="7">
        <f t="shared" si="130"/>
        <v>50</v>
      </c>
      <c r="N846" s="7">
        <f t="shared" si="131"/>
        <v>45</v>
      </c>
      <c r="O846" s="7">
        <f t="shared" si="132"/>
        <v>0</v>
      </c>
      <c r="P846" s="7">
        <f t="shared" si="133"/>
        <v>66.5</v>
      </c>
      <c r="Q846" s="8">
        <f t="shared" si="134"/>
        <v>43.225000000000001</v>
      </c>
      <c r="R846" s="8">
        <f t="shared" si="135"/>
        <v>35.625</v>
      </c>
      <c r="S846" s="8">
        <f t="shared" si="136"/>
        <v>44.174999999999997</v>
      </c>
      <c r="T846" s="8">
        <f t="shared" si="137"/>
        <v>40.375</v>
      </c>
      <c r="U846" s="7">
        <f t="shared" si="138"/>
        <v>41.008333333333333</v>
      </c>
      <c r="V846" s="7">
        <f t="shared" si="139"/>
        <v>40.849999999999994</v>
      </c>
    </row>
    <row r="847" spans="1:22" ht="13.5" x14ac:dyDescent="0.25">
      <c r="A847" s="3">
        <f>RSI!A847</f>
        <v>43538</v>
      </c>
      <c r="B847" s="2">
        <f>RSI!B847</f>
        <v>0.34</v>
      </c>
      <c r="C847" s="2">
        <f>RSI!I847</f>
        <v>28.906321097229352</v>
      </c>
      <c r="D847" s="2">
        <f>MACD!E847</f>
        <v>2.0691429605875333E-2</v>
      </c>
      <c r="E847" s="2">
        <f>MACD!F847</f>
        <v>2.5547122588202728E-2</v>
      </c>
      <c r="F847" s="2">
        <f>'Moving Avg'!D847</f>
        <v>0.34</v>
      </c>
      <c r="G847" s="2">
        <f>'Moving Avg'!F847</f>
        <v>0.36699999999999988</v>
      </c>
      <c r="H847" s="2">
        <f>'Moving Avg'!G847</f>
        <v>0.38600000000000001</v>
      </c>
      <c r="I847" s="2">
        <f>'Moving Avg'!H847</f>
        <v>0.45100000000000029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  <c r="M847" s="7">
        <f t="shared" si="130"/>
        <v>50</v>
      </c>
      <c r="N847" s="7">
        <f t="shared" si="131"/>
        <v>45</v>
      </c>
      <c r="O847" s="7">
        <f t="shared" si="132"/>
        <v>0</v>
      </c>
      <c r="P847" s="7">
        <f t="shared" si="133"/>
        <v>66.5</v>
      </c>
      <c r="Q847" s="8">
        <f t="shared" si="134"/>
        <v>43.225000000000001</v>
      </c>
      <c r="R847" s="8">
        <f t="shared" si="135"/>
        <v>35.625</v>
      </c>
      <c r="S847" s="8">
        <f t="shared" si="136"/>
        <v>44.174999999999997</v>
      </c>
      <c r="T847" s="8">
        <f t="shared" si="137"/>
        <v>40.375</v>
      </c>
      <c r="U847" s="7">
        <f t="shared" si="138"/>
        <v>41.008333333333333</v>
      </c>
      <c r="V847" s="7">
        <f t="shared" si="139"/>
        <v>40.849999999999994</v>
      </c>
    </row>
    <row r="848" spans="1:22" ht="13.5" x14ac:dyDescent="0.25">
      <c r="A848" s="3">
        <f>RSI!A848</f>
        <v>43539</v>
      </c>
      <c r="B848" s="2">
        <f>RSI!B848</f>
        <v>0.34</v>
      </c>
      <c r="C848" s="2">
        <f>RSI!I848</f>
        <v>28.906321097229338</v>
      </c>
      <c r="D848" s="2">
        <f>MACD!E848</f>
        <v>1.5317066657687284E-2</v>
      </c>
      <c r="E848" s="2">
        <f>MACD!F848</f>
        <v>2.3501111402099643E-2</v>
      </c>
      <c r="F848" s="2">
        <f>'Moving Avg'!D848</f>
        <v>0.33800000000000002</v>
      </c>
      <c r="G848" s="2">
        <f>'Moving Avg'!F848</f>
        <v>0.36299999999999988</v>
      </c>
      <c r="H848" s="2">
        <f>'Moving Avg'!G848</f>
        <v>0.3856</v>
      </c>
      <c r="I848" s="2">
        <f>'Moving Avg'!H848</f>
        <v>0.45050000000000034</v>
      </c>
      <c r="J848" s="5" t="str">
        <f>OBV!F848</f>
        <v>BULLISH</v>
      </c>
      <c r="K848" s="5" t="str">
        <f>OBV!G848</f>
        <v>NEUTRAL</v>
      </c>
      <c r="L848" s="5" t="str">
        <f>OBV!H848</f>
        <v>BULLISH DIVERGENCE</v>
      </c>
      <c r="M848" s="7">
        <f t="shared" si="130"/>
        <v>50</v>
      </c>
      <c r="N848" s="7">
        <f t="shared" si="131"/>
        <v>45</v>
      </c>
      <c r="O848" s="7">
        <f t="shared" si="132"/>
        <v>0</v>
      </c>
      <c r="P848" s="7">
        <f t="shared" si="133"/>
        <v>66.5</v>
      </c>
      <c r="Q848" s="8">
        <f t="shared" si="134"/>
        <v>43.225000000000001</v>
      </c>
      <c r="R848" s="8">
        <f t="shared" si="135"/>
        <v>35.625</v>
      </c>
      <c r="S848" s="8">
        <f t="shared" si="136"/>
        <v>44.174999999999997</v>
      </c>
      <c r="T848" s="8">
        <f t="shared" si="137"/>
        <v>40.375</v>
      </c>
      <c r="U848" s="7">
        <f t="shared" si="138"/>
        <v>41.008333333333333</v>
      </c>
      <c r="V848" s="7">
        <f t="shared" si="139"/>
        <v>40.849999999999994</v>
      </c>
    </row>
    <row r="849" spans="1:22" ht="13.5" x14ac:dyDescent="0.25">
      <c r="A849" s="3">
        <f>RSI!A849</f>
        <v>43542</v>
      </c>
      <c r="B849" s="2">
        <f>RSI!B849</f>
        <v>0.34</v>
      </c>
      <c r="C849" s="2">
        <f>RSI!I849</f>
        <v>28.906321097229352</v>
      </c>
      <c r="D849" s="2">
        <f>MACD!E849</f>
        <v>1.0931829969987983E-2</v>
      </c>
      <c r="E849" s="2">
        <f>MACD!F849</f>
        <v>2.0987255115677311E-2</v>
      </c>
      <c r="F849" s="2">
        <f>'Moving Avg'!D849</f>
        <v>0.33800000000000002</v>
      </c>
      <c r="G849" s="2">
        <f>'Moving Avg'!F849</f>
        <v>0.35899999999999987</v>
      </c>
      <c r="H849" s="2">
        <f>'Moving Avg'!G849</f>
        <v>0.38520000000000004</v>
      </c>
      <c r="I849" s="2">
        <f>'Moving Avg'!H849</f>
        <v>0.45005000000000028</v>
      </c>
      <c r="J849" s="5" t="str">
        <f>OBV!F849</f>
        <v>BULLISH</v>
      </c>
      <c r="K849" s="5" t="str">
        <f>OBV!G849</f>
        <v>NEUTRAL</v>
      </c>
      <c r="L849" s="5" t="str">
        <f>OBV!H849</f>
        <v>NEUTRAL</v>
      </c>
      <c r="M849" s="7">
        <f t="shared" si="130"/>
        <v>50</v>
      </c>
      <c r="N849" s="7">
        <f t="shared" si="131"/>
        <v>45</v>
      </c>
      <c r="O849" s="7">
        <f t="shared" si="132"/>
        <v>0</v>
      </c>
      <c r="P849" s="7">
        <f t="shared" si="133"/>
        <v>49.5</v>
      </c>
      <c r="Q849" s="8">
        <f t="shared" si="134"/>
        <v>40.674999999999997</v>
      </c>
      <c r="R849" s="8">
        <f t="shared" si="135"/>
        <v>31.375</v>
      </c>
      <c r="S849" s="8">
        <f t="shared" si="136"/>
        <v>36.525000000000006</v>
      </c>
      <c r="T849" s="8">
        <f t="shared" si="137"/>
        <v>36.125</v>
      </c>
      <c r="U849" s="7">
        <f t="shared" si="138"/>
        <v>36.19166666666667</v>
      </c>
      <c r="V849" s="7">
        <f t="shared" si="139"/>
        <v>36.174999999999997</v>
      </c>
    </row>
    <row r="850" spans="1:22" ht="13.5" x14ac:dyDescent="0.25">
      <c r="A850" s="3">
        <f>RSI!A850</f>
        <v>43543</v>
      </c>
      <c r="B850" s="2">
        <f>RSI!B850</f>
        <v>0.35</v>
      </c>
      <c r="C850" s="2">
        <f>RSI!I850</f>
        <v>39.378938530081541</v>
      </c>
      <c r="D850" s="2">
        <f>MACD!E850</f>
        <v>6.6307832207080364E-3</v>
      </c>
      <c r="E850" s="2">
        <f>MACD!F850</f>
        <v>1.8115960736683458E-2</v>
      </c>
      <c r="F850" s="2">
        <f>'Moving Avg'!D850</f>
        <v>0.34199999999999997</v>
      </c>
      <c r="G850" s="2">
        <f>'Moving Avg'!F850</f>
        <v>0.35599999999999993</v>
      </c>
      <c r="H850" s="2">
        <f>'Moving Avg'!G850</f>
        <v>0.38539999999999996</v>
      </c>
      <c r="I850" s="2">
        <f>'Moving Avg'!H850</f>
        <v>0.44970000000000027</v>
      </c>
      <c r="J850" s="5" t="str">
        <f>OBV!F850</f>
        <v>BULLISH</v>
      </c>
      <c r="K850" s="5" t="str">
        <f>OBV!G850</f>
        <v>NEUTRAL</v>
      </c>
      <c r="L850" s="5" t="str">
        <f>OBV!H850</f>
        <v>CONFIRMED BULLISH</v>
      </c>
      <c r="M850" s="7">
        <f t="shared" si="130"/>
        <v>25</v>
      </c>
      <c r="N850" s="7">
        <f t="shared" si="131"/>
        <v>45</v>
      </c>
      <c r="O850" s="7">
        <f t="shared" si="132"/>
        <v>0</v>
      </c>
      <c r="P850" s="7">
        <f t="shared" si="133"/>
        <v>83.5</v>
      </c>
      <c r="Q850" s="8">
        <f t="shared" si="134"/>
        <v>37.024999999999999</v>
      </c>
      <c r="R850" s="8">
        <f t="shared" si="135"/>
        <v>34.875</v>
      </c>
      <c r="S850" s="8">
        <f t="shared" si="136"/>
        <v>48.075000000000003</v>
      </c>
      <c r="T850" s="8">
        <f t="shared" si="137"/>
        <v>38.375</v>
      </c>
      <c r="U850" s="7">
        <f t="shared" si="138"/>
        <v>39.991666666666667</v>
      </c>
      <c r="V850" s="7">
        <f t="shared" si="139"/>
        <v>39.587500000000006</v>
      </c>
    </row>
    <row r="851" spans="1:22" ht="13.5" x14ac:dyDescent="0.25">
      <c r="A851" s="3">
        <f>RSI!A851</f>
        <v>43545</v>
      </c>
      <c r="B851" s="2">
        <f>RSI!B851</f>
        <v>0.36</v>
      </c>
      <c r="C851" s="2">
        <f>RSI!I851</f>
        <v>47.679060390899025</v>
      </c>
      <c r="D851" s="2">
        <f>MACD!E851</f>
        <v>3.8692134516629118E-3</v>
      </c>
      <c r="E851" s="2">
        <f>MACD!F851</f>
        <v>1.526661127967935E-2</v>
      </c>
      <c r="F851" s="2">
        <f>'Moving Avg'!D851</f>
        <v>0.34599999999999997</v>
      </c>
      <c r="G851" s="2">
        <f>'Moving Avg'!F851</f>
        <v>0.35399999999999998</v>
      </c>
      <c r="H851" s="2">
        <f>'Moving Avg'!G851</f>
        <v>0.38579999999999998</v>
      </c>
      <c r="I851" s="2">
        <f>'Moving Avg'!H851</f>
        <v>0.44945000000000029</v>
      </c>
      <c r="J851" s="5" t="str">
        <f>OBV!F851</f>
        <v>BULLISH</v>
      </c>
      <c r="K851" s="5" t="str">
        <f>OBV!G851</f>
        <v>NEUTRAL</v>
      </c>
      <c r="L851" s="5" t="str">
        <f>OBV!H851</f>
        <v>CONFIRMED BULLISH</v>
      </c>
      <c r="M851" s="7">
        <f t="shared" si="130"/>
        <v>25</v>
      </c>
      <c r="N851" s="7">
        <f t="shared" si="131"/>
        <v>45</v>
      </c>
      <c r="O851" s="7">
        <f t="shared" si="132"/>
        <v>0</v>
      </c>
      <c r="P851" s="7">
        <f t="shared" si="133"/>
        <v>83.5</v>
      </c>
      <c r="Q851" s="8">
        <f t="shared" si="134"/>
        <v>37.024999999999999</v>
      </c>
      <c r="R851" s="8">
        <f t="shared" si="135"/>
        <v>34.875</v>
      </c>
      <c r="S851" s="8">
        <f t="shared" si="136"/>
        <v>48.075000000000003</v>
      </c>
      <c r="T851" s="8">
        <f t="shared" si="137"/>
        <v>38.375</v>
      </c>
      <c r="U851" s="7">
        <f t="shared" si="138"/>
        <v>39.991666666666667</v>
      </c>
      <c r="V851" s="7">
        <f t="shared" si="139"/>
        <v>39.587500000000006</v>
      </c>
    </row>
    <row r="852" spans="1:22" ht="13.5" x14ac:dyDescent="0.25">
      <c r="A852" s="3">
        <f>RSI!A852</f>
        <v>43546</v>
      </c>
      <c r="B852" s="2">
        <f>RSI!B852</f>
        <v>0.36</v>
      </c>
      <c r="C852" s="2">
        <f>RSI!I852</f>
        <v>47.679060390899025</v>
      </c>
      <c r="D852" s="2">
        <f>MACD!E852</f>
        <v>1.5475366986884009E-3</v>
      </c>
      <c r="E852" s="2">
        <f>MACD!F852</f>
        <v>1.2522796363481161E-2</v>
      </c>
      <c r="F852" s="2">
        <f>'Moving Avg'!D852</f>
        <v>0.35</v>
      </c>
      <c r="G852" s="2">
        <f>'Moving Avg'!F852</f>
        <v>0.35199999999999998</v>
      </c>
      <c r="H852" s="2">
        <f>'Moving Avg'!G852</f>
        <v>0.38599999999999995</v>
      </c>
      <c r="I852" s="2">
        <f>'Moving Avg'!H852</f>
        <v>0.44915000000000022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  <c r="M852" s="7">
        <f t="shared" si="130"/>
        <v>25</v>
      </c>
      <c r="N852" s="7">
        <f t="shared" si="131"/>
        <v>45</v>
      </c>
      <c r="O852" s="7">
        <f t="shared" si="132"/>
        <v>0</v>
      </c>
      <c r="P852" s="7">
        <f t="shared" si="133"/>
        <v>83.5</v>
      </c>
      <c r="Q852" s="8">
        <f t="shared" si="134"/>
        <v>37.024999999999999</v>
      </c>
      <c r="R852" s="8">
        <f t="shared" si="135"/>
        <v>34.875</v>
      </c>
      <c r="S852" s="8">
        <f t="shared" si="136"/>
        <v>48.075000000000003</v>
      </c>
      <c r="T852" s="8">
        <f t="shared" si="137"/>
        <v>38.375</v>
      </c>
      <c r="U852" s="7">
        <f t="shared" si="138"/>
        <v>39.991666666666667</v>
      </c>
      <c r="V852" s="7">
        <f t="shared" si="139"/>
        <v>39.587500000000006</v>
      </c>
    </row>
    <row r="853" spans="1:22" ht="13.5" x14ac:dyDescent="0.25">
      <c r="A853" s="3">
        <f>RSI!A853</f>
        <v>43549</v>
      </c>
      <c r="B853" s="2">
        <f>RSI!B853</f>
        <v>0.36</v>
      </c>
      <c r="C853" s="2">
        <f>RSI!I853</f>
        <v>47.679060390899025</v>
      </c>
      <c r="D853" s="2">
        <f>MACD!E853</f>
        <v>-4.0303667413993383E-4</v>
      </c>
      <c r="E853" s="2">
        <f>MACD!F853</f>
        <v>9.9376297559569428E-3</v>
      </c>
      <c r="F853" s="2">
        <f>'Moving Avg'!D853</f>
        <v>0.35399999999999993</v>
      </c>
      <c r="G853" s="2">
        <f>'Moving Avg'!F853</f>
        <v>0.35</v>
      </c>
      <c r="H853" s="2">
        <f>'Moving Avg'!G853</f>
        <v>0.38579999999999992</v>
      </c>
      <c r="I853" s="2">
        <f>'Moving Avg'!H853</f>
        <v>0.44885000000000019</v>
      </c>
      <c r="J853" s="5" t="str">
        <f>OBV!F853</f>
        <v>BULLISH</v>
      </c>
      <c r="K853" s="5" t="str">
        <f>OBV!G853</f>
        <v>NEUTRAL</v>
      </c>
      <c r="L853" s="5" t="str">
        <f>OBV!H853</f>
        <v>CONFIRMED BULLISH</v>
      </c>
      <c r="M853" s="7">
        <f t="shared" si="130"/>
        <v>25</v>
      </c>
      <c r="N853" s="7">
        <f t="shared" si="131"/>
        <v>45</v>
      </c>
      <c r="O853" s="7">
        <f t="shared" si="132"/>
        <v>0</v>
      </c>
      <c r="P853" s="7">
        <f t="shared" si="133"/>
        <v>83.5</v>
      </c>
      <c r="Q853" s="8">
        <f t="shared" si="134"/>
        <v>37.024999999999999</v>
      </c>
      <c r="R853" s="8">
        <f t="shared" si="135"/>
        <v>34.875</v>
      </c>
      <c r="S853" s="8">
        <f t="shared" si="136"/>
        <v>48.075000000000003</v>
      </c>
      <c r="T853" s="8">
        <f t="shared" si="137"/>
        <v>38.375</v>
      </c>
      <c r="U853" s="7">
        <f t="shared" si="138"/>
        <v>39.991666666666667</v>
      </c>
      <c r="V853" s="7">
        <f t="shared" si="139"/>
        <v>39.587500000000006</v>
      </c>
    </row>
    <row r="854" spans="1:22" ht="13.5" x14ac:dyDescent="0.25">
      <c r="A854" s="3">
        <f>RSI!A854</f>
        <v>43550</v>
      </c>
      <c r="B854" s="2">
        <f>RSI!B854</f>
        <v>0.36</v>
      </c>
      <c r="C854" s="2">
        <f>RSI!I854</f>
        <v>47.679060390899018</v>
      </c>
      <c r="D854" s="2">
        <f>MACD!E854</f>
        <v>-3.5790923175337275E-3</v>
      </c>
      <c r="E854" s="2">
        <f>MACD!F854</f>
        <v>7.2342853412588094E-3</v>
      </c>
      <c r="F854" s="2">
        <f>'Moving Avg'!D854</f>
        <v>0.35799999999999993</v>
      </c>
      <c r="G854" s="2">
        <f>'Moving Avg'!F854</f>
        <v>0.34850000000000003</v>
      </c>
      <c r="H854" s="2">
        <f>'Moving Avg'!G854</f>
        <v>0.38539999999999991</v>
      </c>
      <c r="I854" s="2">
        <f>'Moving Avg'!H854</f>
        <v>0.44850000000000023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  <c r="M854" s="7">
        <f t="shared" si="130"/>
        <v>25</v>
      </c>
      <c r="N854" s="7">
        <f t="shared" si="131"/>
        <v>45</v>
      </c>
      <c r="O854" s="7">
        <f t="shared" si="132"/>
        <v>0</v>
      </c>
      <c r="P854" s="7">
        <f t="shared" si="133"/>
        <v>83.5</v>
      </c>
      <c r="Q854" s="8">
        <f t="shared" si="134"/>
        <v>37.024999999999999</v>
      </c>
      <c r="R854" s="8">
        <f t="shared" si="135"/>
        <v>34.875</v>
      </c>
      <c r="S854" s="8">
        <f t="shared" si="136"/>
        <v>48.075000000000003</v>
      </c>
      <c r="T854" s="8">
        <f t="shared" si="137"/>
        <v>38.375</v>
      </c>
      <c r="U854" s="7">
        <f t="shared" si="138"/>
        <v>39.991666666666667</v>
      </c>
      <c r="V854" s="7">
        <f t="shared" si="139"/>
        <v>39.587500000000006</v>
      </c>
    </row>
    <row r="855" spans="1:22" ht="13.5" x14ac:dyDescent="0.25">
      <c r="A855" s="3">
        <f>RSI!A855</f>
        <v>43551</v>
      </c>
      <c r="B855" s="2">
        <f>RSI!B855</f>
        <v>0.36</v>
      </c>
      <c r="C855" s="2">
        <f>RSI!I855</f>
        <v>47.679060390899018</v>
      </c>
      <c r="D855" s="2">
        <f>MACD!E855</f>
        <v>-7.7930493906481213E-3</v>
      </c>
      <c r="E855" s="2">
        <f>MACD!F855</f>
        <v>4.2288183948774238E-3</v>
      </c>
      <c r="F855" s="2">
        <f>'Moving Avg'!D855</f>
        <v>0.36</v>
      </c>
      <c r="G855" s="2">
        <f>'Moving Avg'!F855</f>
        <v>0.34800000000000003</v>
      </c>
      <c r="H855" s="2">
        <f>'Moving Avg'!G855</f>
        <v>0.38499999999999995</v>
      </c>
      <c r="I855" s="2">
        <f>'Moving Avg'!H855</f>
        <v>0.44810000000000016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25</v>
      </c>
      <c r="N855" s="7">
        <f t="shared" si="131"/>
        <v>45</v>
      </c>
      <c r="O855" s="7">
        <f t="shared" si="132"/>
        <v>0</v>
      </c>
      <c r="P855" s="7">
        <f t="shared" si="133"/>
        <v>83.5</v>
      </c>
      <c r="Q855" s="8">
        <f t="shared" si="134"/>
        <v>37.024999999999999</v>
      </c>
      <c r="R855" s="8">
        <f t="shared" si="135"/>
        <v>34.875</v>
      </c>
      <c r="S855" s="8">
        <f t="shared" si="136"/>
        <v>48.075000000000003</v>
      </c>
      <c r="T855" s="8">
        <f t="shared" si="137"/>
        <v>38.375</v>
      </c>
      <c r="U855" s="7">
        <f t="shared" si="138"/>
        <v>39.991666666666667</v>
      </c>
      <c r="V855" s="7">
        <f t="shared" si="139"/>
        <v>39.587500000000006</v>
      </c>
    </row>
    <row r="856" spans="1:22" ht="13.5" x14ac:dyDescent="0.25">
      <c r="A856" s="3">
        <f>RSI!A856</f>
        <v>43552</v>
      </c>
      <c r="B856" s="2">
        <f>RSI!B856</f>
        <v>0.36</v>
      </c>
      <c r="C856" s="2">
        <f>RSI!I856</f>
        <v>47.679060390899011</v>
      </c>
      <c r="D856" s="2">
        <f>MACD!E856</f>
        <v>-9.8091918337930295E-3</v>
      </c>
      <c r="E856" s="2">
        <f>MACD!F856</f>
        <v>1.4212163491433331E-3</v>
      </c>
      <c r="F856" s="2">
        <f>'Moving Avg'!D856</f>
        <v>0.36</v>
      </c>
      <c r="G856" s="2">
        <f>'Moving Avg'!F856</f>
        <v>0.34800000000000009</v>
      </c>
      <c r="H856" s="2">
        <f>'Moving Avg'!G856</f>
        <v>0.38479999999999992</v>
      </c>
      <c r="I856" s="2">
        <f>'Moving Avg'!H856</f>
        <v>0.44765000000000016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  <c r="M856" s="7">
        <f t="shared" si="130"/>
        <v>25</v>
      </c>
      <c r="N856" s="7">
        <f t="shared" si="131"/>
        <v>45</v>
      </c>
      <c r="O856" s="7">
        <f t="shared" si="132"/>
        <v>0</v>
      </c>
      <c r="P856" s="7">
        <f t="shared" si="133"/>
        <v>33</v>
      </c>
      <c r="Q856" s="8">
        <f t="shared" si="134"/>
        <v>29.45</v>
      </c>
      <c r="R856" s="8">
        <f t="shared" si="135"/>
        <v>22.25</v>
      </c>
      <c r="S856" s="8">
        <f t="shared" si="136"/>
        <v>25.35</v>
      </c>
      <c r="T856" s="8">
        <f t="shared" si="137"/>
        <v>25.75</v>
      </c>
      <c r="U856" s="7">
        <f t="shared" si="138"/>
        <v>25.683333333333337</v>
      </c>
      <c r="V856" s="7">
        <f t="shared" si="139"/>
        <v>25.700000000000003</v>
      </c>
    </row>
    <row r="857" spans="1:22" ht="13.5" x14ac:dyDescent="0.25">
      <c r="A857" s="3">
        <f>RSI!A857</f>
        <v>43553</v>
      </c>
      <c r="B857" s="2">
        <f>RSI!B857</f>
        <v>0.36</v>
      </c>
      <c r="C857" s="2">
        <f>RSI!I857</f>
        <v>47.679060390899018</v>
      </c>
      <c r="D857" s="2">
        <f>MACD!E857</f>
        <v>-1.1504925180031489E-2</v>
      </c>
      <c r="E857" s="2">
        <f>MACD!F857</f>
        <v>-1.1640119566916315E-3</v>
      </c>
      <c r="F857" s="2">
        <f>'Moving Avg'!D857</f>
        <v>0.36</v>
      </c>
      <c r="G857" s="2">
        <f>'Moving Avg'!F857</f>
        <v>0.34850000000000009</v>
      </c>
      <c r="H857" s="2">
        <f>'Moving Avg'!G857</f>
        <v>0.38439999999999991</v>
      </c>
      <c r="I857" s="2">
        <f>'Moving Avg'!H857</f>
        <v>0.44715000000000005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  <c r="M857" s="7">
        <f t="shared" si="130"/>
        <v>25</v>
      </c>
      <c r="N857" s="7">
        <f t="shared" si="131"/>
        <v>45</v>
      </c>
      <c r="O857" s="7">
        <f t="shared" si="132"/>
        <v>0</v>
      </c>
      <c r="P857" s="7">
        <f t="shared" si="133"/>
        <v>33</v>
      </c>
      <c r="Q857" s="8">
        <f t="shared" si="134"/>
        <v>29.45</v>
      </c>
      <c r="R857" s="8">
        <f t="shared" si="135"/>
        <v>22.25</v>
      </c>
      <c r="S857" s="8">
        <f t="shared" si="136"/>
        <v>25.35</v>
      </c>
      <c r="T857" s="8">
        <f t="shared" si="137"/>
        <v>25.75</v>
      </c>
      <c r="U857" s="7">
        <f t="shared" si="138"/>
        <v>25.683333333333337</v>
      </c>
      <c r="V857" s="7">
        <f t="shared" si="139"/>
        <v>25.700000000000003</v>
      </c>
    </row>
    <row r="858" spans="1:22" ht="13.5" x14ac:dyDescent="0.25">
      <c r="A858" s="3">
        <f>RSI!A858</f>
        <v>43556</v>
      </c>
      <c r="B858" s="2">
        <f>RSI!B858</f>
        <v>0.36</v>
      </c>
      <c r="C858" s="2">
        <f>RSI!I858</f>
        <v>47.679060390899025</v>
      </c>
      <c r="D858" s="2">
        <f>MACD!E858</f>
        <v>-1.2930301161500013E-2</v>
      </c>
      <c r="E858" s="2">
        <f>MACD!F858</f>
        <v>-3.5172697976533079E-3</v>
      </c>
      <c r="F858" s="2">
        <f>'Moving Avg'!D858</f>
        <v>0.36</v>
      </c>
      <c r="G858" s="2">
        <f>'Moving Avg'!F858</f>
        <v>0.34950000000000009</v>
      </c>
      <c r="H858" s="2">
        <f>'Moving Avg'!G858</f>
        <v>0.38379999999999986</v>
      </c>
      <c r="I858" s="2">
        <f>'Moving Avg'!H858</f>
        <v>0.44655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  <c r="M858" s="7">
        <f t="shared" si="130"/>
        <v>25</v>
      </c>
      <c r="N858" s="7">
        <f t="shared" si="131"/>
        <v>45</v>
      </c>
      <c r="O858" s="7">
        <f t="shared" si="132"/>
        <v>0</v>
      </c>
      <c r="P858" s="7">
        <f t="shared" si="133"/>
        <v>33</v>
      </c>
      <c r="Q858" s="8">
        <f t="shared" si="134"/>
        <v>29.45</v>
      </c>
      <c r="R858" s="8">
        <f t="shared" si="135"/>
        <v>22.25</v>
      </c>
      <c r="S858" s="8">
        <f t="shared" si="136"/>
        <v>25.35</v>
      </c>
      <c r="T858" s="8">
        <f t="shared" si="137"/>
        <v>25.75</v>
      </c>
      <c r="U858" s="7">
        <f t="shared" si="138"/>
        <v>25.683333333333337</v>
      </c>
      <c r="V858" s="7">
        <f t="shared" si="139"/>
        <v>25.700000000000003</v>
      </c>
    </row>
    <row r="859" spans="1:22" ht="13.5" x14ac:dyDescent="0.25">
      <c r="A859" s="3">
        <f>RSI!A859</f>
        <v>43557</v>
      </c>
      <c r="B859" s="2">
        <f>RSI!B859</f>
        <v>0.36</v>
      </c>
      <c r="C859" s="2">
        <f>RSI!I859</f>
        <v>47.679060390899025</v>
      </c>
      <c r="D859" s="2">
        <f>MACD!E859</f>
        <v>-1.4127615093858514E-2</v>
      </c>
      <c r="E859" s="2">
        <f>MACD!F859</f>
        <v>-5.6393388568943496E-3</v>
      </c>
      <c r="F859" s="2">
        <f>'Moving Avg'!D859</f>
        <v>0.36</v>
      </c>
      <c r="G859" s="2">
        <f>'Moving Avg'!F859</f>
        <v>0.35050000000000014</v>
      </c>
      <c r="H859" s="2">
        <f>'Moving Avg'!G859</f>
        <v>0.38299999999999984</v>
      </c>
      <c r="I859" s="2">
        <f>'Moving Avg'!H859</f>
        <v>0.44584999999999991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  <c r="M859" s="7">
        <f t="shared" si="130"/>
        <v>25</v>
      </c>
      <c r="N859" s="7">
        <f t="shared" si="131"/>
        <v>45</v>
      </c>
      <c r="O859" s="7">
        <f t="shared" si="132"/>
        <v>0</v>
      </c>
      <c r="P859" s="7">
        <f t="shared" si="133"/>
        <v>33</v>
      </c>
      <c r="Q859" s="8">
        <f t="shared" si="134"/>
        <v>29.45</v>
      </c>
      <c r="R859" s="8">
        <f t="shared" si="135"/>
        <v>22.25</v>
      </c>
      <c r="S859" s="8">
        <f t="shared" si="136"/>
        <v>25.35</v>
      </c>
      <c r="T859" s="8">
        <f t="shared" si="137"/>
        <v>25.75</v>
      </c>
      <c r="U859" s="7">
        <f t="shared" si="138"/>
        <v>25.683333333333337</v>
      </c>
      <c r="V859" s="7">
        <f t="shared" si="139"/>
        <v>25.700000000000003</v>
      </c>
    </row>
    <row r="860" spans="1:22" ht="13.5" x14ac:dyDescent="0.25">
      <c r="A860" s="3">
        <f>RSI!A860</f>
        <v>43558</v>
      </c>
      <c r="B860" s="2">
        <f>RSI!B860</f>
        <v>0.35</v>
      </c>
      <c r="C860" s="2">
        <f>RSI!I860</f>
        <v>37.638546775568003</v>
      </c>
      <c r="D860" s="2">
        <f>MACD!E860</f>
        <v>-1.2853401051189484E-2</v>
      </c>
      <c r="E860" s="2">
        <f>MACD!F860</f>
        <v>-7.0821512957533767E-3</v>
      </c>
      <c r="F860" s="2">
        <f>'Moving Avg'!D860</f>
        <v>0.35799999999999998</v>
      </c>
      <c r="G860" s="2">
        <f>'Moving Avg'!F860</f>
        <v>0.35100000000000009</v>
      </c>
      <c r="H860" s="2">
        <f>'Moving Avg'!G860</f>
        <v>0.38179999999999986</v>
      </c>
      <c r="I860" s="2">
        <f>'Moving Avg'!H860</f>
        <v>0.44504999999999972</v>
      </c>
      <c r="J860" s="5" t="str">
        <f>OBV!F860</f>
        <v>NEUTRAL</v>
      </c>
      <c r="K860" s="5" t="str">
        <f>OBV!G860</f>
        <v>NEUTRAL</v>
      </c>
      <c r="L860" s="5" t="str">
        <f>OBV!H860</f>
        <v>NEUTRAL</v>
      </c>
      <c r="M860" s="7">
        <f t="shared" si="130"/>
        <v>25</v>
      </c>
      <c r="N860" s="7">
        <f t="shared" si="131"/>
        <v>45</v>
      </c>
      <c r="O860" s="7">
        <f t="shared" si="132"/>
        <v>0</v>
      </c>
      <c r="P860" s="7">
        <f t="shared" si="133"/>
        <v>33</v>
      </c>
      <c r="Q860" s="8">
        <f t="shared" si="134"/>
        <v>29.45</v>
      </c>
      <c r="R860" s="8">
        <f t="shared" si="135"/>
        <v>22.25</v>
      </c>
      <c r="S860" s="8">
        <f t="shared" si="136"/>
        <v>25.35</v>
      </c>
      <c r="T860" s="8">
        <f t="shared" si="137"/>
        <v>25.75</v>
      </c>
      <c r="U860" s="7">
        <f t="shared" si="138"/>
        <v>25.683333333333337</v>
      </c>
      <c r="V860" s="7">
        <f t="shared" si="139"/>
        <v>25.700000000000003</v>
      </c>
    </row>
    <row r="861" spans="1:22" ht="13.5" x14ac:dyDescent="0.25">
      <c r="A861" s="3">
        <f>RSI!A861</f>
        <v>43559</v>
      </c>
      <c r="B861" s="2">
        <f>RSI!B861</f>
        <v>0.34</v>
      </c>
      <c r="C861" s="2">
        <f>RSI!I861</f>
        <v>30.680656536729757</v>
      </c>
      <c r="D861" s="2">
        <f>MACD!E861</f>
        <v>-9.429405421734427E-3</v>
      </c>
      <c r="E861" s="2">
        <f>MACD!F861</f>
        <v>-7.5516021209495873E-3</v>
      </c>
      <c r="F861" s="2">
        <f>'Moving Avg'!D861</f>
        <v>0.35400000000000004</v>
      </c>
      <c r="G861" s="2">
        <f>'Moving Avg'!F861</f>
        <v>0.35050000000000009</v>
      </c>
      <c r="H861" s="2">
        <f>'Moving Avg'!G861</f>
        <v>0.38039999999999985</v>
      </c>
      <c r="I861" s="2">
        <f>'Moving Avg'!H861</f>
        <v>0.44409999999999983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  <c r="M861" s="7">
        <f t="shared" si="130"/>
        <v>25</v>
      </c>
      <c r="N861" s="7">
        <f t="shared" si="131"/>
        <v>45</v>
      </c>
      <c r="O861" s="7">
        <f t="shared" si="132"/>
        <v>0</v>
      </c>
      <c r="P861" s="7">
        <f t="shared" si="133"/>
        <v>16.5</v>
      </c>
      <c r="Q861" s="8">
        <f t="shared" si="134"/>
        <v>26.975000000000001</v>
      </c>
      <c r="R861" s="8">
        <f t="shared" si="135"/>
        <v>18.125</v>
      </c>
      <c r="S861" s="8">
        <f t="shared" si="136"/>
        <v>17.925000000000001</v>
      </c>
      <c r="T861" s="8">
        <f t="shared" si="137"/>
        <v>21.625</v>
      </c>
      <c r="U861" s="7">
        <f t="shared" si="138"/>
        <v>21.008333333333336</v>
      </c>
      <c r="V861" s="7">
        <f t="shared" si="139"/>
        <v>21.162500000000001</v>
      </c>
    </row>
    <row r="862" spans="1:22" ht="13.5" x14ac:dyDescent="0.25">
      <c r="A862" s="3">
        <f>RSI!A862</f>
        <v>43560</v>
      </c>
      <c r="B862" s="2">
        <f>RSI!B862</f>
        <v>0.34</v>
      </c>
      <c r="C862" s="2">
        <f>RSI!I862</f>
        <v>30.680656536729742</v>
      </c>
      <c r="D862" s="2">
        <f>MACD!E862</f>
        <v>-6.4114099237654876E-3</v>
      </c>
      <c r="E862" s="2">
        <f>MACD!F862</f>
        <v>-7.3235636815127672E-3</v>
      </c>
      <c r="F862" s="2">
        <f>'Moving Avg'!D862</f>
        <v>0.35</v>
      </c>
      <c r="G862" s="2">
        <f>'Moving Avg'!F862</f>
        <v>0.35000000000000003</v>
      </c>
      <c r="H862" s="2">
        <f>'Moving Avg'!G862</f>
        <v>0.37879999999999986</v>
      </c>
      <c r="I862" s="2">
        <f>'Moving Avg'!H862</f>
        <v>0.44304999999999978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  <c r="M862" s="7">
        <f t="shared" si="130"/>
        <v>25</v>
      </c>
      <c r="N862" s="7">
        <f t="shared" si="131"/>
        <v>0</v>
      </c>
      <c r="O862" s="7">
        <f t="shared" si="132"/>
        <v>0</v>
      </c>
      <c r="P862" s="7">
        <f t="shared" si="133"/>
        <v>16.5</v>
      </c>
      <c r="Q862" s="8">
        <f t="shared" si="134"/>
        <v>11.225</v>
      </c>
      <c r="R862" s="8">
        <f t="shared" si="135"/>
        <v>9.125</v>
      </c>
      <c r="S862" s="8">
        <f t="shared" si="136"/>
        <v>11.175000000000001</v>
      </c>
      <c r="T862" s="8">
        <f t="shared" si="137"/>
        <v>10.375</v>
      </c>
      <c r="U862" s="7">
        <f t="shared" si="138"/>
        <v>10.508333333333335</v>
      </c>
      <c r="V862" s="7">
        <f t="shared" si="139"/>
        <v>10.475000000000001</v>
      </c>
    </row>
    <row r="863" spans="1:22" ht="13.5" x14ac:dyDescent="0.25">
      <c r="A863" s="3">
        <f>RSI!A863</f>
        <v>43563</v>
      </c>
      <c r="B863" s="2">
        <f>RSI!B863</f>
        <v>0.34</v>
      </c>
      <c r="C863" s="2">
        <f>RSI!I863</f>
        <v>30.680656536729757</v>
      </c>
      <c r="D863" s="2">
        <f>MACD!E863</f>
        <v>-3.7458988079919209E-3</v>
      </c>
      <c r="E863" s="2">
        <f>MACD!F863</f>
        <v>-6.6080307068085986E-3</v>
      </c>
      <c r="F863" s="2">
        <f>'Moving Avg'!D863</f>
        <v>0.34600000000000003</v>
      </c>
      <c r="G863" s="2">
        <f>'Moving Avg'!F863</f>
        <v>0.34950000000000003</v>
      </c>
      <c r="H863" s="2">
        <f>'Moving Avg'!G863</f>
        <v>0.37719999999999987</v>
      </c>
      <c r="I863" s="2">
        <f>'Moving Avg'!H863</f>
        <v>0.44189999999999974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  <c r="M863" s="7">
        <f t="shared" si="130"/>
        <v>25</v>
      </c>
      <c r="N863" s="7">
        <f t="shared" si="131"/>
        <v>0</v>
      </c>
      <c r="O863" s="7">
        <f t="shared" si="132"/>
        <v>0</v>
      </c>
      <c r="P863" s="7">
        <f t="shared" si="133"/>
        <v>16.5</v>
      </c>
      <c r="Q863" s="8">
        <f t="shared" si="134"/>
        <v>11.225</v>
      </c>
      <c r="R863" s="8">
        <f t="shared" si="135"/>
        <v>9.125</v>
      </c>
      <c r="S863" s="8">
        <f t="shared" si="136"/>
        <v>11.175000000000001</v>
      </c>
      <c r="T863" s="8">
        <f t="shared" si="137"/>
        <v>10.375</v>
      </c>
      <c r="U863" s="7">
        <f t="shared" si="138"/>
        <v>10.508333333333335</v>
      </c>
      <c r="V863" s="7">
        <f t="shared" si="139"/>
        <v>10.475000000000001</v>
      </c>
    </row>
    <row r="864" spans="1:22" ht="13.5" x14ac:dyDescent="0.25">
      <c r="A864" s="3">
        <f>RSI!A864</f>
        <v>43565</v>
      </c>
      <c r="B864" s="2">
        <f>RSI!B864</f>
        <v>0.34</v>
      </c>
      <c r="C864" s="2">
        <f>RSI!I864</f>
        <v>30.680656536729742</v>
      </c>
      <c r="D864" s="2">
        <f>MACD!E864</f>
        <v>-1.3869268647734301E-3</v>
      </c>
      <c r="E864" s="2">
        <f>MACD!F864</f>
        <v>-5.5638099384015651E-3</v>
      </c>
      <c r="F864" s="2">
        <f>'Moving Avg'!D864</f>
        <v>0.34200000000000003</v>
      </c>
      <c r="G864" s="2">
        <f>'Moving Avg'!F864</f>
        <v>0.34949999999999998</v>
      </c>
      <c r="H864" s="2">
        <f>'Moving Avg'!G864</f>
        <v>0.37559999999999988</v>
      </c>
      <c r="I864" s="2">
        <f>'Moving Avg'!H864</f>
        <v>0.4408499999999998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0</v>
      </c>
      <c r="P864" s="7">
        <f t="shared" si="133"/>
        <v>16.5</v>
      </c>
      <c r="Q864" s="8">
        <f t="shared" si="134"/>
        <v>11.225</v>
      </c>
      <c r="R864" s="8">
        <f t="shared" si="135"/>
        <v>9.125</v>
      </c>
      <c r="S864" s="8">
        <f t="shared" si="136"/>
        <v>11.175000000000001</v>
      </c>
      <c r="T864" s="8">
        <f t="shared" si="137"/>
        <v>10.375</v>
      </c>
      <c r="U864" s="7">
        <f t="shared" si="138"/>
        <v>10.508333333333335</v>
      </c>
      <c r="V864" s="7">
        <f t="shared" si="139"/>
        <v>10.475000000000001</v>
      </c>
    </row>
    <row r="865" spans="1:22" ht="13.5" x14ac:dyDescent="0.25">
      <c r="A865" s="3">
        <f>RSI!A865</f>
        <v>43566</v>
      </c>
      <c r="B865" s="2">
        <f>RSI!B865</f>
        <v>0.34</v>
      </c>
      <c r="C865" s="2">
        <f>RSI!I865</f>
        <v>30.680656536729742</v>
      </c>
      <c r="D865" s="2">
        <f>MACD!E865</f>
        <v>7.0499618891367577E-4</v>
      </c>
      <c r="E865" s="2">
        <f>MACD!F865</f>
        <v>-4.3100487129385167E-3</v>
      </c>
      <c r="F865" s="2">
        <f>'Moving Avg'!D865</f>
        <v>0.34</v>
      </c>
      <c r="G865" s="2">
        <f>'Moving Avg'!F865</f>
        <v>0.35</v>
      </c>
      <c r="H865" s="2">
        <f>'Moving Avg'!G865</f>
        <v>0.37399999999999983</v>
      </c>
      <c r="I865" s="2">
        <f>'Moving Avg'!H865</f>
        <v>0.43974999999999986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0</v>
      </c>
      <c r="P865" s="7">
        <f t="shared" si="133"/>
        <v>16.5</v>
      </c>
      <c r="Q865" s="8">
        <f t="shared" si="134"/>
        <v>11.225</v>
      </c>
      <c r="R865" s="8">
        <f t="shared" si="135"/>
        <v>9.125</v>
      </c>
      <c r="S865" s="8">
        <f t="shared" si="136"/>
        <v>11.175000000000001</v>
      </c>
      <c r="T865" s="8">
        <f t="shared" si="137"/>
        <v>10.375</v>
      </c>
      <c r="U865" s="7">
        <f t="shared" si="138"/>
        <v>10.508333333333335</v>
      </c>
      <c r="V865" s="7">
        <f t="shared" si="139"/>
        <v>10.475000000000001</v>
      </c>
    </row>
    <row r="866" spans="1:22" ht="13.5" x14ac:dyDescent="0.25">
      <c r="A866" s="3">
        <f>RSI!A866</f>
        <v>43567</v>
      </c>
      <c r="B866" s="2">
        <f>RSI!B866</f>
        <v>0.34</v>
      </c>
      <c r="C866" s="2">
        <f>RSI!I866</f>
        <v>30.680656536729742</v>
      </c>
      <c r="D866" s="2">
        <f>MACD!E866</f>
        <v>2.5638533256894247E-3</v>
      </c>
      <c r="E866" s="2">
        <f>MACD!F866</f>
        <v>-2.9352683052129287E-3</v>
      </c>
      <c r="F866" s="2">
        <f>'Moving Avg'!D866</f>
        <v>0.34</v>
      </c>
      <c r="G866" s="2">
        <f>'Moving Avg'!F866</f>
        <v>0.34999999999999992</v>
      </c>
      <c r="H866" s="2">
        <f>'Moving Avg'!G866</f>
        <v>0.3723999999999999</v>
      </c>
      <c r="I866" s="2">
        <f>'Moving Avg'!H866</f>
        <v>0.43864999999999993</v>
      </c>
      <c r="J866" s="5" t="str">
        <f>OBV!F866</f>
        <v>NEUTRAL</v>
      </c>
      <c r="K866" s="5" t="str">
        <f>OBV!G866</f>
        <v>NEUTRAL</v>
      </c>
      <c r="L866" s="5" t="str">
        <f>OBV!H866</f>
        <v>NEUTRAL</v>
      </c>
      <c r="M866" s="7">
        <f t="shared" si="130"/>
        <v>25</v>
      </c>
      <c r="N866" s="7">
        <f t="shared" si="131"/>
        <v>0</v>
      </c>
      <c r="O866" s="7">
        <f t="shared" si="132"/>
        <v>0</v>
      </c>
      <c r="P866" s="7">
        <f t="shared" si="133"/>
        <v>33</v>
      </c>
      <c r="Q866" s="8">
        <f t="shared" si="134"/>
        <v>13.7</v>
      </c>
      <c r="R866" s="8">
        <f t="shared" si="135"/>
        <v>13.25</v>
      </c>
      <c r="S866" s="8">
        <f t="shared" si="136"/>
        <v>18.600000000000001</v>
      </c>
      <c r="T866" s="8">
        <f t="shared" si="137"/>
        <v>14.5</v>
      </c>
      <c r="U866" s="7">
        <f t="shared" si="138"/>
        <v>15.183333333333332</v>
      </c>
      <c r="V866" s="7">
        <f t="shared" si="139"/>
        <v>15.012499999999999</v>
      </c>
    </row>
    <row r="867" spans="1:22" ht="13.5" x14ac:dyDescent="0.25">
      <c r="A867" s="3">
        <f>RSI!A867</f>
        <v>43570</v>
      </c>
      <c r="B867" s="2">
        <f>RSI!B867</f>
        <v>0.34</v>
      </c>
      <c r="C867" s="2">
        <f>RSI!I867</f>
        <v>30.680656536729757</v>
      </c>
      <c r="D867" s="2">
        <f>MACD!E867</f>
        <v>4.2189254034973311E-3</v>
      </c>
      <c r="E867" s="2">
        <f>MACD!F867</f>
        <v>-1.504429563470877E-3</v>
      </c>
      <c r="F867" s="2">
        <f>'Moving Avg'!D867</f>
        <v>0.34</v>
      </c>
      <c r="G867" s="2">
        <f>'Moving Avg'!F867</f>
        <v>0.34999999999999992</v>
      </c>
      <c r="H867" s="2">
        <f>'Moving Avg'!G867</f>
        <v>0.37079999999999985</v>
      </c>
      <c r="I867" s="2">
        <f>'Moving Avg'!H867</f>
        <v>0.43754999999999994</v>
      </c>
      <c r="J867" s="5" t="str">
        <f>OBV!F867</f>
        <v>NEUTRAL</v>
      </c>
      <c r="K867" s="5" t="str">
        <f>OBV!G867</f>
        <v>NEUTRAL</v>
      </c>
      <c r="L867" s="5" t="str">
        <f>OBV!H867</f>
        <v>NEUTRAL</v>
      </c>
      <c r="M867" s="7">
        <f t="shared" si="130"/>
        <v>25</v>
      </c>
      <c r="N867" s="7">
        <f t="shared" si="131"/>
        <v>0</v>
      </c>
      <c r="O867" s="7">
        <f t="shared" si="132"/>
        <v>0</v>
      </c>
      <c r="P867" s="7">
        <f t="shared" si="133"/>
        <v>33</v>
      </c>
      <c r="Q867" s="8">
        <f t="shared" si="134"/>
        <v>13.7</v>
      </c>
      <c r="R867" s="8">
        <f t="shared" si="135"/>
        <v>13.25</v>
      </c>
      <c r="S867" s="8">
        <f t="shared" si="136"/>
        <v>18.600000000000001</v>
      </c>
      <c r="T867" s="8">
        <f t="shared" si="137"/>
        <v>14.5</v>
      </c>
      <c r="U867" s="7">
        <f t="shared" si="138"/>
        <v>15.183333333333332</v>
      </c>
      <c r="V867" s="7">
        <f t="shared" si="139"/>
        <v>15.012499999999999</v>
      </c>
    </row>
    <row r="868" spans="1:22" ht="13.5" x14ac:dyDescent="0.25">
      <c r="A868" s="3">
        <f>RSI!A868</f>
        <v>43571</v>
      </c>
      <c r="B868" s="2">
        <f>RSI!B868</f>
        <v>0.34</v>
      </c>
      <c r="C868" s="2">
        <f>RSI!I868</f>
        <v>30.680656536729757</v>
      </c>
      <c r="D868" s="2">
        <f>MACD!E868</f>
        <v>5.6954756023098185E-3</v>
      </c>
      <c r="E868" s="2">
        <f>MACD!F868</f>
        <v>-6.4448530314738023E-5</v>
      </c>
      <c r="F868" s="2">
        <f>'Moving Avg'!D868</f>
        <v>0.34</v>
      </c>
      <c r="G868" s="2">
        <f>'Moving Avg'!F868</f>
        <v>0.34999999999999987</v>
      </c>
      <c r="H868" s="2">
        <f>'Moving Avg'!G868</f>
        <v>0.36919999999999986</v>
      </c>
      <c r="I868" s="2">
        <f>'Moving Avg'!H868</f>
        <v>0.43640000000000001</v>
      </c>
      <c r="J868" s="5" t="str">
        <f>OBV!F868</f>
        <v>NEUTRAL</v>
      </c>
      <c r="K868" s="5" t="str">
        <f>OBV!G868</f>
        <v>NEUTRAL</v>
      </c>
      <c r="L868" s="5" t="str">
        <f>OBV!H868</f>
        <v>NEUTRAL</v>
      </c>
      <c r="M868" s="7">
        <f t="shared" si="130"/>
        <v>25</v>
      </c>
      <c r="N868" s="7">
        <f t="shared" si="131"/>
        <v>0</v>
      </c>
      <c r="O868" s="7">
        <f t="shared" si="132"/>
        <v>0</v>
      </c>
      <c r="P868" s="7">
        <f t="shared" si="133"/>
        <v>33</v>
      </c>
      <c r="Q868" s="8">
        <f t="shared" si="134"/>
        <v>13.7</v>
      </c>
      <c r="R868" s="8">
        <f t="shared" si="135"/>
        <v>13.25</v>
      </c>
      <c r="S868" s="8">
        <f t="shared" si="136"/>
        <v>18.600000000000001</v>
      </c>
      <c r="T868" s="8">
        <f t="shared" si="137"/>
        <v>14.5</v>
      </c>
      <c r="U868" s="7">
        <f t="shared" si="138"/>
        <v>15.183333333333332</v>
      </c>
      <c r="V868" s="7">
        <f t="shared" si="139"/>
        <v>15.012499999999999</v>
      </c>
    </row>
    <row r="869" spans="1:22" ht="13.5" x14ac:dyDescent="0.25">
      <c r="A869" s="3">
        <f>RSI!A869</f>
        <v>43572</v>
      </c>
      <c r="B869" s="2">
        <f>RSI!B869</f>
        <v>0.34</v>
      </c>
      <c r="C869" s="2">
        <f>RSI!I869</f>
        <v>30.680656536729757</v>
      </c>
      <c r="D869" s="2">
        <f>MACD!E869</f>
        <v>7.0153314492163443E-3</v>
      </c>
      <c r="E869" s="2">
        <f>MACD!F869</f>
        <v>1.3515074655914784E-3</v>
      </c>
      <c r="F869" s="2">
        <f>'Moving Avg'!D869</f>
        <v>0.34</v>
      </c>
      <c r="G869" s="2">
        <f>'Moving Avg'!F869</f>
        <v>0.34999999999999992</v>
      </c>
      <c r="H869" s="2">
        <f>'Moving Avg'!G869</f>
        <v>0.36759999999999982</v>
      </c>
      <c r="I869" s="2">
        <f>'Moving Avg'!H869</f>
        <v>0.43524999999999997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  <c r="M869" s="7">
        <f t="shared" si="130"/>
        <v>25</v>
      </c>
      <c r="N869" s="7">
        <f t="shared" si="131"/>
        <v>0</v>
      </c>
      <c r="O869" s="7">
        <f t="shared" si="132"/>
        <v>0</v>
      </c>
      <c r="P869" s="7">
        <f t="shared" si="133"/>
        <v>33</v>
      </c>
      <c r="Q869" s="8">
        <f t="shared" si="134"/>
        <v>13.7</v>
      </c>
      <c r="R869" s="8">
        <f t="shared" si="135"/>
        <v>13.25</v>
      </c>
      <c r="S869" s="8">
        <f t="shared" si="136"/>
        <v>18.600000000000001</v>
      </c>
      <c r="T869" s="8">
        <f t="shared" si="137"/>
        <v>14.5</v>
      </c>
      <c r="U869" s="7">
        <f t="shared" si="138"/>
        <v>15.183333333333332</v>
      </c>
      <c r="V869" s="7">
        <f t="shared" si="139"/>
        <v>15.012499999999999</v>
      </c>
    </row>
    <row r="870" spans="1:22" ht="13.5" x14ac:dyDescent="0.25">
      <c r="A870" s="3">
        <f>RSI!A870</f>
        <v>43573</v>
      </c>
      <c r="B870" s="2">
        <f>RSI!B870</f>
        <v>0.33</v>
      </c>
      <c r="C870" s="2">
        <f>RSI!I870</f>
        <v>22.556495780130774</v>
      </c>
      <c r="D870" s="2">
        <f>MACD!E870</f>
        <v>7.3996591760039365E-3</v>
      </c>
      <c r="E870" s="2">
        <f>MACD!F870</f>
        <v>2.56113780767397E-3</v>
      </c>
      <c r="F870" s="2">
        <f>'Moving Avg'!D870</f>
        <v>0.33800000000000002</v>
      </c>
      <c r="G870" s="2">
        <f>'Moving Avg'!F870</f>
        <v>0.34899999999999992</v>
      </c>
      <c r="H870" s="2">
        <f>'Moving Avg'!G870</f>
        <v>0.36579999999999985</v>
      </c>
      <c r="I870" s="2">
        <f>'Moving Avg'!H870</f>
        <v>0.43404999999999999</v>
      </c>
      <c r="J870" s="5" t="str">
        <f>OBV!F870</f>
        <v>BEARISH</v>
      </c>
      <c r="K870" s="5" t="str">
        <f>OBV!G870</f>
        <v>NEUTRAL</v>
      </c>
      <c r="L870" s="5" t="str">
        <f>OBV!H870</f>
        <v>CONFIRMED BEARISH</v>
      </c>
      <c r="M870" s="7">
        <f t="shared" si="130"/>
        <v>50</v>
      </c>
      <c r="N870" s="7">
        <f t="shared" si="131"/>
        <v>0</v>
      </c>
      <c r="O870" s="7">
        <f t="shared" si="132"/>
        <v>0</v>
      </c>
      <c r="P870" s="7">
        <f t="shared" si="133"/>
        <v>16.5</v>
      </c>
      <c r="Q870" s="8">
        <f t="shared" si="134"/>
        <v>19.975000000000001</v>
      </c>
      <c r="R870" s="8">
        <f t="shared" si="135"/>
        <v>14.125</v>
      </c>
      <c r="S870" s="8">
        <f t="shared" si="136"/>
        <v>14.925000000000001</v>
      </c>
      <c r="T870" s="8">
        <f t="shared" si="137"/>
        <v>16.625</v>
      </c>
      <c r="U870" s="7">
        <f t="shared" si="138"/>
        <v>16.341666666666669</v>
      </c>
      <c r="V870" s="7">
        <f t="shared" si="139"/>
        <v>16.412500000000001</v>
      </c>
    </row>
    <row r="871" spans="1:22" ht="13.5" x14ac:dyDescent="0.25">
      <c r="A871" s="3">
        <f>RSI!A871</f>
        <v>43574</v>
      </c>
      <c r="B871" s="2">
        <f>RSI!B871</f>
        <v>0.33</v>
      </c>
      <c r="C871" s="2">
        <f>RSI!I871</f>
        <v>22.556495780130774</v>
      </c>
      <c r="D871" s="2">
        <f>MACD!E871</f>
        <v>6.3059027320226946E-3</v>
      </c>
      <c r="E871" s="2">
        <f>MACD!F871</f>
        <v>3.310090792543715E-3</v>
      </c>
      <c r="F871" s="2">
        <f>'Moving Avg'!D871</f>
        <v>0.33600000000000002</v>
      </c>
      <c r="G871" s="2">
        <f>'Moving Avg'!F871</f>
        <v>0.34749999999999992</v>
      </c>
      <c r="H871" s="2">
        <f>'Moving Avg'!G871</f>
        <v>0.36399999999999977</v>
      </c>
      <c r="I871" s="2">
        <f>'Moving Avg'!H871</f>
        <v>0.43290000000000001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  <c r="M871" s="7">
        <f t="shared" si="130"/>
        <v>50</v>
      </c>
      <c r="N871" s="7">
        <f t="shared" si="131"/>
        <v>0</v>
      </c>
      <c r="O871" s="7">
        <f t="shared" si="132"/>
        <v>0</v>
      </c>
      <c r="P871" s="7">
        <f t="shared" si="133"/>
        <v>16.5</v>
      </c>
      <c r="Q871" s="8">
        <f t="shared" si="134"/>
        <v>19.975000000000001</v>
      </c>
      <c r="R871" s="8">
        <f t="shared" si="135"/>
        <v>14.125</v>
      </c>
      <c r="S871" s="8">
        <f t="shared" si="136"/>
        <v>14.925000000000001</v>
      </c>
      <c r="T871" s="8">
        <f t="shared" si="137"/>
        <v>16.625</v>
      </c>
      <c r="U871" s="7">
        <f t="shared" si="138"/>
        <v>16.341666666666669</v>
      </c>
      <c r="V871" s="7">
        <f t="shared" si="139"/>
        <v>16.412500000000001</v>
      </c>
    </row>
    <row r="872" spans="1:22" ht="13.5" x14ac:dyDescent="0.25">
      <c r="A872" s="3">
        <f>RSI!A872</f>
        <v>43577</v>
      </c>
      <c r="B872" s="2">
        <f>RSI!B872</f>
        <v>0.33</v>
      </c>
      <c r="C872" s="2">
        <f>RSI!I872</f>
        <v>22.556495780130774</v>
      </c>
      <c r="D872" s="2">
        <f>MACD!E872</f>
        <v>5.4910690197066403E-3</v>
      </c>
      <c r="E872" s="2">
        <f>MACD!F872</f>
        <v>3.7462864379762999E-3</v>
      </c>
      <c r="F872" s="2">
        <f>'Moving Avg'!D872</f>
        <v>0.33400000000000002</v>
      </c>
      <c r="G872" s="2">
        <f>'Moving Avg'!F872</f>
        <v>0.34599999999999997</v>
      </c>
      <c r="H872" s="2">
        <f>'Moving Avg'!G872</f>
        <v>0.3621999999999998</v>
      </c>
      <c r="I872" s="2">
        <f>'Moving Avg'!H872</f>
        <v>0.43174999999999997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50</v>
      </c>
      <c r="N872" s="7">
        <f t="shared" si="131"/>
        <v>0</v>
      </c>
      <c r="O872" s="7">
        <f t="shared" si="132"/>
        <v>0</v>
      </c>
      <c r="P872" s="7">
        <f t="shared" si="133"/>
        <v>16.5</v>
      </c>
      <c r="Q872" s="8">
        <f t="shared" si="134"/>
        <v>19.975000000000001</v>
      </c>
      <c r="R872" s="8">
        <f t="shared" si="135"/>
        <v>14.125</v>
      </c>
      <c r="S872" s="8">
        <f t="shared" si="136"/>
        <v>14.925000000000001</v>
      </c>
      <c r="T872" s="8">
        <f t="shared" si="137"/>
        <v>16.625</v>
      </c>
      <c r="U872" s="7">
        <f t="shared" si="138"/>
        <v>16.341666666666669</v>
      </c>
      <c r="V872" s="7">
        <f t="shared" si="139"/>
        <v>16.412500000000001</v>
      </c>
    </row>
    <row r="873" spans="1:22" ht="13.5" x14ac:dyDescent="0.25">
      <c r="A873" s="3">
        <f>RSI!A873</f>
        <v>43578</v>
      </c>
      <c r="B873" s="2">
        <f>RSI!B873</f>
        <v>0.32</v>
      </c>
      <c r="C873" s="2">
        <f>RSI!I873</f>
        <v>16.950522731904087</v>
      </c>
      <c r="D873" s="2">
        <f>MACD!E873</f>
        <v>5.644791108123326E-3</v>
      </c>
      <c r="E873" s="2">
        <f>MACD!F873</f>
        <v>4.1259873720057051E-3</v>
      </c>
      <c r="F873" s="2">
        <f>'Moving Avg'!D873</f>
        <v>0.33</v>
      </c>
      <c r="G873" s="2">
        <f>'Moving Avg'!F873</f>
        <v>0.34399999999999997</v>
      </c>
      <c r="H873" s="2">
        <f>'Moving Avg'!G873</f>
        <v>0.36019999999999974</v>
      </c>
      <c r="I873" s="2">
        <f>'Moving Avg'!H873</f>
        <v>0.43054999999999993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  <c r="M873" s="7">
        <f t="shared" si="130"/>
        <v>50</v>
      </c>
      <c r="N873" s="7">
        <f t="shared" si="131"/>
        <v>0</v>
      </c>
      <c r="O873" s="7">
        <f t="shared" si="132"/>
        <v>0</v>
      </c>
      <c r="P873" s="7">
        <f t="shared" si="133"/>
        <v>16.5</v>
      </c>
      <c r="Q873" s="8">
        <f t="shared" si="134"/>
        <v>19.975000000000001</v>
      </c>
      <c r="R873" s="8">
        <f t="shared" si="135"/>
        <v>14.125</v>
      </c>
      <c r="S873" s="8">
        <f t="shared" si="136"/>
        <v>14.925000000000001</v>
      </c>
      <c r="T873" s="8">
        <f t="shared" si="137"/>
        <v>16.625</v>
      </c>
      <c r="U873" s="7">
        <f t="shared" si="138"/>
        <v>16.341666666666669</v>
      </c>
      <c r="V873" s="7">
        <f t="shared" si="139"/>
        <v>16.412500000000001</v>
      </c>
    </row>
    <row r="874" spans="1:22" ht="13.5" x14ac:dyDescent="0.25">
      <c r="A874" s="3">
        <f>RSI!A874</f>
        <v>43579</v>
      </c>
      <c r="B874" s="2">
        <f>RSI!B874</f>
        <v>0.32</v>
      </c>
      <c r="C874" s="2">
        <f>RSI!I874</f>
        <v>16.950522731904087</v>
      </c>
      <c r="D874" s="2">
        <f>MACD!E874</f>
        <v>5.9288207659070613E-3</v>
      </c>
      <c r="E874" s="2">
        <f>MACD!F874</f>
        <v>4.4865540507859764E-3</v>
      </c>
      <c r="F874" s="2">
        <f>'Moving Avg'!D874</f>
        <v>0.32600000000000001</v>
      </c>
      <c r="G874" s="2">
        <f>'Moving Avg'!F874</f>
        <v>0.34199999999999997</v>
      </c>
      <c r="H874" s="2">
        <f>'Moving Avg'!G874</f>
        <v>0.35819999999999974</v>
      </c>
      <c r="I874" s="2">
        <f>'Moving Avg'!H874</f>
        <v>0.42939999999999989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  <c r="M874" s="7">
        <f t="shared" si="130"/>
        <v>50</v>
      </c>
      <c r="N874" s="7">
        <f t="shared" si="131"/>
        <v>0</v>
      </c>
      <c r="O874" s="7">
        <f t="shared" si="132"/>
        <v>0</v>
      </c>
      <c r="P874" s="7">
        <f t="shared" si="133"/>
        <v>16.5</v>
      </c>
      <c r="Q874" s="8">
        <f t="shared" si="134"/>
        <v>19.975000000000001</v>
      </c>
      <c r="R874" s="8">
        <f t="shared" si="135"/>
        <v>14.125</v>
      </c>
      <c r="S874" s="8">
        <f t="shared" si="136"/>
        <v>14.925000000000001</v>
      </c>
      <c r="T874" s="8">
        <f t="shared" si="137"/>
        <v>16.625</v>
      </c>
      <c r="U874" s="7">
        <f t="shared" si="138"/>
        <v>16.341666666666669</v>
      </c>
      <c r="V874" s="7">
        <f t="shared" si="139"/>
        <v>16.412500000000001</v>
      </c>
    </row>
    <row r="875" spans="1:22" ht="13.5" x14ac:dyDescent="0.25">
      <c r="A875" s="3">
        <f>RSI!A875</f>
        <v>43580</v>
      </c>
      <c r="B875" s="2">
        <f>RSI!B875</f>
        <v>0.32</v>
      </c>
      <c r="C875" s="2">
        <f>RSI!I875</f>
        <v>16.950522731904087</v>
      </c>
      <c r="D875" s="2">
        <f>MACD!E875</f>
        <v>6.3117064434765613E-3</v>
      </c>
      <c r="E875" s="2">
        <f>MACD!F875</f>
        <v>4.851584529324094E-3</v>
      </c>
      <c r="F875" s="2">
        <f>'Moving Avg'!D875</f>
        <v>0.32400000000000001</v>
      </c>
      <c r="G875" s="2">
        <f>'Moving Avg'!F875</f>
        <v>0.33999999999999997</v>
      </c>
      <c r="H875" s="2">
        <f>'Moving Avg'!G875</f>
        <v>0.35619999999999974</v>
      </c>
      <c r="I875" s="2">
        <f>'Moving Avg'!H875</f>
        <v>0.42819999999999986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  <c r="M875" s="7">
        <f t="shared" si="130"/>
        <v>50</v>
      </c>
      <c r="N875" s="7">
        <f t="shared" si="131"/>
        <v>0</v>
      </c>
      <c r="O875" s="7">
        <f t="shared" si="132"/>
        <v>0</v>
      </c>
      <c r="P875" s="7">
        <f t="shared" si="133"/>
        <v>33</v>
      </c>
      <c r="Q875" s="8">
        <f t="shared" si="134"/>
        <v>22.45</v>
      </c>
      <c r="R875" s="8">
        <f t="shared" si="135"/>
        <v>18.25</v>
      </c>
      <c r="S875" s="8">
        <f t="shared" si="136"/>
        <v>22.35</v>
      </c>
      <c r="T875" s="8">
        <f t="shared" si="137"/>
        <v>20.75</v>
      </c>
      <c r="U875" s="7">
        <f t="shared" si="138"/>
        <v>21.016666666666669</v>
      </c>
      <c r="V875" s="7">
        <f t="shared" si="139"/>
        <v>20.950000000000003</v>
      </c>
    </row>
    <row r="876" spans="1:22" ht="13.5" x14ac:dyDescent="0.25">
      <c r="A876" s="3">
        <f>RSI!A876</f>
        <v>43581</v>
      </c>
      <c r="B876" s="2">
        <f>RSI!B876</f>
        <v>0.32</v>
      </c>
      <c r="C876" s="2">
        <f>RSI!I876</f>
        <v>16.950522731904087</v>
      </c>
      <c r="D876" s="2">
        <f>MACD!E876</f>
        <v>6.7676800490540923E-3</v>
      </c>
      <c r="E876" s="2">
        <f>MACD!F876</f>
        <v>5.234803633270094E-3</v>
      </c>
      <c r="F876" s="2">
        <f>'Moving Avg'!D876</f>
        <v>0.32200000000000001</v>
      </c>
      <c r="G876" s="2">
        <f>'Moving Avg'!F876</f>
        <v>0.33800000000000002</v>
      </c>
      <c r="H876" s="2">
        <f>'Moving Avg'!G876</f>
        <v>0.35419999999999979</v>
      </c>
      <c r="I876" s="2">
        <f>'Moving Avg'!H876</f>
        <v>0.42699999999999982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  <c r="M876" s="7">
        <f t="shared" si="130"/>
        <v>50</v>
      </c>
      <c r="N876" s="7">
        <f t="shared" si="131"/>
        <v>0</v>
      </c>
      <c r="O876" s="7">
        <f t="shared" si="132"/>
        <v>0</v>
      </c>
      <c r="P876" s="7">
        <f t="shared" si="133"/>
        <v>33</v>
      </c>
      <c r="Q876" s="8">
        <f t="shared" si="134"/>
        <v>22.45</v>
      </c>
      <c r="R876" s="8">
        <f t="shared" si="135"/>
        <v>18.25</v>
      </c>
      <c r="S876" s="8">
        <f t="shared" si="136"/>
        <v>22.35</v>
      </c>
      <c r="T876" s="8">
        <f t="shared" si="137"/>
        <v>20.75</v>
      </c>
      <c r="U876" s="7">
        <f t="shared" si="138"/>
        <v>21.016666666666669</v>
      </c>
      <c r="V876" s="7">
        <f t="shared" si="139"/>
        <v>20.950000000000003</v>
      </c>
    </row>
    <row r="877" spans="1:22" ht="13.5" x14ac:dyDescent="0.25">
      <c r="A877" s="3">
        <f>RSI!A877</f>
        <v>43584</v>
      </c>
      <c r="B877" s="2">
        <f>RSI!B877</f>
        <v>0.32</v>
      </c>
      <c r="C877" s="2">
        <f>RSI!I877</f>
        <v>16.950522731904087</v>
      </c>
      <c r="D877" s="2">
        <f>MACD!E877</f>
        <v>7.2757199958848329E-3</v>
      </c>
      <c r="E877" s="2">
        <f>MACD!F877</f>
        <v>5.6429869057930421E-3</v>
      </c>
      <c r="F877" s="2">
        <f>'Moving Avg'!D877</f>
        <v>0.32</v>
      </c>
      <c r="G877" s="2">
        <f>'Moving Avg'!F877</f>
        <v>0.33600000000000002</v>
      </c>
      <c r="H877" s="2">
        <f>'Moving Avg'!G877</f>
        <v>0.35219999999999985</v>
      </c>
      <c r="I877" s="2">
        <f>'Moving Avg'!H877</f>
        <v>0.42589999999999983</v>
      </c>
      <c r="J877" s="5" t="str">
        <f>OBV!F877</f>
        <v>NEUTRAL</v>
      </c>
      <c r="K877" s="5" t="str">
        <f>OBV!G877</f>
        <v>NEUTRAL</v>
      </c>
      <c r="L877" s="5" t="str">
        <f>OBV!H877</f>
        <v>NEUTRAL</v>
      </c>
      <c r="M877" s="7">
        <f t="shared" si="130"/>
        <v>50</v>
      </c>
      <c r="N877" s="7">
        <f t="shared" si="131"/>
        <v>0</v>
      </c>
      <c r="O877" s="7">
        <f t="shared" si="132"/>
        <v>0</v>
      </c>
      <c r="P877" s="7">
        <f t="shared" si="133"/>
        <v>33</v>
      </c>
      <c r="Q877" s="8">
        <f t="shared" si="134"/>
        <v>22.45</v>
      </c>
      <c r="R877" s="8">
        <f t="shared" si="135"/>
        <v>18.25</v>
      </c>
      <c r="S877" s="8">
        <f t="shared" si="136"/>
        <v>22.35</v>
      </c>
      <c r="T877" s="8">
        <f t="shared" si="137"/>
        <v>20.75</v>
      </c>
      <c r="U877" s="7">
        <f t="shared" si="138"/>
        <v>21.016666666666669</v>
      </c>
      <c r="V877" s="7">
        <f t="shared" si="139"/>
        <v>20.950000000000003</v>
      </c>
    </row>
    <row r="878" spans="1:22" ht="13.5" x14ac:dyDescent="0.25">
      <c r="A878" s="3">
        <f>RSI!A878</f>
        <v>43585</v>
      </c>
      <c r="B878" s="2">
        <f>RSI!B878</f>
        <v>0.32</v>
      </c>
      <c r="C878" s="2">
        <f>RSI!I878</f>
        <v>16.950522731904087</v>
      </c>
      <c r="D878" s="2">
        <f>MACD!E878</f>
        <v>7.8187630311980505E-3</v>
      </c>
      <c r="E878" s="2">
        <f>MACD!F878</f>
        <v>6.0781421308740442E-3</v>
      </c>
      <c r="F878" s="2">
        <f>'Moving Avg'!D878</f>
        <v>0.32</v>
      </c>
      <c r="G878" s="2">
        <f>'Moving Avg'!F878</f>
        <v>0.33400000000000007</v>
      </c>
      <c r="H878" s="2">
        <f>'Moving Avg'!G878</f>
        <v>0.35019999999999984</v>
      </c>
      <c r="I878" s="2">
        <f>'Moving Avg'!H878</f>
        <v>0.42484999999999978</v>
      </c>
      <c r="J878" s="5" t="str">
        <f>OBV!F878</f>
        <v>NEUTRAL</v>
      </c>
      <c r="K878" s="5" t="str">
        <f>OBV!G878</f>
        <v>NEUTRAL</v>
      </c>
      <c r="L878" s="5" t="str">
        <f>OBV!H878</f>
        <v>NEUTRAL</v>
      </c>
      <c r="M878" s="7">
        <f t="shared" si="130"/>
        <v>50</v>
      </c>
      <c r="N878" s="7">
        <f t="shared" si="131"/>
        <v>0</v>
      </c>
      <c r="O878" s="7">
        <f t="shared" si="132"/>
        <v>0</v>
      </c>
      <c r="P878" s="7">
        <f t="shared" si="133"/>
        <v>33</v>
      </c>
      <c r="Q878" s="8">
        <f t="shared" si="134"/>
        <v>22.45</v>
      </c>
      <c r="R878" s="8">
        <f t="shared" si="135"/>
        <v>18.25</v>
      </c>
      <c r="S878" s="8">
        <f t="shared" si="136"/>
        <v>22.35</v>
      </c>
      <c r="T878" s="8">
        <f t="shared" si="137"/>
        <v>20.75</v>
      </c>
      <c r="U878" s="7">
        <f t="shared" si="138"/>
        <v>21.016666666666669</v>
      </c>
      <c r="V878" s="7">
        <f t="shared" si="139"/>
        <v>20.950000000000003</v>
      </c>
    </row>
    <row r="879" spans="1:22" ht="13.5" x14ac:dyDescent="0.25">
      <c r="A879" s="3">
        <f>RSI!A879</f>
        <v>43587</v>
      </c>
      <c r="B879" s="2">
        <f>RSI!B879</f>
        <v>0.32</v>
      </c>
      <c r="C879" s="2">
        <f>RSI!I879</f>
        <v>16.950522731904087</v>
      </c>
      <c r="D879" s="2">
        <f>MACD!E879</f>
        <v>8.3830416140651121E-3</v>
      </c>
      <c r="E879" s="2">
        <f>MACD!F879</f>
        <v>6.5391220275122577E-3</v>
      </c>
      <c r="F879" s="2">
        <f>'Moving Avg'!D879</f>
        <v>0.32</v>
      </c>
      <c r="G879" s="2">
        <f>'Moving Avg'!F879</f>
        <v>0.33200000000000007</v>
      </c>
      <c r="H879" s="2">
        <f>'Moving Avg'!G879</f>
        <v>0.34819999999999984</v>
      </c>
      <c r="I879" s="2">
        <f>'Moving Avg'!H879</f>
        <v>0.42389999999999972</v>
      </c>
      <c r="J879" s="5" t="str">
        <f>OBV!F879</f>
        <v>NEUTRAL</v>
      </c>
      <c r="K879" s="5" t="str">
        <f>OBV!G879</f>
        <v>NEUTRAL</v>
      </c>
      <c r="L879" s="5" t="str">
        <f>OBV!H879</f>
        <v>NEUTRAL</v>
      </c>
      <c r="M879" s="7">
        <f t="shared" si="130"/>
        <v>50</v>
      </c>
      <c r="N879" s="7">
        <f t="shared" si="131"/>
        <v>0</v>
      </c>
      <c r="O879" s="7">
        <f t="shared" si="132"/>
        <v>0</v>
      </c>
      <c r="P879" s="7">
        <f t="shared" si="133"/>
        <v>33</v>
      </c>
      <c r="Q879" s="8">
        <f t="shared" si="134"/>
        <v>22.45</v>
      </c>
      <c r="R879" s="8">
        <f t="shared" si="135"/>
        <v>18.25</v>
      </c>
      <c r="S879" s="8">
        <f t="shared" si="136"/>
        <v>22.35</v>
      </c>
      <c r="T879" s="8">
        <f t="shared" si="137"/>
        <v>20.75</v>
      </c>
      <c r="U879" s="7">
        <f t="shared" si="138"/>
        <v>21.016666666666669</v>
      </c>
      <c r="V879" s="7">
        <f t="shared" si="139"/>
        <v>20.950000000000003</v>
      </c>
    </row>
    <row r="880" spans="1:22" ht="13.5" x14ac:dyDescent="0.25">
      <c r="A880" s="3">
        <f>RSI!A880</f>
        <v>43588</v>
      </c>
      <c r="B880" s="2">
        <f>RSI!B880</f>
        <v>0.32</v>
      </c>
      <c r="C880" s="2">
        <f>RSI!I880</f>
        <v>16.950522731904087</v>
      </c>
      <c r="D880" s="2">
        <f>MACD!E880</f>
        <v>7.4190656705670488E-3</v>
      </c>
      <c r="E880" s="2">
        <f>MACD!F880</f>
        <v>6.7151107561232168E-3</v>
      </c>
      <c r="F880" s="2">
        <f>'Moving Avg'!D880</f>
        <v>0.32</v>
      </c>
      <c r="G880" s="2">
        <f>'Moving Avg'!F880</f>
        <v>0.33050000000000013</v>
      </c>
      <c r="H880" s="2">
        <f>'Moving Avg'!G880</f>
        <v>0.34639999999999993</v>
      </c>
      <c r="I880" s="2">
        <f>'Moving Avg'!H880</f>
        <v>0.4230499999999997</v>
      </c>
      <c r="J880" s="5" t="str">
        <f>OBV!F880</f>
        <v>NEUTRAL</v>
      </c>
      <c r="K880" s="5" t="str">
        <f>OBV!G880</f>
        <v>NEUTRAL</v>
      </c>
      <c r="L880" s="5" t="str">
        <f>OBV!H880</f>
        <v>NEUTRAL</v>
      </c>
      <c r="M880" s="7">
        <f t="shared" si="130"/>
        <v>50</v>
      </c>
      <c r="N880" s="7">
        <f t="shared" si="131"/>
        <v>0</v>
      </c>
      <c r="O880" s="7">
        <f t="shared" si="132"/>
        <v>0</v>
      </c>
      <c r="P880" s="7">
        <f t="shared" si="133"/>
        <v>33</v>
      </c>
      <c r="Q880" s="8">
        <f t="shared" si="134"/>
        <v>22.45</v>
      </c>
      <c r="R880" s="8">
        <f t="shared" si="135"/>
        <v>18.25</v>
      </c>
      <c r="S880" s="8">
        <f t="shared" si="136"/>
        <v>22.35</v>
      </c>
      <c r="T880" s="8">
        <f t="shared" si="137"/>
        <v>20.75</v>
      </c>
      <c r="U880" s="7">
        <f t="shared" si="138"/>
        <v>21.016666666666669</v>
      </c>
      <c r="V880" s="7">
        <f t="shared" si="139"/>
        <v>20.950000000000003</v>
      </c>
    </row>
    <row r="881" spans="1:22" ht="13.5" x14ac:dyDescent="0.25">
      <c r="A881" s="3">
        <f>RSI!A881</f>
        <v>43591</v>
      </c>
      <c r="B881" s="2">
        <f>RSI!B881</f>
        <v>0.32</v>
      </c>
      <c r="C881" s="2">
        <f>RSI!I881</f>
        <v>16.950522731904087</v>
      </c>
      <c r="D881" s="2">
        <f>MACD!E881</f>
        <v>6.6932262200136705E-3</v>
      </c>
      <c r="E881" s="2">
        <f>MACD!F881</f>
        <v>6.7107338489013077E-3</v>
      </c>
      <c r="F881" s="2">
        <f>'Moving Avg'!D881</f>
        <v>0.32</v>
      </c>
      <c r="G881" s="2">
        <f>'Moving Avg'!F881</f>
        <v>0.32950000000000013</v>
      </c>
      <c r="H881" s="2">
        <f>'Moving Avg'!G881</f>
        <v>0.3448</v>
      </c>
      <c r="I881" s="2">
        <f>'Moving Avg'!H881</f>
        <v>0.42229999999999968</v>
      </c>
      <c r="J881" s="5" t="str">
        <f>OBV!F881</f>
        <v>NEUTRAL</v>
      </c>
      <c r="K881" s="5" t="str">
        <f>OBV!G881</f>
        <v>NEUTRAL</v>
      </c>
      <c r="L881" s="5" t="str">
        <f>OBV!H881</f>
        <v>NEUTRAL</v>
      </c>
      <c r="M881" s="7">
        <f t="shared" si="130"/>
        <v>50</v>
      </c>
      <c r="N881" s="7">
        <f t="shared" si="131"/>
        <v>45</v>
      </c>
      <c r="O881" s="7">
        <f t="shared" si="132"/>
        <v>0</v>
      </c>
      <c r="P881" s="7">
        <f t="shared" si="133"/>
        <v>33</v>
      </c>
      <c r="Q881" s="8">
        <f t="shared" si="134"/>
        <v>38.200000000000003</v>
      </c>
      <c r="R881" s="8">
        <f t="shared" si="135"/>
        <v>27.25</v>
      </c>
      <c r="S881" s="8">
        <f t="shared" si="136"/>
        <v>29.1</v>
      </c>
      <c r="T881" s="8">
        <f t="shared" si="137"/>
        <v>32</v>
      </c>
      <c r="U881" s="7">
        <f t="shared" si="138"/>
        <v>31.516666666666669</v>
      </c>
      <c r="V881" s="7">
        <f t="shared" si="139"/>
        <v>31.637500000000003</v>
      </c>
    </row>
    <row r="882" spans="1:22" ht="13.5" x14ac:dyDescent="0.25">
      <c r="A882" s="3">
        <f>RSI!A882</f>
        <v>43592</v>
      </c>
      <c r="B882" s="2">
        <f>RSI!B882</f>
        <v>0.32</v>
      </c>
      <c r="C882" s="2">
        <f>RSI!I882</f>
        <v>16.950522731904087</v>
      </c>
      <c r="D882" s="2">
        <f>MACD!E882</f>
        <v>6.1622326194944455E-3</v>
      </c>
      <c r="E882" s="2">
        <f>MACD!F882</f>
        <v>6.6010336030199361E-3</v>
      </c>
      <c r="F882" s="2">
        <f>'Moving Avg'!D882</f>
        <v>0.32</v>
      </c>
      <c r="G882" s="2">
        <f>'Moving Avg'!F882</f>
        <v>0.32850000000000013</v>
      </c>
      <c r="H882" s="2">
        <f>'Moving Avg'!G882</f>
        <v>0.34320000000000001</v>
      </c>
      <c r="I882" s="2">
        <f>'Moving Avg'!H882</f>
        <v>0.42149999999999965</v>
      </c>
      <c r="J882" s="5" t="str">
        <f>OBV!F882</f>
        <v>NEUTRAL</v>
      </c>
      <c r="K882" s="5" t="str">
        <f>OBV!G882</f>
        <v>NEUTRAL</v>
      </c>
      <c r="L882" s="5" t="str">
        <f>OBV!H882</f>
        <v>NEUTRAL</v>
      </c>
      <c r="M882" s="7">
        <f t="shared" si="130"/>
        <v>50</v>
      </c>
      <c r="N882" s="7">
        <f t="shared" si="131"/>
        <v>45</v>
      </c>
      <c r="O882" s="7">
        <f t="shared" si="132"/>
        <v>0</v>
      </c>
      <c r="P882" s="7">
        <f t="shared" si="133"/>
        <v>33</v>
      </c>
      <c r="Q882" s="8">
        <f t="shared" si="134"/>
        <v>38.200000000000003</v>
      </c>
      <c r="R882" s="8">
        <f t="shared" si="135"/>
        <v>27.25</v>
      </c>
      <c r="S882" s="8">
        <f t="shared" si="136"/>
        <v>29.1</v>
      </c>
      <c r="T882" s="8">
        <f t="shared" si="137"/>
        <v>32</v>
      </c>
      <c r="U882" s="7">
        <f t="shared" si="138"/>
        <v>31.516666666666669</v>
      </c>
      <c r="V882" s="7">
        <f t="shared" si="139"/>
        <v>31.637500000000003</v>
      </c>
    </row>
    <row r="883" spans="1:22" ht="13.5" x14ac:dyDescent="0.25">
      <c r="A883" s="3">
        <f>RSI!A883</f>
        <v>43593</v>
      </c>
      <c r="B883" s="2">
        <f>RSI!B883</f>
        <v>0.32</v>
      </c>
      <c r="C883" s="2">
        <f>RSI!I883</f>
        <v>16.950522731904087</v>
      </c>
      <c r="D883" s="2">
        <f>MACD!E883</f>
        <v>4.2514856946489488E-3</v>
      </c>
      <c r="E883" s="2">
        <f>MACD!F883</f>
        <v>6.1311240213457394E-3</v>
      </c>
      <c r="F883" s="2">
        <f>'Moving Avg'!D883</f>
        <v>0.32</v>
      </c>
      <c r="G883" s="2">
        <f>'Moving Avg'!F883</f>
        <v>0.32750000000000007</v>
      </c>
      <c r="H883" s="2">
        <f>'Moving Avg'!G883</f>
        <v>0.34159999999999996</v>
      </c>
      <c r="I883" s="2">
        <f>'Moving Avg'!H883</f>
        <v>0.42064999999999964</v>
      </c>
      <c r="J883" s="5" t="str">
        <f>OBV!F883</f>
        <v>NEUTRAL</v>
      </c>
      <c r="K883" s="5" t="str">
        <f>OBV!G883</f>
        <v>NEUTRAL</v>
      </c>
      <c r="L883" s="5" t="str">
        <f>OBV!H883</f>
        <v>NEUTRAL</v>
      </c>
      <c r="M883" s="7">
        <f t="shared" si="130"/>
        <v>50</v>
      </c>
      <c r="N883" s="7">
        <f t="shared" si="131"/>
        <v>45</v>
      </c>
      <c r="O883" s="7">
        <f t="shared" si="132"/>
        <v>0</v>
      </c>
      <c r="P883" s="7">
        <f t="shared" si="133"/>
        <v>33</v>
      </c>
      <c r="Q883" s="8">
        <f t="shared" si="134"/>
        <v>38.200000000000003</v>
      </c>
      <c r="R883" s="8">
        <f t="shared" si="135"/>
        <v>27.25</v>
      </c>
      <c r="S883" s="8">
        <f t="shared" si="136"/>
        <v>29.1</v>
      </c>
      <c r="T883" s="8">
        <f t="shared" si="137"/>
        <v>32</v>
      </c>
      <c r="U883" s="7">
        <f t="shared" si="138"/>
        <v>31.516666666666669</v>
      </c>
      <c r="V883" s="7">
        <f t="shared" si="139"/>
        <v>31.637500000000003</v>
      </c>
    </row>
    <row r="884" spans="1:22" ht="13.5" x14ac:dyDescent="0.25">
      <c r="A884" s="3">
        <f>RSI!A884</f>
        <v>43594</v>
      </c>
      <c r="B884" s="2">
        <f>RSI!B884</f>
        <v>0.32</v>
      </c>
      <c r="C884" s="2">
        <f>RSI!I884</f>
        <v>16.950522731904087</v>
      </c>
      <c r="D884" s="2">
        <f>MACD!E884</f>
        <v>2.7060117712555121E-3</v>
      </c>
      <c r="E884" s="2">
        <f>MACD!F884</f>
        <v>5.4461015713276944E-3</v>
      </c>
      <c r="F884" s="2">
        <f>'Moving Avg'!D884</f>
        <v>0.32</v>
      </c>
      <c r="G884" s="2">
        <f>'Moving Avg'!F884</f>
        <v>0.32650000000000012</v>
      </c>
      <c r="H884" s="2">
        <f>'Moving Avg'!G884</f>
        <v>0.34020000000000006</v>
      </c>
      <c r="I884" s="2">
        <f>'Moving Avg'!H884</f>
        <v>0.41979999999999956</v>
      </c>
      <c r="J884" s="5" t="str">
        <f>OBV!F884</f>
        <v>NEUTRAL</v>
      </c>
      <c r="K884" s="5" t="str">
        <f>OBV!G884</f>
        <v>NEUTRAL</v>
      </c>
      <c r="L884" s="5" t="str">
        <f>OBV!H884</f>
        <v>NEUTRAL</v>
      </c>
      <c r="M884" s="7">
        <f t="shared" si="130"/>
        <v>50</v>
      </c>
      <c r="N884" s="7">
        <f t="shared" si="131"/>
        <v>45</v>
      </c>
      <c r="O884" s="7">
        <f t="shared" si="132"/>
        <v>0</v>
      </c>
      <c r="P884" s="7">
        <f t="shared" si="133"/>
        <v>33</v>
      </c>
      <c r="Q884" s="8">
        <f t="shared" si="134"/>
        <v>38.200000000000003</v>
      </c>
      <c r="R884" s="8">
        <f t="shared" si="135"/>
        <v>27.25</v>
      </c>
      <c r="S884" s="8">
        <f t="shared" si="136"/>
        <v>29.1</v>
      </c>
      <c r="T884" s="8">
        <f t="shared" si="137"/>
        <v>32</v>
      </c>
      <c r="U884" s="7">
        <f t="shared" si="138"/>
        <v>31.516666666666669</v>
      </c>
      <c r="V884" s="7">
        <f t="shared" si="139"/>
        <v>31.637500000000003</v>
      </c>
    </row>
    <row r="885" spans="1:22" ht="13.5" x14ac:dyDescent="0.25">
      <c r="A885" s="3">
        <f>RSI!A885</f>
        <v>43595</v>
      </c>
      <c r="B885" s="2">
        <f>RSI!B885</f>
        <v>0.32</v>
      </c>
      <c r="C885" s="2">
        <f>RSI!I885</f>
        <v>16.950522731904087</v>
      </c>
      <c r="D885" s="2">
        <f>MACD!E885</f>
        <v>1.4643326373004473E-3</v>
      </c>
      <c r="E885" s="2">
        <f>MACD!F885</f>
        <v>4.649747784522245E-3</v>
      </c>
      <c r="F885" s="2">
        <f>'Moving Avg'!D885</f>
        <v>0.32</v>
      </c>
      <c r="G885" s="2">
        <f>'Moving Avg'!F885</f>
        <v>0.32550000000000007</v>
      </c>
      <c r="H885" s="2">
        <f>'Moving Avg'!G885</f>
        <v>0.3392</v>
      </c>
      <c r="I885" s="2">
        <f>'Moving Avg'!H885</f>
        <v>0.41894999999999954</v>
      </c>
      <c r="J885" s="5" t="str">
        <f>OBV!F885</f>
        <v>NEUTRAL</v>
      </c>
      <c r="K885" s="5" t="str">
        <f>OBV!G885</f>
        <v>NEUTRAL</v>
      </c>
      <c r="L885" s="5" t="str">
        <f>OBV!H885</f>
        <v>NEUTRAL</v>
      </c>
      <c r="M885" s="7">
        <f t="shared" si="130"/>
        <v>50</v>
      </c>
      <c r="N885" s="7">
        <f t="shared" si="131"/>
        <v>45</v>
      </c>
      <c r="O885" s="7">
        <f t="shared" si="132"/>
        <v>0</v>
      </c>
      <c r="P885" s="7">
        <f t="shared" si="133"/>
        <v>33</v>
      </c>
      <c r="Q885" s="8">
        <f t="shared" si="134"/>
        <v>38.200000000000003</v>
      </c>
      <c r="R885" s="8">
        <f t="shared" si="135"/>
        <v>27.25</v>
      </c>
      <c r="S885" s="8">
        <f t="shared" si="136"/>
        <v>29.1</v>
      </c>
      <c r="T885" s="8">
        <f t="shared" si="137"/>
        <v>32</v>
      </c>
      <c r="U885" s="7">
        <f t="shared" si="138"/>
        <v>31.516666666666669</v>
      </c>
      <c r="V885" s="7">
        <f t="shared" si="139"/>
        <v>31.637500000000003</v>
      </c>
    </row>
    <row r="886" spans="1:22" ht="13.5" x14ac:dyDescent="0.25">
      <c r="A886" s="3">
        <f>RSI!A886</f>
        <v>43598</v>
      </c>
      <c r="B886" s="2">
        <f>RSI!B886</f>
        <v>0.32</v>
      </c>
      <c r="C886" s="2">
        <f>RSI!I886</f>
        <v>16.950522731904087</v>
      </c>
      <c r="D886" s="2">
        <f>MACD!E886</f>
        <v>4.7481955357719929E-4</v>
      </c>
      <c r="E886" s="2">
        <f>MACD!F886</f>
        <v>3.8147621383332357E-3</v>
      </c>
      <c r="F886" s="2">
        <f>'Moving Avg'!D886</f>
        <v>0.32</v>
      </c>
      <c r="G886" s="2">
        <f>'Moving Avg'!F886</f>
        <v>0.32450000000000007</v>
      </c>
      <c r="H886" s="2">
        <f>'Moving Avg'!G886</f>
        <v>0.33840000000000009</v>
      </c>
      <c r="I886" s="2">
        <f>'Moving Avg'!H886</f>
        <v>0.41804999999999948</v>
      </c>
      <c r="J886" s="5" t="str">
        <f>OBV!F886</f>
        <v>NEUTRAL</v>
      </c>
      <c r="K886" s="5" t="str">
        <f>OBV!G886</f>
        <v>NEUTRAL</v>
      </c>
      <c r="L886" s="5" t="str">
        <f>OBV!H886</f>
        <v>NEUTRAL</v>
      </c>
      <c r="M886" s="7">
        <f t="shared" si="130"/>
        <v>50</v>
      </c>
      <c r="N886" s="7">
        <f t="shared" si="131"/>
        <v>45</v>
      </c>
      <c r="O886" s="7">
        <f t="shared" si="132"/>
        <v>0</v>
      </c>
      <c r="P886" s="7">
        <f t="shared" si="133"/>
        <v>33</v>
      </c>
      <c r="Q886" s="8">
        <f t="shared" si="134"/>
        <v>38.200000000000003</v>
      </c>
      <c r="R886" s="8">
        <f t="shared" si="135"/>
        <v>27.25</v>
      </c>
      <c r="S886" s="8">
        <f t="shared" si="136"/>
        <v>29.1</v>
      </c>
      <c r="T886" s="8">
        <f t="shared" si="137"/>
        <v>32</v>
      </c>
      <c r="U886" s="7">
        <f t="shared" si="138"/>
        <v>31.516666666666669</v>
      </c>
      <c r="V886" s="7">
        <f t="shared" si="139"/>
        <v>31.637500000000003</v>
      </c>
    </row>
    <row r="887" spans="1:22" ht="13.5" x14ac:dyDescent="0.25">
      <c r="A887" s="3">
        <f>RSI!A887</f>
        <v>43599</v>
      </c>
      <c r="B887" s="2">
        <f>RSI!B887</f>
        <v>0.32</v>
      </c>
      <c r="C887" s="2">
        <f>RSI!I887</f>
        <v>16.950522731904087</v>
      </c>
      <c r="D887" s="2">
        <f>MACD!E887</f>
        <v>-3.0585103399599634E-4</v>
      </c>
      <c r="E887" s="2">
        <f>MACD!F887</f>
        <v>2.9906395038673894E-3</v>
      </c>
      <c r="F887" s="2">
        <f>'Moving Avg'!D887</f>
        <v>0.32</v>
      </c>
      <c r="G887" s="2">
        <f>'Moving Avg'!F887</f>
        <v>0.32350000000000007</v>
      </c>
      <c r="H887" s="2">
        <f>'Moving Avg'!G887</f>
        <v>0.3378000000000001</v>
      </c>
      <c r="I887" s="2">
        <f>'Moving Avg'!H887</f>
        <v>0.41709999999999953</v>
      </c>
      <c r="J887" s="5" t="str">
        <f>OBV!F887</f>
        <v>NEUTRAL</v>
      </c>
      <c r="K887" s="5" t="str">
        <f>OBV!G887</f>
        <v>NEUTRAL</v>
      </c>
      <c r="L887" s="5" t="str">
        <f>OBV!H887</f>
        <v>NEUTRAL</v>
      </c>
      <c r="M887" s="7">
        <f t="shared" si="130"/>
        <v>50</v>
      </c>
      <c r="N887" s="7">
        <f t="shared" si="131"/>
        <v>45</v>
      </c>
      <c r="O887" s="7">
        <f t="shared" si="132"/>
        <v>0</v>
      </c>
      <c r="P887" s="7">
        <f t="shared" si="133"/>
        <v>33</v>
      </c>
      <c r="Q887" s="8">
        <f t="shared" si="134"/>
        <v>38.200000000000003</v>
      </c>
      <c r="R887" s="8">
        <f t="shared" si="135"/>
        <v>27.25</v>
      </c>
      <c r="S887" s="8">
        <f t="shared" si="136"/>
        <v>29.1</v>
      </c>
      <c r="T887" s="8">
        <f t="shared" si="137"/>
        <v>32</v>
      </c>
      <c r="U887" s="7">
        <f t="shared" si="138"/>
        <v>31.516666666666669</v>
      </c>
      <c r="V887" s="7">
        <f t="shared" si="139"/>
        <v>31.637500000000003</v>
      </c>
    </row>
    <row r="888" spans="1:22" ht="13.5" x14ac:dyDescent="0.25">
      <c r="A888" s="3">
        <f>RSI!A888</f>
        <v>43600</v>
      </c>
      <c r="B888" s="2">
        <f>RSI!B888</f>
        <v>0.32</v>
      </c>
      <c r="C888" s="2">
        <f>RSI!I888</f>
        <v>16.950522731904087</v>
      </c>
      <c r="D888" s="2">
        <f>MACD!E888</f>
        <v>-9.1400205236247256E-4</v>
      </c>
      <c r="E888" s="2">
        <f>MACD!F888</f>
        <v>2.2097111926214171E-3</v>
      </c>
      <c r="F888" s="2">
        <f>'Moving Avg'!D888</f>
        <v>0.32</v>
      </c>
      <c r="G888" s="2">
        <f>'Moving Avg'!F888</f>
        <v>0.32250000000000006</v>
      </c>
      <c r="H888" s="2">
        <f>'Moving Avg'!G888</f>
        <v>0.33740000000000009</v>
      </c>
      <c r="I888" s="2">
        <f>'Moving Avg'!H888</f>
        <v>0.41614999999999946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  <c r="M888" s="7">
        <f t="shared" si="130"/>
        <v>50</v>
      </c>
      <c r="N888" s="7">
        <f t="shared" si="131"/>
        <v>45</v>
      </c>
      <c r="O888" s="7">
        <f t="shared" si="132"/>
        <v>0</v>
      </c>
      <c r="P888" s="7">
        <f t="shared" si="133"/>
        <v>33</v>
      </c>
      <c r="Q888" s="8">
        <f t="shared" si="134"/>
        <v>38.200000000000003</v>
      </c>
      <c r="R888" s="8">
        <f t="shared" si="135"/>
        <v>27.25</v>
      </c>
      <c r="S888" s="8">
        <f t="shared" si="136"/>
        <v>29.1</v>
      </c>
      <c r="T888" s="8">
        <f t="shared" si="137"/>
        <v>32</v>
      </c>
      <c r="U888" s="7">
        <f t="shared" si="138"/>
        <v>31.516666666666669</v>
      </c>
      <c r="V888" s="7">
        <f t="shared" si="139"/>
        <v>31.637500000000003</v>
      </c>
    </row>
    <row r="889" spans="1:22" ht="13.5" x14ac:dyDescent="0.25">
      <c r="A889" s="3">
        <f>RSI!A889</f>
        <v>43601</v>
      </c>
      <c r="B889" s="2">
        <f>RSI!B889</f>
        <v>0.32</v>
      </c>
      <c r="C889" s="2">
        <f>RSI!I889</f>
        <v>16.950522731904087</v>
      </c>
      <c r="D889" s="2">
        <f>MACD!E889</f>
        <v>-1.380057670144097E-3</v>
      </c>
      <c r="E889" s="2">
        <f>MACD!F889</f>
        <v>1.4917574200683144E-3</v>
      </c>
      <c r="F889" s="2">
        <f>'Moving Avg'!D889</f>
        <v>0.32</v>
      </c>
      <c r="G889" s="2">
        <f>'Moving Avg'!F889</f>
        <v>0.32150000000000006</v>
      </c>
      <c r="H889" s="2">
        <f>'Moving Avg'!G889</f>
        <v>0.33700000000000008</v>
      </c>
      <c r="I889" s="2">
        <f>'Moving Avg'!H889</f>
        <v>0.4151999999999994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  <c r="M889" s="7">
        <f t="shared" si="130"/>
        <v>50</v>
      </c>
      <c r="N889" s="7">
        <f t="shared" si="131"/>
        <v>45</v>
      </c>
      <c r="O889" s="7">
        <f t="shared" si="132"/>
        <v>0</v>
      </c>
      <c r="P889" s="7">
        <f t="shared" si="133"/>
        <v>33</v>
      </c>
      <c r="Q889" s="8">
        <f t="shared" si="134"/>
        <v>38.200000000000003</v>
      </c>
      <c r="R889" s="8">
        <f t="shared" si="135"/>
        <v>27.25</v>
      </c>
      <c r="S889" s="8">
        <f t="shared" si="136"/>
        <v>29.1</v>
      </c>
      <c r="T889" s="8">
        <f t="shared" si="137"/>
        <v>32</v>
      </c>
      <c r="U889" s="7">
        <f t="shared" si="138"/>
        <v>31.516666666666669</v>
      </c>
      <c r="V889" s="7">
        <f t="shared" si="139"/>
        <v>31.637500000000003</v>
      </c>
    </row>
    <row r="890" spans="1:22" ht="13.5" x14ac:dyDescent="0.25">
      <c r="A890" s="3">
        <f>RSI!A890</f>
        <v>43602</v>
      </c>
      <c r="B890" s="2">
        <f>RSI!B890</f>
        <v>0.32</v>
      </c>
      <c r="C890" s="2">
        <f>RSI!I890</f>
        <v>16.950522731904087</v>
      </c>
      <c r="D890" s="2">
        <f>MACD!E890</f>
        <v>-1.7294738074927207E-3</v>
      </c>
      <c r="E890" s="2">
        <f>MACD!F890</f>
        <v>8.4751117455610743E-4</v>
      </c>
      <c r="F890" s="2">
        <f>'Moving Avg'!D890</f>
        <v>0.32</v>
      </c>
      <c r="G890" s="2">
        <f>'Moving Avg'!F890</f>
        <v>0.32100000000000006</v>
      </c>
      <c r="H890" s="2">
        <f>'Moving Avg'!G890</f>
        <v>0.33660000000000012</v>
      </c>
      <c r="I890" s="2">
        <f>'Moving Avg'!H890</f>
        <v>0.41424999999999934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  <c r="M890" s="7">
        <f t="shared" si="130"/>
        <v>50</v>
      </c>
      <c r="N890" s="7">
        <f t="shared" si="131"/>
        <v>45</v>
      </c>
      <c r="O890" s="7">
        <f t="shared" si="132"/>
        <v>0</v>
      </c>
      <c r="P890" s="7">
        <f t="shared" si="133"/>
        <v>33</v>
      </c>
      <c r="Q890" s="8">
        <f t="shared" si="134"/>
        <v>38.200000000000003</v>
      </c>
      <c r="R890" s="8">
        <f t="shared" si="135"/>
        <v>27.25</v>
      </c>
      <c r="S890" s="8">
        <f t="shared" si="136"/>
        <v>29.1</v>
      </c>
      <c r="T890" s="8">
        <f t="shared" si="137"/>
        <v>32</v>
      </c>
      <c r="U890" s="7">
        <f t="shared" si="138"/>
        <v>31.516666666666669</v>
      </c>
      <c r="V890" s="7">
        <f t="shared" si="139"/>
        <v>31.637500000000003</v>
      </c>
    </row>
    <row r="891" spans="1:22" ht="13.5" x14ac:dyDescent="0.25">
      <c r="A891" s="3">
        <f>RSI!A891</f>
        <v>43605</v>
      </c>
      <c r="B891" s="2">
        <f>RSI!B891</f>
        <v>0.31</v>
      </c>
      <c r="C891" s="2">
        <f>RSI!I891</f>
        <v>8.7220206326757932</v>
      </c>
      <c r="D891" s="2">
        <f>MACD!E891</f>
        <v>-1.2427830455009614E-3</v>
      </c>
      <c r="E891" s="2">
        <f>MACD!F891</f>
        <v>4.294523305446937E-4</v>
      </c>
      <c r="F891" s="2">
        <f>'Moving Avg'!D891</f>
        <v>0.318</v>
      </c>
      <c r="G891" s="2">
        <f>'Moving Avg'!F891</f>
        <v>0.32</v>
      </c>
      <c r="H891" s="2">
        <f>'Moving Avg'!G891</f>
        <v>0.33580000000000004</v>
      </c>
      <c r="I891" s="2">
        <f>'Moving Avg'!H891</f>
        <v>0.41329999999999939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50</v>
      </c>
      <c r="N891" s="7">
        <f t="shared" si="131"/>
        <v>45</v>
      </c>
      <c r="O891" s="7">
        <f t="shared" si="132"/>
        <v>0</v>
      </c>
      <c r="P891" s="7">
        <f t="shared" si="133"/>
        <v>16.5</v>
      </c>
      <c r="Q891" s="8">
        <f t="shared" si="134"/>
        <v>35.725000000000001</v>
      </c>
      <c r="R891" s="8">
        <f t="shared" si="135"/>
        <v>23.125</v>
      </c>
      <c r="S891" s="8">
        <f t="shared" si="136"/>
        <v>21.675000000000001</v>
      </c>
      <c r="T891" s="8">
        <f t="shared" si="137"/>
        <v>27.875</v>
      </c>
      <c r="U891" s="7">
        <f t="shared" si="138"/>
        <v>26.841666666666669</v>
      </c>
      <c r="V891" s="7">
        <f t="shared" si="139"/>
        <v>27.1</v>
      </c>
    </row>
    <row r="892" spans="1:22" ht="13.5" x14ac:dyDescent="0.25">
      <c r="A892" s="3">
        <f>RSI!A892</f>
        <v>43606</v>
      </c>
      <c r="B892" s="2">
        <f>RSI!B892</f>
        <v>0.31</v>
      </c>
      <c r="C892" s="2">
        <f>RSI!I892</f>
        <v>8.7220206326757932</v>
      </c>
      <c r="D892" s="2">
        <f>MACD!E892</f>
        <v>-7.3334973572963813E-4</v>
      </c>
      <c r="E892" s="2">
        <f>MACD!F892</f>
        <v>1.9689191728982736E-4</v>
      </c>
      <c r="F892" s="2">
        <f>'Moving Avg'!D892</f>
        <v>0.316</v>
      </c>
      <c r="G892" s="2">
        <f>'Moving Avg'!F892</f>
        <v>0.31900000000000001</v>
      </c>
      <c r="H892" s="2">
        <f>'Moving Avg'!G892</f>
        <v>0.33500000000000008</v>
      </c>
      <c r="I892" s="2">
        <f>'Moving Avg'!H892</f>
        <v>0.41234999999999944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50</v>
      </c>
      <c r="N892" s="7">
        <f t="shared" si="131"/>
        <v>45</v>
      </c>
      <c r="O892" s="7">
        <f t="shared" si="132"/>
        <v>0</v>
      </c>
      <c r="P892" s="7">
        <f t="shared" si="133"/>
        <v>16.5</v>
      </c>
      <c r="Q892" s="8">
        <f t="shared" si="134"/>
        <v>35.725000000000001</v>
      </c>
      <c r="R892" s="8">
        <f t="shared" si="135"/>
        <v>23.125</v>
      </c>
      <c r="S892" s="8">
        <f t="shared" si="136"/>
        <v>21.675000000000001</v>
      </c>
      <c r="T892" s="8">
        <f t="shared" si="137"/>
        <v>27.875</v>
      </c>
      <c r="U892" s="7">
        <f t="shared" si="138"/>
        <v>26.841666666666669</v>
      </c>
      <c r="V892" s="7">
        <f t="shared" si="139"/>
        <v>27.1</v>
      </c>
    </row>
    <row r="893" spans="1:22" ht="13.5" x14ac:dyDescent="0.25">
      <c r="A893" s="3">
        <f>RSI!A893</f>
        <v>43607</v>
      </c>
      <c r="B893" s="2">
        <f>RSI!B893</f>
        <v>0.31</v>
      </c>
      <c r="C893" s="2">
        <f>RSI!I893</f>
        <v>8.7220206326757932</v>
      </c>
      <c r="D893" s="2">
        <f>MACD!E893</f>
        <v>-2.1190369832208011E-4</v>
      </c>
      <c r="E893" s="2">
        <f>MACD!F893</f>
        <v>1.1513279416744588E-4</v>
      </c>
      <c r="F893" s="2">
        <f>'Moving Avg'!D893</f>
        <v>0.314</v>
      </c>
      <c r="G893" s="2">
        <f>'Moving Avg'!F893</f>
        <v>0.31849999999999995</v>
      </c>
      <c r="H893" s="2">
        <f>'Moving Avg'!G893</f>
        <v>0.3342</v>
      </c>
      <c r="I893" s="2">
        <f>'Moving Avg'!H893</f>
        <v>0.41139999999999943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  <c r="M893" s="7">
        <f t="shared" si="130"/>
        <v>50</v>
      </c>
      <c r="N893" s="7">
        <f t="shared" si="131"/>
        <v>45</v>
      </c>
      <c r="O893" s="7">
        <f t="shared" si="132"/>
        <v>0</v>
      </c>
      <c r="P893" s="7">
        <f t="shared" si="133"/>
        <v>16.5</v>
      </c>
      <c r="Q893" s="8">
        <f t="shared" si="134"/>
        <v>35.725000000000001</v>
      </c>
      <c r="R893" s="8">
        <f t="shared" si="135"/>
        <v>23.125</v>
      </c>
      <c r="S893" s="8">
        <f t="shared" si="136"/>
        <v>21.675000000000001</v>
      </c>
      <c r="T893" s="8">
        <f t="shared" si="137"/>
        <v>27.875</v>
      </c>
      <c r="U893" s="7">
        <f t="shared" si="138"/>
        <v>26.841666666666669</v>
      </c>
      <c r="V893" s="7">
        <f t="shared" si="139"/>
        <v>27.1</v>
      </c>
    </row>
    <row r="894" spans="1:22" ht="13.5" x14ac:dyDescent="0.25">
      <c r="A894" s="3">
        <f>RSI!A894</f>
        <v>43608</v>
      </c>
      <c r="B894" s="2">
        <f>RSI!B894</f>
        <v>0.31</v>
      </c>
      <c r="C894" s="2">
        <f>RSI!I894</f>
        <v>8.7220206326757932</v>
      </c>
      <c r="D894" s="2">
        <f>MACD!E894</f>
        <v>3.1301161529712074E-4</v>
      </c>
      <c r="E894" s="2">
        <f>MACD!F894</f>
        <v>1.5470855839338086E-4</v>
      </c>
      <c r="F894" s="2">
        <f>'Moving Avg'!D894</f>
        <v>0.312</v>
      </c>
      <c r="G894" s="2">
        <f>'Moving Avg'!F894</f>
        <v>0.31799999999999995</v>
      </c>
      <c r="H894" s="2">
        <f>'Moving Avg'!G894</f>
        <v>0.33360000000000006</v>
      </c>
      <c r="I894" s="2">
        <f>'Moving Avg'!H894</f>
        <v>0.41054999999999942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  <c r="M894" s="7">
        <f t="shared" si="130"/>
        <v>50</v>
      </c>
      <c r="N894" s="7">
        <f t="shared" si="131"/>
        <v>0</v>
      </c>
      <c r="O894" s="7">
        <f t="shared" si="132"/>
        <v>0</v>
      </c>
      <c r="P894" s="7">
        <f t="shared" si="133"/>
        <v>16.5</v>
      </c>
      <c r="Q894" s="8">
        <f t="shared" si="134"/>
        <v>19.975000000000001</v>
      </c>
      <c r="R894" s="8">
        <f t="shared" si="135"/>
        <v>14.125</v>
      </c>
      <c r="S894" s="8">
        <f t="shared" si="136"/>
        <v>14.925000000000001</v>
      </c>
      <c r="T894" s="8">
        <f t="shared" si="137"/>
        <v>16.625</v>
      </c>
      <c r="U894" s="7">
        <f t="shared" si="138"/>
        <v>16.341666666666669</v>
      </c>
      <c r="V894" s="7">
        <f t="shared" si="139"/>
        <v>16.412500000000001</v>
      </c>
    </row>
    <row r="895" spans="1:22" ht="13.5" x14ac:dyDescent="0.25">
      <c r="A895" s="3">
        <f>RSI!A895</f>
        <v>43609</v>
      </c>
      <c r="B895" s="2">
        <f>RSI!B895</f>
        <v>0.31</v>
      </c>
      <c r="C895" s="2">
        <f>RSI!I895</f>
        <v>8.7220206326757932</v>
      </c>
      <c r="D895" s="2">
        <f>MACD!E895</f>
        <v>8.3466308191848526E-4</v>
      </c>
      <c r="E895" s="2">
        <f>MACD!F895</f>
        <v>2.9069946309840181E-4</v>
      </c>
      <c r="F895" s="2">
        <f>'Moving Avg'!D895</f>
        <v>0.31</v>
      </c>
      <c r="G895" s="2">
        <f>'Moving Avg'!F895</f>
        <v>0.31749999999999989</v>
      </c>
      <c r="H895" s="2">
        <f>'Moving Avg'!G895</f>
        <v>0.33320000000000005</v>
      </c>
      <c r="I895" s="2">
        <f>'Moving Avg'!H895</f>
        <v>0.40969999999999951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50</v>
      </c>
      <c r="N895" s="7">
        <f t="shared" si="131"/>
        <v>0</v>
      </c>
      <c r="O895" s="7">
        <f t="shared" si="132"/>
        <v>0</v>
      </c>
      <c r="P895" s="7">
        <f t="shared" si="133"/>
        <v>16.5</v>
      </c>
      <c r="Q895" s="8">
        <f t="shared" si="134"/>
        <v>19.975000000000001</v>
      </c>
      <c r="R895" s="8">
        <f t="shared" si="135"/>
        <v>14.125</v>
      </c>
      <c r="S895" s="8">
        <f t="shared" si="136"/>
        <v>14.925000000000001</v>
      </c>
      <c r="T895" s="8">
        <f t="shared" si="137"/>
        <v>16.625</v>
      </c>
      <c r="U895" s="7">
        <f t="shared" si="138"/>
        <v>16.341666666666669</v>
      </c>
      <c r="V895" s="7">
        <f t="shared" si="139"/>
        <v>16.412500000000001</v>
      </c>
    </row>
    <row r="896" spans="1:22" ht="13.5" x14ac:dyDescent="0.25">
      <c r="A896" s="3">
        <f>RSI!A896</f>
        <v>43612</v>
      </c>
      <c r="B896" s="2">
        <f>RSI!B896</f>
        <v>0.31</v>
      </c>
      <c r="C896" s="2">
        <f>RSI!I896</f>
        <v>8.7220206326757932</v>
      </c>
      <c r="D896" s="2">
        <f>MACD!E896</f>
        <v>1.3478126573977511E-3</v>
      </c>
      <c r="E896" s="2">
        <f>MACD!F896</f>
        <v>5.0212210195827171E-4</v>
      </c>
      <c r="F896" s="2">
        <f>'Moving Avg'!D896</f>
        <v>0.31</v>
      </c>
      <c r="G896" s="2">
        <f>'Moving Avg'!F896</f>
        <v>0.31699999999999984</v>
      </c>
      <c r="H896" s="2">
        <f>'Moving Avg'!G896</f>
        <v>0.33260000000000006</v>
      </c>
      <c r="I896" s="2">
        <f>'Moving Avg'!H896</f>
        <v>0.40879999999999955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  <c r="M896" s="7">
        <f t="shared" si="130"/>
        <v>50</v>
      </c>
      <c r="N896" s="7">
        <f t="shared" si="131"/>
        <v>0</v>
      </c>
      <c r="O896" s="7">
        <f t="shared" si="132"/>
        <v>0</v>
      </c>
      <c r="P896" s="7">
        <f t="shared" si="133"/>
        <v>33</v>
      </c>
      <c r="Q896" s="8">
        <f t="shared" si="134"/>
        <v>22.45</v>
      </c>
      <c r="R896" s="8">
        <f t="shared" si="135"/>
        <v>18.25</v>
      </c>
      <c r="S896" s="8">
        <f t="shared" si="136"/>
        <v>22.35</v>
      </c>
      <c r="T896" s="8">
        <f t="shared" si="137"/>
        <v>20.75</v>
      </c>
      <c r="U896" s="7">
        <f t="shared" si="138"/>
        <v>21.016666666666669</v>
      </c>
      <c r="V896" s="7">
        <f t="shared" si="139"/>
        <v>20.950000000000003</v>
      </c>
    </row>
    <row r="897" spans="1:22" ht="13.5" x14ac:dyDescent="0.25">
      <c r="A897" s="3">
        <f>RSI!A897</f>
        <v>43613</v>
      </c>
      <c r="B897" s="2">
        <f>RSI!B897</f>
        <v>0.31</v>
      </c>
      <c r="C897" s="2">
        <f>RSI!I897</f>
        <v>8.7220206326757932</v>
      </c>
      <c r="D897" s="2">
        <f>MACD!E897</f>
        <v>1.8484533486433086E-3</v>
      </c>
      <c r="E897" s="2">
        <f>MACD!F897</f>
        <v>7.7138835129527913E-4</v>
      </c>
      <c r="F897" s="2">
        <f>'Moving Avg'!D897</f>
        <v>0.31</v>
      </c>
      <c r="G897" s="2">
        <f>'Moving Avg'!F897</f>
        <v>0.31649999999999984</v>
      </c>
      <c r="H897" s="2">
        <f>'Moving Avg'!G897</f>
        <v>0.33200000000000007</v>
      </c>
      <c r="I897" s="2">
        <f>'Moving Avg'!H897</f>
        <v>0.4078499999999996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  <c r="M897" s="7">
        <f t="shared" si="130"/>
        <v>50</v>
      </c>
      <c r="N897" s="7">
        <f t="shared" si="131"/>
        <v>0</v>
      </c>
      <c r="O897" s="7">
        <f t="shared" si="132"/>
        <v>0</v>
      </c>
      <c r="P897" s="7">
        <f t="shared" si="133"/>
        <v>33</v>
      </c>
      <c r="Q897" s="8">
        <f t="shared" si="134"/>
        <v>22.45</v>
      </c>
      <c r="R897" s="8">
        <f t="shared" si="135"/>
        <v>18.25</v>
      </c>
      <c r="S897" s="8">
        <f t="shared" si="136"/>
        <v>22.35</v>
      </c>
      <c r="T897" s="8">
        <f t="shared" si="137"/>
        <v>20.75</v>
      </c>
      <c r="U897" s="7">
        <f t="shared" si="138"/>
        <v>21.016666666666669</v>
      </c>
      <c r="V897" s="7">
        <f t="shared" si="139"/>
        <v>20.950000000000003</v>
      </c>
    </row>
    <row r="898" spans="1:22" ht="13.5" x14ac:dyDescent="0.25">
      <c r="A898" s="3">
        <f>RSI!A898</f>
        <v>43614</v>
      </c>
      <c r="B898" s="2">
        <f>RSI!B898</f>
        <v>0.3</v>
      </c>
      <c r="C898" s="2">
        <f>RSI!I898</f>
        <v>4.8041652079958794</v>
      </c>
      <c r="D898" s="2">
        <f>MACD!E898</f>
        <v>3.0743290657315181E-3</v>
      </c>
      <c r="E898" s="2">
        <f>MACD!F898</f>
        <v>1.231976494182527E-3</v>
      </c>
      <c r="F898" s="2">
        <f>'Moving Avg'!D898</f>
        <v>0.308</v>
      </c>
      <c r="G898" s="2">
        <f>'Moving Avg'!F898</f>
        <v>0.31549999999999984</v>
      </c>
      <c r="H898" s="2">
        <f>'Moving Avg'!G898</f>
        <v>0.33120000000000011</v>
      </c>
      <c r="I898" s="2">
        <f>'Moving Avg'!H898</f>
        <v>0.40679999999999955</v>
      </c>
      <c r="J898" s="5" t="str">
        <f>OBV!F898</f>
        <v>BEARISH</v>
      </c>
      <c r="K898" s="5" t="str">
        <f>OBV!G898</f>
        <v>STRONG</v>
      </c>
      <c r="L898" s="5" t="str">
        <f>OBV!H898</f>
        <v>CONFIRMED BEARISH</v>
      </c>
      <c r="M898" s="7">
        <f t="shared" ref="M898:M961" si="140">IF(C898&lt;30,50, IF(C898&gt;70, 0, 25))</f>
        <v>50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22.45</v>
      </c>
      <c r="R898" s="8">
        <f t="shared" si="135"/>
        <v>18.25</v>
      </c>
      <c r="S898" s="8">
        <f t="shared" si="136"/>
        <v>22.35</v>
      </c>
      <c r="T898" s="8">
        <f t="shared" si="137"/>
        <v>20.75</v>
      </c>
      <c r="U898" s="7">
        <f t="shared" si="138"/>
        <v>21.016666666666669</v>
      </c>
      <c r="V898" s="7">
        <f t="shared" si="139"/>
        <v>20.950000000000003</v>
      </c>
    </row>
    <row r="899" spans="1:22" ht="13.5" x14ac:dyDescent="0.25">
      <c r="A899" s="3">
        <f>RSI!A899</f>
        <v>43615</v>
      </c>
      <c r="B899" s="2">
        <f>RSI!B899</f>
        <v>0.3</v>
      </c>
      <c r="C899" s="2">
        <f>RSI!I899</f>
        <v>4.8041652079958794</v>
      </c>
      <c r="D899" s="2">
        <f>MACD!E899</f>
        <v>4.2276581424732229E-3</v>
      </c>
      <c r="E899" s="2">
        <f>MACD!F899</f>
        <v>1.8311128238406662E-3</v>
      </c>
      <c r="F899" s="2">
        <f>'Moving Avg'!D899</f>
        <v>0.30599999999999999</v>
      </c>
      <c r="G899" s="2">
        <f>'Moving Avg'!F899</f>
        <v>0.31449999999999989</v>
      </c>
      <c r="H899" s="2">
        <f>'Moving Avg'!G899</f>
        <v>0.33040000000000014</v>
      </c>
      <c r="I899" s="2">
        <f>'Moving Avg'!H899</f>
        <v>0.40569999999999956</v>
      </c>
      <c r="J899" s="5" t="str">
        <f>OBV!F899</f>
        <v>BEARISH</v>
      </c>
      <c r="K899" s="5" t="str">
        <f>OBV!G899</f>
        <v>STRONG</v>
      </c>
      <c r="L899" s="5" t="str">
        <f>OBV!H899</f>
        <v>CONFIRMED BEARISH</v>
      </c>
      <c r="M899" s="7">
        <f t="shared" si="140"/>
        <v>50</v>
      </c>
      <c r="N899" s="7">
        <f t="shared" si="141"/>
        <v>0</v>
      </c>
      <c r="O899" s="7">
        <f t="shared" si="142"/>
        <v>0</v>
      </c>
      <c r="P899" s="7">
        <f t="shared" si="143"/>
        <v>33</v>
      </c>
      <c r="Q899" s="8">
        <f t="shared" ref="Q899:Q962" si="144">0.35*M899+N899*0.35+O899*0.15+P899*0.15</f>
        <v>22.45</v>
      </c>
      <c r="R899" s="8">
        <f t="shared" ref="R899:R962" si="145">M899*0.2+N899*0.2+O899*0.35+P899*0.25</f>
        <v>18.25</v>
      </c>
      <c r="S899" s="8">
        <f t="shared" ref="S899:S962" si="146">M899*0.15+N899*0.15+O899*0.25+P899*0.45</f>
        <v>22.35</v>
      </c>
      <c r="T899" s="8">
        <f t="shared" ref="T899:T962" si="147">0.25*SUM(M899:P899)</f>
        <v>20.75</v>
      </c>
      <c r="U899" s="7">
        <f t="shared" ref="U899:U962" si="148">SUM(Q899:S899)/3</f>
        <v>21.016666666666669</v>
      </c>
      <c r="V899" s="7">
        <f t="shared" ref="V899:V962" si="149">SUM(Q899:T899)/4</f>
        <v>20.950000000000003</v>
      </c>
    </row>
    <row r="900" spans="1:22" ht="13.5" x14ac:dyDescent="0.25">
      <c r="A900" s="3">
        <f>RSI!A900</f>
        <v>43616</v>
      </c>
      <c r="B900" s="2">
        <f>RSI!B900</f>
        <v>0.3</v>
      </c>
      <c r="C900" s="2">
        <f>RSI!I900</f>
        <v>4.8041652079958794</v>
      </c>
      <c r="D900" s="2">
        <f>MACD!E900</f>
        <v>5.3110053320289952E-3</v>
      </c>
      <c r="E900" s="2">
        <f>MACD!F900</f>
        <v>2.5270913254783322E-3</v>
      </c>
      <c r="F900" s="2">
        <f>'Moving Avg'!D900</f>
        <v>0.30399999999999999</v>
      </c>
      <c r="G900" s="2">
        <f>'Moving Avg'!F900</f>
        <v>0.31349999999999989</v>
      </c>
      <c r="H900" s="2">
        <f>'Moving Avg'!G900</f>
        <v>0.32940000000000019</v>
      </c>
      <c r="I900" s="2">
        <f>'Moving Avg'!H900</f>
        <v>0.40459999999999957</v>
      </c>
      <c r="J900" s="5" t="str">
        <f>OBV!F900</f>
        <v>BEARISH</v>
      </c>
      <c r="K900" s="5" t="str">
        <f>OBV!G900</f>
        <v>STRONG</v>
      </c>
      <c r="L900" s="5" t="str">
        <f>OBV!H900</f>
        <v>CONFIRMED BEARISH</v>
      </c>
      <c r="M900" s="7">
        <f t="shared" si="140"/>
        <v>50</v>
      </c>
      <c r="N900" s="7">
        <f t="shared" si="141"/>
        <v>0</v>
      </c>
      <c r="O900" s="7">
        <f t="shared" si="142"/>
        <v>0</v>
      </c>
      <c r="P900" s="7">
        <f t="shared" si="143"/>
        <v>33</v>
      </c>
      <c r="Q900" s="8">
        <f t="shared" si="144"/>
        <v>22.45</v>
      </c>
      <c r="R900" s="8">
        <f t="shared" si="145"/>
        <v>18.25</v>
      </c>
      <c r="S900" s="8">
        <f t="shared" si="146"/>
        <v>22.35</v>
      </c>
      <c r="T900" s="8">
        <f t="shared" si="147"/>
        <v>20.75</v>
      </c>
      <c r="U900" s="7">
        <f t="shared" si="148"/>
        <v>21.016666666666669</v>
      </c>
      <c r="V900" s="7">
        <f t="shared" si="149"/>
        <v>20.950000000000003</v>
      </c>
    </row>
    <row r="901" spans="1:22" ht="13.5" x14ac:dyDescent="0.25">
      <c r="A901" s="3">
        <f>RSI!A901</f>
        <v>43619</v>
      </c>
      <c r="B901" s="2">
        <f>RSI!B901</f>
        <v>0.3</v>
      </c>
      <c r="C901" s="2">
        <f>RSI!I901</f>
        <v>4.8041652079958794</v>
      </c>
      <c r="D901" s="2">
        <f>MACD!E901</f>
        <v>4.7887160323131228E-3</v>
      </c>
      <c r="E901" s="2">
        <f>MACD!F901</f>
        <v>2.9794162668452901E-3</v>
      </c>
      <c r="F901" s="2">
        <f>'Moving Avg'!D901</f>
        <v>0.30199999999999999</v>
      </c>
      <c r="G901" s="2">
        <f>'Moving Avg'!F901</f>
        <v>0.31249999999999989</v>
      </c>
      <c r="H901" s="2">
        <f>'Moving Avg'!G901</f>
        <v>0.32820000000000016</v>
      </c>
      <c r="I901" s="2">
        <f>'Moving Avg'!H901</f>
        <v>0.40349999999999964</v>
      </c>
      <c r="J901" s="5" t="str">
        <f>OBV!F901</f>
        <v>BEARISH</v>
      </c>
      <c r="K901" s="5" t="str">
        <f>OBV!G901</f>
        <v>STRONG</v>
      </c>
      <c r="L901" s="5" t="str">
        <f>OBV!H901</f>
        <v>CONFIRMED BEARISH</v>
      </c>
      <c r="M901" s="7">
        <f t="shared" si="140"/>
        <v>50</v>
      </c>
      <c r="N901" s="7">
        <f t="shared" si="141"/>
        <v>0</v>
      </c>
      <c r="O901" s="7">
        <f t="shared" si="142"/>
        <v>0</v>
      </c>
      <c r="P901" s="7">
        <f t="shared" si="143"/>
        <v>33</v>
      </c>
      <c r="Q901" s="8">
        <f t="shared" si="144"/>
        <v>22.45</v>
      </c>
      <c r="R901" s="8">
        <f t="shared" si="145"/>
        <v>18.25</v>
      </c>
      <c r="S901" s="8">
        <f t="shared" si="146"/>
        <v>22.35</v>
      </c>
      <c r="T901" s="8">
        <f t="shared" si="147"/>
        <v>20.75</v>
      </c>
      <c r="U901" s="7">
        <f t="shared" si="148"/>
        <v>21.016666666666669</v>
      </c>
      <c r="V901" s="7">
        <f t="shared" si="149"/>
        <v>20.950000000000003</v>
      </c>
    </row>
    <row r="902" spans="1:22" ht="13.5" x14ac:dyDescent="0.25">
      <c r="A902" s="3">
        <f>RSI!A902</f>
        <v>43623</v>
      </c>
      <c r="B902" s="2">
        <f>RSI!B902</f>
        <v>0.3</v>
      </c>
      <c r="C902" s="2">
        <f>RSI!I902</f>
        <v>4.8041652079958794</v>
      </c>
      <c r="D902" s="2">
        <f>MACD!E902</f>
        <v>4.4389028655008045E-3</v>
      </c>
      <c r="E902" s="2">
        <f>MACD!F902</f>
        <v>3.2713135865763934E-3</v>
      </c>
      <c r="F902" s="2">
        <f>'Moving Avg'!D902</f>
        <v>0.3</v>
      </c>
      <c r="G902" s="2">
        <f>'Moving Avg'!F902</f>
        <v>0.31149999999999994</v>
      </c>
      <c r="H902" s="2">
        <f>'Moving Avg'!G902</f>
        <v>0.32700000000000018</v>
      </c>
      <c r="I902" s="2">
        <f>'Moving Avg'!H902</f>
        <v>0.40239999999999959</v>
      </c>
      <c r="J902" s="5" t="str">
        <f>OBV!F902</f>
        <v>BEARISH</v>
      </c>
      <c r="K902" s="5" t="str">
        <f>OBV!G902</f>
        <v>STRONG</v>
      </c>
      <c r="L902" s="5" t="str">
        <f>OBV!H902</f>
        <v>CONFIRMED BEARISH</v>
      </c>
      <c r="M902" s="7">
        <f t="shared" si="140"/>
        <v>50</v>
      </c>
      <c r="N902" s="7">
        <f t="shared" si="141"/>
        <v>0</v>
      </c>
      <c r="O902" s="7">
        <f t="shared" si="142"/>
        <v>0</v>
      </c>
      <c r="P902" s="7">
        <f t="shared" si="143"/>
        <v>33</v>
      </c>
      <c r="Q902" s="8">
        <f t="shared" si="144"/>
        <v>22.45</v>
      </c>
      <c r="R902" s="8">
        <f t="shared" si="145"/>
        <v>18.25</v>
      </c>
      <c r="S902" s="8">
        <f t="shared" si="146"/>
        <v>22.35</v>
      </c>
      <c r="T902" s="8">
        <f t="shared" si="147"/>
        <v>20.75</v>
      </c>
      <c r="U902" s="7">
        <f t="shared" si="148"/>
        <v>21.016666666666669</v>
      </c>
      <c r="V902" s="7">
        <f t="shared" si="149"/>
        <v>20.950000000000003</v>
      </c>
    </row>
    <row r="903" spans="1:22" ht="13.5" x14ac:dyDescent="0.25">
      <c r="A903" s="3">
        <f>RSI!A903</f>
        <v>43626</v>
      </c>
      <c r="B903" s="2">
        <f>RSI!B903</f>
        <v>0.3</v>
      </c>
      <c r="C903" s="2">
        <f>RSI!I903</f>
        <v>4.8041652079958794</v>
      </c>
      <c r="D903" s="2">
        <f>MACD!E903</f>
        <v>4.2282070468814825E-3</v>
      </c>
      <c r="E903" s="2">
        <f>MACD!F903</f>
        <v>3.4626922786374116E-3</v>
      </c>
      <c r="F903" s="2">
        <f>'Moving Avg'!D903</f>
        <v>0.3</v>
      </c>
      <c r="G903" s="2">
        <f>'Moving Avg'!F903</f>
        <v>0.31049999999999994</v>
      </c>
      <c r="H903" s="2">
        <f>'Moving Avg'!G903</f>
        <v>0.3258000000000002</v>
      </c>
      <c r="I903" s="2">
        <f>'Moving Avg'!H903</f>
        <v>0.4012999999999996</v>
      </c>
      <c r="J903" s="5" t="str">
        <f>OBV!F903</f>
        <v>NEUTRAL</v>
      </c>
      <c r="K903" s="5" t="str">
        <f>OBV!G903</f>
        <v>NEUTRAL</v>
      </c>
      <c r="L903" s="5" t="str">
        <f>OBV!H903</f>
        <v>NEUTRAL</v>
      </c>
      <c r="M903" s="7">
        <f t="shared" si="140"/>
        <v>50</v>
      </c>
      <c r="N903" s="7">
        <f t="shared" si="141"/>
        <v>0</v>
      </c>
      <c r="O903" s="7">
        <f t="shared" si="142"/>
        <v>0</v>
      </c>
      <c r="P903" s="7">
        <f t="shared" si="143"/>
        <v>33</v>
      </c>
      <c r="Q903" s="8">
        <f t="shared" si="144"/>
        <v>22.45</v>
      </c>
      <c r="R903" s="8">
        <f t="shared" si="145"/>
        <v>18.25</v>
      </c>
      <c r="S903" s="8">
        <f t="shared" si="146"/>
        <v>22.35</v>
      </c>
      <c r="T903" s="8">
        <f t="shared" si="147"/>
        <v>20.75</v>
      </c>
      <c r="U903" s="7">
        <f t="shared" si="148"/>
        <v>21.016666666666669</v>
      </c>
      <c r="V903" s="7">
        <f t="shared" si="149"/>
        <v>20.950000000000003</v>
      </c>
    </row>
    <row r="904" spans="1:22" ht="13.5" x14ac:dyDescent="0.25">
      <c r="A904" s="3">
        <f>RSI!A904</f>
        <v>43627</v>
      </c>
      <c r="B904" s="2">
        <f>RSI!B904</f>
        <v>0.3</v>
      </c>
      <c r="C904" s="2">
        <f>RSI!I904</f>
        <v>4.8041652079958794</v>
      </c>
      <c r="D904" s="2">
        <f>MACD!E904</f>
        <v>4.1289073935827925E-3</v>
      </c>
      <c r="E904" s="2">
        <f>MACD!F904</f>
        <v>3.5959353016264879E-3</v>
      </c>
      <c r="F904" s="2">
        <f>'Moving Avg'!D904</f>
        <v>0.3</v>
      </c>
      <c r="G904" s="2">
        <f>'Moving Avg'!F904</f>
        <v>0.30949999999999994</v>
      </c>
      <c r="H904" s="2">
        <f>'Moving Avg'!G904</f>
        <v>0.32460000000000022</v>
      </c>
      <c r="I904" s="2">
        <f>'Moving Avg'!H904</f>
        <v>0.40019999999999961</v>
      </c>
      <c r="J904" s="5" t="str">
        <f>OBV!F904</f>
        <v>NEUTRAL</v>
      </c>
      <c r="K904" s="5" t="str">
        <f>OBV!G904</f>
        <v>NEUTRAL</v>
      </c>
      <c r="L904" s="5" t="str">
        <f>OBV!H904</f>
        <v>NEUTRAL</v>
      </c>
      <c r="M904" s="7">
        <f t="shared" si="140"/>
        <v>50</v>
      </c>
      <c r="N904" s="7">
        <f t="shared" si="141"/>
        <v>0</v>
      </c>
      <c r="O904" s="7">
        <f t="shared" si="142"/>
        <v>0</v>
      </c>
      <c r="P904" s="7">
        <f t="shared" si="143"/>
        <v>33</v>
      </c>
      <c r="Q904" s="8">
        <f t="shared" si="144"/>
        <v>22.45</v>
      </c>
      <c r="R904" s="8">
        <f t="shared" si="145"/>
        <v>18.25</v>
      </c>
      <c r="S904" s="8">
        <f t="shared" si="146"/>
        <v>22.35</v>
      </c>
      <c r="T904" s="8">
        <f t="shared" si="147"/>
        <v>20.75</v>
      </c>
      <c r="U904" s="7">
        <f t="shared" si="148"/>
        <v>21.016666666666669</v>
      </c>
      <c r="V904" s="7">
        <f t="shared" si="149"/>
        <v>20.950000000000003</v>
      </c>
    </row>
    <row r="905" spans="1:22" ht="13.5" x14ac:dyDescent="0.25">
      <c r="A905" s="3">
        <f>RSI!A905</f>
        <v>43628</v>
      </c>
      <c r="B905" s="2">
        <f>RSI!B905</f>
        <v>0.3</v>
      </c>
      <c r="C905" s="2">
        <f>RSI!I905</f>
        <v>4.8041652079958794</v>
      </c>
      <c r="D905" s="2">
        <f>MACD!E905</f>
        <v>4.1180155581654887E-3</v>
      </c>
      <c r="E905" s="2">
        <f>MACD!F905</f>
        <v>3.7003513529342883E-3</v>
      </c>
      <c r="F905" s="2">
        <f>'Moving Avg'!D905</f>
        <v>0.3</v>
      </c>
      <c r="G905" s="2">
        <f>'Moving Avg'!F905</f>
        <v>0.30849999999999994</v>
      </c>
      <c r="H905" s="2">
        <f>'Moving Avg'!G905</f>
        <v>0.32340000000000024</v>
      </c>
      <c r="I905" s="2">
        <f>'Moving Avg'!H905</f>
        <v>0.39909999999999957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  <c r="M905" s="7">
        <f t="shared" si="140"/>
        <v>50</v>
      </c>
      <c r="N905" s="7">
        <f t="shared" si="141"/>
        <v>0</v>
      </c>
      <c r="O905" s="7">
        <f t="shared" si="142"/>
        <v>0</v>
      </c>
      <c r="P905" s="7">
        <f t="shared" si="143"/>
        <v>33</v>
      </c>
      <c r="Q905" s="8">
        <f t="shared" si="144"/>
        <v>22.45</v>
      </c>
      <c r="R905" s="8">
        <f t="shared" si="145"/>
        <v>18.25</v>
      </c>
      <c r="S905" s="8">
        <f t="shared" si="146"/>
        <v>22.35</v>
      </c>
      <c r="T905" s="8">
        <f t="shared" si="147"/>
        <v>20.75</v>
      </c>
      <c r="U905" s="7">
        <f t="shared" si="148"/>
        <v>21.016666666666669</v>
      </c>
      <c r="V905" s="7">
        <f t="shared" si="149"/>
        <v>20.950000000000003</v>
      </c>
    </row>
    <row r="906" spans="1:22" ht="13.5" x14ac:dyDescent="0.25">
      <c r="A906" s="3">
        <f>RSI!A906</f>
        <v>43629</v>
      </c>
      <c r="B906" s="2">
        <f>RSI!B906</f>
        <v>0.3</v>
      </c>
      <c r="C906" s="2">
        <f>RSI!I906</f>
        <v>4.8041652079958794</v>
      </c>
      <c r="D906" s="2">
        <f>MACD!E906</f>
        <v>4.1765132306087471E-3</v>
      </c>
      <c r="E906" s="2">
        <f>MACD!F906</f>
        <v>3.7955837284691803E-3</v>
      </c>
      <c r="F906" s="2">
        <f>'Moving Avg'!D906</f>
        <v>0.3</v>
      </c>
      <c r="G906" s="2">
        <f>'Moving Avg'!F906</f>
        <v>0.30749999999999994</v>
      </c>
      <c r="H906" s="2">
        <f>'Moving Avg'!G906</f>
        <v>0.32220000000000026</v>
      </c>
      <c r="I906" s="2">
        <f>'Moving Avg'!H906</f>
        <v>0.39799999999999963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  <c r="M906" s="7">
        <f t="shared" si="140"/>
        <v>50</v>
      </c>
      <c r="N906" s="7">
        <f t="shared" si="141"/>
        <v>0</v>
      </c>
      <c r="O906" s="7">
        <f t="shared" si="142"/>
        <v>0</v>
      </c>
      <c r="P906" s="7">
        <f t="shared" si="143"/>
        <v>33</v>
      </c>
      <c r="Q906" s="8">
        <f t="shared" si="144"/>
        <v>22.45</v>
      </c>
      <c r="R906" s="8">
        <f t="shared" si="145"/>
        <v>18.25</v>
      </c>
      <c r="S906" s="8">
        <f t="shared" si="146"/>
        <v>22.35</v>
      </c>
      <c r="T906" s="8">
        <f t="shared" si="147"/>
        <v>20.75</v>
      </c>
      <c r="U906" s="7">
        <f t="shared" si="148"/>
        <v>21.016666666666669</v>
      </c>
      <c r="V906" s="7">
        <f t="shared" si="149"/>
        <v>20.950000000000003</v>
      </c>
    </row>
    <row r="907" spans="1:22" ht="13.5" x14ac:dyDescent="0.25">
      <c r="A907" s="3">
        <f>RSI!A907</f>
        <v>43630</v>
      </c>
      <c r="B907" s="2">
        <f>RSI!B907</f>
        <v>0.3</v>
      </c>
      <c r="C907" s="2">
        <f>RSI!I907</f>
        <v>4.8041652079958794</v>
      </c>
      <c r="D907" s="2">
        <f>MACD!E907</f>
        <v>4.2887092619462441E-3</v>
      </c>
      <c r="E907" s="2">
        <f>MACD!F907</f>
        <v>3.8942088351645934E-3</v>
      </c>
      <c r="F907" s="2">
        <f>'Moving Avg'!D907</f>
        <v>0.3</v>
      </c>
      <c r="G907" s="2">
        <f>'Moving Avg'!F907</f>
        <v>0.30649999999999994</v>
      </c>
      <c r="H907" s="2">
        <f>'Moving Avg'!G907</f>
        <v>0.32100000000000029</v>
      </c>
      <c r="I907" s="2">
        <f>'Moving Avg'!H907</f>
        <v>0.39689999999999964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  <c r="M907" s="7">
        <f t="shared" si="140"/>
        <v>50</v>
      </c>
      <c r="N907" s="7">
        <f t="shared" si="141"/>
        <v>0</v>
      </c>
      <c r="O907" s="7">
        <f t="shared" si="142"/>
        <v>0</v>
      </c>
      <c r="P907" s="7">
        <f t="shared" si="143"/>
        <v>33</v>
      </c>
      <c r="Q907" s="8">
        <f t="shared" si="144"/>
        <v>22.45</v>
      </c>
      <c r="R907" s="8">
        <f t="shared" si="145"/>
        <v>18.25</v>
      </c>
      <c r="S907" s="8">
        <f t="shared" si="146"/>
        <v>22.35</v>
      </c>
      <c r="T907" s="8">
        <f t="shared" si="147"/>
        <v>20.75</v>
      </c>
      <c r="U907" s="7">
        <f t="shared" si="148"/>
        <v>21.016666666666669</v>
      </c>
      <c r="V907" s="7">
        <f t="shared" si="149"/>
        <v>20.950000000000003</v>
      </c>
    </row>
    <row r="908" spans="1:22" ht="13.5" x14ac:dyDescent="0.25">
      <c r="A908" s="3">
        <f>RSI!A908</f>
        <v>43633</v>
      </c>
      <c r="B908" s="2">
        <f>RSI!B908</f>
        <v>0.3</v>
      </c>
      <c r="C908" s="2">
        <f>RSI!I908</f>
        <v>4.8041652079958794</v>
      </c>
      <c r="D908" s="2">
        <f>MACD!E908</f>
        <v>2.9032365313765296E-3</v>
      </c>
      <c r="E908" s="2">
        <f>MACD!F908</f>
        <v>3.6960143744069807E-3</v>
      </c>
      <c r="F908" s="2">
        <f>'Moving Avg'!D908</f>
        <v>0.3</v>
      </c>
      <c r="G908" s="2">
        <f>'Moving Avg'!F908</f>
        <v>0.30549999999999994</v>
      </c>
      <c r="H908" s="2">
        <f>'Moving Avg'!G908</f>
        <v>0.31980000000000031</v>
      </c>
      <c r="I908" s="2">
        <f>'Moving Avg'!H908</f>
        <v>0.39579999999999954</v>
      </c>
      <c r="J908" s="5" t="str">
        <f>OBV!F908</f>
        <v>NEUTRAL</v>
      </c>
      <c r="K908" s="5" t="str">
        <f>OBV!G908</f>
        <v>NEUTRAL</v>
      </c>
      <c r="L908" s="5" t="str">
        <f>OBV!H908</f>
        <v>NEUTRAL</v>
      </c>
      <c r="M908" s="7">
        <f t="shared" si="140"/>
        <v>50</v>
      </c>
      <c r="N908" s="7">
        <f t="shared" si="141"/>
        <v>45</v>
      </c>
      <c r="O908" s="7">
        <f t="shared" si="142"/>
        <v>0</v>
      </c>
      <c r="P908" s="7">
        <f t="shared" si="143"/>
        <v>33</v>
      </c>
      <c r="Q908" s="8">
        <f t="shared" si="144"/>
        <v>38.200000000000003</v>
      </c>
      <c r="R908" s="8">
        <f t="shared" si="145"/>
        <v>27.25</v>
      </c>
      <c r="S908" s="8">
        <f t="shared" si="146"/>
        <v>29.1</v>
      </c>
      <c r="T908" s="8">
        <f t="shared" si="147"/>
        <v>32</v>
      </c>
      <c r="U908" s="7">
        <f t="shared" si="148"/>
        <v>31.516666666666669</v>
      </c>
      <c r="V908" s="7">
        <f t="shared" si="149"/>
        <v>31.637500000000003</v>
      </c>
    </row>
    <row r="909" spans="1:22" ht="13.5" x14ac:dyDescent="0.25">
      <c r="A909" s="3">
        <f>RSI!A909</f>
        <v>43634</v>
      </c>
      <c r="B909" s="2">
        <f>RSI!B909</f>
        <v>0.3</v>
      </c>
      <c r="C909" s="2">
        <f>RSI!I909</f>
        <v>4.8041652079958794</v>
      </c>
      <c r="D909" s="2">
        <f>MACD!E909</f>
        <v>1.7846668817121936E-3</v>
      </c>
      <c r="E909" s="2">
        <f>MACD!F909</f>
        <v>3.3137448758680235E-3</v>
      </c>
      <c r="F909" s="2">
        <f>'Moving Avg'!D909</f>
        <v>0.3</v>
      </c>
      <c r="G909" s="2">
        <f>'Moving Avg'!F909</f>
        <v>0.30449999999999988</v>
      </c>
      <c r="H909" s="2">
        <f>'Moving Avg'!G909</f>
        <v>0.31860000000000033</v>
      </c>
      <c r="I909" s="2">
        <f>'Moving Avg'!H909</f>
        <v>0.39469999999999955</v>
      </c>
      <c r="J909" s="5" t="str">
        <f>OBV!F909</f>
        <v>NEUTRAL</v>
      </c>
      <c r="K909" s="5" t="str">
        <f>OBV!G909</f>
        <v>NEUTRAL</v>
      </c>
      <c r="L909" s="5" t="str">
        <f>OBV!H909</f>
        <v>NEUTRAL</v>
      </c>
      <c r="M909" s="7">
        <f t="shared" si="140"/>
        <v>50</v>
      </c>
      <c r="N909" s="7">
        <f t="shared" si="141"/>
        <v>45</v>
      </c>
      <c r="O909" s="7">
        <f t="shared" si="142"/>
        <v>0</v>
      </c>
      <c r="P909" s="7">
        <f t="shared" si="143"/>
        <v>33</v>
      </c>
      <c r="Q909" s="8">
        <f t="shared" si="144"/>
        <v>38.200000000000003</v>
      </c>
      <c r="R909" s="8">
        <f t="shared" si="145"/>
        <v>27.25</v>
      </c>
      <c r="S909" s="8">
        <f t="shared" si="146"/>
        <v>29.1</v>
      </c>
      <c r="T909" s="8">
        <f t="shared" si="147"/>
        <v>32</v>
      </c>
      <c r="U909" s="7">
        <f t="shared" si="148"/>
        <v>31.516666666666669</v>
      </c>
      <c r="V909" s="7">
        <f t="shared" si="149"/>
        <v>31.637500000000003</v>
      </c>
    </row>
    <row r="910" spans="1:22" ht="13.5" x14ac:dyDescent="0.25">
      <c r="A910" s="3">
        <f>RSI!A910</f>
        <v>43635</v>
      </c>
      <c r="B910" s="2">
        <f>RSI!B910</f>
        <v>0.3</v>
      </c>
      <c r="C910" s="2">
        <f>RSI!I910</f>
        <v>4.8041652079958794</v>
      </c>
      <c r="D910" s="2">
        <f>MACD!E910</f>
        <v>8.8795656494716768E-4</v>
      </c>
      <c r="E910" s="2">
        <f>MACD!F910</f>
        <v>2.8285872136838523E-3</v>
      </c>
      <c r="F910" s="2">
        <f>'Moving Avg'!D910</f>
        <v>0.3</v>
      </c>
      <c r="G910" s="2">
        <f>'Moving Avg'!F910</f>
        <v>0.30349999999999988</v>
      </c>
      <c r="H910" s="2">
        <f>'Moving Avg'!G910</f>
        <v>0.31760000000000033</v>
      </c>
      <c r="I910" s="2">
        <f>'Moving Avg'!H910</f>
        <v>0.39359999999999956</v>
      </c>
      <c r="J910" s="5" t="str">
        <f>OBV!F910</f>
        <v>NEUTRAL</v>
      </c>
      <c r="K910" s="5" t="str">
        <f>OBV!G910</f>
        <v>NEUTRAL</v>
      </c>
      <c r="L910" s="5" t="str">
        <f>OBV!H910</f>
        <v>NEUTRAL</v>
      </c>
      <c r="M910" s="7">
        <f t="shared" si="140"/>
        <v>50</v>
      </c>
      <c r="N910" s="7">
        <f t="shared" si="141"/>
        <v>45</v>
      </c>
      <c r="O910" s="7">
        <f t="shared" si="142"/>
        <v>0</v>
      </c>
      <c r="P910" s="7">
        <f t="shared" si="143"/>
        <v>33</v>
      </c>
      <c r="Q910" s="8">
        <f t="shared" si="144"/>
        <v>38.200000000000003</v>
      </c>
      <c r="R910" s="8">
        <f t="shared" si="145"/>
        <v>27.25</v>
      </c>
      <c r="S910" s="8">
        <f t="shared" si="146"/>
        <v>29.1</v>
      </c>
      <c r="T910" s="8">
        <f t="shared" si="147"/>
        <v>32</v>
      </c>
      <c r="U910" s="7">
        <f t="shared" si="148"/>
        <v>31.516666666666669</v>
      </c>
      <c r="V910" s="7">
        <f t="shared" si="149"/>
        <v>31.637500000000003</v>
      </c>
    </row>
    <row r="911" spans="1:22" ht="13.5" x14ac:dyDescent="0.25">
      <c r="A911" s="3">
        <f>RSI!A911</f>
        <v>43636</v>
      </c>
      <c r="B911" s="2">
        <f>RSI!B911</f>
        <v>0.3</v>
      </c>
      <c r="C911" s="2">
        <f>RSI!I911</f>
        <v>4.8041652079958794</v>
      </c>
      <c r="D911" s="2">
        <f>MACD!E911</f>
        <v>1.7528658383553219E-4</v>
      </c>
      <c r="E911" s="2">
        <f>MACD!F911</f>
        <v>2.2979270877141883E-3</v>
      </c>
      <c r="F911" s="2">
        <f>'Moving Avg'!D911</f>
        <v>0.3</v>
      </c>
      <c r="G911" s="2">
        <f>'Moving Avg'!F911</f>
        <v>0.30299999999999988</v>
      </c>
      <c r="H911" s="2">
        <f>'Moving Avg'!G911</f>
        <v>0.31680000000000036</v>
      </c>
      <c r="I911" s="2">
        <f>'Moving Avg'!H911</f>
        <v>0.39249999999999957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  <c r="M911" s="7">
        <f t="shared" si="140"/>
        <v>50</v>
      </c>
      <c r="N911" s="7">
        <f t="shared" si="141"/>
        <v>45</v>
      </c>
      <c r="O911" s="7">
        <f t="shared" si="142"/>
        <v>0</v>
      </c>
      <c r="P911" s="7">
        <f t="shared" si="143"/>
        <v>33</v>
      </c>
      <c r="Q911" s="8">
        <f t="shared" si="144"/>
        <v>38.200000000000003</v>
      </c>
      <c r="R911" s="8">
        <f t="shared" si="145"/>
        <v>27.25</v>
      </c>
      <c r="S911" s="8">
        <f t="shared" si="146"/>
        <v>29.1</v>
      </c>
      <c r="T911" s="8">
        <f t="shared" si="147"/>
        <v>32</v>
      </c>
      <c r="U911" s="7">
        <f t="shared" si="148"/>
        <v>31.516666666666669</v>
      </c>
      <c r="V911" s="7">
        <f t="shared" si="149"/>
        <v>31.637500000000003</v>
      </c>
    </row>
    <row r="912" spans="1:22" ht="13.5" x14ac:dyDescent="0.25">
      <c r="A912" s="3">
        <f>RSI!A912</f>
        <v>43637</v>
      </c>
      <c r="B912" s="2">
        <f>RSI!B912</f>
        <v>0.3</v>
      </c>
      <c r="C912" s="2">
        <f>RSI!I912</f>
        <v>4.8041652079958794</v>
      </c>
      <c r="D912" s="2">
        <f>MACD!E912</f>
        <v>-3.8507065588250233E-4</v>
      </c>
      <c r="E912" s="2">
        <f>MACD!F912</f>
        <v>1.7613275389948503E-3</v>
      </c>
      <c r="F912" s="2">
        <f>'Moving Avg'!D912</f>
        <v>0.3</v>
      </c>
      <c r="G912" s="2">
        <f>'Moving Avg'!F912</f>
        <v>0.30249999999999988</v>
      </c>
      <c r="H912" s="2">
        <f>'Moving Avg'!G912</f>
        <v>0.31600000000000039</v>
      </c>
      <c r="I912" s="2">
        <f>'Moving Avg'!H912</f>
        <v>0.39139999999999958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  <c r="M912" s="7">
        <f t="shared" si="140"/>
        <v>50</v>
      </c>
      <c r="N912" s="7">
        <f t="shared" si="141"/>
        <v>45</v>
      </c>
      <c r="O912" s="7">
        <f t="shared" si="142"/>
        <v>0</v>
      </c>
      <c r="P912" s="7">
        <f t="shared" si="143"/>
        <v>33</v>
      </c>
      <c r="Q912" s="8">
        <f t="shared" si="144"/>
        <v>38.200000000000003</v>
      </c>
      <c r="R912" s="8">
        <f t="shared" si="145"/>
        <v>27.25</v>
      </c>
      <c r="S912" s="8">
        <f t="shared" si="146"/>
        <v>29.1</v>
      </c>
      <c r="T912" s="8">
        <f t="shared" si="147"/>
        <v>32</v>
      </c>
      <c r="U912" s="7">
        <f t="shared" si="148"/>
        <v>31.516666666666669</v>
      </c>
      <c r="V912" s="7">
        <f t="shared" si="149"/>
        <v>31.637500000000003</v>
      </c>
    </row>
    <row r="913" spans="1:22" ht="13.5" x14ac:dyDescent="0.25">
      <c r="A913" s="3">
        <f>RSI!A913</f>
        <v>43640</v>
      </c>
      <c r="B913" s="2">
        <f>RSI!B913</f>
        <v>0.3</v>
      </c>
      <c r="C913" s="2">
        <f>RSI!I913</f>
        <v>4.8041652079958794</v>
      </c>
      <c r="D913" s="2">
        <f>MACD!E913</f>
        <v>-8.1970871371422893E-4</v>
      </c>
      <c r="E913" s="2">
        <f>MACD!F913</f>
        <v>1.2451202884530344E-3</v>
      </c>
      <c r="F913" s="2">
        <f>'Moving Avg'!D913</f>
        <v>0.3</v>
      </c>
      <c r="G913" s="2">
        <f>'Moving Avg'!F913</f>
        <v>0.30199999999999994</v>
      </c>
      <c r="H913" s="2">
        <f>'Moving Avg'!G913</f>
        <v>0.31520000000000037</v>
      </c>
      <c r="I913" s="2">
        <f>'Moving Avg'!H913</f>
        <v>0.39029999999999959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  <c r="M913" s="7">
        <f t="shared" si="140"/>
        <v>50</v>
      </c>
      <c r="N913" s="7">
        <f t="shared" si="141"/>
        <v>45</v>
      </c>
      <c r="O913" s="7">
        <f t="shared" si="142"/>
        <v>0</v>
      </c>
      <c r="P913" s="7">
        <f t="shared" si="143"/>
        <v>33</v>
      </c>
      <c r="Q913" s="8">
        <f t="shared" si="144"/>
        <v>38.200000000000003</v>
      </c>
      <c r="R913" s="8">
        <f t="shared" si="145"/>
        <v>27.25</v>
      </c>
      <c r="S913" s="8">
        <f t="shared" si="146"/>
        <v>29.1</v>
      </c>
      <c r="T913" s="8">
        <f t="shared" si="147"/>
        <v>32</v>
      </c>
      <c r="U913" s="7">
        <f t="shared" si="148"/>
        <v>31.516666666666669</v>
      </c>
      <c r="V913" s="7">
        <f t="shared" si="149"/>
        <v>31.637500000000003</v>
      </c>
    </row>
    <row r="914" spans="1:22" ht="13.5" x14ac:dyDescent="0.25">
      <c r="A914" s="3">
        <f>RSI!A914</f>
        <v>43641</v>
      </c>
      <c r="B914" s="2">
        <f>RSI!B914</f>
        <v>0.3</v>
      </c>
      <c r="C914" s="2">
        <f>RSI!I914</f>
        <v>4.8041652079958794</v>
      </c>
      <c r="D914" s="2">
        <f>MACD!E914</f>
        <v>-1.1508956967594131E-3</v>
      </c>
      <c r="E914" s="2">
        <f>MACD!F914</f>
        <v>7.659170914105449E-4</v>
      </c>
      <c r="F914" s="2">
        <f>'Moving Avg'!D914</f>
        <v>0.3</v>
      </c>
      <c r="G914" s="2">
        <f>'Moving Avg'!F914</f>
        <v>0.30149999999999988</v>
      </c>
      <c r="H914" s="2">
        <f>'Moving Avg'!G914</f>
        <v>0.31440000000000035</v>
      </c>
      <c r="I914" s="2">
        <f>'Moving Avg'!H914</f>
        <v>0.3891999999999996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  <c r="M914" s="7">
        <f t="shared" si="140"/>
        <v>50</v>
      </c>
      <c r="N914" s="7">
        <f t="shared" si="141"/>
        <v>45</v>
      </c>
      <c r="O914" s="7">
        <f t="shared" si="142"/>
        <v>0</v>
      </c>
      <c r="P914" s="7">
        <f t="shared" si="143"/>
        <v>33</v>
      </c>
      <c r="Q914" s="8">
        <f t="shared" si="144"/>
        <v>38.200000000000003</v>
      </c>
      <c r="R914" s="8">
        <f t="shared" si="145"/>
        <v>27.25</v>
      </c>
      <c r="S914" s="8">
        <f t="shared" si="146"/>
        <v>29.1</v>
      </c>
      <c r="T914" s="8">
        <f t="shared" si="147"/>
        <v>32</v>
      </c>
      <c r="U914" s="7">
        <f t="shared" si="148"/>
        <v>31.516666666666669</v>
      </c>
      <c r="V914" s="7">
        <f t="shared" si="149"/>
        <v>31.637500000000003</v>
      </c>
    </row>
    <row r="915" spans="1:22" ht="13.5" x14ac:dyDescent="0.25">
      <c r="A915" s="3">
        <f>RSI!A915</f>
        <v>43642</v>
      </c>
      <c r="B915" s="2">
        <f>RSI!B915</f>
        <v>0.31</v>
      </c>
      <c r="C915" s="2">
        <f>RSI!I915</f>
        <v>63.149924469195483</v>
      </c>
      <c r="D915" s="2">
        <f>MACD!E915</f>
        <v>-2.1379977980426346E-3</v>
      </c>
      <c r="E915" s="2">
        <f>MACD!F915</f>
        <v>1.8513411351990907E-4</v>
      </c>
      <c r="F915" s="2">
        <f>'Moving Avg'!D915</f>
        <v>0.30199999999999999</v>
      </c>
      <c r="G915" s="2">
        <f>'Moving Avg'!F915</f>
        <v>0.30149999999999988</v>
      </c>
      <c r="H915" s="2">
        <f>'Moving Avg'!G915</f>
        <v>0.31380000000000036</v>
      </c>
      <c r="I915" s="2">
        <f>'Moving Avg'!H915</f>
        <v>0.38814999999999961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  <c r="M915" s="7">
        <f t="shared" si="140"/>
        <v>25</v>
      </c>
      <c r="N915" s="7">
        <f t="shared" si="141"/>
        <v>45</v>
      </c>
      <c r="O915" s="7">
        <f t="shared" si="142"/>
        <v>0</v>
      </c>
      <c r="P915" s="7">
        <f t="shared" si="143"/>
        <v>83.5</v>
      </c>
      <c r="Q915" s="8">
        <f t="shared" si="144"/>
        <v>37.024999999999999</v>
      </c>
      <c r="R915" s="8">
        <f t="shared" si="145"/>
        <v>34.875</v>
      </c>
      <c r="S915" s="8">
        <f t="shared" si="146"/>
        <v>48.075000000000003</v>
      </c>
      <c r="T915" s="8">
        <f t="shared" si="147"/>
        <v>38.375</v>
      </c>
      <c r="U915" s="7">
        <f t="shared" si="148"/>
        <v>39.991666666666667</v>
      </c>
      <c r="V915" s="7">
        <f t="shared" si="149"/>
        <v>39.587500000000006</v>
      </c>
    </row>
    <row r="916" spans="1:22" ht="13.5" x14ac:dyDescent="0.25">
      <c r="A916" s="3">
        <f>RSI!A916</f>
        <v>43643</v>
      </c>
      <c r="B916" s="2">
        <f>RSI!B916</f>
        <v>0.31</v>
      </c>
      <c r="C916" s="2">
        <f>RSI!I916</f>
        <v>63.149924469195483</v>
      </c>
      <c r="D916" s="2">
        <f>MACD!E916</f>
        <v>-3.0009638569050145E-3</v>
      </c>
      <c r="E916" s="2">
        <f>MACD!F916</f>
        <v>-4.5208548056507565E-4</v>
      </c>
      <c r="F916" s="2">
        <f>'Moving Avg'!D916</f>
        <v>0.30399999999999999</v>
      </c>
      <c r="G916" s="2">
        <f>'Moving Avg'!F916</f>
        <v>0.30149999999999988</v>
      </c>
      <c r="H916" s="2">
        <f>'Moving Avg'!G916</f>
        <v>0.31320000000000037</v>
      </c>
      <c r="I916" s="2">
        <f>'Moving Avg'!H916</f>
        <v>0.38714999999999961</v>
      </c>
      <c r="J916" s="5" t="str">
        <f>OBV!F916</f>
        <v>BULLISH</v>
      </c>
      <c r="K916" s="5" t="str">
        <f>OBV!G916</f>
        <v>NEUTRAL</v>
      </c>
      <c r="L916" s="5" t="str">
        <f>OBV!H916</f>
        <v>CONFIRMED BULLISH</v>
      </c>
      <c r="M916" s="7">
        <f t="shared" si="140"/>
        <v>25</v>
      </c>
      <c r="N916" s="7">
        <f t="shared" si="141"/>
        <v>45</v>
      </c>
      <c r="O916" s="7">
        <f t="shared" si="142"/>
        <v>0</v>
      </c>
      <c r="P916" s="7">
        <f t="shared" si="143"/>
        <v>83.5</v>
      </c>
      <c r="Q916" s="8">
        <f t="shared" si="144"/>
        <v>37.024999999999999</v>
      </c>
      <c r="R916" s="8">
        <f t="shared" si="145"/>
        <v>34.875</v>
      </c>
      <c r="S916" s="8">
        <f t="shared" si="146"/>
        <v>48.075000000000003</v>
      </c>
      <c r="T916" s="8">
        <f t="shared" si="147"/>
        <v>38.375</v>
      </c>
      <c r="U916" s="7">
        <f t="shared" si="148"/>
        <v>39.991666666666667</v>
      </c>
      <c r="V916" s="7">
        <f t="shared" si="149"/>
        <v>39.587500000000006</v>
      </c>
    </row>
    <row r="917" spans="1:22" ht="13.5" x14ac:dyDescent="0.25">
      <c r="A917" s="3">
        <f>RSI!A917</f>
        <v>43644</v>
      </c>
      <c r="B917" s="2">
        <f>RSI!B917</f>
        <v>0.3</v>
      </c>
      <c r="C917" s="2">
        <f>RSI!I917</f>
        <v>36.912041828782122</v>
      </c>
      <c r="D917" s="2">
        <f>MACD!E917</f>
        <v>-3.0160972208922998E-3</v>
      </c>
      <c r="E917" s="2">
        <f>MACD!F917</f>
        <v>-9.6488782863052053E-4</v>
      </c>
      <c r="F917" s="2">
        <f>'Moving Avg'!D917</f>
        <v>0.30399999999999999</v>
      </c>
      <c r="G917" s="2">
        <f>'Moving Avg'!F917</f>
        <v>0.30099999999999988</v>
      </c>
      <c r="H917" s="2">
        <f>'Moving Avg'!G917</f>
        <v>0.3124000000000004</v>
      </c>
      <c r="I917" s="2">
        <f>'Moving Avg'!H917</f>
        <v>0.38609999999999972</v>
      </c>
      <c r="J917" s="5" t="str">
        <f>OBV!F917</f>
        <v>BEARISH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45</v>
      </c>
      <c r="O917" s="7">
        <f t="shared" si="142"/>
        <v>0</v>
      </c>
      <c r="P917" s="7">
        <f t="shared" si="143"/>
        <v>16.5</v>
      </c>
      <c r="Q917" s="8">
        <f t="shared" si="144"/>
        <v>26.975000000000001</v>
      </c>
      <c r="R917" s="8">
        <f t="shared" si="145"/>
        <v>18.125</v>
      </c>
      <c r="S917" s="8">
        <f t="shared" si="146"/>
        <v>17.925000000000001</v>
      </c>
      <c r="T917" s="8">
        <f t="shared" si="147"/>
        <v>21.625</v>
      </c>
      <c r="U917" s="7">
        <f t="shared" si="148"/>
        <v>21.008333333333336</v>
      </c>
      <c r="V917" s="7">
        <f t="shared" si="149"/>
        <v>21.162500000000001</v>
      </c>
    </row>
    <row r="918" spans="1:22" ht="13.5" x14ac:dyDescent="0.25">
      <c r="A918" s="3">
        <f>RSI!A918</f>
        <v>43647</v>
      </c>
      <c r="B918" s="2">
        <f>RSI!B918</f>
        <v>0.3</v>
      </c>
      <c r="C918" s="2">
        <f>RSI!I918</f>
        <v>36.912041828782122</v>
      </c>
      <c r="D918" s="2">
        <f>MACD!E918</f>
        <v>-2.9935823667980865E-3</v>
      </c>
      <c r="E918" s="2">
        <f>MACD!F918</f>
        <v>-1.3706267362640339E-3</v>
      </c>
      <c r="F918" s="2">
        <f>'Moving Avg'!D918</f>
        <v>0.30399999999999999</v>
      </c>
      <c r="G918" s="2">
        <f>'Moving Avg'!F918</f>
        <v>0.30099999999999988</v>
      </c>
      <c r="H918" s="2">
        <f>'Moving Avg'!G918</f>
        <v>0.31160000000000038</v>
      </c>
      <c r="I918" s="2">
        <f>'Moving Avg'!H918</f>
        <v>0.38514999999999977</v>
      </c>
      <c r="J918" s="5" t="str">
        <f>OBV!F918</f>
        <v>BEARISH</v>
      </c>
      <c r="K918" s="5" t="str">
        <f>OBV!G918</f>
        <v>NEUTRAL</v>
      </c>
      <c r="L918" s="5" t="str">
        <f>OBV!H918</f>
        <v>NEUTRAL</v>
      </c>
      <c r="M918" s="7">
        <f t="shared" si="140"/>
        <v>25</v>
      </c>
      <c r="N918" s="7">
        <f t="shared" si="141"/>
        <v>45</v>
      </c>
      <c r="O918" s="7">
        <f t="shared" si="142"/>
        <v>0</v>
      </c>
      <c r="P918" s="7">
        <f t="shared" si="143"/>
        <v>16.5</v>
      </c>
      <c r="Q918" s="8">
        <f t="shared" si="144"/>
        <v>26.975000000000001</v>
      </c>
      <c r="R918" s="8">
        <f t="shared" si="145"/>
        <v>18.125</v>
      </c>
      <c r="S918" s="8">
        <f t="shared" si="146"/>
        <v>17.925000000000001</v>
      </c>
      <c r="T918" s="8">
        <f t="shared" si="147"/>
        <v>21.625</v>
      </c>
      <c r="U918" s="7">
        <f t="shared" si="148"/>
        <v>21.008333333333336</v>
      </c>
      <c r="V918" s="7">
        <f t="shared" si="149"/>
        <v>21.162500000000001</v>
      </c>
    </row>
    <row r="919" spans="1:22" ht="13.5" x14ac:dyDescent="0.25">
      <c r="A919" s="3">
        <f>RSI!A919</f>
        <v>43648</v>
      </c>
      <c r="B919" s="2">
        <f>RSI!B919</f>
        <v>0.3</v>
      </c>
      <c r="C919" s="2">
        <f>RSI!I919</f>
        <v>36.912041828782122</v>
      </c>
      <c r="D919" s="2">
        <f>MACD!E919</f>
        <v>-2.9418276250798292E-3</v>
      </c>
      <c r="E919" s="2">
        <f>MACD!F919</f>
        <v>-1.6848669140271931E-3</v>
      </c>
      <c r="F919" s="2">
        <f>'Moving Avg'!D919</f>
        <v>0.30399999999999999</v>
      </c>
      <c r="G919" s="2">
        <f>'Moving Avg'!F919</f>
        <v>0.30099999999999988</v>
      </c>
      <c r="H919" s="2">
        <f>'Moving Avg'!G919</f>
        <v>0.31080000000000035</v>
      </c>
      <c r="I919" s="2">
        <f>'Moving Avg'!H919</f>
        <v>0.38419999999999982</v>
      </c>
      <c r="J919" s="5" t="str">
        <f>OBV!F919</f>
        <v>BEARISH</v>
      </c>
      <c r="K919" s="5" t="str">
        <f>OBV!G919</f>
        <v>NEUTRAL</v>
      </c>
      <c r="L919" s="5" t="str">
        <f>OBV!H919</f>
        <v>NEUTRAL</v>
      </c>
      <c r="M919" s="7">
        <f t="shared" si="140"/>
        <v>25</v>
      </c>
      <c r="N919" s="7">
        <f t="shared" si="141"/>
        <v>45</v>
      </c>
      <c r="O919" s="7">
        <f t="shared" si="142"/>
        <v>0</v>
      </c>
      <c r="P919" s="7">
        <f t="shared" si="143"/>
        <v>16.5</v>
      </c>
      <c r="Q919" s="8">
        <f t="shared" si="144"/>
        <v>26.975000000000001</v>
      </c>
      <c r="R919" s="8">
        <f t="shared" si="145"/>
        <v>18.125</v>
      </c>
      <c r="S919" s="8">
        <f t="shared" si="146"/>
        <v>17.925000000000001</v>
      </c>
      <c r="T919" s="8">
        <f t="shared" si="147"/>
        <v>21.625</v>
      </c>
      <c r="U919" s="7">
        <f t="shared" si="148"/>
        <v>21.008333333333336</v>
      </c>
      <c r="V919" s="7">
        <f t="shared" si="149"/>
        <v>21.162500000000001</v>
      </c>
    </row>
    <row r="920" spans="1:22" ht="13.5" x14ac:dyDescent="0.25">
      <c r="A920" s="3">
        <f>RSI!A920</f>
        <v>43649</v>
      </c>
      <c r="B920" s="2">
        <f>RSI!B920</f>
        <v>0.3</v>
      </c>
      <c r="C920" s="2">
        <f>RSI!I920</f>
        <v>36.912041828782122</v>
      </c>
      <c r="D920" s="2">
        <f>MACD!E920</f>
        <v>-2.8677539371230187E-3</v>
      </c>
      <c r="E920" s="2">
        <f>MACD!F920</f>
        <v>-1.9214443186463582E-3</v>
      </c>
      <c r="F920" s="2">
        <f>'Moving Avg'!D920</f>
        <v>0.30199999999999999</v>
      </c>
      <c r="G920" s="2">
        <f>'Moving Avg'!F920</f>
        <v>0.30099999999999988</v>
      </c>
      <c r="H920" s="2">
        <f>'Moving Avg'!G920</f>
        <v>0.31020000000000031</v>
      </c>
      <c r="I920" s="2">
        <f>'Moving Avg'!H920</f>
        <v>0.38324999999999987</v>
      </c>
      <c r="J920" s="5" t="str">
        <f>OBV!F920</f>
        <v>BEARISH</v>
      </c>
      <c r="K920" s="5" t="str">
        <f>OBV!G920</f>
        <v>NEUTRAL</v>
      </c>
      <c r="L920" s="5" t="str">
        <f>OBV!H920</f>
        <v>CONFIRMED BEARISH</v>
      </c>
      <c r="M920" s="7">
        <f t="shared" si="140"/>
        <v>25</v>
      </c>
      <c r="N920" s="7">
        <f t="shared" si="141"/>
        <v>45</v>
      </c>
      <c r="O920" s="7">
        <f t="shared" si="142"/>
        <v>0</v>
      </c>
      <c r="P920" s="7">
        <f t="shared" si="143"/>
        <v>16.5</v>
      </c>
      <c r="Q920" s="8">
        <f t="shared" si="144"/>
        <v>26.975000000000001</v>
      </c>
      <c r="R920" s="8">
        <f t="shared" si="145"/>
        <v>18.125</v>
      </c>
      <c r="S920" s="8">
        <f t="shared" si="146"/>
        <v>17.925000000000001</v>
      </c>
      <c r="T920" s="8">
        <f t="shared" si="147"/>
        <v>21.625</v>
      </c>
      <c r="U920" s="7">
        <f t="shared" si="148"/>
        <v>21.008333333333336</v>
      </c>
      <c r="V920" s="7">
        <f t="shared" si="149"/>
        <v>21.162500000000001</v>
      </c>
    </row>
    <row r="921" spans="1:22" ht="13.5" x14ac:dyDescent="0.25">
      <c r="A921" s="3">
        <f>RSI!A921</f>
        <v>43650</v>
      </c>
      <c r="B921" s="2">
        <f>RSI!B921</f>
        <v>0.3</v>
      </c>
      <c r="C921" s="2">
        <f>RSI!I921</f>
        <v>36.912041828782122</v>
      </c>
      <c r="D921" s="2">
        <f>MACD!E921</f>
        <v>-2.7770380398676742E-3</v>
      </c>
      <c r="E921" s="2">
        <f>MACD!F921</f>
        <v>-2.0925630628906215E-3</v>
      </c>
      <c r="F921" s="2">
        <f>'Moving Avg'!D921</f>
        <v>0.3</v>
      </c>
      <c r="G921" s="2">
        <f>'Moving Avg'!F921</f>
        <v>0.30099999999999988</v>
      </c>
      <c r="H921" s="2">
        <f>'Moving Avg'!G921</f>
        <v>0.30960000000000032</v>
      </c>
      <c r="I921" s="2">
        <f>'Moving Avg'!H921</f>
        <v>0.38229999999999997</v>
      </c>
      <c r="J921" s="5" t="str">
        <f>OBV!F921</f>
        <v>BEARISH</v>
      </c>
      <c r="K921" s="5" t="str">
        <f>OBV!G921</f>
        <v>NEUTRAL</v>
      </c>
      <c r="L921" s="5" t="str">
        <f>OBV!H921</f>
        <v>CONFIRMED BEARISH</v>
      </c>
      <c r="M921" s="7">
        <f t="shared" si="140"/>
        <v>25</v>
      </c>
      <c r="N921" s="7">
        <f t="shared" si="141"/>
        <v>45</v>
      </c>
      <c r="O921" s="7">
        <f t="shared" si="142"/>
        <v>0</v>
      </c>
      <c r="P921" s="7">
        <f t="shared" si="143"/>
        <v>16.5</v>
      </c>
      <c r="Q921" s="8">
        <f t="shared" si="144"/>
        <v>26.975000000000001</v>
      </c>
      <c r="R921" s="8">
        <f t="shared" si="145"/>
        <v>18.125</v>
      </c>
      <c r="S921" s="8">
        <f t="shared" si="146"/>
        <v>17.925000000000001</v>
      </c>
      <c r="T921" s="8">
        <f t="shared" si="147"/>
        <v>21.625</v>
      </c>
      <c r="U921" s="7">
        <f t="shared" si="148"/>
        <v>21.008333333333336</v>
      </c>
      <c r="V921" s="7">
        <f t="shared" si="149"/>
        <v>21.162500000000001</v>
      </c>
    </row>
    <row r="922" spans="1:22" ht="13.5" x14ac:dyDescent="0.25">
      <c r="A922" s="3">
        <f>RSI!A922</f>
        <v>43651</v>
      </c>
      <c r="B922" s="2">
        <f>RSI!B922</f>
        <v>0.3</v>
      </c>
      <c r="C922" s="2">
        <f>RSI!I922</f>
        <v>36.912041828782122</v>
      </c>
      <c r="D922" s="2">
        <f>MACD!E922</f>
        <v>-2.6743171740424287E-3</v>
      </c>
      <c r="E922" s="2">
        <f>MACD!F922</f>
        <v>-2.2089138851209829E-3</v>
      </c>
      <c r="F922" s="2">
        <f>'Moving Avg'!D922</f>
        <v>0.3</v>
      </c>
      <c r="G922" s="2">
        <f>'Moving Avg'!F922</f>
        <v>0.30099999999999988</v>
      </c>
      <c r="H922" s="2">
        <f>'Moving Avg'!G922</f>
        <v>0.30900000000000033</v>
      </c>
      <c r="I922" s="2">
        <f>'Moving Avg'!H922</f>
        <v>0.38134999999999997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  <c r="M922" s="7">
        <f t="shared" si="140"/>
        <v>25</v>
      </c>
      <c r="N922" s="7">
        <f t="shared" si="141"/>
        <v>45</v>
      </c>
      <c r="O922" s="7">
        <f t="shared" si="142"/>
        <v>0</v>
      </c>
      <c r="P922" s="7">
        <f t="shared" si="143"/>
        <v>33</v>
      </c>
      <c r="Q922" s="8">
        <f t="shared" si="144"/>
        <v>29.45</v>
      </c>
      <c r="R922" s="8">
        <f t="shared" si="145"/>
        <v>22.25</v>
      </c>
      <c r="S922" s="8">
        <f t="shared" si="146"/>
        <v>25.35</v>
      </c>
      <c r="T922" s="8">
        <f t="shared" si="147"/>
        <v>25.75</v>
      </c>
      <c r="U922" s="7">
        <f t="shared" si="148"/>
        <v>25.683333333333337</v>
      </c>
      <c r="V922" s="7">
        <f t="shared" si="149"/>
        <v>25.700000000000003</v>
      </c>
    </row>
    <row r="923" spans="1:22" ht="13.5" x14ac:dyDescent="0.25">
      <c r="A923" s="3">
        <f>RSI!A923</f>
        <v>43654</v>
      </c>
      <c r="B923" s="2">
        <f>RSI!B923</f>
        <v>0.3</v>
      </c>
      <c r="C923" s="2">
        <f>RSI!I923</f>
        <v>36.912041828782122</v>
      </c>
      <c r="D923" s="2">
        <f>MACD!E923</f>
        <v>-2.5633613142186928E-3</v>
      </c>
      <c r="E923" s="2">
        <f>MACD!F923</f>
        <v>-2.2798033709405252E-3</v>
      </c>
      <c r="F923" s="2">
        <f>'Moving Avg'!D923</f>
        <v>0.3</v>
      </c>
      <c r="G923" s="2">
        <f>'Moving Avg'!F923</f>
        <v>0.30099999999999993</v>
      </c>
      <c r="H923" s="2">
        <f>'Moving Avg'!G923</f>
        <v>0.30860000000000026</v>
      </c>
      <c r="I923" s="2">
        <f>'Moving Avg'!H923</f>
        <v>0.38040000000000007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  <c r="M923" s="7">
        <f t="shared" si="140"/>
        <v>25</v>
      </c>
      <c r="N923" s="7">
        <f t="shared" si="141"/>
        <v>45</v>
      </c>
      <c r="O923" s="7">
        <f t="shared" si="142"/>
        <v>0</v>
      </c>
      <c r="P923" s="7">
        <f t="shared" si="143"/>
        <v>33</v>
      </c>
      <c r="Q923" s="8">
        <f t="shared" si="144"/>
        <v>29.45</v>
      </c>
      <c r="R923" s="8">
        <f t="shared" si="145"/>
        <v>22.25</v>
      </c>
      <c r="S923" s="8">
        <f t="shared" si="146"/>
        <v>25.35</v>
      </c>
      <c r="T923" s="8">
        <f t="shared" si="147"/>
        <v>25.75</v>
      </c>
      <c r="U923" s="7">
        <f t="shared" si="148"/>
        <v>25.683333333333337</v>
      </c>
      <c r="V923" s="7">
        <f t="shared" si="149"/>
        <v>25.700000000000003</v>
      </c>
    </row>
    <row r="924" spans="1:22" ht="13.5" x14ac:dyDescent="0.25">
      <c r="A924" s="3">
        <f>RSI!A924</f>
        <v>43655</v>
      </c>
      <c r="B924" s="2">
        <f>RSI!B924</f>
        <v>0.3</v>
      </c>
      <c r="C924" s="2">
        <f>RSI!I924</f>
        <v>36.912041828782122</v>
      </c>
      <c r="D924" s="2">
        <f>MACD!E924</f>
        <v>-2.4472179902631508E-3</v>
      </c>
      <c r="E924" s="2">
        <f>MACD!F924</f>
        <v>-2.3132862948050505E-3</v>
      </c>
      <c r="F924" s="2">
        <f>'Moving Avg'!D924</f>
        <v>0.3</v>
      </c>
      <c r="G924" s="2">
        <f>'Moving Avg'!F924</f>
        <v>0.30099999999999993</v>
      </c>
      <c r="H924" s="2">
        <f>'Moving Avg'!G924</f>
        <v>0.30820000000000031</v>
      </c>
      <c r="I924" s="2">
        <f>'Moving Avg'!H924</f>
        <v>0.37935000000000019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  <c r="M924" s="7">
        <f t="shared" si="140"/>
        <v>25</v>
      </c>
      <c r="N924" s="7">
        <f t="shared" si="141"/>
        <v>45</v>
      </c>
      <c r="O924" s="7">
        <f t="shared" si="142"/>
        <v>0</v>
      </c>
      <c r="P924" s="7">
        <f t="shared" si="143"/>
        <v>33</v>
      </c>
      <c r="Q924" s="8">
        <f t="shared" si="144"/>
        <v>29.45</v>
      </c>
      <c r="R924" s="8">
        <f t="shared" si="145"/>
        <v>22.25</v>
      </c>
      <c r="S924" s="8">
        <f t="shared" si="146"/>
        <v>25.35</v>
      </c>
      <c r="T924" s="8">
        <f t="shared" si="147"/>
        <v>25.75</v>
      </c>
      <c r="U924" s="7">
        <f t="shared" si="148"/>
        <v>25.683333333333337</v>
      </c>
      <c r="V924" s="7">
        <f t="shared" si="149"/>
        <v>25.700000000000003</v>
      </c>
    </row>
    <row r="925" spans="1:22" ht="13.5" x14ac:dyDescent="0.25">
      <c r="A925" s="3">
        <f>RSI!A925</f>
        <v>43656</v>
      </c>
      <c r="B925" s="2">
        <f>RSI!B925</f>
        <v>0.3</v>
      </c>
      <c r="C925" s="2">
        <f>RSI!I925</f>
        <v>36.912041828782122</v>
      </c>
      <c r="D925" s="2">
        <f>MACD!E925</f>
        <v>-7.8987244596445683E-4</v>
      </c>
      <c r="E925" s="2">
        <f>MACD!F925</f>
        <v>-2.0086035250369318E-3</v>
      </c>
      <c r="F925" s="2">
        <f>'Moving Avg'!D925</f>
        <v>0.3</v>
      </c>
      <c r="G925" s="2">
        <f>'Moving Avg'!F925</f>
        <v>0.30099999999999993</v>
      </c>
      <c r="H925" s="2">
        <f>'Moving Avg'!G925</f>
        <v>0.30780000000000024</v>
      </c>
      <c r="I925" s="2">
        <f>'Moving Avg'!H925</f>
        <v>0.37830000000000014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33</v>
      </c>
      <c r="Q925" s="8">
        <f t="shared" si="144"/>
        <v>13.7</v>
      </c>
      <c r="R925" s="8">
        <f t="shared" si="145"/>
        <v>13.25</v>
      </c>
      <c r="S925" s="8">
        <f t="shared" si="146"/>
        <v>18.600000000000001</v>
      </c>
      <c r="T925" s="8">
        <f t="shared" si="147"/>
        <v>14.5</v>
      </c>
      <c r="U925" s="7">
        <f t="shared" si="148"/>
        <v>15.183333333333332</v>
      </c>
      <c r="V925" s="7">
        <f t="shared" si="149"/>
        <v>15.012499999999999</v>
      </c>
    </row>
    <row r="926" spans="1:22" ht="13.5" x14ac:dyDescent="0.25">
      <c r="A926" s="3">
        <f>RSI!A926</f>
        <v>43657</v>
      </c>
      <c r="B926" s="2">
        <f>RSI!B926</f>
        <v>0.3</v>
      </c>
      <c r="C926" s="2">
        <f>RSI!I926</f>
        <v>36.912041828782122</v>
      </c>
      <c r="D926" s="2">
        <f>MACD!E926</f>
        <v>6.3157916220074606E-4</v>
      </c>
      <c r="E926" s="2">
        <f>MACD!F926</f>
        <v>-1.4805669875893963E-3</v>
      </c>
      <c r="F926" s="2">
        <f>'Moving Avg'!D926</f>
        <v>0.3</v>
      </c>
      <c r="G926" s="2">
        <f>'Moving Avg'!F926</f>
        <v>0.30099999999999993</v>
      </c>
      <c r="H926" s="2">
        <f>'Moving Avg'!G926</f>
        <v>0.30740000000000028</v>
      </c>
      <c r="I926" s="2">
        <f>'Moving Avg'!H926</f>
        <v>0.37725000000000014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  <c r="M926" s="7">
        <f t="shared" si="140"/>
        <v>25</v>
      </c>
      <c r="N926" s="7">
        <f t="shared" si="141"/>
        <v>0</v>
      </c>
      <c r="O926" s="7">
        <f t="shared" si="142"/>
        <v>0</v>
      </c>
      <c r="P926" s="7">
        <f t="shared" si="143"/>
        <v>33</v>
      </c>
      <c r="Q926" s="8">
        <f t="shared" si="144"/>
        <v>13.7</v>
      </c>
      <c r="R926" s="8">
        <f t="shared" si="145"/>
        <v>13.25</v>
      </c>
      <c r="S926" s="8">
        <f t="shared" si="146"/>
        <v>18.600000000000001</v>
      </c>
      <c r="T926" s="8">
        <f t="shared" si="147"/>
        <v>14.5</v>
      </c>
      <c r="U926" s="7">
        <f t="shared" si="148"/>
        <v>15.183333333333332</v>
      </c>
      <c r="V926" s="7">
        <f t="shared" si="149"/>
        <v>15.012499999999999</v>
      </c>
    </row>
    <row r="927" spans="1:22" ht="13.5" x14ac:dyDescent="0.25">
      <c r="A927" s="3">
        <f>RSI!A927</f>
        <v>43658</v>
      </c>
      <c r="B927" s="2">
        <f>RSI!B927</f>
        <v>0.3</v>
      </c>
      <c r="C927" s="2">
        <f>RSI!I927</f>
        <v>36.912041828782122</v>
      </c>
      <c r="D927" s="2">
        <f>MACD!E927</f>
        <v>3.1355316674958056E-4</v>
      </c>
      <c r="E927" s="2">
        <f>MACD!F927</f>
        <v>-1.121742956721601E-3</v>
      </c>
      <c r="F927" s="2">
        <f>'Moving Avg'!D927</f>
        <v>0.3</v>
      </c>
      <c r="G927" s="2">
        <f>'Moving Avg'!F927</f>
        <v>0.30099999999999993</v>
      </c>
      <c r="H927" s="2">
        <f>'Moving Avg'!G927</f>
        <v>0.30700000000000022</v>
      </c>
      <c r="I927" s="2">
        <f>'Moving Avg'!H927</f>
        <v>0.3762000000000002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  <c r="M927" s="7">
        <f t="shared" si="140"/>
        <v>25</v>
      </c>
      <c r="N927" s="7">
        <f t="shared" si="141"/>
        <v>0</v>
      </c>
      <c r="O927" s="7">
        <f t="shared" si="142"/>
        <v>0</v>
      </c>
      <c r="P927" s="7">
        <f t="shared" si="143"/>
        <v>33</v>
      </c>
      <c r="Q927" s="8">
        <f t="shared" si="144"/>
        <v>13.7</v>
      </c>
      <c r="R927" s="8">
        <f t="shared" si="145"/>
        <v>13.25</v>
      </c>
      <c r="S927" s="8">
        <f t="shared" si="146"/>
        <v>18.600000000000001</v>
      </c>
      <c r="T927" s="8">
        <f t="shared" si="147"/>
        <v>14.5</v>
      </c>
      <c r="U927" s="7">
        <f t="shared" si="148"/>
        <v>15.183333333333332</v>
      </c>
      <c r="V927" s="7">
        <f t="shared" si="149"/>
        <v>15.012499999999999</v>
      </c>
    </row>
    <row r="928" spans="1:22" ht="13.5" x14ac:dyDescent="0.25">
      <c r="A928" s="3">
        <f>RSI!A928</f>
        <v>43661</v>
      </c>
      <c r="B928" s="2">
        <f>RSI!B928</f>
        <v>0.3</v>
      </c>
      <c r="C928" s="2">
        <f>RSI!I928</f>
        <v>36.912041828782122</v>
      </c>
      <c r="D928" s="2">
        <f>MACD!E928</f>
        <v>6.0814245336215933E-5</v>
      </c>
      <c r="E928" s="2">
        <f>MACD!F928</f>
        <v>-8.8523151631003769E-4</v>
      </c>
      <c r="F928" s="2">
        <f>'Moving Avg'!D928</f>
        <v>0.3</v>
      </c>
      <c r="G928" s="2">
        <f>'Moving Avg'!F928</f>
        <v>0.30099999999999988</v>
      </c>
      <c r="H928" s="2">
        <f>'Moving Avg'!G928</f>
        <v>0.30660000000000026</v>
      </c>
      <c r="I928" s="2">
        <f>'Moving Avg'!H928</f>
        <v>0.37515000000000015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  <c r="M928" s="7">
        <f t="shared" si="140"/>
        <v>25</v>
      </c>
      <c r="N928" s="7">
        <f t="shared" si="141"/>
        <v>0</v>
      </c>
      <c r="O928" s="7">
        <f t="shared" si="142"/>
        <v>0</v>
      </c>
      <c r="P928" s="7">
        <f t="shared" si="143"/>
        <v>33</v>
      </c>
      <c r="Q928" s="8">
        <f t="shared" si="144"/>
        <v>13.7</v>
      </c>
      <c r="R928" s="8">
        <f t="shared" si="145"/>
        <v>13.25</v>
      </c>
      <c r="S928" s="8">
        <f t="shared" si="146"/>
        <v>18.600000000000001</v>
      </c>
      <c r="T928" s="8">
        <f t="shared" si="147"/>
        <v>14.5</v>
      </c>
      <c r="U928" s="7">
        <f t="shared" si="148"/>
        <v>15.183333333333332</v>
      </c>
      <c r="V928" s="7">
        <f t="shared" si="149"/>
        <v>15.012499999999999</v>
      </c>
    </row>
    <row r="929" spans="1:22" ht="13.5" x14ac:dyDescent="0.25">
      <c r="A929" s="3">
        <f>RSI!A929</f>
        <v>43662</v>
      </c>
      <c r="B929" s="2">
        <f>RSI!B929</f>
        <v>0.28999999999999998</v>
      </c>
      <c r="C929" s="2">
        <f>RSI!I929</f>
        <v>18.354621954690032</v>
      </c>
      <c r="D929" s="2">
        <f>MACD!E929</f>
        <v>6.0284712177488542E-4</v>
      </c>
      <c r="E929" s="2">
        <f>MACD!F929</f>
        <v>-5.8761578869305313E-4</v>
      </c>
      <c r="F929" s="2">
        <f>'Moving Avg'!D929</f>
        <v>0.29799999999999999</v>
      </c>
      <c r="G929" s="2">
        <f>'Moving Avg'!F929</f>
        <v>0.30049999999999988</v>
      </c>
      <c r="H929" s="2">
        <f>'Moving Avg'!G929</f>
        <v>0.30600000000000022</v>
      </c>
      <c r="I929" s="2">
        <f>'Moving Avg'!H929</f>
        <v>0.37405000000000016</v>
      </c>
      <c r="J929" s="5" t="str">
        <f>OBV!F929</f>
        <v>BEARISH</v>
      </c>
      <c r="K929" s="5" t="str">
        <f>OBV!G929</f>
        <v>NEUTRAL</v>
      </c>
      <c r="L929" s="5" t="str">
        <f>OBV!H929</f>
        <v>CONFIRMED BEARISH</v>
      </c>
      <c r="M929" s="7">
        <f t="shared" si="140"/>
        <v>50</v>
      </c>
      <c r="N929" s="7">
        <f t="shared" si="141"/>
        <v>0</v>
      </c>
      <c r="O929" s="7">
        <f t="shared" si="142"/>
        <v>0</v>
      </c>
      <c r="P929" s="7">
        <f t="shared" si="143"/>
        <v>16.5</v>
      </c>
      <c r="Q929" s="8">
        <f t="shared" si="144"/>
        <v>19.975000000000001</v>
      </c>
      <c r="R929" s="8">
        <f t="shared" si="145"/>
        <v>14.125</v>
      </c>
      <c r="S929" s="8">
        <f t="shared" si="146"/>
        <v>14.925000000000001</v>
      </c>
      <c r="T929" s="8">
        <f t="shared" si="147"/>
        <v>16.625</v>
      </c>
      <c r="U929" s="7">
        <f t="shared" si="148"/>
        <v>16.341666666666669</v>
      </c>
      <c r="V929" s="7">
        <f t="shared" si="149"/>
        <v>16.412500000000001</v>
      </c>
    </row>
    <row r="930" spans="1:22" ht="13.5" x14ac:dyDescent="0.25">
      <c r="A930" s="3">
        <f>RSI!A930</f>
        <v>43663</v>
      </c>
      <c r="B930" s="2">
        <f>RSI!B930</f>
        <v>0.28999999999999998</v>
      </c>
      <c r="C930" s="2">
        <f>RSI!I930</f>
        <v>18.354621954690032</v>
      </c>
      <c r="D930" s="2">
        <f>MACD!E930</f>
        <v>1.1346068156026234E-3</v>
      </c>
      <c r="E930" s="2">
        <f>MACD!F930</f>
        <v>-2.4317126783391784E-4</v>
      </c>
      <c r="F930" s="2">
        <f>'Moving Avg'!D930</f>
        <v>0.29599999999999999</v>
      </c>
      <c r="G930" s="2">
        <f>'Moving Avg'!F930</f>
        <v>0.29999999999999993</v>
      </c>
      <c r="H930" s="2">
        <f>'Moving Avg'!G930</f>
        <v>0.30540000000000023</v>
      </c>
      <c r="I930" s="2">
        <f>'Moving Avg'!H930</f>
        <v>0.37305000000000021</v>
      </c>
      <c r="J930" s="5" t="str">
        <f>OBV!F930</f>
        <v>BEARISH</v>
      </c>
      <c r="K930" s="5" t="str">
        <f>OBV!G930</f>
        <v>NEUTRAL</v>
      </c>
      <c r="L930" s="5" t="str">
        <f>OBV!H930</f>
        <v>CONFIRMED BEARISH</v>
      </c>
      <c r="M930" s="7">
        <f t="shared" si="140"/>
        <v>50</v>
      </c>
      <c r="N930" s="7">
        <f t="shared" si="141"/>
        <v>0</v>
      </c>
      <c r="O930" s="7">
        <f t="shared" si="142"/>
        <v>0</v>
      </c>
      <c r="P930" s="7">
        <f t="shared" si="143"/>
        <v>16.5</v>
      </c>
      <c r="Q930" s="8">
        <f t="shared" si="144"/>
        <v>19.975000000000001</v>
      </c>
      <c r="R930" s="8">
        <f t="shared" si="145"/>
        <v>14.125</v>
      </c>
      <c r="S930" s="8">
        <f t="shared" si="146"/>
        <v>14.925000000000001</v>
      </c>
      <c r="T930" s="8">
        <f t="shared" si="147"/>
        <v>16.625</v>
      </c>
      <c r="U930" s="7">
        <f t="shared" si="148"/>
        <v>16.341666666666669</v>
      </c>
      <c r="V930" s="7">
        <f t="shared" si="149"/>
        <v>16.412500000000001</v>
      </c>
    </row>
    <row r="931" spans="1:22" ht="13.5" x14ac:dyDescent="0.25">
      <c r="A931" s="3">
        <f>RSI!A931</f>
        <v>43664</v>
      </c>
      <c r="B931" s="2">
        <f>RSI!B931</f>
        <v>0.28999999999999998</v>
      </c>
      <c r="C931" s="2">
        <f>RSI!I931</f>
        <v>18.354621954690032</v>
      </c>
      <c r="D931" s="2">
        <f>MACD!E931</f>
        <v>1.6522577801046934E-3</v>
      </c>
      <c r="E931" s="2">
        <f>MACD!F931</f>
        <v>1.3591454175380441E-4</v>
      </c>
      <c r="F931" s="2">
        <f>'Moving Avg'!D931</f>
        <v>0.29399999999999998</v>
      </c>
      <c r="G931" s="2">
        <f>'Moving Avg'!F931</f>
        <v>0.29949999999999993</v>
      </c>
      <c r="H931" s="2">
        <f>'Moving Avg'!G931</f>
        <v>0.30480000000000018</v>
      </c>
      <c r="I931" s="2">
        <f>'Moving Avg'!H931</f>
        <v>0.37195000000000022</v>
      </c>
      <c r="J931" s="5" t="str">
        <f>OBV!F931</f>
        <v>BEARISH</v>
      </c>
      <c r="K931" s="5" t="str">
        <f>OBV!G931</f>
        <v>NEUTRAL</v>
      </c>
      <c r="L931" s="5" t="str">
        <f>OBV!H931</f>
        <v>CONFIRMED BEARISH</v>
      </c>
      <c r="M931" s="7">
        <f t="shared" si="140"/>
        <v>50</v>
      </c>
      <c r="N931" s="7">
        <f t="shared" si="141"/>
        <v>0</v>
      </c>
      <c r="O931" s="7">
        <f t="shared" si="142"/>
        <v>0</v>
      </c>
      <c r="P931" s="7">
        <f t="shared" si="143"/>
        <v>16.5</v>
      </c>
      <c r="Q931" s="8">
        <f t="shared" si="144"/>
        <v>19.975000000000001</v>
      </c>
      <c r="R931" s="8">
        <f t="shared" si="145"/>
        <v>14.125</v>
      </c>
      <c r="S931" s="8">
        <f t="shared" si="146"/>
        <v>14.925000000000001</v>
      </c>
      <c r="T931" s="8">
        <f t="shared" si="147"/>
        <v>16.625</v>
      </c>
      <c r="U931" s="7">
        <f t="shared" si="148"/>
        <v>16.341666666666669</v>
      </c>
      <c r="V931" s="7">
        <f t="shared" si="149"/>
        <v>16.412500000000001</v>
      </c>
    </row>
    <row r="932" spans="1:22" ht="13.5" x14ac:dyDescent="0.25">
      <c r="A932" s="3">
        <f>RSI!A932</f>
        <v>43665</v>
      </c>
      <c r="B932" s="2">
        <f>RSI!B932</f>
        <v>0.28999999999999998</v>
      </c>
      <c r="C932" s="2">
        <f>RSI!I932</f>
        <v>18.354621954690032</v>
      </c>
      <c r="D932" s="2">
        <f>MACD!E932</f>
        <v>2.1529557405538524E-3</v>
      </c>
      <c r="E932" s="2">
        <f>MACD!F932</f>
        <v>5.3932278151381402E-4</v>
      </c>
      <c r="F932" s="2">
        <f>'Moving Avg'!D932</f>
        <v>0.29199999999999998</v>
      </c>
      <c r="G932" s="2">
        <f>'Moving Avg'!F932</f>
        <v>0.29899999999999993</v>
      </c>
      <c r="H932" s="2">
        <f>'Moving Avg'!G932</f>
        <v>0.30420000000000014</v>
      </c>
      <c r="I932" s="2">
        <f>'Moving Avg'!H932</f>
        <v>0.37085000000000029</v>
      </c>
      <c r="J932" s="5" t="str">
        <f>OBV!F932</f>
        <v>BEARISH</v>
      </c>
      <c r="K932" s="5" t="str">
        <f>OBV!G932</f>
        <v>NEUTRAL</v>
      </c>
      <c r="L932" s="5" t="str">
        <f>OBV!H932</f>
        <v>CONFIRMED BEARISH</v>
      </c>
      <c r="M932" s="7">
        <f t="shared" si="140"/>
        <v>50</v>
      </c>
      <c r="N932" s="7">
        <f t="shared" si="141"/>
        <v>0</v>
      </c>
      <c r="O932" s="7">
        <f t="shared" si="142"/>
        <v>0</v>
      </c>
      <c r="P932" s="7">
        <f t="shared" si="143"/>
        <v>16.5</v>
      </c>
      <c r="Q932" s="8">
        <f t="shared" si="144"/>
        <v>19.975000000000001</v>
      </c>
      <c r="R932" s="8">
        <f t="shared" si="145"/>
        <v>14.125</v>
      </c>
      <c r="S932" s="8">
        <f t="shared" si="146"/>
        <v>14.925000000000001</v>
      </c>
      <c r="T932" s="8">
        <f t="shared" si="147"/>
        <v>16.625</v>
      </c>
      <c r="U932" s="7">
        <f t="shared" si="148"/>
        <v>16.341666666666669</v>
      </c>
      <c r="V932" s="7">
        <f t="shared" si="149"/>
        <v>16.412500000000001</v>
      </c>
    </row>
    <row r="933" spans="1:22" ht="13.5" x14ac:dyDescent="0.25">
      <c r="A933" s="3">
        <f>RSI!A933</f>
        <v>43668</v>
      </c>
      <c r="B933" s="2">
        <f>RSI!B933</f>
        <v>0.28999999999999998</v>
      </c>
      <c r="C933" s="2">
        <f>RSI!I933</f>
        <v>18.354621954690032</v>
      </c>
      <c r="D933" s="2">
        <f>MACD!E933</f>
        <v>2.6346654732071206E-3</v>
      </c>
      <c r="E933" s="2">
        <f>MACD!F933</f>
        <v>9.583913198524754E-4</v>
      </c>
      <c r="F933" s="2">
        <f>'Moving Avg'!D933</f>
        <v>0.28999999999999998</v>
      </c>
      <c r="G933" s="2">
        <f>'Moving Avg'!F933</f>
        <v>0.29849999999999993</v>
      </c>
      <c r="H933" s="2">
        <f>'Moving Avg'!G933</f>
        <v>0.30360000000000015</v>
      </c>
      <c r="I933" s="2">
        <f>'Moving Avg'!H933</f>
        <v>0.3697500000000003</v>
      </c>
      <c r="J933" s="5" t="str">
        <f>OBV!F933</f>
        <v>BEARISH</v>
      </c>
      <c r="K933" s="5" t="str">
        <f>OBV!G933</f>
        <v>NEUTRAL</v>
      </c>
      <c r="L933" s="5" t="str">
        <f>OBV!H933</f>
        <v>CONFIRMED BEARISH</v>
      </c>
      <c r="M933" s="7">
        <f t="shared" si="140"/>
        <v>50</v>
      </c>
      <c r="N933" s="7">
        <f t="shared" si="141"/>
        <v>0</v>
      </c>
      <c r="O933" s="7">
        <f t="shared" si="142"/>
        <v>0</v>
      </c>
      <c r="P933" s="7">
        <f t="shared" si="143"/>
        <v>16.5</v>
      </c>
      <c r="Q933" s="8">
        <f t="shared" si="144"/>
        <v>19.975000000000001</v>
      </c>
      <c r="R933" s="8">
        <f t="shared" si="145"/>
        <v>14.125</v>
      </c>
      <c r="S933" s="8">
        <f t="shared" si="146"/>
        <v>14.925000000000001</v>
      </c>
      <c r="T933" s="8">
        <f t="shared" si="147"/>
        <v>16.625</v>
      </c>
      <c r="U933" s="7">
        <f t="shared" si="148"/>
        <v>16.341666666666669</v>
      </c>
      <c r="V933" s="7">
        <f t="shared" si="149"/>
        <v>16.412500000000001</v>
      </c>
    </row>
    <row r="934" spans="1:22" ht="13.5" x14ac:dyDescent="0.25">
      <c r="A934" s="3">
        <f>RSI!A934</f>
        <v>43669</v>
      </c>
      <c r="B934" s="2">
        <f>RSI!B934</f>
        <v>0.28999999999999998</v>
      </c>
      <c r="C934" s="2">
        <f>RSI!I934</f>
        <v>18.354621954690032</v>
      </c>
      <c r="D934" s="2">
        <f>MACD!E934</f>
        <v>3.0960088196083091E-3</v>
      </c>
      <c r="E934" s="2">
        <f>MACD!F934</f>
        <v>1.3859148198036423E-3</v>
      </c>
      <c r="F934" s="2">
        <f>'Moving Avg'!D934</f>
        <v>0.28999999999999998</v>
      </c>
      <c r="G934" s="2">
        <f>'Moving Avg'!F934</f>
        <v>0.29799999999999993</v>
      </c>
      <c r="H934" s="2">
        <f>'Moving Avg'!G934</f>
        <v>0.3030000000000001</v>
      </c>
      <c r="I934" s="2">
        <f>'Moving Avg'!H934</f>
        <v>0.36860000000000037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  <c r="M934" s="7">
        <f t="shared" si="140"/>
        <v>50</v>
      </c>
      <c r="N934" s="7">
        <f t="shared" si="141"/>
        <v>0</v>
      </c>
      <c r="O934" s="7">
        <f t="shared" si="142"/>
        <v>0</v>
      </c>
      <c r="P934" s="7">
        <f t="shared" si="143"/>
        <v>33</v>
      </c>
      <c r="Q934" s="8">
        <f t="shared" si="144"/>
        <v>22.45</v>
      </c>
      <c r="R934" s="8">
        <f t="shared" si="145"/>
        <v>18.25</v>
      </c>
      <c r="S934" s="8">
        <f t="shared" si="146"/>
        <v>22.35</v>
      </c>
      <c r="T934" s="8">
        <f t="shared" si="147"/>
        <v>20.75</v>
      </c>
      <c r="U934" s="7">
        <f t="shared" si="148"/>
        <v>21.016666666666669</v>
      </c>
      <c r="V934" s="7">
        <f t="shared" si="149"/>
        <v>20.950000000000003</v>
      </c>
    </row>
    <row r="935" spans="1:22" ht="13.5" x14ac:dyDescent="0.25">
      <c r="A935" s="3">
        <f>RSI!A935</f>
        <v>43670</v>
      </c>
      <c r="B935" s="2">
        <f>RSI!B935</f>
        <v>0.28999999999999998</v>
      </c>
      <c r="C935" s="2">
        <f>RSI!I935</f>
        <v>18.354621954690032</v>
      </c>
      <c r="D935" s="2">
        <f>MACD!E935</f>
        <v>3.536138121551069E-3</v>
      </c>
      <c r="E935" s="2">
        <f>MACD!F935</f>
        <v>1.8159594801531276E-3</v>
      </c>
      <c r="F935" s="2">
        <f>'Moving Avg'!D935</f>
        <v>0.28999999999999998</v>
      </c>
      <c r="G935" s="2">
        <f>'Moving Avg'!F935</f>
        <v>0.29699999999999993</v>
      </c>
      <c r="H935" s="2">
        <f>'Moving Avg'!G935</f>
        <v>0.30240000000000006</v>
      </c>
      <c r="I935" s="2">
        <f>'Moving Avg'!H935</f>
        <v>0.36755000000000038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  <c r="M935" s="7">
        <f t="shared" si="140"/>
        <v>50</v>
      </c>
      <c r="N935" s="7">
        <f t="shared" si="141"/>
        <v>0</v>
      </c>
      <c r="O935" s="7">
        <f t="shared" si="142"/>
        <v>0</v>
      </c>
      <c r="P935" s="7">
        <f t="shared" si="143"/>
        <v>33</v>
      </c>
      <c r="Q935" s="8">
        <f t="shared" si="144"/>
        <v>22.45</v>
      </c>
      <c r="R935" s="8">
        <f t="shared" si="145"/>
        <v>18.25</v>
      </c>
      <c r="S935" s="8">
        <f t="shared" si="146"/>
        <v>22.35</v>
      </c>
      <c r="T935" s="8">
        <f t="shared" si="147"/>
        <v>20.75</v>
      </c>
      <c r="U935" s="7">
        <f t="shared" si="148"/>
        <v>21.016666666666669</v>
      </c>
      <c r="V935" s="7">
        <f t="shared" si="149"/>
        <v>20.950000000000003</v>
      </c>
    </row>
    <row r="936" spans="1:22" ht="13.5" x14ac:dyDescent="0.25">
      <c r="A936" s="3">
        <f>RSI!A936</f>
        <v>43672</v>
      </c>
      <c r="B936" s="2">
        <f>RSI!B936</f>
        <v>0.28999999999999998</v>
      </c>
      <c r="C936" s="2">
        <f>RSI!I936</f>
        <v>18.354621954690032</v>
      </c>
      <c r="D936" s="2">
        <f>MACD!E936</f>
        <v>3.9546310148503294E-3</v>
      </c>
      <c r="E936" s="2">
        <f>MACD!F936</f>
        <v>2.2436937870925679E-3</v>
      </c>
      <c r="F936" s="2">
        <f>'Moving Avg'!D936</f>
        <v>0.28999999999999998</v>
      </c>
      <c r="G936" s="2">
        <f>'Moving Avg'!F936</f>
        <v>0.29599999999999993</v>
      </c>
      <c r="H936" s="2">
        <f>'Moving Avg'!G936</f>
        <v>0.30180000000000001</v>
      </c>
      <c r="I936" s="2">
        <f>'Moving Avg'!H936</f>
        <v>0.36660000000000048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  <c r="M936" s="7">
        <f t="shared" si="140"/>
        <v>50</v>
      </c>
      <c r="N936" s="7">
        <f t="shared" si="141"/>
        <v>0</v>
      </c>
      <c r="O936" s="7">
        <f t="shared" si="142"/>
        <v>0</v>
      </c>
      <c r="P936" s="7">
        <f t="shared" si="143"/>
        <v>33</v>
      </c>
      <c r="Q936" s="8">
        <f t="shared" si="144"/>
        <v>22.45</v>
      </c>
      <c r="R936" s="8">
        <f t="shared" si="145"/>
        <v>18.25</v>
      </c>
      <c r="S936" s="8">
        <f t="shared" si="146"/>
        <v>22.35</v>
      </c>
      <c r="T936" s="8">
        <f t="shared" si="147"/>
        <v>20.75</v>
      </c>
      <c r="U936" s="7">
        <f t="shared" si="148"/>
        <v>21.016666666666669</v>
      </c>
      <c r="V936" s="7">
        <f t="shared" si="149"/>
        <v>20.950000000000003</v>
      </c>
    </row>
    <row r="937" spans="1:22" ht="13.5" x14ac:dyDescent="0.25">
      <c r="A937" s="3">
        <f>RSI!A937</f>
        <v>43675</v>
      </c>
      <c r="B937" s="2">
        <f>RSI!B937</f>
        <v>0.28999999999999998</v>
      </c>
      <c r="C937" s="2">
        <f>RSI!I937</f>
        <v>18.354621954690032</v>
      </c>
      <c r="D937" s="2">
        <f>MACD!E937</f>
        <v>4.3514031561548983E-3</v>
      </c>
      <c r="E937" s="2">
        <f>MACD!F937</f>
        <v>2.665235660905034E-3</v>
      </c>
      <c r="F937" s="2">
        <f>'Moving Avg'!D937</f>
        <v>0.28999999999999998</v>
      </c>
      <c r="G937" s="2">
        <f>'Moving Avg'!F937</f>
        <v>0.29549999999999998</v>
      </c>
      <c r="H937" s="2">
        <f>'Moving Avg'!G937</f>
        <v>0.30120000000000002</v>
      </c>
      <c r="I937" s="2">
        <f>'Moving Avg'!H937</f>
        <v>0.36570000000000052</v>
      </c>
      <c r="J937" s="5" t="str">
        <f>OBV!F937</f>
        <v>NEUTRAL</v>
      </c>
      <c r="K937" s="5" t="str">
        <f>OBV!G937</f>
        <v>NEUTRAL</v>
      </c>
      <c r="L937" s="5" t="str">
        <f>OBV!H937</f>
        <v>NEUTRAL</v>
      </c>
      <c r="M937" s="7">
        <f t="shared" si="140"/>
        <v>50</v>
      </c>
      <c r="N937" s="7">
        <f t="shared" si="141"/>
        <v>0</v>
      </c>
      <c r="O937" s="7">
        <f t="shared" si="142"/>
        <v>0</v>
      </c>
      <c r="P937" s="7">
        <f t="shared" si="143"/>
        <v>33</v>
      </c>
      <c r="Q937" s="8">
        <f t="shared" si="144"/>
        <v>22.45</v>
      </c>
      <c r="R937" s="8">
        <f t="shared" si="145"/>
        <v>18.25</v>
      </c>
      <c r="S937" s="8">
        <f t="shared" si="146"/>
        <v>22.35</v>
      </c>
      <c r="T937" s="8">
        <f t="shared" si="147"/>
        <v>20.75</v>
      </c>
      <c r="U937" s="7">
        <f t="shared" si="148"/>
        <v>21.016666666666669</v>
      </c>
      <c r="V937" s="7">
        <f t="shared" si="149"/>
        <v>20.950000000000003</v>
      </c>
    </row>
    <row r="938" spans="1:22" ht="13.5" x14ac:dyDescent="0.25">
      <c r="A938" s="3">
        <f>RSI!A938</f>
        <v>43676</v>
      </c>
      <c r="B938" s="2">
        <f>RSI!B938</f>
        <v>0.28999999999999998</v>
      </c>
      <c r="C938" s="2">
        <f>RSI!I938</f>
        <v>18.354621954690032</v>
      </c>
      <c r="D938" s="2">
        <f>MACD!E938</f>
        <v>4.7266359944287961E-3</v>
      </c>
      <c r="E938" s="2">
        <f>MACD!F938</f>
        <v>3.0775157276097865E-3</v>
      </c>
      <c r="F938" s="2">
        <f>'Moving Avg'!D938</f>
        <v>0.28999999999999998</v>
      </c>
      <c r="G938" s="2">
        <f>'Moving Avg'!F938</f>
        <v>0.29499999999999998</v>
      </c>
      <c r="H938" s="2">
        <f>'Moving Avg'!G938</f>
        <v>0.30059999999999998</v>
      </c>
      <c r="I938" s="2">
        <f>'Moving Avg'!H938</f>
        <v>0.3649000000000005</v>
      </c>
      <c r="J938" s="5" t="str">
        <f>OBV!F938</f>
        <v>NEUTRAL</v>
      </c>
      <c r="K938" s="5" t="str">
        <f>OBV!G938</f>
        <v>NEUTRAL</v>
      </c>
      <c r="L938" s="5" t="str">
        <f>OBV!H938</f>
        <v>NEUTRAL</v>
      </c>
      <c r="M938" s="7">
        <f t="shared" si="140"/>
        <v>50</v>
      </c>
      <c r="N938" s="7">
        <f t="shared" si="141"/>
        <v>0</v>
      </c>
      <c r="O938" s="7">
        <f t="shared" si="142"/>
        <v>0</v>
      </c>
      <c r="P938" s="7">
        <f t="shared" si="143"/>
        <v>33</v>
      </c>
      <c r="Q938" s="8">
        <f t="shared" si="144"/>
        <v>22.45</v>
      </c>
      <c r="R938" s="8">
        <f t="shared" si="145"/>
        <v>18.25</v>
      </c>
      <c r="S938" s="8">
        <f t="shared" si="146"/>
        <v>22.35</v>
      </c>
      <c r="T938" s="8">
        <f t="shared" si="147"/>
        <v>20.75</v>
      </c>
      <c r="U938" s="7">
        <f t="shared" si="148"/>
        <v>21.016666666666669</v>
      </c>
      <c r="V938" s="7">
        <f t="shared" si="149"/>
        <v>20.950000000000003</v>
      </c>
    </row>
    <row r="939" spans="1:22" ht="13.5" x14ac:dyDescent="0.25">
      <c r="A939" s="3">
        <f>RSI!A939</f>
        <v>43677</v>
      </c>
      <c r="B939" s="2">
        <f>RSI!B939</f>
        <v>0.28999999999999998</v>
      </c>
      <c r="C939" s="2">
        <f>RSI!I939</f>
        <v>18.354621954690032</v>
      </c>
      <c r="D939" s="2">
        <f>MACD!E939</f>
        <v>3.5422556142225003E-3</v>
      </c>
      <c r="E939" s="2">
        <f>MACD!F939</f>
        <v>3.1704637049323296E-3</v>
      </c>
      <c r="F939" s="2">
        <f>'Moving Avg'!D939</f>
        <v>0.28999999999999998</v>
      </c>
      <c r="G939" s="2">
        <f>'Moving Avg'!F939</f>
        <v>0.29449999999999998</v>
      </c>
      <c r="H939" s="2">
        <f>'Moving Avg'!G939</f>
        <v>0.29999999999999993</v>
      </c>
      <c r="I939" s="2">
        <f>'Moving Avg'!H939</f>
        <v>0.36400000000000055</v>
      </c>
      <c r="J939" s="5" t="str">
        <f>OBV!F939</f>
        <v>NEUTRAL</v>
      </c>
      <c r="K939" s="5" t="str">
        <f>OBV!G939</f>
        <v>NEUTRAL</v>
      </c>
      <c r="L939" s="5" t="str">
        <f>OBV!H939</f>
        <v>NEUTRAL</v>
      </c>
      <c r="M939" s="7">
        <f t="shared" si="140"/>
        <v>50</v>
      </c>
      <c r="N939" s="7">
        <f t="shared" si="141"/>
        <v>0</v>
      </c>
      <c r="O939" s="7">
        <f t="shared" si="142"/>
        <v>0</v>
      </c>
      <c r="P939" s="7">
        <f t="shared" si="143"/>
        <v>33</v>
      </c>
      <c r="Q939" s="8">
        <f t="shared" si="144"/>
        <v>22.45</v>
      </c>
      <c r="R939" s="8">
        <f t="shared" si="145"/>
        <v>18.25</v>
      </c>
      <c r="S939" s="8">
        <f t="shared" si="146"/>
        <v>22.35</v>
      </c>
      <c r="T939" s="8">
        <f t="shared" si="147"/>
        <v>20.75</v>
      </c>
      <c r="U939" s="7">
        <f t="shared" si="148"/>
        <v>21.016666666666669</v>
      </c>
      <c r="V939" s="7">
        <f t="shared" si="149"/>
        <v>20.950000000000003</v>
      </c>
    </row>
    <row r="940" spans="1:22" ht="13.5" x14ac:dyDescent="0.25">
      <c r="A940" s="3">
        <f>RSI!A940</f>
        <v>43678</v>
      </c>
      <c r="B940" s="2">
        <f>RSI!B940</f>
        <v>0.28999999999999998</v>
      </c>
      <c r="C940" s="2">
        <f>RSI!I940</f>
        <v>18.354621954690032</v>
      </c>
      <c r="D940" s="2">
        <f>MACD!E940</f>
        <v>2.5739546825597759E-3</v>
      </c>
      <c r="E940" s="2">
        <f>MACD!F940</f>
        <v>3.0511619004578187E-3</v>
      </c>
      <c r="F940" s="2">
        <f>'Moving Avg'!D940</f>
        <v>0.28999999999999998</v>
      </c>
      <c r="G940" s="2">
        <f>'Moving Avg'!F940</f>
        <v>0.29399999999999998</v>
      </c>
      <c r="H940" s="2">
        <f>'Moving Avg'!G940</f>
        <v>0.29939999999999989</v>
      </c>
      <c r="I940" s="2">
        <f>'Moving Avg'!H940</f>
        <v>0.36305000000000054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  <c r="M940" s="7">
        <f t="shared" si="140"/>
        <v>50</v>
      </c>
      <c r="N940" s="7">
        <f t="shared" si="141"/>
        <v>45</v>
      </c>
      <c r="O940" s="7">
        <f t="shared" si="142"/>
        <v>0</v>
      </c>
      <c r="P940" s="7">
        <f t="shared" si="143"/>
        <v>33</v>
      </c>
      <c r="Q940" s="8">
        <f t="shared" si="144"/>
        <v>38.200000000000003</v>
      </c>
      <c r="R940" s="8">
        <f t="shared" si="145"/>
        <v>27.25</v>
      </c>
      <c r="S940" s="8">
        <f t="shared" si="146"/>
        <v>29.1</v>
      </c>
      <c r="T940" s="8">
        <f t="shared" si="147"/>
        <v>32</v>
      </c>
      <c r="U940" s="7">
        <f t="shared" si="148"/>
        <v>31.516666666666669</v>
      </c>
      <c r="V940" s="7">
        <f t="shared" si="149"/>
        <v>31.637500000000003</v>
      </c>
    </row>
    <row r="941" spans="1:22" ht="13.5" x14ac:dyDescent="0.25">
      <c r="A941" s="3">
        <f>RSI!A941</f>
        <v>43679</v>
      </c>
      <c r="B941" s="2">
        <f>RSI!B941</f>
        <v>0.28999999999999998</v>
      </c>
      <c r="C941" s="2">
        <f>RSI!I941</f>
        <v>18.354621954690032</v>
      </c>
      <c r="D941" s="2">
        <f>MACD!E941</f>
        <v>1.7859815345896979E-3</v>
      </c>
      <c r="E941" s="2">
        <f>MACD!F941</f>
        <v>2.7981258272841945E-3</v>
      </c>
      <c r="F941" s="2">
        <f>'Moving Avg'!D941</f>
        <v>0.28999999999999998</v>
      </c>
      <c r="G941" s="2">
        <f>'Moving Avg'!F941</f>
        <v>0.29349999999999998</v>
      </c>
      <c r="H941" s="2">
        <f>'Moving Avg'!G941</f>
        <v>0.29899999999999982</v>
      </c>
      <c r="I941" s="2">
        <f>'Moving Avg'!H941</f>
        <v>0.36210000000000059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  <c r="M941" s="7">
        <f t="shared" si="140"/>
        <v>50</v>
      </c>
      <c r="N941" s="7">
        <f t="shared" si="141"/>
        <v>45</v>
      </c>
      <c r="O941" s="7">
        <f t="shared" si="142"/>
        <v>0</v>
      </c>
      <c r="P941" s="7">
        <f t="shared" si="143"/>
        <v>33</v>
      </c>
      <c r="Q941" s="8">
        <f t="shared" si="144"/>
        <v>38.200000000000003</v>
      </c>
      <c r="R941" s="8">
        <f t="shared" si="145"/>
        <v>27.25</v>
      </c>
      <c r="S941" s="8">
        <f t="shared" si="146"/>
        <v>29.1</v>
      </c>
      <c r="T941" s="8">
        <f t="shared" si="147"/>
        <v>32</v>
      </c>
      <c r="U941" s="7">
        <f t="shared" si="148"/>
        <v>31.516666666666669</v>
      </c>
      <c r="V941" s="7">
        <f t="shared" si="149"/>
        <v>31.637500000000003</v>
      </c>
    </row>
    <row r="942" spans="1:22" ht="13.5" x14ac:dyDescent="0.25">
      <c r="A942" s="3">
        <f>RSI!A942</f>
        <v>43682</v>
      </c>
      <c r="B942" s="2">
        <f>RSI!B942</f>
        <v>0.28999999999999998</v>
      </c>
      <c r="C942" s="2">
        <f>RSI!I942</f>
        <v>18.354621954690032</v>
      </c>
      <c r="D942" s="2">
        <f>MACD!E942</f>
        <v>1.1482705892047473E-3</v>
      </c>
      <c r="E942" s="2">
        <f>MACD!F942</f>
        <v>2.4681547796683049E-3</v>
      </c>
      <c r="F942" s="2">
        <f>'Moving Avg'!D942</f>
        <v>0.28999999999999998</v>
      </c>
      <c r="G942" s="2">
        <f>'Moving Avg'!F942</f>
        <v>0.29300000000000004</v>
      </c>
      <c r="H942" s="2">
        <f>'Moving Avg'!G942</f>
        <v>0.29859999999999981</v>
      </c>
      <c r="I942" s="2">
        <f>'Moving Avg'!H942</f>
        <v>0.36120000000000063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50</v>
      </c>
      <c r="N942" s="7">
        <f t="shared" si="141"/>
        <v>45</v>
      </c>
      <c r="O942" s="7">
        <f t="shared" si="142"/>
        <v>0</v>
      </c>
      <c r="P942" s="7">
        <f t="shared" si="143"/>
        <v>33</v>
      </c>
      <c r="Q942" s="8">
        <f t="shared" si="144"/>
        <v>38.200000000000003</v>
      </c>
      <c r="R942" s="8">
        <f t="shared" si="145"/>
        <v>27.25</v>
      </c>
      <c r="S942" s="8">
        <f t="shared" si="146"/>
        <v>29.1</v>
      </c>
      <c r="T942" s="8">
        <f t="shared" si="147"/>
        <v>32</v>
      </c>
      <c r="U942" s="7">
        <f t="shared" si="148"/>
        <v>31.516666666666669</v>
      </c>
      <c r="V942" s="7">
        <f t="shared" si="149"/>
        <v>31.637500000000003</v>
      </c>
    </row>
    <row r="943" spans="1:22" ht="13.5" x14ac:dyDescent="0.25">
      <c r="A943" s="3">
        <f>RSI!A943</f>
        <v>43683</v>
      </c>
      <c r="B943" s="2">
        <f>RSI!B943</f>
        <v>0.28999999999999998</v>
      </c>
      <c r="C943" s="2">
        <f>RSI!I943</f>
        <v>18.354621954690032</v>
      </c>
      <c r="D943" s="2">
        <f>MACD!E943</f>
        <v>6.3555380191787636E-4</v>
      </c>
      <c r="E943" s="2">
        <f>MACD!F943</f>
        <v>2.1016345841182193E-3</v>
      </c>
      <c r="F943" s="2">
        <f>'Moving Avg'!D943</f>
        <v>0.28999999999999998</v>
      </c>
      <c r="G943" s="2">
        <f>'Moving Avg'!F943</f>
        <v>0.29250000000000004</v>
      </c>
      <c r="H943" s="2">
        <f>'Moving Avg'!G943</f>
        <v>0.2981999999999998</v>
      </c>
      <c r="I943" s="2">
        <f>'Moving Avg'!H943</f>
        <v>0.36035000000000061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50</v>
      </c>
      <c r="N943" s="7">
        <f t="shared" si="141"/>
        <v>45</v>
      </c>
      <c r="O943" s="7">
        <f t="shared" si="142"/>
        <v>0</v>
      </c>
      <c r="P943" s="7">
        <f t="shared" si="143"/>
        <v>33</v>
      </c>
      <c r="Q943" s="8">
        <f t="shared" si="144"/>
        <v>38.200000000000003</v>
      </c>
      <c r="R943" s="8">
        <f t="shared" si="145"/>
        <v>27.25</v>
      </c>
      <c r="S943" s="8">
        <f t="shared" si="146"/>
        <v>29.1</v>
      </c>
      <c r="T943" s="8">
        <f t="shared" si="147"/>
        <v>32</v>
      </c>
      <c r="U943" s="7">
        <f t="shared" si="148"/>
        <v>31.516666666666669</v>
      </c>
      <c r="V943" s="7">
        <f t="shared" si="149"/>
        <v>31.637500000000003</v>
      </c>
    </row>
    <row r="944" spans="1:22" ht="13.5" x14ac:dyDescent="0.25">
      <c r="A944" s="3">
        <f>RSI!A944</f>
        <v>43684</v>
      </c>
      <c r="B944" s="2">
        <f>RSI!B944</f>
        <v>0.28999999999999998</v>
      </c>
      <c r="C944" s="2">
        <f>RSI!I944</f>
        <v>18.354621954690032</v>
      </c>
      <c r="D944" s="2">
        <f>MACD!E944</f>
        <v>2.2660983692773806E-4</v>
      </c>
      <c r="E944" s="2">
        <f>MACD!F944</f>
        <v>1.7266296346801231E-3</v>
      </c>
      <c r="F944" s="2">
        <f>'Moving Avg'!D944</f>
        <v>0.28999999999999998</v>
      </c>
      <c r="G944" s="2">
        <f>'Moving Avg'!F944</f>
        <v>0.29199999999999998</v>
      </c>
      <c r="H944" s="2">
        <f>'Moving Avg'!G944</f>
        <v>0.29779999999999979</v>
      </c>
      <c r="I944" s="2">
        <f>'Moving Avg'!H944</f>
        <v>0.35950000000000065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  <c r="M944" s="7">
        <f t="shared" si="140"/>
        <v>50</v>
      </c>
      <c r="N944" s="7">
        <f t="shared" si="141"/>
        <v>45</v>
      </c>
      <c r="O944" s="7">
        <f t="shared" si="142"/>
        <v>0</v>
      </c>
      <c r="P944" s="7">
        <f t="shared" si="143"/>
        <v>33</v>
      </c>
      <c r="Q944" s="8">
        <f t="shared" si="144"/>
        <v>38.200000000000003</v>
      </c>
      <c r="R944" s="8">
        <f t="shared" si="145"/>
        <v>27.25</v>
      </c>
      <c r="S944" s="8">
        <f t="shared" si="146"/>
        <v>29.1</v>
      </c>
      <c r="T944" s="8">
        <f t="shared" si="147"/>
        <v>32</v>
      </c>
      <c r="U944" s="7">
        <f t="shared" si="148"/>
        <v>31.516666666666669</v>
      </c>
      <c r="V944" s="7">
        <f t="shared" si="149"/>
        <v>31.637500000000003</v>
      </c>
    </row>
    <row r="945" spans="1:22" ht="13.5" x14ac:dyDescent="0.25">
      <c r="A945" s="3">
        <f>RSI!A945</f>
        <v>43685</v>
      </c>
      <c r="B945" s="2">
        <f>RSI!B945</f>
        <v>0.28999999999999998</v>
      </c>
      <c r="C945" s="2">
        <f>RSI!I945</f>
        <v>18.354621954690032</v>
      </c>
      <c r="D945" s="2">
        <f>MACD!E945</f>
        <v>-9.6370304724702205E-5</v>
      </c>
      <c r="E945" s="2">
        <f>MACD!F945</f>
        <v>1.3620296467991581E-3</v>
      </c>
      <c r="F945" s="2">
        <f>'Moving Avg'!D945</f>
        <v>0.28999999999999998</v>
      </c>
      <c r="G945" s="2">
        <f>'Moving Avg'!F945</f>
        <v>0.29149999999999998</v>
      </c>
      <c r="H945" s="2">
        <f>'Moving Avg'!G945</f>
        <v>0.29739999999999972</v>
      </c>
      <c r="I945" s="2">
        <f>'Moving Avg'!H945</f>
        <v>0.35865000000000063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  <c r="M945" s="7">
        <f t="shared" si="140"/>
        <v>50</v>
      </c>
      <c r="N945" s="7">
        <f t="shared" si="141"/>
        <v>45</v>
      </c>
      <c r="O945" s="7">
        <f t="shared" si="142"/>
        <v>0</v>
      </c>
      <c r="P945" s="7">
        <f t="shared" si="143"/>
        <v>33</v>
      </c>
      <c r="Q945" s="8">
        <f t="shared" si="144"/>
        <v>38.200000000000003</v>
      </c>
      <c r="R945" s="8">
        <f t="shared" si="145"/>
        <v>27.25</v>
      </c>
      <c r="S945" s="8">
        <f t="shared" si="146"/>
        <v>29.1</v>
      </c>
      <c r="T945" s="8">
        <f t="shared" si="147"/>
        <v>32</v>
      </c>
      <c r="U945" s="7">
        <f t="shared" si="148"/>
        <v>31.516666666666669</v>
      </c>
      <c r="V945" s="7">
        <f t="shared" si="149"/>
        <v>31.637500000000003</v>
      </c>
    </row>
    <row r="946" spans="1:22" ht="13.5" x14ac:dyDescent="0.25">
      <c r="A946" s="3">
        <f>RSI!A946</f>
        <v>43686</v>
      </c>
      <c r="B946" s="2">
        <f>RSI!B946</f>
        <v>0.28999999999999998</v>
      </c>
      <c r="C946" s="2">
        <f>RSI!I946</f>
        <v>18.354621954690032</v>
      </c>
      <c r="D946" s="2">
        <f>MACD!E946</f>
        <v>-3.4831918716210497E-4</v>
      </c>
      <c r="E946" s="2">
        <f>MACD!F946</f>
        <v>1.0199598800069056E-3</v>
      </c>
      <c r="F946" s="2">
        <f>'Moving Avg'!D946</f>
        <v>0.28999999999999998</v>
      </c>
      <c r="G946" s="2">
        <f>'Moving Avg'!F946</f>
        <v>0.29100000000000004</v>
      </c>
      <c r="H946" s="2">
        <f>'Moving Avg'!G946</f>
        <v>0.29699999999999971</v>
      </c>
      <c r="I946" s="2">
        <f>'Moving Avg'!H946</f>
        <v>0.35780000000000073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  <c r="M946" s="7">
        <f t="shared" si="140"/>
        <v>50</v>
      </c>
      <c r="N946" s="7">
        <f t="shared" si="141"/>
        <v>45</v>
      </c>
      <c r="O946" s="7">
        <f t="shared" si="142"/>
        <v>0</v>
      </c>
      <c r="P946" s="7">
        <f t="shared" si="143"/>
        <v>33</v>
      </c>
      <c r="Q946" s="8">
        <f t="shared" si="144"/>
        <v>38.200000000000003</v>
      </c>
      <c r="R946" s="8">
        <f t="shared" si="145"/>
        <v>27.25</v>
      </c>
      <c r="S946" s="8">
        <f t="shared" si="146"/>
        <v>29.1</v>
      </c>
      <c r="T946" s="8">
        <f t="shared" si="147"/>
        <v>32</v>
      </c>
      <c r="U946" s="7">
        <f t="shared" si="148"/>
        <v>31.516666666666669</v>
      </c>
      <c r="V946" s="7">
        <f t="shared" si="149"/>
        <v>31.637500000000003</v>
      </c>
    </row>
    <row r="947" spans="1:22" ht="13.5" x14ac:dyDescent="0.25">
      <c r="A947" s="3">
        <f>RSI!A947</f>
        <v>43691</v>
      </c>
      <c r="B947" s="2">
        <f>RSI!B947</f>
        <v>0.28999999999999998</v>
      </c>
      <c r="C947" s="2">
        <f>RSI!I947</f>
        <v>18.354621954690032</v>
      </c>
      <c r="D947" s="2">
        <f>MACD!E947</f>
        <v>-5.4174558579922483E-4</v>
      </c>
      <c r="E947" s="2">
        <f>MACD!F947</f>
        <v>7.0761878684567957E-4</v>
      </c>
      <c r="F947" s="2">
        <f>'Moving Avg'!D947</f>
        <v>0.28999999999999998</v>
      </c>
      <c r="G947" s="2">
        <f>'Moving Avg'!F947</f>
        <v>0.29050000000000004</v>
      </c>
      <c r="H947" s="2">
        <f>'Moving Avg'!G947</f>
        <v>0.2965999999999997</v>
      </c>
      <c r="I947" s="2">
        <f>'Moving Avg'!H947</f>
        <v>0.35695000000000071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  <c r="M947" s="7">
        <f t="shared" si="140"/>
        <v>50</v>
      </c>
      <c r="N947" s="7">
        <f t="shared" si="141"/>
        <v>45</v>
      </c>
      <c r="O947" s="7">
        <f t="shared" si="142"/>
        <v>0</v>
      </c>
      <c r="P947" s="7">
        <f t="shared" si="143"/>
        <v>33</v>
      </c>
      <c r="Q947" s="8">
        <f t="shared" si="144"/>
        <v>38.200000000000003</v>
      </c>
      <c r="R947" s="8">
        <f t="shared" si="145"/>
        <v>27.25</v>
      </c>
      <c r="S947" s="8">
        <f t="shared" si="146"/>
        <v>29.1</v>
      </c>
      <c r="T947" s="8">
        <f t="shared" si="147"/>
        <v>32</v>
      </c>
      <c r="U947" s="7">
        <f t="shared" si="148"/>
        <v>31.516666666666669</v>
      </c>
      <c r="V947" s="7">
        <f t="shared" si="149"/>
        <v>31.637500000000003</v>
      </c>
    </row>
    <row r="948" spans="1:22" ht="13.5" x14ac:dyDescent="0.25">
      <c r="A948" s="3">
        <f>RSI!A948</f>
        <v>43692</v>
      </c>
      <c r="B948" s="2">
        <f>RSI!B948</f>
        <v>0.28999999999999998</v>
      </c>
      <c r="C948" s="2">
        <f>RSI!I948</f>
        <v>18.354621954690032</v>
      </c>
      <c r="D948" s="2">
        <f>MACD!E948</f>
        <v>-6.8711674614685414E-4</v>
      </c>
      <c r="E948" s="2">
        <f>MACD!F948</f>
        <v>4.2867168024717287E-4</v>
      </c>
      <c r="F948" s="2">
        <f>'Moving Avg'!D948</f>
        <v>0.28999999999999998</v>
      </c>
      <c r="G948" s="2">
        <f>'Moving Avg'!F948</f>
        <v>0.28999999999999998</v>
      </c>
      <c r="H948" s="2">
        <f>'Moving Avg'!G948</f>
        <v>0.29639999999999966</v>
      </c>
      <c r="I948" s="2">
        <f>'Moving Avg'!H948</f>
        <v>0.35610000000000075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50</v>
      </c>
      <c r="N948" s="7">
        <f t="shared" si="141"/>
        <v>45</v>
      </c>
      <c r="O948" s="7">
        <f t="shared" si="142"/>
        <v>0</v>
      </c>
      <c r="P948" s="7">
        <f t="shared" si="143"/>
        <v>33</v>
      </c>
      <c r="Q948" s="8">
        <f t="shared" si="144"/>
        <v>38.200000000000003</v>
      </c>
      <c r="R948" s="8">
        <f t="shared" si="145"/>
        <v>27.25</v>
      </c>
      <c r="S948" s="8">
        <f t="shared" si="146"/>
        <v>29.1</v>
      </c>
      <c r="T948" s="8">
        <f t="shared" si="147"/>
        <v>32</v>
      </c>
      <c r="U948" s="7">
        <f t="shared" si="148"/>
        <v>31.516666666666669</v>
      </c>
      <c r="V948" s="7">
        <f t="shared" si="149"/>
        <v>31.637500000000003</v>
      </c>
    </row>
    <row r="949" spans="1:22" ht="13.5" x14ac:dyDescent="0.25">
      <c r="A949" s="3">
        <f>RSI!A949</f>
        <v>43693</v>
      </c>
      <c r="B949" s="2">
        <f>RSI!B949</f>
        <v>0.28999999999999998</v>
      </c>
      <c r="C949" s="2">
        <f>RSI!I949</f>
        <v>18.354621954690032</v>
      </c>
      <c r="D949" s="2">
        <f>MACD!E949</f>
        <v>-7.9318113962556502E-4</v>
      </c>
      <c r="E949" s="2">
        <f>MACD!F949</f>
        <v>1.8430111627262531E-4</v>
      </c>
      <c r="F949" s="2">
        <f>'Moving Avg'!D949</f>
        <v>0.28999999999999998</v>
      </c>
      <c r="G949" s="2">
        <f>'Moving Avg'!F949</f>
        <v>0.28999999999999998</v>
      </c>
      <c r="H949" s="2">
        <f>'Moving Avg'!G949</f>
        <v>0.29619999999999963</v>
      </c>
      <c r="I949" s="2">
        <f>'Moving Avg'!H949</f>
        <v>0.35525000000000079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50</v>
      </c>
      <c r="N949" s="7">
        <f t="shared" si="141"/>
        <v>45</v>
      </c>
      <c r="O949" s="7">
        <f t="shared" si="142"/>
        <v>0</v>
      </c>
      <c r="P949" s="7">
        <f t="shared" si="143"/>
        <v>33</v>
      </c>
      <c r="Q949" s="8">
        <f t="shared" si="144"/>
        <v>38.200000000000003</v>
      </c>
      <c r="R949" s="8">
        <f t="shared" si="145"/>
        <v>27.25</v>
      </c>
      <c r="S949" s="8">
        <f t="shared" si="146"/>
        <v>29.1</v>
      </c>
      <c r="T949" s="8">
        <f t="shared" si="147"/>
        <v>32</v>
      </c>
      <c r="U949" s="7">
        <f t="shared" si="148"/>
        <v>31.516666666666669</v>
      </c>
      <c r="V949" s="7">
        <f t="shared" si="149"/>
        <v>31.637500000000003</v>
      </c>
    </row>
    <row r="950" spans="1:22" ht="13.5" x14ac:dyDescent="0.25">
      <c r="A950" s="3">
        <f>RSI!A950</f>
        <v>43696</v>
      </c>
      <c r="B950" s="2">
        <f>RSI!B950</f>
        <v>0.28999999999999998</v>
      </c>
      <c r="C950" s="2">
        <f>RSI!I950</f>
        <v>18.354621954690032</v>
      </c>
      <c r="D950" s="2">
        <f>MACD!E950</f>
        <v>-8.672409220989441E-4</v>
      </c>
      <c r="E950" s="2">
        <f>MACD!F950</f>
        <v>-2.600729140168857E-5</v>
      </c>
      <c r="F950" s="2">
        <f>'Moving Avg'!D950</f>
        <v>0.28999999999999998</v>
      </c>
      <c r="G950" s="2">
        <f>'Moving Avg'!F950</f>
        <v>0.28999999999999998</v>
      </c>
      <c r="H950" s="2">
        <f>'Moving Avg'!G950</f>
        <v>0.2959999999999996</v>
      </c>
      <c r="I950" s="2">
        <f>'Moving Avg'!H950</f>
        <v>0.35440000000000083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50</v>
      </c>
      <c r="N950" s="7">
        <f t="shared" si="141"/>
        <v>45</v>
      </c>
      <c r="O950" s="7">
        <f t="shared" si="142"/>
        <v>0</v>
      </c>
      <c r="P950" s="7">
        <f t="shared" si="143"/>
        <v>33</v>
      </c>
      <c r="Q950" s="8">
        <f t="shared" si="144"/>
        <v>38.200000000000003</v>
      </c>
      <c r="R950" s="8">
        <f t="shared" si="145"/>
        <v>27.25</v>
      </c>
      <c r="S950" s="8">
        <f t="shared" si="146"/>
        <v>29.1</v>
      </c>
      <c r="T950" s="8">
        <f t="shared" si="147"/>
        <v>32</v>
      </c>
      <c r="U950" s="7">
        <f t="shared" si="148"/>
        <v>31.516666666666669</v>
      </c>
      <c r="V950" s="7">
        <f t="shared" si="149"/>
        <v>31.637500000000003</v>
      </c>
    </row>
    <row r="951" spans="1:22" ht="13.5" x14ac:dyDescent="0.25">
      <c r="A951" s="3">
        <f>RSI!A951</f>
        <v>43697</v>
      </c>
      <c r="B951" s="2">
        <f>RSI!B951</f>
        <v>0.28999999999999998</v>
      </c>
      <c r="C951" s="2">
        <f>RSI!I951</f>
        <v>18.354621954690032</v>
      </c>
      <c r="D951" s="2">
        <f>MACD!E951</f>
        <v>-9.1538188076495386E-4</v>
      </c>
      <c r="E951" s="2">
        <f>MACD!F951</f>
        <v>-2.0388220927434165E-4</v>
      </c>
      <c r="F951" s="2">
        <f>'Moving Avg'!D951</f>
        <v>0.28999999999999998</v>
      </c>
      <c r="G951" s="2">
        <f>'Moving Avg'!F951</f>
        <v>0.28999999999999998</v>
      </c>
      <c r="H951" s="2">
        <f>'Moving Avg'!G951</f>
        <v>0.29579999999999956</v>
      </c>
      <c r="I951" s="2">
        <f>'Moving Avg'!H951</f>
        <v>0.35355000000000081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  <c r="M951" s="7">
        <f t="shared" si="140"/>
        <v>50</v>
      </c>
      <c r="N951" s="7">
        <f t="shared" si="141"/>
        <v>45</v>
      </c>
      <c r="O951" s="7">
        <f t="shared" si="142"/>
        <v>0</v>
      </c>
      <c r="P951" s="7">
        <f t="shared" si="143"/>
        <v>33</v>
      </c>
      <c r="Q951" s="8">
        <f t="shared" si="144"/>
        <v>38.200000000000003</v>
      </c>
      <c r="R951" s="8">
        <f t="shared" si="145"/>
        <v>27.25</v>
      </c>
      <c r="S951" s="8">
        <f t="shared" si="146"/>
        <v>29.1</v>
      </c>
      <c r="T951" s="8">
        <f t="shared" si="147"/>
        <v>32</v>
      </c>
      <c r="U951" s="7">
        <f t="shared" si="148"/>
        <v>31.516666666666669</v>
      </c>
      <c r="V951" s="7">
        <f t="shared" si="149"/>
        <v>31.637500000000003</v>
      </c>
    </row>
    <row r="952" spans="1:22" ht="13.5" x14ac:dyDescent="0.25">
      <c r="A952" s="3">
        <f>RSI!A952</f>
        <v>43698</v>
      </c>
      <c r="B952" s="2">
        <f>RSI!B952</f>
        <v>0.28999999999999998</v>
      </c>
      <c r="C952" s="2">
        <f>RSI!I952</f>
        <v>18.354621954690032</v>
      </c>
      <c r="D952" s="2">
        <f>MACD!E952</f>
        <v>-9.4266745372817429E-4</v>
      </c>
      <c r="E952" s="2">
        <f>MACD!F952</f>
        <v>-3.5163925816510816E-4</v>
      </c>
      <c r="F952" s="2">
        <f>'Moving Avg'!D952</f>
        <v>0.28999999999999998</v>
      </c>
      <c r="G952" s="2">
        <f>'Moving Avg'!F952</f>
        <v>0.28999999999999998</v>
      </c>
      <c r="H952" s="2">
        <f>'Moving Avg'!G952</f>
        <v>0.29559999999999953</v>
      </c>
      <c r="I952" s="2">
        <f>'Moving Avg'!H952</f>
        <v>0.35260000000000086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  <c r="M952" s="7">
        <f t="shared" si="140"/>
        <v>50</v>
      </c>
      <c r="N952" s="7">
        <f t="shared" si="141"/>
        <v>45</v>
      </c>
      <c r="O952" s="7">
        <f t="shared" si="142"/>
        <v>0</v>
      </c>
      <c r="P952" s="7">
        <f t="shared" si="143"/>
        <v>33</v>
      </c>
      <c r="Q952" s="8">
        <f t="shared" si="144"/>
        <v>38.200000000000003</v>
      </c>
      <c r="R952" s="8">
        <f t="shared" si="145"/>
        <v>27.25</v>
      </c>
      <c r="S952" s="8">
        <f t="shared" si="146"/>
        <v>29.1</v>
      </c>
      <c r="T952" s="8">
        <f t="shared" si="147"/>
        <v>32</v>
      </c>
      <c r="U952" s="7">
        <f t="shared" si="148"/>
        <v>31.516666666666669</v>
      </c>
      <c r="V952" s="7">
        <f t="shared" si="149"/>
        <v>31.637500000000003</v>
      </c>
    </row>
    <row r="953" spans="1:22" ht="13.5" x14ac:dyDescent="0.25">
      <c r="A953" s="3">
        <f>RSI!A953</f>
        <v>43699</v>
      </c>
      <c r="B953" s="2">
        <f>RSI!B953</f>
        <v>0.28999999999999998</v>
      </c>
      <c r="C953" s="2">
        <f>RSI!I953</f>
        <v>18.354621954690032</v>
      </c>
      <c r="D953" s="2">
        <f>MACD!E953</f>
        <v>-9.5330239033775133E-4</v>
      </c>
      <c r="E953" s="2">
        <f>MACD!F953</f>
        <v>-4.7197188459963683E-4</v>
      </c>
      <c r="F953" s="2">
        <f>'Moving Avg'!D953</f>
        <v>0.28999999999999998</v>
      </c>
      <c r="G953" s="2">
        <f>'Moving Avg'!F953</f>
        <v>0.28999999999999998</v>
      </c>
      <c r="H953" s="2">
        <f>'Moving Avg'!G953</f>
        <v>0.29539999999999955</v>
      </c>
      <c r="I953" s="2">
        <f>'Moving Avg'!H953</f>
        <v>0.3516500000000008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  <c r="M953" s="7">
        <f t="shared" si="140"/>
        <v>50</v>
      </c>
      <c r="N953" s="7">
        <f t="shared" si="141"/>
        <v>45</v>
      </c>
      <c r="O953" s="7">
        <f t="shared" si="142"/>
        <v>0</v>
      </c>
      <c r="P953" s="7">
        <f t="shared" si="143"/>
        <v>33</v>
      </c>
      <c r="Q953" s="8">
        <f t="shared" si="144"/>
        <v>38.200000000000003</v>
      </c>
      <c r="R953" s="8">
        <f t="shared" si="145"/>
        <v>27.25</v>
      </c>
      <c r="S953" s="8">
        <f t="shared" si="146"/>
        <v>29.1</v>
      </c>
      <c r="T953" s="8">
        <f t="shared" si="147"/>
        <v>32</v>
      </c>
      <c r="U953" s="7">
        <f t="shared" si="148"/>
        <v>31.516666666666669</v>
      </c>
      <c r="V953" s="7">
        <f t="shared" si="149"/>
        <v>31.637500000000003</v>
      </c>
    </row>
    <row r="954" spans="1:22" ht="13.5" x14ac:dyDescent="0.25">
      <c r="A954" s="3">
        <f>RSI!A954</f>
        <v>43700</v>
      </c>
      <c r="B954" s="2">
        <f>RSI!B954</f>
        <v>0.28999999999999998</v>
      </c>
      <c r="C954" s="2">
        <f>RSI!I954</f>
        <v>18.354621954690032</v>
      </c>
      <c r="D954" s="2">
        <f>MACD!E954</f>
        <v>-9.5077076072608291E-4</v>
      </c>
      <c r="E954" s="2">
        <f>MACD!F954</f>
        <v>-5.6773165982492606E-4</v>
      </c>
      <c r="F954" s="2">
        <f>'Moving Avg'!D954</f>
        <v>0.28999999999999998</v>
      </c>
      <c r="G954" s="2">
        <f>'Moving Avg'!F954</f>
        <v>0.28999999999999998</v>
      </c>
      <c r="H954" s="2">
        <f>'Moving Avg'!G954</f>
        <v>0.29519999999999957</v>
      </c>
      <c r="I954" s="2">
        <f>'Moving Avg'!H954</f>
        <v>0.35070000000000073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  <c r="M954" s="7">
        <f t="shared" si="140"/>
        <v>50</v>
      </c>
      <c r="N954" s="7">
        <f t="shared" si="141"/>
        <v>45</v>
      </c>
      <c r="O954" s="7">
        <f t="shared" si="142"/>
        <v>0</v>
      </c>
      <c r="P954" s="7">
        <f t="shared" si="143"/>
        <v>33</v>
      </c>
      <c r="Q954" s="8">
        <f t="shared" si="144"/>
        <v>38.200000000000003</v>
      </c>
      <c r="R954" s="8">
        <f t="shared" si="145"/>
        <v>27.25</v>
      </c>
      <c r="S954" s="8">
        <f t="shared" si="146"/>
        <v>29.1</v>
      </c>
      <c r="T954" s="8">
        <f t="shared" si="147"/>
        <v>32</v>
      </c>
      <c r="U954" s="7">
        <f t="shared" si="148"/>
        <v>31.516666666666669</v>
      </c>
      <c r="V954" s="7">
        <f t="shared" si="149"/>
        <v>31.637500000000003</v>
      </c>
    </row>
    <row r="955" spans="1:22" ht="13.5" x14ac:dyDescent="0.25">
      <c r="A955" s="3">
        <f>RSI!A955</f>
        <v>43703</v>
      </c>
      <c r="B955" s="2">
        <f>RSI!B955</f>
        <v>0.28999999999999998</v>
      </c>
      <c r="C955" s="2">
        <f>RSI!I955</f>
        <v>18.354621954690032</v>
      </c>
      <c r="D955" s="2">
        <f>MACD!E955</f>
        <v>-9.3795229580834194E-4</v>
      </c>
      <c r="E955" s="2">
        <f>MACD!F955</f>
        <v>-6.4177578702160926E-4</v>
      </c>
      <c r="F955" s="2">
        <f>'Moving Avg'!D955</f>
        <v>0.28999999999999998</v>
      </c>
      <c r="G955" s="2">
        <f>'Moving Avg'!F955</f>
        <v>0.28999999999999998</v>
      </c>
      <c r="H955" s="2">
        <f>'Moving Avg'!G955</f>
        <v>0.2949999999999996</v>
      </c>
      <c r="I955" s="2">
        <f>'Moving Avg'!H955</f>
        <v>0.34985000000000072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  <c r="M955" s="7">
        <f t="shared" si="140"/>
        <v>50</v>
      </c>
      <c r="N955" s="7">
        <f t="shared" si="141"/>
        <v>45</v>
      </c>
      <c r="O955" s="7">
        <f t="shared" si="142"/>
        <v>0</v>
      </c>
      <c r="P955" s="7">
        <f t="shared" si="143"/>
        <v>33</v>
      </c>
      <c r="Q955" s="8">
        <f t="shared" si="144"/>
        <v>38.200000000000003</v>
      </c>
      <c r="R955" s="8">
        <f t="shared" si="145"/>
        <v>27.25</v>
      </c>
      <c r="S955" s="8">
        <f t="shared" si="146"/>
        <v>29.1</v>
      </c>
      <c r="T955" s="8">
        <f t="shared" si="147"/>
        <v>32</v>
      </c>
      <c r="U955" s="7">
        <f t="shared" si="148"/>
        <v>31.516666666666669</v>
      </c>
      <c r="V955" s="7">
        <f t="shared" si="149"/>
        <v>31.637500000000003</v>
      </c>
    </row>
    <row r="956" spans="1:22" ht="13.5" x14ac:dyDescent="0.25">
      <c r="A956" s="3">
        <f>RSI!A956</f>
        <v>43704</v>
      </c>
      <c r="B956" s="2">
        <f>RSI!B956</f>
        <v>0.28999999999999998</v>
      </c>
      <c r="C956" s="2">
        <f>RSI!I956</f>
        <v>18.354621954690046</v>
      </c>
      <c r="D956" s="2">
        <f>MACD!E956</f>
        <v>-9.1722042391206848E-4</v>
      </c>
      <c r="E956" s="2">
        <f>MACD!F956</f>
        <v>-6.9686471439970113E-4</v>
      </c>
      <c r="F956" s="2">
        <f>'Moving Avg'!D956</f>
        <v>0.28999999999999998</v>
      </c>
      <c r="G956" s="2">
        <f>'Moving Avg'!F956</f>
        <v>0.28999999999999998</v>
      </c>
      <c r="H956" s="2">
        <f>'Moving Avg'!G956</f>
        <v>0.29479999999999956</v>
      </c>
      <c r="I956" s="2">
        <f>'Moving Avg'!H956</f>
        <v>0.34910000000000074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  <c r="M956" s="7">
        <f t="shared" si="140"/>
        <v>50</v>
      </c>
      <c r="N956" s="7">
        <f t="shared" si="141"/>
        <v>45</v>
      </c>
      <c r="O956" s="7">
        <f t="shared" si="142"/>
        <v>0</v>
      </c>
      <c r="P956" s="7">
        <f t="shared" si="143"/>
        <v>33</v>
      </c>
      <c r="Q956" s="8">
        <f t="shared" si="144"/>
        <v>38.200000000000003</v>
      </c>
      <c r="R956" s="8">
        <f t="shared" si="145"/>
        <v>27.25</v>
      </c>
      <c r="S956" s="8">
        <f t="shared" si="146"/>
        <v>29.1</v>
      </c>
      <c r="T956" s="8">
        <f t="shared" si="147"/>
        <v>32</v>
      </c>
      <c r="U956" s="7">
        <f t="shared" si="148"/>
        <v>31.516666666666669</v>
      </c>
      <c r="V956" s="7">
        <f t="shared" si="149"/>
        <v>31.637500000000003</v>
      </c>
    </row>
    <row r="957" spans="1:22" ht="13.5" x14ac:dyDescent="0.25">
      <c r="A957" s="3">
        <f>RSI!A957</f>
        <v>43705</v>
      </c>
      <c r="B957" s="2">
        <f>RSI!B957</f>
        <v>0.28999999999999998</v>
      </c>
      <c r="C957" s="2">
        <f>RSI!I957</f>
        <v>18.354621954690032</v>
      </c>
      <c r="D957" s="2">
        <f>MACD!E957</f>
        <v>-8.9052484993162873E-4</v>
      </c>
      <c r="E957" s="2">
        <f>MACD!F957</f>
        <v>-7.3559674150608671E-4</v>
      </c>
      <c r="F957" s="2">
        <f>'Moving Avg'!D957</f>
        <v>0.28999999999999998</v>
      </c>
      <c r="G957" s="2">
        <f>'Moving Avg'!F957</f>
        <v>0.28999999999999998</v>
      </c>
      <c r="H957" s="2">
        <f>'Moving Avg'!G957</f>
        <v>0.29459999999999958</v>
      </c>
      <c r="I957" s="2">
        <f>'Moving Avg'!H957</f>
        <v>0.34835000000000066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50</v>
      </c>
      <c r="N957" s="7">
        <f t="shared" si="141"/>
        <v>45</v>
      </c>
      <c r="O957" s="7">
        <f t="shared" si="142"/>
        <v>0</v>
      </c>
      <c r="P957" s="7">
        <f t="shared" si="143"/>
        <v>33</v>
      </c>
      <c r="Q957" s="8">
        <f t="shared" si="144"/>
        <v>38.200000000000003</v>
      </c>
      <c r="R957" s="8">
        <f t="shared" si="145"/>
        <v>27.25</v>
      </c>
      <c r="S957" s="8">
        <f t="shared" si="146"/>
        <v>29.1</v>
      </c>
      <c r="T957" s="8">
        <f t="shared" si="147"/>
        <v>32</v>
      </c>
      <c r="U957" s="7">
        <f t="shared" si="148"/>
        <v>31.516666666666669</v>
      </c>
      <c r="V957" s="7">
        <f t="shared" si="149"/>
        <v>31.637500000000003</v>
      </c>
    </row>
    <row r="958" spans="1:22" ht="13.5" x14ac:dyDescent="0.25">
      <c r="A958" s="3">
        <f>RSI!A958</f>
        <v>43706</v>
      </c>
      <c r="B958" s="2">
        <f>RSI!B958</f>
        <v>0.28999999999999998</v>
      </c>
      <c r="C958" s="2">
        <f>RSI!I958</f>
        <v>18.354621954690032</v>
      </c>
      <c r="D958" s="2">
        <f>MACD!E958</f>
        <v>-8.5946108285372969E-4</v>
      </c>
      <c r="E958" s="2">
        <f>MACD!F958</f>
        <v>-7.6036960977561531E-4</v>
      </c>
      <c r="F958" s="2">
        <f>'Moving Avg'!D958</f>
        <v>0.28999999999999998</v>
      </c>
      <c r="G958" s="2">
        <f>'Moving Avg'!F958</f>
        <v>0.28999999999999998</v>
      </c>
      <c r="H958" s="2">
        <f>'Moving Avg'!G958</f>
        <v>0.29439999999999955</v>
      </c>
      <c r="I958" s="2">
        <f>'Moving Avg'!H958</f>
        <v>0.34770000000000062</v>
      </c>
      <c r="J958" s="5" t="str">
        <f>OBV!F958</f>
        <v>NEUTRAL</v>
      </c>
      <c r="K958" s="5" t="str">
        <f>OBV!G958</f>
        <v>NEUTRAL</v>
      </c>
      <c r="L958" s="5" t="str">
        <f>OBV!H958</f>
        <v>NEUTRAL</v>
      </c>
      <c r="M958" s="7">
        <f t="shared" si="140"/>
        <v>50</v>
      </c>
      <c r="N958" s="7">
        <f t="shared" si="141"/>
        <v>45</v>
      </c>
      <c r="O958" s="7">
        <f t="shared" si="142"/>
        <v>0</v>
      </c>
      <c r="P958" s="7">
        <f t="shared" si="143"/>
        <v>33</v>
      </c>
      <c r="Q958" s="8">
        <f t="shared" si="144"/>
        <v>38.200000000000003</v>
      </c>
      <c r="R958" s="8">
        <f t="shared" si="145"/>
        <v>27.25</v>
      </c>
      <c r="S958" s="8">
        <f t="shared" si="146"/>
        <v>29.1</v>
      </c>
      <c r="T958" s="8">
        <f t="shared" si="147"/>
        <v>32</v>
      </c>
      <c r="U958" s="7">
        <f t="shared" si="148"/>
        <v>31.516666666666669</v>
      </c>
      <c r="V958" s="7">
        <f t="shared" si="149"/>
        <v>31.637500000000003</v>
      </c>
    </row>
    <row r="959" spans="1:22" ht="13.5" x14ac:dyDescent="0.25">
      <c r="A959" s="3">
        <f>RSI!A959</f>
        <v>43707</v>
      </c>
      <c r="B959" s="2">
        <f>RSI!B959</f>
        <v>0.28999999999999998</v>
      </c>
      <c r="C959" s="2">
        <f>RSI!I959</f>
        <v>18.354621954690032</v>
      </c>
      <c r="D959" s="2">
        <f>MACD!E959</f>
        <v>-8.25328945310011E-4</v>
      </c>
      <c r="E959" s="2">
        <f>MACD!F959</f>
        <v>-7.7336147688249451E-4</v>
      </c>
      <c r="F959" s="2">
        <f>'Moving Avg'!D959</f>
        <v>0.28999999999999998</v>
      </c>
      <c r="G959" s="2">
        <f>'Moving Avg'!F959</f>
        <v>0.28999999999999998</v>
      </c>
      <c r="H959" s="2">
        <f>'Moving Avg'!G959</f>
        <v>0.29419999999999957</v>
      </c>
      <c r="I959" s="2">
        <f>'Moving Avg'!H959</f>
        <v>0.34705000000000052</v>
      </c>
      <c r="J959" s="5" t="str">
        <f>OBV!F959</f>
        <v>NEUTRAL</v>
      </c>
      <c r="K959" s="5" t="str">
        <f>OBV!G959</f>
        <v>NEUTRAL</v>
      </c>
      <c r="L959" s="5" t="str">
        <f>OBV!H959</f>
        <v>NEUTRAL</v>
      </c>
      <c r="M959" s="7">
        <f t="shared" si="140"/>
        <v>50</v>
      </c>
      <c r="N959" s="7">
        <f t="shared" si="141"/>
        <v>45</v>
      </c>
      <c r="O959" s="7">
        <f t="shared" si="142"/>
        <v>0</v>
      </c>
      <c r="P959" s="7">
        <f t="shared" si="143"/>
        <v>33</v>
      </c>
      <c r="Q959" s="8">
        <f t="shared" si="144"/>
        <v>38.200000000000003</v>
      </c>
      <c r="R959" s="8">
        <f t="shared" si="145"/>
        <v>27.25</v>
      </c>
      <c r="S959" s="8">
        <f t="shared" si="146"/>
        <v>29.1</v>
      </c>
      <c r="T959" s="8">
        <f t="shared" si="147"/>
        <v>32</v>
      </c>
      <c r="U959" s="7">
        <f t="shared" si="148"/>
        <v>31.516666666666669</v>
      </c>
      <c r="V959" s="7">
        <f t="shared" si="149"/>
        <v>31.637500000000003</v>
      </c>
    </row>
    <row r="960" spans="1:22" ht="13.5" x14ac:dyDescent="0.25">
      <c r="A960" s="3">
        <f>RSI!A960</f>
        <v>43710</v>
      </c>
      <c r="B960" s="2">
        <f>RSI!B960</f>
        <v>0.28999999999999998</v>
      </c>
      <c r="C960" s="2">
        <f>RSI!I960</f>
        <v>18.354621954690046</v>
      </c>
      <c r="D960" s="2">
        <f>MACD!E960</f>
        <v>-7.8918178404008277E-4</v>
      </c>
      <c r="E960" s="2">
        <f>MACD!F960</f>
        <v>-7.765255383140122E-4</v>
      </c>
      <c r="F960" s="2">
        <f>'Moving Avg'!D960</f>
        <v>0.28999999999999998</v>
      </c>
      <c r="G960" s="2">
        <f>'Moving Avg'!F960</f>
        <v>0.28999999999999998</v>
      </c>
      <c r="H960" s="2">
        <f>'Moving Avg'!G960</f>
        <v>0.29399999999999954</v>
      </c>
      <c r="I960" s="2">
        <f>'Moving Avg'!H960</f>
        <v>0.34635000000000055</v>
      </c>
      <c r="J960" s="5" t="str">
        <f>OBV!F960</f>
        <v>NEUTRAL</v>
      </c>
      <c r="K960" s="5" t="str">
        <f>OBV!G960</f>
        <v>NEUTRAL</v>
      </c>
      <c r="L960" s="5" t="str">
        <f>OBV!H960</f>
        <v>NEUTRAL</v>
      </c>
      <c r="M960" s="7">
        <f t="shared" si="140"/>
        <v>50</v>
      </c>
      <c r="N960" s="7">
        <f t="shared" si="141"/>
        <v>45</v>
      </c>
      <c r="O960" s="7">
        <f t="shared" si="142"/>
        <v>0</v>
      </c>
      <c r="P960" s="7">
        <f t="shared" si="143"/>
        <v>33</v>
      </c>
      <c r="Q960" s="8">
        <f t="shared" si="144"/>
        <v>38.200000000000003</v>
      </c>
      <c r="R960" s="8">
        <f t="shared" si="145"/>
        <v>27.25</v>
      </c>
      <c r="S960" s="8">
        <f t="shared" si="146"/>
        <v>29.1</v>
      </c>
      <c r="T960" s="8">
        <f t="shared" si="147"/>
        <v>32</v>
      </c>
      <c r="U960" s="7">
        <f t="shared" si="148"/>
        <v>31.516666666666669</v>
      </c>
      <c r="V960" s="7">
        <f t="shared" si="149"/>
        <v>31.637500000000003</v>
      </c>
    </row>
    <row r="961" spans="1:22" ht="13.5" x14ac:dyDescent="0.25">
      <c r="A961" s="3">
        <f>RSI!A961</f>
        <v>43711</v>
      </c>
      <c r="B961" s="2">
        <f>RSI!B961</f>
        <v>0.28999999999999998</v>
      </c>
      <c r="C961" s="2">
        <f>RSI!I961</f>
        <v>18.354621954690032</v>
      </c>
      <c r="D961" s="2">
        <f>MACD!E961</f>
        <v>-7.5186783393926815E-4</v>
      </c>
      <c r="E961" s="2">
        <f>MACD!F961</f>
        <v>-7.7159399743906342E-4</v>
      </c>
      <c r="F961" s="2">
        <f>'Moving Avg'!D961</f>
        <v>0.28999999999999998</v>
      </c>
      <c r="G961" s="2">
        <f>'Moving Avg'!F961</f>
        <v>0.28999999999999998</v>
      </c>
      <c r="H961" s="2">
        <f>'Moving Avg'!G961</f>
        <v>0.29379999999999956</v>
      </c>
      <c r="I961" s="2">
        <f>'Moving Avg'!H961</f>
        <v>0.34565000000000046</v>
      </c>
      <c r="J961" s="5" t="str">
        <f>OBV!F961</f>
        <v>NEUTRAL</v>
      </c>
      <c r="K961" s="5" t="str">
        <f>OBV!G961</f>
        <v>NEUTRAL</v>
      </c>
      <c r="L961" s="5" t="str">
        <f>OBV!H961</f>
        <v>NEUTRAL</v>
      </c>
      <c r="M961" s="7">
        <f t="shared" si="140"/>
        <v>50</v>
      </c>
      <c r="N961" s="7">
        <f t="shared" si="141"/>
        <v>0</v>
      </c>
      <c r="O961" s="7">
        <f t="shared" si="142"/>
        <v>0</v>
      </c>
      <c r="P961" s="7">
        <f t="shared" si="143"/>
        <v>33</v>
      </c>
      <c r="Q961" s="8">
        <f t="shared" si="144"/>
        <v>22.45</v>
      </c>
      <c r="R961" s="8">
        <f t="shared" si="145"/>
        <v>18.25</v>
      </c>
      <c r="S961" s="8">
        <f t="shared" si="146"/>
        <v>22.35</v>
      </c>
      <c r="T961" s="8">
        <f t="shared" si="147"/>
        <v>20.75</v>
      </c>
      <c r="U961" s="7">
        <f t="shared" si="148"/>
        <v>21.016666666666669</v>
      </c>
      <c r="V961" s="7">
        <f t="shared" si="149"/>
        <v>20.950000000000003</v>
      </c>
    </row>
    <row r="962" spans="1:22" ht="13.5" x14ac:dyDescent="0.25">
      <c r="A962" s="3">
        <f>RSI!A962</f>
        <v>43712</v>
      </c>
      <c r="B962" s="2">
        <f>RSI!B962</f>
        <v>0.28999999999999998</v>
      </c>
      <c r="C962" s="2">
        <f>RSI!I962</f>
        <v>18.354621954690046</v>
      </c>
      <c r="D962" s="2">
        <f>MACD!E962</f>
        <v>-7.1406496324555313E-4</v>
      </c>
      <c r="E962" s="2">
        <f>MACD!F962</f>
        <v>-7.6008819060036147E-4</v>
      </c>
      <c r="F962" s="2">
        <f>'Moving Avg'!D962</f>
        <v>0.28999999999999998</v>
      </c>
      <c r="G962" s="2">
        <f>'Moving Avg'!F962</f>
        <v>0.28999999999999998</v>
      </c>
      <c r="H962" s="2">
        <f>'Moving Avg'!G962</f>
        <v>0.29359999999999958</v>
      </c>
      <c r="I962" s="2">
        <f>'Moving Avg'!H962</f>
        <v>0.34505000000000052</v>
      </c>
      <c r="J962" s="5" t="str">
        <f>OBV!F962</f>
        <v>NEUTRAL</v>
      </c>
      <c r="K962" s="5" t="str">
        <f>OBV!G962</f>
        <v>NEUTRAL</v>
      </c>
      <c r="L962" s="5" t="str">
        <f>OBV!H962</f>
        <v>NEUTRAL</v>
      </c>
      <c r="M962" s="7">
        <f t="shared" ref="M962:M1025" si="150">IF(C962&lt;30,50, IF(C962&gt;70, 0, 25))</f>
        <v>50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33</v>
      </c>
      <c r="Q962" s="8">
        <f t="shared" si="144"/>
        <v>22.45</v>
      </c>
      <c r="R962" s="8">
        <f t="shared" si="145"/>
        <v>18.25</v>
      </c>
      <c r="S962" s="8">
        <f t="shared" si="146"/>
        <v>22.35</v>
      </c>
      <c r="T962" s="8">
        <f t="shared" si="147"/>
        <v>20.75</v>
      </c>
      <c r="U962" s="7">
        <f t="shared" si="148"/>
        <v>21.016666666666669</v>
      </c>
      <c r="V962" s="7">
        <f t="shared" si="149"/>
        <v>20.950000000000003</v>
      </c>
    </row>
    <row r="963" spans="1:22" ht="13.5" x14ac:dyDescent="0.25">
      <c r="A963" s="3">
        <f>RSI!A963</f>
        <v>43713</v>
      </c>
      <c r="B963" s="2">
        <f>RSI!B963</f>
        <v>0.28999999999999998</v>
      </c>
      <c r="C963" s="2">
        <f>RSI!I963</f>
        <v>18.354621954690046</v>
      </c>
      <c r="D963" s="2">
        <f>MACD!E963</f>
        <v>-6.7630983705252445E-4</v>
      </c>
      <c r="E963" s="2">
        <f>MACD!F963</f>
        <v>-7.4333251989079413E-4</v>
      </c>
      <c r="F963" s="2">
        <f>'Moving Avg'!D963</f>
        <v>0.28999999999999998</v>
      </c>
      <c r="G963" s="2">
        <f>'Moving Avg'!F963</f>
        <v>0.28999999999999998</v>
      </c>
      <c r="H963" s="2">
        <f>'Moving Avg'!G963</f>
        <v>0.29339999999999961</v>
      </c>
      <c r="I963" s="2">
        <f>'Moving Avg'!H963</f>
        <v>0.34445000000000042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  <c r="M963" s="7">
        <f t="shared" si="150"/>
        <v>50</v>
      </c>
      <c r="N963" s="7">
        <f t="shared" si="151"/>
        <v>0</v>
      </c>
      <c r="O963" s="7">
        <f t="shared" si="152"/>
        <v>0</v>
      </c>
      <c r="P963" s="7">
        <f t="shared" si="153"/>
        <v>33</v>
      </c>
      <c r="Q963" s="8">
        <f t="shared" ref="Q963:Q1026" si="154">0.35*M963+N963*0.35+O963*0.15+P963*0.15</f>
        <v>22.45</v>
      </c>
      <c r="R963" s="8">
        <f t="shared" ref="R963:R1026" si="155">M963*0.2+N963*0.2+O963*0.35+P963*0.25</f>
        <v>18.25</v>
      </c>
      <c r="S963" s="8">
        <f t="shared" ref="S963:S1026" si="156">M963*0.15+N963*0.15+O963*0.25+P963*0.45</f>
        <v>22.35</v>
      </c>
      <c r="T963" s="8">
        <f t="shared" ref="T963:T1026" si="157">0.25*SUM(M963:P963)</f>
        <v>20.75</v>
      </c>
      <c r="U963" s="7">
        <f t="shared" ref="U963:U1026" si="158">SUM(Q963:S963)/3</f>
        <v>21.016666666666669</v>
      </c>
      <c r="V963" s="7">
        <f t="shared" ref="V963:V1026" si="159">SUM(Q963:T963)/4</f>
        <v>20.950000000000003</v>
      </c>
    </row>
    <row r="964" spans="1:22" ht="13.5" x14ac:dyDescent="0.25">
      <c r="A964" s="3">
        <f>RSI!A964</f>
        <v>43714</v>
      </c>
      <c r="B964" s="2">
        <f>RSI!B964</f>
        <v>0.28999999999999998</v>
      </c>
      <c r="C964" s="2">
        <f>RSI!I964</f>
        <v>18.354621954690046</v>
      </c>
      <c r="D964" s="2">
        <f>MACD!E964</f>
        <v>-6.3902237536794804E-4</v>
      </c>
      <c r="E964" s="2">
        <f>MACD!F964</f>
        <v>-7.22470490986225E-4</v>
      </c>
      <c r="F964" s="2">
        <f>'Moving Avg'!D964</f>
        <v>0.28999999999999998</v>
      </c>
      <c r="G964" s="2">
        <f>'Moving Avg'!F964</f>
        <v>0.28999999999999998</v>
      </c>
      <c r="H964" s="2">
        <f>'Moving Avg'!G964</f>
        <v>0.29319999999999963</v>
      </c>
      <c r="I964" s="2">
        <f>'Moving Avg'!H964</f>
        <v>0.34380000000000044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50</v>
      </c>
      <c r="N964" s="7">
        <f t="shared" si="151"/>
        <v>0</v>
      </c>
      <c r="O964" s="7">
        <f t="shared" si="152"/>
        <v>0</v>
      </c>
      <c r="P964" s="7">
        <f t="shared" si="153"/>
        <v>33</v>
      </c>
      <c r="Q964" s="8">
        <f t="shared" si="154"/>
        <v>22.45</v>
      </c>
      <c r="R964" s="8">
        <f t="shared" si="155"/>
        <v>18.25</v>
      </c>
      <c r="S964" s="8">
        <f t="shared" si="156"/>
        <v>22.35</v>
      </c>
      <c r="T964" s="8">
        <f t="shared" si="157"/>
        <v>20.75</v>
      </c>
      <c r="U964" s="7">
        <f t="shared" si="158"/>
        <v>21.016666666666669</v>
      </c>
      <c r="V964" s="7">
        <f t="shared" si="159"/>
        <v>20.950000000000003</v>
      </c>
    </row>
    <row r="965" spans="1:22" ht="13.5" x14ac:dyDescent="0.25">
      <c r="A965" s="3">
        <f>RSI!A965</f>
        <v>43717</v>
      </c>
      <c r="B965" s="2">
        <f>RSI!B965</f>
        <v>0.28000000000000003</v>
      </c>
      <c r="C965" s="2">
        <f>RSI!I965</f>
        <v>2.2263332064336936</v>
      </c>
      <c r="D965" s="2">
        <f>MACD!E965</f>
        <v>1.3821449490203364E-4</v>
      </c>
      <c r="E965" s="2">
        <f>MACD!F965</f>
        <v>-5.5033349380857331E-4</v>
      </c>
      <c r="F965" s="2">
        <f>'Moving Avg'!D965</f>
        <v>0.28799999999999998</v>
      </c>
      <c r="G965" s="2">
        <f>'Moving Avg'!F965</f>
        <v>0.28949999999999998</v>
      </c>
      <c r="H965" s="2">
        <f>'Moving Avg'!G965</f>
        <v>0.29259999999999958</v>
      </c>
      <c r="I965" s="2">
        <f>'Moving Avg'!H965</f>
        <v>0.34315000000000034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  <c r="M965" s="7">
        <f t="shared" si="150"/>
        <v>50</v>
      </c>
      <c r="N965" s="7">
        <f t="shared" si="151"/>
        <v>0</v>
      </c>
      <c r="O965" s="7">
        <f t="shared" si="152"/>
        <v>0</v>
      </c>
      <c r="P965" s="7">
        <f t="shared" si="153"/>
        <v>33</v>
      </c>
      <c r="Q965" s="8">
        <f t="shared" si="154"/>
        <v>22.45</v>
      </c>
      <c r="R965" s="8">
        <f t="shared" si="155"/>
        <v>18.25</v>
      </c>
      <c r="S965" s="8">
        <f t="shared" si="156"/>
        <v>22.35</v>
      </c>
      <c r="T965" s="8">
        <f t="shared" si="157"/>
        <v>20.75</v>
      </c>
      <c r="U965" s="7">
        <f t="shared" si="158"/>
        <v>21.016666666666669</v>
      </c>
      <c r="V965" s="7">
        <f t="shared" si="159"/>
        <v>20.950000000000003</v>
      </c>
    </row>
    <row r="966" spans="1:22" ht="13.5" x14ac:dyDescent="0.25">
      <c r="A966" s="3">
        <f>RSI!A966</f>
        <v>43718</v>
      </c>
      <c r="B966" s="2">
        <f>RSI!B966</f>
        <v>0.28000000000000003</v>
      </c>
      <c r="C966" s="2">
        <f>RSI!I966</f>
        <v>2.2263332064336936</v>
      </c>
      <c r="D966" s="2">
        <f>MACD!E966</f>
        <v>8.5954578078412114E-4</v>
      </c>
      <c r="E966" s="2">
        <f>MACD!F966</f>
        <v>-2.683576388900344E-4</v>
      </c>
      <c r="F966" s="2">
        <f>'Moving Avg'!D966</f>
        <v>0.28599999999999998</v>
      </c>
      <c r="G966" s="2">
        <f>'Moving Avg'!F966</f>
        <v>0.28900000000000003</v>
      </c>
      <c r="H966" s="2">
        <f>'Moving Avg'!G966</f>
        <v>0.29199999999999959</v>
      </c>
      <c r="I966" s="2">
        <f>'Moving Avg'!H966</f>
        <v>0.3425000000000003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  <c r="M966" s="7">
        <f t="shared" si="150"/>
        <v>50</v>
      </c>
      <c r="N966" s="7">
        <f t="shared" si="151"/>
        <v>0</v>
      </c>
      <c r="O966" s="7">
        <f t="shared" si="152"/>
        <v>0</v>
      </c>
      <c r="P966" s="7">
        <f t="shared" si="153"/>
        <v>33</v>
      </c>
      <c r="Q966" s="8">
        <f t="shared" si="154"/>
        <v>22.45</v>
      </c>
      <c r="R966" s="8">
        <f t="shared" si="155"/>
        <v>18.25</v>
      </c>
      <c r="S966" s="8">
        <f t="shared" si="156"/>
        <v>22.35</v>
      </c>
      <c r="T966" s="8">
        <f t="shared" si="157"/>
        <v>20.75</v>
      </c>
      <c r="U966" s="7">
        <f t="shared" si="158"/>
        <v>21.016666666666669</v>
      </c>
      <c r="V966" s="7">
        <f t="shared" si="159"/>
        <v>20.950000000000003</v>
      </c>
    </row>
    <row r="967" spans="1:22" ht="13.5" x14ac:dyDescent="0.25">
      <c r="A967" s="3">
        <f>RSI!A967</f>
        <v>43719</v>
      </c>
      <c r="B967" s="2">
        <f>RSI!B967</f>
        <v>0.28000000000000003</v>
      </c>
      <c r="C967" s="2">
        <f>RSI!I967</f>
        <v>2.2263332064336936</v>
      </c>
      <c r="D967" s="2">
        <f>MACD!E967</f>
        <v>1.5288560955831199E-3</v>
      </c>
      <c r="E967" s="2">
        <f>MACD!F967</f>
        <v>9.108510800459645E-5</v>
      </c>
      <c r="F967" s="2">
        <f>'Moving Avg'!D967</f>
        <v>0.28400000000000003</v>
      </c>
      <c r="G967" s="2">
        <f>'Moving Avg'!F967</f>
        <v>0.28850000000000003</v>
      </c>
      <c r="H967" s="2">
        <f>'Moving Avg'!G967</f>
        <v>0.29159999999999964</v>
      </c>
      <c r="I967" s="2">
        <f>'Moving Avg'!H967</f>
        <v>0.34190000000000026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  <c r="M967" s="7">
        <f t="shared" si="150"/>
        <v>50</v>
      </c>
      <c r="N967" s="7">
        <f t="shared" si="151"/>
        <v>0</v>
      </c>
      <c r="O967" s="7">
        <f t="shared" si="152"/>
        <v>0</v>
      </c>
      <c r="P967" s="7">
        <f t="shared" si="153"/>
        <v>33</v>
      </c>
      <c r="Q967" s="8">
        <f t="shared" si="154"/>
        <v>22.45</v>
      </c>
      <c r="R967" s="8">
        <f t="shared" si="155"/>
        <v>18.25</v>
      </c>
      <c r="S967" s="8">
        <f t="shared" si="156"/>
        <v>22.35</v>
      </c>
      <c r="T967" s="8">
        <f t="shared" si="157"/>
        <v>20.75</v>
      </c>
      <c r="U967" s="7">
        <f t="shared" si="158"/>
        <v>21.016666666666669</v>
      </c>
      <c r="V967" s="7">
        <f t="shared" si="159"/>
        <v>20.950000000000003</v>
      </c>
    </row>
    <row r="968" spans="1:22" ht="13.5" x14ac:dyDescent="0.25">
      <c r="A968" s="3">
        <f>RSI!A968</f>
        <v>43720</v>
      </c>
      <c r="B968" s="2">
        <f>RSI!B968</f>
        <v>0.28000000000000003</v>
      </c>
      <c r="C968" s="2">
        <f>RSI!I968</f>
        <v>2.2263332064336936</v>
      </c>
      <c r="D968" s="2">
        <f>MACD!E968</f>
        <v>2.1497817713306833E-3</v>
      </c>
      <c r="E968" s="2">
        <f>MACD!F968</f>
        <v>5.0282444066981381E-4</v>
      </c>
      <c r="F968" s="2">
        <f>'Moving Avg'!D968</f>
        <v>0.28200000000000003</v>
      </c>
      <c r="G968" s="2">
        <f>'Moving Avg'!F968</f>
        <v>0.28800000000000003</v>
      </c>
      <c r="H968" s="2">
        <f>'Moving Avg'!G968</f>
        <v>0.29119999999999963</v>
      </c>
      <c r="I968" s="2">
        <f>'Moving Avg'!H968</f>
        <v>0.34130000000000016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  <c r="M968" s="7">
        <f t="shared" si="150"/>
        <v>50</v>
      </c>
      <c r="N968" s="7">
        <f t="shared" si="151"/>
        <v>0</v>
      </c>
      <c r="O968" s="7">
        <f t="shared" si="152"/>
        <v>0</v>
      </c>
      <c r="P968" s="7">
        <f t="shared" si="153"/>
        <v>33</v>
      </c>
      <c r="Q968" s="8">
        <f t="shared" si="154"/>
        <v>22.45</v>
      </c>
      <c r="R968" s="8">
        <f t="shared" si="155"/>
        <v>18.25</v>
      </c>
      <c r="S968" s="8">
        <f t="shared" si="156"/>
        <v>22.35</v>
      </c>
      <c r="T968" s="8">
        <f t="shared" si="157"/>
        <v>20.75</v>
      </c>
      <c r="U968" s="7">
        <f t="shared" si="158"/>
        <v>21.016666666666669</v>
      </c>
      <c r="V968" s="7">
        <f t="shared" si="159"/>
        <v>20.950000000000003</v>
      </c>
    </row>
    <row r="969" spans="1:22" ht="13.5" x14ac:dyDescent="0.25">
      <c r="A969" s="3">
        <f>RSI!A969</f>
        <v>43721</v>
      </c>
      <c r="B969" s="2">
        <f>RSI!B969</f>
        <v>0.28000000000000003</v>
      </c>
      <c r="C969" s="2">
        <f>RSI!I969</f>
        <v>2.2263332064336936</v>
      </c>
      <c r="D969" s="2">
        <f>MACD!E969</f>
        <v>2.7257231780122848E-3</v>
      </c>
      <c r="E969" s="2">
        <f>MACD!F969</f>
        <v>9.474041881383081E-4</v>
      </c>
      <c r="F969" s="2">
        <f>'Moving Avg'!D969</f>
        <v>0.28000000000000003</v>
      </c>
      <c r="G969" s="2">
        <f>'Moving Avg'!F969</f>
        <v>0.28750000000000003</v>
      </c>
      <c r="H969" s="2">
        <f>'Moving Avg'!G969</f>
        <v>0.29079999999999961</v>
      </c>
      <c r="I969" s="2">
        <f>'Moving Avg'!H969</f>
        <v>0.34070000000000017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  <c r="M969" s="7">
        <f t="shared" si="150"/>
        <v>50</v>
      </c>
      <c r="N969" s="7">
        <f t="shared" si="151"/>
        <v>0</v>
      </c>
      <c r="O969" s="7">
        <f t="shared" si="152"/>
        <v>0</v>
      </c>
      <c r="P969" s="7">
        <f t="shared" si="153"/>
        <v>33</v>
      </c>
      <c r="Q969" s="8">
        <f t="shared" si="154"/>
        <v>22.45</v>
      </c>
      <c r="R969" s="8">
        <f t="shared" si="155"/>
        <v>18.25</v>
      </c>
      <c r="S969" s="8">
        <f t="shared" si="156"/>
        <v>22.35</v>
      </c>
      <c r="T969" s="8">
        <f t="shared" si="157"/>
        <v>20.75</v>
      </c>
      <c r="U969" s="7">
        <f t="shared" si="158"/>
        <v>21.016666666666669</v>
      </c>
      <c r="V969" s="7">
        <f t="shared" si="159"/>
        <v>20.950000000000003</v>
      </c>
    </row>
    <row r="970" spans="1:22" ht="13.5" x14ac:dyDescent="0.25">
      <c r="A970" s="3">
        <f>RSI!A970</f>
        <v>43724</v>
      </c>
      <c r="B970" s="2">
        <f>RSI!B970</f>
        <v>0.28000000000000003</v>
      </c>
      <c r="C970" s="2">
        <f>RSI!I970</f>
        <v>2.2263332064336936</v>
      </c>
      <c r="D970" s="2">
        <f>MACD!E970</f>
        <v>3.2598570644094549E-3</v>
      </c>
      <c r="E970" s="2">
        <f>MACD!F970</f>
        <v>1.4098947633925376E-3</v>
      </c>
      <c r="F970" s="2">
        <f>'Moving Avg'!D970</f>
        <v>0.28000000000000003</v>
      </c>
      <c r="G970" s="2">
        <f>'Moving Avg'!F970</f>
        <v>0.28700000000000003</v>
      </c>
      <c r="H970" s="2">
        <f>'Moving Avg'!G970</f>
        <v>0.29039999999999966</v>
      </c>
      <c r="I970" s="2">
        <f>'Moving Avg'!H970</f>
        <v>0.34010000000000012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  <c r="M970" s="7">
        <f t="shared" si="150"/>
        <v>50</v>
      </c>
      <c r="N970" s="7">
        <f t="shared" si="151"/>
        <v>0</v>
      </c>
      <c r="O970" s="7">
        <f t="shared" si="152"/>
        <v>0</v>
      </c>
      <c r="P970" s="7">
        <f t="shared" si="153"/>
        <v>33</v>
      </c>
      <c r="Q970" s="8">
        <f t="shared" si="154"/>
        <v>22.45</v>
      </c>
      <c r="R970" s="8">
        <f t="shared" si="155"/>
        <v>18.25</v>
      </c>
      <c r="S970" s="8">
        <f t="shared" si="156"/>
        <v>22.35</v>
      </c>
      <c r="T970" s="8">
        <f t="shared" si="157"/>
        <v>20.75</v>
      </c>
      <c r="U970" s="7">
        <f t="shared" si="158"/>
        <v>21.016666666666669</v>
      </c>
      <c r="V970" s="7">
        <f t="shared" si="159"/>
        <v>20.950000000000003</v>
      </c>
    </row>
    <row r="971" spans="1:22" ht="13.5" x14ac:dyDescent="0.25">
      <c r="A971" s="3">
        <f>RSI!A971</f>
        <v>43725</v>
      </c>
      <c r="B971" s="2">
        <f>RSI!B971</f>
        <v>0.28000000000000003</v>
      </c>
      <c r="C971" s="2">
        <f>RSI!I971</f>
        <v>2.2263332064336936</v>
      </c>
      <c r="D971" s="2">
        <f>MACD!E971</f>
        <v>3.7551487752401358E-3</v>
      </c>
      <c r="E971" s="2">
        <f>MACD!F971</f>
        <v>1.8789455657620573E-3</v>
      </c>
      <c r="F971" s="2">
        <f>'Moving Avg'!D971</f>
        <v>0.28000000000000003</v>
      </c>
      <c r="G971" s="2">
        <f>'Moving Avg'!F971</f>
        <v>0.28650000000000009</v>
      </c>
      <c r="H971" s="2">
        <f>'Moving Avg'!G971</f>
        <v>0.28999999999999965</v>
      </c>
      <c r="I971" s="2">
        <f>'Moving Avg'!H971</f>
        <v>0.33955000000000007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  <c r="M971" s="7">
        <f t="shared" si="150"/>
        <v>50</v>
      </c>
      <c r="N971" s="7">
        <f t="shared" si="151"/>
        <v>0</v>
      </c>
      <c r="O971" s="7">
        <f t="shared" si="152"/>
        <v>0</v>
      </c>
      <c r="P971" s="7">
        <f t="shared" si="153"/>
        <v>33</v>
      </c>
      <c r="Q971" s="8">
        <f t="shared" si="154"/>
        <v>22.45</v>
      </c>
      <c r="R971" s="8">
        <f t="shared" si="155"/>
        <v>18.25</v>
      </c>
      <c r="S971" s="8">
        <f t="shared" si="156"/>
        <v>22.35</v>
      </c>
      <c r="T971" s="8">
        <f t="shared" si="157"/>
        <v>20.75</v>
      </c>
      <c r="U971" s="7">
        <f t="shared" si="158"/>
        <v>21.016666666666669</v>
      </c>
      <c r="V971" s="7">
        <f t="shared" si="159"/>
        <v>20.950000000000003</v>
      </c>
    </row>
    <row r="972" spans="1:22" ht="13.5" x14ac:dyDescent="0.25">
      <c r="A972" s="3">
        <f>RSI!A972</f>
        <v>43726</v>
      </c>
      <c r="B972" s="2">
        <f>RSI!B972</f>
        <v>0.28000000000000003</v>
      </c>
      <c r="C972" s="2">
        <f>RSI!I972</f>
        <v>2.2263332064336936</v>
      </c>
      <c r="D972" s="2">
        <f>MACD!E972</f>
        <v>4.2143642321560981E-3</v>
      </c>
      <c r="E972" s="2">
        <f>MACD!F972</f>
        <v>2.3460292990408658E-3</v>
      </c>
      <c r="F972" s="2">
        <f>'Moving Avg'!D972</f>
        <v>0.28000000000000003</v>
      </c>
      <c r="G972" s="2">
        <f>'Moving Avg'!F972</f>
        <v>0.28600000000000009</v>
      </c>
      <c r="H972" s="2">
        <f>'Moving Avg'!G972</f>
        <v>0.28959999999999964</v>
      </c>
      <c r="I972" s="2">
        <f>'Moving Avg'!H972</f>
        <v>0.33895000000000003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  <c r="M972" s="7">
        <f t="shared" si="150"/>
        <v>50</v>
      </c>
      <c r="N972" s="7">
        <f t="shared" si="151"/>
        <v>0</v>
      </c>
      <c r="O972" s="7">
        <f t="shared" si="152"/>
        <v>0</v>
      </c>
      <c r="P972" s="7">
        <f t="shared" si="153"/>
        <v>33</v>
      </c>
      <c r="Q972" s="8">
        <f t="shared" si="154"/>
        <v>22.45</v>
      </c>
      <c r="R972" s="8">
        <f t="shared" si="155"/>
        <v>18.25</v>
      </c>
      <c r="S972" s="8">
        <f t="shared" si="156"/>
        <v>22.35</v>
      </c>
      <c r="T972" s="8">
        <f t="shared" si="157"/>
        <v>20.75</v>
      </c>
      <c r="U972" s="7">
        <f t="shared" si="158"/>
        <v>21.016666666666669</v>
      </c>
      <c r="V972" s="7">
        <f t="shared" si="159"/>
        <v>20.950000000000003</v>
      </c>
    </row>
    <row r="973" spans="1:22" ht="13.5" x14ac:dyDescent="0.25">
      <c r="A973" s="3">
        <f>RSI!A973</f>
        <v>43727</v>
      </c>
      <c r="B973" s="2">
        <f>RSI!B973</f>
        <v>0.28000000000000003</v>
      </c>
      <c r="C973" s="2">
        <f>RSI!I973</f>
        <v>2.2263332064336936</v>
      </c>
      <c r="D973" s="2">
        <f>MACD!E973</f>
        <v>4.6400815931910144E-3</v>
      </c>
      <c r="E973" s="2">
        <f>MACD!F973</f>
        <v>2.8048397578708953E-3</v>
      </c>
      <c r="F973" s="2">
        <f>'Moving Avg'!D973</f>
        <v>0.28000000000000003</v>
      </c>
      <c r="G973" s="2">
        <f>'Moving Avg'!F973</f>
        <v>0.28550000000000009</v>
      </c>
      <c r="H973" s="2">
        <f>'Moving Avg'!G973</f>
        <v>0.28919999999999968</v>
      </c>
      <c r="I973" s="2">
        <f>'Moving Avg'!H973</f>
        <v>0.33839999999999998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  <c r="M973" s="7">
        <f t="shared" si="150"/>
        <v>50</v>
      </c>
      <c r="N973" s="7">
        <f t="shared" si="151"/>
        <v>0</v>
      </c>
      <c r="O973" s="7">
        <f t="shared" si="152"/>
        <v>0</v>
      </c>
      <c r="P973" s="7">
        <f t="shared" si="153"/>
        <v>33</v>
      </c>
      <c r="Q973" s="8">
        <f t="shared" si="154"/>
        <v>22.45</v>
      </c>
      <c r="R973" s="8">
        <f t="shared" si="155"/>
        <v>18.25</v>
      </c>
      <c r="S973" s="8">
        <f t="shared" si="156"/>
        <v>22.35</v>
      </c>
      <c r="T973" s="8">
        <f t="shared" si="157"/>
        <v>20.75</v>
      </c>
      <c r="U973" s="7">
        <f t="shared" si="158"/>
        <v>21.016666666666669</v>
      </c>
      <c r="V973" s="7">
        <f t="shared" si="159"/>
        <v>20.950000000000003</v>
      </c>
    </row>
    <row r="974" spans="1:22" ht="13.5" x14ac:dyDescent="0.25">
      <c r="A974" s="3">
        <f>RSI!A974</f>
        <v>43728</v>
      </c>
      <c r="B974" s="2">
        <f>RSI!B974</f>
        <v>0.28000000000000003</v>
      </c>
      <c r="C974" s="2">
        <f>RSI!I974</f>
        <v>2.2263332064336936</v>
      </c>
      <c r="D974" s="2">
        <f>MACD!E974</f>
        <v>5.0347025274127266E-3</v>
      </c>
      <c r="E974" s="2">
        <f>MACD!F974</f>
        <v>3.2508123117792618E-3</v>
      </c>
      <c r="F974" s="2">
        <f>'Moving Avg'!D974</f>
        <v>0.28000000000000003</v>
      </c>
      <c r="G974" s="2">
        <f>'Moving Avg'!F974</f>
        <v>0.28500000000000009</v>
      </c>
      <c r="H974" s="2">
        <f>'Moving Avg'!G974</f>
        <v>0.28879999999999967</v>
      </c>
      <c r="I974" s="2">
        <f>'Moving Avg'!H974</f>
        <v>0.33774999999999994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  <c r="M974" s="7">
        <f t="shared" si="150"/>
        <v>50</v>
      </c>
      <c r="N974" s="7">
        <f t="shared" si="151"/>
        <v>0</v>
      </c>
      <c r="O974" s="7">
        <f t="shared" si="152"/>
        <v>0</v>
      </c>
      <c r="P974" s="7">
        <f t="shared" si="153"/>
        <v>33</v>
      </c>
      <c r="Q974" s="8">
        <f t="shared" si="154"/>
        <v>22.45</v>
      </c>
      <c r="R974" s="8">
        <f t="shared" si="155"/>
        <v>18.25</v>
      </c>
      <c r="S974" s="8">
        <f t="shared" si="156"/>
        <v>22.35</v>
      </c>
      <c r="T974" s="8">
        <f t="shared" si="157"/>
        <v>20.75</v>
      </c>
      <c r="U974" s="7">
        <f t="shared" si="158"/>
        <v>21.016666666666669</v>
      </c>
      <c r="V974" s="7">
        <f t="shared" si="159"/>
        <v>20.950000000000003</v>
      </c>
    </row>
    <row r="975" spans="1:22" ht="13.5" x14ac:dyDescent="0.25">
      <c r="A975" s="3">
        <f>RSI!A975</f>
        <v>43731</v>
      </c>
      <c r="B975" s="2">
        <f>RSI!B975</f>
        <v>0.28000000000000003</v>
      </c>
      <c r="C975" s="2">
        <f>RSI!I975</f>
        <v>2.2263332064336936</v>
      </c>
      <c r="D975" s="2">
        <f>MACD!E975</f>
        <v>3.8620015211487391E-3</v>
      </c>
      <c r="E975" s="2">
        <f>MACD!F975</f>
        <v>3.3730501536531577E-3</v>
      </c>
      <c r="F975" s="2">
        <f>'Moving Avg'!D975</f>
        <v>0.28000000000000003</v>
      </c>
      <c r="G975" s="2">
        <f>'Moving Avg'!F975</f>
        <v>0.28450000000000009</v>
      </c>
      <c r="H975" s="2">
        <f>'Moving Avg'!G975</f>
        <v>0.28839999999999966</v>
      </c>
      <c r="I975" s="2">
        <f>'Moving Avg'!H975</f>
        <v>0.33704999999999991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50</v>
      </c>
      <c r="N975" s="7">
        <f t="shared" si="151"/>
        <v>0</v>
      </c>
      <c r="O975" s="7">
        <f t="shared" si="152"/>
        <v>0</v>
      </c>
      <c r="P975" s="7">
        <f t="shared" si="153"/>
        <v>33</v>
      </c>
      <c r="Q975" s="8">
        <f t="shared" si="154"/>
        <v>22.45</v>
      </c>
      <c r="R975" s="8">
        <f t="shared" si="155"/>
        <v>18.25</v>
      </c>
      <c r="S975" s="8">
        <f t="shared" si="156"/>
        <v>22.35</v>
      </c>
      <c r="T975" s="8">
        <f t="shared" si="157"/>
        <v>20.75</v>
      </c>
      <c r="U975" s="7">
        <f t="shared" si="158"/>
        <v>21.016666666666669</v>
      </c>
      <c r="V975" s="7">
        <f t="shared" si="159"/>
        <v>20.950000000000003</v>
      </c>
    </row>
    <row r="976" spans="1:22" ht="13.5" x14ac:dyDescent="0.25">
      <c r="A976" s="3">
        <f>RSI!A976</f>
        <v>43732</v>
      </c>
      <c r="B976" s="2">
        <f>RSI!B976</f>
        <v>0.28000000000000003</v>
      </c>
      <c r="C976" s="2">
        <f>RSI!I976</f>
        <v>2.2263332064336936</v>
      </c>
      <c r="D976" s="2">
        <f>MACD!E976</f>
        <v>2.8992072681367498E-3</v>
      </c>
      <c r="E976" s="2">
        <f>MACD!F976</f>
        <v>3.2782815765498761E-3</v>
      </c>
      <c r="F976" s="2">
        <f>'Moving Avg'!D976</f>
        <v>0.28000000000000003</v>
      </c>
      <c r="G976" s="2">
        <f>'Moving Avg'!F976</f>
        <v>0.28400000000000014</v>
      </c>
      <c r="H976" s="2">
        <f>'Moving Avg'!G976</f>
        <v>0.2879999999999997</v>
      </c>
      <c r="I976" s="2">
        <f>'Moving Avg'!H976</f>
        <v>0.33629999999999982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50</v>
      </c>
      <c r="N976" s="7">
        <f t="shared" si="151"/>
        <v>45</v>
      </c>
      <c r="O976" s="7">
        <f t="shared" si="152"/>
        <v>0</v>
      </c>
      <c r="P976" s="7">
        <f t="shared" si="153"/>
        <v>33</v>
      </c>
      <c r="Q976" s="8">
        <f t="shared" si="154"/>
        <v>38.200000000000003</v>
      </c>
      <c r="R976" s="8">
        <f t="shared" si="155"/>
        <v>27.25</v>
      </c>
      <c r="S976" s="8">
        <f t="shared" si="156"/>
        <v>29.1</v>
      </c>
      <c r="T976" s="8">
        <f t="shared" si="157"/>
        <v>32</v>
      </c>
      <c r="U976" s="7">
        <f t="shared" si="158"/>
        <v>31.516666666666669</v>
      </c>
      <c r="V976" s="7">
        <f t="shared" si="159"/>
        <v>31.637500000000003</v>
      </c>
    </row>
    <row r="977" spans="1:22" ht="13.5" x14ac:dyDescent="0.25">
      <c r="A977" s="3">
        <f>RSI!A977</f>
        <v>43733</v>
      </c>
      <c r="B977" s="2">
        <f>RSI!B977</f>
        <v>0.27</v>
      </c>
      <c r="C977" s="2">
        <f>RSI!I977</f>
        <v>0.70941806088720227</v>
      </c>
      <c r="D977" s="2">
        <f>MACD!E977</f>
        <v>2.8525826281058375E-3</v>
      </c>
      <c r="E977" s="2">
        <f>MACD!F977</f>
        <v>3.1931417868610685E-3</v>
      </c>
      <c r="F977" s="2">
        <f>'Moving Avg'!D977</f>
        <v>0.27800000000000002</v>
      </c>
      <c r="G977" s="2">
        <f>'Moving Avg'!F977</f>
        <v>0.28300000000000008</v>
      </c>
      <c r="H977" s="2">
        <f>'Moving Avg'!G977</f>
        <v>0.28739999999999971</v>
      </c>
      <c r="I977" s="2">
        <f>'Moving Avg'!H977</f>
        <v>0.3354499999999998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  <c r="M977" s="7">
        <f t="shared" si="150"/>
        <v>50</v>
      </c>
      <c r="N977" s="7">
        <f t="shared" si="151"/>
        <v>45</v>
      </c>
      <c r="O977" s="7">
        <f t="shared" si="152"/>
        <v>0</v>
      </c>
      <c r="P977" s="7">
        <f t="shared" si="153"/>
        <v>33</v>
      </c>
      <c r="Q977" s="8">
        <f t="shared" si="154"/>
        <v>38.200000000000003</v>
      </c>
      <c r="R977" s="8">
        <f t="shared" si="155"/>
        <v>27.25</v>
      </c>
      <c r="S977" s="8">
        <f t="shared" si="156"/>
        <v>29.1</v>
      </c>
      <c r="T977" s="8">
        <f t="shared" si="157"/>
        <v>32</v>
      </c>
      <c r="U977" s="7">
        <f t="shared" si="158"/>
        <v>31.516666666666669</v>
      </c>
      <c r="V977" s="7">
        <f t="shared" si="159"/>
        <v>31.637500000000003</v>
      </c>
    </row>
    <row r="978" spans="1:22" ht="13.5" x14ac:dyDescent="0.25">
      <c r="A978" s="3">
        <f>RSI!A978</f>
        <v>43734</v>
      </c>
      <c r="B978" s="2">
        <f>RSI!B978</f>
        <v>0.26</v>
      </c>
      <c r="C978" s="2">
        <f>RSI!I978</f>
        <v>0.40917822222324673</v>
      </c>
      <c r="D978" s="2">
        <f>MACD!E978</f>
        <v>3.6382461422913015E-3</v>
      </c>
      <c r="E978" s="2">
        <f>MACD!F978</f>
        <v>3.2821626579471156E-3</v>
      </c>
      <c r="F978" s="2">
        <f>'Moving Avg'!D978</f>
        <v>0.27400000000000002</v>
      </c>
      <c r="G978" s="2">
        <f>'Moving Avg'!F978</f>
        <v>0.28150000000000014</v>
      </c>
      <c r="H978" s="2">
        <f>'Moving Avg'!G978</f>
        <v>0.28659999999999969</v>
      </c>
      <c r="I978" s="2">
        <f>'Moving Avg'!H978</f>
        <v>0.33454999999999979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50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19.975000000000001</v>
      </c>
      <c r="R978" s="8">
        <f t="shared" si="155"/>
        <v>14.125</v>
      </c>
      <c r="S978" s="8">
        <f t="shared" si="156"/>
        <v>14.925000000000001</v>
      </c>
      <c r="T978" s="8">
        <f t="shared" si="157"/>
        <v>16.625</v>
      </c>
      <c r="U978" s="7">
        <f t="shared" si="158"/>
        <v>16.341666666666669</v>
      </c>
      <c r="V978" s="7">
        <f t="shared" si="159"/>
        <v>16.412500000000001</v>
      </c>
    </row>
    <row r="979" spans="1:22" ht="13.5" x14ac:dyDescent="0.25">
      <c r="A979" s="3">
        <f>RSI!A979</f>
        <v>43735</v>
      </c>
      <c r="B979" s="2">
        <f>RSI!B979</f>
        <v>0.26</v>
      </c>
      <c r="C979" s="2">
        <f>RSI!I979</f>
        <v>0.40917822222324673</v>
      </c>
      <c r="D979" s="2">
        <f>MACD!E979</f>
        <v>4.4402532130372596E-3</v>
      </c>
      <c r="E979" s="2">
        <f>MACD!F979</f>
        <v>3.5137807689651448E-3</v>
      </c>
      <c r="F979" s="2">
        <f>'Moving Avg'!D979</f>
        <v>0.27</v>
      </c>
      <c r="G979" s="2">
        <f>'Moving Avg'!F979</f>
        <v>0.28000000000000008</v>
      </c>
      <c r="H979" s="2">
        <f>'Moving Avg'!G979</f>
        <v>0.2859999999999997</v>
      </c>
      <c r="I979" s="2">
        <f>'Moving Avg'!H979</f>
        <v>0.33364999999999978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50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19.975000000000001</v>
      </c>
      <c r="R979" s="8">
        <f t="shared" si="155"/>
        <v>14.125</v>
      </c>
      <c r="S979" s="8">
        <f t="shared" si="156"/>
        <v>14.925000000000001</v>
      </c>
      <c r="T979" s="8">
        <f t="shared" si="157"/>
        <v>16.625</v>
      </c>
      <c r="U979" s="7">
        <f t="shared" si="158"/>
        <v>16.341666666666669</v>
      </c>
      <c r="V979" s="7">
        <f t="shared" si="159"/>
        <v>16.412500000000001</v>
      </c>
    </row>
    <row r="980" spans="1:22" ht="13.5" x14ac:dyDescent="0.25">
      <c r="A980" s="3">
        <f>RSI!A980</f>
        <v>43738</v>
      </c>
      <c r="B980" s="2">
        <f>RSI!B980</f>
        <v>0.26</v>
      </c>
      <c r="C980" s="2">
        <f>RSI!I980</f>
        <v>0.40917822222324673</v>
      </c>
      <c r="D980" s="2">
        <f>MACD!E980</f>
        <v>5.2459253828463503E-3</v>
      </c>
      <c r="E980" s="2">
        <f>MACD!F980</f>
        <v>3.8602096917413863E-3</v>
      </c>
      <c r="F980" s="2">
        <f>'Moving Avg'!D980</f>
        <v>0.26600000000000001</v>
      </c>
      <c r="G980" s="2">
        <f>'Moving Avg'!F980</f>
        <v>0.27850000000000008</v>
      </c>
      <c r="H980" s="2">
        <f>'Moving Avg'!G980</f>
        <v>0.28539999999999971</v>
      </c>
      <c r="I980" s="2">
        <f>'Moving Avg'!H980</f>
        <v>0.33279999999999982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50</v>
      </c>
      <c r="N980" s="7">
        <f t="shared" si="151"/>
        <v>0</v>
      </c>
      <c r="O980" s="7">
        <f t="shared" si="152"/>
        <v>0</v>
      </c>
      <c r="P980" s="7">
        <f t="shared" si="153"/>
        <v>16.5</v>
      </c>
      <c r="Q980" s="8">
        <f t="shared" si="154"/>
        <v>19.975000000000001</v>
      </c>
      <c r="R980" s="8">
        <f t="shared" si="155"/>
        <v>14.125</v>
      </c>
      <c r="S980" s="8">
        <f t="shared" si="156"/>
        <v>14.925000000000001</v>
      </c>
      <c r="T980" s="8">
        <f t="shared" si="157"/>
        <v>16.625</v>
      </c>
      <c r="U980" s="7">
        <f t="shared" si="158"/>
        <v>16.341666666666669</v>
      </c>
      <c r="V980" s="7">
        <f t="shared" si="159"/>
        <v>16.412500000000001</v>
      </c>
    </row>
    <row r="981" spans="1:22" ht="13.5" x14ac:dyDescent="0.25">
      <c r="A981" s="3">
        <f>RSI!A981</f>
        <v>43739</v>
      </c>
      <c r="B981" s="2">
        <f>RSI!B981</f>
        <v>0.26</v>
      </c>
      <c r="C981" s="2">
        <f>RSI!I981</f>
        <v>0.40917822222324673</v>
      </c>
      <c r="D981" s="2">
        <f>MACD!E981</f>
        <v>6.0452876197868433E-3</v>
      </c>
      <c r="E981" s="2">
        <f>MACD!F981</f>
        <v>4.2972252773504777E-3</v>
      </c>
      <c r="F981" s="2">
        <f>'Moving Avg'!D981</f>
        <v>0.26200000000000001</v>
      </c>
      <c r="G981" s="2">
        <f>'Moving Avg'!F981</f>
        <v>0.27700000000000002</v>
      </c>
      <c r="H981" s="2">
        <f>'Moving Avg'!G981</f>
        <v>0.28479999999999972</v>
      </c>
      <c r="I981" s="2">
        <f>'Moving Avg'!H981</f>
        <v>0.3319999999999998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  <c r="M981" s="7">
        <f t="shared" si="150"/>
        <v>50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19.975000000000001</v>
      </c>
      <c r="R981" s="8">
        <f t="shared" si="155"/>
        <v>14.125</v>
      </c>
      <c r="S981" s="8">
        <f t="shared" si="156"/>
        <v>14.925000000000001</v>
      </c>
      <c r="T981" s="8">
        <f t="shared" si="157"/>
        <v>16.625</v>
      </c>
      <c r="U981" s="7">
        <f t="shared" si="158"/>
        <v>16.341666666666669</v>
      </c>
      <c r="V981" s="7">
        <f t="shared" si="159"/>
        <v>16.412500000000001</v>
      </c>
    </row>
    <row r="982" spans="1:22" ht="13.5" x14ac:dyDescent="0.25">
      <c r="A982" s="3">
        <f>RSI!A982</f>
        <v>43740</v>
      </c>
      <c r="B982" s="2">
        <f>RSI!B982</f>
        <v>0.27</v>
      </c>
      <c r="C982" s="2">
        <f>RSI!I982</f>
        <v>36.536132275780915</v>
      </c>
      <c r="D982" s="2">
        <f>MACD!E982</f>
        <v>6.089855895226981E-3</v>
      </c>
      <c r="E982" s="2">
        <f>MACD!F982</f>
        <v>4.6557514009257783E-3</v>
      </c>
      <c r="F982" s="2">
        <f>'Moving Avg'!D982</f>
        <v>0.26200000000000001</v>
      </c>
      <c r="G982" s="2">
        <f>'Moving Avg'!F982</f>
        <v>0.27599999999999997</v>
      </c>
      <c r="H982" s="2">
        <f>'Moving Avg'!G982</f>
        <v>0.28439999999999971</v>
      </c>
      <c r="I982" s="2">
        <f>'Moving Avg'!H982</f>
        <v>0.33124999999999971</v>
      </c>
      <c r="J982" s="5" t="str">
        <f>OBV!F982</f>
        <v>BEARISH</v>
      </c>
      <c r="K982" s="5" t="str">
        <f>OBV!G982</f>
        <v>NEUTRAL</v>
      </c>
      <c r="L982" s="5" t="str">
        <f>OBV!H982</f>
        <v>NEUTRAL</v>
      </c>
      <c r="M982" s="7">
        <f t="shared" si="150"/>
        <v>25</v>
      </c>
      <c r="N982" s="7">
        <f t="shared" si="151"/>
        <v>0</v>
      </c>
      <c r="O982" s="7">
        <f t="shared" si="152"/>
        <v>0</v>
      </c>
      <c r="P982" s="7">
        <f t="shared" si="153"/>
        <v>16.5</v>
      </c>
      <c r="Q982" s="8">
        <f t="shared" si="154"/>
        <v>11.225</v>
      </c>
      <c r="R982" s="8">
        <f t="shared" si="155"/>
        <v>9.125</v>
      </c>
      <c r="S982" s="8">
        <f t="shared" si="156"/>
        <v>11.175000000000001</v>
      </c>
      <c r="T982" s="8">
        <f t="shared" si="157"/>
        <v>10.375</v>
      </c>
      <c r="U982" s="7">
        <f t="shared" si="158"/>
        <v>10.508333333333335</v>
      </c>
      <c r="V982" s="7">
        <f t="shared" si="159"/>
        <v>10.475000000000001</v>
      </c>
    </row>
    <row r="983" spans="1:22" ht="13.5" x14ac:dyDescent="0.25">
      <c r="A983" s="3">
        <f>RSI!A983</f>
        <v>43741</v>
      </c>
      <c r="B983" s="2">
        <f>RSI!B983</f>
        <v>0.27</v>
      </c>
      <c r="C983" s="2">
        <f>RSI!I983</f>
        <v>36.536132275780915</v>
      </c>
      <c r="D983" s="2">
        <f>MACD!E983</f>
        <v>6.1693341065236496E-3</v>
      </c>
      <c r="E983" s="2">
        <f>MACD!F983</f>
        <v>4.9584679420453526E-3</v>
      </c>
      <c r="F983" s="2">
        <f>'Moving Avg'!D983</f>
        <v>0.26400000000000001</v>
      </c>
      <c r="G983" s="2">
        <f>'Moving Avg'!F983</f>
        <v>0.27500000000000002</v>
      </c>
      <c r="H983" s="2">
        <f>'Moving Avg'!G983</f>
        <v>0.28399999999999975</v>
      </c>
      <c r="I983" s="2">
        <f>'Moving Avg'!H983</f>
        <v>0.33054999999999962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  <c r="M983" s="7">
        <f t="shared" si="150"/>
        <v>25</v>
      </c>
      <c r="N983" s="7">
        <f t="shared" si="151"/>
        <v>0</v>
      </c>
      <c r="O983" s="7">
        <f t="shared" si="152"/>
        <v>0</v>
      </c>
      <c r="P983" s="7">
        <f t="shared" si="153"/>
        <v>83.5</v>
      </c>
      <c r="Q983" s="8">
        <f t="shared" si="154"/>
        <v>21.274999999999999</v>
      </c>
      <c r="R983" s="8">
        <f t="shared" si="155"/>
        <v>25.875</v>
      </c>
      <c r="S983" s="8">
        <f t="shared" si="156"/>
        <v>41.325000000000003</v>
      </c>
      <c r="T983" s="8">
        <f t="shared" si="157"/>
        <v>27.125</v>
      </c>
      <c r="U983" s="7">
        <f t="shared" si="158"/>
        <v>29.491666666666664</v>
      </c>
      <c r="V983" s="7">
        <f t="shared" si="159"/>
        <v>28.9</v>
      </c>
    </row>
    <row r="984" spans="1:22" ht="13.5" x14ac:dyDescent="0.25">
      <c r="A984" s="3">
        <f>RSI!A984</f>
        <v>43742</v>
      </c>
      <c r="B984" s="2">
        <f>RSI!B984</f>
        <v>0.27</v>
      </c>
      <c r="C984" s="2">
        <f>RSI!I984</f>
        <v>36.536132275780915</v>
      </c>
      <c r="D984" s="2">
        <f>MACD!E984</f>
        <v>6.2752576725649267E-3</v>
      </c>
      <c r="E984" s="2">
        <f>MACD!F984</f>
        <v>5.2218258881492671E-3</v>
      </c>
      <c r="F984" s="2">
        <f>'Moving Avg'!D984</f>
        <v>0.26600000000000001</v>
      </c>
      <c r="G984" s="2">
        <f>'Moving Avg'!F984</f>
        <v>0.27400000000000002</v>
      </c>
      <c r="H984" s="2">
        <f>'Moving Avg'!G984</f>
        <v>0.28359999999999974</v>
      </c>
      <c r="I984" s="2">
        <f>'Moving Avg'!H984</f>
        <v>0.32989999999999964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83.5</v>
      </c>
      <c r="Q984" s="8">
        <f t="shared" si="154"/>
        <v>21.274999999999999</v>
      </c>
      <c r="R984" s="8">
        <f t="shared" si="155"/>
        <v>25.875</v>
      </c>
      <c r="S984" s="8">
        <f t="shared" si="156"/>
        <v>41.325000000000003</v>
      </c>
      <c r="T984" s="8">
        <f t="shared" si="157"/>
        <v>27.125</v>
      </c>
      <c r="U984" s="7">
        <f t="shared" si="158"/>
        <v>29.491666666666664</v>
      </c>
      <c r="V984" s="7">
        <f t="shared" si="159"/>
        <v>28.9</v>
      </c>
    </row>
    <row r="985" spans="1:22" ht="13.5" x14ac:dyDescent="0.25">
      <c r="A985" s="3">
        <f>RSI!A985</f>
        <v>43745</v>
      </c>
      <c r="B985" s="2">
        <f>RSI!B985</f>
        <v>0.27</v>
      </c>
      <c r="C985" s="2">
        <f>RSI!I985</f>
        <v>36.536132275780915</v>
      </c>
      <c r="D985" s="2">
        <f>MACD!E985</f>
        <v>6.4006934274682958E-3</v>
      </c>
      <c r="E985" s="2">
        <f>MACD!F985</f>
        <v>5.4575993960130735E-3</v>
      </c>
      <c r="F985" s="2">
        <f>'Moving Avg'!D985</f>
        <v>0.26800000000000002</v>
      </c>
      <c r="G985" s="2">
        <f>'Moving Avg'!F985</f>
        <v>0.27349999999999997</v>
      </c>
      <c r="H985" s="2">
        <f>'Moving Avg'!G985</f>
        <v>0.28319999999999973</v>
      </c>
      <c r="I985" s="2">
        <f>'Moving Avg'!H985</f>
        <v>0.32929999999999965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83.5</v>
      </c>
      <c r="Q985" s="8">
        <f t="shared" si="154"/>
        <v>21.274999999999999</v>
      </c>
      <c r="R985" s="8">
        <f t="shared" si="155"/>
        <v>25.875</v>
      </c>
      <c r="S985" s="8">
        <f t="shared" si="156"/>
        <v>41.325000000000003</v>
      </c>
      <c r="T985" s="8">
        <f t="shared" si="157"/>
        <v>27.125</v>
      </c>
      <c r="U985" s="7">
        <f t="shared" si="158"/>
        <v>29.491666666666664</v>
      </c>
      <c r="V985" s="7">
        <f t="shared" si="159"/>
        <v>28.9</v>
      </c>
    </row>
    <row r="986" spans="1:22" ht="13.5" x14ac:dyDescent="0.25">
      <c r="A986" s="3">
        <f>RSI!A986</f>
        <v>43746</v>
      </c>
      <c r="B986" s="2">
        <f>RSI!B986</f>
        <v>0.27</v>
      </c>
      <c r="C986" s="2">
        <f>RSI!I986</f>
        <v>36.536132275780915</v>
      </c>
      <c r="D986" s="2">
        <f>MACD!E986</f>
        <v>6.539987042535389E-3</v>
      </c>
      <c r="E986" s="2">
        <f>MACD!F986</f>
        <v>5.6740769253175371E-3</v>
      </c>
      <c r="F986" s="2">
        <f>'Moving Avg'!D986</f>
        <v>0.27</v>
      </c>
      <c r="G986" s="2">
        <f>'Moving Avg'!F986</f>
        <v>0.27299999999999996</v>
      </c>
      <c r="H986" s="2">
        <f>'Moving Avg'!G986</f>
        <v>0.28279999999999977</v>
      </c>
      <c r="I986" s="2">
        <f>'Moving Avg'!H986</f>
        <v>0.32869999999999955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83.5</v>
      </c>
      <c r="Q986" s="8">
        <f t="shared" si="154"/>
        <v>21.274999999999999</v>
      </c>
      <c r="R986" s="8">
        <f t="shared" si="155"/>
        <v>25.875</v>
      </c>
      <c r="S986" s="8">
        <f t="shared" si="156"/>
        <v>41.325000000000003</v>
      </c>
      <c r="T986" s="8">
        <f t="shared" si="157"/>
        <v>27.125</v>
      </c>
      <c r="U986" s="7">
        <f t="shared" si="158"/>
        <v>29.491666666666664</v>
      </c>
      <c r="V986" s="7">
        <f t="shared" si="159"/>
        <v>28.9</v>
      </c>
    </row>
    <row r="987" spans="1:22" ht="13.5" x14ac:dyDescent="0.25">
      <c r="A987" s="3">
        <f>RSI!A987</f>
        <v>43747</v>
      </c>
      <c r="B987" s="2">
        <f>RSI!B987</f>
        <v>0.27</v>
      </c>
      <c r="C987" s="2">
        <f>RSI!I987</f>
        <v>36.536132275780908</v>
      </c>
      <c r="D987" s="2">
        <f>MACD!E987</f>
        <v>5.1500890253653453E-3</v>
      </c>
      <c r="E987" s="2">
        <f>MACD!F987</f>
        <v>5.5692793453270993E-3</v>
      </c>
      <c r="F987" s="2">
        <f>'Moving Avg'!D987</f>
        <v>0.27</v>
      </c>
      <c r="G987" s="2">
        <f>'Moving Avg'!F987</f>
        <v>0.27249999999999985</v>
      </c>
      <c r="H987" s="2">
        <f>'Moving Avg'!G987</f>
        <v>0.28239999999999976</v>
      </c>
      <c r="I987" s="2">
        <f>'Moving Avg'!H987</f>
        <v>0.32819999999999944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  <c r="M987" s="7">
        <f t="shared" si="150"/>
        <v>25</v>
      </c>
      <c r="N987" s="7">
        <f t="shared" si="151"/>
        <v>45</v>
      </c>
      <c r="O987" s="7">
        <f t="shared" si="152"/>
        <v>0</v>
      </c>
      <c r="P987" s="7">
        <f t="shared" si="153"/>
        <v>33</v>
      </c>
      <c r="Q987" s="8">
        <f t="shared" si="154"/>
        <v>29.45</v>
      </c>
      <c r="R987" s="8">
        <f t="shared" si="155"/>
        <v>22.25</v>
      </c>
      <c r="S987" s="8">
        <f t="shared" si="156"/>
        <v>25.35</v>
      </c>
      <c r="T987" s="8">
        <f t="shared" si="157"/>
        <v>25.75</v>
      </c>
      <c r="U987" s="7">
        <f t="shared" si="158"/>
        <v>25.683333333333337</v>
      </c>
      <c r="V987" s="7">
        <f t="shared" si="159"/>
        <v>25.700000000000003</v>
      </c>
    </row>
    <row r="988" spans="1:22" ht="13.5" x14ac:dyDescent="0.25">
      <c r="A988" s="3">
        <f>RSI!A988</f>
        <v>43748</v>
      </c>
      <c r="B988" s="2">
        <f>RSI!B988</f>
        <v>0.28000000000000003</v>
      </c>
      <c r="C988" s="2">
        <f>RSI!I988</f>
        <v>59.470655315796002</v>
      </c>
      <c r="D988" s="2">
        <f>MACD!E988</f>
        <v>1.7232448349858154E-3</v>
      </c>
      <c r="E988" s="2">
        <f>MACD!F988</f>
        <v>4.8000724432588427E-3</v>
      </c>
      <c r="F988" s="2">
        <f>'Moving Avg'!D988</f>
        <v>0.27200000000000002</v>
      </c>
      <c r="G988" s="2">
        <f>'Moving Avg'!F988</f>
        <v>0.27249999999999991</v>
      </c>
      <c r="H988" s="2">
        <f>'Moving Avg'!G988</f>
        <v>0.28219999999999978</v>
      </c>
      <c r="I988" s="2">
        <f>'Moving Avg'!H988</f>
        <v>0.32774999999999949</v>
      </c>
      <c r="J988" s="5" t="str">
        <f>OBV!F988</f>
        <v>BULLISH</v>
      </c>
      <c r="K988" s="5" t="str">
        <f>OBV!G988</f>
        <v>NEUTRAL</v>
      </c>
      <c r="L988" s="5" t="str">
        <f>OBV!H988</f>
        <v>CONFIRMED BULLISH</v>
      </c>
      <c r="M988" s="7">
        <f t="shared" si="150"/>
        <v>25</v>
      </c>
      <c r="N988" s="7">
        <f t="shared" si="151"/>
        <v>45</v>
      </c>
      <c r="O988" s="7">
        <f t="shared" si="152"/>
        <v>0</v>
      </c>
      <c r="P988" s="7">
        <f t="shared" si="153"/>
        <v>83.5</v>
      </c>
      <c r="Q988" s="8">
        <f t="shared" si="154"/>
        <v>37.024999999999999</v>
      </c>
      <c r="R988" s="8">
        <f t="shared" si="155"/>
        <v>34.875</v>
      </c>
      <c r="S988" s="8">
        <f t="shared" si="156"/>
        <v>48.075000000000003</v>
      </c>
      <c r="T988" s="8">
        <f t="shared" si="157"/>
        <v>38.375</v>
      </c>
      <c r="U988" s="7">
        <f t="shared" si="158"/>
        <v>39.991666666666667</v>
      </c>
      <c r="V988" s="7">
        <f t="shared" si="159"/>
        <v>39.587500000000006</v>
      </c>
    </row>
    <row r="989" spans="1:22" ht="13.5" x14ac:dyDescent="0.25">
      <c r="A989" s="3">
        <f>RSI!A989</f>
        <v>43749</v>
      </c>
      <c r="B989" s="2">
        <f>RSI!B989</f>
        <v>0.28000000000000003</v>
      </c>
      <c r="C989" s="2">
        <f>RSI!I989</f>
        <v>59.470655315796002</v>
      </c>
      <c r="D989" s="2">
        <f>MACD!E989</f>
        <v>-1.2091629476190802E-3</v>
      </c>
      <c r="E989" s="2">
        <f>MACD!F989</f>
        <v>3.5982253650832584E-3</v>
      </c>
      <c r="F989" s="2">
        <f>'Moving Avg'!D989</f>
        <v>0.27400000000000002</v>
      </c>
      <c r="G989" s="2">
        <f>'Moving Avg'!F989</f>
        <v>0.27249999999999996</v>
      </c>
      <c r="H989" s="2">
        <f>'Moving Avg'!G989</f>
        <v>0.28199999999999981</v>
      </c>
      <c r="I989" s="2">
        <f>'Moving Avg'!H989</f>
        <v>0.32729999999999954</v>
      </c>
      <c r="J989" s="5" t="str">
        <f>OBV!F989</f>
        <v>BULLISH</v>
      </c>
      <c r="K989" s="5" t="str">
        <f>OBV!G989</f>
        <v>NEUTRAL</v>
      </c>
      <c r="L989" s="5" t="str">
        <f>OBV!H989</f>
        <v>CONFIRMED BULLISH</v>
      </c>
      <c r="M989" s="7">
        <f t="shared" si="150"/>
        <v>25</v>
      </c>
      <c r="N989" s="7">
        <f t="shared" si="151"/>
        <v>45</v>
      </c>
      <c r="O989" s="7">
        <f t="shared" si="152"/>
        <v>0</v>
      </c>
      <c r="P989" s="7">
        <f t="shared" si="153"/>
        <v>83.5</v>
      </c>
      <c r="Q989" s="8">
        <f t="shared" si="154"/>
        <v>37.024999999999999</v>
      </c>
      <c r="R989" s="8">
        <f t="shared" si="155"/>
        <v>34.875</v>
      </c>
      <c r="S989" s="8">
        <f t="shared" si="156"/>
        <v>48.075000000000003</v>
      </c>
      <c r="T989" s="8">
        <f t="shared" si="157"/>
        <v>38.375</v>
      </c>
      <c r="U989" s="7">
        <f t="shared" si="158"/>
        <v>39.991666666666667</v>
      </c>
      <c r="V989" s="7">
        <f t="shared" si="159"/>
        <v>39.587500000000006</v>
      </c>
    </row>
    <row r="990" spans="1:22" ht="13.5" x14ac:dyDescent="0.25">
      <c r="A990" s="3">
        <f>RSI!A990</f>
        <v>43752</v>
      </c>
      <c r="B990" s="2">
        <f>RSI!B990</f>
        <v>0.28000000000000003</v>
      </c>
      <c r="C990" s="2">
        <f>RSI!I990</f>
        <v>59.470655315795995</v>
      </c>
      <c r="D990" s="2">
        <f>MACD!E990</f>
        <v>-3.7207740257554911E-3</v>
      </c>
      <c r="E990" s="2">
        <f>MACD!F990</f>
        <v>2.1344254869155085E-3</v>
      </c>
      <c r="F990" s="2">
        <f>'Moving Avg'!D990</f>
        <v>0.27600000000000002</v>
      </c>
      <c r="G990" s="2">
        <f>'Moving Avg'!F990</f>
        <v>0.27250000000000002</v>
      </c>
      <c r="H990" s="2">
        <f>'Moving Avg'!G990</f>
        <v>0.28179999999999977</v>
      </c>
      <c r="I990" s="2">
        <f>'Moving Avg'!H990</f>
        <v>0.32684999999999959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  <c r="M990" s="7">
        <f t="shared" si="150"/>
        <v>25</v>
      </c>
      <c r="N990" s="7">
        <f t="shared" si="151"/>
        <v>45</v>
      </c>
      <c r="O990" s="7">
        <f t="shared" si="152"/>
        <v>0</v>
      </c>
      <c r="P990" s="7">
        <f t="shared" si="153"/>
        <v>83.5</v>
      </c>
      <c r="Q990" s="8">
        <f t="shared" si="154"/>
        <v>37.024999999999999</v>
      </c>
      <c r="R990" s="8">
        <f t="shared" si="155"/>
        <v>34.875</v>
      </c>
      <c r="S990" s="8">
        <f t="shared" si="156"/>
        <v>48.075000000000003</v>
      </c>
      <c r="T990" s="8">
        <f t="shared" si="157"/>
        <v>38.375</v>
      </c>
      <c r="U990" s="7">
        <f t="shared" si="158"/>
        <v>39.991666666666667</v>
      </c>
      <c r="V990" s="7">
        <f t="shared" si="159"/>
        <v>39.587500000000006</v>
      </c>
    </row>
    <row r="991" spans="1:22" ht="13.5" x14ac:dyDescent="0.25">
      <c r="A991" s="3">
        <f>RSI!A991</f>
        <v>43754</v>
      </c>
      <c r="B991" s="2">
        <f>RSI!B991</f>
        <v>0.28000000000000003</v>
      </c>
      <c r="C991" s="2">
        <f>RSI!I991</f>
        <v>59.470655315795995</v>
      </c>
      <c r="D991" s="2">
        <f>MACD!E991</f>
        <v>-5.8740787277055673E-3</v>
      </c>
      <c r="E991" s="2">
        <f>MACD!F991</f>
        <v>5.3272464399129328E-4</v>
      </c>
      <c r="F991" s="2">
        <f>'Moving Avg'!D991</f>
        <v>0.27800000000000002</v>
      </c>
      <c r="G991" s="2">
        <f>'Moving Avg'!F991</f>
        <v>0.27250000000000008</v>
      </c>
      <c r="H991" s="2">
        <f>'Moving Avg'!G991</f>
        <v>0.28159999999999979</v>
      </c>
      <c r="I991" s="2">
        <f>'Moving Avg'!H991</f>
        <v>0.32639999999999963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  <c r="M991" s="7">
        <f t="shared" si="150"/>
        <v>25</v>
      </c>
      <c r="N991" s="7">
        <f t="shared" si="151"/>
        <v>45</v>
      </c>
      <c r="O991" s="7">
        <f t="shared" si="152"/>
        <v>0</v>
      </c>
      <c r="P991" s="7">
        <f t="shared" si="153"/>
        <v>83.5</v>
      </c>
      <c r="Q991" s="8">
        <f t="shared" si="154"/>
        <v>37.024999999999999</v>
      </c>
      <c r="R991" s="8">
        <f t="shared" si="155"/>
        <v>34.875</v>
      </c>
      <c r="S991" s="8">
        <f t="shared" si="156"/>
        <v>48.075000000000003</v>
      </c>
      <c r="T991" s="8">
        <f t="shared" si="157"/>
        <v>38.375</v>
      </c>
      <c r="U991" s="7">
        <f t="shared" si="158"/>
        <v>39.991666666666667</v>
      </c>
      <c r="V991" s="7">
        <f t="shared" si="159"/>
        <v>39.587500000000006</v>
      </c>
    </row>
    <row r="992" spans="1:22" ht="13.5" x14ac:dyDescent="0.25">
      <c r="A992" s="3">
        <f>RSI!A992</f>
        <v>43755</v>
      </c>
      <c r="B992" s="2">
        <f>RSI!B992</f>
        <v>0.28000000000000003</v>
      </c>
      <c r="C992" s="2">
        <f>RSI!I992</f>
        <v>59.470655315795995</v>
      </c>
      <c r="D992" s="2">
        <f>MACD!E992</f>
        <v>-6.1836584374647119E-3</v>
      </c>
      <c r="E992" s="2">
        <f>MACD!F992</f>
        <v>-8.1055197229990775E-4</v>
      </c>
      <c r="F992" s="2">
        <f>'Moving Avg'!D992</f>
        <v>0.28000000000000003</v>
      </c>
      <c r="G992" s="2">
        <f>'Moving Avg'!F992</f>
        <v>0.27250000000000008</v>
      </c>
      <c r="H992" s="2">
        <f>'Moving Avg'!G992</f>
        <v>0.28139999999999982</v>
      </c>
      <c r="I992" s="2">
        <f>'Moving Avg'!H992</f>
        <v>0.32594999999999968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  <c r="M992" s="7">
        <f t="shared" si="150"/>
        <v>25</v>
      </c>
      <c r="N992" s="7">
        <f t="shared" si="151"/>
        <v>45</v>
      </c>
      <c r="O992" s="7">
        <f t="shared" si="152"/>
        <v>0</v>
      </c>
      <c r="P992" s="7">
        <f t="shared" si="153"/>
        <v>83.5</v>
      </c>
      <c r="Q992" s="8">
        <f t="shared" si="154"/>
        <v>37.024999999999999</v>
      </c>
      <c r="R992" s="8">
        <f t="shared" si="155"/>
        <v>34.875</v>
      </c>
      <c r="S992" s="8">
        <f t="shared" si="156"/>
        <v>48.075000000000003</v>
      </c>
      <c r="T992" s="8">
        <f t="shared" si="157"/>
        <v>38.375</v>
      </c>
      <c r="U992" s="7">
        <f t="shared" si="158"/>
        <v>39.991666666666667</v>
      </c>
      <c r="V992" s="7">
        <f t="shared" si="159"/>
        <v>39.587500000000006</v>
      </c>
    </row>
    <row r="993" spans="1:22" ht="13.5" x14ac:dyDescent="0.25">
      <c r="A993" s="3">
        <f>RSI!A993</f>
        <v>43756</v>
      </c>
      <c r="B993" s="2">
        <f>RSI!B993</f>
        <v>0.28000000000000003</v>
      </c>
      <c r="C993" s="2">
        <f>RSI!I993</f>
        <v>59.470655315795995</v>
      </c>
      <c r="D993" s="2">
        <f>MACD!E993</f>
        <v>-6.469697715054179E-3</v>
      </c>
      <c r="E993" s="2">
        <f>MACD!F993</f>
        <v>-1.9423811208507621E-3</v>
      </c>
      <c r="F993" s="2">
        <f>'Moving Avg'!D993</f>
        <v>0.28000000000000003</v>
      </c>
      <c r="G993" s="2">
        <f>'Moving Avg'!F993</f>
        <v>0.27250000000000008</v>
      </c>
      <c r="H993" s="2">
        <f>'Moving Avg'!G993</f>
        <v>0.28119999999999978</v>
      </c>
      <c r="I993" s="2">
        <f>'Moving Avg'!H993</f>
        <v>0.32549999999999968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25</v>
      </c>
      <c r="N993" s="7">
        <f t="shared" si="151"/>
        <v>45</v>
      </c>
      <c r="O993" s="7">
        <f t="shared" si="152"/>
        <v>0</v>
      </c>
      <c r="P993" s="7">
        <f t="shared" si="153"/>
        <v>33</v>
      </c>
      <c r="Q993" s="8">
        <f t="shared" si="154"/>
        <v>29.45</v>
      </c>
      <c r="R993" s="8">
        <f t="shared" si="155"/>
        <v>22.25</v>
      </c>
      <c r="S993" s="8">
        <f t="shared" si="156"/>
        <v>25.35</v>
      </c>
      <c r="T993" s="8">
        <f t="shared" si="157"/>
        <v>25.75</v>
      </c>
      <c r="U993" s="7">
        <f t="shared" si="158"/>
        <v>25.683333333333337</v>
      </c>
      <c r="V993" s="7">
        <f t="shared" si="159"/>
        <v>25.700000000000003</v>
      </c>
    </row>
    <row r="994" spans="1:22" ht="13.5" x14ac:dyDescent="0.25">
      <c r="A994" s="3">
        <f>RSI!A994</f>
        <v>43759</v>
      </c>
      <c r="B994" s="2">
        <f>RSI!B994</f>
        <v>0.28000000000000003</v>
      </c>
      <c r="C994" s="2">
        <f>RSI!I994</f>
        <v>59.470655315795995</v>
      </c>
      <c r="D994" s="2">
        <f>MACD!E994</f>
        <v>-6.7340339272390359E-3</v>
      </c>
      <c r="E994" s="2">
        <f>MACD!F994</f>
        <v>-2.9007116821284174E-3</v>
      </c>
      <c r="F994" s="2">
        <f>'Moving Avg'!D994</f>
        <v>0.28000000000000003</v>
      </c>
      <c r="G994" s="2">
        <f>'Moving Avg'!F994</f>
        <v>0.27250000000000008</v>
      </c>
      <c r="H994" s="2">
        <f>'Moving Avg'!G994</f>
        <v>0.28099999999999981</v>
      </c>
      <c r="I994" s="2">
        <f>'Moving Avg'!H994</f>
        <v>0.32504999999999967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  <c r="M994" s="7">
        <f t="shared" si="150"/>
        <v>25</v>
      </c>
      <c r="N994" s="7">
        <f t="shared" si="151"/>
        <v>45</v>
      </c>
      <c r="O994" s="7">
        <f t="shared" si="152"/>
        <v>0</v>
      </c>
      <c r="P994" s="7">
        <f t="shared" si="153"/>
        <v>33</v>
      </c>
      <c r="Q994" s="8">
        <f t="shared" si="154"/>
        <v>29.45</v>
      </c>
      <c r="R994" s="8">
        <f t="shared" si="155"/>
        <v>22.25</v>
      </c>
      <c r="S994" s="8">
        <f t="shared" si="156"/>
        <v>25.35</v>
      </c>
      <c r="T994" s="8">
        <f t="shared" si="157"/>
        <v>25.75</v>
      </c>
      <c r="U994" s="7">
        <f t="shared" si="158"/>
        <v>25.683333333333337</v>
      </c>
      <c r="V994" s="7">
        <f t="shared" si="159"/>
        <v>25.700000000000003</v>
      </c>
    </row>
    <row r="995" spans="1:22" ht="13.5" x14ac:dyDescent="0.25">
      <c r="A995" s="3">
        <f>RSI!A995</f>
        <v>43760</v>
      </c>
      <c r="B995" s="2">
        <f>RSI!B995</f>
        <v>0.28000000000000003</v>
      </c>
      <c r="C995" s="2">
        <f>RSI!I995</f>
        <v>59.470655315795995</v>
      </c>
      <c r="D995" s="2">
        <f>MACD!E995</f>
        <v>-6.978353934765702E-3</v>
      </c>
      <c r="E995" s="2">
        <f>MACD!F995</f>
        <v>-3.7162401326558746E-3</v>
      </c>
      <c r="F995" s="2">
        <f>'Moving Avg'!D995</f>
        <v>0.28000000000000003</v>
      </c>
      <c r="G995" s="2">
        <f>'Moving Avg'!F995</f>
        <v>0.27250000000000008</v>
      </c>
      <c r="H995" s="2">
        <f>'Moving Avg'!G995</f>
        <v>0.28079999999999983</v>
      </c>
      <c r="I995" s="2">
        <f>'Moving Avg'!H995</f>
        <v>0.32459999999999972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  <c r="M995" s="7">
        <f t="shared" si="150"/>
        <v>25</v>
      </c>
      <c r="N995" s="7">
        <f t="shared" si="151"/>
        <v>45</v>
      </c>
      <c r="O995" s="7">
        <f t="shared" si="152"/>
        <v>0</v>
      </c>
      <c r="P995" s="7">
        <f t="shared" si="153"/>
        <v>33</v>
      </c>
      <c r="Q995" s="8">
        <f t="shared" si="154"/>
        <v>29.45</v>
      </c>
      <c r="R995" s="8">
        <f t="shared" si="155"/>
        <v>22.25</v>
      </c>
      <c r="S995" s="8">
        <f t="shared" si="156"/>
        <v>25.35</v>
      </c>
      <c r="T995" s="8">
        <f t="shared" si="157"/>
        <v>25.75</v>
      </c>
      <c r="U995" s="7">
        <f t="shared" si="158"/>
        <v>25.683333333333337</v>
      </c>
      <c r="V995" s="7">
        <f t="shared" si="159"/>
        <v>25.700000000000003</v>
      </c>
    </row>
    <row r="996" spans="1:22" ht="13.5" x14ac:dyDescent="0.25">
      <c r="A996" s="3">
        <f>RSI!A996</f>
        <v>43761</v>
      </c>
      <c r="B996" s="2">
        <f>RSI!B996</f>
        <v>0.28000000000000003</v>
      </c>
      <c r="C996" s="2">
        <f>RSI!I996</f>
        <v>59.470655315795995</v>
      </c>
      <c r="D996" s="2">
        <f>MACD!E996</f>
        <v>-7.2042074570756176E-3</v>
      </c>
      <c r="E996" s="2">
        <f>MACD!F996</f>
        <v>-4.4138335975398239E-3</v>
      </c>
      <c r="F996" s="2">
        <f>'Moving Avg'!D996</f>
        <v>0.28000000000000003</v>
      </c>
      <c r="G996" s="2">
        <f>'Moving Avg'!F996</f>
        <v>0.27250000000000008</v>
      </c>
      <c r="H996" s="2">
        <f>'Moving Avg'!G996</f>
        <v>0.28059999999999979</v>
      </c>
      <c r="I996" s="2">
        <f>'Moving Avg'!H996</f>
        <v>0.32419999999999966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  <c r="M996" s="7">
        <f t="shared" si="150"/>
        <v>25</v>
      </c>
      <c r="N996" s="7">
        <f t="shared" si="151"/>
        <v>45</v>
      </c>
      <c r="O996" s="7">
        <f t="shared" si="152"/>
        <v>0</v>
      </c>
      <c r="P996" s="7">
        <f t="shared" si="153"/>
        <v>33</v>
      </c>
      <c r="Q996" s="8">
        <f t="shared" si="154"/>
        <v>29.45</v>
      </c>
      <c r="R996" s="8">
        <f t="shared" si="155"/>
        <v>22.25</v>
      </c>
      <c r="S996" s="8">
        <f t="shared" si="156"/>
        <v>25.35</v>
      </c>
      <c r="T996" s="8">
        <f t="shared" si="157"/>
        <v>25.75</v>
      </c>
      <c r="U996" s="7">
        <f t="shared" si="158"/>
        <v>25.683333333333337</v>
      </c>
      <c r="V996" s="7">
        <f t="shared" si="159"/>
        <v>25.700000000000003</v>
      </c>
    </row>
    <row r="997" spans="1:22" ht="13.5" x14ac:dyDescent="0.25">
      <c r="A997" s="3">
        <f>RSI!A997</f>
        <v>43762</v>
      </c>
      <c r="B997" s="2">
        <f>RSI!B997</f>
        <v>0.28000000000000003</v>
      </c>
      <c r="C997" s="2">
        <f>RSI!I997</f>
        <v>59.470655315795995</v>
      </c>
      <c r="D997" s="2">
        <f>MACD!E997</f>
        <v>-7.4130191060982065E-3</v>
      </c>
      <c r="E997" s="2">
        <f>MACD!F997</f>
        <v>-5.0136706992515009E-3</v>
      </c>
      <c r="F997" s="2">
        <f>'Moving Avg'!D997</f>
        <v>0.28000000000000003</v>
      </c>
      <c r="G997" s="2">
        <f>'Moving Avg'!F997</f>
        <v>0.27300000000000013</v>
      </c>
      <c r="H997" s="2">
        <f>'Moving Avg'!G997</f>
        <v>0.28039999999999982</v>
      </c>
      <c r="I997" s="2">
        <f>'Moving Avg'!H997</f>
        <v>0.3237499999999997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  <c r="M997" s="7">
        <f t="shared" si="150"/>
        <v>25</v>
      </c>
      <c r="N997" s="7">
        <f t="shared" si="151"/>
        <v>45</v>
      </c>
      <c r="O997" s="7">
        <f t="shared" si="152"/>
        <v>0</v>
      </c>
      <c r="P997" s="7">
        <f t="shared" si="153"/>
        <v>33</v>
      </c>
      <c r="Q997" s="8">
        <f t="shared" si="154"/>
        <v>29.45</v>
      </c>
      <c r="R997" s="8">
        <f t="shared" si="155"/>
        <v>22.25</v>
      </c>
      <c r="S997" s="8">
        <f t="shared" si="156"/>
        <v>25.35</v>
      </c>
      <c r="T997" s="8">
        <f t="shared" si="157"/>
        <v>25.75</v>
      </c>
      <c r="U997" s="7">
        <f t="shared" si="158"/>
        <v>25.683333333333337</v>
      </c>
      <c r="V997" s="7">
        <f t="shared" si="159"/>
        <v>25.700000000000003</v>
      </c>
    </row>
    <row r="998" spans="1:22" ht="13.5" x14ac:dyDescent="0.25">
      <c r="A998" s="3">
        <f>RSI!A998</f>
        <v>43763</v>
      </c>
      <c r="B998" s="2">
        <f>RSI!B998</f>
        <v>0.28000000000000003</v>
      </c>
      <c r="C998" s="2">
        <f>RSI!I998</f>
        <v>59.470655315795995</v>
      </c>
      <c r="D998" s="2">
        <f>MACD!E998</f>
        <v>-6.0676377017016558E-3</v>
      </c>
      <c r="E998" s="2">
        <f>MACD!F998</f>
        <v>-5.2244640997415326E-3</v>
      </c>
      <c r="F998" s="2">
        <f>'Moving Avg'!D998</f>
        <v>0.28000000000000003</v>
      </c>
      <c r="G998" s="2">
        <f>'Moving Avg'!F998</f>
        <v>0.27400000000000013</v>
      </c>
      <c r="H998" s="2">
        <f>'Moving Avg'!G998</f>
        <v>0.28019999999999984</v>
      </c>
      <c r="I998" s="2">
        <f>'Moving Avg'!H998</f>
        <v>0.32334999999999975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  <c r="M998" s="7">
        <f t="shared" si="150"/>
        <v>25</v>
      </c>
      <c r="N998" s="7">
        <f t="shared" si="151"/>
        <v>45</v>
      </c>
      <c r="O998" s="7">
        <f t="shared" si="152"/>
        <v>0</v>
      </c>
      <c r="P998" s="7">
        <f t="shared" si="153"/>
        <v>33</v>
      </c>
      <c r="Q998" s="8">
        <f t="shared" si="154"/>
        <v>29.45</v>
      </c>
      <c r="R998" s="8">
        <f t="shared" si="155"/>
        <v>22.25</v>
      </c>
      <c r="S998" s="8">
        <f t="shared" si="156"/>
        <v>25.35</v>
      </c>
      <c r="T998" s="8">
        <f t="shared" si="157"/>
        <v>25.75</v>
      </c>
      <c r="U998" s="7">
        <f t="shared" si="158"/>
        <v>25.683333333333337</v>
      </c>
      <c r="V998" s="7">
        <f t="shared" si="159"/>
        <v>25.700000000000003</v>
      </c>
    </row>
    <row r="999" spans="1:22" ht="13.5" x14ac:dyDescent="0.25">
      <c r="A999" s="3">
        <f>RSI!A999</f>
        <v>43766</v>
      </c>
      <c r="B999" s="2">
        <f>RSI!B999</f>
        <v>0.28000000000000003</v>
      </c>
      <c r="C999" s="2">
        <f>RSI!I999</f>
        <v>59.470655315795995</v>
      </c>
      <c r="D999" s="2">
        <f>MACD!E999</f>
        <v>-4.9444170834228585E-3</v>
      </c>
      <c r="E999" s="2">
        <f>MACD!F999</f>
        <v>-5.1684546964777976E-3</v>
      </c>
      <c r="F999" s="2">
        <f>'Moving Avg'!D999</f>
        <v>0.28000000000000003</v>
      </c>
      <c r="G999" s="2">
        <f>'Moving Avg'!F999</f>
        <v>0.27500000000000013</v>
      </c>
      <c r="H999" s="2">
        <f>'Moving Avg'!G999</f>
        <v>0.2799999999999998</v>
      </c>
      <c r="I999" s="2">
        <f>'Moving Avg'!H999</f>
        <v>0.32294999999999974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33</v>
      </c>
      <c r="Q999" s="8">
        <f t="shared" si="154"/>
        <v>13.7</v>
      </c>
      <c r="R999" s="8">
        <f t="shared" si="155"/>
        <v>13.25</v>
      </c>
      <c r="S999" s="8">
        <f t="shared" si="156"/>
        <v>18.600000000000001</v>
      </c>
      <c r="T999" s="8">
        <f t="shared" si="157"/>
        <v>14.5</v>
      </c>
      <c r="U999" s="7">
        <f t="shared" si="158"/>
        <v>15.183333333333332</v>
      </c>
      <c r="V999" s="7">
        <f t="shared" si="159"/>
        <v>15.012499999999999</v>
      </c>
    </row>
    <row r="1000" spans="1:22" ht="13.5" x14ac:dyDescent="0.25">
      <c r="A1000" s="3">
        <f>RSI!A1000</f>
        <v>43767</v>
      </c>
      <c r="B1000" s="2">
        <f>RSI!B1000</f>
        <v>0.28000000000000003</v>
      </c>
      <c r="C1000" s="2">
        <f>RSI!I1000</f>
        <v>59.470655315795987</v>
      </c>
      <c r="D1000" s="2">
        <f>MACD!E1000</f>
        <v>-4.0080542960714283E-3</v>
      </c>
      <c r="E1000" s="2">
        <f>MACD!F1000</f>
        <v>-4.9363746163965244E-3</v>
      </c>
      <c r="F1000" s="2">
        <f>'Moving Avg'!D1000</f>
        <v>0.28000000000000003</v>
      </c>
      <c r="G1000" s="2">
        <f>'Moving Avg'!F1000</f>
        <v>0.27600000000000013</v>
      </c>
      <c r="H1000" s="2">
        <f>'Moving Avg'!G1000</f>
        <v>0.27979999999999983</v>
      </c>
      <c r="I1000" s="2">
        <f>'Moving Avg'!H1000</f>
        <v>0.32264999999999971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33</v>
      </c>
      <c r="Q1000" s="8">
        <f t="shared" si="154"/>
        <v>13.7</v>
      </c>
      <c r="R1000" s="8">
        <f t="shared" si="155"/>
        <v>13.25</v>
      </c>
      <c r="S1000" s="8">
        <f t="shared" si="156"/>
        <v>18.600000000000001</v>
      </c>
      <c r="T1000" s="8">
        <f t="shared" si="157"/>
        <v>14.5</v>
      </c>
      <c r="U1000" s="7">
        <f t="shared" si="158"/>
        <v>15.183333333333332</v>
      </c>
      <c r="V1000" s="7">
        <f t="shared" si="159"/>
        <v>15.012499999999999</v>
      </c>
    </row>
    <row r="1001" spans="1:22" ht="13.5" x14ac:dyDescent="0.25">
      <c r="A1001" s="3">
        <f>RSI!A1001</f>
        <v>43768</v>
      </c>
      <c r="B1001" s="2">
        <f>RSI!B1001</f>
        <v>0.28999999999999998</v>
      </c>
      <c r="C1001" s="2">
        <f>RSI!I1001</f>
        <v>79.18402387592009</v>
      </c>
      <c r="D1001" s="2">
        <f>MACD!E1001</f>
        <v>-3.9695016359405644E-3</v>
      </c>
      <c r="E1001" s="2">
        <f>MACD!F1001</f>
        <v>-4.7430000203053328E-3</v>
      </c>
      <c r="F1001" s="2">
        <f>'Moving Avg'!D1001</f>
        <v>0.28200000000000003</v>
      </c>
      <c r="G1001" s="2">
        <f>'Moving Avg'!F1001</f>
        <v>0.27750000000000014</v>
      </c>
      <c r="H1001" s="2">
        <f>'Moving Avg'!G1001</f>
        <v>0.27979999999999977</v>
      </c>
      <c r="I1001" s="2">
        <f>'Moving Avg'!H1001</f>
        <v>0.32239999999999974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  <c r="M1001" s="7">
        <f t="shared" si="150"/>
        <v>0</v>
      </c>
      <c r="N1001" s="7">
        <f t="shared" si="151"/>
        <v>0</v>
      </c>
      <c r="O1001" s="7">
        <f t="shared" si="152"/>
        <v>0</v>
      </c>
      <c r="P1001" s="7">
        <f t="shared" si="153"/>
        <v>83.5</v>
      </c>
      <c r="Q1001" s="8">
        <f t="shared" si="154"/>
        <v>12.525</v>
      </c>
      <c r="R1001" s="8">
        <f t="shared" si="155"/>
        <v>20.875</v>
      </c>
      <c r="S1001" s="8">
        <f t="shared" si="156"/>
        <v>37.575000000000003</v>
      </c>
      <c r="T1001" s="8">
        <f t="shared" si="157"/>
        <v>20.875</v>
      </c>
      <c r="U1001" s="7">
        <f t="shared" si="158"/>
        <v>23.658333333333331</v>
      </c>
      <c r="V1001" s="7">
        <f t="shared" si="159"/>
        <v>22.962499999999999</v>
      </c>
    </row>
    <row r="1002" spans="1:22" ht="13.5" x14ac:dyDescent="0.25">
      <c r="A1002" s="3">
        <f>RSI!A1002</f>
        <v>43769</v>
      </c>
      <c r="B1002" s="2">
        <f>RSI!B1002</f>
        <v>0.28999999999999998</v>
      </c>
      <c r="C1002" s="2">
        <f>RSI!I1002</f>
        <v>79.18402387592009</v>
      </c>
      <c r="D1002" s="2">
        <f>MACD!E1002</f>
        <v>-4.0080201884199473E-3</v>
      </c>
      <c r="E1002" s="2">
        <f>MACD!F1002</f>
        <v>-4.5960040539282558E-3</v>
      </c>
      <c r="F1002" s="2">
        <f>'Moving Avg'!D1002</f>
        <v>0.28400000000000003</v>
      </c>
      <c r="G1002" s="2">
        <f>'Moving Avg'!F1002</f>
        <v>0.27850000000000014</v>
      </c>
      <c r="H1002" s="2">
        <f>'Moving Avg'!G1002</f>
        <v>0.27979999999999977</v>
      </c>
      <c r="I1002" s="2">
        <f>'Moving Avg'!H1002</f>
        <v>0.32209999999999972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  <c r="M1002" s="7">
        <f t="shared" si="150"/>
        <v>0</v>
      </c>
      <c r="N1002" s="7">
        <f t="shared" si="151"/>
        <v>0</v>
      </c>
      <c r="O1002" s="7">
        <f t="shared" si="152"/>
        <v>0</v>
      </c>
      <c r="P1002" s="7">
        <f t="shared" si="153"/>
        <v>83.5</v>
      </c>
      <c r="Q1002" s="8">
        <f t="shared" si="154"/>
        <v>12.525</v>
      </c>
      <c r="R1002" s="8">
        <f t="shared" si="155"/>
        <v>20.875</v>
      </c>
      <c r="S1002" s="8">
        <f t="shared" si="156"/>
        <v>37.575000000000003</v>
      </c>
      <c r="T1002" s="8">
        <f t="shared" si="157"/>
        <v>20.875</v>
      </c>
      <c r="U1002" s="7">
        <f t="shared" si="158"/>
        <v>23.658333333333331</v>
      </c>
      <c r="V1002" s="7">
        <f t="shared" si="159"/>
        <v>22.962499999999999</v>
      </c>
    </row>
    <row r="1003" spans="1:22" ht="13.5" x14ac:dyDescent="0.25">
      <c r="A1003" s="3">
        <f>RSI!A1003</f>
        <v>43770</v>
      </c>
      <c r="B1003" s="2">
        <f>RSI!B1003</f>
        <v>0.28999999999999998</v>
      </c>
      <c r="C1003" s="2">
        <f>RSI!I1003</f>
        <v>79.18402387592009</v>
      </c>
      <c r="D1003" s="2">
        <f>MACD!E1003</f>
        <v>-4.1064832117195249E-3</v>
      </c>
      <c r="E1003" s="2">
        <f>MACD!F1003</f>
        <v>-4.4980998854865098E-3</v>
      </c>
      <c r="F1003" s="2">
        <f>'Moving Avg'!D1003</f>
        <v>0.28600000000000003</v>
      </c>
      <c r="G1003" s="2">
        <f>'Moving Avg'!F1003</f>
        <v>0.27950000000000014</v>
      </c>
      <c r="H1003" s="2">
        <f>'Moving Avg'!G1003</f>
        <v>0.27979999999999977</v>
      </c>
      <c r="I1003" s="2">
        <f>'Moving Avg'!H1003</f>
        <v>0.32169999999999971</v>
      </c>
      <c r="J1003" s="5" t="str">
        <f>OBV!F1003</f>
        <v>BULLISH</v>
      </c>
      <c r="K1003" s="5" t="str">
        <f>OBV!G1003</f>
        <v>NEUTRAL</v>
      </c>
      <c r="L1003" s="5" t="str">
        <f>OBV!H1003</f>
        <v>CONFIRMED BULLISH</v>
      </c>
      <c r="M1003" s="7">
        <f t="shared" si="150"/>
        <v>0</v>
      </c>
      <c r="N1003" s="7">
        <f t="shared" si="151"/>
        <v>0</v>
      </c>
      <c r="O1003" s="7">
        <f t="shared" si="152"/>
        <v>0</v>
      </c>
      <c r="P1003" s="7">
        <f t="shared" si="153"/>
        <v>83.5</v>
      </c>
      <c r="Q1003" s="8">
        <f t="shared" si="154"/>
        <v>12.525</v>
      </c>
      <c r="R1003" s="8">
        <f t="shared" si="155"/>
        <v>20.875</v>
      </c>
      <c r="S1003" s="8">
        <f t="shared" si="156"/>
        <v>37.575000000000003</v>
      </c>
      <c r="T1003" s="8">
        <f t="shared" si="157"/>
        <v>20.875</v>
      </c>
      <c r="U1003" s="7">
        <f t="shared" si="158"/>
        <v>23.658333333333331</v>
      </c>
      <c r="V1003" s="7">
        <f t="shared" si="159"/>
        <v>22.962499999999999</v>
      </c>
    </row>
    <row r="1004" spans="1:22" ht="13.5" x14ac:dyDescent="0.25">
      <c r="A1004" s="3">
        <f>RSI!A1004</f>
        <v>43773</v>
      </c>
      <c r="B1004" s="2">
        <f>RSI!B1004</f>
        <v>0.28000000000000003</v>
      </c>
      <c r="C1004" s="2">
        <f>RSI!I1004</f>
        <v>49.259154510228406</v>
      </c>
      <c r="D1004" s="2">
        <f>MACD!E1004</f>
        <v>-3.5100484497835871E-3</v>
      </c>
      <c r="E1004" s="2">
        <f>MACD!F1004</f>
        <v>-4.3004895983459251E-3</v>
      </c>
      <c r="F1004" s="2">
        <f>'Moving Avg'!D1004</f>
        <v>0.28600000000000003</v>
      </c>
      <c r="G1004" s="2">
        <f>'Moving Avg'!F1004</f>
        <v>0.28000000000000014</v>
      </c>
      <c r="H1004" s="2">
        <f>'Moving Avg'!G1004</f>
        <v>0.27959999999999974</v>
      </c>
      <c r="I1004" s="2">
        <f>'Moving Avg'!H1004</f>
        <v>0.3211999999999996</v>
      </c>
      <c r="J1004" s="5" t="str">
        <f>OBV!F1004</f>
        <v>BEARISH</v>
      </c>
      <c r="K1004" s="5" t="str">
        <f>OBV!G1004</f>
        <v>NEUTRAL</v>
      </c>
      <c r="L1004" s="5" t="str">
        <f>OBV!H1004</f>
        <v>NEUTRAL</v>
      </c>
      <c r="M1004" s="7">
        <f t="shared" si="150"/>
        <v>25</v>
      </c>
      <c r="N1004" s="7">
        <f t="shared" si="151"/>
        <v>0</v>
      </c>
      <c r="O1004" s="7">
        <f t="shared" si="152"/>
        <v>0</v>
      </c>
      <c r="P1004" s="7">
        <f t="shared" si="153"/>
        <v>16.5</v>
      </c>
      <c r="Q1004" s="8">
        <f t="shared" si="154"/>
        <v>11.225</v>
      </c>
      <c r="R1004" s="8">
        <f t="shared" si="155"/>
        <v>9.125</v>
      </c>
      <c r="S1004" s="8">
        <f t="shared" si="156"/>
        <v>11.175000000000001</v>
      </c>
      <c r="T1004" s="8">
        <f t="shared" si="157"/>
        <v>10.375</v>
      </c>
      <c r="U1004" s="7">
        <f t="shared" si="158"/>
        <v>10.508333333333335</v>
      </c>
      <c r="V1004" s="7">
        <f t="shared" si="159"/>
        <v>10.475000000000001</v>
      </c>
    </row>
    <row r="1005" spans="1:22" ht="13.5" x14ac:dyDescent="0.25">
      <c r="A1005" s="3">
        <f>RSI!A1005</f>
        <v>43774</v>
      </c>
      <c r="B1005" s="2">
        <f>RSI!B1005</f>
        <v>0.28000000000000003</v>
      </c>
      <c r="C1005" s="2">
        <f>RSI!I1005</f>
        <v>49.259154510228406</v>
      </c>
      <c r="D1005" s="2">
        <f>MACD!E1005</f>
        <v>-3.002755705249327E-3</v>
      </c>
      <c r="E1005" s="2">
        <f>MACD!F1005</f>
        <v>-4.0409428197266057E-3</v>
      </c>
      <c r="F1005" s="2">
        <f>'Moving Avg'!D1005</f>
        <v>0.28599999999999998</v>
      </c>
      <c r="G1005" s="2">
        <f>'Moving Avg'!F1005</f>
        <v>0.28050000000000008</v>
      </c>
      <c r="H1005" s="2">
        <f>'Moving Avg'!G1005</f>
        <v>0.2793999999999997</v>
      </c>
      <c r="I1005" s="2">
        <f>'Moving Avg'!H1005</f>
        <v>0.32069999999999965</v>
      </c>
      <c r="J1005" s="5" t="str">
        <f>OBV!F1005</f>
        <v>BEARISH</v>
      </c>
      <c r="K1005" s="5" t="str">
        <f>OBV!G1005</f>
        <v>NEUTRAL</v>
      </c>
      <c r="L1005" s="5" t="str">
        <f>OBV!H1005</f>
        <v>NEUTRAL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8">
        <f t="shared" si="154"/>
        <v>11.225</v>
      </c>
      <c r="R1005" s="8">
        <f t="shared" si="155"/>
        <v>9.125</v>
      </c>
      <c r="S1005" s="8">
        <f t="shared" si="156"/>
        <v>11.175000000000001</v>
      </c>
      <c r="T1005" s="8">
        <f t="shared" si="157"/>
        <v>10.375</v>
      </c>
      <c r="U1005" s="7">
        <f t="shared" si="158"/>
        <v>10.508333333333335</v>
      </c>
      <c r="V1005" s="7">
        <f t="shared" si="159"/>
        <v>10.475000000000001</v>
      </c>
    </row>
    <row r="1006" spans="1:22" ht="13.5" x14ac:dyDescent="0.25">
      <c r="A1006" s="3">
        <f>RSI!A1006</f>
        <v>43775</v>
      </c>
      <c r="B1006" s="2">
        <f>RSI!B1006</f>
        <v>0.28000000000000003</v>
      </c>
      <c r="C1006" s="2">
        <f>RSI!I1006</f>
        <v>49.259154510228406</v>
      </c>
      <c r="D1006" s="2">
        <f>MACD!E1006</f>
        <v>-2.5710846865373282E-3</v>
      </c>
      <c r="E1006" s="2">
        <f>MACD!F1006</f>
        <v>-3.7469711930887503E-3</v>
      </c>
      <c r="F1006" s="2">
        <f>'Moving Avg'!D1006</f>
        <v>0.28400000000000003</v>
      </c>
      <c r="G1006" s="2">
        <f>'Moving Avg'!F1006</f>
        <v>0.28100000000000014</v>
      </c>
      <c r="H1006" s="2">
        <f>'Moving Avg'!G1006</f>
        <v>0.27919999999999973</v>
      </c>
      <c r="I1006" s="2">
        <f>'Moving Avg'!H1006</f>
        <v>0.32024999999999965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16.5</v>
      </c>
      <c r="Q1006" s="8">
        <f t="shared" si="154"/>
        <v>11.225</v>
      </c>
      <c r="R1006" s="8">
        <f t="shared" si="155"/>
        <v>9.125</v>
      </c>
      <c r="S1006" s="8">
        <f t="shared" si="156"/>
        <v>11.175000000000001</v>
      </c>
      <c r="T1006" s="8">
        <f t="shared" si="157"/>
        <v>10.375</v>
      </c>
      <c r="U1006" s="7">
        <f t="shared" si="158"/>
        <v>10.508333333333335</v>
      </c>
      <c r="V1006" s="7">
        <f t="shared" si="159"/>
        <v>10.475000000000001</v>
      </c>
    </row>
    <row r="1007" spans="1:22" ht="13.5" x14ac:dyDescent="0.25">
      <c r="A1007" s="3">
        <f>RSI!A1007</f>
        <v>43776</v>
      </c>
      <c r="B1007" s="2">
        <f>RSI!B1007</f>
        <v>0.28000000000000003</v>
      </c>
      <c r="C1007" s="2">
        <f>RSI!I1007</f>
        <v>49.259154510228399</v>
      </c>
      <c r="D1007" s="2">
        <f>MACD!E1007</f>
        <v>-2.2035807865602441E-3</v>
      </c>
      <c r="E1007" s="2">
        <f>MACD!F1007</f>
        <v>-3.4382931117830492E-3</v>
      </c>
      <c r="F1007" s="2">
        <f>'Moving Avg'!D1007</f>
        <v>0.28200000000000003</v>
      </c>
      <c r="G1007" s="2">
        <f>'Moving Avg'!F1007</f>
        <v>0.28150000000000014</v>
      </c>
      <c r="H1007" s="2">
        <f>'Moving Avg'!G1007</f>
        <v>0.27899999999999969</v>
      </c>
      <c r="I1007" s="2">
        <f>'Moving Avg'!H1007</f>
        <v>0.31974999999999965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8">
        <f t="shared" si="154"/>
        <v>11.225</v>
      </c>
      <c r="R1007" s="8">
        <f t="shared" si="155"/>
        <v>9.125</v>
      </c>
      <c r="S1007" s="8">
        <f t="shared" si="156"/>
        <v>11.175000000000001</v>
      </c>
      <c r="T1007" s="8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25">
      <c r="A1008" s="3">
        <f>RSI!A1008</f>
        <v>43777</v>
      </c>
      <c r="B1008" s="2">
        <f>RSI!B1008</f>
        <v>0.28000000000000003</v>
      </c>
      <c r="C1008" s="2">
        <f>RSI!I1008</f>
        <v>49.259154510228406</v>
      </c>
      <c r="D1008" s="2">
        <f>MACD!E1008</f>
        <v>-1.8905383488396765E-3</v>
      </c>
      <c r="E1008" s="2">
        <f>MACD!F1008</f>
        <v>-3.128742159194375E-3</v>
      </c>
      <c r="F1008" s="2">
        <f>'Moving Avg'!D1008</f>
        <v>0.28000000000000003</v>
      </c>
      <c r="G1008" s="2">
        <f>'Moving Avg'!F1008</f>
        <v>0.28150000000000014</v>
      </c>
      <c r="H1008" s="2">
        <f>'Moving Avg'!G1008</f>
        <v>0.27879999999999971</v>
      </c>
      <c r="I1008" s="2">
        <f>'Moving Avg'!H1008</f>
        <v>0.31919999999999965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8">
        <f t="shared" si="154"/>
        <v>11.225</v>
      </c>
      <c r="R1008" s="8">
        <f t="shared" si="155"/>
        <v>9.125</v>
      </c>
      <c r="S1008" s="8">
        <f t="shared" si="156"/>
        <v>11.175000000000001</v>
      </c>
      <c r="T1008" s="8">
        <f t="shared" si="157"/>
        <v>10.375</v>
      </c>
      <c r="U1008" s="7">
        <f t="shared" si="158"/>
        <v>10.508333333333335</v>
      </c>
      <c r="V1008" s="7">
        <f t="shared" si="159"/>
        <v>10.475000000000001</v>
      </c>
    </row>
    <row r="1009" spans="1:22" ht="13.5" x14ac:dyDescent="0.25">
      <c r="A1009" s="3">
        <f>RSI!A1009</f>
        <v>43780</v>
      </c>
      <c r="B1009" s="2">
        <f>RSI!B1009</f>
        <v>0.28000000000000003</v>
      </c>
      <c r="C1009" s="2">
        <f>RSI!I1009</f>
        <v>49.259154510228399</v>
      </c>
      <c r="D1009" s="2">
        <f>MACD!E1009</f>
        <v>-1.6237325831173766E-3</v>
      </c>
      <c r="E1009" s="2">
        <f>MACD!F1009</f>
        <v>-2.8277402439789755E-3</v>
      </c>
      <c r="F1009" s="2">
        <f>'Moving Avg'!D1009</f>
        <v>0.28000000000000003</v>
      </c>
      <c r="G1009" s="2">
        <f>'Moving Avg'!F1009</f>
        <v>0.28150000000000014</v>
      </c>
      <c r="H1009" s="2">
        <f>'Moving Avg'!G1009</f>
        <v>0.27859999999999968</v>
      </c>
      <c r="I1009" s="2">
        <f>'Moving Avg'!H1009</f>
        <v>0.31859999999999966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33</v>
      </c>
      <c r="Q1009" s="8">
        <f t="shared" si="154"/>
        <v>13.7</v>
      </c>
      <c r="R1009" s="8">
        <f t="shared" si="155"/>
        <v>13.25</v>
      </c>
      <c r="S1009" s="8">
        <f t="shared" si="156"/>
        <v>18.600000000000001</v>
      </c>
      <c r="T1009" s="8">
        <f t="shared" si="157"/>
        <v>14.5</v>
      </c>
      <c r="U1009" s="7">
        <f t="shared" si="158"/>
        <v>15.183333333333332</v>
      </c>
      <c r="V1009" s="7">
        <f t="shared" si="159"/>
        <v>15.012499999999999</v>
      </c>
    </row>
    <row r="1010" spans="1:22" ht="13.5" x14ac:dyDescent="0.25">
      <c r="A1010" s="3">
        <f>RSI!A1010</f>
        <v>43781</v>
      </c>
      <c r="B1010" s="2">
        <f>RSI!B1010</f>
        <v>0.27</v>
      </c>
      <c r="C1010" s="2">
        <f>RSI!I1010</f>
        <v>30.989843237247669</v>
      </c>
      <c r="D1010" s="2">
        <f>MACD!E1010</f>
        <v>-6.5545191102023281E-4</v>
      </c>
      <c r="E1010" s="2">
        <f>MACD!F1010</f>
        <v>-2.3932825773872271E-3</v>
      </c>
      <c r="F1010" s="2">
        <f>'Moving Avg'!D1010</f>
        <v>0.27800000000000002</v>
      </c>
      <c r="G1010" s="2">
        <f>'Moving Avg'!F1010</f>
        <v>0.28100000000000014</v>
      </c>
      <c r="H1010" s="2">
        <f>'Moving Avg'!G1010</f>
        <v>0.27819999999999973</v>
      </c>
      <c r="I1010" s="2">
        <f>'Moving Avg'!H1010</f>
        <v>0.31789999999999968</v>
      </c>
      <c r="J1010" s="5" t="str">
        <f>OBV!F1010</f>
        <v>BEARISH</v>
      </c>
      <c r="K1010" s="5" t="str">
        <f>OBV!G1010</f>
        <v>NEUTRAL</v>
      </c>
      <c r="L1010" s="5" t="str">
        <f>OBV!H1010</f>
        <v>CONFIRMED BEARISH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8">
        <f t="shared" si="154"/>
        <v>11.225</v>
      </c>
      <c r="R1010" s="8">
        <f t="shared" si="155"/>
        <v>9.125</v>
      </c>
      <c r="S1010" s="8">
        <f t="shared" si="156"/>
        <v>11.175000000000001</v>
      </c>
      <c r="T1010" s="8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25">
      <c r="A1011" s="3">
        <f>RSI!A1011</f>
        <v>43782</v>
      </c>
      <c r="B1011" s="2">
        <f>RSI!B1011</f>
        <v>0.27</v>
      </c>
      <c r="C1011" s="2">
        <f>RSI!I1011</f>
        <v>30.989843237247669</v>
      </c>
      <c r="D1011" s="2">
        <f>MACD!E1011</f>
        <v>1.7630637370447122E-3</v>
      </c>
      <c r="E1011" s="2">
        <f>MACD!F1011</f>
        <v>-1.5620133145008393E-3</v>
      </c>
      <c r="F1011" s="2">
        <f>'Moving Avg'!D1011</f>
        <v>0.27600000000000002</v>
      </c>
      <c r="G1011" s="2">
        <f>'Moving Avg'!F1011</f>
        <v>0.28050000000000008</v>
      </c>
      <c r="H1011" s="2">
        <f>'Moving Avg'!G1011</f>
        <v>0.27779999999999971</v>
      </c>
      <c r="I1011" s="2">
        <f>'Moving Avg'!H1011</f>
        <v>0.3171999999999997</v>
      </c>
      <c r="J1011" s="5" t="str">
        <f>OBV!F1011</f>
        <v>BEARISH</v>
      </c>
      <c r="K1011" s="5" t="str">
        <f>OBV!G1011</f>
        <v>NEUTRAL</v>
      </c>
      <c r="L1011" s="5" t="str">
        <f>OBV!H1011</f>
        <v>CONFIRMED BEARISH</v>
      </c>
      <c r="M1011" s="7">
        <f t="shared" si="150"/>
        <v>25</v>
      </c>
      <c r="N1011" s="7">
        <f t="shared" si="151"/>
        <v>0</v>
      </c>
      <c r="O1011" s="7">
        <f t="shared" si="152"/>
        <v>0</v>
      </c>
      <c r="P1011" s="7">
        <f t="shared" si="153"/>
        <v>16.5</v>
      </c>
      <c r="Q1011" s="8">
        <f t="shared" si="154"/>
        <v>11.225</v>
      </c>
      <c r="R1011" s="8">
        <f t="shared" si="155"/>
        <v>9.125</v>
      </c>
      <c r="S1011" s="8">
        <f t="shared" si="156"/>
        <v>11.175000000000001</v>
      </c>
      <c r="T1011" s="8">
        <f t="shared" si="157"/>
        <v>10.375</v>
      </c>
      <c r="U1011" s="7">
        <f t="shared" si="158"/>
        <v>10.508333333333335</v>
      </c>
      <c r="V1011" s="7">
        <f t="shared" si="159"/>
        <v>10.475000000000001</v>
      </c>
    </row>
    <row r="1012" spans="1:22" ht="13.5" x14ac:dyDescent="0.25">
      <c r="A1012" s="3">
        <f>RSI!A1012</f>
        <v>43783</v>
      </c>
      <c r="B1012" s="2">
        <f>RSI!B1012</f>
        <v>0.27</v>
      </c>
      <c r="C1012" s="2">
        <f>RSI!I1012</f>
        <v>30.989843237247669</v>
      </c>
      <c r="D1012" s="2">
        <f>MACD!E1012</f>
        <v>3.8657405127417999E-3</v>
      </c>
      <c r="E1012" s="2">
        <f>MACD!F1012</f>
        <v>-4.7646254905231162E-4</v>
      </c>
      <c r="F1012" s="2">
        <f>'Moving Avg'!D1012</f>
        <v>0.27400000000000002</v>
      </c>
      <c r="G1012" s="2">
        <f>'Moving Avg'!F1012</f>
        <v>0.28000000000000008</v>
      </c>
      <c r="H1012" s="2">
        <f>'Moving Avg'!G1012</f>
        <v>0.2773999999999997</v>
      </c>
      <c r="I1012" s="2">
        <f>'Moving Avg'!H1012</f>
        <v>0.31644999999999973</v>
      </c>
      <c r="J1012" s="5" t="str">
        <f>OBV!F1012</f>
        <v>BEARISH</v>
      </c>
      <c r="K1012" s="5" t="str">
        <f>OBV!G1012</f>
        <v>NEUTRAL</v>
      </c>
      <c r="L1012" s="5" t="str">
        <f>OBV!H1012</f>
        <v>CONFIRMED BEARISH</v>
      </c>
      <c r="M1012" s="7">
        <f t="shared" si="150"/>
        <v>25</v>
      </c>
      <c r="N1012" s="7">
        <f t="shared" si="151"/>
        <v>0</v>
      </c>
      <c r="O1012" s="7">
        <f t="shared" si="152"/>
        <v>0</v>
      </c>
      <c r="P1012" s="7">
        <f t="shared" si="153"/>
        <v>16.5</v>
      </c>
      <c r="Q1012" s="8">
        <f t="shared" si="154"/>
        <v>11.225</v>
      </c>
      <c r="R1012" s="8">
        <f t="shared" si="155"/>
        <v>9.125</v>
      </c>
      <c r="S1012" s="8">
        <f t="shared" si="156"/>
        <v>11.175000000000001</v>
      </c>
      <c r="T1012" s="8">
        <f t="shared" si="157"/>
        <v>10.375</v>
      </c>
      <c r="U1012" s="7">
        <f t="shared" si="158"/>
        <v>10.508333333333335</v>
      </c>
      <c r="V1012" s="7">
        <f t="shared" si="159"/>
        <v>10.475000000000001</v>
      </c>
    </row>
    <row r="1013" spans="1:22" ht="13.5" x14ac:dyDescent="0.25">
      <c r="A1013" s="3">
        <f>RSI!A1013</f>
        <v>43784</v>
      </c>
      <c r="B1013" s="2">
        <f>RSI!B1013</f>
        <v>0.27</v>
      </c>
      <c r="C1013" s="2">
        <f>RSI!I1013</f>
        <v>30.989843237247669</v>
      </c>
      <c r="D1013" s="2">
        <f>MACD!E1013</f>
        <v>5.6970030519604142E-3</v>
      </c>
      <c r="E1013" s="2">
        <f>MACD!F1013</f>
        <v>7.5823057115023359E-4</v>
      </c>
      <c r="F1013" s="2">
        <f>'Moving Avg'!D1013</f>
        <v>0.27200000000000002</v>
      </c>
      <c r="G1013" s="2">
        <f>'Moving Avg'!F1013</f>
        <v>0.27949999999999997</v>
      </c>
      <c r="H1013" s="2">
        <f>'Moving Avg'!G1013</f>
        <v>0.27699999999999975</v>
      </c>
      <c r="I1013" s="2">
        <f>'Moving Avg'!H1013</f>
        <v>0.31569999999999981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  <c r="M1013" s="7">
        <f t="shared" si="150"/>
        <v>25</v>
      </c>
      <c r="N1013" s="7">
        <f t="shared" si="151"/>
        <v>0</v>
      </c>
      <c r="O1013" s="7">
        <f t="shared" si="152"/>
        <v>0</v>
      </c>
      <c r="P1013" s="7">
        <f t="shared" si="153"/>
        <v>16.5</v>
      </c>
      <c r="Q1013" s="8">
        <f t="shared" si="154"/>
        <v>11.225</v>
      </c>
      <c r="R1013" s="8">
        <f t="shared" si="155"/>
        <v>9.125</v>
      </c>
      <c r="S1013" s="8">
        <f t="shared" si="156"/>
        <v>11.175000000000001</v>
      </c>
      <c r="T1013" s="8">
        <f t="shared" si="157"/>
        <v>10.375</v>
      </c>
      <c r="U1013" s="7">
        <f t="shared" si="158"/>
        <v>10.508333333333335</v>
      </c>
      <c r="V1013" s="7">
        <f t="shared" si="159"/>
        <v>10.475000000000001</v>
      </c>
    </row>
    <row r="1014" spans="1:22" ht="13.5" x14ac:dyDescent="0.25">
      <c r="A1014" s="3">
        <f>RSI!A1014</f>
        <v>43787</v>
      </c>
      <c r="B1014" s="2">
        <f>RSI!B1014</f>
        <v>0.27</v>
      </c>
      <c r="C1014" s="2">
        <f>RSI!I1014</f>
        <v>30.989843237247669</v>
      </c>
      <c r="D1014" s="2">
        <f>MACD!E1014</f>
        <v>5.7562884823799676E-3</v>
      </c>
      <c r="E1014" s="2">
        <f>MACD!F1014</f>
        <v>1.7578421533961804E-3</v>
      </c>
      <c r="F1014" s="2">
        <f>'Moving Avg'!D1014</f>
        <v>0.27</v>
      </c>
      <c r="G1014" s="2">
        <f>'Moving Avg'!F1014</f>
        <v>0.27900000000000003</v>
      </c>
      <c r="H1014" s="2">
        <f>'Moving Avg'!G1014</f>
        <v>0.27659999999999973</v>
      </c>
      <c r="I1014" s="2">
        <f>'Moving Avg'!H1014</f>
        <v>0.31494999999999984</v>
      </c>
      <c r="J1014" s="5" t="str">
        <f>OBV!F1014</f>
        <v>BEARISH</v>
      </c>
      <c r="K1014" s="5" t="str">
        <f>OBV!G1014</f>
        <v>NEUTRAL</v>
      </c>
      <c r="L1014" s="5" t="str">
        <f>OBV!H1014</f>
        <v>CONFIRMED BEARISH</v>
      </c>
      <c r="M1014" s="7">
        <f t="shared" si="150"/>
        <v>25</v>
      </c>
      <c r="N1014" s="7">
        <f t="shared" si="151"/>
        <v>0</v>
      </c>
      <c r="O1014" s="7">
        <f t="shared" si="152"/>
        <v>0</v>
      </c>
      <c r="P1014" s="7">
        <f t="shared" si="153"/>
        <v>16.5</v>
      </c>
      <c r="Q1014" s="8">
        <f t="shared" si="154"/>
        <v>11.225</v>
      </c>
      <c r="R1014" s="8">
        <f t="shared" si="155"/>
        <v>9.125</v>
      </c>
      <c r="S1014" s="8">
        <f t="shared" si="156"/>
        <v>11.175000000000001</v>
      </c>
      <c r="T1014" s="8">
        <f t="shared" si="157"/>
        <v>10.375</v>
      </c>
      <c r="U1014" s="7">
        <f t="shared" si="158"/>
        <v>10.508333333333335</v>
      </c>
      <c r="V1014" s="7">
        <f t="shared" si="159"/>
        <v>10.475000000000001</v>
      </c>
    </row>
    <row r="1015" spans="1:22" ht="13.5" x14ac:dyDescent="0.25">
      <c r="A1015" s="3">
        <f>RSI!A1015</f>
        <v>43788</v>
      </c>
      <c r="B1015" s="2">
        <f>RSI!B1015</f>
        <v>0.27</v>
      </c>
      <c r="C1015" s="2">
        <f>RSI!I1015</f>
        <v>30.989843237247669</v>
      </c>
      <c r="D1015" s="2">
        <f>MACD!E1015</f>
        <v>5.8510985662428294E-3</v>
      </c>
      <c r="E1015" s="2">
        <f>MACD!F1015</f>
        <v>2.5764934359655102E-3</v>
      </c>
      <c r="F1015" s="2">
        <f>'Moving Avg'!D1015</f>
        <v>0.27</v>
      </c>
      <c r="G1015" s="2">
        <f>'Moving Avg'!F1015</f>
        <v>0.27849999999999991</v>
      </c>
      <c r="H1015" s="2">
        <f>'Moving Avg'!G1015</f>
        <v>0.27639999999999976</v>
      </c>
      <c r="I1015" s="2">
        <f>'Moving Avg'!H1015</f>
        <v>0.31419999999999987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  <c r="M1015" s="7">
        <f t="shared" si="150"/>
        <v>25</v>
      </c>
      <c r="N1015" s="7">
        <f t="shared" si="151"/>
        <v>0</v>
      </c>
      <c r="O1015" s="7">
        <f t="shared" si="152"/>
        <v>0</v>
      </c>
      <c r="P1015" s="7">
        <f t="shared" si="153"/>
        <v>33</v>
      </c>
      <c r="Q1015" s="8">
        <f t="shared" si="154"/>
        <v>13.7</v>
      </c>
      <c r="R1015" s="8">
        <f t="shared" si="155"/>
        <v>13.25</v>
      </c>
      <c r="S1015" s="8">
        <f t="shared" si="156"/>
        <v>18.600000000000001</v>
      </c>
      <c r="T1015" s="8">
        <f t="shared" si="157"/>
        <v>14.5</v>
      </c>
      <c r="U1015" s="7">
        <f t="shared" si="158"/>
        <v>15.183333333333332</v>
      </c>
      <c r="V1015" s="7">
        <f t="shared" si="159"/>
        <v>15.012499999999999</v>
      </c>
    </row>
    <row r="1016" spans="1:22" ht="13.5" x14ac:dyDescent="0.25">
      <c r="A1016" s="3">
        <f>RSI!A1016</f>
        <v>43789</v>
      </c>
      <c r="B1016" s="2">
        <f>RSI!B1016</f>
        <v>0.27</v>
      </c>
      <c r="C1016" s="2">
        <f>RSI!I1016</f>
        <v>30.989843237247669</v>
      </c>
      <c r="D1016" s="2">
        <f>MACD!E1016</f>
        <v>5.9726608989987273E-3</v>
      </c>
      <c r="E1016" s="2">
        <f>MACD!F1016</f>
        <v>3.2557269285721537E-3</v>
      </c>
      <c r="F1016" s="2">
        <f>'Moving Avg'!D1016</f>
        <v>0.27</v>
      </c>
      <c r="G1016" s="2">
        <f>'Moving Avg'!F1016</f>
        <v>0.27800000000000002</v>
      </c>
      <c r="H1016" s="2">
        <f>'Moving Avg'!G1016</f>
        <v>0.27619999999999978</v>
      </c>
      <c r="I1016" s="2">
        <f>'Moving Avg'!H1016</f>
        <v>0.3134499999999999</v>
      </c>
      <c r="J1016" s="5" t="str">
        <f>OBV!F1016</f>
        <v>NEUTRAL</v>
      </c>
      <c r="K1016" s="5" t="str">
        <f>OBV!G1016</f>
        <v>NEUTRAL</v>
      </c>
      <c r="L1016" s="5" t="str">
        <f>OBV!H1016</f>
        <v>NEUTRAL</v>
      </c>
      <c r="M1016" s="7">
        <f t="shared" si="150"/>
        <v>25</v>
      </c>
      <c r="N1016" s="7">
        <f t="shared" si="151"/>
        <v>0</v>
      </c>
      <c r="O1016" s="7">
        <f t="shared" si="152"/>
        <v>0</v>
      </c>
      <c r="P1016" s="7">
        <f t="shared" si="153"/>
        <v>33</v>
      </c>
      <c r="Q1016" s="8">
        <f t="shared" si="154"/>
        <v>13.7</v>
      </c>
      <c r="R1016" s="8">
        <f t="shared" si="155"/>
        <v>13.25</v>
      </c>
      <c r="S1016" s="8">
        <f t="shared" si="156"/>
        <v>18.600000000000001</v>
      </c>
      <c r="T1016" s="8">
        <f t="shared" si="157"/>
        <v>14.5</v>
      </c>
      <c r="U1016" s="7">
        <f t="shared" si="158"/>
        <v>15.183333333333332</v>
      </c>
      <c r="V1016" s="7">
        <f t="shared" si="159"/>
        <v>15.012499999999999</v>
      </c>
    </row>
    <row r="1017" spans="1:22" ht="13.5" x14ac:dyDescent="0.25">
      <c r="A1017" s="3">
        <f>RSI!A1017</f>
        <v>43790</v>
      </c>
      <c r="B1017" s="2">
        <f>RSI!B1017</f>
        <v>0.28000000000000003</v>
      </c>
      <c r="C1017" s="2">
        <f>RSI!I1017</f>
        <v>57.481380521767257</v>
      </c>
      <c r="D1017" s="2">
        <f>MACD!E1017</f>
        <v>5.3730569044456722E-3</v>
      </c>
      <c r="E1017" s="2">
        <f>MACD!F1017</f>
        <v>3.6791929237468576E-3</v>
      </c>
      <c r="F1017" s="2">
        <f>'Moving Avg'!D1017</f>
        <v>0.27200000000000002</v>
      </c>
      <c r="G1017" s="2">
        <f>'Moving Avg'!F1017</f>
        <v>0.27799999999999997</v>
      </c>
      <c r="H1017" s="2">
        <f>'Moving Avg'!G1017</f>
        <v>0.27619999999999978</v>
      </c>
      <c r="I1017" s="2">
        <f>'Moving Avg'!H1017</f>
        <v>0.31274999999999997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  <c r="M1017" s="7">
        <f t="shared" si="150"/>
        <v>25</v>
      </c>
      <c r="N1017" s="7">
        <f t="shared" si="151"/>
        <v>0</v>
      </c>
      <c r="O1017" s="7">
        <f t="shared" si="152"/>
        <v>0</v>
      </c>
      <c r="P1017" s="7">
        <f t="shared" si="153"/>
        <v>83.5</v>
      </c>
      <c r="Q1017" s="8">
        <f t="shared" si="154"/>
        <v>21.274999999999999</v>
      </c>
      <c r="R1017" s="8">
        <f t="shared" si="155"/>
        <v>25.875</v>
      </c>
      <c r="S1017" s="8">
        <f t="shared" si="156"/>
        <v>41.325000000000003</v>
      </c>
      <c r="T1017" s="8">
        <f t="shared" si="157"/>
        <v>27.125</v>
      </c>
      <c r="U1017" s="7">
        <f t="shared" si="158"/>
        <v>29.491666666666664</v>
      </c>
      <c r="V1017" s="7">
        <f t="shared" si="159"/>
        <v>28.9</v>
      </c>
    </row>
    <row r="1018" spans="1:22" ht="13.5" x14ac:dyDescent="0.25">
      <c r="A1018" s="3">
        <f>RSI!A1018</f>
        <v>43791</v>
      </c>
      <c r="B1018" s="2">
        <f>RSI!B1018</f>
        <v>0.28999999999999998</v>
      </c>
      <c r="C1018" s="2">
        <f>RSI!I1018</f>
        <v>69.917659441347553</v>
      </c>
      <c r="D1018" s="2">
        <f>MACD!E1018</f>
        <v>4.1013095365827756E-3</v>
      </c>
      <c r="E1018" s="2">
        <f>MACD!F1018</f>
        <v>3.7636162463140417E-3</v>
      </c>
      <c r="F1018" s="2">
        <f>'Moving Avg'!D1018</f>
        <v>0.27600000000000002</v>
      </c>
      <c r="G1018" s="2">
        <f>'Moving Avg'!F1018</f>
        <v>0.27850000000000003</v>
      </c>
      <c r="H1018" s="2">
        <f>'Moving Avg'!G1018</f>
        <v>0.27639999999999976</v>
      </c>
      <c r="I1018" s="2">
        <f>'Moving Avg'!H1018</f>
        <v>0.31209999999999999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  <c r="M1018" s="7">
        <f t="shared" si="150"/>
        <v>25</v>
      </c>
      <c r="N1018" s="7">
        <f t="shared" si="151"/>
        <v>0</v>
      </c>
      <c r="O1018" s="7">
        <f t="shared" si="152"/>
        <v>0</v>
      </c>
      <c r="P1018" s="7">
        <f t="shared" si="153"/>
        <v>83.5</v>
      </c>
      <c r="Q1018" s="8">
        <f t="shared" si="154"/>
        <v>21.274999999999999</v>
      </c>
      <c r="R1018" s="8">
        <f t="shared" si="155"/>
        <v>25.875</v>
      </c>
      <c r="S1018" s="8">
        <f t="shared" si="156"/>
        <v>41.325000000000003</v>
      </c>
      <c r="T1018" s="8">
        <f t="shared" si="157"/>
        <v>27.125</v>
      </c>
      <c r="U1018" s="7">
        <f t="shared" si="158"/>
        <v>29.491666666666664</v>
      </c>
      <c r="V1018" s="7">
        <f t="shared" si="159"/>
        <v>28.9</v>
      </c>
    </row>
    <row r="1019" spans="1:22" ht="13.5" x14ac:dyDescent="0.25">
      <c r="A1019" s="3">
        <f>RSI!A1019</f>
        <v>43794</v>
      </c>
      <c r="B1019" s="2">
        <f>RSI!B1019</f>
        <v>0.28999999999999998</v>
      </c>
      <c r="C1019" s="2">
        <f>RSI!I1019</f>
        <v>69.917659441347553</v>
      </c>
      <c r="D1019" s="2">
        <f>MACD!E1019</f>
        <v>2.9442275869855372E-3</v>
      </c>
      <c r="E1019" s="2">
        <f>MACD!F1019</f>
        <v>3.599738514448341E-3</v>
      </c>
      <c r="F1019" s="2">
        <f>'Moving Avg'!D1019</f>
        <v>0.28000000000000003</v>
      </c>
      <c r="G1019" s="2">
        <f>'Moving Avg'!F1019</f>
        <v>0.27900000000000003</v>
      </c>
      <c r="H1019" s="2">
        <f>'Moving Avg'!G1019</f>
        <v>0.27659999999999979</v>
      </c>
      <c r="I1019" s="2">
        <f>'Moving Avg'!H1019</f>
        <v>0.31145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25</v>
      </c>
      <c r="N1019" s="7">
        <f t="shared" si="151"/>
        <v>45</v>
      </c>
      <c r="O1019" s="7">
        <f t="shared" si="152"/>
        <v>0</v>
      </c>
      <c r="P1019" s="7">
        <f t="shared" si="153"/>
        <v>83.5</v>
      </c>
      <c r="Q1019" s="8">
        <f t="shared" si="154"/>
        <v>37.024999999999999</v>
      </c>
      <c r="R1019" s="8">
        <f t="shared" si="155"/>
        <v>34.875</v>
      </c>
      <c r="S1019" s="8">
        <f t="shared" si="156"/>
        <v>48.075000000000003</v>
      </c>
      <c r="T1019" s="8">
        <f t="shared" si="157"/>
        <v>38.375</v>
      </c>
      <c r="U1019" s="7">
        <f t="shared" si="158"/>
        <v>39.991666666666667</v>
      </c>
      <c r="V1019" s="7">
        <f t="shared" si="159"/>
        <v>39.587500000000006</v>
      </c>
    </row>
    <row r="1020" spans="1:22" ht="13.5" x14ac:dyDescent="0.25">
      <c r="A1020" s="3">
        <f>RSI!A1020</f>
        <v>43795</v>
      </c>
      <c r="B1020" s="2">
        <f>RSI!B1020</f>
        <v>0.3</v>
      </c>
      <c r="C1020" s="2">
        <f>RSI!I1020</f>
        <v>77.537406608905698</v>
      </c>
      <c r="D1020" s="2">
        <f>MACD!E1020</f>
        <v>-3.8903294431691382E-4</v>
      </c>
      <c r="E1020" s="2">
        <f>MACD!F1020</f>
        <v>2.8019842226952901E-3</v>
      </c>
      <c r="F1020" s="2">
        <f>'Moving Avg'!D1020</f>
        <v>0.28600000000000003</v>
      </c>
      <c r="G1020" s="2">
        <f>'Moving Avg'!F1020</f>
        <v>0.27999999999999997</v>
      </c>
      <c r="H1020" s="2">
        <f>'Moving Avg'!G1020</f>
        <v>0.2769999999999998</v>
      </c>
      <c r="I1020" s="2">
        <f>'Moving Avg'!H1020</f>
        <v>0.31085000000000002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0</v>
      </c>
      <c r="N1020" s="7">
        <f t="shared" si="151"/>
        <v>45</v>
      </c>
      <c r="O1020" s="7">
        <f t="shared" si="152"/>
        <v>0</v>
      </c>
      <c r="P1020" s="7">
        <f t="shared" si="153"/>
        <v>83.5</v>
      </c>
      <c r="Q1020" s="8">
        <f t="shared" si="154"/>
        <v>28.274999999999999</v>
      </c>
      <c r="R1020" s="8">
        <f t="shared" si="155"/>
        <v>29.875</v>
      </c>
      <c r="S1020" s="8">
        <f t="shared" si="156"/>
        <v>44.325000000000003</v>
      </c>
      <c r="T1020" s="8">
        <f t="shared" si="157"/>
        <v>32.125</v>
      </c>
      <c r="U1020" s="7">
        <f t="shared" si="158"/>
        <v>34.158333333333331</v>
      </c>
      <c r="V1020" s="7">
        <f t="shared" si="159"/>
        <v>33.65</v>
      </c>
    </row>
    <row r="1021" spans="1:22" ht="13.5" x14ac:dyDescent="0.25">
      <c r="A1021" s="3">
        <f>RSI!A1021</f>
        <v>43796</v>
      </c>
      <c r="B1021" s="2">
        <f>RSI!B1021</f>
        <v>0.31</v>
      </c>
      <c r="C1021" s="2">
        <f>RSI!I1021</f>
        <v>82.351560173307178</v>
      </c>
      <c r="D1021" s="2">
        <f>MACD!E1021</f>
        <v>-4.0787495093622672E-3</v>
      </c>
      <c r="E1021" s="2">
        <f>MACD!F1021</f>
        <v>1.4258374762837786E-3</v>
      </c>
      <c r="F1021" s="2">
        <f>'Moving Avg'!D1021</f>
        <v>0.29400000000000004</v>
      </c>
      <c r="G1021" s="2">
        <f>'Moving Avg'!F1021</f>
        <v>0.28100000000000003</v>
      </c>
      <c r="H1021" s="2">
        <f>'Moving Avg'!G1021</f>
        <v>0.27759999999999985</v>
      </c>
      <c r="I1021" s="2">
        <f>'Moving Avg'!H1021</f>
        <v>0.31029999999999996</v>
      </c>
      <c r="J1021" s="5" t="str">
        <f>OBV!F1021</f>
        <v>BULLISH</v>
      </c>
      <c r="K1021" s="5" t="str">
        <f>OBV!G1021</f>
        <v>WEAK</v>
      </c>
      <c r="L1021" s="5" t="str">
        <f>OBV!H1021</f>
        <v>CONFIRMED BULLISH</v>
      </c>
      <c r="M1021" s="7">
        <f t="shared" si="150"/>
        <v>0</v>
      </c>
      <c r="N1021" s="7">
        <f t="shared" si="151"/>
        <v>45</v>
      </c>
      <c r="O1021" s="7">
        <f t="shared" si="152"/>
        <v>0</v>
      </c>
      <c r="P1021" s="7">
        <f t="shared" si="153"/>
        <v>67</v>
      </c>
      <c r="Q1021" s="8">
        <f t="shared" si="154"/>
        <v>25.799999999999997</v>
      </c>
      <c r="R1021" s="8">
        <f t="shared" si="155"/>
        <v>25.75</v>
      </c>
      <c r="S1021" s="8">
        <f t="shared" si="156"/>
        <v>36.900000000000006</v>
      </c>
      <c r="T1021" s="8">
        <f t="shared" si="157"/>
        <v>28</v>
      </c>
      <c r="U1021" s="7">
        <f t="shared" si="158"/>
        <v>29.483333333333334</v>
      </c>
      <c r="V1021" s="7">
        <f t="shared" si="159"/>
        <v>29.112500000000001</v>
      </c>
    </row>
    <row r="1022" spans="1:22" ht="13.5" x14ac:dyDescent="0.25">
      <c r="A1022" s="3">
        <f>RSI!A1022</f>
        <v>43797</v>
      </c>
      <c r="B1022" s="2">
        <f>RSI!B1022</f>
        <v>0.31</v>
      </c>
      <c r="C1022" s="2">
        <f>RSI!I1022</f>
        <v>82.351560173307178</v>
      </c>
      <c r="D1022" s="2">
        <f>MACD!E1022</f>
        <v>-7.3789120659150664E-3</v>
      </c>
      <c r="E1022" s="2">
        <f>MACD!F1022</f>
        <v>-3.351124321559905E-4</v>
      </c>
      <c r="F1022" s="2">
        <f>'Moving Avg'!D1022</f>
        <v>0.3</v>
      </c>
      <c r="G1022" s="2">
        <f>'Moving Avg'!F1022</f>
        <v>0.28199999999999997</v>
      </c>
      <c r="H1022" s="2">
        <f>'Moving Avg'!G1022</f>
        <v>0.27819999999999989</v>
      </c>
      <c r="I1022" s="2">
        <f>'Moving Avg'!H1022</f>
        <v>0.30975000000000003</v>
      </c>
      <c r="J1022" s="5" t="str">
        <f>OBV!F1022</f>
        <v>BULLISH</v>
      </c>
      <c r="K1022" s="5" t="str">
        <f>OBV!G1022</f>
        <v>WEAK</v>
      </c>
      <c r="L1022" s="5" t="str">
        <f>OBV!H1022</f>
        <v>CONFIRMED BULLISH</v>
      </c>
      <c r="M1022" s="7">
        <f t="shared" si="150"/>
        <v>0</v>
      </c>
      <c r="N1022" s="7">
        <f t="shared" si="151"/>
        <v>45</v>
      </c>
      <c r="O1022" s="7">
        <f t="shared" si="152"/>
        <v>0</v>
      </c>
      <c r="P1022" s="7">
        <f t="shared" si="153"/>
        <v>67</v>
      </c>
      <c r="Q1022" s="8">
        <f t="shared" si="154"/>
        <v>25.799999999999997</v>
      </c>
      <c r="R1022" s="8">
        <f t="shared" si="155"/>
        <v>25.75</v>
      </c>
      <c r="S1022" s="8">
        <f t="shared" si="156"/>
        <v>36.900000000000006</v>
      </c>
      <c r="T1022" s="8">
        <f t="shared" si="157"/>
        <v>28</v>
      </c>
      <c r="U1022" s="7">
        <f t="shared" si="158"/>
        <v>29.483333333333334</v>
      </c>
      <c r="V1022" s="7">
        <f t="shared" si="159"/>
        <v>29.112500000000001</v>
      </c>
    </row>
    <row r="1023" spans="1:22" ht="13.5" x14ac:dyDescent="0.25">
      <c r="A1023" s="3">
        <f>RSI!A1023</f>
        <v>43798</v>
      </c>
      <c r="B1023" s="2">
        <f>RSI!B1023</f>
        <v>0.32</v>
      </c>
      <c r="C1023" s="2">
        <f>RSI!I1023</f>
        <v>85.864952722209438</v>
      </c>
      <c r="D1023" s="2">
        <f>MACD!E1023</f>
        <v>-1.1077000541095616E-2</v>
      </c>
      <c r="E1023" s="2">
        <f>MACD!F1023</f>
        <v>-2.4834900539439158E-3</v>
      </c>
      <c r="F1023" s="2">
        <f>'Moving Avg'!D1023</f>
        <v>0.30599999999999999</v>
      </c>
      <c r="G1023" s="2">
        <f>'Moving Avg'!F1023</f>
        <v>0.28349999999999997</v>
      </c>
      <c r="H1023" s="2">
        <f>'Moving Avg'!G1023</f>
        <v>0.27899999999999991</v>
      </c>
      <c r="I1023" s="2">
        <f>'Moving Avg'!H1023</f>
        <v>0.30925000000000002</v>
      </c>
      <c r="J1023" s="5" t="str">
        <f>OBV!F1023</f>
        <v>BULLISH</v>
      </c>
      <c r="K1023" s="5" t="str">
        <f>OBV!G1023</f>
        <v>WEAK</v>
      </c>
      <c r="L1023" s="5" t="str">
        <f>OBV!H1023</f>
        <v>CONFIRMED BULLISH</v>
      </c>
      <c r="M1023" s="7">
        <f t="shared" si="150"/>
        <v>0</v>
      </c>
      <c r="N1023" s="7">
        <f t="shared" si="151"/>
        <v>45</v>
      </c>
      <c r="O1023" s="7">
        <f t="shared" si="152"/>
        <v>0</v>
      </c>
      <c r="P1023" s="7">
        <f t="shared" si="153"/>
        <v>67</v>
      </c>
      <c r="Q1023" s="8">
        <f t="shared" si="154"/>
        <v>25.799999999999997</v>
      </c>
      <c r="R1023" s="8">
        <f t="shared" si="155"/>
        <v>25.75</v>
      </c>
      <c r="S1023" s="8">
        <f t="shared" si="156"/>
        <v>36.900000000000006</v>
      </c>
      <c r="T1023" s="8">
        <f t="shared" si="157"/>
        <v>28</v>
      </c>
      <c r="U1023" s="7">
        <f t="shared" si="158"/>
        <v>29.483333333333334</v>
      </c>
      <c r="V1023" s="7">
        <f t="shared" si="159"/>
        <v>29.112500000000001</v>
      </c>
    </row>
    <row r="1024" spans="1:22" ht="13.5" x14ac:dyDescent="0.25">
      <c r="A1024" s="3">
        <f>RSI!A1024</f>
        <v>43801</v>
      </c>
      <c r="B1024" s="2">
        <f>RSI!B1024</f>
        <v>0.33</v>
      </c>
      <c r="C1024" s="2">
        <f>RSI!I1024</f>
        <v>88.36037491244312</v>
      </c>
      <c r="D1024" s="2">
        <f>MACD!E1024</f>
        <v>-1.5158670992691747E-2</v>
      </c>
      <c r="E1024" s="2">
        <f>MACD!F1024</f>
        <v>-5.0185262416934827E-3</v>
      </c>
      <c r="F1024" s="2">
        <f>'Moving Avg'!D1024</f>
        <v>0.314</v>
      </c>
      <c r="G1024" s="2">
        <f>'Moving Avg'!F1024</f>
        <v>0.28599999999999998</v>
      </c>
      <c r="H1024" s="2">
        <f>'Moving Avg'!G1024</f>
        <v>0.27999999999999992</v>
      </c>
      <c r="I1024" s="2">
        <f>'Moving Avg'!H1024</f>
        <v>0.30880000000000002</v>
      </c>
      <c r="J1024" s="5" t="str">
        <f>OBV!F1024</f>
        <v>BULLISH</v>
      </c>
      <c r="K1024" s="5" t="str">
        <f>OBV!G1024</f>
        <v>WEAK</v>
      </c>
      <c r="L1024" s="5" t="str">
        <f>OBV!H1024</f>
        <v>CONFIRMED BULLISH</v>
      </c>
      <c r="M1024" s="7">
        <f t="shared" si="150"/>
        <v>0</v>
      </c>
      <c r="N1024" s="7">
        <f t="shared" si="151"/>
        <v>45</v>
      </c>
      <c r="O1024" s="7">
        <f t="shared" si="152"/>
        <v>50</v>
      </c>
      <c r="P1024" s="7">
        <f t="shared" si="153"/>
        <v>67</v>
      </c>
      <c r="Q1024" s="8">
        <f t="shared" si="154"/>
        <v>33.299999999999997</v>
      </c>
      <c r="R1024" s="8">
        <f t="shared" si="155"/>
        <v>43.25</v>
      </c>
      <c r="S1024" s="8">
        <f t="shared" si="156"/>
        <v>49.400000000000006</v>
      </c>
      <c r="T1024" s="8">
        <f t="shared" si="157"/>
        <v>40.5</v>
      </c>
      <c r="U1024" s="7">
        <f t="shared" si="158"/>
        <v>41.983333333333334</v>
      </c>
      <c r="V1024" s="7">
        <f t="shared" si="159"/>
        <v>41.612499999999997</v>
      </c>
    </row>
    <row r="1025" spans="1:22" ht="13.5" x14ac:dyDescent="0.25">
      <c r="A1025" s="3">
        <f>RSI!A1025</f>
        <v>43802</v>
      </c>
      <c r="B1025" s="2">
        <f>RSI!B1025</f>
        <v>0.33</v>
      </c>
      <c r="C1025" s="2">
        <f>RSI!I1025</f>
        <v>88.36037491244312</v>
      </c>
      <c r="D1025" s="2">
        <f>MACD!E1025</f>
        <v>-1.8867573244025604E-2</v>
      </c>
      <c r="E1025" s="2">
        <f>MACD!F1025</f>
        <v>-7.7883356421599072E-3</v>
      </c>
      <c r="F1025" s="2">
        <f>'Moving Avg'!D1025</f>
        <v>0.32</v>
      </c>
      <c r="G1025" s="2">
        <f>'Moving Avg'!F1025</f>
        <v>0.28849999999999998</v>
      </c>
      <c r="H1025" s="2">
        <f>'Moving Avg'!G1025</f>
        <v>0.28099999999999992</v>
      </c>
      <c r="I1025" s="2">
        <f>'Moving Avg'!H1025</f>
        <v>0.30835000000000007</v>
      </c>
      <c r="J1025" s="5" t="str">
        <f>OBV!F1025</f>
        <v>BULLISH</v>
      </c>
      <c r="K1025" s="5" t="str">
        <f>OBV!G1025</f>
        <v>WEAK</v>
      </c>
      <c r="L1025" s="5" t="str">
        <f>OBV!H1025</f>
        <v>CONFIRMED BULLISH</v>
      </c>
      <c r="M1025" s="7">
        <f t="shared" si="150"/>
        <v>0</v>
      </c>
      <c r="N1025" s="7">
        <f t="shared" si="151"/>
        <v>45</v>
      </c>
      <c r="O1025" s="7">
        <f t="shared" si="152"/>
        <v>50</v>
      </c>
      <c r="P1025" s="7">
        <f t="shared" si="153"/>
        <v>67</v>
      </c>
      <c r="Q1025" s="8">
        <f t="shared" si="154"/>
        <v>33.299999999999997</v>
      </c>
      <c r="R1025" s="8">
        <f t="shared" si="155"/>
        <v>43.25</v>
      </c>
      <c r="S1025" s="8">
        <f t="shared" si="156"/>
        <v>49.400000000000006</v>
      </c>
      <c r="T1025" s="8">
        <f t="shared" si="157"/>
        <v>40.5</v>
      </c>
      <c r="U1025" s="7">
        <f t="shared" si="158"/>
        <v>41.983333333333334</v>
      </c>
      <c r="V1025" s="7">
        <f t="shared" si="159"/>
        <v>41.612499999999997</v>
      </c>
    </row>
    <row r="1026" spans="1:22" ht="13.5" x14ac:dyDescent="0.25">
      <c r="A1026" s="3">
        <f>RSI!A1026</f>
        <v>43803</v>
      </c>
      <c r="B1026" s="2">
        <f>RSI!B1026</f>
        <v>0.33</v>
      </c>
      <c r="C1026" s="2">
        <f>RSI!I1026</f>
        <v>88.36037491244312</v>
      </c>
      <c r="D1026" s="2">
        <f>MACD!E1026</f>
        <v>-2.2242153945281173E-2</v>
      </c>
      <c r="E1026" s="2">
        <f>MACD!F1026</f>
        <v>-1.0679099302784162E-2</v>
      </c>
      <c r="F1026" s="2">
        <f>'Moving Avg'!D1026</f>
        <v>0.32400000000000001</v>
      </c>
      <c r="G1026" s="2">
        <f>'Moving Avg'!F1026</f>
        <v>0.29100000000000004</v>
      </c>
      <c r="H1026" s="2">
        <f>'Moving Avg'!G1026</f>
        <v>0.28199999999999997</v>
      </c>
      <c r="I1026" s="2">
        <f>'Moving Avg'!H1026</f>
        <v>0.30790000000000012</v>
      </c>
      <c r="J1026" s="5" t="str">
        <f>OBV!F1026</f>
        <v>BULLISH</v>
      </c>
      <c r="K1026" s="5" t="str">
        <f>OBV!G1026</f>
        <v>NEUTRAL</v>
      </c>
      <c r="L1026" s="5" t="str">
        <f>OBV!H1026</f>
        <v>CONFIRMED BULLISH</v>
      </c>
      <c r="M1026" s="7">
        <f t="shared" ref="M1026:M1089" si="160">IF(C1026&lt;30,50, IF(C1026&gt;70, 0, 25))</f>
        <v>0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83.5</v>
      </c>
      <c r="Q1026" s="8">
        <f t="shared" si="154"/>
        <v>35.774999999999999</v>
      </c>
      <c r="R1026" s="8">
        <f t="shared" si="155"/>
        <v>47.375</v>
      </c>
      <c r="S1026" s="8">
        <f t="shared" si="156"/>
        <v>56.825000000000003</v>
      </c>
      <c r="T1026" s="8">
        <f t="shared" si="157"/>
        <v>44.625</v>
      </c>
      <c r="U1026" s="7">
        <f t="shared" si="158"/>
        <v>46.658333333333339</v>
      </c>
      <c r="V1026" s="7">
        <f t="shared" si="159"/>
        <v>46.150000000000006</v>
      </c>
    </row>
    <row r="1027" spans="1:22" ht="13.5" x14ac:dyDescent="0.25">
      <c r="A1027" s="3">
        <f>RSI!A1027</f>
        <v>43804</v>
      </c>
      <c r="B1027" s="2">
        <f>RSI!B1027</f>
        <v>0.34</v>
      </c>
      <c r="C1027" s="2">
        <f>RSI!I1027</f>
        <v>90.4632013593572</v>
      </c>
      <c r="D1027" s="2">
        <f>MACD!E1027</f>
        <v>-2.4518624250307264E-2</v>
      </c>
      <c r="E1027" s="2">
        <f>MACD!F1027</f>
        <v>-1.3447004292288784E-2</v>
      </c>
      <c r="F1027" s="2">
        <f>'Moving Avg'!D1027</f>
        <v>0.33</v>
      </c>
      <c r="G1027" s="2">
        <f>'Moving Avg'!F1027</f>
        <v>0.29400000000000004</v>
      </c>
      <c r="H1027" s="2">
        <f>'Moving Avg'!G1027</f>
        <v>0.28339999999999999</v>
      </c>
      <c r="I1027" s="2">
        <f>'Moving Avg'!H1027</f>
        <v>0.30750000000000016</v>
      </c>
      <c r="J1027" s="5" t="str">
        <f>OBV!F1027</f>
        <v>BULLISH</v>
      </c>
      <c r="K1027" s="5" t="str">
        <f>OBV!G1027</f>
        <v>WEAK</v>
      </c>
      <c r="L1027" s="5" t="str">
        <f>OBV!H1027</f>
        <v>CONFIRMED BULLISH</v>
      </c>
      <c r="M1027" s="7">
        <f t="shared" si="160"/>
        <v>0</v>
      </c>
      <c r="N1027" s="7">
        <f t="shared" si="161"/>
        <v>45</v>
      </c>
      <c r="O1027" s="7">
        <f t="shared" si="162"/>
        <v>50</v>
      </c>
      <c r="P1027" s="7">
        <f t="shared" si="163"/>
        <v>67</v>
      </c>
      <c r="Q1027" s="8">
        <f t="shared" ref="Q1027:Q1090" si="164">0.35*M1027+N1027*0.35+O1027*0.15+P1027*0.15</f>
        <v>33.299999999999997</v>
      </c>
      <c r="R1027" s="8">
        <f t="shared" ref="R1027:R1090" si="165">M1027*0.2+N1027*0.2+O1027*0.35+P1027*0.25</f>
        <v>43.25</v>
      </c>
      <c r="S1027" s="8">
        <f t="shared" ref="S1027:S1090" si="166">M1027*0.15+N1027*0.15+O1027*0.25+P1027*0.45</f>
        <v>49.400000000000006</v>
      </c>
      <c r="T1027" s="8">
        <f t="shared" ref="T1027:T1090" si="167">0.25*SUM(M1027:P1027)</f>
        <v>40.5</v>
      </c>
      <c r="U1027" s="7">
        <f t="shared" ref="U1027:U1090" si="168">SUM(Q1027:S1027)/3</f>
        <v>41.983333333333334</v>
      </c>
      <c r="V1027" s="7">
        <f t="shared" ref="V1027:V1090" si="169">SUM(Q1027:T1027)/4</f>
        <v>41.612499999999997</v>
      </c>
    </row>
    <row r="1028" spans="1:22" ht="13.5" x14ac:dyDescent="0.25">
      <c r="A1028" s="3">
        <f>RSI!A1028</f>
        <v>43805</v>
      </c>
      <c r="B1028" s="2">
        <f>RSI!B1028</f>
        <v>0.35</v>
      </c>
      <c r="C1028" s="2">
        <f>RSI!I1028</f>
        <v>92.016462542638081</v>
      </c>
      <c r="D1028" s="2">
        <f>MACD!E1028</f>
        <v>-2.5908808970765806E-2</v>
      </c>
      <c r="E1028" s="2">
        <f>MACD!F1028</f>
        <v>-1.5939365227984191E-2</v>
      </c>
      <c r="F1028" s="2">
        <f>'Moving Avg'!D1028</f>
        <v>0.33600000000000002</v>
      </c>
      <c r="G1028" s="2">
        <f>'Moving Avg'!F1028</f>
        <v>0.29749999999999999</v>
      </c>
      <c r="H1028" s="2">
        <f>'Moving Avg'!G1028</f>
        <v>0.28519999999999995</v>
      </c>
      <c r="I1028" s="2">
        <f>'Moving Avg'!H1028</f>
        <v>0.3071500000000002</v>
      </c>
      <c r="J1028" s="5" t="str">
        <f>OBV!F1028</f>
        <v>BULLISH</v>
      </c>
      <c r="K1028" s="5" t="str">
        <f>OBV!G1028</f>
        <v>WEAK</v>
      </c>
      <c r="L1028" s="5" t="str">
        <f>OBV!H1028</f>
        <v>CONFIRMED BULLISH</v>
      </c>
      <c r="M1028" s="7">
        <f t="shared" si="160"/>
        <v>0</v>
      </c>
      <c r="N1028" s="7">
        <f t="shared" si="161"/>
        <v>45</v>
      </c>
      <c r="O1028" s="7">
        <f t="shared" si="162"/>
        <v>50</v>
      </c>
      <c r="P1028" s="7">
        <f t="shared" si="163"/>
        <v>67</v>
      </c>
      <c r="Q1028" s="8">
        <f t="shared" si="164"/>
        <v>33.299999999999997</v>
      </c>
      <c r="R1028" s="8">
        <f t="shared" si="165"/>
        <v>43.25</v>
      </c>
      <c r="S1028" s="8">
        <f t="shared" si="166"/>
        <v>49.400000000000006</v>
      </c>
      <c r="T1028" s="8">
        <f t="shared" si="167"/>
        <v>40.5</v>
      </c>
      <c r="U1028" s="7">
        <f t="shared" si="168"/>
        <v>41.983333333333334</v>
      </c>
      <c r="V1028" s="7">
        <f t="shared" si="169"/>
        <v>41.612499999999997</v>
      </c>
    </row>
    <row r="1029" spans="1:22" ht="13.5" x14ac:dyDescent="0.25">
      <c r="A1029" s="3">
        <f>RSI!A1029</f>
        <v>43808</v>
      </c>
      <c r="B1029" s="2">
        <f>RSI!B1029</f>
        <v>0.36</v>
      </c>
      <c r="C1029" s="2">
        <f>RSI!I1029</f>
        <v>93.207805199939713</v>
      </c>
      <c r="D1029" s="2">
        <f>MACD!E1029</f>
        <v>-2.8127229376016638E-2</v>
      </c>
      <c r="E1029" s="2">
        <f>MACD!F1029</f>
        <v>-1.8376938057590681E-2</v>
      </c>
      <c r="F1029" s="2">
        <f>'Moving Avg'!D1029</f>
        <v>0.34199999999999997</v>
      </c>
      <c r="G1029" s="2">
        <f>'Moving Avg'!F1029</f>
        <v>0.30149999999999999</v>
      </c>
      <c r="H1029" s="2">
        <f>'Moving Avg'!G1029</f>
        <v>0.28720000000000001</v>
      </c>
      <c r="I1029" s="2">
        <f>'Moving Avg'!H1029</f>
        <v>0.30685000000000018</v>
      </c>
      <c r="J1029" s="5" t="str">
        <f>OBV!F1029</f>
        <v>BULLISH</v>
      </c>
      <c r="K1029" s="5" t="str">
        <f>OBV!G1029</f>
        <v>WEAK</v>
      </c>
      <c r="L1029" s="5" t="str">
        <f>OBV!H1029</f>
        <v>CONFIRMED BULLISH</v>
      </c>
      <c r="M1029" s="7">
        <f t="shared" si="160"/>
        <v>0</v>
      </c>
      <c r="N1029" s="7">
        <f t="shared" si="161"/>
        <v>45</v>
      </c>
      <c r="O1029" s="7">
        <f t="shared" si="162"/>
        <v>50</v>
      </c>
      <c r="P1029" s="7">
        <f t="shared" si="163"/>
        <v>67</v>
      </c>
      <c r="Q1029" s="8">
        <f t="shared" si="164"/>
        <v>33.299999999999997</v>
      </c>
      <c r="R1029" s="8">
        <f t="shared" si="165"/>
        <v>43.25</v>
      </c>
      <c r="S1029" s="8">
        <f t="shared" si="166"/>
        <v>49.400000000000006</v>
      </c>
      <c r="T1029" s="8">
        <f t="shared" si="167"/>
        <v>40.5</v>
      </c>
      <c r="U1029" s="7">
        <f t="shared" si="168"/>
        <v>41.983333333333334</v>
      </c>
      <c r="V1029" s="7">
        <f t="shared" si="169"/>
        <v>41.612499999999997</v>
      </c>
    </row>
    <row r="1030" spans="1:22" ht="13.5" x14ac:dyDescent="0.25">
      <c r="A1030" s="3">
        <f>RSI!A1030</f>
        <v>43809</v>
      </c>
      <c r="B1030" s="2">
        <f>RSI!B1030</f>
        <v>0.37</v>
      </c>
      <c r="C1030" s="2">
        <f>RSI!I1030</f>
        <v>94.148209820505727</v>
      </c>
      <c r="D1030" s="2">
        <f>MACD!E1030</f>
        <v>-2.9544769814591865E-2</v>
      </c>
      <c r="E1030" s="2">
        <f>MACD!F1030</f>
        <v>-2.0610504408990919E-2</v>
      </c>
      <c r="F1030" s="2">
        <f>'Moving Avg'!D1030</f>
        <v>0.35</v>
      </c>
      <c r="G1030" s="2">
        <f>'Moving Avg'!F1030</f>
        <v>0.30649999999999999</v>
      </c>
      <c r="H1030" s="2">
        <f>'Moving Avg'!G1030</f>
        <v>0.28939999999999999</v>
      </c>
      <c r="I1030" s="2">
        <f>'Moving Avg'!H1030</f>
        <v>0.3066500000000002</v>
      </c>
      <c r="J1030" s="5" t="str">
        <f>OBV!F1030</f>
        <v>BULLISH</v>
      </c>
      <c r="K1030" s="5" t="str">
        <f>OBV!G1030</f>
        <v>WEAK</v>
      </c>
      <c r="L1030" s="5" t="str">
        <f>OBV!H1030</f>
        <v>CONFIRMED BULLISH</v>
      </c>
      <c r="M1030" s="7">
        <f t="shared" si="160"/>
        <v>0</v>
      </c>
      <c r="N1030" s="7">
        <f t="shared" si="161"/>
        <v>45</v>
      </c>
      <c r="O1030" s="7">
        <f t="shared" si="162"/>
        <v>50</v>
      </c>
      <c r="P1030" s="7">
        <f t="shared" si="163"/>
        <v>67</v>
      </c>
      <c r="Q1030" s="8">
        <f t="shared" si="164"/>
        <v>33.299999999999997</v>
      </c>
      <c r="R1030" s="8">
        <f t="shared" si="165"/>
        <v>43.25</v>
      </c>
      <c r="S1030" s="8">
        <f t="shared" si="166"/>
        <v>49.400000000000006</v>
      </c>
      <c r="T1030" s="8">
        <f t="shared" si="167"/>
        <v>40.5</v>
      </c>
      <c r="U1030" s="7">
        <f t="shared" si="168"/>
        <v>41.983333333333334</v>
      </c>
      <c r="V1030" s="7">
        <f t="shared" si="169"/>
        <v>41.612499999999997</v>
      </c>
    </row>
    <row r="1031" spans="1:22" ht="13.5" x14ac:dyDescent="0.25">
      <c r="A1031" s="3">
        <f>RSI!A1031</f>
        <v>43810</v>
      </c>
      <c r="B1031" s="2">
        <f>RSI!B1031</f>
        <v>0.38</v>
      </c>
      <c r="C1031" s="2">
        <f>RSI!I1031</f>
        <v>94.907519109278326</v>
      </c>
      <c r="D1031" s="2">
        <f>MACD!E1031</f>
        <v>-3.0318685886813579E-2</v>
      </c>
      <c r="E1031" s="2">
        <f>MACD!F1031</f>
        <v>-2.2552140704555454E-2</v>
      </c>
      <c r="F1031" s="2">
        <f>'Moving Avg'!D1031</f>
        <v>0.36</v>
      </c>
      <c r="G1031" s="2">
        <f>'Moving Avg'!F1031</f>
        <v>0.31199999999999994</v>
      </c>
      <c r="H1031" s="2">
        <f>'Moving Avg'!G1031</f>
        <v>0.2918</v>
      </c>
      <c r="I1031" s="2">
        <f>'Moving Avg'!H1031</f>
        <v>0.30655000000000027</v>
      </c>
      <c r="J1031" s="5" t="str">
        <f>OBV!F1031</f>
        <v>BULLISH</v>
      </c>
      <c r="K1031" s="5" t="str">
        <f>OBV!G1031</f>
        <v>WEAK</v>
      </c>
      <c r="L1031" s="5" t="str">
        <f>OBV!H1031</f>
        <v>CONFIRMED BULLISH</v>
      </c>
      <c r="M1031" s="7">
        <f t="shared" si="160"/>
        <v>0</v>
      </c>
      <c r="N1031" s="7">
        <f t="shared" si="161"/>
        <v>45</v>
      </c>
      <c r="O1031" s="7">
        <f t="shared" si="162"/>
        <v>50</v>
      </c>
      <c r="P1031" s="7">
        <f t="shared" si="163"/>
        <v>67</v>
      </c>
      <c r="Q1031" s="8">
        <f t="shared" si="164"/>
        <v>33.299999999999997</v>
      </c>
      <c r="R1031" s="8">
        <f t="shared" si="165"/>
        <v>43.25</v>
      </c>
      <c r="S1031" s="8">
        <f t="shared" si="166"/>
        <v>49.400000000000006</v>
      </c>
      <c r="T1031" s="8">
        <f t="shared" si="167"/>
        <v>40.5</v>
      </c>
      <c r="U1031" s="7">
        <f t="shared" si="168"/>
        <v>41.983333333333334</v>
      </c>
      <c r="V1031" s="7">
        <f t="shared" si="169"/>
        <v>41.612499999999997</v>
      </c>
    </row>
    <row r="1032" spans="1:22" ht="13.5" x14ac:dyDescent="0.25">
      <c r="A1032" s="3">
        <f>RSI!A1032</f>
        <v>43811</v>
      </c>
      <c r="B1032" s="2">
        <f>RSI!B1032</f>
        <v>0.38</v>
      </c>
      <c r="C1032" s="2">
        <f>RSI!I1032</f>
        <v>94.907519109278326</v>
      </c>
      <c r="D1032" s="2">
        <f>MACD!E1032</f>
        <v>-3.1377239095684573E-2</v>
      </c>
      <c r="E1032" s="2">
        <f>MACD!F1032</f>
        <v>-2.431716038278128E-2</v>
      </c>
      <c r="F1032" s="2">
        <f>'Moving Avg'!D1032</f>
        <v>0.36799999999999999</v>
      </c>
      <c r="G1032" s="2">
        <f>'Moving Avg'!F1032</f>
        <v>0.3175</v>
      </c>
      <c r="H1032" s="2">
        <f>'Moving Avg'!G1032</f>
        <v>0.29400000000000004</v>
      </c>
      <c r="I1032" s="2">
        <f>'Moving Avg'!H1032</f>
        <v>0.30645000000000028</v>
      </c>
      <c r="J1032" s="5" t="str">
        <f>OBV!F1032</f>
        <v>BULLISH</v>
      </c>
      <c r="K1032" s="5" t="str">
        <f>OBV!G1032</f>
        <v>WEAK</v>
      </c>
      <c r="L1032" s="5" t="str">
        <f>OBV!H1032</f>
        <v>CONFIRMED BULLISH</v>
      </c>
      <c r="M1032" s="7">
        <f t="shared" si="160"/>
        <v>0</v>
      </c>
      <c r="N1032" s="7">
        <f t="shared" si="161"/>
        <v>45</v>
      </c>
      <c r="O1032" s="7">
        <f t="shared" si="162"/>
        <v>50</v>
      </c>
      <c r="P1032" s="7">
        <f t="shared" si="163"/>
        <v>67</v>
      </c>
      <c r="Q1032" s="8">
        <f t="shared" si="164"/>
        <v>33.299999999999997</v>
      </c>
      <c r="R1032" s="8">
        <f t="shared" si="165"/>
        <v>43.25</v>
      </c>
      <c r="S1032" s="8">
        <f t="shared" si="166"/>
        <v>49.400000000000006</v>
      </c>
      <c r="T1032" s="8">
        <f t="shared" si="167"/>
        <v>40.5</v>
      </c>
      <c r="U1032" s="7">
        <f t="shared" si="168"/>
        <v>41.983333333333334</v>
      </c>
      <c r="V1032" s="7">
        <f t="shared" si="169"/>
        <v>41.612499999999997</v>
      </c>
    </row>
    <row r="1033" spans="1:22" ht="13.5" x14ac:dyDescent="0.25">
      <c r="A1033" s="3">
        <f>RSI!A1033</f>
        <v>43812</v>
      </c>
      <c r="B1033" s="2">
        <f>RSI!B1033</f>
        <v>0.37</v>
      </c>
      <c r="C1033" s="2">
        <f>RSI!I1033</f>
        <v>82.493334672778474</v>
      </c>
      <c r="D1033" s="2">
        <f>MACD!E1033</f>
        <v>-3.0367533044564243E-2</v>
      </c>
      <c r="E1033" s="2">
        <f>MACD!F1033</f>
        <v>-2.5527234915137875E-2</v>
      </c>
      <c r="F1033" s="2">
        <f>'Moving Avg'!D1033</f>
        <v>0.372</v>
      </c>
      <c r="G1033" s="2">
        <f>'Moving Avg'!F1033</f>
        <v>0.32250000000000001</v>
      </c>
      <c r="H1033" s="2">
        <f>'Moving Avg'!G1033</f>
        <v>0.29600000000000004</v>
      </c>
      <c r="I1033" s="2">
        <f>'Moving Avg'!H1033</f>
        <v>0.30630000000000024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  <c r="M1033" s="7">
        <f t="shared" si="160"/>
        <v>0</v>
      </c>
      <c r="N1033" s="7">
        <f t="shared" si="161"/>
        <v>45</v>
      </c>
      <c r="O1033" s="7">
        <f t="shared" si="162"/>
        <v>50</v>
      </c>
      <c r="P1033" s="7">
        <f t="shared" si="163"/>
        <v>83.5</v>
      </c>
      <c r="Q1033" s="8">
        <f t="shared" si="164"/>
        <v>35.774999999999999</v>
      </c>
      <c r="R1033" s="8">
        <f t="shared" si="165"/>
        <v>47.375</v>
      </c>
      <c r="S1033" s="8">
        <f t="shared" si="166"/>
        <v>56.825000000000003</v>
      </c>
      <c r="T1033" s="8">
        <f t="shared" si="167"/>
        <v>44.625</v>
      </c>
      <c r="U1033" s="7">
        <f t="shared" si="168"/>
        <v>46.658333333333339</v>
      </c>
      <c r="V1033" s="7">
        <f t="shared" si="169"/>
        <v>46.150000000000006</v>
      </c>
    </row>
    <row r="1034" spans="1:22" ht="13.5" x14ac:dyDescent="0.25">
      <c r="A1034" s="3">
        <f>RSI!A1034</f>
        <v>43815</v>
      </c>
      <c r="B1034" s="2">
        <f>RSI!B1034</f>
        <v>0.36</v>
      </c>
      <c r="C1034" s="2">
        <f>RSI!I1034</f>
        <v>72.307726562872347</v>
      </c>
      <c r="D1034" s="2">
        <f>MACD!E1034</f>
        <v>-2.7520982343036238E-2</v>
      </c>
      <c r="E1034" s="2">
        <f>MACD!F1034</f>
        <v>-2.5925984400717549E-2</v>
      </c>
      <c r="F1034" s="2">
        <f>'Moving Avg'!D1034</f>
        <v>0.372</v>
      </c>
      <c r="G1034" s="2">
        <f>'Moving Avg'!F1034</f>
        <v>0.32700000000000007</v>
      </c>
      <c r="H1034" s="2">
        <f>'Moving Avg'!G1034</f>
        <v>0.29779999999999995</v>
      </c>
      <c r="I1034" s="2">
        <f>'Moving Avg'!H1034</f>
        <v>0.30615000000000026</v>
      </c>
      <c r="J1034" s="5" t="str">
        <f>OBV!F1034</f>
        <v>BULLISH</v>
      </c>
      <c r="K1034" s="5" t="str">
        <f>OBV!G1034</f>
        <v>NEUTRAL</v>
      </c>
      <c r="L1034" s="5" t="str">
        <f>OBV!H1034</f>
        <v>NEUTRAL</v>
      </c>
      <c r="M1034" s="7">
        <f t="shared" si="160"/>
        <v>0</v>
      </c>
      <c r="N1034" s="7">
        <f t="shared" si="161"/>
        <v>45</v>
      </c>
      <c r="O1034" s="7">
        <f t="shared" si="162"/>
        <v>50</v>
      </c>
      <c r="P1034" s="7">
        <f t="shared" si="163"/>
        <v>49.5</v>
      </c>
      <c r="Q1034" s="8">
        <f t="shared" si="164"/>
        <v>30.675000000000001</v>
      </c>
      <c r="R1034" s="8">
        <f t="shared" si="165"/>
        <v>38.875</v>
      </c>
      <c r="S1034" s="8">
        <f t="shared" si="166"/>
        <v>41.525000000000006</v>
      </c>
      <c r="T1034" s="8">
        <f t="shared" si="167"/>
        <v>36.125</v>
      </c>
      <c r="U1034" s="7">
        <f t="shared" si="168"/>
        <v>37.024999999999999</v>
      </c>
      <c r="V1034" s="7">
        <f t="shared" si="169"/>
        <v>36.799999999999997</v>
      </c>
    </row>
    <row r="1035" spans="1:22" ht="13.5" x14ac:dyDescent="0.25">
      <c r="A1035" s="3">
        <f>RSI!A1035</f>
        <v>43816</v>
      </c>
      <c r="B1035" s="2">
        <f>RSI!B1035</f>
        <v>0.35</v>
      </c>
      <c r="C1035" s="2">
        <f>RSI!I1035</f>
        <v>63.821410808830983</v>
      </c>
      <c r="D1035" s="2">
        <f>MACD!E1035</f>
        <v>-2.457828897468195E-2</v>
      </c>
      <c r="E1035" s="2">
        <f>MACD!F1035</f>
        <v>-2.565644531551043E-2</v>
      </c>
      <c r="F1035" s="2">
        <f>'Moving Avg'!D1035</f>
        <v>0.36799999999999999</v>
      </c>
      <c r="G1035" s="2">
        <f>'Moving Avg'!F1035</f>
        <v>0.33100000000000002</v>
      </c>
      <c r="H1035" s="2">
        <f>'Moving Avg'!G1035</f>
        <v>0.2994</v>
      </c>
      <c r="I1035" s="2">
        <f>'Moving Avg'!H1035</f>
        <v>0.30605000000000027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  <c r="M1035" s="7">
        <f t="shared" si="160"/>
        <v>25</v>
      </c>
      <c r="N1035" s="7">
        <f t="shared" si="161"/>
        <v>0</v>
      </c>
      <c r="O1035" s="7">
        <f t="shared" si="162"/>
        <v>50</v>
      </c>
      <c r="P1035" s="7">
        <f t="shared" si="163"/>
        <v>16.5</v>
      </c>
      <c r="Q1035" s="8">
        <f t="shared" si="164"/>
        <v>18.725000000000001</v>
      </c>
      <c r="R1035" s="8">
        <f t="shared" si="165"/>
        <v>26.625</v>
      </c>
      <c r="S1035" s="8">
        <f t="shared" si="166"/>
        <v>23.675000000000001</v>
      </c>
      <c r="T1035" s="8">
        <f t="shared" si="167"/>
        <v>22.875</v>
      </c>
      <c r="U1035" s="7">
        <f t="shared" si="168"/>
        <v>23.008333333333336</v>
      </c>
      <c r="V1035" s="7">
        <f t="shared" si="169"/>
        <v>22.975000000000001</v>
      </c>
    </row>
    <row r="1036" spans="1:22" ht="13.5" x14ac:dyDescent="0.25">
      <c r="A1036" s="3">
        <f>RSI!A1036</f>
        <v>43817</v>
      </c>
      <c r="B1036" s="2">
        <f>RSI!B1036</f>
        <v>0.35</v>
      </c>
      <c r="C1036" s="2">
        <f>RSI!I1036</f>
        <v>63.821410808830976</v>
      </c>
      <c r="D1036" s="2">
        <f>MACD!E1036</f>
        <v>-2.2220585749051835E-2</v>
      </c>
      <c r="E1036" s="2">
        <f>MACD!F1036</f>
        <v>-2.4969273402218713E-2</v>
      </c>
      <c r="F1036" s="2">
        <f>'Moving Avg'!D1036</f>
        <v>0.36199999999999999</v>
      </c>
      <c r="G1036" s="2">
        <f>'Moving Avg'!F1036</f>
        <v>0.33500000000000002</v>
      </c>
      <c r="H1036" s="2">
        <f>'Moving Avg'!G1036</f>
        <v>0.30099999999999999</v>
      </c>
      <c r="I1036" s="2">
        <f>'Moving Avg'!H1036</f>
        <v>0.30600000000000027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  <c r="M1036" s="7">
        <f t="shared" si="160"/>
        <v>25</v>
      </c>
      <c r="N1036" s="7">
        <f t="shared" si="161"/>
        <v>0</v>
      </c>
      <c r="O1036" s="7">
        <f t="shared" si="162"/>
        <v>50</v>
      </c>
      <c r="P1036" s="7">
        <f t="shared" si="163"/>
        <v>16.5</v>
      </c>
      <c r="Q1036" s="8">
        <f t="shared" si="164"/>
        <v>18.725000000000001</v>
      </c>
      <c r="R1036" s="8">
        <f t="shared" si="165"/>
        <v>26.625</v>
      </c>
      <c r="S1036" s="8">
        <f t="shared" si="166"/>
        <v>23.675000000000001</v>
      </c>
      <c r="T1036" s="8">
        <f t="shared" si="167"/>
        <v>22.875</v>
      </c>
      <c r="U1036" s="7">
        <f t="shared" si="168"/>
        <v>23.008333333333336</v>
      </c>
      <c r="V1036" s="7">
        <f t="shared" si="169"/>
        <v>22.975000000000001</v>
      </c>
    </row>
    <row r="1037" spans="1:22" ht="13.5" x14ac:dyDescent="0.25">
      <c r="A1037" s="3">
        <f>RSI!A1037</f>
        <v>43818</v>
      </c>
      <c r="B1037" s="2">
        <f>RSI!B1037</f>
        <v>0.35</v>
      </c>
      <c r="C1037" s="2">
        <f>RSI!I1037</f>
        <v>63.821410808830976</v>
      </c>
      <c r="D1037" s="2">
        <f>MACD!E1037</f>
        <v>-1.8809615008184344E-2</v>
      </c>
      <c r="E1037" s="2">
        <f>MACD!F1037</f>
        <v>-2.3737341723411839E-2</v>
      </c>
      <c r="F1037" s="2">
        <f>'Moving Avg'!D1037</f>
        <v>0.35600000000000004</v>
      </c>
      <c r="G1037" s="2">
        <f>'Moving Avg'!F1037</f>
        <v>0.33849999999999991</v>
      </c>
      <c r="H1037" s="2">
        <f>'Moving Avg'!G1037</f>
        <v>0.30259999999999992</v>
      </c>
      <c r="I1037" s="2">
        <f>'Moving Avg'!H1037</f>
        <v>0.30600000000000027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  <c r="M1037" s="7">
        <f t="shared" si="160"/>
        <v>25</v>
      </c>
      <c r="N1037" s="7">
        <f t="shared" si="161"/>
        <v>0</v>
      </c>
      <c r="O1037" s="7">
        <f t="shared" si="162"/>
        <v>50</v>
      </c>
      <c r="P1037" s="7">
        <f t="shared" si="163"/>
        <v>16.5</v>
      </c>
      <c r="Q1037" s="8">
        <f t="shared" si="164"/>
        <v>18.725000000000001</v>
      </c>
      <c r="R1037" s="8">
        <f t="shared" si="165"/>
        <v>26.625</v>
      </c>
      <c r="S1037" s="8">
        <f t="shared" si="166"/>
        <v>23.675000000000001</v>
      </c>
      <c r="T1037" s="8">
        <f t="shared" si="167"/>
        <v>22.875</v>
      </c>
      <c r="U1037" s="7">
        <f t="shared" si="168"/>
        <v>23.008333333333336</v>
      </c>
      <c r="V1037" s="7">
        <f t="shared" si="169"/>
        <v>22.975000000000001</v>
      </c>
    </row>
    <row r="1038" spans="1:22" ht="13.5" x14ac:dyDescent="0.25">
      <c r="A1038" s="3">
        <f>RSI!A1038</f>
        <v>43819</v>
      </c>
      <c r="B1038" s="2">
        <f>RSI!B1038</f>
        <v>0.35</v>
      </c>
      <c r="C1038" s="2">
        <f>RSI!I1038</f>
        <v>63.821410808830969</v>
      </c>
      <c r="D1038" s="2">
        <f>MACD!E1038</f>
        <v>-1.4498346023080977E-2</v>
      </c>
      <c r="E1038" s="2">
        <f>MACD!F1038</f>
        <v>-2.1889542583345668E-2</v>
      </c>
      <c r="F1038" s="2">
        <f>'Moving Avg'!D1038</f>
        <v>0.35200000000000004</v>
      </c>
      <c r="G1038" s="2">
        <f>'Moving Avg'!F1038</f>
        <v>0.34149999999999997</v>
      </c>
      <c r="H1038" s="2">
        <f>'Moving Avg'!G1038</f>
        <v>0.30399999999999994</v>
      </c>
      <c r="I1038" s="2">
        <f>'Moving Avg'!H1038</f>
        <v>0.30605000000000027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  <c r="M1038" s="7">
        <f t="shared" si="160"/>
        <v>25</v>
      </c>
      <c r="N1038" s="7">
        <f t="shared" si="161"/>
        <v>0</v>
      </c>
      <c r="O1038" s="7">
        <f t="shared" si="162"/>
        <v>50</v>
      </c>
      <c r="P1038" s="7">
        <f t="shared" si="163"/>
        <v>16.5</v>
      </c>
      <c r="Q1038" s="8">
        <f t="shared" si="164"/>
        <v>18.725000000000001</v>
      </c>
      <c r="R1038" s="8">
        <f t="shared" si="165"/>
        <v>26.625</v>
      </c>
      <c r="S1038" s="8">
        <f t="shared" si="166"/>
        <v>23.675000000000001</v>
      </c>
      <c r="T1038" s="8">
        <f t="shared" si="167"/>
        <v>22.875</v>
      </c>
      <c r="U1038" s="7">
        <f t="shared" si="168"/>
        <v>23.008333333333336</v>
      </c>
      <c r="V1038" s="7">
        <f t="shared" si="169"/>
        <v>22.975000000000001</v>
      </c>
    </row>
    <row r="1039" spans="1:22" ht="13.5" x14ac:dyDescent="0.25">
      <c r="A1039" s="3">
        <f>RSI!A1039</f>
        <v>43822</v>
      </c>
      <c r="B1039" s="2">
        <f>RSI!B1039</f>
        <v>0.33</v>
      </c>
      <c r="C1039" s="2">
        <f>RSI!I1039</f>
        <v>48.506803500127724</v>
      </c>
      <c r="D1039" s="2">
        <f>MACD!E1039</f>
        <v>-7.9354048407568878E-3</v>
      </c>
      <c r="E1039" s="2">
        <f>MACD!F1039</f>
        <v>-1.909871503482791E-2</v>
      </c>
      <c r="F1039" s="2">
        <f>'Moving Avg'!D1039</f>
        <v>0.34599999999999997</v>
      </c>
      <c r="G1039" s="2">
        <f>'Moving Avg'!F1039</f>
        <v>0.34349999999999997</v>
      </c>
      <c r="H1039" s="2">
        <f>'Moving Avg'!G1039</f>
        <v>0.30499999999999994</v>
      </c>
      <c r="I1039" s="2">
        <f>'Moving Avg'!H1039</f>
        <v>0.30600000000000027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  <c r="M1039" s="7">
        <f t="shared" si="160"/>
        <v>25</v>
      </c>
      <c r="N1039" s="7">
        <f t="shared" si="161"/>
        <v>0</v>
      </c>
      <c r="O1039" s="7">
        <f t="shared" si="162"/>
        <v>50</v>
      </c>
      <c r="P1039" s="7">
        <f t="shared" si="163"/>
        <v>16.5</v>
      </c>
      <c r="Q1039" s="8">
        <f t="shared" si="164"/>
        <v>18.725000000000001</v>
      </c>
      <c r="R1039" s="8">
        <f t="shared" si="165"/>
        <v>26.625</v>
      </c>
      <c r="S1039" s="8">
        <f t="shared" si="166"/>
        <v>23.675000000000001</v>
      </c>
      <c r="T1039" s="8">
        <f t="shared" si="167"/>
        <v>22.875</v>
      </c>
      <c r="U1039" s="7">
        <f t="shared" si="168"/>
        <v>23.008333333333336</v>
      </c>
      <c r="V1039" s="7">
        <f t="shared" si="169"/>
        <v>22.975000000000001</v>
      </c>
    </row>
    <row r="1040" spans="1:22" ht="13.5" x14ac:dyDescent="0.25">
      <c r="A1040" s="3">
        <f>RSI!A1040</f>
        <v>43823</v>
      </c>
      <c r="B1040" s="2">
        <f>RSI!B1040</f>
        <v>0.33</v>
      </c>
      <c r="C1040" s="2">
        <f>RSI!I1040</f>
        <v>48.506803500127724</v>
      </c>
      <c r="D1040" s="2">
        <f>MACD!E1040</f>
        <v>-8.2272551169099151E-4</v>
      </c>
      <c r="E1040" s="2">
        <f>MACD!F1040</f>
        <v>-1.5443517130200528E-2</v>
      </c>
      <c r="F1040" s="2">
        <f>'Moving Avg'!D1040</f>
        <v>0.34199999999999997</v>
      </c>
      <c r="G1040" s="2">
        <f>'Moving Avg'!F1040</f>
        <v>0.34499999999999997</v>
      </c>
      <c r="H1040" s="2">
        <f>'Moving Avg'!G1040</f>
        <v>0.30599999999999999</v>
      </c>
      <c r="I1040" s="2">
        <f>'Moving Avg'!H1040</f>
        <v>0.30595000000000028</v>
      </c>
      <c r="J1040" s="5" t="str">
        <f>OBV!F1040</f>
        <v>BEARISH</v>
      </c>
      <c r="K1040" s="5" t="str">
        <f>OBV!G1040</f>
        <v>NEUTRAL</v>
      </c>
      <c r="L1040" s="5" t="str">
        <f>OBV!H1040</f>
        <v>CONFIRMED BEARISH</v>
      </c>
      <c r="M1040" s="7">
        <f t="shared" si="160"/>
        <v>25</v>
      </c>
      <c r="N1040" s="7">
        <f t="shared" si="161"/>
        <v>0</v>
      </c>
      <c r="O1040" s="7">
        <f t="shared" si="162"/>
        <v>50</v>
      </c>
      <c r="P1040" s="7">
        <f t="shared" si="163"/>
        <v>16.5</v>
      </c>
      <c r="Q1040" s="8">
        <f t="shared" si="164"/>
        <v>18.725000000000001</v>
      </c>
      <c r="R1040" s="8">
        <f t="shared" si="165"/>
        <v>26.625</v>
      </c>
      <c r="S1040" s="8">
        <f t="shared" si="166"/>
        <v>23.675000000000001</v>
      </c>
      <c r="T1040" s="8">
        <f t="shared" si="167"/>
        <v>22.875</v>
      </c>
      <c r="U1040" s="7">
        <f t="shared" si="168"/>
        <v>23.008333333333336</v>
      </c>
      <c r="V1040" s="7">
        <f t="shared" si="169"/>
        <v>22.975000000000001</v>
      </c>
    </row>
    <row r="1041" spans="1:22" ht="13.5" x14ac:dyDescent="0.25">
      <c r="A1041" s="3">
        <f>RSI!A1041</f>
        <v>43824</v>
      </c>
      <c r="B1041" s="2">
        <f>RSI!B1041</f>
        <v>0.33</v>
      </c>
      <c r="C1041" s="2">
        <f>RSI!I1041</f>
        <v>48.506803500127724</v>
      </c>
      <c r="D1041" s="2">
        <f>MACD!E1041</f>
        <v>6.7535642818699615E-3</v>
      </c>
      <c r="E1041" s="2">
        <f>MACD!F1041</f>
        <v>-1.1004100847786431E-2</v>
      </c>
      <c r="F1041" s="2">
        <f>'Moving Avg'!D1041</f>
        <v>0.33800000000000002</v>
      </c>
      <c r="G1041" s="2">
        <f>'Moving Avg'!F1041</f>
        <v>0.34599999999999997</v>
      </c>
      <c r="H1041" s="2">
        <f>'Moving Avg'!G1041</f>
        <v>0.30699999999999994</v>
      </c>
      <c r="I1041" s="2">
        <f>'Moving Avg'!H1041</f>
        <v>0.30585000000000023</v>
      </c>
      <c r="J1041" s="5" t="str">
        <f>OBV!F1041</f>
        <v>BEARISH</v>
      </c>
      <c r="K1041" s="5" t="str">
        <f>OBV!G1041</f>
        <v>NEUTRAL</v>
      </c>
      <c r="L1041" s="5" t="str">
        <f>OBV!H1041</f>
        <v>CONFIRMED BEARISH</v>
      </c>
      <c r="M1041" s="7">
        <f t="shared" si="160"/>
        <v>25</v>
      </c>
      <c r="N1041" s="7">
        <f t="shared" si="161"/>
        <v>0</v>
      </c>
      <c r="O1041" s="7">
        <f t="shared" si="162"/>
        <v>50</v>
      </c>
      <c r="P1041" s="7">
        <f t="shared" si="163"/>
        <v>16.5</v>
      </c>
      <c r="Q1041" s="8">
        <f t="shared" si="164"/>
        <v>18.725000000000001</v>
      </c>
      <c r="R1041" s="8">
        <f t="shared" si="165"/>
        <v>26.625</v>
      </c>
      <c r="S1041" s="8">
        <f t="shared" si="166"/>
        <v>23.675000000000001</v>
      </c>
      <c r="T1041" s="8">
        <f t="shared" si="167"/>
        <v>22.875</v>
      </c>
      <c r="U1041" s="7">
        <f t="shared" si="168"/>
        <v>23.008333333333336</v>
      </c>
      <c r="V1041" s="7">
        <f t="shared" si="169"/>
        <v>22.975000000000001</v>
      </c>
    </row>
    <row r="1042" spans="1:22" ht="13.5" x14ac:dyDescent="0.25">
      <c r="A1042" s="3">
        <f>RSI!A1042</f>
        <v>43825</v>
      </c>
      <c r="B1042" s="2">
        <f>RSI!B1042</f>
        <v>0.33</v>
      </c>
      <c r="C1042" s="2">
        <f>RSI!I1042</f>
        <v>48.506803500127724</v>
      </c>
      <c r="D1042" s="2">
        <f>MACD!E1042</f>
        <v>1.3182240738000395E-2</v>
      </c>
      <c r="E1042" s="2">
        <f>MACD!F1042</f>
        <v>-6.1668325306290656E-3</v>
      </c>
      <c r="F1042" s="2">
        <f>'Moving Avg'!D1042</f>
        <v>0.33400000000000002</v>
      </c>
      <c r="G1042" s="2">
        <f>'Moving Avg'!F1042</f>
        <v>0.34699999999999992</v>
      </c>
      <c r="H1042" s="2">
        <f>'Moving Avg'!G1042</f>
        <v>0.308</v>
      </c>
      <c r="I1042" s="2">
        <f>'Moving Avg'!H1042</f>
        <v>0.3057500000000003</v>
      </c>
      <c r="J1042" s="5" t="str">
        <f>OBV!F1042</f>
        <v>BEARISH</v>
      </c>
      <c r="K1042" s="5" t="str">
        <f>OBV!G1042</f>
        <v>NEUTRAL</v>
      </c>
      <c r="L1042" s="5" t="str">
        <f>OBV!H1042</f>
        <v>CONFIRMED BEARISH</v>
      </c>
      <c r="M1042" s="7">
        <f t="shared" si="160"/>
        <v>25</v>
      </c>
      <c r="N1042" s="7">
        <f t="shared" si="161"/>
        <v>0</v>
      </c>
      <c r="O1042" s="7">
        <f t="shared" si="162"/>
        <v>50</v>
      </c>
      <c r="P1042" s="7">
        <f t="shared" si="163"/>
        <v>16.5</v>
      </c>
      <c r="Q1042" s="8">
        <f t="shared" si="164"/>
        <v>18.725000000000001</v>
      </c>
      <c r="R1042" s="8">
        <f t="shared" si="165"/>
        <v>26.625</v>
      </c>
      <c r="S1042" s="8">
        <f t="shared" si="166"/>
        <v>23.675000000000001</v>
      </c>
      <c r="T1042" s="8">
        <f t="shared" si="167"/>
        <v>22.875</v>
      </c>
      <c r="U1042" s="7">
        <f t="shared" si="168"/>
        <v>23.008333333333336</v>
      </c>
      <c r="V1042" s="7">
        <f t="shared" si="169"/>
        <v>22.975000000000001</v>
      </c>
    </row>
    <row r="1043" spans="1:22" ht="13.5" x14ac:dyDescent="0.25">
      <c r="A1043" s="3">
        <f>RSI!A1043</f>
        <v>43826</v>
      </c>
      <c r="B1043" s="2">
        <f>RSI!B1043</f>
        <v>0.33</v>
      </c>
      <c r="C1043" s="2">
        <f>RSI!I1043</f>
        <v>48.506803500127724</v>
      </c>
      <c r="D1043" s="2">
        <f>MACD!E1043</f>
        <v>1.7100067126843366E-2</v>
      </c>
      <c r="E1043" s="2">
        <f>MACD!F1043</f>
        <v>-1.5134525991345794E-3</v>
      </c>
      <c r="F1043" s="2">
        <f>'Moving Avg'!D1043</f>
        <v>0.33</v>
      </c>
      <c r="G1043" s="2">
        <f>'Moving Avg'!F1043</f>
        <v>0.34749999999999998</v>
      </c>
      <c r="H1043" s="2">
        <f>'Moving Avg'!G1043</f>
        <v>0.30899999999999994</v>
      </c>
      <c r="I1043" s="2">
        <f>'Moving Avg'!H1043</f>
        <v>0.30565000000000025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  <c r="M1043" s="7">
        <f t="shared" si="160"/>
        <v>25</v>
      </c>
      <c r="N1043" s="7">
        <f t="shared" si="161"/>
        <v>0</v>
      </c>
      <c r="O1043" s="7">
        <f t="shared" si="162"/>
        <v>50</v>
      </c>
      <c r="P1043" s="7">
        <f t="shared" si="163"/>
        <v>16.5</v>
      </c>
      <c r="Q1043" s="8">
        <f t="shared" si="164"/>
        <v>18.725000000000001</v>
      </c>
      <c r="R1043" s="8">
        <f t="shared" si="165"/>
        <v>26.625</v>
      </c>
      <c r="S1043" s="8">
        <f t="shared" si="166"/>
        <v>23.675000000000001</v>
      </c>
      <c r="T1043" s="8">
        <f t="shared" si="167"/>
        <v>22.875</v>
      </c>
      <c r="U1043" s="7">
        <f t="shared" si="168"/>
        <v>23.008333333333336</v>
      </c>
      <c r="V1043" s="7">
        <f t="shared" si="169"/>
        <v>22.975000000000001</v>
      </c>
    </row>
    <row r="1044" spans="1:22" ht="13.5" x14ac:dyDescent="0.25">
      <c r="A1044" s="3">
        <f>RSI!A1044</f>
        <v>43829</v>
      </c>
      <c r="B1044" s="2">
        <f>RSI!B1044</f>
        <v>0.33</v>
      </c>
      <c r="C1044" s="2">
        <f>RSI!I1044</f>
        <v>48.506803500127724</v>
      </c>
      <c r="D1044" s="2">
        <f>MACD!E1044</f>
        <v>1.8892095583893043E-2</v>
      </c>
      <c r="E1044" s="2">
        <f>MACD!F1044</f>
        <v>2.5676570374709453E-3</v>
      </c>
      <c r="F1044" s="2">
        <f>'Moving Avg'!D1044</f>
        <v>0.33</v>
      </c>
      <c r="G1044" s="2">
        <f>'Moving Avg'!F1044</f>
        <v>0.34749999999999998</v>
      </c>
      <c r="H1044" s="2">
        <f>'Moving Avg'!G1044</f>
        <v>0.30999999999999994</v>
      </c>
      <c r="I1044" s="2">
        <f>'Moving Avg'!H1044</f>
        <v>0.30560000000000026</v>
      </c>
      <c r="J1044" s="5" t="str">
        <f>OBV!F1044</f>
        <v>NEUTRAL</v>
      </c>
      <c r="K1044" s="5" t="str">
        <f>OBV!G1044</f>
        <v>NEUTRAL</v>
      </c>
      <c r="L1044" s="5" t="str">
        <f>OBV!H1044</f>
        <v>NEUTRAL</v>
      </c>
      <c r="M1044" s="7">
        <f t="shared" si="160"/>
        <v>25</v>
      </c>
      <c r="N1044" s="7">
        <f t="shared" si="161"/>
        <v>0</v>
      </c>
      <c r="O1044" s="7">
        <f t="shared" si="162"/>
        <v>50</v>
      </c>
      <c r="P1044" s="7">
        <f t="shared" si="163"/>
        <v>33</v>
      </c>
      <c r="Q1044" s="8">
        <f t="shared" si="164"/>
        <v>21.2</v>
      </c>
      <c r="R1044" s="8">
        <f t="shared" si="165"/>
        <v>30.75</v>
      </c>
      <c r="S1044" s="8">
        <f t="shared" si="166"/>
        <v>31.1</v>
      </c>
      <c r="T1044" s="8">
        <f t="shared" si="167"/>
        <v>27</v>
      </c>
      <c r="U1044" s="7">
        <f t="shared" si="168"/>
        <v>27.683333333333337</v>
      </c>
      <c r="V1044" s="7">
        <f t="shared" si="169"/>
        <v>27.512500000000003</v>
      </c>
    </row>
    <row r="1045" spans="1:22" ht="13.5" x14ac:dyDescent="0.25">
      <c r="A1045" s="3">
        <f>RSI!A1045</f>
        <v>43830</v>
      </c>
      <c r="B1045" s="2">
        <f>RSI!B1045</f>
        <v>0.33</v>
      </c>
      <c r="C1045" s="2">
        <f>RSI!I1045</f>
        <v>48.506803500127724</v>
      </c>
      <c r="D1045" s="2">
        <f>MACD!E1045</f>
        <v>1.8884230750141229E-2</v>
      </c>
      <c r="E1045" s="2">
        <f>MACD!F1045</f>
        <v>5.8309717800050023E-3</v>
      </c>
      <c r="F1045" s="2">
        <f>'Moving Avg'!D1045</f>
        <v>0.33</v>
      </c>
      <c r="G1045" s="2">
        <f>'Moving Avg'!F1045</f>
        <v>0.34750000000000003</v>
      </c>
      <c r="H1045" s="2">
        <f>'Moving Avg'!G1045</f>
        <v>0.31099999999999989</v>
      </c>
      <c r="I1045" s="2">
        <f>'Moving Avg'!H1045</f>
        <v>0.30560000000000026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  <c r="M1045" s="7">
        <f t="shared" si="160"/>
        <v>25</v>
      </c>
      <c r="N1045" s="7">
        <f t="shared" si="161"/>
        <v>0</v>
      </c>
      <c r="O1045" s="7">
        <f t="shared" si="162"/>
        <v>50</v>
      </c>
      <c r="P1045" s="7">
        <f t="shared" si="163"/>
        <v>33</v>
      </c>
      <c r="Q1045" s="8">
        <f t="shared" si="164"/>
        <v>21.2</v>
      </c>
      <c r="R1045" s="8">
        <f t="shared" si="165"/>
        <v>30.75</v>
      </c>
      <c r="S1045" s="8">
        <f t="shared" si="166"/>
        <v>31.1</v>
      </c>
      <c r="T1045" s="8">
        <f t="shared" si="167"/>
        <v>27</v>
      </c>
      <c r="U1045" s="7">
        <f t="shared" si="168"/>
        <v>27.683333333333337</v>
      </c>
      <c r="V1045" s="7">
        <f t="shared" si="169"/>
        <v>27.512500000000003</v>
      </c>
    </row>
    <row r="1046" spans="1:22" ht="13.5" x14ac:dyDescent="0.25">
      <c r="A1046" s="3">
        <f>RSI!A1046</f>
        <v>43832</v>
      </c>
      <c r="B1046" s="2">
        <f>RSI!B1046</f>
        <v>0.33</v>
      </c>
      <c r="C1046" s="2">
        <f>RSI!I1046</f>
        <v>48.506803500127724</v>
      </c>
      <c r="D1046" s="2">
        <f>MACD!E1046</f>
        <v>1.8890784162442276E-2</v>
      </c>
      <c r="E1046" s="2">
        <f>MACD!F1046</f>
        <v>8.4429342564924584E-3</v>
      </c>
      <c r="F1046" s="2">
        <f>'Moving Avg'!D1046</f>
        <v>0.33</v>
      </c>
      <c r="G1046" s="2">
        <f>'Moving Avg'!F1046</f>
        <v>0.34750000000000003</v>
      </c>
      <c r="H1046" s="2">
        <f>'Moving Avg'!G1046</f>
        <v>0.31199999999999994</v>
      </c>
      <c r="I1046" s="2">
        <f>'Moving Avg'!H1046</f>
        <v>0.30555000000000027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  <c r="M1046" s="7">
        <f t="shared" si="160"/>
        <v>25</v>
      </c>
      <c r="N1046" s="7">
        <f t="shared" si="161"/>
        <v>0</v>
      </c>
      <c r="O1046" s="7">
        <f t="shared" si="162"/>
        <v>50</v>
      </c>
      <c r="P1046" s="7">
        <f t="shared" si="163"/>
        <v>33</v>
      </c>
      <c r="Q1046" s="8">
        <f t="shared" si="164"/>
        <v>21.2</v>
      </c>
      <c r="R1046" s="8">
        <f t="shared" si="165"/>
        <v>30.75</v>
      </c>
      <c r="S1046" s="8">
        <f t="shared" si="166"/>
        <v>31.1</v>
      </c>
      <c r="T1046" s="8">
        <f t="shared" si="167"/>
        <v>27</v>
      </c>
      <c r="U1046" s="7">
        <f t="shared" si="168"/>
        <v>27.683333333333337</v>
      </c>
      <c r="V1046" s="7">
        <f t="shared" si="169"/>
        <v>27.512500000000003</v>
      </c>
    </row>
    <row r="1047" spans="1:22" ht="13.5" x14ac:dyDescent="0.25">
      <c r="A1047" s="3">
        <f>RSI!A1047</f>
        <v>43833</v>
      </c>
      <c r="B1047" s="2">
        <f>RSI!B1047</f>
        <v>0.33</v>
      </c>
      <c r="C1047" s="2">
        <f>RSI!I1047</f>
        <v>48.506803500127724</v>
      </c>
      <c r="D1047" s="2">
        <f>MACD!E1047</f>
        <v>1.8908559238604683E-2</v>
      </c>
      <c r="E1047" s="2">
        <f>MACD!F1047</f>
        <v>1.0536059252914905E-2</v>
      </c>
      <c r="F1047" s="2">
        <f>'Moving Avg'!D1047</f>
        <v>0.33</v>
      </c>
      <c r="G1047" s="2">
        <f>'Moving Avg'!F1047</f>
        <v>0.34700000000000003</v>
      </c>
      <c r="H1047" s="2">
        <f>'Moving Avg'!G1047</f>
        <v>0.31299999999999994</v>
      </c>
      <c r="I1047" s="2">
        <f>'Moving Avg'!H1047</f>
        <v>0.30550000000000027</v>
      </c>
      <c r="J1047" s="5" t="str">
        <f>OBV!F1047</f>
        <v>NEUTRAL</v>
      </c>
      <c r="K1047" s="5" t="str">
        <f>OBV!G1047</f>
        <v>NEUTRAL</v>
      </c>
      <c r="L1047" s="5" t="str">
        <f>OBV!H1047</f>
        <v>NEUTRAL</v>
      </c>
      <c r="M1047" s="7">
        <f t="shared" si="160"/>
        <v>25</v>
      </c>
      <c r="N1047" s="7">
        <f t="shared" si="161"/>
        <v>0</v>
      </c>
      <c r="O1047" s="7">
        <f t="shared" si="162"/>
        <v>50</v>
      </c>
      <c r="P1047" s="7">
        <f t="shared" si="163"/>
        <v>33</v>
      </c>
      <c r="Q1047" s="8">
        <f t="shared" si="164"/>
        <v>21.2</v>
      </c>
      <c r="R1047" s="8">
        <f t="shared" si="165"/>
        <v>30.75</v>
      </c>
      <c r="S1047" s="8">
        <f t="shared" si="166"/>
        <v>31.1</v>
      </c>
      <c r="T1047" s="8">
        <f t="shared" si="167"/>
        <v>27</v>
      </c>
      <c r="U1047" s="7">
        <f t="shared" si="168"/>
        <v>27.683333333333337</v>
      </c>
      <c r="V1047" s="7">
        <f t="shared" si="169"/>
        <v>27.512500000000003</v>
      </c>
    </row>
    <row r="1048" spans="1:22" ht="13.5" x14ac:dyDescent="0.25">
      <c r="A1048" s="3">
        <f>RSI!A1048</f>
        <v>43836</v>
      </c>
      <c r="B1048" s="2">
        <f>RSI!B1048</f>
        <v>0.34</v>
      </c>
      <c r="C1048" s="2">
        <f>RSI!I1048</f>
        <v>58.263224147628272</v>
      </c>
      <c r="D1048" s="2">
        <f>MACD!E1048</f>
        <v>1.8194182910941548E-2</v>
      </c>
      <c r="E1048" s="2">
        <f>MACD!F1048</f>
        <v>1.2067683984520234E-2</v>
      </c>
      <c r="F1048" s="2">
        <f>'Moving Avg'!D1048</f>
        <v>0.33200000000000002</v>
      </c>
      <c r="G1048" s="2">
        <f>'Moving Avg'!F1048</f>
        <v>0.34650000000000003</v>
      </c>
      <c r="H1048" s="2">
        <f>'Moving Avg'!G1048</f>
        <v>0.31419999999999992</v>
      </c>
      <c r="I1048" s="2">
        <f>'Moving Avg'!H1048</f>
        <v>0.30550000000000027</v>
      </c>
      <c r="J1048" s="5" t="str">
        <f>OBV!F1048</f>
        <v>NEUTRAL</v>
      </c>
      <c r="K1048" s="5" t="str">
        <f>OBV!G1048</f>
        <v>NEUTRAL</v>
      </c>
      <c r="L1048" s="5" t="str">
        <f>OBV!H1048</f>
        <v>NEUTRAL</v>
      </c>
      <c r="M1048" s="7">
        <f t="shared" si="160"/>
        <v>25</v>
      </c>
      <c r="N1048" s="7">
        <f t="shared" si="161"/>
        <v>0</v>
      </c>
      <c r="O1048" s="7">
        <f t="shared" si="162"/>
        <v>50</v>
      </c>
      <c r="P1048" s="7">
        <f t="shared" si="163"/>
        <v>33</v>
      </c>
      <c r="Q1048" s="8">
        <f t="shared" si="164"/>
        <v>21.2</v>
      </c>
      <c r="R1048" s="8">
        <f t="shared" si="165"/>
        <v>30.75</v>
      </c>
      <c r="S1048" s="8">
        <f t="shared" si="166"/>
        <v>31.1</v>
      </c>
      <c r="T1048" s="8">
        <f t="shared" si="167"/>
        <v>27</v>
      </c>
      <c r="U1048" s="7">
        <f t="shared" si="168"/>
        <v>27.683333333333337</v>
      </c>
      <c r="V1048" s="7">
        <f t="shared" si="169"/>
        <v>27.512500000000003</v>
      </c>
    </row>
    <row r="1049" spans="1:22" ht="13.5" x14ac:dyDescent="0.25">
      <c r="A1049" s="3">
        <f>RSI!A1049</f>
        <v>43837</v>
      </c>
      <c r="B1049" s="2">
        <f>RSI!B1049</f>
        <v>0.35</v>
      </c>
      <c r="C1049" s="2">
        <f>RSI!I1049</f>
        <v>65.336191112058358</v>
      </c>
      <c r="D1049" s="2">
        <f>MACD!E1049</f>
        <v>1.3723441538431302E-2</v>
      </c>
      <c r="E1049" s="2">
        <f>MACD!F1049</f>
        <v>1.2398835495302449E-2</v>
      </c>
      <c r="F1049" s="2">
        <f>'Moving Avg'!D1049</f>
        <v>0.33600000000000002</v>
      </c>
      <c r="G1049" s="2">
        <f>'Moving Avg'!F1049</f>
        <v>0.34599999999999997</v>
      </c>
      <c r="H1049" s="2">
        <f>'Moving Avg'!G1049</f>
        <v>0.31559999999999994</v>
      </c>
      <c r="I1049" s="2">
        <f>'Moving Avg'!H1049</f>
        <v>0.30555000000000027</v>
      </c>
      <c r="J1049" s="5" t="str">
        <f>OBV!F1049</f>
        <v>BULLISH</v>
      </c>
      <c r="K1049" s="5" t="str">
        <f>OBV!G1049</f>
        <v>NEUTRAL</v>
      </c>
      <c r="L1049" s="5" t="str">
        <f>OBV!H1049</f>
        <v>CONFIRMED BULLISH</v>
      </c>
      <c r="M1049" s="7">
        <f t="shared" si="160"/>
        <v>25</v>
      </c>
      <c r="N1049" s="7">
        <f t="shared" si="161"/>
        <v>0</v>
      </c>
      <c r="O1049" s="7">
        <f t="shared" si="162"/>
        <v>50</v>
      </c>
      <c r="P1049" s="7">
        <f t="shared" si="163"/>
        <v>83.5</v>
      </c>
      <c r="Q1049" s="8">
        <f t="shared" si="164"/>
        <v>28.774999999999999</v>
      </c>
      <c r="R1049" s="8">
        <f t="shared" si="165"/>
        <v>43.375</v>
      </c>
      <c r="S1049" s="8">
        <f t="shared" si="166"/>
        <v>53.825000000000003</v>
      </c>
      <c r="T1049" s="8">
        <f t="shared" si="167"/>
        <v>39.625</v>
      </c>
      <c r="U1049" s="7">
        <f t="shared" si="168"/>
        <v>41.991666666666667</v>
      </c>
      <c r="V1049" s="7">
        <f t="shared" si="169"/>
        <v>41.400000000000006</v>
      </c>
    </row>
    <row r="1050" spans="1:22" ht="13.5" x14ac:dyDescent="0.25">
      <c r="A1050" s="3">
        <f>RSI!A1050</f>
        <v>43838</v>
      </c>
      <c r="B1050" s="2">
        <f>RSI!B1050</f>
        <v>0.35</v>
      </c>
      <c r="C1050" s="2">
        <f>RSI!I1050</f>
        <v>65.336191112058373</v>
      </c>
      <c r="D1050" s="2">
        <f>MACD!E1050</f>
        <v>9.8364112148014993E-3</v>
      </c>
      <c r="E1050" s="2">
        <f>MACD!F1050</f>
        <v>1.1886350639202259E-2</v>
      </c>
      <c r="F1050" s="2">
        <f>'Moving Avg'!D1050</f>
        <v>0.34</v>
      </c>
      <c r="G1050" s="2">
        <f>'Moving Avg'!F1050</f>
        <v>0.34499999999999997</v>
      </c>
      <c r="H1050" s="2">
        <f>'Moving Avg'!G1050</f>
        <v>0.31699999999999995</v>
      </c>
      <c r="I1050" s="2">
        <f>'Moving Avg'!H1050</f>
        <v>0.30555000000000032</v>
      </c>
      <c r="J1050" s="5" t="str">
        <f>OBV!F1050</f>
        <v>BULLISH</v>
      </c>
      <c r="K1050" s="5" t="str">
        <f>OBV!G1050</f>
        <v>NEUTRAL</v>
      </c>
      <c r="L1050" s="5" t="str">
        <f>OBV!H1050</f>
        <v>CONFIRMED BULLISH</v>
      </c>
      <c r="M1050" s="7">
        <f t="shared" si="160"/>
        <v>25</v>
      </c>
      <c r="N1050" s="7">
        <f t="shared" si="161"/>
        <v>45</v>
      </c>
      <c r="O1050" s="7">
        <f t="shared" si="162"/>
        <v>50</v>
      </c>
      <c r="P1050" s="7">
        <f t="shared" si="163"/>
        <v>83.5</v>
      </c>
      <c r="Q1050" s="8">
        <f t="shared" si="164"/>
        <v>44.524999999999999</v>
      </c>
      <c r="R1050" s="8">
        <f t="shared" si="165"/>
        <v>52.375</v>
      </c>
      <c r="S1050" s="8">
        <f t="shared" si="166"/>
        <v>60.575000000000003</v>
      </c>
      <c r="T1050" s="8">
        <f t="shared" si="167"/>
        <v>50.875</v>
      </c>
      <c r="U1050" s="7">
        <f t="shared" si="168"/>
        <v>52.491666666666674</v>
      </c>
      <c r="V1050" s="7">
        <f t="shared" si="169"/>
        <v>52.087500000000006</v>
      </c>
    </row>
    <row r="1051" spans="1:22" ht="13.5" x14ac:dyDescent="0.25">
      <c r="A1051" s="3">
        <f>RSI!A1051</f>
        <v>43839</v>
      </c>
      <c r="B1051" s="2">
        <f>RSI!B1051</f>
        <v>0.36</v>
      </c>
      <c r="C1051" s="2">
        <f>RSI!I1051</f>
        <v>71.029974893291978</v>
      </c>
      <c r="D1051" s="2">
        <f>MACD!E1051</f>
        <v>5.7102602636407984E-3</v>
      </c>
      <c r="E1051" s="2">
        <f>MACD!F1051</f>
        <v>1.0651132564089968E-2</v>
      </c>
      <c r="F1051" s="2">
        <f>'Moving Avg'!D1051</f>
        <v>0.34599999999999997</v>
      </c>
      <c r="G1051" s="2">
        <f>'Moving Avg'!F1051</f>
        <v>0.34399999999999997</v>
      </c>
      <c r="H1051" s="2">
        <f>'Moving Avg'!G1051</f>
        <v>0.31839999999999991</v>
      </c>
      <c r="I1051" s="2">
        <f>'Moving Avg'!H1051</f>
        <v>0.30555000000000027</v>
      </c>
      <c r="J1051" s="5" t="str">
        <f>OBV!F1051</f>
        <v>BULLISH</v>
      </c>
      <c r="K1051" s="5" t="str">
        <f>OBV!G1051</f>
        <v>NEUTRAL</v>
      </c>
      <c r="L1051" s="5" t="str">
        <f>OBV!H1051</f>
        <v>CONFIRMED BULLISH</v>
      </c>
      <c r="M1051" s="7">
        <f t="shared" si="160"/>
        <v>0</v>
      </c>
      <c r="N1051" s="7">
        <f t="shared" si="161"/>
        <v>45</v>
      </c>
      <c r="O1051" s="7">
        <f t="shared" si="162"/>
        <v>50</v>
      </c>
      <c r="P1051" s="7">
        <f t="shared" si="163"/>
        <v>83.5</v>
      </c>
      <c r="Q1051" s="8">
        <f t="shared" si="164"/>
        <v>35.774999999999999</v>
      </c>
      <c r="R1051" s="8">
        <f t="shared" si="165"/>
        <v>47.375</v>
      </c>
      <c r="S1051" s="8">
        <f t="shared" si="166"/>
        <v>56.825000000000003</v>
      </c>
      <c r="T1051" s="8">
        <f t="shared" si="167"/>
        <v>44.625</v>
      </c>
      <c r="U1051" s="7">
        <f t="shared" si="168"/>
        <v>46.658333333333339</v>
      </c>
      <c r="V1051" s="7">
        <f t="shared" si="169"/>
        <v>46.150000000000006</v>
      </c>
    </row>
    <row r="1052" spans="1:22" ht="13.5" x14ac:dyDescent="0.25">
      <c r="A1052" s="3">
        <f>RSI!A1052</f>
        <v>43840</v>
      </c>
      <c r="B1052" s="2">
        <f>RSI!B1052</f>
        <v>0.35</v>
      </c>
      <c r="C1052" s="2">
        <f>RSI!I1052</f>
        <v>60.35383524884022</v>
      </c>
      <c r="D1052" s="2">
        <f>MACD!E1052</f>
        <v>2.8113071222626296E-3</v>
      </c>
      <c r="E1052" s="2">
        <f>MACD!F1052</f>
        <v>9.0831674757245011E-3</v>
      </c>
      <c r="F1052" s="2">
        <f>'Moving Avg'!D1052</f>
        <v>0.35</v>
      </c>
      <c r="G1052" s="2">
        <f>'Moving Avg'!F1052</f>
        <v>0.34249999999999997</v>
      </c>
      <c r="H1052" s="2">
        <f>'Moving Avg'!G1052</f>
        <v>0.31959999999999994</v>
      </c>
      <c r="I1052" s="2">
        <f>'Moving Avg'!H1052</f>
        <v>0.30550000000000027</v>
      </c>
      <c r="J1052" s="5" t="str">
        <f>OBV!F1052</f>
        <v>BULLISH</v>
      </c>
      <c r="K1052" s="5" t="str">
        <f>OBV!G1052</f>
        <v>NEUTRAL</v>
      </c>
      <c r="L1052" s="5" t="str">
        <f>OBV!H1052</f>
        <v>CONFIRMED BULLISH</v>
      </c>
      <c r="M1052" s="7">
        <f t="shared" si="160"/>
        <v>25</v>
      </c>
      <c r="N1052" s="7">
        <f t="shared" si="161"/>
        <v>45</v>
      </c>
      <c r="O1052" s="7">
        <f t="shared" si="162"/>
        <v>50</v>
      </c>
      <c r="P1052" s="7">
        <f t="shared" si="163"/>
        <v>83.5</v>
      </c>
      <c r="Q1052" s="8">
        <f t="shared" si="164"/>
        <v>44.524999999999999</v>
      </c>
      <c r="R1052" s="8">
        <f t="shared" si="165"/>
        <v>52.375</v>
      </c>
      <c r="S1052" s="8">
        <f t="shared" si="166"/>
        <v>60.575000000000003</v>
      </c>
      <c r="T1052" s="8">
        <f t="shared" si="167"/>
        <v>50.875</v>
      </c>
      <c r="U1052" s="7">
        <f t="shared" si="168"/>
        <v>52.491666666666674</v>
      </c>
      <c r="V1052" s="7">
        <f t="shared" si="169"/>
        <v>52.087500000000006</v>
      </c>
    </row>
    <row r="1053" spans="1:22" ht="13.5" x14ac:dyDescent="0.25">
      <c r="A1053" s="3">
        <f>RSI!A1053</f>
        <v>43843</v>
      </c>
      <c r="B1053" s="2">
        <f>RSI!B1053</f>
        <v>0.35</v>
      </c>
      <c r="C1053" s="2">
        <f>RSI!I1053</f>
        <v>60.35383524884022</v>
      </c>
      <c r="D1053" s="2">
        <f>MACD!E1053</f>
        <v>2.8008962263859072E-4</v>
      </c>
      <c r="E1053" s="2">
        <f>MACD!F1053</f>
        <v>7.3225519051073199E-3</v>
      </c>
      <c r="F1053" s="2">
        <f>'Moving Avg'!D1053</f>
        <v>0.35200000000000004</v>
      </c>
      <c r="G1053" s="2">
        <f>'Moving Avg'!F1053</f>
        <v>0.34149999999999997</v>
      </c>
      <c r="H1053" s="2">
        <f>'Moving Avg'!G1053</f>
        <v>0.32079999999999997</v>
      </c>
      <c r="I1053" s="2">
        <f>'Moving Avg'!H1053</f>
        <v>0.30545000000000028</v>
      </c>
      <c r="J1053" s="5" t="str">
        <f>OBV!F1053</f>
        <v>BULLISH</v>
      </c>
      <c r="K1053" s="5" t="str">
        <f>OBV!G1053</f>
        <v>NEUTRAL</v>
      </c>
      <c r="L1053" s="5" t="str">
        <f>OBV!H1053</f>
        <v>CONFIRMED BULLISH</v>
      </c>
      <c r="M1053" s="7">
        <f t="shared" si="160"/>
        <v>25</v>
      </c>
      <c r="N1053" s="7">
        <f t="shared" si="161"/>
        <v>45</v>
      </c>
      <c r="O1053" s="7">
        <f t="shared" si="162"/>
        <v>50</v>
      </c>
      <c r="P1053" s="7">
        <f t="shared" si="163"/>
        <v>83.5</v>
      </c>
      <c r="Q1053" s="8">
        <f t="shared" si="164"/>
        <v>44.524999999999999</v>
      </c>
      <c r="R1053" s="8">
        <f t="shared" si="165"/>
        <v>52.375</v>
      </c>
      <c r="S1053" s="8">
        <f t="shared" si="166"/>
        <v>60.575000000000003</v>
      </c>
      <c r="T1053" s="8">
        <f t="shared" si="167"/>
        <v>50.875</v>
      </c>
      <c r="U1053" s="7">
        <f t="shared" si="168"/>
        <v>52.491666666666674</v>
      </c>
      <c r="V1053" s="7">
        <f t="shared" si="169"/>
        <v>52.087500000000006</v>
      </c>
    </row>
    <row r="1054" spans="1:22" ht="13.5" x14ac:dyDescent="0.25">
      <c r="A1054" s="3">
        <f>RSI!A1054</f>
        <v>43845</v>
      </c>
      <c r="B1054" s="2">
        <f>RSI!B1054</f>
        <v>0.35</v>
      </c>
      <c r="C1054" s="2">
        <f>RSI!I1054</f>
        <v>60.35383524884022</v>
      </c>
      <c r="D1054" s="2">
        <f>MACD!E1054</f>
        <v>-1.9341701234786846E-3</v>
      </c>
      <c r="E1054" s="2">
        <f>MACD!F1054</f>
        <v>5.4712074993901192E-3</v>
      </c>
      <c r="F1054" s="2">
        <f>'Moving Avg'!D1054</f>
        <v>0.35200000000000004</v>
      </c>
      <c r="G1054" s="2">
        <f>'Moving Avg'!F1054</f>
        <v>0.34099999999999991</v>
      </c>
      <c r="H1054" s="2">
        <f>'Moving Avg'!G1054</f>
        <v>0.32219999999999993</v>
      </c>
      <c r="I1054" s="2">
        <f>'Moving Avg'!H1054</f>
        <v>0.30540000000000034</v>
      </c>
      <c r="J1054" s="5" t="str">
        <f>OBV!F1054</f>
        <v>BULLISH</v>
      </c>
      <c r="K1054" s="5" t="str">
        <f>OBV!G1054</f>
        <v>NEUTRAL</v>
      </c>
      <c r="L1054" s="5" t="str">
        <f>OBV!H1054</f>
        <v>NEUTRAL</v>
      </c>
      <c r="M1054" s="7">
        <f t="shared" si="160"/>
        <v>25</v>
      </c>
      <c r="N1054" s="7">
        <f t="shared" si="161"/>
        <v>45</v>
      </c>
      <c r="O1054" s="7">
        <f t="shared" si="162"/>
        <v>50</v>
      </c>
      <c r="P1054" s="7">
        <f t="shared" si="163"/>
        <v>49.5</v>
      </c>
      <c r="Q1054" s="8">
        <f t="shared" si="164"/>
        <v>39.424999999999997</v>
      </c>
      <c r="R1054" s="8">
        <f t="shared" si="165"/>
        <v>43.875</v>
      </c>
      <c r="S1054" s="8">
        <f t="shared" si="166"/>
        <v>45.275000000000006</v>
      </c>
      <c r="T1054" s="8">
        <f t="shared" si="167"/>
        <v>42.375</v>
      </c>
      <c r="U1054" s="7">
        <f t="shared" si="168"/>
        <v>42.858333333333327</v>
      </c>
      <c r="V1054" s="7">
        <f t="shared" si="169"/>
        <v>42.737499999999997</v>
      </c>
    </row>
    <row r="1055" spans="1:22" ht="13.5" x14ac:dyDescent="0.25">
      <c r="A1055" s="3">
        <f>RSI!A1055</f>
        <v>43846</v>
      </c>
      <c r="B1055" s="2">
        <f>RSI!B1055</f>
        <v>0.35</v>
      </c>
      <c r="C1055" s="2">
        <f>RSI!I1055</f>
        <v>60.35383524884022</v>
      </c>
      <c r="D1055" s="2">
        <f>MACD!E1055</f>
        <v>-3.8748674160380414E-3</v>
      </c>
      <c r="E1055" s="2">
        <f>MACD!F1055</f>
        <v>3.6019925163044871E-3</v>
      </c>
      <c r="F1055" s="2">
        <f>'Moving Avg'!D1055</f>
        <v>0.35200000000000004</v>
      </c>
      <c r="G1055" s="2">
        <f>'Moving Avg'!F1055</f>
        <v>0.34099999999999991</v>
      </c>
      <c r="H1055" s="2">
        <f>'Moving Avg'!G1055</f>
        <v>0.32359999999999994</v>
      </c>
      <c r="I1055" s="2">
        <f>'Moving Avg'!H1055</f>
        <v>0.30535000000000034</v>
      </c>
      <c r="J1055" s="5" t="str">
        <f>OBV!F1055</f>
        <v>BULLISH</v>
      </c>
      <c r="K1055" s="5" t="str">
        <f>OBV!G1055</f>
        <v>NEUTRAL</v>
      </c>
      <c r="L1055" s="5" t="str">
        <f>OBV!H1055</f>
        <v>NEUTRAL</v>
      </c>
      <c r="M1055" s="7">
        <f t="shared" si="160"/>
        <v>25</v>
      </c>
      <c r="N1055" s="7">
        <f t="shared" si="161"/>
        <v>45</v>
      </c>
      <c r="O1055" s="7">
        <f t="shared" si="162"/>
        <v>50</v>
      </c>
      <c r="P1055" s="7">
        <f t="shared" si="163"/>
        <v>49.5</v>
      </c>
      <c r="Q1055" s="8">
        <f t="shared" si="164"/>
        <v>39.424999999999997</v>
      </c>
      <c r="R1055" s="8">
        <f t="shared" si="165"/>
        <v>43.875</v>
      </c>
      <c r="S1055" s="8">
        <f t="shared" si="166"/>
        <v>45.275000000000006</v>
      </c>
      <c r="T1055" s="8">
        <f t="shared" si="167"/>
        <v>42.375</v>
      </c>
      <c r="U1055" s="7">
        <f t="shared" si="168"/>
        <v>42.858333333333327</v>
      </c>
      <c r="V1055" s="7">
        <f t="shared" si="169"/>
        <v>42.737499999999997</v>
      </c>
    </row>
    <row r="1056" spans="1:22" ht="13.5" x14ac:dyDescent="0.25">
      <c r="A1056" s="3">
        <f>RSI!A1056</f>
        <v>43847</v>
      </c>
      <c r="B1056" s="2">
        <f>RSI!B1056</f>
        <v>0.35</v>
      </c>
      <c r="C1056" s="2">
        <f>RSI!I1056</f>
        <v>60.35383524884022</v>
      </c>
      <c r="D1056" s="2">
        <f>MACD!E1056</f>
        <v>-5.5791189425043464E-3</v>
      </c>
      <c r="E1056" s="2">
        <f>MACD!F1056</f>
        <v>1.7657702245427206E-3</v>
      </c>
      <c r="F1056" s="2">
        <f>'Moving Avg'!D1056</f>
        <v>0.35</v>
      </c>
      <c r="G1056" s="2">
        <f>'Moving Avg'!F1056</f>
        <v>0.34099999999999991</v>
      </c>
      <c r="H1056" s="2">
        <f>'Moving Avg'!G1056</f>
        <v>0.32499999999999996</v>
      </c>
      <c r="I1056" s="2">
        <f>'Moving Avg'!H1056</f>
        <v>0.30530000000000035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  <c r="M1056" s="7">
        <f t="shared" si="160"/>
        <v>25</v>
      </c>
      <c r="N1056" s="7">
        <f t="shared" si="161"/>
        <v>45</v>
      </c>
      <c r="O1056" s="7">
        <f t="shared" si="162"/>
        <v>50</v>
      </c>
      <c r="P1056" s="7">
        <f t="shared" si="163"/>
        <v>33</v>
      </c>
      <c r="Q1056" s="8">
        <f t="shared" si="164"/>
        <v>36.950000000000003</v>
      </c>
      <c r="R1056" s="8">
        <f t="shared" si="165"/>
        <v>39.75</v>
      </c>
      <c r="S1056" s="8">
        <f t="shared" si="166"/>
        <v>37.85</v>
      </c>
      <c r="T1056" s="8">
        <f t="shared" si="167"/>
        <v>38.25</v>
      </c>
      <c r="U1056" s="7">
        <f t="shared" si="168"/>
        <v>38.183333333333337</v>
      </c>
      <c r="V1056" s="7">
        <f t="shared" si="169"/>
        <v>38.200000000000003</v>
      </c>
    </row>
    <row r="1057" spans="1:22" ht="13.5" x14ac:dyDescent="0.25">
      <c r="A1057" s="3">
        <f>RSI!A1057</f>
        <v>43850</v>
      </c>
      <c r="B1057" s="2">
        <f>RSI!B1057</f>
        <v>0.36</v>
      </c>
      <c r="C1057" s="2">
        <f>RSI!I1057</f>
        <v>67.442266952765976</v>
      </c>
      <c r="D1057" s="2">
        <f>MACD!E1057</f>
        <v>-7.8194400080548454E-3</v>
      </c>
      <c r="E1057" s="2">
        <f>MACD!F1057</f>
        <v>-1.5127182197679253E-4</v>
      </c>
      <c r="F1057" s="2">
        <f>'Moving Avg'!D1057</f>
        <v>0.35199999999999998</v>
      </c>
      <c r="G1057" s="2">
        <f>'Moving Avg'!F1057</f>
        <v>0.34149999999999991</v>
      </c>
      <c r="H1057" s="2">
        <f>'Moving Avg'!G1057</f>
        <v>0.32659999999999989</v>
      </c>
      <c r="I1057" s="2">
        <f>'Moving Avg'!H1057</f>
        <v>0.30530000000000035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  <c r="M1057" s="7">
        <f t="shared" si="160"/>
        <v>25</v>
      </c>
      <c r="N1057" s="7">
        <f t="shared" si="161"/>
        <v>45</v>
      </c>
      <c r="O1057" s="7">
        <f t="shared" si="162"/>
        <v>50</v>
      </c>
      <c r="P1057" s="7">
        <f t="shared" si="163"/>
        <v>33</v>
      </c>
      <c r="Q1057" s="8">
        <f t="shared" si="164"/>
        <v>36.950000000000003</v>
      </c>
      <c r="R1057" s="8">
        <f t="shared" si="165"/>
        <v>39.75</v>
      </c>
      <c r="S1057" s="8">
        <f t="shared" si="166"/>
        <v>37.85</v>
      </c>
      <c r="T1057" s="8">
        <f t="shared" si="167"/>
        <v>38.25</v>
      </c>
      <c r="U1057" s="7">
        <f t="shared" si="168"/>
        <v>38.183333333333337</v>
      </c>
      <c r="V1057" s="7">
        <f t="shared" si="169"/>
        <v>38.200000000000003</v>
      </c>
    </row>
    <row r="1058" spans="1:22" ht="13.5" x14ac:dyDescent="0.25">
      <c r="A1058" s="3">
        <f>RSI!A1058</f>
        <v>43851</v>
      </c>
      <c r="B1058" s="2">
        <f>RSI!B1058</f>
        <v>0.36</v>
      </c>
      <c r="C1058" s="2">
        <f>RSI!I1058</f>
        <v>67.442266952765991</v>
      </c>
      <c r="D1058" s="2">
        <f>MACD!E1058</f>
        <v>-8.2889856861008693E-3</v>
      </c>
      <c r="E1058" s="2">
        <f>MACD!F1058</f>
        <v>-1.778814594801608E-3</v>
      </c>
      <c r="F1058" s="2">
        <f>'Moving Avg'!D1058</f>
        <v>0.35399999999999993</v>
      </c>
      <c r="G1058" s="2">
        <f>'Moving Avg'!F1058</f>
        <v>0.34199999999999997</v>
      </c>
      <c r="H1058" s="2">
        <f>'Moving Avg'!G1058</f>
        <v>0.32819999999999994</v>
      </c>
      <c r="I1058" s="2">
        <f>'Moving Avg'!H1058</f>
        <v>0.30530000000000035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  <c r="M1058" s="7">
        <f t="shared" si="160"/>
        <v>25</v>
      </c>
      <c r="N1058" s="7">
        <f t="shared" si="161"/>
        <v>45</v>
      </c>
      <c r="O1058" s="7">
        <f t="shared" si="162"/>
        <v>50</v>
      </c>
      <c r="P1058" s="7">
        <f t="shared" si="163"/>
        <v>33</v>
      </c>
      <c r="Q1058" s="8">
        <f t="shared" si="164"/>
        <v>36.950000000000003</v>
      </c>
      <c r="R1058" s="8">
        <f t="shared" si="165"/>
        <v>39.75</v>
      </c>
      <c r="S1058" s="8">
        <f t="shared" si="166"/>
        <v>37.85</v>
      </c>
      <c r="T1058" s="8">
        <f t="shared" si="167"/>
        <v>38.25</v>
      </c>
      <c r="U1058" s="7">
        <f t="shared" si="168"/>
        <v>38.183333333333337</v>
      </c>
      <c r="V1058" s="7">
        <f t="shared" si="169"/>
        <v>38.200000000000003</v>
      </c>
    </row>
    <row r="1059" spans="1:22" ht="13.5" x14ac:dyDescent="0.25">
      <c r="A1059" s="3">
        <f>RSI!A1059</f>
        <v>43852</v>
      </c>
      <c r="B1059" s="2">
        <f>RSI!B1059</f>
        <v>0.36</v>
      </c>
      <c r="C1059" s="2">
        <f>RSI!I1059</f>
        <v>67.442266952765991</v>
      </c>
      <c r="D1059" s="2">
        <f>MACD!E1059</f>
        <v>-7.251860668204213E-3</v>
      </c>
      <c r="E1059" s="2">
        <f>MACD!F1059</f>
        <v>-2.8734238094821288E-3</v>
      </c>
      <c r="F1059" s="2">
        <f>'Moving Avg'!D1059</f>
        <v>0.35599999999999998</v>
      </c>
      <c r="G1059" s="2">
        <f>'Moving Avg'!F1059</f>
        <v>0.34349999999999997</v>
      </c>
      <c r="H1059" s="2">
        <f>'Moving Avg'!G1059</f>
        <v>0.32979999999999987</v>
      </c>
      <c r="I1059" s="2">
        <f>'Moving Avg'!H1059</f>
        <v>0.30530000000000035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  <c r="M1059" s="7">
        <f t="shared" si="160"/>
        <v>25</v>
      </c>
      <c r="N1059" s="7">
        <f t="shared" si="161"/>
        <v>45</v>
      </c>
      <c r="O1059" s="7">
        <f t="shared" si="162"/>
        <v>50</v>
      </c>
      <c r="P1059" s="7">
        <f t="shared" si="163"/>
        <v>33</v>
      </c>
      <c r="Q1059" s="8">
        <f t="shared" si="164"/>
        <v>36.950000000000003</v>
      </c>
      <c r="R1059" s="8">
        <f t="shared" si="165"/>
        <v>39.75</v>
      </c>
      <c r="S1059" s="8">
        <f t="shared" si="166"/>
        <v>37.85</v>
      </c>
      <c r="T1059" s="8">
        <f t="shared" si="167"/>
        <v>38.25</v>
      </c>
      <c r="U1059" s="7">
        <f t="shared" si="168"/>
        <v>38.183333333333337</v>
      </c>
      <c r="V1059" s="7">
        <f t="shared" si="169"/>
        <v>38.200000000000003</v>
      </c>
    </row>
    <row r="1060" spans="1:22" ht="13.5" x14ac:dyDescent="0.25">
      <c r="A1060" s="3">
        <f>RSI!A1060</f>
        <v>43853</v>
      </c>
      <c r="B1060" s="2">
        <f>RSI!B1060</f>
        <v>0.36</v>
      </c>
      <c r="C1060" s="2">
        <f>RSI!I1060</f>
        <v>67.442266952765991</v>
      </c>
      <c r="D1060" s="2">
        <f>MACD!E1060</f>
        <v>-6.470616159388265E-3</v>
      </c>
      <c r="E1060" s="2">
        <f>MACD!F1060</f>
        <v>-3.5928622794633566E-3</v>
      </c>
      <c r="F1060" s="2">
        <f>'Moving Avg'!D1060</f>
        <v>0.35799999999999993</v>
      </c>
      <c r="G1060" s="2">
        <f>'Moving Avg'!F1060</f>
        <v>0.34499999999999997</v>
      </c>
      <c r="H1060" s="2">
        <f>'Moving Avg'!G1060</f>
        <v>0.33159999999999989</v>
      </c>
      <c r="I1060" s="2">
        <f>'Moving Avg'!H1060</f>
        <v>0.30535000000000034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  <c r="M1060" s="7">
        <f t="shared" si="160"/>
        <v>25</v>
      </c>
      <c r="N1060" s="7">
        <f t="shared" si="161"/>
        <v>45</v>
      </c>
      <c r="O1060" s="7">
        <f t="shared" si="162"/>
        <v>50</v>
      </c>
      <c r="P1060" s="7">
        <f t="shared" si="163"/>
        <v>33</v>
      </c>
      <c r="Q1060" s="8">
        <f t="shared" si="164"/>
        <v>36.950000000000003</v>
      </c>
      <c r="R1060" s="8">
        <f t="shared" si="165"/>
        <v>39.75</v>
      </c>
      <c r="S1060" s="8">
        <f t="shared" si="166"/>
        <v>37.85</v>
      </c>
      <c r="T1060" s="8">
        <f t="shared" si="167"/>
        <v>38.25</v>
      </c>
      <c r="U1060" s="7">
        <f t="shared" si="168"/>
        <v>38.183333333333337</v>
      </c>
      <c r="V1060" s="7">
        <f t="shared" si="169"/>
        <v>38.200000000000003</v>
      </c>
    </row>
    <row r="1061" spans="1:22" ht="13.5" x14ac:dyDescent="0.25">
      <c r="A1061" s="3">
        <f>RSI!A1061</f>
        <v>43854</v>
      </c>
      <c r="B1061" s="2">
        <f>RSI!B1061</f>
        <v>0.36</v>
      </c>
      <c r="C1061" s="2">
        <f>RSI!I1061</f>
        <v>67.442266952766005</v>
      </c>
      <c r="D1061" s="2">
        <f>MACD!E1061</f>
        <v>-4.3602893657644914E-3</v>
      </c>
      <c r="E1061" s="2">
        <f>MACD!F1061</f>
        <v>-3.7463476967235839E-3</v>
      </c>
      <c r="F1061" s="2">
        <f>'Moving Avg'!D1061</f>
        <v>0.36</v>
      </c>
      <c r="G1061" s="2">
        <f>'Moving Avg'!F1061</f>
        <v>0.34650000000000003</v>
      </c>
      <c r="H1061" s="2">
        <f>'Moving Avg'!G1061</f>
        <v>0.33339999999999992</v>
      </c>
      <c r="I1061" s="2">
        <f>'Moving Avg'!H1061</f>
        <v>0.30545000000000028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  <c r="M1061" s="7">
        <f t="shared" si="160"/>
        <v>25</v>
      </c>
      <c r="N1061" s="7">
        <f t="shared" si="161"/>
        <v>45</v>
      </c>
      <c r="O1061" s="7">
        <f t="shared" si="162"/>
        <v>50</v>
      </c>
      <c r="P1061" s="7">
        <f t="shared" si="163"/>
        <v>33</v>
      </c>
      <c r="Q1061" s="8">
        <f t="shared" si="164"/>
        <v>36.950000000000003</v>
      </c>
      <c r="R1061" s="8">
        <f t="shared" si="165"/>
        <v>39.75</v>
      </c>
      <c r="S1061" s="8">
        <f t="shared" si="166"/>
        <v>37.85</v>
      </c>
      <c r="T1061" s="8">
        <f t="shared" si="167"/>
        <v>38.25</v>
      </c>
      <c r="U1061" s="7">
        <f t="shared" si="168"/>
        <v>38.183333333333337</v>
      </c>
      <c r="V1061" s="7">
        <f t="shared" si="169"/>
        <v>38.200000000000003</v>
      </c>
    </row>
    <row r="1062" spans="1:22" ht="13.5" x14ac:dyDescent="0.25">
      <c r="A1062" s="3">
        <f>RSI!A1062</f>
        <v>43857</v>
      </c>
      <c r="B1062" s="2">
        <f>RSI!B1062</f>
        <v>0.36</v>
      </c>
      <c r="C1062" s="2">
        <f>RSI!I1062</f>
        <v>67.442266952766005</v>
      </c>
      <c r="D1062" s="2">
        <f>MACD!E1062</f>
        <v>-4.1956710588995083E-3</v>
      </c>
      <c r="E1062" s="2">
        <f>MACD!F1062</f>
        <v>-3.836212369158769E-3</v>
      </c>
      <c r="F1062" s="2">
        <f>'Moving Avg'!D1062</f>
        <v>0.36</v>
      </c>
      <c r="G1062" s="2">
        <f>'Moving Avg'!F1062</f>
        <v>0.34800000000000009</v>
      </c>
      <c r="H1062" s="2">
        <f>'Moving Avg'!G1062</f>
        <v>0.33519999999999989</v>
      </c>
      <c r="I1062" s="2">
        <f>'Moving Avg'!H1062</f>
        <v>0.30555000000000032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  <c r="M1062" s="7">
        <f t="shared" si="160"/>
        <v>25</v>
      </c>
      <c r="N1062" s="7">
        <f t="shared" si="161"/>
        <v>45</v>
      </c>
      <c r="O1062" s="7">
        <f t="shared" si="162"/>
        <v>50</v>
      </c>
      <c r="P1062" s="7">
        <f t="shared" si="163"/>
        <v>33</v>
      </c>
      <c r="Q1062" s="8">
        <f t="shared" si="164"/>
        <v>36.950000000000003</v>
      </c>
      <c r="R1062" s="8">
        <f t="shared" si="165"/>
        <v>39.75</v>
      </c>
      <c r="S1062" s="8">
        <f t="shared" si="166"/>
        <v>37.85</v>
      </c>
      <c r="T1062" s="8">
        <f t="shared" si="167"/>
        <v>38.25</v>
      </c>
      <c r="U1062" s="7">
        <f t="shared" si="168"/>
        <v>38.183333333333337</v>
      </c>
      <c r="V1062" s="7">
        <f t="shared" si="169"/>
        <v>38.200000000000003</v>
      </c>
    </row>
    <row r="1063" spans="1:22" ht="13.5" x14ac:dyDescent="0.25">
      <c r="A1063" s="3">
        <f>RSI!A1063</f>
        <v>43858</v>
      </c>
      <c r="B1063" s="2">
        <f>RSI!B1063</f>
        <v>0.35</v>
      </c>
      <c r="C1063" s="2">
        <f>RSI!I1063</f>
        <v>52.734363067729831</v>
      </c>
      <c r="D1063" s="2">
        <f>MACD!E1063</f>
        <v>-3.3921020599722573E-3</v>
      </c>
      <c r="E1063" s="2">
        <f>MACD!F1063</f>
        <v>-3.7473903073214666E-3</v>
      </c>
      <c r="F1063" s="2">
        <f>'Moving Avg'!D1063</f>
        <v>0.35799999999999998</v>
      </c>
      <c r="G1063" s="2">
        <f>'Moving Avg'!F1063</f>
        <v>0.34900000000000009</v>
      </c>
      <c r="H1063" s="2">
        <f>'Moving Avg'!G1063</f>
        <v>0.33679999999999993</v>
      </c>
      <c r="I1063" s="2">
        <f>'Moving Avg'!H1063</f>
        <v>0.30560000000000032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  <c r="M1063" s="7">
        <f t="shared" si="160"/>
        <v>25</v>
      </c>
      <c r="N1063" s="7">
        <f t="shared" si="161"/>
        <v>0</v>
      </c>
      <c r="O1063" s="7">
        <f t="shared" si="162"/>
        <v>50</v>
      </c>
      <c r="P1063" s="7">
        <f t="shared" si="163"/>
        <v>33</v>
      </c>
      <c r="Q1063" s="8">
        <f t="shared" si="164"/>
        <v>21.2</v>
      </c>
      <c r="R1063" s="8">
        <f t="shared" si="165"/>
        <v>30.75</v>
      </c>
      <c r="S1063" s="8">
        <f t="shared" si="166"/>
        <v>31.1</v>
      </c>
      <c r="T1063" s="8">
        <f t="shared" si="167"/>
        <v>27</v>
      </c>
      <c r="U1063" s="7">
        <f t="shared" si="168"/>
        <v>27.683333333333337</v>
      </c>
      <c r="V1063" s="7">
        <f t="shared" si="169"/>
        <v>27.512500000000003</v>
      </c>
    </row>
    <row r="1064" spans="1:22" ht="13.5" x14ac:dyDescent="0.25">
      <c r="A1064" s="3">
        <f>RSI!A1064</f>
        <v>43859</v>
      </c>
      <c r="B1064" s="2">
        <f>RSI!B1064</f>
        <v>0.35</v>
      </c>
      <c r="C1064" s="2">
        <f>RSI!I1064</f>
        <v>52.734363067729831</v>
      </c>
      <c r="D1064" s="2">
        <f>MACD!E1064</f>
        <v>-2.7238687752289548E-3</v>
      </c>
      <c r="E1064" s="2">
        <f>MACD!F1064</f>
        <v>-3.5426860009029641E-3</v>
      </c>
      <c r="F1064" s="2">
        <f>'Moving Avg'!D1064</f>
        <v>0.35600000000000004</v>
      </c>
      <c r="G1064" s="2">
        <f>'Moving Avg'!F1064</f>
        <v>0.35000000000000009</v>
      </c>
      <c r="H1064" s="2">
        <f>'Moving Avg'!G1064</f>
        <v>0.33839999999999998</v>
      </c>
      <c r="I1064" s="2">
        <f>'Moving Avg'!H1064</f>
        <v>0.30565000000000031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  <c r="M1064" s="7">
        <f t="shared" si="160"/>
        <v>25</v>
      </c>
      <c r="N1064" s="7">
        <f t="shared" si="161"/>
        <v>0</v>
      </c>
      <c r="O1064" s="7">
        <f t="shared" si="162"/>
        <v>50</v>
      </c>
      <c r="P1064" s="7">
        <f t="shared" si="163"/>
        <v>33</v>
      </c>
      <c r="Q1064" s="8">
        <f t="shared" si="164"/>
        <v>21.2</v>
      </c>
      <c r="R1064" s="8">
        <f t="shared" si="165"/>
        <v>30.75</v>
      </c>
      <c r="S1064" s="8">
        <f t="shared" si="166"/>
        <v>31.1</v>
      </c>
      <c r="T1064" s="8">
        <f t="shared" si="167"/>
        <v>27</v>
      </c>
      <c r="U1064" s="7">
        <f t="shared" si="168"/>
        <v>27.683333333333337</v>
      </c>
      <c r="V1064" s="7">
        <f t="shared" si="169"/>
        <v>27.512500000000003</v>
      </c>
    </row>
    <row r="1065" spans="1:22" ht="13.5" x14ac:dyDescent="0.25">
      <c r="A1065" s="3">
        <f>RSI!A1065</f>
        <v>43860</v>
      </c>
      <c r="B1065" s="2">
        <f>RSI!B1065</f>
        <v>0.35</v>
      </c>
      <c r="C1065" s="2">
        <f>RSI!I1065</f>
        <v>52.734363067729831</v>
      </c>
      <c r="D1065" s="2">
        <f>MACD!E1065</f>
        <v>-2.169282939316397E-3</v>
      </c>
      <c r="E1065" s="2">
        <f>MACD!F1065</f>
        <v>-3.2680053885856511E-3</v>
      </c>
      <c r="F1065" s="2">
        <f>'Moving Avg'!D1065</f>
        <v>0.35399999999999998</v>
      </c>
      <c r="G1065" s="2">
        <f>'Moving Avg'!F1065</f>
        <v>0.35100000000000009</v>
      </c>
      <c r="H1065" s="2">
        <f>'Moving Avg'!G1065</f>
        <v>0.33999999999999991</v>
      </c>
      <c r="I1065" s="2">
        <f>'Moving Avg'!H1065</f>
        <v>0.3057000000000003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  <c r="M1065" s="7">
        <f t="shared" si="160"/>
        <v>25</v>
      </c>
      <c r="N1065" s="7">
        <f t="shared" si="161"/>
        <v>0</v>
      </c>
      <c r="O1065" s="7">
        <f t="shared" si="162"/>
        <v>50</v>
      </c>
      <c r="P1065" s="7">
        <f t="shared" si="163"/>
        <v>33</v>
      </c>
      <c r="Q1065" s="8">
        <f t="shared" si="164"/>
        <v>21.2</v>
      </c>
      <c r="R1065" s="8">
        <f t="shared" si="165"/>
        <v>30.75</v>
      </c>
      <c r="S1065" s="8">
        <f t="shared" si="166"/>
        <v>31.1</v>
      </c>
      <c r="T1065" s="8">
        <f t="shared" si="167"/>
        <v>27</v>
      </c>
      <c r="U1065" s="7">
        <f t="shared" si="168"/>
        <v>27.683333333333337</v>
      </c>
      <c r="V1065" s="7">
        <f t="shared" si="169"/>
        <v>27.512500000000003</v>
      </c>
    </row>
    <row r="1066" spans="1:22" ht="13.5" x14ac:dyDescent="0.25">
      <c r="A1066" s="3">
        <f>RSI!A1066</f>
        <v>43861</v>
      </c>
      <c r="B1066" s="2">
        <f>RSI!B1066</f>
        <v>0.33</v>
      </c>
      <c r="C1066" s="2">
        <f>RSI!I1066</f>
        <v>34.137647224624942</v>
      </c>
      <c r="D1066" s="2">
        <f>MACD!E1066</f>
        <v>-2.2857571244117025E-4</v>
      </c>
      <c r="E1066" s="2">
        <f>MACD!F1066</f>
        <v>-2.6601194533567548E-3</v>
      </c>
      <c r="F1066" s="2">
        <f>'Moving Avg'!D1066</f>
        <v>0.34800000000000003</v>
      </c>
      <c r="G1066" s="2">
        <f>'Moving Avg'!F1066</f>
        <v>0.35100000000000003</v>
      </c>
      <c r="H1066" s="2">
        <f>'Moving Avg'!G1066</f>
        <v>0.34119999999999989</v>
      </c>
      <c r="I1066" s="2">
        <f>'Moving Avg'!H1066</f>
        <v>0.30565000000000031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  <c r="M1066" s="7">
        <f t="shared" si="160"/>
        <v>25</v>
      </c>
      <c r="N1066" s="7">
        <f t="shared" si="161"/>
        <v>0</v>
      </c>
      <c r="O1066" s="7">
        <f t="shared" si="162"/>
        <v>50</v>
      </c>
      <c r="P1066" s="7">
        <f t="shared" si="163"/>
        <v>16.5</v>
      </c>
      <c r="Q1066" s="8">
        <f t="shared" si="164"/>
        <v>18.725000000000001</v>
      </c>
      <c r="R1066" s="8">
        <f t="shared" si="165"/>
        <v>26.625</v>
      </c>
      <c r="S1066" s="8">
        <f t="shared" si="166"/>
        <v>23.675000000000001</v>
      </c>
      <c r="T1066" s="8">
        <f t="shared" si="167"/>
        <v>22.875</v>
      </c>
      <c r="U1066" s="7">
        <f t="shared" si="168"/>
        <v>23.008333333333336</v>
      </c>
      <c r="V1066" s="7">
        <f t="shared" si="169"/>
        <v>22.975000000000001</v>
      </c>
    </row>
    <row r="1067" spans="1:22" ht="13.5" x14ac:dyDescent="0.25">
      <c r="A1067" s="3">
        <f>RSI!A1067</f>
        <v>43864</v>
      </c>
      <c r="B1067" s="2">
        <f>RSI!B1067</f>
        <v>0.34</v>
      </c>
      <c r="C1067" s="2">
        <f>RSI!I1067</f>
        <v>44.64826974511022</v>
      </c>
      <c r="D1067" s="2">
        <f>MACD!E1067</f>
        <v>2.3201672796968609E-3</v>
      </c>
      <c r="E1067" s="2">
        <f>MACD!F1067</f>
        <v>-1.6640621067460317E-3</v>
      </c>
      <c r="F1067" s="2">
        <f>'Moving Avg'!D1067</f>
        <v>0.34399999999999997</v>
      </c>
      <c r="G1067" s="2">
        <f>'Moving Avg'!F1067</f>
        <v>0.35150000000000003</v>
      </c>
      <c r="H1067" s="2">
        <f>'Moving Avg'!G1067</f>
        <v>0.34239999999999982</v>
      </c>
      <c r="I1067" s="2">
        <f>'Moving Avg'!H1067</f>
        <v>0.30565000000000031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0</v>
      </c>
      <c r="O1067" s="7">
        <f t="shared" si="162"/>
        <v>50</v>
      </c>
      <c r="P1067" s="7">
        <f t="shared" si="163"/>
        <v>16.5</v>
      </c>
      <c r="Q1067" s="8">
        <f t="shared" si="164"/>
        <v>18.725000000000001</v>
      </c>
      <c r="R1067" s="8">
        <f t="shared" si="165"/>
        <v>26.625</v>
      </c>
      <c r="S1067" s="8">
        <f t="shared" si="166"/>
        <v>23.675000000000001</v>
      </c>
      <c r="T1067" s="8">
        <f t="shared" si="167"/>
        <v>22.875</v>
      </c>
      <c r="U1067" s="7">
        <f t="shared" si="168"/>
        <v>23.008333333333336</v>
      </c>
      <c r="V1067" s="7">
        <f t="shared" si="169"/>
        <v>22.975000000000001</v>
      </c>
    </row>
    <row r="1068" spans="1:22" ht="13.5" x14ac:dyDescent="0.25">
      <c r="A1068" s="3">
        <f>RSI!A1068</f>
        <v>43865</v>
      </c>
      <c r="B1068" s="2">
        <f>RSI!B1068</f>
        <v>0.34</v>
      </c>
      <c r="C1068" s="2">
        <f>RSI!I1068</f>
        <v>44.64826974511022</v>
      </c>
      <c r="D1068" s="2">
        <f>MACD!E1068</f>
        <v>4.5185252675007392E-3</v>
      </c>
      <c r="E1068" s="2">
        <f>MACD!F1068</f>
        <v>-4.2754463189667764E-4</v>
      </c>
      <c r="F1068" s="2">
        <f>'Moving Avg'!D1068</f>
        <v>0.34200000000000003</v>
      </c>
      <c r="G1068" s="2">
        <f>'Moving Avg'!F1068</f>
        <v>0.35149999999999998</v>
      </c>
      <c r="H1068" s="2">
        <f>'Moving Avg'!G1068</f>
        <v>0.34339999999999982</v>
      </c>
      <c r="I1068" s="2">
        <f>'Moving Avg'!H1068</f>
        <v>0.30565000000000031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0</v>
      </c>
      <c r="O1068" s="7">
        <f t="shared" si="162"/>
        <v>50</v>
      </c>
      <c r="P1068" s="7">
        <f t="shared" si="163"/>
        <v>16.5</v>
      </c>
      <c r="Q1068" s="8">
        <f t="shared" si="164"/>
        <v>18.725000000000001</v>
      </c>
      <c r="R1068" s="8">
        <f t="shared" si="165"/>
        <v>26.625</v>
      </c>
      <c r="S1068" s="8">
        <f t="shared" si="166"/>
        <v>23.675000000000001</v>
      </c>
      <c r="T1068" s="8">
        <f t="shared" si="167"/>
        <v>22.875</v>
      </c>
      <c r="U1068" s="7">
        <f t="shared" si="168"/>
        <v>23.008333333333336</v>
      </c>
      <c r="V1068" s="7">
        <f t="shared" si="169"/>
        <v>22.975000000000001</v>
      </c>
    </row>
    <row r="1069" spans="1:22" ht="13.5" x14ac:dyDescent="0.25">
      <c r="A1069" s="3">
        <f>RSI!A1069</f>
        <v>43866</v>
      </c>
      <c r="B1069" s="2">
        <f>RSI!B1069</f>
        <v>0.34</v>
      </c>
      <c r="C1069" s="2">
        <f>RSI!I1069</f>
        <v>44.64826974511022</v>
      </c>
      <c r="D1069" s="2">
        <f>MACD!E1069</f>
        <v>6.4173125768342554E-3</v>
      </c>
      <c r="E1069" s="2">
        <f>MACD!F1069</f>
        <v>9.4142680984950905E-4</v>
      </c>
      <c r="F1069" s="2">
        <f>'Moving Avg'!D1069</f>
        <v>0.34</v>
      </c>
      <c r="G1069" s="2">
        <f>'Moving Avg'!F1069</f>
        <v>0.35099999999999992</v>
      </c>
      <c r="H1069" s="2">
        <f>'Moving Avg'!G1069</f>
        <v>0.34439999999999982</v>
      </c>
      <c r="I1069" s="2">
        <f>'Moving Avg'!H1069</f>
        <v>0.30565000000000037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  <c r="M1069" s="7">
        <f t="shared" si="160"/>
        <v>25</v>
      </c>
      <c r="N1069" s="7">
        <f t="shared" si="161"/>
        <v>0</v>
      </c>
      <c r="O1069" s="7">
        <f t="shared" si="162"/>
        <v>50</v>
      </c>
      <c r="P1069" s="7">
        <f t="shared" si="163"/>
        <v>16.5</v>
      </c>
      <c r="Q1069" s="8">
        <f t="shared" si="164"/>
        <v>18.725000000000001</v>
      </c>
      <c r="R1069" s="8">
        <f t="shared" si="165"/>
        <v>26.625</v>
      </c>
      <c r="S1069" s="8">
        <f t="shared" si="166"/>
        <v>23.675000000000001</v>
      </c>
      <c r="T1069" s="8">
        <f t="shared" si="167"/>
        <v>22.875</v>
      </c>
      <c r="U1069" s="7">
        <f t="shared" si="168"/>
        <v>23.008333333333336</v>
      </c>
      <c r="V1069" s="7">
        <f t="shared" si="169"/>
        <v>22.975000000000001</v>
      </c>
    </row>
    <row r="1070" spans="1:22" ht="13.5" x14ac:dyDescent="0.25">
      <c r="A1070" s="3">
        <f>RSI!A1070</f>
        <v>43867</v>
      </c>
      <c r="B1070" s="2">
        <f>RSI!B1070</f>
        <v>0.34</v>
      </c>
      <c r="C1070" s="2">
        <f>RSI!I1070</f>
        <v>44.64826974511022</v>
      </c>
      <c r="D1070" s="2">
        <f>MACD!E1070</f>
        <v>8.0597549123310741E-3</v>
      </c>
      <c r="E1070" s="2">
        <f>MACD!F1070</f>
        <v>2.3650924303458224E-3</v>
      </c>
      <c r="F1070" s="2">
        <f>'Moving Avg'!D1070</f>
        <v>0.33800000000000002</v>
      </c>
      <c r="G1070" s="2">
        <f>'Moving Avg'!F1070</f>
        <v>0.35049999999999992</v>
      </c>
      <c r="H1070" s="2">
        <f>'Moving Avg'!G1070</f>
        <v>0.34519999999999984</v>
      </c>
      <c r="I1070" s="2">
        <f>'Moving Avg'!H1070</f>
        <v>0.30570000000000036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  <c r="M1070" s="7">
        <f t="shared" si="160"/>
        <v>25</v>
      </c>
      <c r="N1070" s="7">
        <f t="shared" si="161"/>
        <v>0</v>
      </c>
      <c r="O1070" s="7">
        <f t="shared" si="162"/>
        <v>50</v>
      </c>
      <c r="P1070" s="7">
        <f t="shared" si="163"/>
        <v>16.5</v>
      </c>
      <c r="Q1070" s="8">
        <f t="shared" si="164"/>
        <v>18.725000000000001</v>
      </c>
      <c r="R1070" s="8">
        <f t="shared" si="165"/>
        <v>26.625</v>
      </c>
      <c r="S1070" s="8">
        <f t="shared" si="166"/>
        <v>23.675000000000001</v>
      </c>
      <c r="T1070" s="8">
        <f t="shared" si="167"/>
        <v>22.875</v>
      </c>
      <c r="U1070" s="7">
        <f t="shared" si="168"/>
        <v>23.008333333333336</v>
      </c>
      <c r="V1070" s="7">
        <f t="shared" si="169"/>
        <v>22.975000000000001</v>
      </c>
    </row>
    <row r="1071" spans="1:22" ht="13.5" x14ac:dyDescent="0.25">
      <c r="A1071" s="3">
        <f>RSI!A1071</f>
        <v>43868</v>
      </c>
      <c r="B1071" s="2">
        <f>RSI!B1071</f>
        <v>0.35</v>
      </c>
      <c r="C1071" s="2">
        <f>RSI!I1071</f>
        <v>54.429875354651138</v>
      </c>
      <c r="D1071" s="2">
        <f>MACD!E1071</f>
        <v>8.7418991362978038E-3</v>
      </c>
      <c r="E1071" s="2">
        <f>MACD!F1071</f>
        <v>3.6404537715362187E-3</v>
      </c>
      <c r="F1071" s="2">
        <f>'Moving Avg'!D1071</f>
        <v>0.34199999999999997</v>
      </c>
      <c r="G1071" s="2">
        <f>'Moving Avg'!F1071</f>
        <v>0.34999999999999987</v>
      </c>
      <c r="H1071" s="2">
        <f>'Moving Avg'!G1071</f>
        <v>0.34599999999999986</v>
      </c>
      <c r="I1071" s="2">
        <f>'Moving Avg'!H1071</f>
        <v>0.30580000000000035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  <c r="M1071" s="7">
        <f t="shared" si="160"/>
        <v>25</v>
      </c>
      <c r="N1071" s="7">
        <f t="shared" si="161"/>
        <v>0</v>
      </c>
      <c r="O1071" s="7">
        <f t="shared" si="162"/>
        <v>50</v>
      </c>
      <c r="P1071" s="7">
        <f t="shared" si="163"/>
        <v>83.5</v>
      </c>
      <c r="Q1071" s="8">
        <f t="shared" si="164"/>
        <v>28.774999999999999</v>
      </c>
      <c r="R1071" s="8">
        <f t="shared" si="165"/>
        <v>43.375</v>
      </c>
      <c r="S1071" s="8">
        <f t="shared" si="166"/>
        <v>53.825000000000003</v>
      </c>
      <c r="T1071" s="8">
        <f t="shared" si="167"/>
        <v>39.625</v>
      </c>
      <c r="U1071" s="7">
        <f t="shared" si="168"/>
        <v>41.991666666666667</v>
      </c>
      <c r="V1071" s="7">
        <f t="shared" si="169"/>
        <v>41.400000000000006</v>
      </c>
    </row>
    <row r="1072" spans="1:22" ht="13.5" x14ac:dyDescent="0.25">
      <c r="A1072" s="3">
        <f>RSI!A1072</f>
        <v>43871</v>
      </c>
      <c r="B1072" s="2">
        <f>RSI!B1072</f>
        <v>0.35</v>
      </c>
      <c r="C1072" s="2">
        <f>RSI!I1072</f>
        <v>54.429875354651138</v>
      </c>
      <c r="D1072" s="2">
        <f>MACD!E1072</f>
        <v>9.2906799483936653E-3</v>
      </c>
      <c r="E1072" s="2">
        <f>MACD!F1072</f>
        <v>4.770499006907708E-3</v>
      </c>
      <c r="F1072" s="2">
        <f>'Moving Avg'!D1072</f>
        <v>0.34400000000000003</v>
      </c>
      <c r="G1072" s="2">
        <f>'Moving Avg'!F1072</f>
        <v>0.34999999999999987</v>
      </c>
      <c r="H1072" s="2">
        <f>'Moving Avg'!G1072</f>
        <v>0.34679999999999983</v>
      </c>
      <c r="I1072" s="2">
        <f>'Moving Avg'!H1072</f>
        <v>0.30590000000000039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  <c r="M1072" s="7">
        <f t="shared" si="160"/>
        <v>25</v>
      </c>
      <c r="N1072" s="7">
        <f t="shared" si="161"/>
        <v>0</v>
      </c>
      <c r="O1072" s="7">
        <f t="shared" si="162"/>
        <v>50</v>
      </c>
      <c r="P1072" s="7">
        <f t="shared" si="163"/>
        <v>83.5</v>
      </c>
      <c r="Q1072" s="8">
        <f t="shared" si="164"/>
        <v>28.774999999999999</v>
      </c>
      <c r="R1072" s="8">
        <f t="shared" si="165"/>
        <v>43.375</v>
      </c>
      <c r="S1072" s="8">
        <f t="shared" si="166"/>
        <v>53.825000000000003</v>
      </c>
      <c r="T1072" s="8">
        <f t="shared" si="167"/>
        <v>39.625</v>
      </c>
      <c r="U1072" s="7">
        <f t="shared" si="168"/>
        <v>41.991666666666667</v>
      </c>
      <c r="V1072" s="7">
        <f t="shared" si="169"/>
        <v>41.400000000000006</v>
      </c>
    </row>
    <row r="1073" spans="1:22" ht="13.5" x14ac:dyDescent="0.25">
      <c r="A1073" s="3">
        <f>RSI!A1073</f>
        <v>43872</v>
      </c>
      <c r="B1073" s="2">
        <f>RSI!B1073</f>
        <v>0.34</v>
      </c>
      <c r="C1073" s="2">
        <f>RSI!I1073</f>
        <v>45.171888472994283</v>
      </c>
      <c r="D1073" s="2">
        <f>MACD!E1073</f>
        <v>8.9309990467776879E-3</v>
      </c>
      <c r="E1073" s="2">
        <f>MACD!F1073</f>
        <v>5.6025990148817041E-3</v>
      </c>
      <c r="F1073" s="2">
        <f>'Moving Avg'!D1073</f>
        <v>0.34399999999999997</v>
      </c>
      <c r="G1073" s="2">
        <f>'Moving Avg'!F1073</f>
        <v>0.34949999999999987</v>
      </c>
      <c r="H1073" s="2">
        <f>'Moving Avg'!G1073</f>
        <v>0.3471999999999999</v>
      </c>
      <c r="I1073" s="2">
        <f>'Moving Avg'!H1073</f>
        <v>0.30600000000000044</v>
      </c>
      <c r="J1073" s="5" t="str">
        <f>OBV!F1073</f>
        <v>BULLISH</v>
      </c>
      <c r="K1073" s="5" t="str">
        <f>OBV!G1073</f>
        <v>NEUTRAL</v>
      </c>
      <c r="L1073" s="5" t="str">
        <f>OBV!H1073</f>
        <v>NEUTRAL</v>
      </c>
      <c r="M1073" s="7">
        <f t="shared" si="160"/>
        <v>25</v>
      </c>
      <c r="N1073" s="7">
        <f t="shared" si="161"/>
        <v>0</v>
      </c>
      <c r="O1073" s="7">
        <f t="shared" si="162"/>
        <v>50</v>
      </c>
      <c r="P1073" s="7">
        <f t="shared" si="163"/>
        <v>49.5</v>
      </c>
      <c r="Q1073" s="8">
        <f t="shared" si="164"/>
        <v>23.675000000000001</v>
      </c>
      <c r="R1073" s="8">
        <f t="shared" si="165"/>
        <v>34.875</v>
      </c>
      <c r="S1073" s="8">
        <f t="shared" si="166"/>
        <v>38.525000000000006</v>
      </c>
      <c r="T1073" s="8">
        <f t="shared" si="167"/>
        <v>31.125</v>
      </c>
      <c r="U1073" s="7">
        <f t="shared" si="168"/>
        <v>32.358333333333334</v>
      </c>
      <c r="V1073" s="7">
        <f t="shared" si="169"/>
        <v>32.049999999999997</v>
      </c>
    </row>
    <row r="1074" spans="1:22" ht="13.5" x14ac:dyDescent="0.25">
      <c r="A1074" s="3">
        <f>RSI!A1074</f>
        <v>43873</v>
      </c>
      <c r="B1074" s="2">
        <f>RSI!B1074</f>
        <v>0.34</v>
      </c>
      <c r="C1074" s="2">
        <f>RSI!I1074</f>
        <v>45.171888472994276</v>
      </c>
      <c r="D1074" s="2">
        <f>MACD!E1074</f>
        <v>8.6613801176280703E-3</v>
      </c>
      <c r="E1074" s="2">
        <f>MACD!F1074</f>
        <v>6.2143552354309781E-3</v>
      </c>
      <c r="F1074" s="2">
        <f>'Moving Avg'!D1074</f>
        <v>0.34400000000000003</v>
      </c>
      <c r="G1074" s="2">
        <f>'Moving Avg'!F1074</f>
        <v>0.34899999999999987</v>
      </c>
      <c r="H1074" s="2">
        <f>'Moving Avg'!G1074</f>
        <v>0.34739999999999988</v>
      </c>
      <c r="I1074" s="2">
        <f>'Moving Avg'!H1074</f>
        <v>0.30610000000000043</v>
      </c>
      <c r="J1074" s="5" t="str">
        <f>OBV!F1074</f>
        <v>BULLISH</v>
      </c>
      <c r="K1074" s="5" t="str">
        <f>OBV!G1074</f>
        <v>NEUTRAL</v>
      </c>
      <c r="L1074" s="5" t="str">
        <f>OBV!H1074</f>
        <v>NEUTRAL</v>
      </c>
      <c r="M1074" s="7">
        <f t="shared" si="160"/>
        <v>25</v>
      </c>
      <c r="N1074" s="7">
        <f t="shared" si="161"/>
        <v>0</v>
      </c>
      <c r="O1074" s="7">
        <f t="shared" si="162"/>
        <v>50</v>
      </c>
      <c r="P1074" s="7">
        <f t="shared" si="163"/>
        <v>49.5</v>
      </c>
      <c r="Q1074" s="8">
        <f t="shared" si="164"/>
        <v>23.675000000000001</v>
      </c>
      <c r="R1074" s="8">
        <f t="shared" si="165"/>
        <v>34.875</v>
      </c>
      <c r="S1074" s="8">
        <f t="shared" si="166"/>
        <v>38.525000000000006</v>
      </c>
      <c r="T1074" s="8">
        <f t="shared" si="167"/>
        <v>31.125</v>
      </c>
      <c r="U1074" s="7">
        <f t="shared" si="168"/>
        <v>32.358333333333334</v>
      </c>
      <c r="V1074" s="7">
        <f t="shared" si="169"/>
        <v>32.049999999999997</v>
      </c>
    </row>
    <row r="1075" spans="1:22" ht="13.5" x14ac:dyDescent="0.25">
      <c r="A1075" s="3">
        <f>RSI!A1075</f>
        <v>43874</v>
      </c>
      <c r="B1075" s="2">
        <f>RSI!B1075</f>
        <v>0.34</v>
      </c>
      <c r="C1075" s="2">
        <f>RSI!I1075</f>
        <v>45.171888472994283</v>
      </c>
      <c r="D1075" s="2">
        <f>MACD!E1075</f>
        <v>8.4653951433071306E-3</v>
      </c>
      <c r="E1075" s="2">
        <f>MACD!F1075</f>
        <v>6.6645632170062082E-3</v>
      </c>
      <c r="F1075" s="2">
        <f>'Moving Avg'!D1075</f>
        <v>0.34400000000000003</v>
      </c>
      <c r="G1075" s="2">
        <f>'Moving Avg'!F1075</f>
        <v>0.34849999999999992</v>
      </c>
      <c r="H1075" s="2">
        <f>'Moving Avg'!G1075</f>
        <v>0.34759999999999991</v>
      </c>
      <c r="I1075" s="2">
        <f>'Moving Avg'!H1075</f>
        <v>0.30620000000000042</v>
      </c>
      <c r="J1075" s="5" t="str">
        <f>OBV!F1075</f>
        <v>BULLISH</v>
      </c>
      <c r="K1075" s="5" t="str">
        <f>OBV!G1075</f>
        <v>NEUTRAL</v>
      </c>
      <c r="L1075" s="5" t="str">
        <f>OBV!H1075</f>
        <v>NEUTRAL</v>
      </c>
      <c r="M1075" s="7">
        <f t="shared" si="160"/>
        <v>25</v>
      </c>
      <c r="N1075" s="7">
        <f t="shared" si="161"/>
        <v>0</v>
      </c>
      <c r="O1075" s="7">
        <f t="shared" si="162"/>
        <v>50</v>
      </c>
      <c r="P1075" s="7">
        <f t="shared" si="163"/>
        <v>49.5</v>
      </c>
      <c r="Q1075" s="8">
        <f t="shared" si="164"/>
        <v>23.675000000000001</v>
      </c>
      <c r="R1075" s="8">
        <f t="shared" si="165"/>
        <v>34.875</v>
      </c>
      <c r="S1075" s="8">
        <f t="shared" si="166"/>
        <v>38.525000000000006</v>
      </c>
      <c r="T1075" s="8">
        <f t="shared" si="167"/>
        <v>31.125</v>
      </c>
      <c r="U1075" s="7">
        <f t="shared" si="168"/>
        <v>32.358333333333334</v>
      </c>
      <c r="V1075" s="7">
        <f t="shared" si="169"/>
        <v>32.049999999999997</v>
      </c>
    </row>
    <row r="1076" spans="1:22" ht="13.5" x14ac:dyDescent="0.25">
      <c r="A1076" s="3">
        <f>RSI!A1076</f>
        <v>43875</v>
      </c>
      <c r="B1076" s="2">
        <f>RSI!B1076</f>
        <v>0.35</v>
      </c>
      <c r="C1076" s="2">
        <f>RSI!I1076</f>
        <v>54.778646068614982</v>
      </c>
      <c r="D1076" s="2">
        <f>MACD!E1076</f>
        <v>4.5116702187730229E-3</v>
      </c>
      <c r="E1076" s="2">
        <f>MACD!F1076</f>
        <v>6.2339846173595712E-3</v>
      </c>
      <c r="F1076" s="2">
        <f>'Moving Avg'!D1076</f>
        <v>0.34400000000000003</v>
      </c>
      <c r="G1076" s="2">
        <f>'Moving Avg'!F1076</f>
        <v>0.34849999999999992</v>
      </c>
      <c r="H1076" s="2">
        <f>'Moving Avg'!G1076</f>
        <v>0.34799999999999992</v>
      </c>
      <c r="I1076" s="2">
        <f>'Moving Avg'!H1076</f>
        <v>0.3063500000000004</v>
      </c>
      <c r="J1076" s="5" t="str">
        <f>OBV!F1076</f>
        <v>BEARISH</v>
      </c>
      <c r="K1076" s="5" t="str">
        <f>OBV!G1076</f>
        <v>NEUTRAL</v>
      </c>
      <c r="L1076" s="5" t="str">
        <f>OBV!H1076</f>
        <v>NEUTRAL</v>
      </c>
      <c r="M1076" s="7">
        <f t="shared" si="160"/>
        <v>25</v>
      </c>
      <c r="N1076" s="7">
        <f t="shared" si="161"/>
        <v>45</v>
      </c>
      <c r="O1076" s="7">
        <f t="shared" si="162"/>
        <v>50</v>
      </c>
      <c r="P1076" s="7">
        <f t="shared" si="163"/>
        <v>16.5</v>
      </c>
      <c r="Q1076" s="8">
        <f t="shared" si="164"/>
        <v>34.475000000000001</v>
      </c>
      <c r="R1076" s="8">
        <f t="shared" si="165"/>
        <v>35.625</v>
      </c>
      <c r="S1076" s="8">
        <f t="shared" si="166"/>
        <v>30.425000000000001</v>
      </c>
      <c r="T1076" s="8">
        <f t="shared" si="167"/>
        <v>34.125</v>
      </c>
      <c r="U1076" s="7">
        <f t="shared" si="168"/>
        <v>33.508333333333333</v>
      </c>
      <c r="V1076" s="7">
        <f t="shared" si="169"/>
        <v>33.662499999999994</v>
      </c>
    </row>
    <row r="1077" spans="1:22" ht="13.5" x14ac:dyDescent="0.25">
      <c r="A1077" s="3">
        <f>RSI!A1077</f>
        <v>43878</v>
      </c>
      <c r="B1077" s="2">
        <f>RSI!B1077</f>
        <v>0.36</v>
      </c>
      <c r="C1077" s="2">
        <f>RSI!I1077</f>
        <v>61.957112881338183</v>
      </c>
      <c r="D1077" s="2">
        <f>MACD!E1077</f>
        <v>1.9324080104483055E-3</v>
      </c>
      <c r="E1077" s="2">
        <f>MACD!F1077</f>
        <v>5.3736692959773184E-3</v>
      </c>
      <c r="F1077" s="2">
        <f>'Moving Avg'!D1077</f>
        <v>0.34599999999999997</v>
      </c>
      <c r="G1077" s="2">
        <f>'Moving Avg'!F1077</f>
        <v>0.34849999999999992</v>
      </c>
      <c r="H1077" s="2">
        <f>'Moving Avg'!G1077</f>
        <v>0.34839999999999988</v>
      </c>
      <c r="I1077" s="2">
        <f>'Moving Avg'!H1077</f>
        <v>0.30655000000000038</v>
      </c>
      <c r="J1077" s="5" t="str">
        <f>OBV!F1077</f>
        <v>BULLISH</v>
      </c>
      <c r="K1077" s="5" t="str">
        <f>OBV!G1077</f>
        <v>WEAK</v>
      </c>
      <c r="L1077" s="5" t="str">
        <f>OBV!H1077</f>
        <v>CONFIRMED BULLISH</v>
      </c>
      <c r="M1077" s="7">
        <f t="shared" si="160"/>
        <v>25</v>
      </c>
      <c r="N1077" s="7">
        <f t="shared" si="161"/>
        <v>45</v>
      </c>
      <c r="O1077" s="7">
        <f t="shared" si="162"/>
        <v>50</v>
      </c>
      <c r="P1077" s="7">
        <f t="shared" si="163"/>
        <v>67</v>
      </c>
      <c r="Q1077" s="8">
        <f t="shared" si="164"/>
        <v>42.05</v>
      </c>
      <c r="R1077" s="8">
        <f t="shared" si="165"/>
        <v>48.25</v>
      </c>
      <c r="S1077" s="8">
        <f t="shared" si="166"/>
        <v>53.150000000000006</v>
      </c>
      <c r="T1077" s="8">
        <f t="shared" si="167"/>
        <v>46.75</v>
      </c>
      <c r="U1077" s="7">
        <f t="shared" si="168"/>
        <v>47.816666666666663</v>
      </c>
      <c r="V1077" s="7">
        <f t="shared" si="169"/>
        <v>47.55</v>
      </c>
    </row>
    <row r="1078" spans="1:22" ht="13.5" x14ac:dyDescent="0.25">
      <c r="A1078" s="3">
        <f>RSI!A1078</f>
        <v>43879</v>
      </c>
      <c r="B1078" s="2">
        <f>RSI!B1078</f>
        <v>0.37</v>
      </c>
      <c r="C1078" s="2">
        <f>RSI!I1078</f>
        <v>67.511132311031005</v>
      </c>
      <c r="D1078" s="2">
        <f>MACD!E1078</f>
        <v>-1.0790641813781532E-3</v>
      </c>
      <c r="E1078" s="2">
        <f>MACD!F1078</f>
        <v>4.0831226005062244E-3</v>
      </c>
      <c r="F1078" s="2">
        <f>'Moving Avg'!D1078</f>
        <v>0.35200000000000004</v>
      </c>
      <c r="G1078" s="2">
        <f>'Moving Avg'!F1078</f>
        <v>0.34899999999999992</v>
      </c>
      <c r="H1078" s="2">
        <f>'Moving Avg'!G1078</f>
        <v>0.34879999999999989</v>
      </c>
      <c r="I1078" s="2">
        <f>'Moving Avg'!H1078</f>
        <v>0.30680000000000035</v>
      </c>
      <c r="J1078" s="5" t="str">
        <f>OBV!F1078</f>
        <v>BULLISH</v>
      </c>
      <c r="K1078" s="5" t="str">
        <f>OBV!G1078</f>
        <v>WEAK</v>
      </c>
      <c r="L1078" s="5" t="str">
        <f>OBV!H1078</f>
        <v>CONFIRMED BULLISH</v>
      </c>
      <c r="M1078" s="7">
        <f t="shared" si="160"/>
        <v>25</v>
      </c>
      <c r="N1078" s="7">
        <f t="shared" si="161"/>
        <v>45</v>
      </c>
      <c r="O1078" s="7">
        <f t="shared" si="162"/>
        <v>50</v>
      </c>
      <c r="P1078" s="7">
        <f t="shared" si="163"/>
        <v>67</v>
      </c>
      <c r="Q1078" s="8">
        <f t="shared" si="164"/>
        <v>42.05</v>
      </c>
      <c r="R1078" s="8">
        <f t="shared" si="165"/>
        <v>48.25</v>
      </c>
      <c r="S1078" s="8">
        <f t="shared" si="166"/>
        <v>53.150000000000006</v>
      </c>
      <c r="T1078" s="8">
        <f t="shared" si="167"/>
        <v>46.75</v>
      </c>
      <c r="U1078" s="7">
        <f t="shared" si="168"/>
        <v>47.816666666666663</v>
      </c>
      <c r="V1078" s="7">
        <f t="shared" si="169"/>
        <v>47.55</v>
      </c>
    </row>
    <row r="1079" spans="1:22" ht="13.5" x14ac:dyDescent="0.25">
      <c r="A1079" s="3">
        <f>RSI!A1079</f>
        <v>43880</v>
      </c>
      <c r="B1079" s="2">
        <f>RSI!B1079</f>
        <v>0.37</v>
      </c>
      <c r="C1079" s="2">
        <f>RSI!I1079</f>
        <v>67.511132311031005</v>
      </c>
      <c r="D1079" s="2">
        <f>MACD!E1079</f>
        <v>-3.768063030457236E-3</v>
      </c>
      <c r="E1079" s="2">
        <f>MACD!F1079</f>
        <v>2.5128854743135323E-3</v>
      </c>
      <c r="F1079" s="2">
        <f>'Moving Avg'!D1079</f>
        <v>0.35799999999999998</v>
      </c>
      <c r="G1079" s="2">
        <f>'Moving Avg'!F1079</f>
        <v>0.34949999999999998</v>
      </c>
      <c r="H1079" s="2">
        <f>'Moving Avg'!G1079</f>
        <v>0.34899999999999992</v>
      </c>
      <c r="I1079" s="2">
        <f>'Moving Avg'!H1079</f>
        <v>0.30705000000000032</v>
      </c>
      <c r="J1079" s="5" t="str">
        <f>OBV!F1079</f>
        <v>BULLISH</v>
      </c>
      <c r="K1079" s="5" t="str">
        <f>OBV!G1079</f>
        <v>WEAK</v>
      </c>
      <c r="L1079" s="5" t="str">
        <f>OBV!H1079</f>
        <v>CONFIRMED BULLISH</v>
      </c>
      <c r="M1079" s="7">
        <f t="shared" si="160"/>
        <v>25</v>
      </c>
      <c r="N1079" s="7">
        <f t="shared" si="161"/>
        <v>45</v>
      </c>
      <c r="O1079" s="7">
        <f t="shared" si="162"/>
        <v>50</v>
      </c>
      <c r="P1079" s="7">
        <f t="shared" si="163"/>
        <v>67</v>
      </c>
      <c r="Q1079" s="8">
        <f t="shared" si="164"/>
        <v>42.05</v>
      </c>
      <c r="R1079" s="8">
        <f t="shared" si="165"/>
        <v>48.25</v>
      </c>
      <c r="S1079" s="8">
        <f t="shared" si="166"/>
        <v>53.150000000000006</v>
      </c>
      <c r="T1079" s="8">
        <f t="shared" si="167"/>
        <v>46.75</v>
      </c>
      <c r="U1079" s="7">
        <f t="shared" si="168"/>
        <v>47.816666666666663</v>
      </c>
      <c r="V1079" s="7">
        <f t="shared" si="169"/>
        <v>47.55</v>
      </c>
    </row>
    <row r="1080" spans="1:22" ht="13.5" x14ac:dyDescent="0.25">
      <c r="A1080" s="3">
        <f>RSI!A1080</f>
        <v>43881</v>
      </c>
      <c r="B1080" s="2">
        <f>RSI!B1080</f>
        <v>0.37</v>
      </c>
      <c r="C1080" s="2">
        <f>RSI!I1080</f>
        <v>67.511132311031005</v>
      </c>
      <c r="D1080" s="2">
        <f>MACD!E1080</f>
        <v>-6.1737679631493347E-3</v>
      </c>
      <c r="E1080" s="2">
        <f>MACD!F1080</f>
        <v>7.7555478682095899E-4</v>
      </c>
      <c r="F1080" s="2">
        <f>'Moving Avg'!D1080</f>
        <v>0.36400000000000005</v>
      </c>
      <c r="G1080" s="2">
        <f>'Moving Avg'!F1080</f>
        <v>0.35</v>
      </c>
      <c r="H1080" s="2">
        <f>'Moving Avg'!G1080</f>
        <v>0.34899999999999992</v>
      </c>
      <c r="I1080" s="2">
        <f>'Moving Avg'!H1080</f>
        <v>0.3073000000000003</v>
      </c>
      <c r="J1080" s="5" t="str">
        <f>OBV!F1080</f>
        <v>BULLISH</v>
      </c>
      <c r="K1080" s="5" t="str">
        <f>OBV!G1080</f>
        <v>WEAK</v>
      </c>
      <c r="L1080" s="5" t="str">
        <f>OBV!H1080</f>
        <v>CONFIRMED BULLISH</v>
      </c>
      <c r="M1080" s="7">
        <f t="shared" si="160"/>
        <v>25</v>
      </c>
      <c r="N1080" s="7">
        <f t="shared" si="161"/>
        <v>45</v>
      </c>
      <c r="O1080" s="7">
        <f t="shared" si="162"/>
        <v>50</v>
      </c>
      <c r="P1080" s="7">
        <f t="shared" si="163"/>
        <v>67</v>
      </c>
      <c r="Q1080" s="8">
        <f t="shared" si="164"/>
        <v>42.05</v>
      </c>
      <c r="R1080" s="8">
        <f t="shared" si="165"/>
        <v>48.25</v>
      </c>
      <c r="S1080" s="8">
        <f t="shared" si="166"/>
        <v>53.150000000000006</v>
      </c>
      <c r="T1080" s="8">
        <f t="shared" si="167"/>
        <v>46.75</v>
      </c>
      <c r="U1080" s="7">
        <f t="shared" si="168"/>
        <v>47.816666666666663</v>
      </c>
      <c r="V1080" s="7">
        <f t="shared" si="169"/>
        <v>47.55</v>
      </c>
    </row>
    <row r="1081" spans="1:22" ht="13.5" x14ac:dyDescent="0.25">
      <c r="A1081" s="3">
        <f>RSI!A1081</f>
        <v>43882</v>
      </c>
      <c r="B1081" s="2">
        <f>RSI!B1081</f>
        <v>0.37</v>
      </c>
      <c r="C1081" s="2">
        <f>RSI!I1081</f>
        <v>67.511132311031005</v>
      </c>
      <c r="D1081" s="2">
        <f>MACD!E1081</f>
        <v>-6.7916419934562211E-3</v>
      </c>
      <c r="E1081" s="2">
        <f>MACD!F1081</f>
        <v>-7.3788456923447711E-4</v>
      </c>
      <c r="F1081" s="2">
        <f>'Moving Avg'!D1081</f>
        <v>0.36800000000000005</v>
      </c>
      <c r="G1081" s="2">
        <f>'Moving Avg'!F1081</f>
        <v>0.35049999999999998</v>
      </c>
      <c r="H1081" s="2">
        <f>'Moving Avg'!G1081</f>
        <v>0.34879999999999989</v>
      </c>
      <c r="I1081" s="2">
        <f>'Moving Avg'!H1081</f>
        <v>0.30755000000000027</v>
      </c>
      <c r="J1081" s="5" t="str">
        <f>OBV!F1081</f>
        <v>BULLISH</v>
      </c>
      <c r="K1081" s="5" t="str">
        <f>OBV!G1081</f>
        <v>WEAK</v>
      </c>
      <c r="L1081" s="5" t="str">
        <f>OBV!H1081</f>
        <v>CONFIRMED BULLISH</v>
      </c>
      <c r="M1081" s="7">
        <f t="shared" si="160"/>
        <v>25</v>
      </c>
      <c r="N1081" s="7">
        <f t="shared" si="161"/>
        <v>45</v>
      </c>
      <c r="O1081" s="7">
        <f t="shared" si="162"/>
        <v>50</v>
      </c>
      <c r="P1081" s="7">
        <f t="shared" si="163"/>
        <v>67</v>
      </c>
      <c r="Q1081" s="8">
        <f t="shared" si="164"/>
        <v>42.05</v>
      </c>
      <c r="R1081" s="8">
        <f t="shared" si="165"/>
        <v>48.25</v>
      </c>
      <c r="S1081" s="8">
        <f t="shared" si="166"/>
        <v>53.150000000000006</v>
      </c>
      <c r="T1081" s="8">
        <f t="shared" si="167"/>
        <v>46.75</v>
      </c>
      <c r="U1081" s="7">
        <f t="shared" si="168"/>
        <v>47.816666666666663</v>
      </c>
      <c r="V1081" s="7">
        <f t="shared" si="169"/>
        <v>47.55</v>
      </c>
    </row>
    <row r="1082" spans="1:22" ht="13.5" x14ac:dyDescent="0.25">
      <c r="A1082" s="3">
        <f>RSI!A1082</f>
        <v>43885</v>
      </c>
      <c r="B1082" s="2">
        <f>RSI!B1082</f>
        <v>0.36</v>
      </c>
      <c r="C1082" s="2">
        <f>RSI!I1082</f>
        <v>56.430030511349614</v>
      </c>
      <c r="D1082" s="2">
        <f>MACD!E1082</f>
        <v>-6.6855131910648069E-3</v>
      </c>
      <c r="E1082" s="2">
        <f>MACD!F1082</f>
        <v>-1.9274102936005432E-3</v>
      </c>
      <c r="F1082" s="2">
        <f>'Moving Avg'!D1082</f>
        <v>0.36799999999999999</v>
      </c>
      <c r="G1082" s="2">
        <f>'Moving Avg'!F1082</f>
        <v>0.35050000000000003</v>
      </c>
      <c r="H1082" s="2">
        <f>'Moving Avg'!G1082</f>
        <v>0.34839999999999982</v>
      </c>
      <c r="I1082" s="2">
        <f>'Moving Avg'!H1082</f>
        <v>0.30775000000000025</v>
      </c>
      <c r="J1082" s="5" t="str">
        <f>OBV!F1082</f>
        <v>BEARISH</v>
      </c>
      <c r="K1082" s="5" t="str">
        <f>OBV!G1082</f>
        <v>STRONG</v>
      </c>
      <c r="L1082" s="5" t="str">
        <f>OBV!H1082</f>
        <v>NEUTRAL</v>
      </c>
      <c r="M1082" s="7">
        <f t="shared" si="160"/>
        <v>25</v>
      </c>
      <c r="N1082" s="7">
        <f t="shared" si="161"/>
        <v>45</v>
      </c>
      <c r="O1082" s="7">
        <f t="shared" si="162"/>
        <v>50</v>
      </c>
      <c r="P1082" s="7">
        <f t="shared" si="163"/>
        <v>33</v>
      </c>
      <c r="Q1082" s="8">
        <f t="shared" si="164"/>
        <v>36.950000000000003</v>
      </c>
      <c r="R1082" s="8">
        <f t="shared" si="165"/>
        <v>39.75</v>
      </c>
      <c r="S1082" s="8">
        <f t="shared" si="166"/>
        <v>37.85</v>
      </c>
      <c r="T1082" s="8">
        <f t="shared" si="167"/>
        <v>38.25</v>
      </c>
      <c r="U1082" s="7">
        <f t="shared" si="168"/>
        <v>38.183333333333337</v>
      </c>
      <c r="V1082" s="7">
        <f t="shared" si="169"/>
        <v>38.200000000000003</v>
      </c>
    </row>
    <row r="1083" spans="1:22" ht="13.5" x14ac:dyDescent="0.25">
      <c r="A1083" s="3">
        <f>RSI!A1083</f>
        <v>43886</v>
      </c>
      <c r="B1083" s="2">
        <f>RSI!B1083</f>
        <v>0.37</v>
      </c>
      <c r="C1083" s="2">
        <f>RSI!I1083</f>
        <v>62.974739734835559</v>
      </c>
      <c r="D1083" s="2">
        <f>MACD!E1083</f>
        <v>-8.9193380531105704E-3</v>
      </c>
      <c r="E1083" s="2">
        <f>MACD!F1083</f>
        <v>-3.3257958455025489E-3</v>
      </c>
      <c r="F1083" s="2">
        <f>'Moving Avg'!D1083</f>
        <v>0.36799999999999999</v>
      </c>
      <c r="G1083" s="2">
        <f>'Moving Avg'!F1083</f>
        <v>0.35150000000000003</v>
      </c>
      <c r="H1083" s="2">
        <f>'Moving Avg'!G1083</f>
        <v>0.34839999999999982</v>
      </c>
      <c r="I1083" s="2">
        <f>'Moving Avg'!H1083</f>
        <v>0.30800000000000027</v>
      </c>
      <c r="J1083" s="5" t="str">
        <f>OBV!F1083</f>
        <v>BEARISH</v>
      </c>
      <c r="K1083" s="5" t="str">
        <f>OBV!G1083</f>
        <v>STRONG</v>
      </c>
      <c r="L1083" s="5" t="str">
        <f>OBV!H1083</f>
        <v>NEUTRAL</v>
      </c>
      <c r="M1083" s="7">
        <f t="shared" si="160"/>
        <v>25</v>
      </c>
      <c r="N1083" s="7">
        <f t="shared" si="161"/>
        <v>45</v>
      </c>
      <c r="O1083" s="7">
        <f t="shared" si="162"/>
        <v>50</v>
      </c>
      <c r="P1083" s="7">
        <f t="shared" si="163"/>
        <v>33</v>
      </c>
      <c r="Q1083" s="8">
        <f t="shared" si="164"/>
        <v>36.950000000000003</v>
      </c>
      <c r="R1083" s="8">
        <f t="shared" si="165"/>
        <v>39.75</v>
      </c>
      <c r="S1083" s="8">
        <f t="shared" si="166"/>
        <v>37.85</v>
      </c>
      <c r="T1083" s="8">
        <f t="shared" si="167"/>
        <v>38.25</v>
      </c>
      <c r="U1083" s="7">
        <f t="shared" si="168"/>
        <v>38.183333333333337</v>
      </c>
      <c r="V1083" s="7">
        <f t="shared" si="169"/>
        <v>38.200000000000003</v>
      </c>
    </row>
    <row r="1084" spans="1:22" ht="13.5" x14ac:dyDescent="0.25">
      <c r="A1084" s="3">
        <f>RSI!A1084</f>
        <v>43887</v>
      </c>
      <c r="B1084" s="2">
        <f>RSI!B1084</f>
        <v>0.38</v>
      </c>
      <c r="C1084" s="2">
        <f>RSI!I1084</f>
        <v>68.130196705737163</v>
      </c>
      <c r="D1084" s="2">
        <f>MACD!E1084</f>
        <v>-1.1650461941572543E-2</v>
      </c>
      <c r="E1084" s="2">
        <f>MACD!F1084</f>
        <v>-4.9907290647165483E-3</v>
      </c>
      <c r="F1084" s="2">
        <f>'Moving Avg'!D1084</f>
        <v>0.37</v>
      </c>
      <c r="G1084" s="2">
        <f>'Moving Avg'!F1084</f>
        <v>0.35300000000000004</v>
      </c>
      <c r="H1084" s="2">
        <f>'Moving Avg'!G1084</f>
        <v>0.34879999999999983</v>
      </c>
      <c r="I1084" s="2">
        <f>'Moving Avg'!H1084</f>
        <v>0.30830000000000024</v>
      </c>
      <c r="J1084" s="5" t="str">
        <f>OBV!F1084</f>
        <v>BEARISH</v>
      </c>
      <c r="K1084" s="5" t="str">
        <f>OBV!G1084</f>
        <v>STRONG</v>
      </c>
      <c r="L1084" s="5" t="str">
        <f>OBV!H1084</f>
        <v>BEARISH DIVERGENCE</v>
      </c>
      <c r="M1084" s="7">
        <f t="shared" si="160"/>
        <v>25</v>
      </c>
      <c r="N1084" s="7">
        <f t="shared" si="161"/>
        <v>45</v>
      </c>
      <c r="O1084" s="7">
        <f t="shared" si="162"/>
        <v>50</v>
      </c>
      <c r="P1084" s="7">
        <f t="shared" si="163"/>
        <v>33</v>
      </c>
      <c r="Q1084" s="8">
        <f t="shared" si="164"/>
        <v>36.950000000000003</v>
      </c>
      <c r="R1084" s="8">
        <f t="shared" si="165"/>
        <v>39.75</v>
      </c>
      <c r="S1084" s="8">
        <f t="shared" si="166"/>
        <v>37.85</v>
      </c>
      <c r="T1084" s="8">
        <f t="shared" si="167"/>
        <v>38.25</v>
      </c>
      <c r="U1084" s="7">
        <f t="shared" si="168"/>
        <v>38.183333333333337</v>
      </c>
      <c r="V1084" s="7">
        <f t="shared" si="169"/>
        <v>38.200000000000003</v>
      </c>
    </row>
    <row r="1085" spans="1:22" ht="13.5" x14ac:dyDescent="0.25">
      <c r="A1085" s="3">
        <f>RSI!A1085</f>
        <v>43888</v>
      </c>
      <c r="B1085" s="2">
        <f>RSI!B1085</f>
        <v>0.4</v>
      </c>
      <c r="C1085" s="2">
        <f>RSI!I1085</f>
        <v>75.482975316700902</v>
      </c>
      <c r="D1085" s="2">
        <f>MACD!E1085</f>
        <v>-1.559478451012164E-2</v>
      </c>
      <c r="E1085" s="2">
        <f>MACD!F1085</f>
        <v>-7.1115401537975662E-3</v>
      </c>
      <c r="F1085" s="2">
        <f>'Moving Avg'!D1085</f>
        <v>0.376</v>
      </c>
      <c r="G1085" s="2">
        <f>'Moving Avg'!F1085</f>
        <v>0.35550000000000004</v>
      </c>
      <c r="H1085" s="2">
        <f>'Moving Avg'!G1085</f>
        <v>0.34979999999999978</v>
      </c>
      <c r="I1085" s="2">
        <f>'Moving Avg'!H1085</f>
        <v>0.30870000000000025</v>
      </c>
      <c r="J1085" s="5" t="str">
        <f>OBV!F1085</f>
        <v>BEARISH</v>
      </c>
      <c r="K1085" s="5" t="str">
        <f>OBV!G1085</f>
        <v>STRONG</v>
      </c>
      <c r="L1085" s="5" t="str">
        <f>OBV!H1085</f>
        <v>BEARISH DIVERGENCE</v>
      </c>
      <c r="M1085" s="7">
        <f t="shared" si="160"/>
        <v>0</v>
      </c>
      <c r="N1085" s="7">
        <f t="shared" si="161"/>
        <v>45</v>
      </c>
      <c r="O1085" s="7">
        <f t="shared" si="162"/>
        <v>50</v>
      </c>
      <c r="P1085" s="7">
        <f t="shared" si="163"/>
        <v>33</v>
      </c>
      <c r="Q1085" s="8">
        <f t="shared" si="164"/>
        <v>28.2</v>
      </c>
      <c r="R1085" s="8">
        <f t="shared" si="165"/>
        <v>34.75</v>
      </c>
      <c r="S1085" s="8">
        <f t="shared" si="166"/>
        <v>34.1</v>
      </c>
      <c r="T1085" s="8">
        <f t="shared" si="167"/>
        <v>32</v>
      </c>
      <c r="U1085" s="7">
        <f t="shared" si="168"/>
        <v>32.35</v>
      </c>
      <c r="V1085" s="7">
        <f t="shared" si="169"/>
        <v>32.262500000000003</v>
      </c>
    </row>
    <row r="1086" spans="1:22" ht="13.5" x14ac:dyDescent="0.25">
      <c r="A1086" s="3">
        <f>RSI!A1086</f>
        <v>43889</v>
      </c>
      <c r="B1086" s="2">
        <f>RSI!B1086</f>
        <v>0.42</v>
      </c>
      <c r="C1086" s="2">
        <f>RSI!I1086</f>
        <v>80.362189250346546</v>
      </c>
      <c r="D1086" s="2">
        <f>MACD!E1086</f>
        <v>-1.9134128009581808E-2</v>
      </c>
      <c r="E1086" s="2">
        <f>MACD!F1086</f>
        <v>-9.5160577249544156E-3</v>
      </c>
      <c r="F1086" s="2">
        <f>'Moving Avg'!D1086</f>
        <v>0.38599999999999995</v>
      </c>
      <c r="G1086" s="2">
        <f>'Moving Avg'!F1086</f>
        <v>0.36</v>
      </c>
      <c r="H1086" s="2">
        <f>'Moving Avg'!G1086</f>
        <v>0.35119999999999985</v>
      </c>
      <c r="I1086" s="2">
        <f>'Moving Avg'!H1086</f>
        <v>0.30920000000000025</v>
      </c>
      <c r="J1086" s="5" t="str">
        <f>OBV!F1086</f>
        <v>BEARISH</v>
      </c>
      <c r="K1086" s="5" t="str">
        <f>OBV!G1086</f>
        <v>STRONG</v>
      </c>
      <c r="L1086" s="5" t="str">
        <f>OBV!H1086</f>
        <v>BEARISH DIVERGENCE</v>
      </c>
      <c r="M1086" s="7">
        <f t="shared" si="160"/>
        <v>0</v>
      </c>
      <c r="N1086" s="7">
        <f t="shared" si="161"/>
        <v>45</v>
      </c>
      <c r="O1086" s="7">
        <f t="shared" si="162"/>
        <v>50</v>
      </c>
      <c r="P1086" s="7">
        <f t="shared" si="163"/>
        <v>33</v>
      </c>
      <c r="Q1086" s="8">
        <f t="shared" si="164"/>
        <v>28.2</v>
      </c>
      <c r="R1086" s="8">
        <f t="shared" si="165"/>
        <v>34.75</v>
      </c>
      <c r="S1086" s="8">
        <f t="shared" si="166"/>
        <v>34.1</v>
      </c>
      <c r="T1086" s="8">
        <f t="shared" si="167"/>
        <v>32</v>
      </c>
      <c r="U1086" s="7">
        <f t="shared" si="168"/>
        <v>32.35</v>
      </c>
      <c r="V1086" s="7">
        <f t="shared" si="169"/>
        <v>32.262500000000003</v>
      </c>
    </row>
    <row r="1087" spans="1:22" ht="13.5" x14ac:dyDescent="0.25">
      <c r="A1087" s="3">
        <f>RSI!A1087</f>
        <v>43892</v>
      </c>
      <c r="B1087" s="2">
        <f>RSI!B1087</f>
        <v>0.43</v>
      </c>
      <c r="C1087" s="2">
        <f>RSI!I1087</f>
        <v>82.262913312024139</v>
      </c>
      <c r="D1087" s="2">
        <f>MACD!E1087</f>
        <v>-2.1689065189961387E-2</v>
      </c>
      <c r="E1087" s="2">
        <f>MACD!F1087</f>
        <v>-1.1950659217955812E-2</v>
      </c>
      <c r="F1087" s="2">
        <f>'Moving Avg'!D1087</f>
        <v>0.39999999999999997</v>
      </c>
      <c r="G1087" s="2">
        <f>'Moving Avg'!F1087</f>
        <v>0.36449999999999999</v>
      </c>
      <c r="H1087" s="2">
        <f>'Moving Avg'!G1087</f>
        <v>0.35279999999999978</v>
      </c>
      <c r="I1087" s="2">
        <f>'Moving Avg'!H1087</f>
        <v>0.30975000000000025</v>
      </c>
      <c r="J1087" s="5" t="str">
        <f>OBV!F1087</f>
        <v>BULLISH</v>
      </c>
      <c r="K1087" s="5" t="str">
        <f>OBV!G1087</f>
        <v>WEAK</v>
      </c>
      <c r="L1087" s="5" t="str">
        <f>OBV!H1087</f>
        <v>CONFIRMED BULLISH</v>
      </c>
      <c r="M1087" s="7">
        <f t="shared" si="160"/>
        <v>0</v>
      </c>
      <c r="N1087" s="7">
        <f t="shared" si="161"/>
        <v>45</v>
      </c>
      <c r="O1087" s="7">
        <f t="shared" si="162"/>
        <v>50</v>
      </c>
      <c r="P1087" s="7">
        <f t="shared" si="163"/>
        <v>67</v>
      </c>
      <c r="Q1087" s="8">
        <f t="shared" si="164"/>
        <v>33.299999999999997</v>
      </c>
      <c r="R1087" s="8">
        <f t="shared" si="165"/>
        <v>43.25</v>
      </c>
      <c r="S1087" s="8">
        <f t="shared" si="166"/>
        <v>49.400000000000006</v>
      </c>
      <c r="T1087" s="8">
        <f t="shared" si="167"/>
        <v>40.5</v>
      </c>
      <c r="U1087" s="7">
        <f t="shared" si="168"/>
        <v>41.983333333333334</v>
      </c>
      <c r="V1087" s="7">
        <f t="shared" si="169"/>
        <v>41.612499999999997</v>
      </c>
    </row>
    <row r="1088" spans="1:22" ht="13.5" x14ac:dyDescent="0.25">
      <c r="A1088" s="3">
        <f>RSI!A1088</f>
        <v>43893</v>
      </c>
      <c r="B1088" s="2">
        <f>RSI!B1088</f>
        <v>0.45</v>
      </c>
      <c r="C1088" s="2">
        <f>RSI!I1088</f>
        <v>85.322674940041537</v>
      </c>
      <c r="D1088" s="2">
        <f>MACD!E1088</f>
        <v>-2.4184368505757836E-2</v>
      </c>
      <c r="E1088" s="2">
        <f>MACD!F1088</f>
        <v>-1.4397401075516217E-2</v>
      </c>
      <c r="F1088" s="2">
        <f>'Moving Avg'!D1088</f>
        <v>0.41600000000000004</v>
      </c>
      <c r="G1088" s="2">
        <f>'Moving Avg'!F1088</f>
        <v>0.37</v>
      </c>
      <c r="H1088" s="2">
        <f>'Moving Avg'!G1088</f>
        <v>0.35479999999999984</v>
      </c>
      <c r="I1088" s="2">
        <f>'Moving Avg'!H1088</f>
        <v>0.31040000000000029</v>
      </c>
      <c r="J1088" s="5" t="str">
        <f>OBV!F1088</f>
        <v>BULLISH</v>
      </c>
      <c r="K1088" s="5" t="str">
        <f>OBV!G1088</f>
        <v>WEAK</v>
      </c>
      <c r="L1088" s="5" t="str">
        <f>OBV!H1088</f>
        <v>CONFIRMED BULLISH</v>
      </c>
      <c r="M1088" s="7">
        <f t="shared" si="160"/>
        <v>0</v>
      </c>
      <c r="N1088" s="7">
        <f t="shared" si="161"/>
        <v>45</v>
      </c>
      <c r="O1088" s="7">
        <f t="shared" si="162"/>
        <v>50</v>
      </c>
      <c r="P1088" s="7">
        <f t="shared" si="163"/>
        <v>67</v>
      </c>
      <c r="Q1088" s="8">
        <f t="shared" si="164"/>
        <v>33.299999999999997</v>
      </c>
      <c r="R1088" s="8">
        <f t="shared" si="165"/>
        <v>43.25</v>
      </c>
      <c r="S1088" s="8">
        <f t="shared" si="166"/>
        <v>49.400000000000006</v>
      </c>
      <c r="T1088" s="8">
        <f t="shared" si="167"/>
        <v>40.5</v>
      </c>
      <c r="U1088" s="7">
        <f t="shared" si="168"/>
        <v>41.983333333333334</v>
      </c>
      <c r="V1088" s="7">
        <f t="shared" si="169"/>
        <v>41.612499999999997</v>
      </c>
    </row>
    <row r="1089" spans="1:22" ht="13.5" x14ac:dyDescent="0.25">
      <c r="A1089" s="3">
        <f>RSI!A1089</f>
        <v>43894</v>
      </c>
      <c r="B1089" s="2">
        <f>RSI!B1089</f>
        <v>0.47</v>
      </c>
      <c r="C1089" s="2">
        <f>RSI!I1089</f>
        <v>87.622179026402307</v>
      </c>
      <c r="D1089" s="2">
        <f>MACD!E1089</f>
        <v>-2.8256935280176532E-2</v>
      </c>
      <c r="E1089" s="2">
        <f>MACD!F1089</f>
        <v>-1.716930791644828E-2</v>
      </c>
      <c r="F1089" s="2">
        <f>'Moving Avg'!D1089</f>
        <v>0.434</v>
      </c>
      <c r="G1089" s="2">
        <f>'Moving Avg'!F1089</f>
        <v>0.3765</v>
      </c>
      <c r="H1089" s="2">
        <f>'Moving Avg'!G1089</f>
        <v>0.35759999999999986</v>
      </c>
      <c r="I1089" s="2">
        <f>'Moving Avg'!H1089</f>
        <v>0.31115000000000026</v>
      </c>
      <c r="J1089" s="5" t="str">
        <f>OBV!F1089</f>
        <v>BULLISH</v>
      </c>
      <c r="K1089" s="5" t="str">
        <f>OBV!G1089</f>
        <v>WEAK</v>
      </c>
      <c r="L1089" s="5" t="str">
        <f>OBV!H1089</f>
        <v>CONFIRMED BULLISH</v>
      </c>
      <c r="M1089" s="7">
        <f t="shared" si="160"/>
        <v>0</v>
      </c>
      <c r="N1089" s="7">
        <f t="shared" si="161"/>
        <v>45</v>
      </c>
      <c r="O1089" s="7">
        <f t="shared" si="162"/>
        <v>50</v>
      </c>
      <c r="P1089" s="7">
        <f t="shared" si="163"/>
        <v>67</v>
      </c>
      <c r="Q1089" s="8">
        <f t="shared" si="164"/>
        <v>33.299999999999997</v>
      </c>
      <c r="R1089" s="8">
        <f t="shared" si="165"/>
        <v>43.25</v>
      </c>
      <c r="S1089" s="8">
        <f t="shared" si="166"/>
        <v>49.400000000000006</v>
      </c>
      <c r="T1089" s="8">
        <f t="shared" si="167"/>
        <v>40.5</v>
      </c>
      <c r="U1089" s="7">
        <f t="shared" si="168"/>
        <v>41.983333333333334</v>
      </c>
      <c r="V1089" s="7">
        <f t="shared" si="169"/>
        <v>41.612499999999997</v>
      </c>
    </row>
    <row r="1090" spans="1:22" ht="13.5" x14ac:dyDescent="0.25">
      <c r="A1090" s="3">
        <f>RSI!A1090</f>
        <v>43895</v>
      </c>
      <c r="B1090" s="2">
        <f>RSI!B1090</f>
        <v>0.49</v>
      </c>
      <c r="C1090" s="2">
        <f>RSI!I1090</f>
        <v>89.409098160425188</v>
      </c>
      <c r="D1090" s="2">
        <f>MACD!E1090</f>
        <v>-3.3746758989135039E-2</v>
      </c>
      <c r="E1090" s="2">
        <f>MACD!F1090</f>
        <v>-2.0484798130985631E-2</v>
      </c>
      <c r="F1090" s="2">
        <f>'Moving Avg'!D1090</f>
        <v>0.45199999999999996</v>
      </c>
      <c r="G1090" s="2">
        <f>'Moving Avg'!F1090</f>
        <v>0.38400000000000001</v>
      </c>
      <c r="H1090" s="2">
        <f>'Moving Avg'!G1090</f>
        <v>0.36079999999999984</v>
      </c>
      <c r="I1090" s="2">
        <f>'Moving Avg'!H1090</f>
        <v>0.31200000000000028</v>
      </c>
      <c r="J1090" s="5" t="str">
        <f>OBV!F1090</f>
        <v>BULLISH</v>
      </c>
      <c r="K1090" s="5" t="str">
        <f>OBV!G1090</f>
        <v>WEAK</v>
      </c>
      <c r="L1090" s="5" t="str">
        <f>OBV!H1090</f>
        <v>CONFIRMED BULLISH</v>
      </c>
      <c r="M1090" s="7">
        <f t="shared" ref="M1090:M1153" si="170">IF(C1090&lt;30,50, IF(C1090&gt;70, 0, 25))</f>
        <v>0</v>
      </c>
      <c r="N1090" s="7">
        <f t="shared" ref="N1090:N1153" si="171">IF(E1090-D1090&gt;0.02, 100, IF(E1090-D1090&lt;0,0,45))</f>
        <v>45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67</v>
      </c>
      <c r="Q1090" s="8">
        <f t="shared" si="164"/>
        <v>33.299999999999997</v>
      </c>
      <c r="R1090" s="8">
        <f t="shared" si="165"/>
        <v>43.25</v>
      </c>
      <c r="S1090" s="8">
        <f t="shared" si="166"/>
        <v>49.400000000000006</v>
      </c>
      <c r="T1090" s="8">
        <f t="shared" si="167"/>
        <v>40.5</v>
      </c>
      <c r="U1090" s="7">
        <f t="shared" si="168"/>
        <v>41.983333333333334</v>
      </c>
      <c r="V1090" s="7">
        <f t="shared" si="169"/>
        <v>41.612499999999997</v>
      </c>
    </row>
    <row r="1091" spans="1:22" ht="13.5" x14ac:dyDescent="0.25">
      <c r="A1091" s="3">
        <f>RSI!A1091</f>
        <v>43896</v>
      </c>
      <c r="B1091" s="2">
        <f>RSI!B1091</f>
        <v>0.51</v>
      </c>
      <c r="C1091" s="2">
        <f>RSI!I1091</f>
        <v>90.834114412647992</v>
      </c>
      <c r="D1091" s="2">
        <f>MACD!E1091</f>
        <v>-4.0512327319639552E-2</v>
      </c>
      <c r="E1091" s="2">
        <f>MACD!F1091</f>
        <v>-2.4490303968716418E-2</v>
      </c>
      <c r="F1091" s="2">
        <f>'Moving Avg'!D1091</f>
        <v>0.47000000000000003</v>
      </c>
      <c r="G1091" s="2">
        <f>'Moving Avg'!F1091</f>
        <v>0.39200000000000002</v>
      </c>
      <c r="H1091" s="2">
        <f>'Moving Avg'!G1091</f>
        <v>0.36439999999999984</v>
      </c>
      <c r="I1091" s="2">
        <f>'Moving Avg'!H1091</f>
        <v>0.31300000000000028</v>
      </c>
      <c r="J1091" s="5" t="str">
        <f>OBV!F1091</f>
        <v>BULLISH</v>
      </c>
      <c r="K1091" s="5" t="str">
        <f>OBV!G1091</f>
        <v>WEAK</v>
      </c>
      <c r="L1091" s="5" t="str">
        <f>OBV!H1091</f>
        <v>CONFIRMED BULLISH</v>
      </c>
      <c r="M1091" s="7">
        <f t="shared" si="170"/>
        <v>0</v>
      </c>
      <c r="N1091" s="7">
        <f t="shared" si="171"/>
        <v>45</v>
      </c>
      <c r="O1091" s="7">
        <f t="shared" si="172"/>
        <v>50</v>
      </c>
      <c r="P1091" s="7">
        <f t="shared" si="173"/>
        <v>67</v>
      </c>
      <c r="Q1091" s="8">
        <f t="shared" ref="Q1091:Q1154" si="174">0.35*M1091+N1091*0.35+O1091*0.15+P1091*0.15</f>
        <v>33.299999999999997</v>
      </c>
      <c r="R1091" s="8">
        <f t="shared" ref="R1091:R1154" si="175">M1091*0.2+N1091*0.2+O1091*0.35+P1091*0.25</f>
        <v>43.25</v>
      </c>
      <c r="S1091" s="8">
        <f t="shared" ref="S1091:S1154" si="176">M1091*0.15+N1091*0.15+O1091*0.25+P1091*0.45</f>
        <v>49.400000000000006</v>
      </c>
      <c r="T1091" s="8">
        <f t="shared" ref="T1091:T1154" si="177">0.25*SUM(M1091:P1091)</f>
        <v>40.5</v>
      </c>
      <c r="U1091" s="7">
        <f t="shared" ref="U1091:U1154" si="178">SUM(Q1091:S1091)/3</f>
        <v>41.983333333333334</v>
      </c>
      <c r="V1091" s="7">
        <f t="shared" ref="V1091:V1154" si="179">SUM(Q1091:T1091)/4</f>
        <v>41.612499999999997</v>
      </c>
    </row>
    <row r="1092" spans="1:22" ht="13.5" x14ac:dyDescent="0.25">
      <c r="A1092" s="3">
        <f>RSI!A1092</f>
        <v>43899</v>
      </c>
      <c r="B1092" s="2">
        <f>RSI!B1092</f>
        <v>0.51</v>
      </c>
      <c r="C1092" s="2">
        <f>RSI!I1092</f>
        <v>90.834114412647992</v>
      </c>
      <c r="D1092" s="2">
        <f>MACD!E1092</f>
        <v>-4.848521045813009E-2</v>
      </c>
      <c r="E1092" s="2">
        <f>MACD!F1092</f>
        <v>-2.9289285266599154E-2</v>
      </c>
      <c r="F1092" s="2">
        <f>'Moving Avg'!D1092</f>
        <v>0.48599999999999993</v>
      </c>
      <c r="G1092" s="2">
        <f>'Moving Avg'!F1092</f>
        <v>0.4</v>
      </c>
      <c r="H1092" s="2">
        <f>'Moving Avg'!G1092</f>
        <v>0.36799999999999988</v>
      </c>
      <c r="I1092" s="2">
        <f>'Moving Avg'!H1092</f>
        <v>0.31400000000000028</v>
      </c>
      <c r="J1092" s="5" t="str">
        <f>OBV!F1092</f>
        <v>BULLISH</v>
      </c>
      <c r="K1092" s="5" t="str">
        <f>OBV!G1092</f>
        <v>WEAK</v>
      </c>
      <c r="L1092" s="5" t="str">
        <f>OBV!H1092</f>
        <v>CONFIRMED BULLISH</v>
      </c>
      <c r="M1092" s="7">
        <f t="shared" si="170"/>
        <v>0</v>
      </c>
      <c r="N1092" s="7">
        <f t="shared" si="171"/>
        <v>45</v>
      </c>
      <c r="O1092" s="7">
        <f t="shared" si="172"/>
        <v>50</v>
      </c>
      <c r="P1092" s="7">
        <f t="shared" si="173"/>
        <v>67</v>
      </c>
      <c r="Q1092" s="8">
        <f t="shared" si="174"/>
        <v>33.299999999999997</v>
      </c>
      <c r="R1092" s="8">
        <f t="shared" si="175"/>
        <v>43.25</v>
      </c>
      <c r="S1092" s="8">
        <f t="shared" si="176"/>
        <v>49.400000000000006</v>
      </c>
      <c r="T1092" s="8">
        <f t="shared" si="177"/>
        <v>40.5</v>
      </c>
      <c r="U1092" s="7">
        <f t="shared" si="178"/>
        <v>41.983333333333334</v>
      </c>
      <c r="V1092" s="7">
        <f t="shared" si="179"/>
        <v>41.612499999999997</v>
      </c>
    </row>
    <row r="1093" spans="1:22" ht="13.5" x14ac:dyDescent="0.25">
      <c r="A1093" s="3">
        <f>RSI!A1093</f>
        <v>43900</v>
      </c>
      <c r="B1093" s="2">
        <f>RSI!B1093</f>
        <v>0.52</v>
      </c>
      <c r="C1093" s="2">
        <f>RSI!I1093</f>
        <v>91.497509712475292</v>
      </c>
      <c r="D1093" s="2">
        <f>MACD!E1093</f>
        <v>-5.5090914222381826E-2</v>
      </c>
      <c r="E1093" s="2">
        <f>MACD!F1093</f>
        <v>-3.4449611057755694E-2</v>
      </c>
      <c r="F1093" s="2">
        <f>'Moving Avg'!D1093</f>
        <v>0.5</v>
      </c>
      <c r="G1093" s="2">
        <f>'Moving Avg'!F1093</f>
        <v>0.40899999999999997</v>
      </c>
      <c r="H1093" s="2">
        <f>'Moving Avg'!G1093</f>
        <v>0.37179999999999985</v>
      </c>
      <c r="I1093" s="2">
        <f>'Moving Avg'!H1093</f>
        <v>0.31505000000000022</v>
      </c>
      <c r="J1093" s="5" t="str">
        <f>OBV!F1093</f>
        <v>BULLISH</v>
      </c>
      <c r="K1093" s="5" t="str">
        <f>OBV!G1093</f>
        <v>WEAK</v>
      </c>
      <c r="L1093" s="5" t="str">
        <f>OBV!H1093</f>
        <v>CONFIRMED BULLISH</v>
      </c>
      <c r="M1093" s="7">
        <f t="shared" si="170"/>
        <v>0</v>
      </c>
      <c r="N1093" s="7">
        <f t="shared" si="171"/>
        <v>100</v>
      </c>
      <c r="O1093" s="7">
        <f t="shared" si="172"/>
        <v>50</v>
      </c>
      <c r="P1093" s="7">
        <f t="shared" si="173"/>
        <v>67</v>
      </c>
      <c r="Q1093" s="8">
        <f t="shared" si="174"/>
        <v>52.55</v>
      </c>
      <c r="R1093" s="8">
        <f t="shared" si="175"/>
        <v>54.25</v>
      </c>
      <c r="S1093" s="8">
        <f t="shared" si="176"/>
        <v>57.650000000000006</v>
      </c>
      <c r="T1093" s="8">
        <f t="shared" si="177"/>
        <v>54.25</v>
      </c>
      <c r="U1093" s="7">
        <f t="shared" si="178"/>
        <v>54.816666666666663</v>
      </c>
      <c r="V1093" s="7">
        <f t="shared" si="179"/>
        <v>54.674999999999997</v>
      </c>
    </row>
    <row r="1094" spans="1:22" ht="13.5" x14ac:dyDescent="0.25">
      <c r="A1094" s="3">
        <f>RSI!A1094</f>
        <v>43901</v>
      </c>
      <c r="B1094" s="2">
        <f>RSI!B1094</f>
        <v>0.52</v>
      </c>
      <c r="C1094" s="2">
        <f>RSI!I1094</f>
        <v>91.497509712475292</v>
      </c>
      <c r="D1094" s="2">
        <f>MACD!E1094</f>
        <v>-5.9809446639133124E-2</v>
      </c>
      <c r="E1094" s="2">
        <f>MACD!F1094</f>
        <v>-3.952157817403118E-2</v>
      </c>
      <c r="F1094" s="2">
        <f>'Moving Avg'!D1094</f>
        <v>0.51</v>
      </c>
      <c r="G1094" s="2">
        <f>'Moving Avg'!F1094</f>
        <v>0.41799999999999998</v>
      </c>
      <c r="H1094" s="2">
        <f>'Moving Avg'!G1094</f>
        <v>0.37559999999999988</v>
      </c>
      <c r="I1094" s="2">
        <f>'Moving Avg'!H1094</f>
        <v>0.31610000000000027</v>
      </c>
      <c r="J1094" s="5" t="str">
        <f>OBV!F1094</f>
        <v>BULLISH</v>
      </c>
      <c r="K1094" s="5" t="str">
        <f>OBV!G1094</f>
        <v>NEUTRAL</v>
      </c>
      <c r="L1094" s="5" t="str">
        <f>OBV!H1094</f>
        <v>CONFIRMED BULLISH</v>
      </c>
      <c r="M1094" s="7">
        <f t="shared" si="170"/>
        <v>0</v>
      </c>
      <c r="N1094" s="7">
        <f t="shared" si="171"/>
        <v>100</v>
      </c>
      <c r="O1094" s="7">
        <f t="shared" si="172"/>
        <v>50</v>
      </c>
      <c r="P1094" s="7">
        <f t="shared" si="173"/>
        <v>83.5</v>
      </c>
      <c r="Q1094" s="8">
        <f t="shared" si="174"/>
        <v>55.024999999999999</v>
      </c>
      <c r="R1094" s="8">
        <f t="shared" si="175"/>
        <v>58.375</v>
      </c>
      <c r="S1094" s="8">
        <f t="shared" si="176"/>
        <v>65.075000000000003</v>
      </c>
      <c r="T1094" s="8">
        <f t="shared" si="177"/>
        <v>58.375</v>
      </c>
      <c r="U1094" s="7">
        <f t="shared" si="178"/>
        <v>59.491666666666674</v>
      </c>
      <c r="V1094" s="7">
        <f t="shared" si="179"/>
        <v>59.212500000000006</v>
      </c>
    </row>
    <row r="1095" spans="1:22" ht="13.5" x14ac:dyDescent="0.25">
      <c r="A1095" s="3">
        <f>RSI!A1095</f>
        <v>43902</v>
      </c>
      <c r="B1095" s="2">
        <f>RSI!B1095</f>
        <v>0.5</v>
      </c>
      <c r="C1095" s="2">
        <f>RSI!I1095</f>
        <v>78.345000662658066</v>
      </c>
      <c r="D1095" s="2">
        <f>MACD!E1095</f>
        <v>-5.9861750422751547E-2</v>
      </c>
      <c r="E1095" s="2">
        <f>MACD!F1095</f>
        <v>-4.3589612623775253E-2</v>
      </c>
      <c r="F1095" s="2">
        <f>'Moving Avg'!D1095</f>
        <v>0.51200000000000001</v>
      </c>
      <c r="G1095" s="2">
        <f>'Moving Avg'!F1095</f>
        <v>0.42599999999999999</v>
      </c>
      <c r="H1095" s="2">
        <f>'Moving Avg'!G1095</f>
        <v>0.37899999999999989</v>
      </c>
      <c r="I1095" s="2">
        <f>'Moving Avg'!H1095</f>
        <v>0.31705000000000028</v>
      </c>
      <c r="J1095" s="5" t="str">
        <f>OBV!F1095</f>
        <v>BULLISH</v>
      </c>
      <c r="K1095" s="5" t="str">
        <f>OBV!G1095</f>
        <v>NEUTRAL</v>
      </c>
      <c r="L1095" s="5" t="str">
        <f>OBV!H1095</f>
        <v>CONFIRMED BULLISH</v>
      </c>
      <c r="M1095" s="7">
        <f t="shared" si="170"/>
        <v>0</v>
      </c>
      <c r="N1095" s="7">
        <f t="shared" si="171"/>
        <v>45</v>
      </c>
      <c r="O1095" s="7">
        <f t="shared" si="172"/>
        <v>50</v>
      </c>
      <c r="P1095" s="7">
        <f t="shared" si="173"/>
        <v>83.5</v>
      </c>
      <c r="Q1095" s="8">
        <f t="shared" si="174"/>
        <v>35.774999999999999</v>
      </c>
      <c r="R1095" s="8">
        <f t="shared" si="175"/>
        <v>47.375</v>
      </c>
      <c r="S1095" s="8">
        <f t="shared" si="176"/>
        <v>56.825000000000003</v>
      </c>
      <c r="T1095" s="8">
        <f t="shared" si="177"/>
        <v>44.625</v>
      </c>
      <c r="U1095" s="7">
        <f t="shared" si="178"/>
        <v>46.658333333333339</v>
      </c>
      <c r="V1095" s="7">
        <f t="shared" si="179"/>
        <v>46.150000000000006</v>
      </c>
    </row>
    <row r="1096" spans="1:22" ht="13.5" x14ac:dyDescent="0.25">
      <c r="A1096" s="3">
        <f>RSI!A1096</f>
        <v>43903</v>
      </c>
      <c r="B1096" s="2">
        <f>RSI!B1096</f>
        <v>0.48</v>
      </c>
      <c r="C1096" s="2">
        <f>RSI!I1096</f>
        <v>67.842643564110702</v>
      </c>
      <c r="D1096" s="2">
        <f>MACD!E1096</f>
        <v>-5.5801740561794488E-2</v>
      </c>
      <c r="E1096" s="2">
        <f>MACD!F1096</f>
        <v>-4.6032038211379106E-2</v>
      </c>
      <c r="F1096" s="2">
        <f>'Moving Avg'!D1096</f>
        <v>0.50600000000000001</v>
      </c>
      <c r="G1096" s="2">
        <f>'Moving Avg'!F1096</f>
        <v>0.4325</v>
      </c>
      <c r="H1096" s="2">
        <f>'Moving Avg'!G1096</f>
        <v>0.38199999999999995</v>
      </c>
      <c r="I1096" s="2">
        <f>'Moving Avg'!H1096</f>
        <v>0.31790000000000024</v>
      </c>
      <c r="J1096" s="5" t="str">
        <f>OBV!F1096</f>
        <v>BULLISH</v>
      </c>
      <c r="K1096" s="5" t="str">
        <f>OBV!G1096</f>
        <v>NEUTRAL</v>
      </c>
      <c r="L1096" s="5" t="str">
        <f>OBV!H1096</f>
        <v>BULLISH DIVERGENCE</v>
      </c>
      <c r="M1096" s="7">
        <f t="shared" si="170"/>
        <v>25</v>
      </c>
      <c r="N1096" s="7">
        <f t="shared" si="171"/>
        <v>45</v>
      </c>
      <c r="O1096" s="7">
        <f t="shared" si="172"/>
        <v>50</v>
      </c>
      <c r="P1096" s="7">
        <f t="shared" si="173"/>
        <v>66.5</v>
      </c>
      <c r="Q1096" s="8">
        <f t="shared" si="174"/>
        <v>41.975000000000001</v>
      </c>
      <c r="R1096" s="8">
        <f t="shared" si="175"/>
        <v>48.125</v>
      </c>
      <c r="S1096" s="8">
        <f t="shared" si="176"/>
        <v>52.924999999999997</v>
      </c>
      <c r="T1096" s="8">
        <f t="shared" si="177"/>
        <v>46.625</v>
      </c>
      <c r="U1096" s="7">
        <f t="shared" si="178"/>
        <v>47.67499999999999</v>
      </c>
      <c r="V1096" s="7">
        <f t="shared" si="179"/>
        <v>47.412499999999994</v>
      </c>
    </row>
    <row r="1097" spans="1:22" ht="13.5" x14ac:dyDescent="0.25">
      <c r="A1097" s="3">
        <f>RSI!A1097</f>
        <v>43906</v>
      </c>
      <c r="B1097" s="2">
        <f>RSI!B1097</f>
        <v>0.46</v>
      </c>
      <c r="C1097" s="2">
        <f>RSI!I1097</f>
        <v>59.284125119386637</v>
      </c>
      <c r="D1097" s="2">
        <f>MACD!E1097</f>
        <v>-4.9648721547519925E-2</v>
      </c>
      <c r="E1097" s="2">
        <f>MACD!F1097</f>
        <v>-4.6755374878607273E-2</v>
      </c>
      <c r="F1097" s="2">
        <f>'Moving Avg'!D1097</f>
        <v>0.496</v>
      </c>
      <c r="G1097" s="2">
        <f>'Moving Avg'!F1097</f>
        <v>0.4375</v>
      </c>
      <c r="H1097" s="2">
        <f>'Moving Avg'!G1097</f>
        <v>0.38459999999999994</v>
      </c>
      <c r="I1097" s="2">
        <f>'Moving Avg'!H1097</f>
        <v>0.31865000000000021</v>
      </c>
      <c r="J1097" s="5" t="str">
        <f>OBV!F1097</f>
        <v>BULLISH</v>
      </c>
      <c r="K1097" s="5" t="str">
        <f>OBV!G1097</f>
        <v>NEUTRAL</v>
      </c>
      <c r="L1097" s="5" t="str">
        <f>OBV!H1097</f>
        <v>BULLISH DIVERGENCE</v>
      </c>
      <c r="M1097" s="7">
        <f t="shared" si="170"/>
        <v>25</v>
      </c>
      <c r="N1097" s="7">
        <f t="shared" si="171"/>
        <v>45</v>
      </c>
      <c r="O1097" s="7">
        <f t="shared" si="172"/>
        <v>50</v>
      </c>
      <c r="P1097" s="7">
        <f t="shared" si="173"/>
        <v>66.5</v>
      </c>
      <c r="Q1097" s="8">
        <f t="shared" si="174"/>
        <v>41.975000000000001</v>
      </c>
      <c r="R1097" s="8">
        <f t="shared" si="175"/>
        <v>48.125</v>
      </c>
      <c r="S1097" s="8">
        <f t="shared" si="176"/>
        <v>52.924999999999997</v>
      </c>
      <c r="T1097" s="8">
        <f t="shared" si="177"/>
        <v>46.625</v>
      </c>
      <c r="U1097" s="7">
        <f t="shared" si="178"/>
        <v>47.67499999999999</v>
      </c>
      <c r="V1097" s="7">
        <f t="shared" si="179"/>
        <v>47.412499999999994</v>
      </c>
    </row>
    <row r="1098" spans="1:22" ht="13.5" x14ac:dyDescent="0.25">
      <c r="A1098" s="3">
        <f>RSI!A1098</f>
        <v>43907</v>
      </c>
      <c r="B1098" s="2">
        <f>RSI!B1098</f>
        <v>0.44</v>
      </c>
      <c r="C1098" s="2">
        <f>RSI!I1098</f>
        <v>52.193321646183421</v>
      </c>
      <c r="D1098" s="2">
        <f>MACD!E1098</f>
        <v>-4.0045658541492668E-2</v>
      </c>
      <c r="E1098" s="2">
        <f>MACD!F1098</f>
        <v>-4.541343161118435E-2</v>
      </c>
      <c r="F1098" s="2">
        <f>'Moving Avg'!D1098</f>
        <v>0.48</v>
      </c>
      <c r="G1098" s="2">
        <f>'Moving Avg'!F1098</f>
        <v>0.441</v>
      </c>
      <c r="H1098" s="2">
        <f>'Moving Avg'!G1098</f>
        <v>0.38659999999999989</v>
      </c>
      <c r="I1098" s="2">
        <f>'Moving Avg'!H1098</f>
        <v>0.31935000000000024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  <c r="M1098" s="7">
        <f t="shared" si="170"/>
        <v>25</v>
      </c>
      <c r="N1098" s="7">
        <f t="shared" si="171"/>
        <v>0</v>
      </c>
      <c r="O1098" s="7">
        <f t="shared" si="172"/>
        <v>50</v>
      </c>
      <c r="P1098" s="7">
        <f t="shared" si="173"/>
        <v>33</v>
      </c>
      <c r="Q1098" s="8">
        <f t="shared" si="174"/>
        <v>21.2</v>
      </c>
      <c r="R1098" s="8">
        <f t="shared" si="175"/>
        <v>30.75</v>
      </c>
      <c r="S1098" s="8">
        <f t="shared" si="176"/>
        <v>31.1</v>
      </c>
      <c r="T1098" s="8">
        <f t="shared" si="177"/>
        <v>27</v>
      </c>
      <c r="U1098" s="7">
        <f t="shared" si="178"/>
        <v>27.683333333333337</v>
      </c>
      <c r="V1098" s="7">
        <f t="shared" si="179"/>
        <v>27.512500000000003</v>
      </c>
    </row>
    <row r="1099" spans="1:22" ht="13.5" x14ac:dyDescent="0.25">
      <c r="A1099" s="3">
        <f>RSI!A1099</f>
        <v>43908</v>
      </c>
      <c r="B1099" s="2">
        <f>RSI!B1099</f>
        <v>0.44</v>
      </c>
      <c r="C1099" s="2">
        <f>RSI!I1099</f>
        <v>52.193321646183421</v>
      </c>
      <c r="D1099" s="2">
        <f>MACD!E1099</f>
        <v>-2.8874647257095265E-2</v>
      </c>
      <c r="E1099" s="2">
        <f>MACD!F1099</f>
        <v>-4.2105674740366535E-2</v>
      </c>
      <c r="F1099" s="2">
        <f>'Moving Avg'!D1099</f>
        <v>0.46399999999999997</v>
      </c>
      <c r="G1099" s="2">
        <f>'Moving Avg'!F1099</f>
        <v>0.44450000000000001</v>
      </c>
      <c r="H1099" s="2">
        <f>'Moving Avg'!G1099</f>
        <v>0.38839999999999997</v>
      </c>
      <c r="I1099" s="2">
        <f>'Moving Avg'!H1099</f>
        <v>0.32005000000000022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  <c r="M1099" s="7">
        <f t="shared" si="170"/>
        <v>25</v>
      </c>
      <c r="N1099" s="7">
        <f t="shared" si="171"/>
        <v>0</v>
      </c>
      <c r="O1099" s="7">
        <f t="shared" si="172"/>
        <v>50</v>
      </c>
      <c r="P1099" s="7">
        <f t="shared" si="173"/>
        <v>33</v>
      </c>
      <c r="Q1099" s="8">
        <f t="shared" si="174"/>
        <v>21.2</v>
      </c>
      <c r="R1099" s="8">
        <f t="shared" si="175"/>
        <v>30.75</v>
      </c>
      <c r="S1099" s="8">
        <f t="shared" si="176"/>
        <v>31.1</v>
      </c>
      <c r="T1099" s="8">
        <f t="shared" si="177"/>
        <v>27</v>
      </c>
      <c r="U1099" s="7">
        <f t="shared" si="178"/>
        <v>27.683333333333337</v>
      </c>
      <c r="V1099" s="7">
        <f t="shared" si="179"/>
        <v>27.512500000000003</v>
      </c>
    </row>
    <row r="1100" spans="1:22" ht="13.5" x14ac:dyDescent="0.25">
      <c r="A1100" s="3">
        <f>RSI!A1100</f>
        <v>43909</v>
      </c>
      <c r="B1100" s="2">
        <f>RSI!B1100</f>
        <v>0.43</v>
      </c>
      <c r="C1100" s="2">
        <f>RSI!I1100</f>
        <v>48.808091273339151</v>
      </c>
      <c r="D1100" s="2">
        <f>MACD!E1100</f>
        <v>-1.5633830470093368E-2</v>
      </c>
      <c r="E1100" s="2">
        <f>MACD!F1100</f>
        <v>-3.6811305886311901E-2</v>
      </c>
      <c r="F1100" s="2">
        <f>'Moving Avg'!D1100</f>
        <v>0.45</v>
      </c>
      <c r="G1100" s="2">
        <f>'Moving Avg'!F1100</f>
        <v>0.44749999999999995</v>
      </c>
      <c r="H1100" s="2">
        <f>'Moving Avg'!G1100</f>
        <v>0.3899999999999999</v>
      </c>
      <c r="I1100" s="2">
        <f>'Moving Avg'!H1100</f>
        <v>0.32070000000000021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  <c r="M1100" s="7">
        <f t="shared" si="170"/>
        <v>25</v>
      </c>
      <c r="N1100" s="7">
        <f t="shared" si="171"/>
        <v>0</v>
      </c>
      <c r="O1100" s="7">
        <f t="shared" si="172"/>
        <v>50</v>
      </c>
      <c r="P1100" s="7">
        <f t="shared" si="173"/>
        <v>33</v>
      </c>
      <c r="Q1100" s="8">
        <f t="shared" si="174"/>
        <v>21.2</v>
      </c>
      <c r="R1100" s="8">
        <f t="shared" si="175"/>
        <v>30.75</v>
      </c>
      <c r="S1100" s="8">
        <f t="shared" si="176"/>
        <v>31.1</v>
      </c>
      <c r="T1100" s="8">
        <f t="shared" si="177"/>
        <v>27</v>
      </c>
      <c r="U1100" s="7">
        <f t="shared" si="178"/>
        <v>27.683333333333337</v>
      </c>
      <c r="V1100" s="7">
        <f t="shared" si="179"/>
        <v>27.512500000000003</v>
      </c>
    </row>
    <row r="1101" spans="1:22" ht="13.5" x14ac:dyDescent="0.25">
      <c r="A1101" s="3">
        <f>RSI!A1101</f>
        <v>43913</v>
      </c>
      <c r="B1101" s="2">
        <f>RSI!B1101</f>
        <v>0.42</v>
      </c>
      <c r="C1101" s="2">
        <f>RSI!I1101</f>
        <v>45.621491952585203</v>
      </c>
      <c r="D1101" s="2">
        <f>MACD!E1101</f>
        <v>-5.8038335241272776E-4</v>
      </c>
      <c r="E1101" s="2">
        <f>MACD!F1101</f>
        <v>-2.9565121379532065E-2</v>
      </c>
      <c r="F1101" s="2">
        <f>'Moving Avg'!D1101</f>
        <v>0.438</v>
      </c>
      <c r="G1101" s="2">
        <f>'Moving Avg'!F1101</f>
        <v>0.45</v>
      </c>
      <c r="H1101" s="2">
        <f>'Moving Avg'!G1101</f>
        <v>0.39119999999999999</v>
      </c>
      <c r="I1101" s="2">
        <f>'Moving Avg'!H1101</f>
        <v>0.32130000000000014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  <c r="M1101" s="7">
        <f t="shared" si="170"/>
        <v>25</v>
      </c>
      <c r="N1101" s="7">
        <f t="shared" si="171"/>
        <v>0</v>
      </c>
      <c r="O1101" s="7">
        <f t="shared" si="172"/>
        <v>50</v>
      </c>
      <c r="P1101" s="7">
        <f t="shared" si="173"/>
        <v>33</v>
      </c>
      <c r="Q1101" s="8">
        <f t="shared" si="174"/>
        <v>21.2</v>
      </c>
      <c r="R1101" s="8">
        <f t="shared" si="175"/>
        <v>30.75</v>
      </c>
      <c r="S1101" s="8">
        <f t="shared" si="176"/>
        <v>31.1</v>
      </c>
      <c r="T1101" s="8">
        <f t="shared" si="177"/>
        <v>27</v>
      </c>
      <c r="U1101" s="7">
        <f t="shared" si="178"/>
        <v>27.683333333333337</v>
      </c>
      <c r="V1101" s="7">
        <f t="shared" si="179"/>
        <v>27.512500000000003</v>
      </c>
    </row>
    <row r="1102" spans="1:22" ht="13.5" x14ac:dyDescent="0.25">
      <c r="A1102" s="3">
        <f>RSI!A1102</f>
        <v>43914</v>
      </c>
      <c r="B1102" s="2">
        <f>RSI!B1102</f>
        <v>0.42</v>
      </c>
      <c r="C1102" s="2">
        <f>RSI!I1102</f>
        <v>45.621491952585203</v>
      </c>
      <c r="D1102" s="2">
        <f>MACD!E1102</f>
        <v>1.2245883003062563E-2</v>
      </c>
      <c r="E1102" s="2">
        <f>MACD!F1102</f>
        <v>-2.1202920503013142E-2</v>
      </c>
      <c r="F1102" s="2">
        <f>'Moving Avg'!D1102</f>
        <v>0.43</v>
      </c>
      <c r="G1102" s="2">
        <f>'Moving Avg'!F1102</f>
        <v>0.45300000000000001</v>
      </c>
      <c r="H1102" s="2">
        <f>'Moving Avg'!G1102</f>
        <v>0.3926</v>
      </c>
      <c r="I1102" s="2">
        <f>'Moving Avg'!H1102</f>
        <v>0.32190000000000013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  <c r="M1102" s="7">
        <f t="shared" si="170"/>
        <v>25</v>
      </c>
      <c r="N1102" s="7">
        <f t="shared" si="171"/>
        <v>0</v>
      </c>
      <c r="O1102" s="7">
        <f t="shared" si="172"/>
        <v>50</v>
      </c>
      <c r="P1102" s="7">
        <f t="shared" si="173"/>
        <v>33</v>
      </c>
      <c r="Q1102" s="8">
        <f t="shared" si="174"/>
        <v>21.2</v>
      </c>
      <c r="R1102" s="8">
        <f t="shared" si="175"/>
        <v>30.75</v>
      </c>
      <c r="S1102" s="8">
        <f t="shared" si="176"/>
        <v>31.1</v>
      </c>
      <c r="T1102" s="8">
        <f t="shared" si="177"/>
        <v>27</v>
      </c>
      <c r="U1102" s="7">
        <f t="shared" si="178"/>
        <v>27.683333333333337</v>
      </c>
      <c r="V1102" s="7">
        <f t="shared" si="179"/>
        <v>27.512500000000003</v>
      </c>
    </row>
    <row r="1103" spans="1:22" ht="13.5" x14ac:dyDescent="0.25">
      <c r="A1103" s="3">
        <f>RSI!A1103</f>
        <v>43915</v>
      </c>
      <c r="B1103" s="2">
        <f>RSI!B1103</f>
        <v>0.42</v>
      </c>
      <c r="C1103" s="2">
        <f>RSI!I1103</f>
        <v>45.621491952585203</v>
      </c>
      <c r="D1103" s="2">
        <f>MACD!E1103</f>
        <v>2.4719500426833074E-2</v>
      </c>
      <c r="E1103" s="2">
        <f>MACD!F1103</f>
        <v>-1.2018436317043898E-2</v>
      </c>
      <c r="F1103" s="2">
        <f>'Moving Avg'!D1103</f>
        <v>0.42599999999999999</v>
      </c>
      <c r="G1103" s="2">
        <f>'Moving Avg'!F1103</f>
        <v>0.45550000000000007</v>
      </c>
      <c r="H1103" s="2">
        <f>'Moving Avg'!G1103</f>
        <v>0.39399999999999996</v>
      </c>
      <c r="I1103" s="2">
        <f>'Moving Avg'!H1103</f>
        <v>0.32250000000000012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  <c r="M1103" s="7">
        <f t="shared" si="170"/>
        <v>25</v>
      </c>
      <c r="N1103" s="7">
        <f t="shared" si="171"/>
        <v>0</v>
      </c>
      <c r="O1103" s="7">
        <f t="shared" si="172"/>
        <v>50</v>
      </c>
      <c r="P1103" s="7">
        <f t="shared" si="173"/>
        <v>33</v>
      </c>
      <c r="Q1103" s="8">
        <f t="shared" si="174"/>
        <v>21.2</v>
      </c>
      <c r="R1103" s="8">
        <f t="shared" si="175"/>
        <v>30.75</v>
      </c>
      <c r="S1103" s="8">
        <f t="shared" si="176"/>
        <v>31.1</v>
      </c>
      <c r="T1103" s="8">
        <f t="shared" si="177"/>
        <v>27</v>
      </c>
      <c r="U1103" s="7">
        <f t="shared" si="178"/>
        <v>27.683333333333337</v>
      </c>
      <c r="V1103" s="7">
        <f t="shared" si="179"/>
        <v>27.512500000000003</v>
      </c>
    </row>
    <row r="1104" spans="1:22" ht="13.5" x14ac:dyDescent="0.25">
      <c r="A1104" s="3">
        <f>RSI!A1104</f>
        <v>43916</v>
      </c>
      <c r="B1104" s="2">
        <f>RSI!B1104</f>
        <v>0.41</v>
      </c>
      <c r="C1104" s="2">
        <f>RSI!I1104</f>
        <v>42.181834834974183</v>
      </c>
      <c r="D1104" s="2">
        <f>MACD!E1104</f>
        <v>3.6090915782472865E-2</v>
      </c>
      <c r="E1104" s="2">
        <f>MACD!F1104</f>
        <v>-2.3965658971405457E-3</v>
      </c>
      <c r="F1104" s="2">
        <f>'Moving Avg'!D1104</f>
        <v>0.42000000000000004</v>
      </c>
      <c r="G1104" s="2">
        <f>'Moving Avg'!F1104</f>
        <v>0.45700000000000002</v>
      </c>
      <c r="H1104" s="2">
        <f>'Moving Avg'!G1104</f>
        <v>0.39520000000000005</v>
      </c>
      <c r="I1104" s="2">
        <f>'Moving Avg'!H1104</f>
        <v>0.32305000000000011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  <c r="M1104" s="7">
        <f t="shared" si="170"/>
        <v>25</v>
      </c>
      <c r="N1104" s="7">
        <f t="shared" si="171"/>
        <v>0</v>
      </c>
      <c r="O1104" s="7">
        <f t="shared" si="172"/>
        <v>50</v>
      </c>
      <c r="P1104" s="7">
        <f t="shared" si="173"/>
        <v>33</v>
      </c>
      <c r="Q1104" s="8">
        <f t="shared" si="174"/>
        <v>21.2</v>
      </c>
      <c r="R1104" s="8">
        <f t="shared" si="175"/>
        <v>30.75</v>
      </c>
      <c r="S1104" s="8">
        <f t="shared" si="176"/>
        <v>31.1</v>
      </c>
      <c r="T1104" s="8">
        <f t="shared" si="177"/>
        <v>27</v>
      </c>
      <c r="U1104" s="7">
        <f t="shared" si="178"/>
        <v>27.683333333333337</v>
      </c>
      <c r="V1104" s="7">
        <f t="shared" si="179"/>
        <v>27.512500000000003</v>
      </c>
    </row>
    <row r="1105" spans="1:22" ht="13.5" x14ac:dyDescent="0.25">
      <c r="A1105" s="3">
        <f>RSI!A1105</f>
        <v>43917</v>
      </c>
      <c r="B1105" s="2">
        <f>RSI!B1105</f>
        <v>0.4</v>
      </c>
      <c r="C1105" s="2">
        <f>RSI!I1105</f>
        <v>39.014078925234791</v>
      </c>
      <c r="D1105" s="2">
        <f>MACD!E1105</f>
        <v>4.3506230767290655E-2</v>
      </c>
      <c r="E1105" s="2">
        <f>MACD!F1105</f>
        <v>6.7839934357456942E-3</v>
      </c>
      <c r="F1105" s="2">
        <f>'Moving Avg'!D1105</f>
        <v>0.41399999999999998</v>
      </c>
      <c r="G1105" s="2">
        <f>'Moving Avg'!F1105</f>
        <v>0.45700000000000002</v>
      </c>
      <c r="H1105" s="2">
        <f>'Moving Avg'!G1105</f>
        <v>0.3962</v>
      </c>
      <c r="I1105" s="2">
        <f>'Moving Avg'!H1105</f>
        <v>0.32355000000000017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  <c r="M1105" s="7">
        <f t="shared" si="170"/>
        <v>25</v>
      </c>
      <c r="N1105" s="7">
        <f t="shared" si="171"/>
        <v>0</v>
      </c>
      <c r="O1105" s="7">
        <f t="shared" si="172"/>
        <v>50</v>
      </c>
      <c r="P1105" s="7">
        <f t="shared" si="173"/>
        <v>33</v>
      </c>
      <c r="Q1105" s="8">
        <f t="shared" si="174"/>
        <v>21.2</v>
      </c>
      <c r="R1105" s="8">
        <f t="shared" si="175"/>
        <v>30.75</v>
      </c>
      <c r="S1105" s="8">
        <f t="shared" si="176"/>
        <v>31.1</v>
      </c>
      <c r="T1105" s="8">
        <f t="shared" si="177"/>
        <v>27</v>
      </c>
      <c r="U1105" s="7">
        <f t="shared" si="178"/>
        <v>27.683333333333337</v>
      </c>
      <c r="V1105" s="7">
        <f t="shared" si="179"/>
        <v>27.512500000000003</v>
      </c>
    </row>
    <row r="1106" spans="1:22" ht="13.5" x14ac:dyDescent="0.25">
      <c r="A1106" s="3">
        <f>RSI!A1106</f>
        <v>43920</v>
      </c>
      <c r="B1106" s="2">
        <f>RSI!B1106</f>
        <v>0.4</v>
      </c>
      <c r="C1106" s="2">
        <f>RSI!I1106</f>
        <v>39.014078925234791</v>
      </c>
      <c r="D1106" s="2">
        <f>MACD!E1106</f>
        <v>4.6882831045796991E-2</v>
      </c>
      <c r="E1106" s="2">
        <f>MACD!F1106</f>
        <v>1.4803760957755955E-2</v>
      </c>
      <c r="F1106" s="2">
        <f>'Moving Avg'!D1106</f>
        <v>0.41</v>
      </c>
      <c r="G1106" s="2">
        <f>'Moving Avg'!F1106</f>
        <v>0.45600000000000007</v>
      </c>
      <c r="H1106" s="2">
        <f>'Moving Avg'!G1106</f>
        <v>0.3972</v>
      </c>
      <c r="I1106" s="2">
        <f>'Moving Avg'!H1106</f>
        <v>0.32405000000000023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  <c r="M1106" s="7">
        <f t="shared" si="170"/>
        <v>25</v>
      </c>
      <c r="N1106" s="7">
        <f t="shared" si="171"/>
        <v>0</v>
      </c>
      <c r="O1106" s="7">
        <f t="shared" si="172"/>
        <v>50</v>
      </c>
      <c r="P1106" s="7">
        <f t="shared" si="173"/>
        <v>33</v>
      </c>
      <c r="Q1106" s="8">
        <f t="shared" si="174"/>
        <v>21.2</v>
      </c>
      <c r="R1106" s="8">
        <f t="shared" si="175"/>
        <v>30.75</v>
      </c>
      <c r="S1106" s="8">
        <f t="shared" si="176"/>
        <v>31.1</v>
      </c>
      <c r="T1106" s="8">
        <f t="shared" si="177"/>
        <v>27</v>
      </c>
      <c r="U1106" s="7">
        <f t="shared" si="178"/>
        <v>27.683333333333337</v>
      </c>
      <c r="V1106" s="7">
        <f t="shared" si="179"/>
        <v>27.512500000000003</v>
      </c>
    </row>
    <row r="1107" spans="1:22" ht="13.5" x14ac:dyDescent="0.25">
      <c r="A1107" s="3">
        <f>RSI!A1107</f>
        <v>43921</v>
      </c>
      <c r="B1107" s="2">
        <f>RSI!B1107</f>
        <v>0.4</v>
      </c>
      <c r="C1107" s="2">
        <f>RSI!I1107</f>
        <v>39.014078925234791</v>
      </c>
      <c r="D1107" s="2">
        <f>MACD!E1107</f>
        <v>4.6828796152366958E-2</v>
      </c>
      <c r="E1107" s="2">
        <f>MACD!F1107</f>
        <v>2.1208767996678157E-2</v>
      </c>
      <c r="F1107" s="2">
        <f>'Moving Avg'!D1107</f>
        <v>0.40599999999999997</v>
      </c>
      <c r="G1107" s="2">
        <f>'Moving Avg'!F1107</f>
        <v>0.45450000000000002</v>
      </c>
      <c r="H1107" s="2">
        <f>'Moving Avg'!G1107</f>
        <v>0.39799999999999996</v>
      </c>
      <c r="I1107" s="2">
        <f>'Moving Avg'!H1107</f>
        <v>0.32455000000000017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  <c r="M1107" s="7">
        <f t="shared" si="170"/>
        <v>25</v>
      </c>
      <c r="N1107" s="7">
        <f t="shared" si="171"/>
        <v>0</v>
      </c>
      <c r="O1107" s="7">
        <f t="shared" si="172"/>
        <v>50</v>
      </c>
      <c r="P1107" s="7">
        <f t="shared" si="173"/>
        <v>33</v>
      </c>
      <c r="Q1107" s="8">
        <f t="shared" si="174"/>
        <v>21.2</v>
      </c>
      <c r="R1107" s="8">
        <f t="shared" si="175"/>
        <v>30.75</v>
      </c>
      <c r="S1107" s="8">
        <f t="shared" si="176"/>
        <v>31.1</v>
      </c>
      <c r="T1107" s="8">
        <f t="shared" si="177"/>
        <v>27</v>
      </c>
      <c r="U1107" s="7">
        <f t="shared" si="178"/>
        <v>27.683333333333337</v>
      </c>
      <c r="V1107" s="7">
        <f t="shared" si="179"/>
        <v>27.512500000000003</v>
      </c>
    </row>
    <row r="1108" spans="1:22" ht="13.5" x14ac:dyDescent="0.25">
      <c r="A1108" s="3">
        <f>RSI!A1108</f>
        <v>43922</v>
      </c>
      <c r="B1108" s="2">
        <f>RSI!B1108</f>
        <v>0.39</v>
      </c>
      <c r="C1108" s="2">
        <f>RSI!I1108</f>
        <v>35.668543248186808</v>
      </c>
      <c r="D1108" s="2">
        <f>MACD!E1108</f>
        <v>4.4600377974866268E-2</v>
      </c>
      <c r="E1108" s="2">
        <f>MACD!F1108</f>
        <v>2.588708999231578E-2</v>
      </c>
      <c r="F1108" s="2">
        <f>'Moving Avg'!D1108</f>
        <v>0.4</v>
      </c>
      <c r="G1108" s="2">
        <f>'Moving Avg'!F1108</f>
        <v>0.45150000000000007</v>
      </c>
      <c r="H1108" s="2">
        <f>'Moving Avg'!G1108</f>
        <v>0.39860000000000001</v>
      </c>
      <c r="I1108" s="2">
        <f>'Moving Avg'!H1108</f>
        <v>0.32500000000000012</v>
      </c>
      <c r="J1108" s="5" t="str">
        <f>OBV!F1108</f>
        <v>BEARISH</v>
      </c>
      <c r="K1108" s="5" t="str">
        <f>OBV!G1108</f>
        <v>NEUTRAL</v>
      </c>
      <c r="L1108" s="5" t="str">
        <f>OBV!H1108</f>
        <v>CONFIRMED BEARISH</v>
      </c>
      <c r="M1108" s="7">
        <f t="shared" si="170"/>
        <v>25</v>
      </c>
      <c r="N1108" s="7">
        <f t="shared" si="171"/>
        <v>0</v>
      </c>
      <c r="O1108" s="7">
        <f t="shared" si="172"/>
        <v>50</v>
      </c>
      <c r="P1108" s="7">
        <f t="shared" si="173"/>
        <v>16.5</v>
      </c>
      <c r="Q1108" s="8">
        <f t="shared" si="174"/>
        <v>18.725000000000001</v>
      </c>
      <c r="R1108" s="8">
        <f t="shared" si="175"/>
        <v>26.625</v>
      </c>
      <c r="S1108" s="8">
        <f t="shared" si="176"/>
        <v>23.675000000000001</v>
      </c>
      <c r="T1108" s="8">
        <f t="shared" si="177"/>
        <v>22.875</v>
      </c>
      <c r="U1108" s="7">
        <f t="shared" si="178"/>
        <v>23.008333333333336</v>
      </c>
      <c r="V1108" s="7">
        <f t="shared" si="179"/>
        <v>22.975000000000001</v>
      </c>
    </row>
    <row r="1109" spans="1:22" ht="13.5" x14ac:dyDescent="0.25">
      <c r="A1109" s="3">
        <f>RSI!A1109</f>
        <v>43923</v>
      </c>
      <c r="B1109" s="2">
        <f>RSI!B1109</f>
        <v>0.39</v>
      </c>
      <c r="C1109" s="2">
        <f>RSI!I1109</f>
        <v>35.668543248186808</v>
      </c>
      <c r="D1109" s="2">
        <f>MACD!E1109</f>
        <v>4.291600045146976E-2</v>
      </c>
      <c r="E1109" s="2">
        <f>MACD!F1109</f>
        <v>2.9292872084146576E-2</v>
      </c>
      <c r="F1109" s="2">
        <f>'Moving Avg'!D1109</f>
        <v>0.39600000000000007</v>
      </c>
      <c r="G1109" s="2">
        <f>'Moving Avg'!F1109</f>
        <v>0.44750000000000012</v>
      </c>
      <c r="H1109" s="2">
        <f>'Moving Avg'!G1109</f>
        <v>0.3992</v>
      </c>
      <c r="I1109" s="2">
        <f>'Moving Avg'!H1109</f>
        <v>0.32545000000000018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  <c r="M1109" s="7">
        <f t="shared" si="170"/>
        <v>25</v>
      </c>
      <c r="N1109" s="7">
        <f t="shared" si="171"/>
        <v>0</v>
      </c>
      <c r="O1109" s="7">
        <f t="shared" si="172"/>
        <v>50</v>
      </c>
      <c r="P1109" s="7">
        <f t="shared" si="173"/>
        <v>16.5</v>
      </c>
      <c r="Q1109" s="8">
        <f t="shared" si="174"/>
        <v>18.725000000000001</v>
      </c>
      <c r="R1109" s="8">
        <f t="shared" si="175"/>
        <v>26.625</v>
      </c>
      <c r="S1109" s="8">
        <f t="shared" si="176"/>
        <v>23.675000000000001</v>
      </c>
      <c r="T1109" s="8">
        <f t="shared" si="177"/>
        <v>22.875</v>
      </c>
      <c r="U1109" s="7">
        <f t="shared" si="178"/>
        <v>23.008333333333336</v>
      </c>
      <c r="V1109" s="7">
        <f t="shared" si="179"/>
        <v>22.975000000000001</v>
      </c>
    </row>
    <row r="1110" spans="1:22" ht="13.5" x14ac:dyDescent="0.25">
      <c r="A1110" s="3">
        <f>RSI!A1110</f>
        <v>43924</v>
      </c>
      <c r="B1110" s="2">
        <f>RSI!B1110</f>
        <v>0.39</v>
      </c>
      <c r="C1110" s="2">
        <f>RSI!I1110</f>
        <v>35.668543248186808</v>
      </c>
      <c r="D1110" s="2">
        <f>MACD!E1110</f>
        <v>4.0138599252780571E-2</v>
      </c>
      <c r="E1110" s="2">
        <f>MACD!F1110</f>
        <v>3.1462017517873378E-2</v>
      </c>
      <c r="F1110" s="2">
        <f>'Moving Avg'!D1110</f>
        <v>0.39400000000000002</v>
      </c>
      <c r="G1110" s="2">
        <f>'Moving Avg'!F1110</f>
        <v>0.44250000000000006</v>
      </c>
      <c r="H1110" s="2">
        <f>'Moving Avg'!G1110</f>
        <v>0.39980000000000004</v>
      </c>
      <c r="I1110" s="2">
        <f>'Moving Avg'!H1110</f>
        <v>0.32590000000000008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  <c r="M1110" s="7">
        <f t="shared" si="170"/>
        <v>25</v>
      </c>
      <c r="N1110" s="7">
        <f t="shared" si="171"/>
        <v>0</v>
      </c>
      <c r="O1110" s="7">
        <f t="shared" si="172"/>
        <v>50</v>
      </c>
      <c r="P1110" s="7">
        <f t="shared" si="173"/>
        <v>16.5</v>
      </c>
      <c r="Q1110" s="8">
        <f t="shared" si="174"/>
        <v>18.725000000000001</v>
      </c>
      <c r="R1110" s="8">
        <f t="shared" si="175"/>
        <v>26.625</v>
      </c>
      <c r="S1110" s="8">
        <f t="shared" si="176"/>
        <v>23.675000000000001</v>
      </c>
      <c r="T1110" s="8">
        <f t="shared" si="177"/>
        <v>22.875</v>
      </c>
      <c r="U1110" s="7">
        <f t="shared" si="178"/>
        <v>23.008333333333336</v>
      </c>
      <c r="V1110" s="7">
        <f t="shared" si="179"/>
        <v>22.975000000000001</v>
      </c>
    </row>
    <row r="1111" spans="1:22" ht="13.5" x14ac:dyDescent="0.25">
      <c r="A1111" s="3">
        <f>RSI!A1111</f>
        <v>43927</v>
      </c>
      <c r="B1111" s="2">
        <f>RSI!B1111</f>
        <v>0.38</v>
      </c>
      <c r="C1111" s="2">
        <f>RSI!I1111</f>
        <v>32.217932112262503</v>
      </c>
      <c r="D1111" s="2">
        <f>MACD!E1111</f>
        <v>3.7163272396226077E-2</v>
      </c>
      <c r="E1111" s="2">
        <f>MACD!F1111</f>
        <v>3.2602268493543918E-2</v>
      </c>
      <c r="F1111" s="2">
        <f>'Moving Avg'!D1111</f>
        <v>0.39</v>
      </c>
      <c r="G1111" s="2">
        <f>'Moving Avg'!F1111</f>
        <v>0.43600000000000005</v>
      </c>
      <c r="H1111" s="2">
        <f>'Moving Avg'!G1111</f>
        <v>0.40020000000000006</v>
      </c>
      <c r="I1111" s="2">
        <f>'Moving Avg'!H1111</f>
        <v>0.32630000000000003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  <c r="M1111" s="7">
        <f t="shared" si="170"/>
        <v>25</v>
      </c>
      <c r="N1111" s="7">
        <f t="shared" si="171"/>
        <v>0</v>
      </c>
      <c r="O1111" s="7">
        <f t="shared" si="172"/>
        <v>50</v>
      </c>
      <c r="P1111" s="7">
        <f t="shared" si="173"/>
        <v>16.5</v>
      </c>
      <c r="Q1111" s="8">
        <f t="shared" si="174"/>
        <v>18.725000000000001</v>
      </c>
      <c r="R1111" s="8">
        <f t="shared" si="175"/>
        <v>26.625</v>
      </c>
      <c r="S1111" s="8">
        <f t="shared" si="176"/>
        <v>23.675000000000001</v>
      </c>
      <c r="T1111" s="8">
        <f t="shared" si="177"/>
        <v>22.875</v>
      </c>
      <c r="U1111" s="7">
        <f t="shared" si="178"/>
        <v>23.008333333333336</v>
      </c>
      <c r="V1111" s="7">
        <f t="shared" si="179"/>
        <v>22.975000000000001</v>
      </c>
    </row>
    <row r="1112" spans="1:22" ht="13.5" x14ac:dyDescent="0.25">
      <c r="A1112" s="3">
        <f>RSI!A1112</f>
        <v>43928</v>
      </c>
      <c r="B1112" s="2">
        <f>RSI!B1112</f>
        <v>0.37</v>
      </c>
      <c r="C1112" s="2">
        <f>RSI!I1112</f>
        <v>29.178082629153892</v>
      </c>
      <c r="D1112" s="2">
        <f>MACD!E1112</f>
        <v>3.5605243977031242E-2</v>
      </c>
      <c r="E1112" s="2">
        <f>MACD!F1112</f>
        <v>3.3202863590241383E-2</v>
      </c>
      <c r="F1112" s="2">
        <f>'Moving Avg'!D1112</f>
        <v>0.38400000000000001</v>
      </c>
      <c r="G1112" s="2">
        <f>'Moving Avg'!F1112</f>
        <v>0.42899999999999999</v>
      </c>
      <c r="H1112" s="2">
        <f>'Moving Avg'!G1112</f>
        <v>0.40039999999999998</v>
      </c>
      <c r="I1112" s="2">
        <f>'Moving Avg'!H1112</f>
        <v>0.32665000000000005</v>
      </c>
      <c r="J1112" s="5" t="str">
        <f>OBV!F1112</f>
        <v>BEARISH</v>
      </c>
      <c r="K1112" s="5" t="str">
        <f>OBV!G1112</f>
        <v>STRONG</v>
      </c>
      <c r="L1112" s="5" t="str">
        <f>OBV!H1112</f>
        <v>CONFIRMED BEARISH</v>
      </c>
      <c r="M1112" s="7">
        <f t="shared" si="170"/>
        <v>50</v>
      </c>
      <c r="N1112" s="7">
        <f t="shared" si="171"/>
        <v>0</v>
      </c>
      <c r="O1112" s="7">
        <f t="shared" si="172"/>
        <v>50</v>
      </c>
      <c r="P1112" s="7">
        <f t="shared" si="173"/>
        <v>33</v>
      </c>
      <c r="Q1112" s="8">
        <f t="shared" si="174"/>
        <v>29.95</v>
      </c>
      <c r="R1112" s="8">
        <f t="shared" si="175"/>
        <v>35.75</v>
      </c>
      <c r="S1112" s="8">
        <f t="shared" si="176"/>
        <v>34.85</v>
      </c>
      <c r="T1112" s="8">
        <f t="shared" si="177"/>
        <v>33.25</v>
      </c>
      <c r="U1112" s="7">
        <f t="shared" si="178"/>
        <v>33.516666666666673</v>
      </c>
      <c r="V1112" s="7">
        <f t="shared" si="179"/>
        <v>33.450000000000003</v>
      </c>
    </row>
    <row r="1113" spans="1:22" ht="13.5" x14ac:dyDescent="0.25">
      <c r="A1113" s="3">
        <f>RSI!A1113</f>
        <v>43929</v>
      </c>
      <c r="B1113" s="2">
        <f>RSI!B1113</f>
        <v>0.36</v>
      </c>
      <c r="C1113" s="2">
        <f>RSI!I1113</f>
        <v>26.486747765527724</v>
      </c>
      <c r="D1113" s="2">
        <f>MACD!E1113</f>
        <v>3.5289349985046292E-2</v>
      </c>
      <c r="E1113" s="2">
        <f>MACD!F1113</f>
        <v>3.3620160869202366E-2</v>
      </c>
      <c r="F1113" s="2">
        <f>'Moving Avg'!D1113</f>
        <v>0.378</v>
      </c>
      <c r="G1113" s="2">
        <f>'Moving Avg'!F1113</f>
        <v>0.42099999999999999</v>
      </c>
      <c r="H1113" s="2">
        <f>'Moving Avg'!G1113</f>
        <v>0.40059999999999996</v>
      </c>
      <c r="I1113" s="2">
        <f>'Moving Avg'!H1113</f>
        <v>0.32695000000000007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  <c r="M1113" s="7">
        <f t="shared" si="170"/>
        <v>50</v>
      </c>
      <c r="N1113" s="7">
        <f t="shared" si="171"/>
        <v>0</v>
      </c>
      <c r="O1113" s="7">
        <f t="shared" si="172"/>
        <v>50</v>
      </c>
      <c r="P1113" s="7">
        <f t="shared" si="173"/>
        <v>16.5</v>
      </c>
      <c r="Q1113" s="8">
        <f t="shared" si="174"/>
        <v>27.475000000000001</v>
      </c>
      <c r="R1113" s="8">
        <f t="shared" si="175"/>
        <v>31.625</v>
      </c>
      <c r="S1113" s="8">
        <f t="shared" si="176"/>
        <v>27.425000000000001</v>
      </c>
      <c r="T1113" s="8">
        <f t="shared" si="177"/>
        <v>29.125</v>
      </c>
      <c r="U1113" s="7">
        <f t="shared" si="178"/>
        <v>28.841666666666669</v>
      </c>
      <c r="V1113" s="7">
        <f t="shared" si="179"/>
        <v>28.912500000000001</v>
      </c>
    </row>
    <row r="1114" spans="1:22" ht="13.5" x14ac:dyDescent="0.25">
      <c r="A1114" s="3">
        <f>RSI!A1114</f>
        <v>43934</v>
      </c>
      <c r="B1114" s="2">
        <f>RSI!B1114</f>
        <v>0.36</v>
      </c>
      <c r="C1114" s="2">
        <f>RSI!I1114</f>
        <v>26.486747765527724</v>
      </c>
      <c r="D1114" s="2">
        <f>MACD!E1114</f>
        <v>3.3784996002892309E-2</v>
      </c>
      <c r="E1114" s="2">
        <f>MACD!F1114</f>
        <v>3.3653127895940355E-2</v>
      </c>
      <c r="F1114" s="2">
        <f>'Moving Avg'!D1114</f>
        <v>0.372</v>
      </c>
      <c r="G1114" s="2">
        <f>'Moving Avg'!F1114</f>
        <v>0.41299999999999998</v>
      </c>
      <c r="H1114" s="2">
        <f>'Moving Avg'!G1114</f>
        <v>0.40079999999999993</v>
      </c>
      <c r="I1114" s="2">
        <f>'Moving Avg'!H1114</f>
        <v>0.3272500000000001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  <c r="M1114" s="7">
        <f t="shared" si="170"/>
        <v>50</v>
      </c>
      <c r="N1114" s="7">
        <f t="shared" si="171"/>
        <v>0</v>
      </c>
      <c r="O1114" s="7">
        <f t="shared" si="172"/>
        <v>50</v>
      </c>
      <c r="P1114" s="7">
        <f t="shared" si="173"/>
        <v>16.5</v>
      </c>
      <c r="Q1114" s="8">
        <f t="shared" si="174"/>
        <v>27.475000000000001</v>
      </c>
      <c r="R1114" s="8">
        <f t="shared" si="175"/>
        <v>31.625</v>
      </c>
      <c r="S1114" s="8">
        <f t="shared" si="176"/>
        <v>27.425000000000001</v>
      </c>
      <c r="T1114" s="8">
        <f t="shared" si="177"/>
        <v>29.125</v>
      </c>
      <c r="U1114" s="7">
        <f t="shared" si="178"/>
        <v>28.841666666666669</v>
      </c>
      <c r="V1114" s="7">
        <f t="shared" si="179"/>
        <v>28.912500000000001</v>
      </c>
    </row>
    <row r="1115" spans="1:22" ht="13.5" x14ac:dyDescent="0.25">
      <c r="A1115" s="3">
        <f>RSI!A1115</f>
        <v>43935</v>
      </c>
      <c r="B1115" s="2">
        <f>RSI!B1115</f>
        <v>0.37</v>
      </c>
      <c r="C1115" s="2">
        <f>RSI!I1115</f>
        <v>33.590836302442966</v>
      </c>
      <c r="D1115" s="2">
        <f>MACD!E1115</f>
        <v>3.051195517923444E-2</v>
      </c>
      <c r="E1115" s="2">
        <f>MACD!F1115</f>
        <v>3.3024893352599172E-2</v>
      </c>
      <c r="F1115" s="2">
        <f>'Moving Avg'!D1115</f>
        <v>0.36799999999999999</v>
      </c>
      <c r="G1115" s="2">
        <f>'Moving Avg'!F1115</f>
        <v>0.40650000000000003</v>
      </c>
      <c r="H1115" s="2">
        <f>'Moving Avg'!G1115</f>
        <v>0.4012</v>
      </c>
      <c r="I1115" s="2">
        <f>'Moving Avg'!H1115</f>
        <v>0.32755000000000012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  <c r="M1115" s="7">
        <f t="shared" si="170"/>
        <v>25</v>
      </c>
      <c r="N1115" s="7">
        <f t="shared" si="171"/>
        <v>45</v>
      </c>
      <c r="O1115" s="7">
        <f t="shared" si="172"/>
        <v>50</v>
      </c>
      <c r="P1115" s="7">
        <f t="shared" si="173"/>
        <v>16.5</v>
      </c>
      <c r="Q1115" s="8">
        <f t="shared" si="174"/>
        <v>34.475000000000001</v>
      </c>
      <c r="R1115" s="8">
        <f t="shared" si="175"/>
        <v>35.625</v>
      </c>
      <c r="S1115" s="8">
        <f t="shared" si="176"/>
        <v>30.425000000000001</v>
      </c>
      <c r="T1115" s="8">
        <f t="shared" si="177"/>
        <v>34.125</v>
      </c>
      <c r="U1115" s="7">
        <f t="shared" si="178"/>
        <v>33.508333333333333</v>
      </c>
      <c r="V1115" s="7">
        <f t="shared" si="179"/>
        <v>33.662499999999994</v>
      </c>
    </row>
    <row r="1116" spans="1:22" ht="13.5" x14ac:dyDescent="0.25">
      <c r="A1116" s="3">
        <f>RSI!A1116</f>
        <v>43936</v>
      </c>
      <c r="B1116" s="2">
        <f>RSI!B1116</f>
        <v>0.38</v>
      </c>
      <c r="C1116" s="2">
        <f>RSI!I1116</f>
        <v>39.850610087335511</v>
      </c>
      <c r="D1116" s="2">
        <f>MACD!E1116</f>
        <v>2.7201031967773348E-2</v>
      </c>
      <c r="E1116" s="2">
        <f>MACD!F1116</f>
        <v>3.1860121075634011E-2</v>
      </c>
      <c r="F1116" s="2">
        <f>'Moving Avg'!D1116</f>
        <v>0.36799999999999999</v>
      </c>
      <c r="G1116" s="2">
        <f>'Moving Avg'!F1116</f>
        <v>0.40150000000000008</v>
      </c>
      <c r="H1116" s="2">
        <f>'Moving Avg'!G1116</f>
        <v>0.4022</v>
      </c>
      <c r="I1116" s="2">
        <f>'Moving Avg'!H1116</f>
        <v>0.32790000000000008</v>
      </c>
      <c r="J1116" s="5" t="str">
        <f>OBV!F1116</f>
        <v>BEARISH</v>
      </c>
      <c r="K1116" s="5" t="str">
        <f>OBV!G1116</f>
        <v>NEUTRAL</v>
      </c>
      <c r="L1116" s="5" t="str">
        <f>OBV!H1116</f>
        <v>NEUTRAL</v>
      </c>
      <c r="M1116" s="7">
        <f t="shared" si="170"/>
        <v>25</v>
      </c>
      <c r="N1116" s="7">
        <f t="shared" si="171"/>
        <v>45</v>
      </c>
      <c r="O1116" s="7">
        <f t="shared" si="172"/>
        <v>50</v>
      </c>
      <c r="P1116" s="7">
        <f t="shared" si="173"/>
        <v>16.5</v>
      </c>
      <c r="Q1116" s="8">
        <f t="shared" si="174"/>
        <v>34.475000000000001</v>
      </c>
      <c r="R1116" s="8">
        <f t="shared" si="175"/>
        <v>35.625</v>
      </c>
      <c r="S1116" s="8">
        <f t="shared" si="176"/>
        <v>30.425000000000001</v>
      </c>
      <c r="T1116" s="8">
        <f t="shared" si="177"/>
        <v>34.125</v>
      </c>
      <c r="U1116" s="7">
        <f t="shared" si="178"/>
        <v>33.508333333333333</v>
      </c>
      <c r="V1116" s="7">
        <f t="shared" si="179"/>
        <v>33.662499999999994</v>
      </c>
    </row>
    <row r="1117" spans="1:22" ht="13.5" x14ac:dyDescent="0.25">
      <c r="A1117" s="3">
        <f>RSI!A1117</f>
        <v>43937</v>
      </c>
      <c r="B1117" s="2">
        <f>RSI!B1117</f>
        <v>0.39</v>
      </c>
      <c r="C1117" s="2">
        <f>RSI!I1117</f>
        <v>45.393771131595038</v>
      </c>
      <c r="D1117" s="2">
        <f>MACD!E1117</f>
        <v>2.3784200027537117E-2</v>
      </c>
      <c r="E1117" s="2">
        <f>MACD!F1117</f>
        <v>3.0244936866014632E-2</v>
      </c>
      <c r="F1117" s="2">
        <f>'Moving Avg'!D1117</f>
        <v>0.372</v>
      </c>
      <c r="G1117" s="2">
        <f>'Moving Avg'!F1117</f>
        <v>0.39799999999999996</v>
      </c>
      <c r="H1117" s="2">
        <f>'Moving Avg'!G1117</f>
        <v>0.4032</v>
      </c>
      <c r="I1117" s="2">
        <f>'Moving Avg'!H1117</f>
        <v>0.32835000000000009</v>
      </c>
      <c r="J1117" s="5" t="str">
        <f>OBV!F1117</f>
        <v>BEARISH</v>
      </c>
      <c r="K1117" s="5" t="str">
        <f>OBV!G1117</f>
        <v>NEUTRAL</v>
      </c>
      <c r="L1117" s="5" t="str">
        <f>OBV!H1117</f>
        <v>BEARISH DIVERGENCE</v>
      </c>
      <c r="M1117" s="7">
        <f t="shared" si="170"/>
        <v>25</v>
      </c>
      <c r="N1117" s="7">
        <f t="shared" si="171"/>
        <v>45</v>
      </c>
      <c r="O1117" s="7">
        <f t="shared" si="172"/>
        <v>50</v>
      </c>
      <c r="P1117" s="7">
        <f t="shared" si="173"/>
        <v>16.5</v>
      </c>
      <c r="Q1117" s="8">
        <f t="shared" si="174"/>
        <v>34.475000000000001</v>
      </c>
      <c r="R1117" s="8">
        <f t="shared" si="175"/>
        <v>35.625</v>
      </c>
      <c r="S1117" s="8">
        <f t="shared" si="176"/>
        <v>30.425000000000001</v>
      </c>
      <c r="T1117" s="8">
        <f t="shared" si="177"/>
        <v>34.125</v>
      </c>
      <c r="U1117" s="7">
        <f t="shared" si="178"/>
        <v>33.508333333333333</v>
      </c>
      <c r="V1117" s="7">
        <f t="shared" si="179"/>
        <v>33.662499999999994</v>
      </c>
    </row>
    <row r="1118" spans="1:22" ht="13.5" x14ac:dyDescent="0.25">
      <c r="A1118" s="3">
        <f>RSI!A1118</f>
        <v>43938</v>
      </c>
      <c r="B1118" s="2">
        <f>RSI!B1118</f>
        <v>0.39</v>
      </c>
      <c r="C1118" s="2">
        <f>RSI!I1118</f>
        <v>45.393771131595038</v>
      </c>
      <c r="D1118" s="2">
        <f>MACD!E1118</f>
        <v>1.9411648507095258E-2</v>
      </c>
      <c r="E1118" s="2">
        <f>MACD!F1118</f>
        <v>2.8078279194230758E-2</v>
      </c>
      <c r="F1118" s="2">
        <f>'Moving Avg'!D1118</f>
        <v>0.378</v>
      </c>
      <c r="G1118" s="2">
        <f>'Moving Avg'!F1118</f>
        <v>0.39549999999999996</v>
      </c>
      <c r="H1118" s="2">
        <f>'Moving Avg'!G1118</f>
        <v>0.4042</v>
      </c>
      <c r="I1118" s="2">
        <f>'Moving Avg'!H1118</f>
        <v>0.32880000000000009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  <c r="M1118" s="7">
        <f t="shared" si="170"/>
        <v>25</v>
      </c>
      <c r="N1118" s="7">
        <f t="shared" si="171"/>
        <v>45</v>
      </c>
      <c r="O1118" s="7">
        <f t="shared" si="172"/>
        <v>50</v>
      </c>
      <c r="P1118" s="7">
        <f t="shared" si="173"/>
        <v>83.5</v>
      </c>
      <c r="Q1118" s="8">
        <f t="shared" si="174"/>
        <v>44.524999999999999</v>
      </c>
      <c r="R1118" s="8">
        <f t="shared" si="175"/>
        <v>52.375</v>
      </c>
      <c r="S1118" s="8">
        <f t="shared" si="176"/>
        <v>60.575000000000003</v>
      </c>
      <c r="T1118" s="8">
        <f t="shared" si="177"/>
        <v>50.875</v>
      </c>
      <c r="U1118" s="7">
        <f t="shared" si="178"/>
        <v>52.491666666666674</v>
      </c>
      <c r="V1118" s="7">
        <f t="shared" si="179"/>
        <v>52.087500000000006</v>
      </c>
    </row>
    <row r="1119" spans="1:22" ht="13.5" x14ac:dyDescent="0.25">
      <c r="A1119" s="3">
        <f>RSI!A1119</f>
        <v>43941</v>
      </c>
      <c r="B1119" s="2">
        <f>RSI!B1119</f>
        <v>0.4</v>
      </c>
      <c r="C1119" s="2">
        <f>RSI!I1119</f>
        <v>50.666523300900273</v>
      </c>
      <c r="D1119" s="2">
        <f>MACD!E1119</f>
        <v>1.502390417048588E-2</v>
      </c>
      <c r="E1119" s="2">
        <f>MACD!F1119</f>
        <v>2.5467404189481783E-2</v>
      </c>
      <c r="F1119" s="2">
        <f>'Moving Avg'!D1119</f>
        <v>0.38600000000000001</v>
      </c>
      <c r="G1119" s="2">
        <f>'Moving Avg'!F1119</f>
        <v>0.39350000000000002</v>
      </c>
      <c r="H1119" s="2">
        <f>'Moving Avg'!G1119</f>
        <v>0.40539999999999998</v>
      </c>
      <c r="I1119" s="2">
        <f>'Moving Avg'!H1119</f>
        <v>0.32930000000000009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45</v>
      </c>
      <c r="O1119" s="7">
        <f t="shared" si="172"/>
        <v>50</v>
      </c>
      <c r="P1119" s="7">
        <f t="shared" si="173"/>
        <v>83.5</v>
      </c>
      <c r="Q1119" s="8">
        <f t="shared" si="174"/>
        <v>44.524999999999999</v>
      </c>
      <c r="R1119" s="8">
        <f t="shared" si="175"/>
        <v>52.375</v>
      </c>
      <c r="S1119" s="8">
        <f t="shared" si="176"/>
        <v>60.575000000000003</v>
      </c>
      <c r="T1119" s="8">
        <f t="shared" si="177"/>
        <v>50.875</v>
      </c>
      <c r="U1119" s="7">
        <f t="shared" si="178"/>
        <v>52.491666666666674</v>
      </c>
      <c r="V1119" s="7">
        <f t="shared" si="179"/>
        <v>52.087500000000006</v>
      </c>
    </row>
    <row r="1120" spans="1:22" ht="13.5" x14ac:dyDescent="0.25">
      <c r="A1120" s="3">
        <f>RSI!A1120</f>
        <v>43942</v>
      </c>
      <c r="B1120" s="2">
        <f>RSI!B1120</f>
        <v>0.41</v>
      </c>
      <c r="C1120" s="2">
        <f>RSI!I1120</f>
        <v>55.313361434246907</v>
      </c>
      <c r="D1120" s="2">
        <f>MACD!E1120</f>
        <v>1.0560299300829079E-2</v>
      </c>
      <c r="E1120" s="2">
        <f>MACD!F1120</f>
        <v>2.2485983211751246E-2</v>
      </c>
      <c r="F1120" s="2">
        <f>'Moving Avg'!D1120</f>
        <v>0.39400000000000002</v>
      </c>
      <c r="G1120" s="2">
        <f>'Moving Avg'!F1120</f>
        <v>0.39250000000000002</v>
      </c>
      <c r="H1120" s="2">
        <f>'Moving Avg'!G1120</f>
        <v>0.40679999999999999</v>
      </c>
      <c r="I1120" s="2">
        <f>'Moving Avg'!H1120</f>
        <v>0.32985000000000009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45</v>
      </c>
      <c r="O1120" s="7">
        <f t="shared" si="172"/>
        <v>50</v>
      </c>
      <c r="P1120" s="7">
        <f t="shared" si="173"/>
        <v>83.5</v>
      </c>
      <c r="Q1120" s="8">
        <f t="shared" si="174"/>
        <v>44.524999999999999</v>
      </c>
      <c r="R1120" s="8">
        <f t="shared" si="175"/>
        <v>52.375</v>
      </c>
      <c r="S1120" s="8">
        <f t="shared" si="176"/>
        <v>60.575000000000003</v>
      </c>
      <c r="T1120" s="8">
        <f t="shared" si="177"/>
        <v>50.875</v>
      </c>
      <c r="U1120" s="7">
        <f t="shared" si="178"/>
        <v>52.491666666666674</v>
      </c>
      <c r="V1120" s="7">
        <f t="shared" si="179"/>
        <v>52.087500000000006</v>
      </c>
    </row>
    <row r="1121" spans="1:22" ht="13.5" x14ac:dyDescent="0.25">
      <c r="A1121" s="3">
        <f>RSI!A1121</f>
        <v>43943</v>
      </c>
      <c r="B1121" s="2">
        <f>RSI!B1121</f>
        <v>0.4</v>
      </c>
      <c r="C1121" s="2">
        <f>RSI!I1121</f>
        <v>50.219225647591571</v>
      </c>
      <c r="D1121" s="2">
        <f>MACD!E1121</f>
        <v>5.9171866616298252E-3</v>
      </c>
      <c r="E1121" s="2">
        <f>MACD!F1121</f>
        <v>1.9172223901726963E-2</v>
      </c>
      <c r="F1121" s="2">
        <f>'Moving Avg'!D1121</f>
        <v>0.39800000000000002</v>
      </c>
      <c r="G1121" s="2">
        <f>'Moving Avg'!F1121</f>
        <v>0.39150000000000007</v>
      </c>
      <c r="H1121" s="2">
        <f>'Moving Avg'!G1121</f>
        <v>0.40779999999999994</v>
      </c>
      <c r="I1121" s="2">
        <f>'Moving Avg'!H1121</f>
        <v>0.33035000000000003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45</v>
      </c>
      <c r="O1121" s="7">
        <f t="shared" si="172"/>
        <v>50</v>
      </c>
      <c r="P1121" s="7">
        <f t="shared" si="173"/>
        <v>83.5</v>
      </c>
      <c r="Q1121" s="8">
        <f t="shared" si="174"/>
        <v>44.524999999999999</v>
      </c>
      <c r="R1121" s="8">
        <f t="shared" si="175"/>
        <v>52.375</v>
      </c>
      <c r="S1121" s="8">
        <f t="shared" si="176"/>
        <v>60.575000000000003</v>
      </c>
      <c r="T1121" s="8">
        <f t="shared" si="177"/>
        <v>50.875</v>
      </c>
      <c r="U1121" s="7">
        <f t="shared" si="178"/>
        <v>52.491666666666674</v>
      </c>
      <c r="V1121" s="7">
        <f t="shared" si="179"/>
        <v>52.087500000000006</v>
      </c>
    </row>
    <row r="1122" spans="1:22" ht="13.5" x14ac:dyDescent="0.25">
      <c r="A1122" s="3">
        <f>RSI!A1122</f>
        <v>43944</v>
      </c>
      <c r="B1122" s="2">
        <f>RSI!B1122</f>
        <v>0.41</v>
      </c>
      <c r="C1122" s="2">
        <f>RSI!I1122</f>
        <v>54.710999521654387</v>
      </c>
      <c r="D1122" s="2">
        <f>MACD!E1122</f>
        <v>-2.951344848838855E-4</v>
      </c>
      <c r="E1122" s="2">
        <f>MACD!F1122</f>
        <v>1.5278752224404793E-2</v>
      </c>
      <c r="F1122" s="2">
        <f>'Moving Avg'!D1122</f>
        <v>0.40200000000000002</v>
      </c>
      <c r="G1122" s="2">
        <f>'Moving Avg'!F1122</f>
        <v>0.39100000000000007</v>
      </c>
      <c r="H1122" s="2">
        <f>'Moving Avg'!G1122</f>
        <v>0.40899999999999997</v>
      </c>
      <c r="I1122" s="2">
        <f>'Moving Avg'!H1122</f>
        <v>0.33090000000000003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25</v>
      </c>
      <c r="N1122" s="7">
        <f t="shared" si="171"/>
        <v>45</v>
      </c>
      <c r="O1122" s="7">
        <f t="shared" si="172"/>
        <v>50</v>
      </c>
      <c r="P1122" s="7">
        <f t="shared" si="173"/>
        <v>83.5</v>
      </c>
      <c r="Q1122" s="8">
        <f t="shared" si="174"/>
        <v>44.524999999999999</v>
      </c>
      <c r="R1122" s="8">
        <f t="shared" si="175"/>
        <v>52.375</v>
      </c>
      <c r="S1122" s="8">
        <f t="shared" si="176"/>
        <v>60.575000000000003</v>
      </c>
      <c r="T1122" s="8">
        <f t="shared" si="177"/>
        <v>50.875</v>
      </c>
      <c r="U1122" s="7">
        <f t="shared" si="178"/>
        <v>52.491666666666674</v>
      </c>
      <c r="V1122" s="7">
        <f t="shared" si="179"/>
        <v>52.087500000000006</v>
      </c>
    </row>
    <row r="1123" spans="1:22" ht="13.5" x14ac:dyDescent="0.25">
      <c r="A1123" s="3">
        <f>RSI!A1123</f>
        <v>43945</v>
      </c>
      <c r="B1123" s="2">
        <f>RSI!B1123</f>
        <v>0.41</v>
      </c>
      <c r="C1123" s="2">
        <f>RSI!I1123</f>
        <v>54.710999521654387</v>
      </c>
      <c r="D1123" s="2">
        <f>MACD!E1123</f>
        <v>-7.1532763007008393E-3</v>
      </c>
      <c r="E1123" s="2">
        <f>MACD!F1123</f>
        <v>1.0792346519383668E-2</v>
      </c>
      <c r="F1123" s="2">
        <f>'Moving Avg'!D1123</f>
        <v>0.40599999999999997</v>
      </c>
      <c r="G1123" s="2">
        <f>'Moving Avg'!F1123</f>
        <v>0.39050000000000001</v>
      </c>
      <c r="H1123" s="2">
        <f>'Moving Avg'!G1123</f>
        <v>0.41039999999999999</v>
      </c>
      <c r="I1123" s="2">
        <f>'Moving Avg'!H1123</f>
        <v>0.33145000000000002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25</v>
      </c>
      <c r="N1123" s="7">
        <f t="shared" si="171"/>
        <v>45</v>
      </c>
      <c r="O1123" s="7">
        <f t="shared" si="172"/>
        <v>50</v>
      </c>
      <c r="P1123" s="7">
        <f t="shared" si="173"/>
        <v>83.5</v>
      </c>
      <c r="Q1123" s="8">
        <f t="shared" si="174"/>
        <v>44.524999999999999</v>
      </c>
      <c r="R1123" s="8">
        <f t="shared" si="175"/>
        <v>52.375</v>
      </c>
      <c r="S1123" s="8">
        <f t="shared" si="176"/>
        <v>60.575000000000003</v>
      </c>
      <c r="T1123" s="8">
        <f t="shared" si="177"/>
        <v>50.875</v>
      </c>
      <c r="U1123" s="7">
        <f t="shared" si="178"/>
        <v>52.491666666666674</v>
      </c>
      <c r="V1123" s="7">
        <f t="shared" si="179"/>
        <v>52.087500000000006</v>
      </c>
    </row>
    <row r="1124" spans="1:22" ht="13.5" x14ac:dyDescent="0.25">
      <c r="A1124" s="3">
        <f>RSI!A1124</f>
        <v>43948</v>
      </c>
      <c r="B1124" s="2">
        <f>RSI!B1124</f>
        <v>0.4</v>
      </c>
      <c r="C1124" s="2">
        <f>RSI!I1124</f>
        <v>49.528051577880568</v>
      </c>
      <c r="D1124" s="2">
        <f>MACD!E1124</f>
        <v>-1.2274005343854255E-2</v>
      </c>
      <c r="E1124" s="2">
        <f>MACD!F1124</f>
        <v>6.1790761467360837E-3</v>
      </c>
      <c r="F1124" s="2">
        <f>'Moving Avg'!D1124</f>
        <v>0.40599999999999997</v>
      </c>
      <c r="G1124" s="2">
        <f>'Moving Avg'!F1124</f>
        <v>0.39</v>
      </c>
      <c r="H1124" s="2">
        <f>'Moving Avg'!G1124</f>
        <v>0.41159999999999997</v>
      </c>
      <c r="I1124" s="2">
        <f>'Moving Avg'!H1124</f>
        <v>0.33195000000000008</v>
      </c>
      <c r="J1124" s="5" t="str">
        <f>OBV!F1124</f>
        <v>BULLISH</v>
      </c>
      <c r="K1124" s="5" t="str">
        <f>OBV!G1124</f>
        <v>NEUTRAL</v>
      </c>
      <c r="L1124" s="5" t="str">
        <f>OBV!H1124</f>
        <v>NEUTRAL</v>
      </c>
      <c r="M1124" s="7">
        <f t="shared" si="170"/>
        <v>25</v>
      </c>
      <c r="N1124" s="7">
        <f t="shared" si="171"/>
        <v>45</v>
      </c>
      <c r="O1124" s="7">
        <f t="shared" si="172"/>
        <v>50</v>
      </c>
      <c r="P1124" s="7">
        <f t="shared" si="173"/>
        <v>49.5</v>
      </c>
      <c r="Q1124" s="8">
        <f t="shared" si="174"/>
        <v>39.424999999999997</v>
      </c>
      <c r="R1124" s="8">
        <f t="shared" si="175"/>
        <v>43.875</v>
      </c>
      <c r="S1124" s="8">
        <f t="shared" si="176"/>
        <v>45.275000000000006</v>
      </c>
      <c r="T1124" s="8">
        <f t="shared" si="177"/>
        <v>42.375</v>
      </c>
      <c r="U1124" s="7">
        <f t="shared" si="178"/>
        <v>42.858333333333327</v>
      </c>
      <c r="V1124" s="7">
        <f t="shared" si="179"/>
        <v>42.737499999999997</v>
      </c>
    </row>
    <row r="1125" spans="1:22" ht="13.5" x14ac:dyDescent="0.25">
      <c r="A1125" s="3">
        <f>RSI!A1125</f>
        <v>43949</v>
      </c>
      <c r="B1125" s="2">
        <f>RSI!B1125</f>
        <v>0.39</v>
      </c>
      <c r="C1125" s="2">
        <f>RSI!I1125</f>
        <v>44.94295483410135</v>
      </c>
      <c r="D1125" s="2">
        <f>MACD!E1125</f>
        <v>-1.432273601477102E-2</v>
      </c>
      <c r="E1125" s="2">
        <f>MACD!F1125</f>
        <v>2.0787137144346636E-3</v>
      </c>
      <c r="F1125" s="2">
        <f>'Moving Avg'!D1125</f>
        <v>0.40200000000000002</v>
      </c>
      <c r="G1125" s="2">
        <f>'Moving Avg'!F1125</f>
        <v>0.38950000000000007</v>
      </c>
      <c r="H1125" s="2">
        <f>'Moving Avg'!G1125</f>
        <v>0.41259999999999997</v>
      </c>
      <c r="I1125" s="2">
        <f>'Moving Avg'!H1125</f>
        <v>0.33240000000000003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  <c r="M1125" s="7">
        <f t="shared" si="170"/>
        <v>25</v>
      </c>
      <c r="N1125" s="7">
        <f t="shared" si="171"/>
        <v>45</v>
      </c>
      <c r="O1125" s="7">
        <f t="shared" si="172"/>
        <v>50</v>
      </c>
      <c r="P1125" s="7">
        <f t="shared" si="173"/>
        <v>33</v>
      </c>
      <c r="Q1125" s="8">
        <f t="shared" si="174"/>
        <v>36.950000000000003</v>
      </c>
      <c r="R1125" s="8">
        <f t="shared" si="175"/>
        <v>39.75</v>
      </c>
      <c r="S1125" s="8">
        <f t="shared" si="176"/>
        <v>37.85</v>
      </c>
      <c r="T1125" s="8">
        <f t="shared" si="177"/>
        <v>38.25</v>
      </c>
      <c r="U1125" s="7">
        <f t="shared" si="178"/>
        <v>38.183333333333337</v>
      </c>
      <c r="V1125" s="7">
        <f t="shared" si="179"/>
        <v>38.200000000000003</v>
      </c>
    </row>
    <row r="1126" spans="1:22" ht="13.5" x14ac:dyDescent="0.25">
      <c r="A1126" s="3">
        <f>RSI!A1126</f>
        <v>43950</v>
      </c>
      <c r="B1126" s="2">
        <f>RSI!B1126</f>
        <v>0.38</v>
      </c>
      <c r="C1126" s="2">
        <f>RSI!I1126</f>
        <v>40.868490327675751</v>
      </c>
      <c r="D1126" s="2">
        <f>MACD!E1126</f>
        <v>-1.3713362768169923E-2</v>
      </c>
      <c r="E1126" s="2">
        <f>MACD!F1126</f>
        <v>-1.0797015820862539E-3</v>
      </c>
      <c r="F1126" s="2">
        <f>'Moving Avg'!D1126</f>
        <v>0.39799999999999996</v>
      </c>
      <c r="G1126" s="2">
        <f>'Moving Avg'!F1126</f>
        <v>0.38850000000000001</v>
      </c>
      <c r="H1126" s="2">
        <f>'Moving Avg'!G1126</f>
        <v>0.41319999999999996</v>
      </c>
      <c r="I1126" s="2">
        <f>'Moving Avg'!H1126</f>
        <v>0.33279999999999998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  <c r="M1126" s="7">
        <f t="shared" si="170"/>
        <v>25</v>
      </c>
      <c r="N1126" s="7">
        <f t="shared" si="171"/>
        <v>45</v>
      </c>
      <c r="O1126" s="7">
        <f t="shared" si="172"/>
        <v>50</v>
      </c>
      <c r="P1126" s="7">
        <f t="shared" si="173"/>
        <v>33</v>
      </c>
      <c r="Q1126" s="8">
        <f t="shared" si="174"/>
        <v>36.950000000000003</v>
      </c>
      <c r="R1126" s="8">
        <f t="shared" si="175"/>
        <v>39.75</v>
      </c>
      <c r="S1126" s="8">
        <f t="shared" si="176"/>
        <v>37.85</v>
      </c>
      <c r="T1126" s="8">
        <f t="shared" si="177"/>
        <v>38.25</v>
      </c>
      <c r="U1126" s="7">
        <f t="shared" si="178"/>
        <v>38.183333333333337</v>
      </c>
      <c r="V1126" s="7">
        <f t="shared" si="179"/>
        <v>38.200000000000003</v>
      </c>
    </row>
    <row r="1127" spans="1:22" ht="13.5" x14ac:dyDescent="0.25">
      <c r="A1127" s="3">
        <f>RSI!A1127</f>
        <v>43951</v>
      </c>
      <c r="B1127" s="2">
        <f>RSI!B1127</f>
        <v>0.38</v>
      </c>
      <c r="C1127" s="2">
        <f>RSI!I1127</f>
        <v>40.868490327675751</v>
      </c>
      <c r="D1127" s="2">
        <f>MACD!E1127</f>
        <v>-1.1541194409514677E-2</v>
      </c>
      <c r="E1127" s="2">
        <f>MACD!F1127</f>
        <v>-3.1720001475719385E-3</v>
      </c>
      <c r="F1127" s="2">
        <f>'Moving Avg'!D1127</f>
        <v>0.39200000000000002</v>
      </c>
      <c r="G1127" s="2">
        <f>'Moving Avg'!F1127</f>
        <v>0.38750000000000007</v>
      </c>
      <c r="H1127" s="2">
        <f>'Moving Avg'!G1127</f>
        <v>0.41359999999999991</v>
      </c>
      <c r="I1127" s="2">
        <f>'Moving Avg'!H1127</f>
        <v>0.3332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45</v>
      </c>
      <c r="O1127" s="7">
        <f t="shared" si="172"/>
        <v>50</v>
      </c>
      <c r="P1127" s="7">
        <f t="shared" si="173"/>
        <v>16.5</v>
      </c>
      <c r="Q1127" s="8">
        <f t="shared" si="174"/>
        <v>34.475000000000001</v>
      </c>
      <c r="R1127" s="8">
        <f t="shared" si="175"/>
        <v>35.625</v>
      </c>
      <c r="S1127" s="8">
        <f t="shared" si="176"/>
        <v>30.425000000000001</v>
      </c>
      <c r="T1127" s="8">
        <f t="shared" si="177"/>
        <v>34.125</v>
      </c>
      <c r="U1127" s="7">
        <f t="shared" si="178"/>
        <v>33.508333333333333</v>
      </c>
      <c r="V1127" s="7">
        <f t="shared" si="179"/>
        <v>33.662499999999994</v>
      </c>
    </row>
    <row r="1128" spans="1:22" ht="13.5" x14ac:dyDescent="0.25">
      <c r="A1128" s="3">
        <f>RSI!A1128</f>
        <v>43955</v>
      </c>
      <c r="B1128" s="2">
        <f>RSI!B1128</f>
        <v>0.38</v>
      </c>
      <c r="C1128" s="2">
        <f>RSI!I1128</f>
        <v>40.868490327675758</v>
      </c>
      <c r="D1128" s="2">
        <f>MACD!E1128</f>
        <v>-9.5938694059014007E-3</v>
      </c>
      <c r="E1128" s="2">
        <f>MACD!F1128</f>
        <v>-4.456373999237831E-3</v>
      </c>
      <c r="F1128" s="2">
        <f>'Moving Avg'!D1128</f>
        <v>0.38599999999999995</v>
      </c>
      <c r="G1128" s="2">
        <f>'Moving Avg'!F1128</f>
        <v>0.38700000000000007</v>
      </c>
      <c r="H1128" s="2">
        <f>'Moving Avg'!G1128</f>
        <v>0.41379999999999989</v>
      </c>
      <c r="I1128" s="2">
        <f>'Moving Avg'!H1128</f>
        <v>0.3335999999999999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45</v>
      </c>
      <c r="O1128" s="7">
        <f t="shared" si="172"/>
        <v>50</v>
      </c>
      <c r="P1128" s="7">
        <f t="shared" si="173"/>
        <v>16.5</v>
      </c>
      <c r="Q1128" s="8">
        <f t="shared" si="174"/>
        <v>34.475000000000001</v>
      </c>
      <c r="R1128" s="8">
        <f t="shared" si="175"/>
        <v>35.625</v>
      </c>
      <c r="S1128" s="8">
        <f t="shared" si="176"/>
        <v>30.425000000000001</v>
      </c>
      <c r="T1128" s="8">
        <f t="shared" si="177"/>
        <v>34.125</v>
      </c>
      <c r="U1128" s="7">
        <f t="shared" si="178"/>
        <v>33.508333333333333</v>
      </c>
      <c r="V1128" s="7">
        <f t="shared" si="179"/>
        <v>33.662499999999994</v>
      </c>
    </row>
    <row r="1129" spans="1:22" ht="13.5" x14ac:dyDescent="0.25">
      <c r="A1129" s="3">
        <f>RSI!A1129</f>
        <v>43956</v>
      </c>
      <c r="B1129" s="2">
        <f>RSI!B1129</f>
        <v>0.38</v>
      </c>
      <c r="C1129" s="2">
        <f>RSI!I1129</f>
        <v>40.868490327675751</v>
      </c>
      <c r="D1129" s="2">
        <f>MACD!E1129</f>
        <v>-6.3064339255103907E-3</v>
      </c>
      <c r="E1129" s="2">
        <f>MACD!F1129</f>
        <v>-4.8263859844923434E-3</v>
      </c>
      <c r="F1129" s="2">
        <f>'Moving Avg'!D1129</f>
        <v>0.38199999999999995</v>
      </c>
      <c r="G1129" s="2">
        <f>'Moving Avg'!F1129</f>
        <v>0.38650000000000001</v>
      </c>
      <c r="H1129" s="2">
        <f>'Moving Avg'!G1129</f>
        <v>0.41399999999999992</v>
      </c>
      <c r="I1129" s="2">
        <f>'Moving Avg'!H1129</f>
        <v>0.33404999999999996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  <c r="M1129" s="7">
        <f t="shared" si="170"/>
        <v>25</v>
      </c>
      <c r="N1129" s="7">
        <f t="shared" si="171"/>
        <v>45</v>
      </c>
      <c r="O1129" s="7">
        <f t="shared" si="172"/>
        <v>50</v>
      </c>
      <c r="P1129" s="7">
        <f t="shared" si="173"/>
        <v>33</v>
      </c>
      <c r="Q1129" s="8">
        <f t="shared" si="174"/>
        <v>36.950000000000003</v>
      </c>
      <c r="R1129" s="8">
        <f t="shared" si="175"/>
        <v>39.75</v>
      </c>
      <c r="S1129" s="8">
        <f t="shared" si="176"/>
        <v>37.85</v>
      </c>
      <c r="T1129" s="8">
        <f t="shared" si="177"/>
        <v>38.25</v>
      </c>
      <c r="U1129" s="7">
        <f t="shared" si="178"/>
        <v>38.183333333333337</v>
      </c>
      <c r="V1129" s="7">
        <f t="shared" si="179"/>
        <v>38.200000000000003</v>
      </c>
    </row>
    <row r="1130" spans="1:22" ht="13.5" x14ac:dyDescent="0.25">
      <c r="A1130" s="3">
        <f>RSI!A1130</f>
        <v>43957</v>
      </c>
      <c r="B1130" s="2">
        <f>RSI!B1130</f>
        <v>0.38</v>
      </c>
      <c r="C1130" s="2">
        <f>RSI!I1130</f>
        <v>40.868490327675751</v>
      </c>
      <c r="D1130" s="2">
        <f>MACD!E1130</f>
        <v>-1.8925578776198826E-3</v>
      </c>
      <c r="E1130" s="2">
        <f>MACD!F1130</f>
        <v>-4.2396203631178513E-3</v>
      </c>
      <c r="F1130" s="2">
        <f>'Moving Avg'!D1130</f>
        <v>0.38</v>
      </c>
      <c r="G1130" s="2">
        <f>'Moving Avg'!F1130</f>
        <v>0.38600000000000001</v>
      </c>
      <c r="H1130" s="2">
        <f>'Moving Avg'!G1130</f>
        <v>0.4141999999999999</v>
      </c>
      <c r="I1130" s="2">
        <f>'Moving Avg'!H1130</f>
        <v>0.33449999999999996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  <c r="M1130" s="7">
        <f t="shared" si="170"/>
        <v>25</v>
      </c>
      <c r="N1130" s="7">
        <f t="shared" si="171"/>
        <v>0</v>
      </c>
      <c r="O1130" s="7">
        <f t="shared" si="172"/>
        <v>50</v>
      </c>
      <c r="P1130" s="7">
        <f t="shared" si="173"/>
        <v>33</v>
      </c>
      <c r="Q1130" s="8">
        <f t="shared" si="174"/>
        <v>21.2</v>
      </c>
      <c r="R1130" s="8">
        <f t="shared" si="175"/>
        <v>30.75</v>
      </c>
      <c r="S1130" s="8">
        <f t="shared" si="176"/>
        <v>31.1</v>
      </c>
      <c r="T1130" s="8">
        <f t="shared" si="177"/>
        <v>27</v>
      </c>
      <c r="U1130" s="7">
        <f t="shared" si="178"/>
        <v>27.683333333333337</v>
      </c>
      <c r="V1130" s="7">
        <f t="shared" si="179"/>
        <v>27.512500000000003</v>
      </c>
    </row>
    <row r="1131" spans="1:22" ht="13.5" x14ac:dyDescent="0.25">
      <c r="A1131" s="3">
        <f>RSI!A1131</f>
        <v>43958</v>
      </c>
      <c r="B1131" s="2">
        <f>RSI!B1131</f>
        <v>0.38</v>
      </c>
      <c r="C1131" s="2">
        <f>RSI!I1131</f>
        <v>40.868490327675758</v>
      </c>
      <c r="D1131" s="2">
        <f>MACD!E1131</f>
        <v>3.9059353172588018E-4</v>
      </c>
      <c r="E1131" s="2">
        <f>MACD!F1131</f>
        <v>-3.3135775841491048E-3</v>
      </c>
      <c r="F1131" s="2">
        <f>'Moving Avg'!D1131</f>
        <v>0.38</v>
      </c>
      <c r="G1131" s="2">
        <f>'Moving Avg'!F1131</f>
        <v>0.38600000000000001</v>
      </c>
      <c r="H1131" s="2">
        <f>'Moving Avg'!G1131</f>
        <v>0.41439999999999988</v>
      </c>
      <c r="I1131" s="2">
        <f>'Moving Avg'!H1131</f>
        <v>0.33494999999999986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0</v>
      </c>
      <c r="O1131" s="7">
        <f t="shared" si="172"/>
        <v>50</v>
      </c>
      <c r="P1131" s="7">
        <f t="shared" si="173"/>
        <v>33</v>
      </c>
      <c r="Q1131" s="8">
        <f t="shared" si="174"/>
        <v>21.2</v>
      </c>
      <c r="R1131" s="8">
        <f t="shared" si="175"/>
        <v>30.75</v>
      </c>
      <c r="S1131" s="8">
        <f t="shared" si="176"/>
        <v>31.1</v>
      </c>
      <c r="T1131" s="8">
        <f t="shared" si="177"/>
        <v>27</v>
      </c>
      <c r="U1131" s="7">
        <f t="shared" si="178"/>
        <v>27.683333333333337</v>
      </c>
      <c r="V1131" s="7">
        <f t="shared" si="179"/>
        <v>27.512500000000003</v>
      </c>
    </row>
    <row r="1132" spans="1:22" ht="13.5" x14ac:dyDescent="0.25">
      <c r="A1132" s="3">
        <f>RSI!A1132</f>
        <v>43959</v>
      </c>
      <c r="B1132" s="2">
        <f>RSI!B1132</f>
        <v>0.38</v>
      </c>
      <c r="C1132" s="2">
        <f>RSI!I1132</f>
        <v>40.868490327675758</v>
      </c>
      <c r="D1132" s="2">
        <f>MACD!E1132</f>
        <v>3.9413179289999323E-3</v>
      </c>
      <c r="E1132" s="2">
        <f>MACD!F1132</f>
        <v>-1.8625984815192976E-3</v>
      </c>
      <c r="F1132" s="2">
        <f>'Moving Avg'!D1132</f>
        <v>0.38</v>
      </c>
      <c r="G1132" s="2">
        <f>'Moving Avg'!F1132</f>
        <v>0.38649999999999995</v>
      </c>
      <c r="H1132" s="2">
        <f>'Moving Avg'!G1132</f>
        <v>0.41479999999999989</v>
      </c>
      <c r="I1132" s="2">
        <f>'Moving Avg'!H1132</f>
        <v>0.33539999999999986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  <c r="M1132" s="7">
        <f t="shared" si="170"/>
        <v>25</v>
      </c>
      <c r="N1132" s="7">
        <f t="shared" si="171"/>
        <v>0</v>
      </c>
      <c r="O1132" s="7">
        <f t="shared" si="172"/>
        <v>50</v>
      </c>
      <c r="P1132" s="7">
        <f t="shared" si="173"/>
        <v>33</v>
      </c>
      <c r="Q1132" s="8">
        <f t="shared" si="174"/>
        <v>21.2</v>
      </c>
      <c r="R1132" s="8">
        <f t="shared" si="175"/>
        <v>30.75</v>
      </c>
      <c r="S1132" s="8">
        <f t="shared" si="176"/>
        <v>31.1</v>
      </c>
      <c r="T1132" s="8">
        <f t="shared" si="177"/>
        <v>27</v>
      </c>
      <c r="U1132" s="7">
        <f t="shared" si="178"/>
        <v>27.683333333333337</v>
      </c>
      <c r="V1132" s="7">
        <f t="shared" si="179"/>
        <v>27.512500000000003</v>
      </c>
    </row>
    <row r="1133" spans="1:22" ht="13.5" x14ac:dyDescent="0.25">
      <c r="A1133" s="3">
        <f>RSI!A1133</f>
        <v>43962</v>
      </c>
      <c r="B1133" s="2">
        <f>RSI!B1133</f>
        <v>0.38</v>
      </c>
      <c r="C1133" s="2">
        <f>RSI!I1133</f>
        <v>40.868490327675758</v>
      </c>
      <c r="D1133" s="2">
        <f>MACD!E1133</f>
        <v>7.0201895459069408E-3</v>
      </c>
      <c r="E1133" s="2">
        <f>MACD!F1133</f>
        <v>-8.604087603404989E-5</v>
      </c>
      <c r="F1133" s="2">
        <f>'Moving Avg'!D1133</f>
        <v>0.38</v>
      </c>
      <c r="G1133" s="2">
        <f>'Moving Avg'!F1133</f>
        <v>0.38749999999999996</v>
      </c>
      <c r="H1133" s="2">
        <f>'Moving Avg'!G1133</f>
        <v>0.41499999999999992</v>
      </c>
      <c r="I1133" s="2">
        <f>'Moving Avg'!H1133</f>
        <v>0.33584999999999982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25</v>
      </c>
      <c r="N1133" s="7">
        <f t="shared" si="171"/>
        <v>0</v>
      </c>
      <c r="O1133" s="7">
        <f t="shared" si="172"/>
        <v>50</v>
      </c>
      <c r="P1133" s="7">
        <f t="shared" si="173"/>
        <v>33</v>
      </c>
      <c r="Q1133" s="8">
        <f t="shared" si="174"/>
        <v>21.2</v>
      </c>
      <c r="R1133" s="8">
        <f t="shared" si="175"/>
        <v>30.75</v>
      </c>
      <c r="S1133" s="8">
        <f t="shared" si="176"/>
        <v>31.1</v>
      </c>
      <c r="T1133" s="8">
        <f t="shared" si="177"/>
        <v>27</v>
      </c>
      <c r="U1133" s="7">
        <f t="shared" si="178"/>
        <v>27.683333333333337</v>
      </c>
      <c r="V1133" s="7">
        <f t="shared" si="179"/>
        <v>27.512500000000003</v>
      </c>
    </row>
    <row r="1134" spans="1:22" ht="13.5" x14ac:dyDescent="0.25">
      <c r="A1134" s="3">
        <f>RSI!A1134</f>
        <v>43963</v>
      </c>
      <c r="B1134" s="2">
        <f>RSI!B1134</f>
        <v>0.39</v>
      </c>
      <c r="C1134" s="2">
        <f>RSI!I1134</f>
        <v>49.200434993849676</v>
      </c>
      <c r="D1134" s="2">
        <f>MACD!E1134</f>
        <v>7.4150868007952231E-3</v>
      </c>
      <c r="E1134" s="2">
        <f>MACD!F1134</f>
        <v>1.4141846593318046E-3</v>
      </c>
      <c r="F1134" s="2">
        <f>'Moving Avg'!D1134</f>
        <v>0.38200000000000001</v>
      </c>
      <c r="G1134" s="2">
        <f>'Moving Avg'!F1134</f>
        <v>0.38899999999999996</v>
      </c>
      <c r="H1134" s="2">
        <f>'Moving Avg'!G1134</f>
        <v>0.4151999999999999</v>
      </c>
      <c r="I1134" s="2">
        <f>'Moving Avg'!H1134</f>
        <v>0.33634999999999982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83.5</v>
      </c>
      <c r="Q1134" s="8">
        <f t="shared" si="174"/>
        <v>28.774999999999999</v>
      </c>
      <c r="R1134" s="8">
        <f t="shared" si="175"/>
        <v>43.375</v>
      </c>
      <c r="S1134" s="8">
        <f t="shared" si="176"/>
        <v>53.825000000000003</v>
      </c>
      <c r="T1134" s="8">
        <f t="shared" si="177"/>
        <v>39.625</v>
      </c>
      <c r="U1134" s="7">
        <f t="shared" si="178"/>
        <v>41.991666666666667</v>
      </c>
      <c r="V1134" s="7">
        <f t="shared" si="179"/>
        <v>41.400000000000006</v>
      </c>
    </row>
    <row r="1135" spans="1:22" ht="13.5" x14ac:dyDescent="0.25">
      <c r="A1135" s="3">
        <f>RSI!A1135</f>
        <v>43964</v>
      </c>
      <c r="B1135" s="2">
        <f>RSI!B1135</f>
        <v>0.39</v>
      </c>
      <c r="C1135" s="2">
        <f>RSI!I1135</f>
        <v>49.200434993849669</v>
      </c>
      <c r="D1135" s="2">
        <f>MACD!E1135</f>
        <v>6.2154753987755385E-3</v>
      </c>
      <c r="E1135" s="2">
        <f>MACD!F1135</f>
        <v>2.3744428072205517E-3</v>
      </c>
      <c r="F1135" s="2">
        <f>'Moving Avg'!D1135</f>
        <v>0.38400000000000006</v>
      </c>
      <c r="G1135" s="2">
        <f>'Moving Avg'!F1135</f>
        <v>0.38999999999999996</v>
      </c>
      <c r="H1135" s="2">
        <f>'Moving Avg'!G1135</f>
        <v>0.41499999999999992</v>
      </c>
      <c r="I1135" s="2">
        <f>'Moving Avg'!H1135</f>
        <v>0.33684999999999982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  <c r="M1135" s="7">
        <f t="shared" si="170"/>
        <v>25</v>
      </c>
      <c r="N1135" s="7">
        <f t="shared" si="171"/>
        <v>0</v>
      </c>
      <c r="O1135" s="7">
        <f t="shared" si="172"/>
        <v>50</v>
      </c>
      <c r="P1135" s="7">
        <f t="shared" si="173"/>
        <v>83.5</v>
      </c>
      <c r="Q1135" s="8">
        <f t="shared" si="174"/>
        <v>28.774999999999999</v>
      </c>
      <c r="R1135" s="8">
        <f t="shared" si="175"/>
        <v>43.375</v>
      </c>
      <c r="S1135" s="8">
        <f t="shared" si="176"/>
        <v>53.825000000000003</v>
      </c>
      <c r="T1135" s="8">
        <f t="shared" si="177"/>
        <v>39.625</v>
      </c>
      <c r="U1135" s="7">
        <f t="shared" si="178"/>
        <v>41.991666666666667</v>
      </c>
      <c r="V1135" s="7">
        <f t="shared" si="179"/>
        <v>41.400000000000006</v>
      </c>
    </row>
    <row r="1136" spans="1:22" ht="13.5" x14ac:dyDescent="0.25">
      <c r="A1136" s="3">
        <f>RSI!A1136</f>
        <v>43965</v>
      </c>
      <c r="B1136" s="2">
        <f>RSI!B1136</f>
        <v>0.4</v>
      </c>
      <c r="C1136" s="2">
        <f>RSI!I1136</f>
        <v>56.335886006931617</v>
      </c>
      <c r="D1136" s="2">
        <f>MACD!E1136</f>
        <v>2.9255750080333653E-3</v>
      </c>
      <c r="E1136" s="2">
        <f>MACD!F1136</f>
        <v>2.4846692473831145E-3</v>
      </c>
      <c r="F1136" s="2">
        <f>'Moving Avg'!D1136</f>
        <v>0.38800000000000001</v>
      </c>
      <c r="G1136" s="2">
        <f>'Moving Avg'!F1136</f>
        <v>0.39099999999999996</v>
      </c>
      <c r="H1136" s="2">
        <f>'Moving Avg'!G1136</f>
        <v>0.41459999999999991</v>
      </c>
      <c r="I1136" s="2">
        <f>'Moving Avg'!H1136</f>
        <v>0.33739999999999987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  <c r="M1136" s="7">
        <f t="shared" si="170"/>
        <v>25</v>
      </c>
      <c r="N1136" s="7">
        <f t="shared" si="171"/>
        <v>0</v>
      </c>
      <c r="O1136" s="7">
        <f t="shared" si="172"/>
        <v>50</v>
      </c>
      <c r="P1136" s="7">
        <f t="shared" si="173"/>
        <v>83.5</v>
      </c>
      <c r="Q1136" s="8">
        <f t="shared" si="174"/>
        <v>28.774999999999999</v>
      </c>
      <c r="R1136" s="8">
        <f t="shared" si="175"/>
        <v>43.375</v>
      </c>
      <c r="S1136" s="8">
        <f t="shared" si="176"/>
        <v>53.825000000000003</v>
      </c>
      <c r="T1136" s="8">
        <f t="shared" si="177"/>
        <v>39.625</v>
      </c>
      <c r="U1136" s="7">
        <f t="shared" si="178"/>
        <v>41.991666666666667</v>
      </c>
      <c r="V1136" s="7">
        <f t="shared" si="179"/>
        <v>41.400000000000006</v>
      </c>
    </row>
    <row r="1137" spans="1:22" ht="13.5" x14ac:dyDescent="0.25">
      <c r="A1137" s="3">
        <f>RSI!A1137</f>
        <v>43966</v>
      </c>
      <c r="B1137" s="2">
        <f>RSI!B1137</f>
        <v>0.4</v>
      </c>
      <c r="C1137" s="2">
        <f>RSI!I1137</f>
        <v>56.335886006931617</v>
      </c>
      <c r="D1137" s="2">
        <f>MACD!E1137</f>
        <v>8.6757607787701918E-5</v>
      </c>
      <c r="E1137" s="2">
        <f>MACD!F1137</f>
        <v>2.0050869194640319E-3</v>
      </c>
      <c r="F1137" s="2">
        <f>'Moving Avg'!D1137</f>
        <v>0.39200000000000002</v>
      </c>
      <c r="G1137" s="2">
        <f>'Moving Avg'!F1137</f>
        <v>0.39150000000000001</v>
      </c>
      <c r="H1137" s="2">
        <f>'Moving Avg'!G1137</f>
        <v>0.41399999999999987</v>
      </c>
      <c r="I1137" s="2">
        <f>'Moving Avg'!H1137</f>
        <v>0.33794999999999997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45</v>
      </c>
      <c r="O1137" s="7">
        <f t="shared" si="172"/>
        <v>50</v>
      </c>
      <c r="P1137" s="7">
        <f t="shared" si="173"/>
        <v>83.5</v>
      </c>
      <c r="Q1137" s="8">
        <f t="shared" si="174"/>
        <v>44.524999999999999</v>
      </c>
      <c r="R1137" s="8">
        <f t="shared" si="175"/>
        <v>52.375</v>
      </c>
      <c r="S1137" s="8">
        <f t="shared" si="176"/>
        <v>60.575000000000003</v>
      </c>
      <c r="T1137" s="8">
        <f t="shared" si="177"/>
        <v>50.875</v>
      </c>
      <c r="U1137" s="7">
        <f t="shared" si="178"/>
        <v>52.491666666666674</v>
      </c>
      <c r="V1137" s="7">
        <f t="shared" si="179"/>
        <v>52.087500000000006</v>
      </c>
    </row>
    <row r="1138" spans="1:22" ht="13.5" x14ac:dyDescent="0.25">
      <c r="A1138" s="3">
        <f>RSI!A1138</f>
        <v>43969</v>
      </c>
      <c r="B1138" s="2">
        <f>RSI!B1138</f>
        <v>0.39</v>
      </c>
      <c r="C1138" s="2">
        <f>RSI!I1138</f>
        <v>48.444156351533174</v>
      </c>
      <c r="D1138" s="2">
        <f>MACD!E1138</f>
        <v>-1.6255552568809617E-3</v>
      </c>
      <c r="E1138" s="2">
        <f>MACD!F1138</f>
        <v>1.2789584841950332E-3</v>
      </c>
      <c r="F1138" s="2">
        <f>'Moving Avg'!D1138</f>
        <v>0.39400000000000002</v>
      </c>
      <c r="G1138" s="2">
        <f>'Moving Avg'!F1138</f>
        <v>0.39149999999999996</v>
      </c>
      <c r="H1138" s="2">
        <f>'Moving Avg'!G1138</f>
        <v>0.41279999999999994</v>
      </c>
      <c r="I1138" s="2">
        <f>'Moving Avg'!H1138</f>
        <v>0.33844999999999997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  <c r="M1138" s="7">
        <f t="shared" si="170"/>
        <v>25</v>
      </c>
      <c r="N1138" s="7">
        <f t="shared" si="171"/>
        <v>45</v>
      </c>
      <c r="O1138" s="7">
        <f t="shared" si="172"/>
        <v>50</v>
      </c>
      <c r="P1138" s="7">
        <f t="shared" si="173"/>
        <v>83.5</v>
      </c>
      <c r="Q1138" s="8">
        <f t="shared" si="174"/>
        <v>44.524999999999999</v>
      </c>
      <c r="R1138" s="8">
        <f t="shared" si="175"/>
        <v>52.375</v>
      </c>
      <c r="S1138" s="8">
        <f t="shared" si="176"/>
        <v>60.575000000000003</v>
      </c>
      <c r="T1138" s="8">
        <f t="shared" si="177"/>
        <v>50.875</v>
      </c>
      <c r="U1138" s="7">
        <f t="shared" si="178"/>
        <v>52.491666666666674</v>
      </c>
      <c r="V1138" s="7">
        <f t="shared" si="179"/>
        <v>52.087500000000006</v>
      </c>
    </row>
    <row r="1139" spans="1:22" ht="13.5" x14ac:dyDescent="0.25">
      <c r="A1139" s="3">
        <f>RSI!A1139</f>
        <v>43970</v>
      </c>
      <c r="B1139" s="2">
        <f>RSI!B1139</f>
        <v>0.38</v>
      </c>
      <c r="C1139" s="2">
        <f>RSI!I1139</f>
        <v>42.093904304407118</v>
      </c>
      <c r="D1139" s="2">
        <f>MACD!E1139</f>
        <v>-2.3218054470700578E-3</v>
      </c>
      <c r="E1139" s="2">
        <f>MACD!F1139</f>
        <v>5.5880569794201506E-4</v>
      </c>
      <c r="F1139" s="2">
        <f>'Moving Avg'!D1139</f>
        <v>0.39200000000000002</v>
      </c>
      <c r="G1139" s="2">
        <f>'Moving Avg'!F1139</f>
        <v>0.39049999999999996</v>
      </c>
      <c r="H1139" s="2">
        <f>'Moving Avg'!G1139</f>
        <v>0.41100000000000003</v>
      </c>
      <c r="I1139" s="2">
        <f>'Moving Avg'!H1139</f>
        <v>0.33889999999999992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45</v>
      </c>
      <c r="O1139" s="7">
        <f t="shared" si="172"/>
        <v>50</v>
      </c>
      <c r="P1139" s="7">
        <f t="shared" si="173"/>
        <v>16.5</v>
      </c>
      <c r="Q1139" s="8">
        <f t="shared" si="174"/>
        <v>34.475000000000001</v>
      </c>
      <c r="R1139" s="8">
        <f t="shared" si="175"/>
        <v>35.625</v>
      </c>
      <c r="S1139" s="8">
        <f t="shared" si="176"/>
        <v>30.425000000000001</v>
      </c>
      <c r="T1139" s="8">
        <f t="shared" si="177"/>
        <v>34.125</v>
      </c>
      <c r="U1139" s="7">
        <f t="shared" si="178"/>
        <v>33.508333333333333</v>
      </c>
      <c r="V1139" s="7">
        <f t="shared" si="179"/>
        <v>33.662499999999994</v>
      </c>
    </row>
    <row r="1140" spans="1:22" ht="13.5" x14ac:dyDescent="0.25">
      <c r="A1140" s="3">
        <f>RSI!A1140</f>
        <v>43971</v>
      </c>
      <c r="B1140" s="2">
        <f>RSI!B1140</f>
        <v>0.37</v>
      </c>
      <c r="C1140" s="2">
        <f>RSI!I1140</f>
        <v>36.886705931154758</v>
      </c>
      <c r="D1140" s="2">
        <f>MACD!E1140</f>
        <v>-2.1001005482487178E-3</v>
      </c>
      <c r="E1140" s="2">
        <f>MACD!F1140</f>
        <v>2.7024448703868444E-5</v>
      </c>
      <c r="F1140" s="2">
        <f>'Moving Avg'!D1140</f>
        <v>0.38800000000000001</v>
      </c>
      <c r="G1140" s="2">
        <f>'Moving Avg'!F1140</f>
        <v>0.38849999999999996</v>
      </c>
      <c r="H1140" s="2">
        <f>'Moving Avg'!G1140</f>
        <v>0.40860000000000002</v>
      </c>
      <c r="I1140" s="2">
        <f>'Moving Avg'!H1140</f>
        <v>0.33929999999999999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45</v>
      </c>
      <c r="O1140" s="7">
        <f t="shared" si="172"/>
        <v>50</v>
      </c>
      <c r="P1140" s="7">
        <f t="shared" si="173"/>
        <v>16.5</v>
      </c>
      <c r="Q1140" s="8">
        <f t="shared" si="174"/>
        <v>34.475000000000001</v>
      </c>
      <c r="R1140" s="8">
        <f t="shared" si="175"/>
        <v>35.625</v>
      </c>
      <c r="S1140" s="8">
        <f t="shared" si="176"/>
        <v>30.425000000000001</v>
      </c>
      <c r="T1140" s="8">
        <f t="shared" si="177"/>
        <v>34.125</v>
      </c>
      <c r="U1140" s="7">
        <f t="shared" si="178"/>
        <v>33.508333333333333</v>
      </c>
      <c r="V1140" s="7">
        <f t="shared" si="179"/>
        <v>33.662499999999994</v>
      </c>
    </row>
    <row r="1141" spans="1:22" ht="13.5" x14ac:dyDescent="0.25">
      <c r="A1141" s="3">
        <f>RSI!A1141</f>
        <v>43972</v>
      </c>
      <c r="B1141" s="2">
        <f>RSI!B1141</f>
        <v>0.37</v>
      </c>
      <c r="C1141" s="2">
        <f>RSI!I1141</f>
        <v>36.886705931154751</v>
      </c>
      <c r="D1141" s="2">
        <f>MACD!E1141</f>
        <v>-1.7885072452035189E-3</v>
      </c>
      <c r="E1141" s="2">
        <f>MACD!F1141</f>
        <v>-3.3608189007760907E-4</v>
      </c>
      <c r="F1141" s="2">
        <f>'Moving Avg'!D1141</f>
        <v>0.38200000000000001</v>
      </c>
      <c r="G1141" s="2">
        <f>'Moving Avg'!F1141</f>
        <v>0.38699999999999996</v>
      </c>
      <c r="H1141" s="2">
        <f>'Moving Avg'!G1141</f>
        <v>0.40580000000000005</v>
      </c>
      <c r="I1141" s="2">
        <f>'Moving Avg'!H1141</f>
        <v>0.3397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45</v>
      </c>
      <c r="O1141" s="7">
        <f t="shared" si="172"/>
        <v>50</v>
      </c>
      <c r="P1141" s="7">
        <f t="shared" si="173"/>
        <v>16.5</v>
      </c>
      <c r="Q1141" s="8">
        <f t="shared" si="174"/>
        <v>34.475000000000001</v>
      </c>
      <c r="R1141" s="8">
        <f t="shared" si="175"/>
        <v>35.625</v>
      </c>
      <c r="S1141" s="8">
        <f t="shared" si="176"/>
        <v>30.425000000000001</v>
      </c>
      <c r="T1141" s="8">
        <f t="shared" si="177"/>
        <v>34.125</v>
      </c>
      <c r="U1141" s="7">
        <f t="shared" si="178"/>
        <v>33.508333333333333</v>
      </c>
      <c r="V1141" s="7">
        <f t="shared" si="179"/>
        <v>33.662499999999994</v>
      </c>
    </row>
    <row r="1142" spans="1:22" ht="13.5" x14ac:dyDescent="0.25">
      <c r="A1142" s="3">
        <f>RSI!A1142</f>
        <v>43973</v>
      </c>
      <c r="B1142" s="2">
        <f>RSI!B1142</f>
        <v>0.37</v>
      </c>
      <c r="C1142" s="2">
        <f>RSI!I1142</f>
        <v>36.886705931154751</v>
      </c>
      <c r="D1142" s="2">
        <f>MACD!E1142</f>
        <v>-1.4100394750660716E-3</v>
      </c>
      <c r="E1142" s="2">
        <f>MACD!F1142</f>
        <v>-5.5087340707530154E-4</v>
      </c>
      <c r="F1142" s="2">
        <f>'Moving Avg'!D1142</f>
        <v>0.37600000000000006</v>
      </c>
      <c r="G1142" s="2">
        <f>'Moving Avg'!F1142</f>
        <v>0.38499999999999995</v>
      </c>
      <c r="H1142" s="2">
        <f>'Moving Avg'!G1142</f>
        <v>0.40300000000000014</v>
      </c>
      <c r="I1142" s="2">
        <f>'Moving Avg'!H1142</f>
        <v>0.34010000000000007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25</v>
      </c>
      <c r="N1142" s="7">
        <f t="shared" si="171"/>
        <v>45</v>
      </c>
      <c r="O1142" s="7">
        <f t="shared" si="172"/>
        <v>50</v>
      </c>
      <c r="P1142" s="7">
        <f t="shared" si="173"/>
        <v>16.5</v>
      </c>
      <c r="Q1142" s="8">
        <f t="shared" si="174"/>
        <v>34.475000000000001</v>
      </c>
      <c r="R1142" s="8">
        <f t="shared" si="175"/>
        <v>35.625</v>
      </c>
      <c r="S1142" s="8">
        <f t="shared" si="176"/>
        <v>30.425000000000001</v>
      </c>
      <c r="T1142" s="8">
        <f t="shared" si="177"/>
        <v>34.125</v>
      </c>
      <c r="U1142" s="7">
        <f t="shared" si="178"/>
        <v>33.508333333333333</v>
      </c>
      <c r="V1142" s="7">
        <f t="shared" si="179"/>
        <v>33.662499999999994</v>
      </c>
    </row>
    <row r="1143" spans="1:22" ht="13.5" x14ac:dyDescent="0.25">
      <c r="A1143" s="3">
        <f>RSI!A1143</f>
        <v>43977</v>
      </c>
      <c r="B1143" s="2">
        <f>RSI!B1143</f>
        <v>0.36</v>
      </c>
      <c r="C1143" s="2">
        <f>RSI!I1143</f>
        <v>31.950270085080675</v>
      </c>
      <c r="D1143" s="2">
        <f>MACD!E1143</f>
        <v>-2.4274946170976808E-4</v>
      </c>
      <c r="E1143" s="2">
        <f>MACD!F1143</f>
        <v>-4.8924861800219484E-4</v>
      </c>
      <c r="F1143" s="2">
        <f>'Moving Avg'!D1143</f>
        <v>0.37</v>
      </c>
      <c r="G1143" s="2">
        <f>'Moving Avg'!F1143</f>
        <v>0.38249999999999995</v>
      </c>
      <c r="H1143" s="2">
        <f>'Moving Avg'!G1143</f>
        <v>0.39980000000000016</v>
      </c>
      <c r="I1143" s="2">
        <f>'Moving Avg'!H1143</f>
        <v>0.34045000000000009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  <c r="M1143" s="7">
        <f t="shared" si="170"/>
        <v>25</v>
      </c>
      <c r="N1143" s="7">
        <f t="shared" si="171"/>
        <v>0</v>
      </c>
      <c r="O1143" s="7">
        <f t="shared" si="172"/>
        <v>50</v>
      </c>
      <c r="P1143" s="7">
        <f t="shared" si="173"/>
        <v>16.5</v>
      </c>
      <c r="Q1143" s="8">
        <f t="shared" si="174"/>
        <v>18.725000000000001</v>
      </c>
      <c r="R1143" s="8">
        <f t="shared" si="175"/>
        <v>26.625</v>
      </c>
      <c r="S1143" s="8">
        <f t="shared" si="176"/>
        <v>23.675000000000001</v>
      </c>
      <c r="T1143" s="8">
        <f t="shared" si="177"/>
        <v>22.875</v>
      </c>
      <c r="U1143" s="7">
        <f t="shared" si="178"/>
        <v>23.008333333333336</v>
      </c>
      <c r="V1143" s="7">
        <f t="shared" si="179"/>
        <v>22.975000000000001</v>
      </c>
    </row>
    <row r="1144" spans="1:22" ht="13.5" x14ac:dyDescent="0.25">
      <c r="A1144" s="3">
        <f>RSI!A1144</f>
        <v>43978</v>
      </c>
      <c r="B1144" s="2">
        <f>RSI!B1144</f>
        <v>0.35</v>
      </c>
      <c r="C1144" s="2">
        <f>RSI!I1144</f>
        <v>27.925595670352436</v>
      </c>
      <c r="D1144" s="2">
        <f>MACD!E1144</f>
        <v>3.1816828788025497E-3</v>
      </c>
      <c r="E1144" s="2">
        <f>MACD!F1144</f>
        <v>2.4493768135875406E-4</v>
      </c>
      <c r="F1144" s="2">
        <f>'Moving Avg'!D1144</f>
        <v>0.36399999999999999</v>
      </c>
      <c r="G1144" s="2">
        <f>'Moving Avg'!F1144</f>
        <v>0.38</v>
      </c>
      <c r="H1144" s="2">
        <f>'Moving Avg'!G1144</f>
        <v>0.3964000000000002</v>
      </c>
      <c r="I1144" s="2">
        <f>'Moving Avg'!H1144</f>
        <v>0.34075000000000005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  <c r="M1144" s="7">
        <f t="shared" si="170"/>
        <v>50</v>
      </c>
      <c r="N1144" s="7">
        <f t="shared" si="171"/>
        <v>0</v>
      </c>
      <c r="O1144" s="7">
        <f t="shared" si="172"/>
        <v>50</v>
      </c>
      <c r="P1144" s="7">
        <f t="shared" si="173"/>
        <v>16.5</v>
      </c>
      <c r="Q1144" s="8">
        <f t="shared" si="174"/>
        <v>27.475000000000001</v>
      </c>
      <c r="R1144" s="8">
        <f t="shared" si="175"/>
        <v>31.625</v>
      </c>
      <c r="S1144" s="8">
        <f t="shared" si="176"/>
        <v>27.425000000000001</v>
      </c>
      <c r="T1144" s="8">
        <f t="shared" si="177"/>
        <v>29.125</v>
      </c>
      <c r="U1144" s="7">
        <f t="shared" si="178"/>
        <v>28.841666666666669</v>
      </c>
      <c r="V1144" s="7">
        <f t="shared" si="179"/>
        <v>28.912500000000001</v>
      </c>
    </row>
    <row r="1145" spans="1:22" ht="13.5" x14ac:dyDescent="0.25">
      <c r="A1145" s="3">
        <f>RSI!A1145</f>
        <v>43979</v>
      </c>
      <c r="B1145" s="2">
        <f>RSI!B1145</f>
        <v>0.35</v>
      </c>
      <c r="C1145" s="2">
        <f>RSI!I1145</f>
        <v>27.925595670352436</v>
      </c>
      <c r="D1145" s="2">
        <f>MACD!E1145</f>
        <v>6.2842246512403999E-3</v>
      </c>
      <c r="E1145" s="2">
        <f>MACD!F1145</f>
        <v>1.4527950753350832E-3</v>
      </c>
      <c r="F1145" s="2">
        <f>'Moving Avg'!D1145</f>
        <v>0.36000000000000004</v>
      </c>
      <c r="G1145" s="2">
        <f>'Moving Avg'!F1145</f>
        <v>0.378</v>
      </c>
      <c r="H1145" s="2">
        <f>'Moving Avg'!G1145</f>
        <v>0.39340000000000031</v>
      </c>
      <c r="I1145" s="2">
        <f>'Moving Avg'!H1145</f>
        <v>0.34105000000000002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  <c r="M1145" s="7">
        <f t="shared" si="170"/>
        <v>50</v>
      </c>
      <c r="N1145" s="7">
        <f t="shared" si="171"/>
        <v>0</v>
      </c>
      <c r="O1145" s="7">
        <f t="shared" si="172"/>
        <v>50</v>
      </c>
      <c r="P1145" s="7">
        <f t="shared" si="173"/>
        <v>16.5</v>
      </c>
      <c r="Q1145" s="8">
        <f t="shared" si="174"/>
        <v>27.475000000000001</v>
      </c>
      <c r="R1145" s="8">
        <f t="shared" si="175"/>
        <v>31.625</v>
      </c>
      <c r="S1145" s="8">
        <f t="shared" si="176"/>
        <v>27.425000000000001</v>
      </c>
      <c r="T1145" s="8">
        <f t="shared" si="177"/>
        <v>29.125</v>
      </c>
      <c r="U1145" s="7">
        <f t="shared" si="178"/>
        <v>28.841666666666669</v>
      </c>
      <c r="V1145" s="7">
        <f t="shared" si="179"/>
        <v>28.912500000000001</v>
      </c>
    </row>
    <row r="1146" spans="1:22" ht="13.5" x14ac:dyDescent="0.25">
      <c r="A1146" s="3">
        <f>RSI!A1146</f>
        <v>43980</v>
      </c>
      <c r="B1146" s="2">
        <f>RSI!B1146</f>
        <v>0.34</v>
      </c>
      <c r="C1146" s="2">
        <f>RSI!I1146</f>
        <v>24.365934520840909</v>
      </c>
      <c r="D1146" s="2">
        <f>MACD!E1146</f>
        <v>1.1378418636469545E-2</v>
      </c>
      <c r="E1146" s="2">
        <f>MACD!F1146</f>
        <v>3.4379197875619759E-3</v>
      </c>
      <c r="F1146" s="2">
        <f>'Moving Avg'!D1146</f>
        <v>0.35400000000000004</v>
      </c>
      <c r="G1146" s="2">
        <f>'Moving Avg'!F1146</f>
        <v>0.376</v>
      </c>
      <c r="H1146" s="2">
        <f>'Moving Avg'!G1146</f>
        <v>0.39060000000000028</v>
      </c>
      <c r="I1146" s="2">
        <f>'Moving Avg'!H1146</f>
        <v>0.34130000000000005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50</v>
      </c>
      <c r="N1146" s="7">
        <f t="shared" si="171"/>
        <v>0</v>
      </c>
      <c r="O1146" s="7">
        <f t="shared" si="172"/>
        <v>50</v>
      </c>
      <c r="P1146" s="7">
        <f t="shared" si="173"/>
        <v>16.5</v>
      </c>
      <c r="Q1146" s="8">
        <f t="shared" si="174"/>
        <v>27.475000000000001</v>
      </c>
      <c r="R1146" s="8">
        <f t="shared" si="175"/>
        <v>31.625</v>
      </c>
      <c r="S1146" s="8">
        <f t="shared" si="176"/>
        <v>27.425000000000001</v>
      </c>
      <c r="T1146" s="8">
        <f t="shared" si="177"/>
        <v>29.125</v>
      </c>
      <c r="U1146" s="7">
        <f t="shared" si="178"/>
        <v>28.841666666666669</v>
      </c>
      <c r="V1146" s="7">
        <f t="shared" si="179"/>
        <v>28.912500000000001</v>
      </c>
    </row>
    <row r="1147" spans="1:22" ht="13.5" x14ac:dyDescent="0.25">
      <c r="A1147" s="3">
        <f>RSI!A1147</f>
        <v>43983</v>
      </c>
      <c r="B1147" s="2">
        <f>RSI!B1147</f>
        <v>0.34</v>
      </c>
      <c r="C1147" s="2">
        <f>RSI!I1147</f>
        <v>24.365934520840909</v>
      </c>
      <c r="D1147" s="2">
        <f>MACD!E1147</f>
        <v>1.5923688355535481E-2</v>
      </c>
      <c r="E1147" s="2">
        <f>MACD!F1147</f>
        <v>5.9350735011566777E-3</v>
      </c>
      <c r="F1147" s="2">
        <f>'Moving Avg'!D1147</f>
        <v>0.34800000000000003</v>
      </c>
      <c r="G1147" s="2">
        <f>'Moving Avg'!F1147</f>
        <v>0.374</v>
      </c>
      <c r="H1147" s="2">
        <f>'Moving Avg'!G1147</f>
        <v>0.38820000000000027</v>
      </c>
      <c r="I1147" s="2">
        <f>'Moving Avg'!H1147</f>
        <v>0.34155000000000008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  <c r="M1147" s="7">
        <f t="shared" si="170"/>
        <v>50</v>
      </c>
      <c r="N1147" s="7">
        <f t="shared" si="171"/>
        <v>0</v>
      </c>
      <c r="O1147" s="7">
        <f t="shared" si="172"/>
        <v>50</v>
      </c>
      <c r="P1147" s="7">
        <f t="shared" si="173"/>
        <v>16.5</v>
      </c>
      <c r="Q1147" s="8">
        <f t="shared" si="174"/>
        <v>27.475000000000001</v>
      </c>
      <c r="R1147" s="8">
        <f t="shared" si="175"/>
        <v>31.625</v>
      </c>
      <c r="S1147" s="8">
        <f t="shared" si="176"/>
        <v>27.425000000000001</v>
      </c>
      <c r="T1147" s="8">
        <f t="shared" si="177"/>
        <v>29.125</v>
      </c>
      <c r="U1147" s="7">
        <f t="shared" si="178"/>
        <v>28.841666666666669</v>
      </c>
      <c r="V1147" s="7">
        <f t="shared" si="179"/>
        <v>28.912500000000001</v>
      </c>
    </row>
    <row r="1148" spans="1:22" ht="13.5" x14ac:dyDescent="0.25">
      <c r="A1148" s="3">
        <f>RSI!A1148</f>
        <v>43984</v>
      </c>
      <c r="B1148" s="2">
        <f>RSI!B1148</f>
        <v>0.33</v>
      </c>
      <c r="C1148" s="2">
        <f>RSI!I1148</f>
        <v>21.227743275769782</v>
      </c>
      <c r="D1148" s="2">
        <f>MACD!E1148</f>
        <v>1.9189370461863087E-2</v>
      </c>
      <c r="E1148" s="2">
        <f>MACD!F1148</f>
        <v>8.5859328932979609E-3</v>
      </c>
      <c r="F1148" s="2">
        <f>'Moving Avg'!D1148</f>
        <v>0.34200000000000003</v>
      </c>
      <c r="G1148" s="2">
        <f>'Moving Avg'!F1148</f>
        <v>0.3715</v>
      </c>
      <c r="H1148" s="2">
        <f>'Moving Avg'!G1148</f>
        <v>0.38600000000000023</v>
      </c>
      <c r="I1148" s="2">
        <f>'Moving Avg'!H1148</f>
        <v>0.34175000000000005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  <c r="M1148" s="7">
        <f t="shared" si="170"/>
        <v>50</v>
      </c>
      <c r="N1148" s="7">
        <f t="shared" si="171"/>
        <v>0</v>
      </c>
      <c r="O1148" s="7">
        <f t="shared" si="172"/>
        <v>50</v>
      </c>
      <c r="P1148" s="7">
        <f t="shared" si="173"/>
        <v>16.5</v>
      </c>
      <c r="Q1148" s="8">
        <f t="shared" si="174"/>
        <v>27.475000000000001</v>
      </c>
      <c r="R1148" s="8">
        <f t="shared" si="175"/>
        <v>31.625</v>
      </c>
      <c r="S1148" s="8">
        <f t="shared" si="176"/>
        <v>27.425000000000001</v>
      </c>
      <c r="T1148" s="8">
        <f t="shared" si="177"/>
        <v>29.125</v>
      </c>
      <c r="U1148" s="7">
        <f t="shared" si="178"/>
        <v>28.841666666666669</v>
      </c>
      <c r="V1148" s="7">
        <f t="shared" si="179"/>
        <v>28.912500000000001</v>
      </c>
    </row>
    <row r="1149" spans="1:22" ht="13.5" x14ac:dyDescent="0.25">
      <c r="A1149" s="3">
        <f>RSI!A1149</f>
        <v>43985</v>
      </c>
      <c r="B1149" s="2">
        <f>RSI!B1149</f>
        <v>0.33</v>
      </c>
      <c r="C1149" s="2">
        <f>RSI!I1149</f>
        <v>21.227743275769782</v>
      </c>
      <c r="D1149" s="2">
        <f>MACD!E1149</f>
        <v>2.0674570169534445E-2</v>
      </c>
      <c r="E1149" s="2">
        <f>MACD!F1149</f>
        <v>1.1003660348545259E-2</v>
      </c>
      <c r="F1149" s="2">
        <f>'Moving Avg'!D1149</f>
        <v>0.33800000000000002</v>
      </c>
      <c r="G1149" s="2">
        <f>'Moving Avg'!F1149</f>
        <v>0.36899999999999999</v>
      </c>
      <c r="H1149" s="2">
        <f>'Moving Avg'!G1149</f>
        <v>0.38380000000000025</v>
      </c>
      <c r="I1149" s="2">
        <f>'Moving Avg'!H1149</f>
        <v>0.34194999999999998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  <c r="M1149" s="7">
        <f t="shared" si="170"/>
        <v>50</v>
      </c>
      <c r="N1149" s="7">
        <f t="shared" si="171"/>
        <v>0</v>
      </c>
      <c r="O1149" s="7">
        <f t="shared" si="172"/>
        <v>0</v>
      </c>
      <c r="P1149" s="7">
        <f t="shared" si="173"/>
        <v>16.5</v>
      </c>
      <c r="Q1149" s="8">
        <f t="shared" si="174"/>
        <v>19.975000000000001</v>
      </c>
      <c r="R1149" s="8">
        <f t="shared" si="175"/>
        <v>14.125</v>
      </c>
      <c r="S1149" s="8">
        <f t="shared" si="176"/>
        <v>14.925000000000001</v>
      </c>
      <c r="T1149" s="8">
        <f t="shared" si="177"/>
        <v>16.625</v>
      </c>
      <c r="U1149" s="7">
        <f t="shared" si="178"/>
        <v>16.341666666666669</v>
      </c>
      <c r="V1149" s="7">
        <f t="shared" si="179"/>
        <v>16.412500000000001</v>
      </c>
    </row>
    <row r="1150" spans="1:22" ht="13.5" x14ac:dyDescent="0.25">
      <c r="A1150" s="3">
        <f>RSI!A1150</f>
        <v>43986</v>
      </c>
      <c r="B1150" s="2">
        <f>RSI!B1150</f>
        <v>0.33</v>
      </c>
      <c r="C1150" s="2">
        <f>RSI!I1150</f>
        <v>21.227743275769782</v>
      </c>
      <c r="D1150" s="2">
        <f>MACD!E1150</f>
        <v>2.0633919568199599E-2</v>
      </c>
      <c r="E1150" s="2">
        <f>MACD!F1150</f>
        <v>1.2929712192476128E-2</v>
      </c>
      <c r="F1150" s="2">
        <f>'Moving Avg'!D1150</f>
        <v>0.33400000000000002</v>
      </c>
      <c r="G1150" s="2">
        <f>'Moving Avg'!F1150</f>
        <v>0.36649999999999999</v>
      </c>
      <c r="H1150" s="2">
        <f>'Moving Avg'!G1150</f>
        <v>0.38180000000000014</v>
      </c>
      <c r="I1150" s="2">
        <f>'Moving Avg'!H1150</f>
        <v>0.34214999999999995</v>
      </c>
      <c r="J1150" s="5" t="str">
        <f>OBV!F1150</f>
        <v>BEARISH</v>
      </c>
      <c r="K1150" s="5" t="str">
        <f>OBV!G1150</f>
        <v>NEUTRAL</v>
      </c>
      <c r="L1150" s="5" t="str">
        <f>OBV!H1150</f>
        <v>CONFIRMED BEARISH</v>
      </c>
      <c r="M1150" s="7">
        <f t="shared" si="170"/>
        <v>50</v>
      </c>
      <c r="N1150" s="7">
        <f t="shared" si="171"/>
        <v>0</v>
      </c>
      <c r="O1150" s="7">
        <f t="shared" si="172"/>
        <v>0</v>
      </c>
      <c r="P1150" s="7">
        <f t="shared" si="173"/>
        <v>16.5</v>
      </c>
      <c r="Q1150" s="8">
        <f t="shared" si="174"/>
        <v>19.975000000000001</v>
      </c>
      <c r="R1150" s="8">
        <f t="shared" si="175"/>
        <v>14.125</v>
      </c>
      <c r="S1150" s="8">
        <f t="shared" si="176"/>
        <v>14.925000000000001</v>
      </c>
      <c r="T1150" s="8">
        <f t="shared" si="177"/>
        <v>16.625</v>
      </c>
      <c r="U1150" s="7">
        <f t="shared" si="178"/>
        <v>16.341666666666669</v>
      </c>
      <c r="V1150" s="7">
        <f t="shared" si="179"/>
        <v>16.412500000000001</v>
      </c>
    </row>
    <row r="1151" spans="1:22" ht="13.5" x14ac:dyDescent="0.25">
      <c r="A1151" s="3">
        <f>RSI!A1151</f>
        <v>43987</v>
      </c>
      <c r="B1151" s="2">
        <f>RSI!B1151</f>
        <v>0.33</v>
      </c>
      <c r="C1151" s="2">
        <f>RSI!I1151</f>
        <v>21.227743275769782</v>
      </c>
      <c r="D1151" s="2">
        <f>MACD!E1151</f>
        <v>2.0822766879766919E-2</v>
      </c>
      <c r="E1151" s="2">
        <f>MACD!F1151</f>
        <v>1.4508323129934286E-2</v>
      </c>
      <c r="F1151" s="2">
        <f>'Moving Avg'!D1151</f>
        <v>0.33200000000000002</v>
      </c>
      <c r="G1151" s="2">
        <f>'Moving Avg'!F1151</f>
        <v>0.36399999999999999</v>
      </c>
      <c r="H1151" s="2">
        <f>'Moving Avg'!G1151</f>
        <v>0.38000000000000006</v>
      </c>
      <c r="I1151" s="2">
        <f>'Moving Avg'!H1151</f>
        <v>0.34234999999999999</v>
      </c>
      <c r="J1151" s="5" t="str">
        <f>OBV!F1151</f>
        <v>BEARISH</v>
      </c>
      <c r="K1151" s="5" t="str">
        <f>OBV!G1151</f>
        <v>NEUTRAL</v>
      </c>
      <c r="L1151" s="5" t="str">
        <f>OBV!H1151</f>
        <v>CONFIRMED BEARISH</v>
      </c>
      <c r="M1151" s="7">
        <f t="shared" si="170"/>
        <v>50</v>
      </c>
      <c r="N1151" s="7">
        <f t="shared" si="171"/>
        <v>0</v>
      </c>
      <c r="O1151" s="7">
        <f t="shared" si="172"/>
        <v>0</v>
      </c>
      <c r="P1151" s="7">
        <f t="shared" si="173"/>
        <v>16.5</v>
      </c>
      <c r="Q1151" s="8">
        <f t="shared" si="174"/>
        <v>19.975000000000001</v>
      </c>
      <c r="R1151" s="8">
        <f t="shared" si="175"/>
        <v>14.125</v>
      </c>
      <c r="S1151" s="8">
        <f t="shared" si="176"/>
        <v>14.925000000000001</v>
      </c>
      <c r="T1151" s="8">
        <f t="shared" si="177"/>
        <v>16.625</v>
      </c>
      <c r="U1151" s="7">
        <f t="shared" si="178"/>
        <v>16.341666666666669</v>
      </c>
      <c r="V1151" s="7">
        <f t="shared" si="179"/>
        <v>16.412500000000001</v>
      </c>
    </row>
    <row r="1152" spans="1:22" ht="13.5" x14ac:dyDescent="0.25">
      <c r="A1152" s="3">
        <f>RSI!A1152</f>
        <v>43990</v>
      </c>
      <c r="B1152" s="2">
        <f>RSI!B1152</f>
        <v>0.33</v>
      </c>
      <c r="C1152" s="2">
        <f>RSI!I1152</f>
        <v>21.227743275769768</v>
      </c>
      <c r="D1152" s="2">
        <f>MACD!E1152</f>
        <v>2.1189268142336515E-2</v>
      </c>
      <c r="E1152" s="2">
        <f>MACD!F1152</f>
        <v>1.5844512132414734E-2</v>
      </c>
      <c r="F1152" s="2">
        <f>'Moving Avg'!D1152</f>
        <v>0.33</v>
      </c>
      <c r="G1152" s="2">
        <f>'Moving Avg'!F1152</f>
        <v>0.36149999999999999</v>
      </c>
      <c r="H1152" s="2">
        <f>'Moving Avg'!G1152</f>
        <v>0.37819999999999998</v>
      </c>
      <c r="I1152" s="2">
        <f>'Moving Avg'!H1152</f>
        <v>0.34254999999999997</v>
      </c>
      <c r="J1152" s="5" t="str">
        <f>OBV!F1152</f>
        <v>BEARISH</v>
      </c>
      <c r="K1152" s="5" t="str">
        <f>OBV!G1152</f>
        <v>NEUTRAL</v>
      </c>
      <c r="L1152" s="5" t="str">
        <f>OBV!H1152</f>
        <v>CONFIRMED BEARISH</v>
      </c>
      <c r="M1152" s="7">
        <f t="shared" si="170"/>
        <v>50</v>
      </c>
      <c r="N1152" s="7">
        <f t="shared" si="171"/>
        <v>0</v>
      </c>
      <c r="O1152" s="7">
        <f t="shared" si="172"/>
        <v>0</v>
      </c>
      <c r="P1152" s="7">
        <f t="shared" si="173"/>
        <v>16.5</v>
      </c>
      <c r="Q1152" s="8">
        <f t="shared" si="174"/>
        <v>19.975000000000001</v>
      </c>
      <c r="R1152" s="8">
        <f t="shared" si="175"/>
        <v>14.125</v>
      </c>
      <c r="S1152" s="8">
        <f t="shared" si="176"/>
        <v>14.925000000000001</v>
      </c>
      <c r="T1152" s="8">
        <f t="shared" si="177"/>
        <v>16.625</v>
      </c>
      <c r="U1152" s="7">
        <f t="shared" si="178"/>
        <v>16.341666666666669</v>
      </c>
      <c r="V1152" s="7">
        <f t="shared" si="179"/>
        <v>16.412500000000001</v>
      </c>
    </row>
    <row r="1153" spans="1:22" ht="13.5" x14ac:dyDescent="0.25">
      <c r="A1153" s="3">
        <f>RSI!A1153</f>
        <v>43991</v>
      </c>
      <c r="B1153" s="2">
        <f>RSI!B1153</f>
        <v>0.33</v>
      </c>
      <c r="C1153" s="2">
        <f>RSI!I1153</f>
        <v>21.227743275769768</v>
      </c>
      <c r="D1153" s="2">
        <f>MACD!E1153</f>
        <v>2.0152318782328815E-2</v>
      </c>
      <c r="E1153" s="2">
        <f>MACD!F1153</f>
        <v>1.6706073462397553E-2</v>
      </c>
      <c r="F1153" s="2">
        <f>'Moving Avg'!D1153</f>
        <v>0.33</v>
      </c>
      <c r="G1153" s="2">
        <f>'Moving Avg'!F1153</f>
        <v>0.35899999999999999</v>
      </c>
      <c r="H1153" s="2">
        <f>'Moving Avg'!G1153</f>
        <v>0.37639999999999996</v>
      </c>
      <c r="I1153" s="2">
        <f>'Moving Avg'!H1153</f>
        <v>0.34275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  <c r="M1153" s="7">
        <f t="shared" si="170"/>
        <v>50</v>
      </c>
      <c r="N1153" s="7">
        <f t="shared" si="171"/>
        <v>0</v>
      </c>
      <c r="O1153" s="7">
        <f t="shared" si="172"/>
        <v>0</v>
      </c>
      <c r="P1153" s="7">
        <f t="shared" si="173"/>
        <v>33</v>
      </c>
      <c r="Q1153" s="8">
        <f t="shared" si="174"/>
        <v>22.45</v>
      </c>
      <c r="R1153" s="8">
        <f t="shared" si="175"/>
        <v>18.25</v>
      </c>
      <c r="S1153" s="8">
        <f t="shared" si="176"/>
        <v>22.35</v>
      </c>
      <c r="T1153" s="8">
        <f t="shared" si="177"/>
        <v>20.75</v>
      </c>
      <c r="U1153" s="7">
        <f t="shared" si="178"/>
        <v>21.016666666666669</v>
      </c>
      <c r="V1153" s="7">
        <f t="shared" si="179"/>
        <v>20.950000000000003</v>
      </c>
    </row>
    <row r="1154" spans="1:22" ht="13.5" x14ac:dyDescent="0.25">
      <c r="A1154" s="3">
        <f>RSI!A1154</f>
        <v>43992</v>
      </c>
      <c r="B1154" s="2">
        <f>RSI!B1154</f>
        <v>0.33</v>
      </c>
      <c r="C1154" s="2">
        <f>RSI!I1154</f>
        <v>21.227743275769768</v>
      </c>
      <c r="D1154" s="2">
        <f>MACD!E1154</f>
        <v>1.791365681899143E-2</v>
      </c>
      <c r="E1154" s="2">
        <f>MACD!F1154</f>
        <v>1.6947590133716328E-2</v>
      </c>
      <c r="F1154" s="2">
        <f>'Moving Avg'!D1154</f>
        <v>0.33</v>
      </c>
      <c r="G1154" s="2">
        <f>'Moving Avg'!F1154</f>
        <v>0.35599999999999998</v>
      </c>
      <c r="H1154" s="2">
        <f>'Moving Avg'!G1154</f>
        <v>0.37479999999999991</v>
      </c>
      <c r="I1154" s="2">
        <f>'Moving Avg'!H1154</f>
        <v>0.34294999999999992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50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22.45</v>
      </c>
      <c r="R1154" s="8">
        <f t="shared" si="175"/>
        <v>18.25</v>
      </c>
      <c r="S1154" s="8">
        <f t="shared" si="176"/>
        <v>22.35</v>
      </c>
      <c r="T1154" s="8">
        <f t="shared" si="177"/>
        <v>20.75</v>
      </c>
      <c r="U1154" s="7">
        <f t="shared" si="178"/>
        <v>21.016666666666669</v>
      </c>
      <c r="V1154" s="7">
        <f t="shared" si="179"/>
        <v>20.950000000000003</v>
      </c>
    </row>
    <row r="1155" spans="1:22" ht="13.5" x14ac:dyDescent="0.25">
      <c r="A1155" s="3">
        <f>RSI!A1155</f>
        <v>43993</v>
      </c>
      <c r="B1155" s="2">
        <f>RSI!B1155</f>
        <v>0.33</v>
      </c>
      <c r="C1155" s="2">
        <f>RSI!I1155</f>
        <v>21.227743275769768</v>
      </c>
      <c r="D1155" s="2">
        <f>MACD!E1155</f>
        <v>1.6183495373995049E-2</v>
      </c>
      <c r="E1155" s="2">
        <f>MACD!F1155</f>
        <v>1.6794771181772073E-2</v>
      </c>
      <c r="F1155" s="2">
        <f>'Moving Avg'!D1155</f>
        <v>0.33</v>
      </c>
      <c r="G1155" s="2">
        <f>'Moving Avg'!F1155</f>
        <v>0.35300000000000004</v>
      </c>
      <c r="H1155" s="2">
        <f>'Moving Avg'!G1155</f>
        <v>0.3733999999999999</v>
      </c>
      <c r="I1155" s="2">
        <f>'Moving Avg'!H1155</f>
        <v>0.3431499999999999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  <c r="M1155" s="7">
        <f t="shared" si="180"/>
        <v>50</v>
      </c>
      <c r="N1155" s="7">
        <f t="shared" si="181"/>
        <v>45</v>
      </c>
      <c r="O1155" s="7">
        <f t="shared" si="182"/>
        <v>0</v>
      </c>
      <c r="P1155" s="7">
        <f t="shared" si="183"/>
        <v>33</v>
      </c>
      <c r="Q1155" s="8">
        <f t="shared" ref="Q1155:Q1218" si="184">0.35*M1155+N1155*0.35+O1155*0.15+P1155*0.15</f>
        <v>38.200000000000003</v>
      </c>
      <c r="R1155" s="8">
        <f t="shared" ref="R1155:R1218" si="185">M1155*0.2+N1155*0.2+O1155*0.35+P1155*0.25</f>
        <v>27.25</v>
      </c>
      <c r="S1155" s="8">
        <f t="shared" ref="S1155:S1218" si="186">M1155*0.15+N1155*0.15+O1155*0.25+P1155*0.45</f>
        <v>29.1</v>
      </c>
      <c r="T1155" s="8">
        <f t="shared" ref="T1155:T1218" si="187">0.25*SUM(M1155:P1155)</f>
        <v>32</v>
      </c>
      <c r="U1155" s="7">
        <f t="shared" ref="U1155:U1218" si="188">SUM(Q1155:S1155)/3</f>
        <v>31.516666666666669</v>
      </c>
      <c r="V1155" s="7">
        <f t="shared" ref="V1155:V1218" si="189">SUM(Q1155:T1155)/4</f>
        <v>31.637500000000003</v>
      </c>
    </row>
    <row r="1156" spans="1:22" ht="13.5" x14ac:dyDescent="0.25">
      <c r="A1156" s="3">
        <f>RSI!A1156</f>
        <v>43994</v>
      </c>
      <c r="B1156" s="2">
        <f>RSI!B1156</f>
        <v>0.33</v>
      </c>
      <c r="C1156" s="2">
        <f>RSI!I1156</f>
        <v>21.227743275769768</v>
      </c>
      <c r="D1156" s="2">
        <f>MACD!E1156</f>
        <v>1.3332987172086253E-2</v>
      </c>
      <c r="E1156" s="2">
        <f>MACD!F1156</f>
        <v>1.6102414379834909E-2</v>
      </c>
      <c r="F1156" s="2">
        <f>'Moving Avg'!D1156</f>
        <v>0.33</v>
      </c>
      <c r="G1156" s="2">
        <f>'Moving Avg'!F1156</f>
        <v>0.34950000000000003</v>
      </c>
      <c r="H1156" s="2">
        <f>'Moving Avg'!G1156</f>
        <v>0.37199999999999983</v>
      </c>
      <c r="I1156" s="2">
        <f>'Moving Avg'!H1156</f>
        <v>0.34334999999999988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  <c r="M1156" s="7">
        <f t="shared" si="180"/>
        <v>50</v>
      </c>
      <c r="N1156" s="7">
        <f t="shared" si="181"/>
        <v>45</v>
      </c>
      <c r="O1156" s="7">
        <f t="shared" si="182"/>
        <v>0</v>
      </c>
      <c r="P1156" s="7">
        <f t="shared" si="183"/>
        <v>33</v>
      </c>
      <c r="Q1156" s="8">
        <f t="shared" si="184"/>
        <v>38.200000000000003</v>
      </c>
      <c r="R1156" s="8">
        <f t="shared" si="185"/>
        <v>27.25</v>
      </c>
      <c r="S1156" s="8">
        <f t="shared" si="186"/>
        <v>29.1</v>
      </c>
      <c r="T1156" s="8">
        <f t="shared" si="187"/>
        <v>32</v>
      </c>
      <c r="U1156" s="7">
        <f t="shared" si="188"/>
        <v>31.516666666666669</v>
      </c>
      <c r="V1156" s="7">
        <f t="shared" si="189"/>
        <v>31.637500000000003</v>
      </c>
    </row>
    <row r="1157" spans="1:22" ht="13.5" x14ac:dyDescent="0.25">
      <c r="A1157" s="3">
        <f>RSI!A1157</f>
        <v>43997</v>
      </c>
      <c r="B1157" s="2">
        <f>RSI!B1157</f>
        <v>0.33</v>
      </c>
      <c r="C1157" s="2">
        <f>RSI!I1157</f>
        <v>21.227743275769768</v>
      </c>
      <c r="D1157" s="2">
        <f>MACD!E1157</f>
        <v>1.1061700265495744E-2</v>
      </c>
      <c r="E1157" s="2">
        <f>MACD!F1157</f>
        <v>1.5094271556967076E-2</v>
      </c>
      <c r="F1157" s="2">
        <f>'Moving Avg'!D1157</f>
        <v>0.33</v>
      </c>
      <c r="G1157" s="2">
        <f>'Moving Avg'!F1157</f>
        <v>0.34600000000000003</v>
      </c>
      <c r="H1157" s="2">
        <f>'Moving Avg'!G1157</f>
        <v>0.37059999999999982</v>
      </c>
      <c r="I1157" s="2">
        <f>'Moving Avg'!H1157</f>
        <v>0.3435499999999998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  <c r="M1157" s="7">
        <f t="shared" si="180"/>
        <v>50</v>
      </c>
      <c r="N1157" s="7">
        <f t="shared" si="181"/>
        <v>45</v>
      </c>
      <c r="O1157" s="7">
        <f t="shared" si="182"/>
        <v>0</v>
      </c>
      <c r="P1157" s="7">
        <f t="shared" si="183"/>
        <v>33</v>
      </c>
      <c r="Q1157" s="8">
        <f t="shared" si="184"/>
        <v>38.200000000000003</v>
      </c>
      <c r="R1157" s="8">
        <f t="shared" si="185"/>
        <v>27.25</v>
      </c>
      <c r="S1157" s="8">
        <f t="shared" si="186"/>
        <v>29.1</v>
      </c>
      <c r="T1157" s="8">
        <f t="shared" si="187"/>
        <v>32</v>
      </c>
      <c r="U1157" s="7">
        <f t="shared" si="188"/>
        <v>31.516666666666669</v>
      </c>
      <c r="V1157" s="7">
        <f t="shared" si="189"/>
        <v>31.637500000000003</v>
      </c>
    </row>
    <row r="1158" spans="1:22" ht="13.5" x14ac:dyDescent="0.25">
      <c r="A1158" s="3">
        <f>RSI!A1158</f>
        <v>43998</v>
      </c>
      <c r="B1158" s="2">
        <f>RSI!B1158</f>
        <v>0.34</v>
      </c>
      <c r="C1158" s="2">
        <f>RSI!I1158</f>
        <v>37.986123734025647</v>
      </c>
      <c r="D1158" s="2">
        <f>MACD!E1158</f>
        <v>6.9909005493294374E-3</v>
      </c>
      <c r="E1158" s="2">
        <f>MACD!F1158</f>
        <v>1.347359735543955E-2</v>
      </c>
      <c r="F1158" s="2">
        <f>'Moving Avg'!D1158</f>
        <v>0.33200000000000002</v>
      </c>
      <c r="G1158" s="2">
        <f>'Moving Avg'!F1158</f>
        <v>0.34350000000000003</v>
      </c>
      <c r="H1158" s="2">
        <f>'Moving Avg'!G1158</f>
        <v>0.36959999999999987</v>
      </c>
      <c r="I1158" s="2">
        <f>'Moving Avg'!H1158</f>
        <v>0.34379999999999988</v>
      </c>
      <c r="J1158" s="5" t="str">
        <f>OBV!F1158</f>
        <v>BULLISH</v>
      </c>
      <c r="K1158" s="5" t="str">
        <f>OBV!G1158</f>
        <v>NEUTRAL</v>
      </c>
      <c r="L1158" s="5" t="str">
        <f>OBV!H1158</f>
        <v>CONFIRMED BULLISH</v>
      </c>
      <c r="M1158" s="7">
        <f t="shared" si="180"/>
        <v>25</v>
      </c>
      <c r="N1158" s="7">
        <f t="shared" si="181"/>
        <v>45</v>
      </c>
      <c r="O1158" s="7">
        <f t="shared" si="182"/>
        <v>0</v>
      </c>
      <c r="P1158" s="7">
        <f t="shared" si="183"/>
        <v>83.5</v>
      </c>
      <c r="Q1158" s="8">
        <f t="shared" si="184"/>
        <v>37.024999999999999</v>
      </c>
      <c r="R1158" s="8">
        <f t="shared" si="185"/>
        <v>34.875</v>
      </c>
      <c r="S1158" s="8">
        <f t="shared" si="186"/>
        <v>48.075000000000003</v>
      </c>
      <c r="T1158" s="8">
        <f t="shared" si="187"/>
        <v>38.375</v>
      </c>
      <c r="U1158" s="7">
        <f t="shared" si="188"/>
        <v>39.991666666666667</v>
      </c>
      <c r="V1158" s="7">
        <f t="shared" si="189"/>
        <v>39.587500000000006</v>
      </c>
    </row>
    <row r="1159" spans="1:22" ht="13.5" x14ac:dyDescent="0.25">
      <c r="A1159" s="3">
        <f>RSI!A1159</f>
        <v>43999</v>
      </c>
      <c r="B1159" s="2">
        <f>RSI!B1159</f>
        <v>0.35</v>
      </c>
      <c r="C1159" s="2">
        <f>RSI!I1159</f>
        <v>49.545693764751711</v>
      </c>
      <c r="D1159" s="2">
        <f>MACD!E1159</f>
        <v>2.8671583153036528E-3</v>
      </c>
      <c r="E1159" s="2">
        <f>MACD!F1159</f>
        <v>1.135230954741237E-2</v>
      </c>
      <c r="F1159" s="2">
        <f>'Moving Avg'!D1159</f>
        <v>0.33600000000000002</v>
      </c>
      <c r="G1159" s="2">
        <f>'Moving Avg'!F1159</f>
        <v>0.34199999999999997</v>
      </c>
      <c r="H1159" s="2">
        <f>'Moving Avg'!G1159</f>
        <v>0.36879999999999991</v>
      </c>
      <c r="I1159" s="2">
        <f>'Moving Avg'!H1159</f>
        <v>0.34409999999999985</v>
      </c>
      <c r="J1159" s="5" t="str">
        <f>OBV!F1159</f>
        <v>BULLISH</v>
      </c>
      <c r="K1159" s="5" t="str">
        <f>OBV!G1159</f>
        <v>NEUTRAL</v>
      </c>
      <c r="L1159" s="5" t="str">
        <f>OBV!H1159</f>
        <v>CONFIRMED BULLISH</v>
      </c>
      <c r="M1159" s="7">
        <f t="shared" si="180"/>
        <v>25</v>
      </c>
      <c r="N1159" s="7">
        <f t="shared" si="181"/>
        <v>45</v>
      </c>
      <c r="O1159" s="7">
        <f t="shared" si="182"/>
        <v>0</v>
      </c>
      <c r="P1159" s="7">
        <f t="shared" si="183"/>
        <v>83.5</v>
      </c>
      <c r="Q1159" s="8">
        <f t="shared" si="184"/>
        <v>37.024999999999999</v>
      </c>
      <c r="R1159" s="8">
        <f t="shared" si="185"/>
        <v>34.875</v>
      </c>
      <c r="S1159" s="8">
        <f t="shared" si="186"/>
        <v>48.075000000000003</v>
      </c>
      <c r="T1159" s="8">
        <f t="shared" si="187"/>
        <v>38.375</v>
      </c>
      <c r="U1159" s="7">
        <f t="shared" si="188"/>
        <v>39.991666666666667</v>
      </c>
      <c r="V1159" s="7">
        <f t="shared" si="189"/>
        <v>39.587500000000006</v>
      </c>
    </row>
    <row r="1160" spans="1:22" ht="13.5" x14ac:dyDescent="0.25">
      <c r="A1160" s="3">
        <f>RSI!A1160</f>
        <v>44000</v>
      </c>
      <c r="B1160" s="2">
        <f>RSI!B1160</f>
        <v>0.37</v>
      </c>
      <c r="C1160" s="2">
        <f>RSI!I1160</f>
        <v>63.999352419279965</v>
      </c>
      <c r="D1160" s="2">
        <f>MACD!E1160</f>
        <v>-2.1057697405889586E-3</v>
      </c>
      <c r="E1160" s="2">
        <f>MACD!F1160</f>
        <v>8.6606936898121056E-3</v>
      </c>
      <c r="F1160" s="2">
        <f>'Moving Avg'!D1160</f>
        <v>0.34400000000000003</v>
      </c>
      <c r="G1160" s="2">
        <f>'Moving Avg'!F1160</f>
        <v>0.34199999999999997</v>
      </c>
      <c r="H1160" s="2">
        <f>'Moving Avg'!G1160</f>
        <v>0.36839999999999989</v>
      </c>
      <c r="I1160" s="2">
        <f>'Moving Avg'!H1160</f>
        <v>0.34449999999999986</v>
      </c>
      <c r="J1160" s="5" t="str">
        <f>OBV!F1160</f>
        <v>BULLISH</v>
      </c>
      <c r="K1160" s="5" t="str">
        <f>OBV!G1160</f>
        <v>NEUTRAL</v>
      </c>
      <c r="L1160" s="5" t="str">
        <f>OBV!H1160</f>
        <v>CONFIRMED BULLISH</v>
      </c>
      <c r="M1160" s="7">
        <f t="shared" si="180"/>
        <v>25</v>
      </c>
      <c r="N1160" s="7">
        <f t="shared" si="181"/>
        <v>45</v>
      </c>
      <c r="O1160" s="7">
        <f t="shared" si="182"/>
        <v>0</v>
      </c>
      <c r="P1160" s="7">
        <f t="shared" si="183"/>
        <v>83.5</v>
      </c>
      <c r="Q1160" s="8">
        <f t="shared" si="184"/>
        <v>37.024999999999999</v>
      </c>
      <c r="R1160" s="8">
        <f t="shared" si="185"/>
        <v>34.875</v>
      </c>
      <c r="S1160" s="8">
        <f t="shared" si="186"/>
        <v>48.075000000000003</v>
      </c>
      <c r="T1160" s="8">
        <f t="shared" si="187"/>
        <v>38.375</v>
      </c>
      <c r="U1160" s="7">
        <f t="shared" si="188"/>
        <v>39.991666666666667</v>
      </c>
      <c r="V1160" s="7">
        <f t="shared" si="189"/>
        <v>39.587500000000006</v>
      </c>
    </row>
    <row r="1161" spans="1:22" ht="13.5" x14ac:dyDescent="0.25">
      <c r="A1161" s="3">
        <f>RSI!A1161</f>
        <v>44001</v>
      </c>
      <c r="B1161" s="2">
        <f>RSI!B1161</f>
        <v>0.39</v>
      </c>
      <c r="C1161" s="2">
        <f>RSI!I1161</f>
        <v>72.487221768671844</v>
      </c>
      <c r="D1161" s="2">
        <f>MACD!E1161</f>
        <v>-7.9152630067089724E-3</v>
      </c>
      <c r="E1161" s="2">
        <f>MACD!F1161</f>
        <v>5.3455023505078903E-3</v>
      </c>
      <c r="F1161" s="2">
        <f>'Moving Avg'!D1161</f>
        <v>0.35600000000000004</v>
      </c>
      <c r="G1161" s="2">
        <f>'Moving Avg'!F1161</f>
        <v>0.34300000000000003</v>
      </c>
      <c r="H1161" s="2">
        <f>'Moving Avg'!G1161</f>
        <v>0.36859999999999998</v>
      </c>
      <c r="I1161" s="2">
        <f>'Moving Avg'!H1161</f>
        <v>0.34499999999999992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  <c r="M1161" s="7">
        <f t="shared" si="180"/>
        <v>0</v>
      </c>
      <c r="N1161" s="7">
        <f t="shared" si="181"/>
        <v>45</v>
      </c>
      <c r="O1161" s="7">
        <f t="shared" si="182"/>
        <v>50</v>
      </c>
      <c r="P1161" s="7">
        <f t="shared" si="183"/>
        <v>83.5</v>
      </c>
      <c r="Q1161" s="8">
        <f t="shared" si="184"/>
        <v>35.774999999999999</v>
      </c>
      <c r="R1161" s="8">
        <f t="shared" si="185"/>
        <v>47.375</v>
      </c>
      <c r="S1161" s="8">
        <f t="shared" si="186"/>
        <v>56.825000000000003</v>
      </c>
      <c r="T1161" s="8">
        <f t="shared" si="187"/>
        <v>44.625</v>
      </c>
      <c r="U1161" s="7">
        <f t="shared" si="188"/>
        <v>46.658333333333339</v>
      </c>
      <c r="V1161" s="7">
        <f t="shared" si="189"/>
        <v>46.150000000000006</v>
      </c>
    </row>
    <row r="1162" spans="1:22" ht="13.5" x14ac:dyDescent="0.25">
      <c r="A1162" s="3">
        <f>RSI!A1162</f>
        <v>44004</v>
      </c>
      <c r="B1162" s="2">
        <f>RSI!B1162</f>
        <v>0.41</v>
      </c>
      <c r="C1162" s="2">
        <f>RSI!I1162</f>
        <v>78.058341660503416</v>
      </c>
      <c r="D1162" s="2">
        <f>MACD!E1162</f>
        <v>-1.4541900032794874E-2</v>
      </c>
      <c r="E1162" s="2">
        <f>MACD!F1162</f>
        <v>1.368021873847337E-3</v>
      </c>
      <c r="F1162" s="2">
        <f>'Moving Avg'!D1162</f>
        <v>0.372</v>
      </c>
      <c r="G1162" s="2">
        <f>'Moving Avg'!F1162</f>
        <v>0.34500000000000003</v>
      </c>
      <c r="H1162" s="2">
        <f>'Moving Avg'!G1162</f>
        <v>0.36939999999999995</v>
      </c>
      <c r="I1162" s="2">
        <f>'Moving Avg'!H1162</f>
        <v>0.34559999999999996</v>
      </c>
      <c r="J1162" s="5" t="str">
        <f>OBV!F1162</f>
        <v>BULLISH</v>
      </c>
      <c r="K1162" s="5" t="str">
        <f>OBV!G1162</f>
        <v>WEAK</v>
      </c>
      <c r="L1162" s="5" t="str">
        <f>OBV!H1162</f>
        <v>CONFIRMED BULLISH</v>
      </c>
      <c r="M1162" s="7">
        <f t="shared" si="180"/>
        <v>0</v>
      </c>
      <c r="N1162" s="7">
        <f t="shared" si="181"/>
        <v>45</v>
      </c>
      <c r="O1162" s="7">
        <f t="shared" si="182"/>
        <v>50</v>
      </c>
      <c r="P1162" s="7">
        <f t="shared" si="183"/>
        <v>67</v>
      </c>
      <c r="Q1162" s="8">
        <f t="shared" si="184"/>
        <v>33.299999999999997</v>
      </c>
      <c r="R1162" s="8">
        <f t="shared" si="185"/>
        <v>43.25</v>
      </c>
      <c r="S1162" s="8">
        <f t="shared" si="186"/>
        <v>49.400000000000006</v>
      </c>
      <c r="T1162" s="8">
        <f t="shared" si="187"/>
        <v>40.5</v>
      </c>
      <c r="U1162" s="7">
        <f t="shared" si="188"/>
        <v>41.983333333333334</v>
      </c>
      <c r="V1162" s="7">
        <f t="shared" si="189"/>
        <v>41.612499999999997</v>
      </c>
    </row>
    <row r="1163" spans="1:22" ht="13.5" x14ac:dyDescent="0.25">
      <c r="A1163" s="3">
        <f>RSI!A1163</f>
        <v>44005</v>
      </c>
      <c r="B1163" s="2">
        <f>RSI!B1163</f>
        <v>0.43</v>
      </c>
      <c r="C1163" s="2">
        <f>RSI!I1163</f>
        <v>81.986513804569796</v>
      </c>
      <c r="D1163" s="2">
        <f>MACD!E1163</f>
        <v>-2.1961152403286166E-2</v>
      </c>
      <c r="E1163" s="2">
        <f>MACD!F1163</f>
        <v>-3.2978129815793636E-3</v>
      </c>
      <c r="F1163" s="2">
        <f>'Moving Avg'!D1163</f>
        <v>0.38999999999999996</v>
      </c>
      <c r="G1163" s="2">
        <f>'Moving Avg'!F1163</f>
        <v>0.34849999999999998</v>
      </c>
      <c r="H1163" s="2">
        <f>'Moving Avg'!G1163</f>
        <v>0.37079999999999996</v>
      </c>
      <c r="I1163" s="2">
        <f>'Moving Avg'!H1163</f>
        <v>0.34629999999999994</v>
      </c>
      <c r="J1163" s="5" t="str">
        <f>OBV!F1163</f>
        <v>BULLISH</v>
      </c>
      <c r="K1163" s="5" t="str">
        <f>OBV!G1163</f>
        <v>WEAK</v>
      </c>
      <c r="L1163" s="5" t="str">
        <f>OBV!H1163</f>
        <v>CONFIRMED BULLISH</v>
      </c>
      <c r="M1163" s="7">
        <f t="shared" si="180"/>
        <v>0</v>
      </c>
      <c r="N1163" s="7">
        <f t="shared" si="181"/>
        <v>45</v>
      </c>
      <c r="O1163" s="7">
        <f t="shared" si="182"/>
        <v>50</v>
      </c>
      <c r="P1163" s="7">
        <f t="shared" si="183"/>
        <v>67</v>
      </c>
      <c r="Q1163" s="8">
        <f t="shared" si="184"/>
        <v>33.299999999999997</v>
      </c>
      <c r="R1163" s="8">
        <f t="shared" si="185"/>
        <v>43.25</v>
      </c>
      <c r="S1163" s="8">
        <f t="shared" si="186"/>
        <v>49.400000000000006</v>
      </c>
      <c r="T1163" s="8">
        <f t="shared" si="187"/>
        <v>40.5</v>
      </c>
      <c r="U1163" s="7">
        <f t="shared" si="188"/>
        <v>41.983333333333334</v>
      </c>
      <c r="V1163" s="7">
        <f t="shared" si="189"/>
        <v>41.612499999999997</v>
      </c>
    </row>
    <row r="1164" spans="1:22" ht="13.5" x14ac:dyDescent="0.25">
      <c r="A1164" s="3">
        <f>RSI!A1164</f>
        <v>44006</v>
      </c>
      <c r="B1164" s="2">
        <f>RSI!B1164</f>
        <v>0.45</v>
      </c>
      <c r="C1164" s="2">
        <f>RSI!I1164</f>
        <v>84.898143195888764</v>
      </c>
      <c r="D1164" s="2">
        <f>MACD!E1164</f>
        <v>-3.0144770045086644E-2</v>
      </c>
      <c r="E1164" s="2">
        <f>MACD!F1164</f>
        <v>-8.6672043942808211E-3</v>
      </c>
      <c r="F1164" s="2">
        <f>'Moving Avg'!D1164</f>
        <v>0.41</v>
      </c>
      <c r="G1164" s="2">
        <f>'Moving Avg'!F1164</f>
        <v>0.35349999999999998</v>
      </c>
      <c r="H1164" s="2">
        <f>'Moving Avg'!G1164</f>
        <v>0.37260000000000004</v>
      </c>
      <c r="I1164" s="2">
        <f>'Moving Avg'!H1164</f>
        <v>0.34709999999999996</v>
      </c>
      <c r="J1164" s="5" t="str">
        <f>OBV!F1164</f>
        <v>BULLISH</v>
      </c>
      <c r="K1164" s="5" t="str">
        <f>OBV!G1164</f>
        <v>WEAK</v>
      </c>
      <c r="L1164" s="5" t="str">
        <f>OBV!H1164</f>
        <v>CONFIRMED BULLISH</v>
      </c>
      <c r="M1164" s="7">
        <f t="shared" si="180"/>
        <v>0</v>
      </c>
      <c r="N1164" s="7">
        <f t="shared" si="181"/>
        <v>100</v>
      </c>
      <c r="O1164" s="7">
        <f t="shared" si="182"/>
        <v>50</v>
      </c>
      <c r="P1164" s="7">
        <f t="shared" si="183"/>
        <v>67</v>
      </c>
      <c r="Q1164" s="8">
        <f t="shared" si="184"/>
        <v>52.55</v>
      </c>
      <c r="R1164" s="8">
        <f t="shared" si="185"/>
        <v>54.25</v>
      </c>
      <c r="S1164" s="8">
        <f t="shared" si="186"/>
        <v>57.650000000000006</v>
      </c>
      <c r="T1164" s="8">
        <f t="shared" si="187"/>
        <v>54.25</v>
      </c>
      <c r="U1164" s="7">
        <f t="shared" si="188"/>
        <v>54.816666666666663</v>
      </c>
      <c r="V1164" s="7">
        <f t="shared" si="189"/>
        <v>54.674999999999997</v>
      </c>
    </row>
    <row r="1165" spans="1:22" ht="13.5" x14ac:dyDescent="0.25">
      <c r="A1165" s="3">
        <f>RSI!A1165</f>
        <v>44007</v>
      </c>
      <c r="B1165" s="2">
        <f>RSI!B1165</f>
        <v>0.45</v>
      </c>
      <c r="C1165" s="2">
        <f>RSI!I1165</f>
        <v>84.898143195888764</v>
      </c>
      <c r="D1165" s="2">
        <f>MACD!E1165</f>
        <v>-3.7580427513219883E-2</v>
      </c>
      <c r="E1165" s="2">
        <f>MACD!F1165</f>
        <v>-1.4449849018068634E-2</v>
      </c>
      <c r="F1165" s="2">
        <f>'Moving Avg'!D1165</f>
        <v>0.42599999999999999</v>
      </c>
      <c r="G1165" s="2">
        <f>'Moving Avg'!F1165</f>
        <v>0.35849999999999999</v>
      </c>
      <c r="H1165" s="2">
        <f>'Moving Avg'!G1165</f>
        <v>0.37419999999999992</v>
      </c>
      <c r="I1165" s="2">
        <f>'Moving Avg'!H1165</f>
        <v>0.34794999999999993</v>
      </c>
      <c r="J1165" s="5" t="str">
        <f>OBV!F1165</f>
        <v>BULLISH</v>
      </c>
      <c r="K1165" s="5" t="str">
        <f>OBV!G1165</f>
        <v>WEAK</v>
      </c>
      <c r="L1165" s="5" t="str">
        <f>OBV!H1165</f>
        <v>CONFIRMED BULLISH</v>
      </c>
      <c r="M1165" s="7">
        <f t="shared" si="180"/>
        <v>0</v>
      </c>
      <c r="N1165" s="7">
        <f t="shared" si="181"/>
        <v>100</v>
      </c>
      <c r="O1165" s="7">
        <f t="shared" si="182"/>
        <v>50</v>
      </c>
      <c r="P1165" s="7">
        <f t="shared" si="183"/>
        <v>67</v>
      </c>
      <c r="Q1165" s="8">
        <f t="shared" si="184"/>
        <v>52.55</v>
      </c>
      <c r="R1165" s="8">
        <f t="shared" si="185"/>
        <v>54.25</v>
      </c>
      <c r="S1165" s="8">
        <f t="shared" si="186"/>
        <v>57.650000000000006</v>
      </c>
      <c r="T1165" s="8">
        <f t="shared" si="187"/>
        <v>54.25</v>
      </c>
      <c r="U1165" s="7">
        <f t="shared" si="188"/>
        <v>54.816666666666663</v>
      </c>
      <c r="V1165" s="7">
        <f t="shared" si="189"/>
        <v>54.674999999999997</v>
      </c>
    </row>
    <row r="1166" spans="1:22" ht="13.5" x14ac:dyDescent="0.25">
      <c r="A1166" s="3">
        <f>RSI!A1166</f>
        <v>44008</v>
      </c>
      <c r="B1166" s="2">
        <f>RSI!B1166</f>
        <v>0.45</v>
      </c>
      <c r="C1166" s="2">
        <f>RSI!I1166</f>
        <v>84.898143195888764</v>
      </c>
      <c r="D1166" s="2">
        <f>MACD!E1166</f>
        <v>-4.4345339461036859E-2</v>
      </c>
      <c r="E1166" s="2">
        <f>MACD!F1166</f>
        <v>-2.0428947106662279E-2</v>
      </c>
      <c r="F1166" s="2">
        <f>'Moving Avg'!D1166</f>
        <v>0.438</v>
      </c>
      <c r="G1166" s="2">
        <f>'Moving Avg'!F1166</f>
        <v>0.36399999999999999</v>
      </c>
      <c r="H1166" s="2">
        <f>'Moving Avg'!G1166</f>
        <v>0.37559999999999988</v>
      </c>
      <c r="I1166" s="2">
        <f>'Moving Avg'!H1166</f>
        <v>0.34879999999999994</v>
      </c>
      <c r="J1166" s="5" t="str">
        <f>OBV!F1166</f>
        <v>BULLISH</v>
      </c>
      <c r="K1166" s="5" t="str">
        <f>OBV!G1166</f>
        <v>WEAK</v>
      </c>
      <c r="L1166" s="5" t="str">
        <f>OBV!H1166</f>
        <v>CONFIRMED BULLISH</v>
      </c>
      <c r="M1166" s="7">
        <f t="shared" si="180"/>
        <v>0</v>
      </c>
      <c r="N1166" s="7">
        <f t="shared" si="181"/>
        <v>100</v>
      </c>
      <c r="O1166" s="7">
        <f t="shared" si="182"/>
        <v>50</v>
      </c>
      <c r="P1166" s="7">
        <f t="shared" si="183"/>
        <v>67</v>
      </c>
      <c r="Q1166" s="8">
        <f t="shared" si="184"/>
        <v>52.55</v>
      </c>
      <c r="R1166" s="8">
        <f t="shared" si="185"/>
        <v>54.25</v>
      </c>
      <c r="S1166" s="8">
        <f t="shared" si="186"/>
        <v>57.650000000000006</v>
      </c>
      <c r="T1166" s="8">
        <f t="shared" si="187"/>
        <v>54.25</v>
      </c>
      <c r="U1166" s="7">
        <f t="shared" si="188"/>
        <v>54.816666666666663</v>
      </c>
      <c r="V1166" s="7">
        <f t="shared" si="189"/>
        <v>54.674999999999997</v>
      </c>
    </row>
    <row r="1167" spans="1:22" ht="13.5" x14ac:dyDescent="0.25">
      <c r="A1167" s="3">
        <f>RSI!A1167</f>
        <v>44011</v>
      </c>
      <c r="B1167" s="2">
        <f>RSI!B1167</f>
        <v>0.45</v>
      </c>
      <c r="C1167" s="2">
        <f>RSI!I1167</f>
        <v>84.898143195888778</v>
      </c>
      <c r="D1167" s="2">
        <f>MACD!E1167</f>
        <v>-5.0507645523160893E-2</v>
      </c>
      <c r="E1167" s="2">
        <f>MACD!F1167</f>
        <v>-2.6444686789962004E-2</v>
      </c>
      <c r="F1167" s="2">
        <f>'Moving Avg'!D1167</f>
        <v>0.44600000000000001</v>
      </c>
      <c r="G1167" s="2">
        <f>'Moving Avg'!F1167</f>
        <v>0.36950000000000005</v>
      </c>
      <c r="H1167" s="2">
        <f>'Moving Avg'!G1167</f>
        <v>0.37679999999999986</v>
      </c>
      <c r="I1167" s="2">
        <f>'Moving Avg'!H1167</f>
        <v>0.34964999999999996</v>
      </c>
      <c r="J1167" s="5" t="str">
        <f>OBV!F1167</f>
        <v>BULLISH</v>
      </c>
      <c r="K1167" s="5" t="str">
        <f>OBV!G1167</f>
        <v>WEAK</v>
      </c>
      <c r="L1167" s="5" t="str">
        <f>OBV!H1167</f>
        <v>CONFIRMED BULLISH</v>
      </c>
      <c r="M1167" s="7">
        <f t="shared" si="180"/>
        <v>0</v>
      </c>
      <c r="N1167" s="7">
        <f t="shared" si="181"/>
        <v>100</v>
      </c>
      <c r="O1167" s="7">
        <f t="shared" si="182"/>
        <v>50</v>
      </c>
      <c r="P1167" s="7">
        <f t="shared" si="183"/>
        <v>67</v>
      </c>
      <c r="Q1167" s="8">
        <f t="shared" si="184"/>
        <v>52.55</v>
      </c>
      <c r="R1167" s="8">
        <f t="shared" si="185"/>
        <v>54.25</v>
      </c>
      <c r="S1167" s="8">
        <f t="shared" si="186"/>
        <v>57.650000000000006</v>
      </c>
      <c r="T1167" s="8">
        <f t="shared" si="187"/>
        <v>54.25</v>
      </c>
      <c r="U1167" s="7">
        <f t="shared" si="188"/>
        <v>54.816666666666663</v>
      </c>
      <c r="V1167" s="7">
        <f t="shared" si="189"/>
        <v>54.674999999999997</v>
      </c>
    </row>
    <row r="1168" spans="1:22" ht="13.5" x14ac:dyDescent="0.25">
      <c r="A1168" s="3">
        <f>RSI!A1168</f>
        <v>44012</v>
      </c>
      <c r="B1168" s="2">
        <f>RSI!B1168</f>
        <v>0.45</v>
      </c>
      <c r="C1168" s="2">
        <f>RSI!I1168</f>
        <v>84.898143195888778</v>
      </c>
      <c r="D1168" s="2">
        <f>MACD!E1168</f>
        <v>-5.4589137218293227E-2</v>
      </c>
      <c r="E1168" s="2">
        <f>MACD!F1168</f>
        <v>-3.207357687562825E-2</v>
      </c>
      <c r="F1168" s="2">
        <f>'Moving Avg'!D1168</f>
        <v>0.45</v>
      </c>
      <c r="G1168" s="2">
        <f>'Moving Avg'!F1168</f>
        <v>0.37550000000000006</v>
      </c>
      <c r="H1168" s="2">
        <f>'Moving Avg'!G1168</f>
        <v>0.37799999999999984</v>
      </c>
      <c r="I1168" s="2">
        <f>'Moving Avg'!H1168</f>
        <v>0.35049999999999998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  <c r="M1168" s="7">
        <f t="shared" si="180"/>
        <v>0</v>
      </c>
      <c r="N1168" s="7">
        <f t="shared" si="181"/>
        <v>100</v>
      </c>
      <c r="O1168" s="7">
        <f t="shared" si="182"/>
        <v>50</v>
      </c>
      <c r="P1168" s="7">
        <f t="shared" si="183"/>
        <v>83.5</v>
      </c>
      <c r="Q1168" s="8">
        <f t="shared" si="184"/>
        <v>55.024999999999999</v>
      </c>
      <c r="R1168" s="8">
        <f t="shared" si="185"/>
        <v>58.375</v>
      </c>
      <c r="S1168" s="8">
        <f t="shared" si="186"/>
        <v>65.075000000000003</v>
      </c>
      <c r="T1168" s="8">
        <f t="shared" si="187"/>
        <v>58.375</v>
      </c>
      <c r="U1168" s="7">
        <f t="shared" si="188"/>
        <v>59.491666666666674</v>
      </c>
      <c r="V1168" s="7">
        <f t="shared" si="189"/>
        <v>59.212500000000006</v>
      </c>
    </row>
    <row r="1169" spans="1:22" ht="13.5" x14ac:dyDescent="0.25">
      <c r="A1169" s="3">
        <f>RSI!A1169</f>
        <v>44013</v>
      </c>
      <c r="B1169" s="2">
        <f>RSI!B1169</f>
        <v>0.45</v>
      </c>
      <c r="C1169" s="2">
        <f>RSI!I1169</f>
        <v>84.898143195888764</v>
      </c>
      <c r="D1169" s="2">
        <f>MACD!E1169</f>
        <v>-5.6879888407148582E-2</v>
      </c>
      <c r="E1169" s="2">
        <f>MACD!F1169</f>
        <v>-3.7034839181932316E-2</v>
      </c>
      <c r="F1169" s="2">
        <f>'Moving Avg'!D1169</f>
        <v>0.45</v>
      </c>
      <c r="G1169" s="2">
        <f>'Moving Avg'!F1169</f>
        <v>0.38150000000000006</v>
      </c>
      <c r="H1169" s="2">
        <f>'Moving Avg'!G1169</f>
        <v>0.37899999999999984</v>
      </c>
      <c r="I1169" s="2">
        <f>'Moving Avg'!H1169</f>
        <v>0.35135000000000005</v>
      </c>
      <c r="J1169" s="5" t="str">
        <f>OBV!F1169</f>
        <v>NEUTRAL</v>
      </c>
      <c r="K1169" s="5" t="str">
        <f>OBV!G1169</f>
        <v>NEUTRAL</v>
      </c>
      <c r="L1169" s="5" t="str">
        <f>OBV!H1169</f>
        <v>NEUTRAL</v>
      </c>
      <c r="M1169" s="7">
        <f t="shared" si="180"/>
        <v>0</v>
      </c>
      <c r="N1169" s="7">
        <f t="shared" si="181"/>
        <v>45</v>
      </c>
      <c r="O1169" s="7">
        <f t="shared" si="182"/>
        <v>50</v>
      </c>
      <c r="P1169" s="7">
        <f t="shared" si="183"/>
        <v>33</v>
      </c>
      <c r="Q1169" s="8">
        <f t="shared" si="184"/>
        <v>28.2</v>
      </c>
      <c r="R1169" s="8">
        <f t="shared" si="185"/>
        <v>34.75</v>
      </c>
      <c r="S1169" s="8">
        <f t="shared" si="186"/>
        <v>34.1</v>
      </c>
      <c r="T1169" s="8">
        <f t="shared" si="187"/>
        <v>32</v>
      </c>
      <c r="U1169" s="7">
        <f t="shared" si="188"/>
        <v>32.35</v>
      </c>
      <c r="V1169" s="7">
        <f t="shared" si="189"/>
        <v>32.262500000000003</v>
      </c>
    </row>
    <row r="1170" spans="1:22" ht="13.5" x14ac:dyDescent="0.25">
      <c r="A1170" s="3">
        <f>RSI!A1170</f>
        <v>44014</v>
      </c>
      <c r="B1170" s="2">
        <f>RSI!B1170</f>
        <v>0.45</v>
      </c>
      <c r="C1170" s="2">
        <f>RSI!I1170</f>
        <v>84.898143195888764</v>
      </c>
      <c r="D1170" s="2">
        <f>MACD!E1170</f>
        <v>-5.6089110695771438E-2</v>
      </c>
      <c r="E1170" s="2">
        <f>MACD!F1170</f>
        <v>-4.0845693484700143E-2</v>
      </c>
      <c r="F1170" s="2">
        <f>'Moving Avg'!D1170</f>
        <v>0.45</v>
      </c>
      <c r="G1170" s="2">
        <f>'Moving Avg'!F1170</f>
        <v>0.38750000000000007</v>
      </c>
      <c r="H1170" s="2">
        <f>'Moving Avg'!G1170</f>
        <v>0.3797999999999998</v>
      </c>
      <c r="I1170" s="2">
        <f>'Moving Avg'!H1170</f>
        <v>0.35220000000000007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  <c r="M1170" s="7">
        <f t="shared" si="180"/>
        <v>0</v>
      </c>
      <c r="N1170" s="7">
        <f t="shared" si="181"/>
        <v>45</v>
      </c>
      <c r="O1170" s="7">
        <f t="shared" si="182"/>
        <v>50</v>
      </c>
      <c r="P1170" s="7">
        <f t="shared" si="183"/>
        <v>33</v>
      </c>
      <c r="Q1170" s="8">
        <f t="shared" si="184"/>
        <v>28.2</v>
      </c>
      <c r="R1170" s="8">
        <f t="shared" si="185"/>
        <v>34.75</v>
      </c>
      <c r="S1170" s="8">
        <f t="shared" si="186"/>
        <v>34.1</v>
      </c>
      <c r="T1170" s="8">
        <f t="shared" si="187"/>
        <v>32</v>
      </c>
      <c r="U1170" s="7">
        <f t="shared" si="188"/>
        <v>32.35</v>
      </c>
      <c r="V1170" s="7">
        <f t="shared" si="189"/>
        <v>32.262500000000003</v>
      </c>
    </row>
    <row r="1171" spans="1:22" ht="13.5" x14ac:dyDescent="0.25">
      <c r="A1171" s="3">
        <f>RSI!A1171</f>
        <v>44015</v>
      </c>
      <c r="B1171" s="2">
        <f>RSI!B1171</f>
        <v>0.44</v>
      </c>
      <c r="C1171" s="2">
        <f>RSI!I1171</f>
        <v>74.749470791112969</v>
      </c>
      <c r="D1171" s="2">
        <f>MACD!E1171</f>
        <v>-5.1924380458131025E-2</v>
      </c>
      <c r="E1171" s="2">
        <f>MACD!F1171</f>
        <v>-4.3061430879386325E-2</v>
      </c>
      <c r="F1171" s="2">
        <f>'Moving Avg'!D1171</f>
        <v>0.44800000000000006</v>
      </c>
      <c r="G1171" s="2">
        <f>'Moving Avg'!F1171</f>
        <v>0.39300000000000013</v>
      </c>
      <c r="H1171" s="2">
        <f>'Moving Avg'!G1171</f>
        <v>0.38059999999999988</v>
      </c>
      <c r="I1171" s="2">
        <f>'Moving Avg'!H1171</f>
        <v>0.35300000000000004</v>
      </c>
      <c r="J1171" s="5" t="str">
        <f>OBV!F1171</f>
        <v>BEARISH</v>
      </c>
      <c r="K1171" s="5" t="str">
        <f>OBV!G1171</f>
        <v>STRONG</v>
      </c>
      <c r="L1171" s="5" t="str">
        <f>OBV!H1171</f>
        <v>CONFIRMED BEARISH</v>
      </c>
      <c r="M1171" s="7">
        <f t="shared" si="180"/>
        <v>0</v>
      </c>
      <c r="N1171" s="7">
        <f t="shared" si="181"/>
        <v>45</v>
      </c>
      <c r="O1171" s="7">
        <f t="shared" si="182"/>
        <v>50</v>
      </c>
      <c r="P1171" s="7">
        <f t="shared" si="183"/>
        <v>33</v>
      </c>
      <c r="Q1171" s="8">
        <f t="shared" si="184"/>
        <v>28.2</v>
      </c>
      <c r="R1171" s="8">
        <f t="shared" si="185"/>
        <v>34.75</v>
      </c>
      <c r="S1171" s="8">
        <f t="shared" si="186"/>
        <v>34.1</v>
      </c>
      <c r="T1171" s="8">
        <f t="shared" si="187"/>
        <v>32</v>
      </c>
      <c r="U1171" s="7">
        <f t="shared" si="188"/>
        <v>32.35</v>
      </c>
      <c r="V1171" s="7">
        <f t="shared" si="189"/>
        <v>32.262500000000003</v>
      </c>
    </row>
    <row r="1172" spans="1:22" ht="13.5" x14ac:dyDescent="0.25">
      <c r="A1172" s="3">
        <f>RSI!A1172</f>
        <v>44018</v>
      </c>
      <c r="B1172" s="2">
        <f>RSI!B1172</f>
        <v>0.44</v>
      </c>
      <c r="C1172" s="2">
        <f>RSI!I1172</f>
        <v>74.749470791112969</v>
      </c>
      <c r="D1172" s="2">
        <f>MACD!E1172</f>
        <v>-4.5562561833676241E-2</v>
      </c>
      <c r="E1172" s="2">
        <f>MACD!F1172</f>
        <v>-4.3561657070244314E-2</v>
      </c>
      <c r="F1172" s="2">
        <f>'Moving Avg'!D1172</f>
        <v>0.44600000000000001</v>
      </c>
      <c r="G1172" s="2">
        <f>'Moving Avg'!F1172</f>
        <v>0.39850000000000013</v>
      </c>
      <c r="H1172" s="2">
        <f>'Moving Avg'!G1172</f>
        <v>0.38119999999999993</v>
      </c>
      <c r="I1172" s="2">
        <f>'Moving Avg'!H1172</f>
        <v>0.3538</v>
      </c>
      <c r="J1172" s="5" t="str">
        <f>OBV!F1172</f>
        <v>BEARISH</v>
      </c>
      <c r="K1172" s="5" t="str">
        <f>OBV!G1172</f>
        <v>STRONG</v>
      </c>
      <c r="L1172" s="5" t="str">
        <f>OBV!H1172</f>
        <v>CONFIRMED BEARISH</v>
      </c>
      <c r="M1172" s="7">
        <f t="shared" si="180"/>
        <v>0</v>
      </c>
      <c r="N1172" s="7">
        <f t="shared" si="181"/>
        <v>45</v>
      </c>
      <c r="O1172" s="7">
        <f t="shared" si="182"/>
        <v>50</v>
      </c>
      <c r="P1172" s="7">
        <f t="shared" si="183"/>
        <v>33</v>
      </c>
      <c r="Q1172" s="8">
        <f t="shared" si="184"/>
        <v>28.2</v>
      </c>
      <c r="R1172" s="8">
        <f t="shared" si="185"/>
        <v>34.75</v>
      </c>
      <c r="S1172" s="8">
        <f t="shared" si="186"/>
        <v>34.1</v>
      </c>
      <c r="T1172" s="8">
        <f t="shared" si="187"/>
        <v>32</v>
      </c>
      <c r="U1172" s="7">
        <f t="shared" si="188"/>
        <v>32.35</v>
      </c>
      <c r="V1172" s="7">
        <f t="shared" si="189"/>
        <v>32.262500000000003</v>
      </c>
    </row>
    <row r="1173" spans="1:22" ht="13.5" x14ac:dyDescent="0.25">
      <c r="A1173" s="3">
        <f>RSI!A1173</f>
        <v>44019</v>
      </c>
      <c r="B1173" s="2">
        <f>RSI!B1173</f>
        <v>0.44</v>
      </c>
      <c r="C1173" s="2">
        <f>RSI!I1173</f>
        <v>74.749470791112969</v>
      </c>
      <c r="D1173" s="2">
        <f>MACD!E1173</f>
        <v>-3.7323956793619828E-2</v>
      </c>
      <c r="E1173" s="2">
        <f>MACD!F1173</f>
        <v>-4.2314117014919418E-2</v>
      </c>
      <c r="F1173" s="2">
        <f>'Moving Avg'!D1173</f>
        <v>0.44400000000000006</v>
      </c>
      <c r="G1173" s="2">
        <f>'Moving Avg'!F1173</f>
        <v>0.40400000000000008</v>
      </c>
      <c r="H1173" s="2">
        <f>'Moving Avg'!G1173</f>
        <v>0.38179999999999997</v>
      </c>
      <c r="I1173" s="2">
        <f>'Moving Avg'!H1173</f>
        <v>0.35460000000000003</v>
      </c>
      <c r="J1173" s="5" t="str">
        <f>OBV!F1173</f>
        <v>BEARISH</v>
      </c>
      <c r="K1173" s="5" t="str">
        <f>OBV!G1173</f>
        <v>STRONG</v>
      </c>
      <c r="L1173" s="5" t="str">
        <f>OBV!H1173</f>
        <v>CONFIRMED BEARISH</v>
      </c>
      <c r="M1173" s="7">
        <f t="shared" si="180"/>
        <v>0</v>
      </c>
      <c r="N1173" s="7">
        <f t="shared" si="181"/>
        <v>0</v>
      </c>
      <c r="O1173" s="7">
        <f t="shared" si="182"/>
        <v>50</v>
      </c>
      <c r="P1173" s="7">
        <f t="shared" si="183"/>
        <v>33</v>
      </c>
      <c r="Q1173" s="8">
        <f t="shared" si="184"/>
        <v>12.45</v>
      </c>
      <c r="R1173" s="8">
        <f t="shared" si="185"/>
        <v>25.75</v>
      </c>
      <c r="S1173" s="8">
        <f t="shared" si="186"/>
        <v>27.35</v>
      </c>
      <c r="T1173" s="8">
        <f t="shared" si="187"/>
        <v>20.75</v>
      </c>
      <c r="U1173" s="7">
        <f t="shared" si="188"/>
        <v>21.850000000000005</v>
      </c>
      <c r="V1173" s="7">
        <f t="shared" si="189"/>
        <v>21.575000000000003</v>
      </c>
    </row>
    <row r="1174" spans="1:22" ht="13.5" x14ac:dyDescent="0.25">
      <c r="A1174" s="3">
        <f>RSI!A1174</f>
        <v>44020</v>
      </c>
      <c r="B1174" s="2">
        <f>RSI!B1174</f>
        <v>0.44</v>
      </c>
      <c r="C1174" s="2">
        <f>RSI!I1174</f>
        <v>74.749470791112969</v>
      </c>
      <c r="D1174" s="2">
        <f>MACD!E1174</f>
        <v>-2.7480902055186829E-2</v>
      </c>
      <c r="E1174" s="2">
        <f>MACD!F1174</f>
        <v>-3.9347474022972902E-2</v>
      </c>
      <c r="F1174" s="2">
        <f>'Moving Avg'!D1174</f>
        <v>0.442</v>
      </c>
      <c r="G1174" s="2">
        <f>'Moving Avg'!F1174</f>
        <v>0.40950000000000014</v>
      </c>
      <c r="H1174" s="2">
        <f>'Moving Avg'!G1174</f>
        <v>0.3826</v>
      </c>
      <c r="I1174" s="2">
        <f>'Moving Avg'!H1174</f>
        <v>0.35539999999999994</v>
      </c>
      <c r="J1174" s="5" t="str">
        <f>OBV!F1174</f>
        <v>BEARISH</v>
      </c>
      <c r="K1174" s="5" t="str">
        <f>OBV!G1174</f>
        <v>STRONG</v>
      </c>
      <c r="L1174" s="5" t="str">
        <f>OBV!H1174</f>
        <v>CONFIRMED BEARISH</v>
      </c>
      <c r="M1174" s="7">
        <f t="shared" si="180"/>
        <v>0</v>
      </c>
      <c r="N1174" s="7">
        <f t="shared" si="181"/>
        <v>0</v>
      </c>
      <c r="O1174" s="7">
        <f t="shared" si="182"/>
        <v>50</v>
      </c>
      <c r="P1174" s="7">
        <f t="shared" si="183"/>
        <v>33</v>
      </c>
      <c r="Q1174" s="8">
        <f t="shared" si="184"/>
        <v>12.45</v>
      </c>
      <c r="R1174" s="8">
        <f t="shared" si="185"/>
        <v>25.75</v>
      </c>
      <c r="S1174" s="8">
        <f t="shared" si="186"/>
        <v>27.35</v>
      </c>
      <c r="T1174" s="8">
        <f t="shared" si="187"/>
        <v>20.75</v>
      </c>
      <c r="U1174" s="7">
        <f t="shared" si="188"/>
        <v>21.850000000000005</v>
      </c>
      <c r="V1174" s="7">
        <f t="shared" si="189"/>
        <v>21.575000000000003</v>
      </c>
    </row>
    <row r="1175" spans="1:22" ht="13.5" x14ac:dyDescent="0.25">
      <c r="A1175" s="3">
        <f>RSI!A1175</f>
        <v>44021</v>
      </c>
      <c r="B1175" s="2">
        <f>RSI!B1175</f>
        <v>0.44</v>
      </c>
      <c r="C1175" s="2">
        <f>RSI!I1175</f>
        <v>74.749470791112969</v>
      </c>
      <c r="D1175" s="2">
        <f>MACD!E1175</f>
        <v>-1.9341974245244309E-2</v>
      </c>
      <c r="E1175" s="2">
        <f>MACD!F1175</f>
        <v>-3.5346374067427189E-2</v>
      </c>
      <c r="F1175" s="2">
        <f>'Moving Avg'!D1175</f>
        <v>0.44000000000000006</v>
      </c>
      <c r="G1175" s="2">
        <f>'Moving Avg'!F1175</f>
        <v>0.41500000000000015</v>
      </c>
      <c r="H1175" s="2">
        <f>'Moving Avg'!G1175</f>
        <v>0.38360000000000005</v>
      </c>
      <c r="I1175" s="2">
        <f>'Moving Avg'!H1175</f>
        <v>0.35619999999999996</v>
      </c>
      <c r="J1175" s="5" t="str">
        <f>OBV!F1175</f>
        <v>BEARISH</v>
      </c>
      <c r="K1175" s="5" t="str">
        <f>OBV!G1175</f>
        <v>STRONG</v>
      </c>
      <c r="L1175" s="5" t="str">
        <f>OBV!H1175</f>
        <v>CONFIRMED BEARISH</v>
      </c>
      <c r="M1175" s="7">
        <f t="shared" si="180"/>
        <v>0</v>
      </c>
      <c r="N1175" s="7">
        <f t="shared" si="181"/>
        <v>0</v>
      </c>
      <c r="O1175" s="7">
        <f t="shared" si="182"/>
        <v>50</v>
      </c>
      <c r="P1175" s="7">
        <f t="shared" si="183"/>
        <v>33</v>
      </c>
      <c r="Q1175" s="8">
        <f t="shared" si="184"/>
        <v>12.45</v>
      </c>
      <c r="R1175" s="8">
        <f t="shared" si="185"/>
        <v>25.75</v>
      </c>
      <c r="S1175" s="8">
        <f t="shared" si="186"/>
        <v>27.35</v>
      </c>
      <c r="T1175" s="8">
        <f t="shared" si="187"/>
        <v>20.75</v>
      </c>
      <c r="U1175" s="7">
        <f t="shared" si="188"/>
        <v>21.850000000000005</v>
      </c>
      <c r="V1175" s="7">
        <f t="shared" si="189"/>
        <v>21.575000000000003</v>
      </c>
    </row>
    <row r="1176" spans="1:22" ht="13.5" x14ac:dyDescent="0.25">
      <c r="A1176" s="3">
        <f>RSI!A1176</f>
        <v>44022</v>
      </c>
      <c r="B1176" s="2">
        <f>RSI!B1176</f>
        <v>0.45</v>
      </c>
      <c r="C1176" s="2">
        <f>RSI!I1176</f>
        <v>78.476387035034151</v>
      </c>
      <c r="D1176" s="2">
        <f>MACD!E1176</f>
        <v>-1.3371680670557218E-2</v>
      </c>
      <c r="E1176" s="2">
        <f>MACD!F1176</f>
        <v>-3.0951435388053197E-2</v>
      </c>
      <c r="F1176" s="2">
        <f>'Moving Avg'!D1176</f>
        <v>0.442</v>
      </c>
      <c r="G1176" s="2">
        <f>'Moving Avg'!F1176</f>
        <v>0.42100000000000015</v>
      </c>
      <c r="H1176" s="2">
        <f>'Moving Avg'!G1176</f>
        <v>0.38500000000000001</v>
      </c>
      <c r="I1176" s="2">
        <f>'Moving Avg'!H1176</f>
        <v>0.35704999999999998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  <c r="M1176" s="7">
        <f t="shared" si="180"/>
        <v>0</v>
      </c>
      <c r="N1176" s="7">
        <f t="shared" si="181"/>
        <v>0</v>
      </c>
      <c r="O1176" s="7">
        <f t="shared" si="182"/>
        <v>50</v>
      </c>
      <c r="P1176" s="7">
        <f t="shared" si="183"/>
        <v>83.5</v>
      </c>
      <c r="Q1176" s="8">
        <f t="shared" si="184"/>
        <v>20.024999999999999</v>
      </c>
      <c r="R1176" s="8">
        <f t="shared" si="185"/>
        <v>38.375</v>
      </c>
      <c r="S1176" s="8">
        <f t="shared" si="186"/>
        <v>50.075000000000003</v>
      </c>
      <c r="T1176" s="8">
        <f t="shared" si="187"/>
        <v>33.375</v>
      </c>
      <c r="U1176" s="7">
        <f t="shared" si="188"/>
        <v>36.158333333333331</v>
      </c>
      <c r="V1176" s="7">
        <f t="shared" si="189"/>
        <v>35.462499999999999</v>
      </c>
    </row>
    <row r="1177" spans="1:22" ht="13.5" x14ac:dyDescent="0.25">
      <c r="A1177" s="3">
        <f>RSI!A1177</f>
        <v>44025</v>
      </c>
      <c r="B1177" s="2">
        <f>RSI!B1177</f>
        <v>0.46</v>
      </c>
      <c r="C1177" s="2">
        <f>RSI!I1177</f>
        <v>81.428370042767583</v>
      </c>
      <c r="D1177" s="2">
        <f>MACD!E1177</f>
        <v>-9.2824571499841024E-3</v>
      </c>
      <c r="E1177" s="2">
        <f>MACD!F1177</f>
        <v>-2.6617639740439378E-2</v>
      </c>
      <c r="F1177" s="2">
        <f>'Moving Avg'!D1177</f>
        <v>0.44600000000000001</v>
      </c>
      <c r="G1177" s="2">
        <f>'Moving Avg'!F1177</f>
        <v>0.42750000000000021</v>
      </c>
      <c r="H1177" s="2">
        <f>'Moving Avg'!G1177</f>
        <v>0.38660000000000005</v>
      </c>
      <c r="I1177" s="2">
        <f>'Moving Avg'!H1177</f>
        <v>0.35799999999999998</v>
      </c>
      <c r="J1177" s="5" t="str">
        <f>OBV!F1177</f>
        <v>BULLISH</v>
      </c>
      <c r="K1177" s="5" t="str">
        <f>OBV!G1177</f>
        <v>WEAK</v>
      </c>
      <c r="L1177" s="5" t="str">
        <f>OBV!H1177</f>
        <v>CONFIRMED BULLISH</v>
      </c>
      <c r="M1177" s="7">
        <f t="shared" si="180"/>
        <v>0</v>
      </c>
      <c r="N1177" s="7">
        <f t="shared" si="181"/>
        <v>0</v>
      </c>
      <c r="O1177" s="7">
        <f t="shared" si="182"/>
        <v>50</v>
      </c>
      <c r="P1177" s="7">
        <f t="shared" si="183"/>
        <v>67</v>
      </c>
      <c r="Q1177" s="8">
        <f t="shared" si="184"/>
        <v>17.549999999999997</v>
      </c>
      <c r="R1177" s="8">
        <f t="shared" si="185"/>
        <v>34.25</v>
      </c>
      <c r="S1177" s="8">
        <f t="shared" si="186"/>
        <v>42.650000000000006</v>
      </c>
      <c r="T1177" s="8">
        <f t="shared" si="187"/>
        <v>29.25</v>
      </c>
      <c r="U1177" s="7">
        <f t="shared" si="188"/>
        <v>31.483333333333334</v>
      </c>
      <c r="V1177" s="7">
        <f t="shared" si="189"/>
        <v>30.925000000000001</v>
      </c>
    </row>
    <row r="1178" spans="1:22" ht="13.5" x14ac:dyDescent="0.25">
      <c r="A1178" s="3">
        <f>RSI!A1178</f>
        <v>44026</v>
      </c>
      <c r="B1178" s="2">
        <f>RSI!B1178</f>
        <v>0.47</v>
      </c>
      <c r="C1178" s="2">
        <f>RSI!I1178</f>
        <v>83.818407094428125</v>
      </c>
      <c r="D1178" s="2">
        <f>MACD!E1178</f>
        <v>-6.8275674156320632E-3</v>
      </c>
      <c r="E1178" s="2">
        <f>MACD!F1178</f>
        <v>-2.2659625275477917E-2</v>
      </c>
      <c r="F1178" s="2">
        <f>'Moving Avg'!D1178</f>
        <v>0.45199999999999996</v>
      </c>
      <c r="G1178" s="2">
        <f>'Moving Avg'!F1178</f>
        <v>0.43400000000000016</v>
      </c>
      <c r="H1178" s="2">
        <f>'Moving Avg'!G1178</f>
        <v>0.38839999999999997</v>
      </c>
      <c r="I1178" s="2">
        <f>'Moving Avg'!H1178</f>
        <v>0.35904999999999992</v>
      </c>
      <c r="J1178" s="5" t="str">
        <f>OBV!F1178</f>
        <v>BULLISH</v>
      </c>
      <c r="K1178" s="5" t="str">
        <f>OBV!G1178</f>
        <v>WEAK</v>
      </c>
      <c r="L1178" s="5" t="str">
        <f>OBV!H1178</f>
        <v>CONFIRMED BULLISH</v>
      </c>
      <c r="M1178" s="7">
        <f t="shared" si="180"/>
        <v>0</v>
      </c>
      <c r="N1178" s="7">
        <f t="shared" si="181"/>
        <v>0</v>
      </c>
      <c r="O1178" s="7">
        <f t="shared" si="182"/>
        <v>50</v>
      </c>
      <c r="P1178" s="7">
        <f t="shared" si="183"/>
        <v>67</v>
      </c>
      <c r="Q1178" s="8">
        <f t="shared" si="184"/>
        <v>17.549999999999997</v>
      </c>
      <c r="R1178" s="8">
        <f t="shared" si="185"/>
        <v>34.25</v>
      </c>
      <c r="S1178" s="8">
        <f t="shared" si="186"/>
        <v>42.650000000000006</v>
      </c>
      <c r="T1178" s="8">
        <f t="shared" si="187"/>
        <v>29.25</v>
      </c>
      <c r="U1178" s="7">
        <f t="shared" si="188"/>
        <v>31.483333333333334</v>
      </c>
      <c r="V1178" s="7">
        <f t="shared" si="189"/>
        <v>30.925000000000001</v>
      </c>
    </row>
    <row r="1179" spans="1:22" ht="13.5" x14ac:dyDescent="0.25">
      <c r="A1179" s="3">
        <f>RSI!A1179</f>
        <v>44027</v>
      </c>
      <c r="B1179" s="2">
        <f>RSI!B1179</f>
        <v>0.47</v>
      </c>
      <c r="C1179" s="2">
        <f>RSI!I1179</f>
        <v>83.818407094428125</v>
      </c>
      <c r="D1179" s="2">
        <f>MACD!E1179</f>
        <v>-5.0543339495086048E-3</v>
      </c>
      <c r="E1179" s="2">
        <f>MACD!F1179</f>
        <v>-1.9138567010284054E-2</v>
      </c>
      <c r="F1179" s="2">
        <f>'Moving Avg'!D1179</f>
        <v>0.45800000000000002</v>
      </c>
      <c r="G1179" s="2">
        <f>'Moving Avg'!F1179</f>
        <v>0.44000000000000022</v>
      </c>
      <c r="H1179" s="2">
        <f>'Moving Avg'!G1179</f>
        <v>0.39019999999999988</v>
      </c>
      <c r="I1179" s="2">
        <f>'Moving Avg'!H1179</f>
        <v>0.36009999999999998</v>
      </c>
      <c r="J1179" s="5" t="str">
        <f>OBV!F1179</f>
        <v>BULLISH</v>
      </c>
      <c r="K1179" s="5" t="str">
        <f>OBV!G1179</f>
        <v>WEAK</v>
      </c>
      <c r="L1179" s="5" t="str">
        <f>OBV!H1179</f>
        <v>CONFIRMED BULLISH</v>
      </c>
      <c r="M1179" s="7">
        <f t="shared" si="180"/>
        <v>0</v>
      </c>
      <c r="N1179" s="7">
        <f t="shared" si="181"/>
        <v>0</v>
      </c>
      <c r="O1179" s="7">
        <f t="shared" si="182"/>
        <v>50</v>
      </c>
      <c r="P1179" s="7">
        <f t="shared" si="183"/>
        <v>67</v>
      </c>
      <c r="Q1179" s="8">
        <f t="shared" si="184"/>
        <v>17.549999999999997</v>
      </c>
      <c r="R1179" s="8">
        <f t="shared" si="185"/>
        <v>34.25</v>
      </c>
      <c r="S1179" s="8">
        <f t="shared" si="186"/>
        <v>42.650000000000006</v>
      </c>
      <c r="T1179" s="8">
        <f t="shared" si="187"/>
        <v>29.25</v>
      </c>
      <c r="U1179" s="7">
        <f t="shared" si="188"/>
        <v>31.483333333333334</v>
      </c>
      <c r="V1179" s="7">
        <f t="shared" si="189"/>
        <v>30.925000000000001</v>
      </c>
    </row>
    <row r="1180" spans="1:22" ht="13.5" x14ac:dyDescent="0.25">
      <c r="A1180" s="3">
        <f>RSI!A1180</f>
        <v>44028</v>
      </c>
      <c r="B1180" s="2">
        <f>RSI!B1180</f>
        <v>0.47</v>
      </c>
      <c r="C1180" s="2">
        <f>RSI!I1180</f>
        <v>83.818407094428125</v>
      </c>
      <c r="D1180" s="2">
        <f>MACD!E1180</f>
        <v>-3.8353694509844494E-3</v>
      </c>
      <c r="E1180" s="2">
        <f>MACD!F1180</f>
        <v>-1.6077927498424134E-2</v>
      </c>
      <c r="F1180" s="2">
        <f>'Moving Avg'!D1180</f>
        <v>0.46399999999999997</v>
      </c>
      <c r="G1180" s="2">
        <f>'Moving Avg'!F1180</f>
        <v>0.44500000000000017</v>
      </c>
      <c r="H1180" s="2">
        <f>'Moving Avg'!G1180</f>
        <v>0.3919999999999999</v>
      </c>
      <c r="I1180" s="2">
        <f>'Moving Avg'!H1180</f>
        <v>0.36115000000000003</v>
      </c>
      <c r="J1180" s="5" t="str">
        <f>OBV!F1180</f>
        <v>BULLISH</v>
      </c>
      <c r="K1180" s="5" t="str">
        <f>OBV!G1180</f>
        <v>WEAK</v>
      </c>
      <c r="L1180" s="5" t="str">
        <f>OBV!H1180</f>
        <v>CONFIRMED BULLISH</v>
      </c>
      <c r="M1180" s="7">
        <f t="shared" si="180"/>
        <v>0</v>
      </c>
      <c r="N1180" s="7">
        <f t="shared" si="181"/>
        <v>0</v>
      </c>
      <c r="O1180" s="7">
        <f t="shared" si="182"/>
        <v>50</v>
      </c>
      <c r="P1180" s="7">
        <f t="shared" si="183"/>
        <v>67</v>
      </c>
      <c r="Q1180" s="8">
        <f t="shared" si="184"/>
        <v>17.549999999999997</v>
      </c>
      <c r="R1180" s="8">
        <f t="shared" si="185"/>
        <v>34.25</v>
      </c>
      <c r="S1180" s="8">
        <f t="shared" si="186"/>
        <v>42.650000000000006</v>
      </c>
      <c r="T1180" s="8">
        <f t="shared" si="187"/>
        <v>29.25</v>
      </c>
      <c r="U1180" s="7">
        <f t="shared" si="188"/>
        <v>31.483333333333334</v>
      </c>
      <c r="V1180" s="7">
        <f t="shared" si="189"/>
        <v>30.925000000000001</v>
      </c>
    </row>
    <row r="1181" spans="1:22" ht="13.5" x14ac:dyDescent="0.25">
      <c r="A1181" s="3">
        <f>RSI!A1181</f>
        <v>44029</v>
      </c>
      <c r="B1181" s="2">
        <f>RSI!B1181</f>
        <v>0.47</v>
      </c>
      <c r="C1181" s="2">
        <f>RSI!I1181</f>
        <v>83.818407094428125</v>
      </c>
      <c r="D1181" s="2">
        <f>MACD!E1181</f>
        <v>-4.6030141378845535E-3</v>
      </c>
      <c r="E1181" s="2">
        <f>MACD!F1181</f>
        <v>-1.3782944826316219E-2</v>
      </c>
      <c r="F1181" s="2">
        <f>'Moving Avg'!D1181</f>
        <v>0.46799999999999997</v>
      </c>
      <c r="G1181" s="2">
        <f>'Moving Avg'!F1181</f>
        <v>0.44900000000000018</v>
      </c>
      <c r="H1181" s="2">
        <f>'Moving Avg'!G1181</f>
        <v>0.39379999999999982</v>
      </c>
      <c r="I1181" s="2">
        <f>'Moving Avg'!H1181</f>
        <v>0.36219999999999997</v>
      </c>
      <c r="J1181" s="5" t="str">
        <f>OBV!F1181</f>
        <v>BULLISH</v>
      </c>
      <c r="K1181" s="5" t="str">
        <f>OBV!G1181</f>
        <v>WEAK</v>
      </c>
      <c r="L1181" s="5" t="str">
        <f>OBV!H1181</f>
        <v>CONFIRMED BULLISH</v>
      </c>
      <c r="M1181" s="7">
        <f t="shared" si="180"/>
        <v>0</v>
      </c>
      <c r="N1181" s="7">
        <f t="shared" si="181"/>
        <v>0</v>
      </c>
      <c r="O1181" s="7">
        <f t="shared" si="182"/>
        <v>50</v>
      </c>
      <c r="P1181" s="7">
        <f t="shared" si="183"/>
        <v>67</v>
      </c>
      <c r="Q1181" s="8">
        <f t="shared" si="184"/>
        <v>17.549999999999997</v>
      </c>
      <c r="R1181" s="8">
        <f t="shared" si="185"/>
        <v>34.25</v>
      </c>
      <c r="S1181" s="8">
        <f t="shared" si="186"/>
        <v>42.650000000000006</v>
      </c>
      <c r="T1181" s="8">
        <f t="shared" si="187"/>
        <v>29.25</v>
      </c>
      <c r="U1181" s="7">
        <f t="shared" si="188"/>
        <v>31.483333333333334</v>
      </c>
      <c r="V1181" s="7">
        <f t="shared" si="189"/>
        <v>30.925000000000001</v>
      </c>
    </row>
    <row r="1182" spans="1:22" ht="13.5" x14ac:dyDescent="0.25">
      <c r="A1182" s="3">
        <f>RSI!A1182</f>
        <v>44032</v>
      </c>
      <c r="B1182" s="2">
        <f>RSI!B1182</f>
        <v>0.47</v>
      </c>
      <c r="C1182" s="2">
        <f>RSI!I1182</f>
        <v>83.818407094428125</v>
      </c>
      <c r="D1182" s="2">
        <f>MACD!E1182</f>
        <v>-5.4938695006936378E-3</v>
      </c>
      <c r="E1182" s="2">
        <f>MACD!F1182</f>
        <v>-1.2125129761191704E-2</v>
      </c>
      <c r="F1182" s="2">
        <f>'Moving Avg'!D1182</f>
        <v>0.46999999999999992</v>
      </c>
      <c r="G1182" s="2">
        <f>'Moving Avg'!F1182</f>
        <v>0.45200000000000012</v>
      </c>
      <c r="H1182" s="2">
        <f>'Moving Avg'!G1182</f>
        <v>0.39559999999999973</v>
      </c>
      <c r="I1182" s="2">
        <f>'Moving Avg'!H1182</f>
        <v>0.36320000000000002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  <c r="M1182" s="7">
        <f t="shared" si="180"/>
        <v>0</v>
      </c>
      <c r="N1182" s="7">
        <f t="shared" si="181"/>
        <v>0</v>
      </c>
      <c r="O1182" s="7">
        <f t="shared" si="182"/>
        <v>50</v>
      </c>
      <c r="P1182" s="7">
        <f t="shared" si="183"/>
        <v>83.5</v>
      </c>
      <c r="Q1182" s="8">
        <f t="shared" si="184"/>
        <v>20.024999999999999</v>
      </c>
      <c r="R1182" s="8">
        <f t="shared" si="185"/>
        <v>38.375</v>
      </c>
      <c r="S1182" s="8">
        <f t="shared" si="186"/>
        <v>50.075000000000003</v>
      </c>
      <c r="T1182" s="8">
        <f t="shared" si="187"/>
        <v>33.375</v>
      </c>
      <c r="U1182" s="7">
        <f t="shared" si="188"/>
        <v>36.158333333333331</v>
      </c>
      <c r="V1182" s="7">
        <f t="shared" si="189"/>
        <v>35.462499999999999</v>
      </c>
    </row>
    <row r="1183" spans="1:22" ht="13.5" x14ac:dyDescent="0.25">
      <c r="A1183" s="3">
        <f>RSI!A1183</f>
        <v>44033</v>
      </c>
      <c r="B1183" s="2">
        <f>RSI!B1183</f>
        <v>0.47</v>
      </c>
      <c r="C1183" s="2">
        <f>RSI!I1183</f>
        <v>83.818407094428125</v>
      </c>
      <c r="D1183" s="2">
        <f>MACD!E1183</f>
        <v>-6.4711052464762608E-3</v>
      </c>
      <c r="E1183" s="2">
        <f>MACD!F1183</f>
        <v>-1.0994324858248616E-2</v>
      </c>
      <c r="F1183" s="2">
        <f>'Moving Avg'!D1183</f>
        <v>0.46999999999999992</v>
      </c>
      <c r="G1183" s="2">
        <f>'Moving Avg'!F1183</f>
        <v>0.45400000000000007</v>
      </c>
      <c r="H1183" s="2">
        <f>'Moving Avg'!G1183</f>
        <v>0.39739999999999975</v>
      </c>
      <c r="I1183" s="2">
        <f>'Moving Avg'!H1183</f>
        <v>0.36419999999999997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  <c r="M1183" s="7">
        <f t="shared" si="180"/>
        <v>0</v>
      </c>
      <c r="N1183" s="7">
        <f t="shared" si="181"/>
        <v>0</v>
      </c>
      <c r="O1183" s="7">
        <f t="shared" si="182"/>
        <v>50</v>
      </c>
      <c r="P1183" s="7">
        <f t="shared" si="183"/>
        <v>33</v>
      </c>
      <c r="Q1183" s="8">
        <f t="shared" si="184"/>
        <v>12.45</v>
      </c>
      <c r="R1183" s="8">
        <f t="shared" si="185"/>
        <v>25.75</v>
      </c>
      <c r="S1183" s="8">
        <f t="shared" si="186"/>
        <v>27.35</v>
      </c>
      <c r="T1183" s="8">
        <f t="shared" si="187"/>
        <v>20.75</v>
      </c>
      <c r="U1183" s="7">
        <f t="shared" si="188"/>
        <v>21.850000000000005</v>
      </c>
      <c r="V1183" s="7">
        <f t="shared" si="189"/>
        <v>21.575000000000003</v>
      </c>
    </row>
    <row r="1184" spans="1:22" ht="13.5" x14ac:dyDescent="0.25">
      <c r="A1184" s="3">
        <f>RSI!A1184</f>
        <v>44034</v>
      </c>
      <c r="B1184" s="2">
        <f>RSI!B1184</f>
        <v>0.47</v>
      </c>
      <c r="C1184" s="2">
        <f>RSI!I1184</f>
        <v>83.818407094428125</v>
      </c>
      <c r="D1184" s="2">
        <f>MACD!E1184</f>
        <v>-7.5048813407905257E-3</v>
      </c>
      <c r="E1184" s="2">
        <f>MACD!F1184</f>
        <v>-1.0296436154756998E-2</v>
      </c>
      <c r="F1184" s="2">
        <f>'Moving Avg'!D1184</f>
        <v>0.46999999999999992</v>
      </c>
      <c r="G1184" s="2">
        <f>'Moving Avg'!F1184</f>
        <v>0.45500000000000007</v>
      </c>
      <c r="H1184" s="2">
        <f>'Moving Avg'!G1184</f>
        <v>0.39899999999999969</v>
      </c>
      <c r="I1184" s="2">
        <f>'Moving Avg'!H1184</f>
        <v>0.36519999999999991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0</v>
      </c>
      <c r="N1184" s="7">
        <f t="shared" si="181"/>
        <v>0</v>
      </c>
      <c r="O1184" s="7">
        <f t="shared" si="182"/>
        <v>50</v>
      </c>
      <c r="P1184" s="7">
        <f t="shared" si="183"/>
        <v>33</v>
      </c>
      <c r="Q1184" s="8">
        <f t="shared" si="184"/>
        <v>12.45</v>
      </c>
      <c r="R1184" s="8">
        <f t="shared" si="185"/>
        <v>25.75</v>
      </c>
      <c r="S1184" s="8">
        <f t="shared" si="186"/>
        <v>27.35</v>
      </c>
      <c r="T1184" s="8">
        <f t="shared" si="187"/>
        <v>20.75</v>
      </c>
      <c r="U1184" s="7">
        <f t="shared" si="188"/>
        <v>21.850000000000005</v>
      </c>
      <c r="V1184" s="7">
        <f t="shared" si="189"/>
        <v>21.575000000000003</v>
      </c>
    </row>
    <row r="1185" spans="1:22" ht="13.5" x14ac:dyDescent="0.25">
      <c r="A1185" s="3">
        <f>RSI!A1185</f>
        <v>44035</v>
      </c>
      <c r="B1185" s="2">
        <f>RSI!B1185</f>
        <v>0.46</v>
      </c>
      <c r="C1185" s="2">
        <f>RSI!I1185</f>
        <v>68.918509826796239</v>
      </c>
      <c r="D1185" s="2">
        <f>MACD!E1185</f>
        <v>-7.8304337640762722E-3</v>
      </c>
      <c r="E1185" s="2">
        <f>MACD!F1185</f>
        <v>-9.8032356766208535E-3</v>
      </c>
      <c r="F1185" s="2">
        <f>'Moving Avg'!D1185</f>
        <v>0.46799999999999997</v>
      </c>
      <c r="G1185" s="2">
        <f>'Moving Avg'!F1185</f>
        <v>0.45550000000000007</v>
      </c>
      <c r="H1185" s="2">
        <f>'Moving Avg'!G1185</f>
        <v>0.4003999999999997</v>
      </c>
      <c r="I1185" s="2">
        <f>'Moving Avg'!H1185</f>
        <v>0.36614999999999986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16.5</v>
      </c>
      <c r="Q1185" s="8">
        <f t="shared" si="184"/>
        <v>18.725000000000001</v>
      </c>
      <c r="R1185" s="8">
        <f t="shared" si="185"/>
        <v>26.625</v>
      </c>
      <c r="S1185" s="8">
        <f t="shared" si="186"/>
        <v>23.675000000000001</v>
      </c>
      <c r="T1185" s="8">
        <f t="shared" si="187"/>
        <v>22.875</v>
      </c>
      <c r="U1185" s="7">
        <f t="shared" si="188"/>
        <v>23.008333333333336</v>
      </c>
      <c r="V1185" s="7">
        <f t="shared" si="189"/>
        <v>22.975000000000001</v>
      </c>
    </row>
    <row r="1186" spans="1:22" ht="13.5" x14ac:dyDescent="0.25">
      <c r="A1186" s="3">
        <f>RSI!A1186</f>
        <v>44036</v>
      </c>
      <c r="B1186" s="2">
        <f>RSI!B1186</f>
        <v>0.46</v>
      </c>
      <c r="C1186" s="2">
        <f>RSI!I1186</f>
        <v>68.918509826796239</v>
      </c>
      <c r="D1186" s="2">
        <f>MACD!E1186</f>
        <v>-6.6857191810200112E-3</v>
      </c>
      <c r="E1186" s="2">
        <f>MACD!F1186</f>
        <v>-9.1797323775006864E-3</v>
      </c>
      <c r="F1186" s="2">
        <f>'Moving Avg'!D1186</f>
        <v>0.46600000000000003</v>
      </c>
      <c r="G1186" s="2">
        <f>'Moving Avg'!F1186</f>
        <v>0.45600000000000007</v>
      </c>
      <c r="H1186" s="2">
        <f>'Moving Avg'!G1186</f>
        <v>0.40159999999999973</v>
      </c>
      <c r="I1186" s="2">
        <f>'Moving Avg'!H1186</f>
        <v>0.36709999999999987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16.5</v>
      </c>
      <c r="Q1186" s="8">
        <f t="shared" si="184"/>
        <v>18.725000000000001</v>
      </c>
      <c r="R1186" s="8">
        <f t="shared" si="185"/>
        <v>26.625</v>
      </c>
      <c r="S1186" s="8">
        <f t="shared" si="186"/>
        <v>23.675000000000001</v>
      </c>
      <c r="T1186" s="8">
        <f t="shared" si="187"/>
        <v>22.875</v>
      </c>
      <c r="U1186" s="7">
        <f t="shared" si="188"/>
        <v>23.008333333333336</v>
      </c>
      <c r="V1186" s="7">
        <f t="shared" si="189"/>
        <v>22.975000000000001</v>
      </c>
    </row>
    <row r="1187" spans="1:22" ht="13.5" x14ac:dyDescent="0.25">
      <c r="A1187" s="3">
        <f>RSI!A1187</f>
        <v>44039</v>
      </c>
      <c r="B1187" s="2">
        <f>RSI!B1187</f>
        <v>0.46</v>
      </c>
      <c r="C1187" s="2">
        <f>RSI!I1187</f>
        <v>68.918509826796239</v>
      </c>
      <c r="D1187" s="2">
        <f>MACD!E1187</f>
        <v>-4.2881710697250108E-3</v>
      </c>
      <c r="E1187" s="2">
        <f>MACD!F1187</f>
        <v>-8.201420115945551E-3</v>
      </c>
      <c r="F1187" s="2">
        <f>'Moving Avg'!D1187</f>
        <v>0.46399999999999997</v>
      </c>
      <c r="G1187" s="2">
        <f>'Moving Avg'!F1187</f>
        <v>0.45650000000000002</v>
      </c>
      <c r="H1187" s="2">
        <f>'Moving Avg'!G1187</f>
        <v>0.40279999999999982</v>
      </c>
      <c r="I1187" s="2">
        <f>'Moving Avg'!H1187</f>
        <v>0.36804999999999977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16.5</v>
      </c>
      <c r="Q1187" s="8">
        <f t="shared" si="184"/>
        <v>18.725000000000001</v>
      </c>
      <c r="R1187" s="8">
        <f t="shared" si="185"/>
        <v>26.625</v>
      </c>
      <c r="S1187" s="8">
        <f t="shared" si="186"/>
        <v>23.675000000000001</v>
      </c>
      <c r="T1187" s="8">
        <f t="shared" si="187"/>
        <v>22.875</v>
      </c>
      <c r="U1187" s="7">
        <f t="shared" si="188"/>
        <v>23.008333333333336</v>
      </c>
      <c r="V1187" s="7">
        <f t="shared" si="189"/>
        <v>22.975000000000001</v>
      </c>
    </row>
    <row r="1188" spans="1:22" ht="13.5" x14ac:dyDescent="0.25">
      <c r="A1188" s="3">
        <f>RSI!A1188</f>
        <v>44040</v>
      </c>
      <c r="B1188" s="2">
        <f>RSI!B1188</f>
        <v>0.46</v>
      </c>
      <c r="C1188" s="2">
        <f>RSI!I1188</f>
        <v>68.918509826796239</v>
      </c>
      <c r="D1188" s="2">
        <f>MACD!E1188</f>
        <v>-8.2242059996712191E-4</v>
      </c>
      <c r="E1188" s="2">
        <f>MACD!F1188</f>
        <v>-6.7256202127498653E-3</v>
      </c>
      <c r="F1188" s="2">
        <f>'Moving Avg'!D1188</f>
        <v>0.46200000000000002</v>
      </c>
      <c r="G1188" s="2">
        <f>'Moving Avg'!F1188</f>
        <v>0.45700000000000002</v>
      </c>
      <c r="H1188" s="2">
        <f>'Moving Avg'!G1188</f>
        <v>0.40419999999999978</v>
      </c>
      <c r="I1188" s="2">
        <f>'Moving Avg'!H1188</f>
        <v>0.36894999999999983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16.5</v>
      </c>
      <c r="Q1188" s="8">
        <f t="shared" si="184"/>
        <v>18.725000000000001</v>
      </c>
      <c r="R1188" s="8">
        <f t="shared" si="185"/>
        <v>26.625</v>
      </c>
      <c r="S1188" s="8">
        <f t="shared" si="186"/>
        <v>23.675000000000001</v>
      </c>
      <c r="T1188" s="8">
        <f t="shared" si="187"/>
        <v>22.875</v>
      </c>
      <c r="U1188" s="7">
        <f t="shared" si="188"/>
        <v>23.008333333333336</v>
      </c>
      <c r="V1188" s="7">
        <f t="shared" si="189"/>
        <v>22.975000000000001</v>
      </c>
    </row>
    <row r="1189" spans="1:22" ht="13.5" x14ac:dyDescent="0.25">
      <c r="A1189" s="3">
        <f>RSI!A1189</f>
        <v>44041</v>
      </c>
      <c r="B1189" s="2">
        <f>RSI!B1189</f>
        <v>0.46</v>
      </c>
      <c r="C1189" s="2">
        <f>RSI!I1189</f>
        <v>68.918509826796239</v>
      </c>
      <c r="D1189" s="2">
        <f>MACD!E1189</f>
        <v>2.0162433931476542E-3</v>
      </c>
      <c r="E1189" s="2">
        <f>MACD!F1189</f>
        <v>-4.9772474915703614E-3</v>
      </c>
      <c r="F1189" s="2">
        <f>'Moving Avg'!D1189</f>
        <v>0.46000000000000008</v>
      </c>
      <c r="G1189" s="2">
        <f>'Moving Avg'!F1189</f>
        <v>0.45750000000000002</v>
      </c>
      <c r="H1189" s="2">
        <f>'Moving Avg'!G1189</f>
        <v>0.40579999999999983</v>
      </c>
      <c r="I1189" s="2">
        <f>'Moving Avg'!H1189</f>
        <v>0.36984999999999979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16.5</v>
      </c>
      <c r="Q1189" s="8">
        <f t="shared" si="184"/>
        <v>18.725000000000001</v>
      </c>
      <c r="R1189" s="8">
        <f t="shared" si="185"/>
        <v>26.625</v>
      </c>
      <c r="S1189" s="8">
        <f t="shared" si="186"/>
        <v>23.675000000000001</v>
      </c>
      <c r="T1189" s="8">
        <f t="shared" si="187"/>
        <v>22.875</v>
      </c>
      <c r="U1189" s="7">
        <f t="shared" si="188"/>
        <v>23.008333333333336</v>
      </c>
      <c r="V1189" s="7">
        <f t="shared" si="189"/>
        <v>22.975000000000001</v>
      </c>
    </row>
    <row r="1190" spans="1:22" ht="13.5" x14ac:dyDescent="0.25">
      <c r="A1190" s="3">
        <f>RSI!A1190</f>
        <v>44042</v>
      </c>
      <c r="B1190" s="2">
        <f>RSI!B1190</f>
        <v>0.45</v>
      </c>
      <c r="C1190" s="2">
        <f>RSI!I1190</f>
        <v>54.806229034483351</v>
      </c>
      <c r="D1190" s="2">
        <f>MACD!E1190</f>
        <v>5.0719916111932051E-3</v>
      </c>
      <c r="E1190" s="2">
        <f>MACD!F1190</f>
        <v>-2.9673996710176485E-3</v>
      </c>
      <c r="F1190" s="2">
        <f>'Moving Avg'!D1190</f>
        <v>0.45800000000000002</v>
      </c>
      <c r="G1190" s="2">
        <f>'Moving Avg'!F1190</f>
        <v>0.45749999999999991</v>
      </c>
      <c r="H1190" s="2">
        <f>'Moving Avg'!G1190</f>
        <v>0.40739999999999987</v>
      </c>
      <c r="I1190" s="2">
        <f>'Moving Avg'!H1190</f>
        <v>0.37069999999999981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16.5</v>
      </c>
      <c r="Q1190" s="8">
        <f t="shared" si="184"/>
        <v>18.725000000000001</v>
      </c>
      <c r="R1190" s="8">
        <f t="shared" si="185"/>
        <v>26.625</v>
      </c>
      <c r="S1190" s="8">
        <f t="shared" si="186"/>
        <v>23.675000000000001</v>
      </c>
      <c r="T1190" s="8">
        <f t="shared" si="187"/>
        <v>22.875</v>
      </c>
      <c r="U1190" s="7">
        <f t="shared" si="188"/>
        <v>23.008333333333336</v>
      </c>
      <c r="V1190" s="7">
        <f t="shared" si="189"/>
        <v>22.975000000000001</v>
      </c>
    </row>
    <row r="1191" spans="1:22" ht="13.5" x14ac:dyDescent="0.25">
      <c r="A1191" s="3">
        <f>RSI!A1191</f>
        <v>44046</v>
      </c>
      <c r="B1191" s="2">
        <f>RSI!B1191</f>
        <v>0.45</v>
      </c>
      <c r="C1191" s="2">
        <f>RSI!I1191</f>
        <v>54.806229034483351</v>
      </c>
      <c r="D1191" s="2">
        <f>MACD!E1191</f>
        <v>7.6362160941497725E-3</v>
      </c>
      <c r="E1191" s="2">
        <f>MACD!F1191</f>
        <v>-8.4667651798416422E-4</v>
      </c>
      <c r="F1191" s="2">
        <f>'Moving Avg'!D1191</f>
        <v>0.45600000000000007</v>
      </c>
      <c r="G1191" s="2">
        <f>'Moving Avg'!F1191</f>
        <v>0.45799999999999985</v>
      </c>
      <c r="H1191" s="2">
        <f>'Moving Avg'!G1191</f>
        <v>0.40899999999999992</v>
      </c>
      <c r="I1191" s="2">
        <f>'Moving Avg'!H1191</f>
        <v>0.37154999999999982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16.5</v>
      </c>
      <c r="Q1191" s="8">
        <f t="shared" si="184"/>
        <v>18.725000000000001</v>
      </c>
      <c r="R1191" s="8">
        <f t="shared" si="185"/>
        <v>26.625</v>
      </c>
      <c r="S1191" s="8">
        <f t="shared" si="186"/>
        <v>23.675000000000001</v>
      </c>
      <c r="T1191" s="8">
        <f t="shared" si="187"/>
        <v>22.875</v>
      </c>
      <c r="U1191" s="7">
        <f t="shared" si="188"/>
        <v>23.008333333333336</v>
      </c>
      <c r="V1191" s="7">
        <f t="shared" si="189"/>
        <v>22.975000000000001</v>
      </c>
    </row>
    <row r="1192" spans="1:22" ht="13.5" x14ac:dyDescent="0.25">
      <c r="A1192" s="3">
        <f>RSI!A1192</f>
        <v>44047</v>
      </c>
      <c r="B1192" s="2">
        <f>RSI!B1192</f>
        <v>0.45</v>
      </c>
      <c r="C1192" s="2">
        <f>RSI!I1192</f>
        <v>54.806229034483351</v>
      </c>
      <c r="D1192" s="2">
        <f>MACD!E1192</f>
        <v>9.78612170223081E-3</v>
      </c>
      <c r="E1192" s="2">
        <f>MACD!F1192</f>
        <v>1.2798831260588308E-3</v>
      </c>
      <c r="F1192" s="2">
        <f>'Moving Avg'!D1192</f>
        <v>0.45400000000000001</v>
      </c>
      <c r="G1192" s="2">
        <f>'Moving Avg'!F1192</f>
        <v>0.4584999999999998</v>
      </c>
      <c r="H1192" s="2">
        <f>'Moving Avg'!G1192</f>
        <v>0.41059999999999997</v>
      </c>
      <c r="I1192" s="2">
        <f>'Moving Avg'!H1192</f>
        <v>0.37239999999999979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16.5</v>
      </c>
      <c r="Q1192" s="8">
        <f t="shared" si="184"/>
        <v>18.725000000000001</v>
      </c>
      <c r="R1192" s="8">
        <f t="shared" si="185"/>
        <v>26.625</v>
      </c>
      <c r="S1192" s="8">
        <f t="shared" si="186"/>
        <v>23.675000000000001</v>
      </c>
      <c r="T1192" s="8">
        <f t="shared" si="187"/>
        <v>22.875</v>
      </c>
      <c r="U1192" s="7">
        <f t="shared" si="188"/>
        <v>23.008333333333336</v>
      </c>
      <c r="V1192" s="7">
        <f t="shared" si="189"/>
        <v>22.975000000000001</v>
      </c>
    </row>
    <row r="1193" spans="1:22" ht="13.5" x14ac:dyDescent="0.25">
      <c r="A1193" s="3">
        <f>RSI!A1193</f>
        <v>44048</v>
      </c>
      <c r="B1193" s="2">
        <f>RSI!B1193</f>
        <v>0.45</v>
      </c>
      <c r="C1193" s="2">
        <f>RSI!I1193</f>
        <v>54.806229034483351</v>
      </c>
      <c r="D1193" s="2">
        <f>MACD!E1193</f>
        <v>1.158691815639995E-2</v>
      </c>
      <c r="E1193" s="2">
        <f>MACD!F1193</f>
        <v>3.3412901321270552E-3</v>
      </c>
      <c r="F1193" s="2">
        <f>'Moving Avg'!D1193</f>
        <v>0.45200000000000007</v>
      </c>
      <c r="G1193" s="2">
        <f>'Moving Avg'!F1193</f>
        <v>0.4589999999999998</v>
      </c>
      <c r="H1193" s="2">
        <f>'Moving Avg'!G1193</f>
        <v>0.41239999999999993</v>
      </c>
      <c r="I1193" s="2">
        <f>'Moving Avg'!H1193</f>
        <v>0.3732499999999998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16.5</v>
      </c>
      <c r="Q1193" s="8">
        <f t="shared" si="184"/>
        <v>18.725000000000001</v>
      </c>
      <c r="R1193" s="8">
        <f t="shared" si="185"/>
        <v>26.625</v>
      </c>
      <c r="S1193" s="8">
        <f t="shared" si="186"/>
        <v>23.675000000000001</v>
      </c>
      <c r="T1193" s="8">
        <f t="shared" si="187"/>
        <v>22.875</v>
      </c>
      <c r="U1193" s="7">
        <f t="shared" si="188"/>
        <v>23.008333333333336</v>
      </c>
      <c r="V1193" s="7">
        <f t="shared" si="189"/>
        <v>22.975000000000001</v>
      </c>
    </row>
    <row r="1194" spans="1:22" ht="13.5" x14ac:dyDescent="0.25">
      <c r="A1194" s="3">
        <f>RSI!A1194</f>
        <v>44049</v>
      </c>
      <c r="B1194" s="2">
        <f>RSI!B1194</f>
        <v>0.45</v>
      </c>
      <c r="C1194" s="2">
        <f>RSI!I1194</f>
        <v>54.806229034483351</v>
      </c>
      <c r="D1194" s="2">
        <f>MACD!E1194</f>
        <v>1.3093674145775724E-2</v>
      </c>
      <c r="E1194" s="2">
        <f>MACD!F1194</f>
        <v>5.291766934856789E-3</v>
      </c>
      <c r="F1194" s="2">
        <f>'Moving Avg'!D1194</f>
        <v>0.45</v>
      </c>
      <c r="G1194" s="2">
        <f>'Moving Avg'!F1194</f>
        <v>0.45949999999999991</v>
      </c>
      <c r="H1194" s="2">
        <f>'Moving Avg'!G1194</f>
        <v>0.41439999999999999</v>
      </c>
      <c r="I1194" s="2">
        <f>'Moving Avg'!H1194</f>
        <v>0.37409999999999988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16.5</v>
      </c>
      <c r="Q1194" s="8">
        <f t="shared" si="184"/>
        <v>18.725000000000001</v>
      </c>
      <c r="R1194" s="8">
        <f t="shared" si="185"/>
        <v>26.625</v>
      </c>
      <c r="S1194" s="8">
        <f t="shared" si="186"/>
        <v>23.675000000000001</v>
      </c>
      <c r="T1194" s="8">
        <f t="shared" si="187"/>
        <v>22.875</v>
      </c>
      <c r="U1194" s="7">
        <f t="shared" si="188"/>
        <v>23.008333333333336</v>
      </c>
      <c r="V1194" s="7">
        <f t="shared" si="189"/>
        <v>22.975000000000001</v>
      </c>
    </row>
    <row r="1195" spans="1:22" ht="13.5" x14ac:dyDescent="0.25">
      <c r="A1195" s="3">
        <f>RSI!A1195</f>
        <v>44050</v>
      </c>
      <c r="B1195" s="2">
        <f>RSI!B1195</f>
        <v>0.45</v>
      </c>
      <c r="C1195" s="2">
        <f>RSI!I1195</f>
        <v>54.806229034483351</v>
      </c>
      <c r="D1195" s="2">
        <f>MACD!E1195</f>
        <v>1.2814424004736535E-2</v>
      </c>
      <c r="E1195" s="2">
        <f>MACD!F1195</f>
        <v>6.7962983488327388E-3</v>
      </c>
      <c r="F1195" s="2">
        <f>'Moving Avg'!D1195</f>
        <v>0.45</v>
      </c>
      <c r="G1195" s="2">
        <f>'Moving Avg'!F1195</f>
        <v>0.45999999999999985</v>
      </c>
      <c r="H1195" s="2">
        <f>'Moving Avg'!G1195</f>
        <v>0.41639999999999999</v>
      </c>
      <c r="I1195" s="2">
        <f>'Moving Avg'!H1195</f>
        <v>0.37494999999999989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33</v>
      </c>
      <c r="Q1195" s="8">
        <f t="shared" si="184"/>
        <v>21.2</v>
      </c>
      <c r="R1195" s="8">
        <f t="shared" si="185"/>
        <v>30.75</v>
      </c>
      <c r="S1195" s="8">
        <f t="shared" si="186"/>
        <v>31.1</v>
      </c>
      <c r="T1195" s="8">
        <f t="shared" si="187"/>
        <v>27</v>
      </c>
      <c r="U1195" s="7">
        <f t="shared" si="188"/>
        <v>27.683333333333337</v>
      </c>
      <c r="V1195" s="7">
        <f t="shared" si="189"/>
        <v>27.512500000000003</v>
      </c>
    </row>
    <row r="1196" spans="1:22" ht="13.5" x14ac:dyDescent="0.25">
      <c r="A1196" s="3">
        <f>RSI!A1196</f>
        <v>44053</v>
      </c>
      <c r="B1196" s="2">
        <f>RSI!B1196</f>
        <v>0.44</v>
      </c>
      <c r="C1196" s="2">
        <f>RSI!I1196</f>
        <v>41.537952459066702</v>
      </c>
      <c r="D1196" s="2">
        <f>MACD!E1196</f>
        <v>1.3304305814409667E-2</v>
      </c>
      <c r="E1196" s="2">
        <f>MACD!F1196</f>
        <v>8.0978998419481245E-3</v>
      </c>
      <c r="F1196" s="2">
        <f>'Moving Avg'!D1196</f>
        <v>0.44800000000000006</v>
      </c>
      <c r="G1196" s="2">
        <f>'Moving Avg'!F1196</f>
        <v>0.45949999999999991</v>
      </c>
      <c r="H1196" s="2">
        <f>'Moving Avg'!G1196</f>
        <v>0.41840000000000005</v>
      </c>
      <c r="I1196" s="2">
        <f>'Moving Avg'!H1196</f>
        <v>0.37574999999999986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16.5</v>
      </c>
      <c r="Q1196" s="8">
        <f t="shared" si="184"/>
        <v>18.725000000000001</v>
      </c>
      <c r="R1196" s="8">
        <f t="shared" si="185"/>
        <v>26.625</v>
      </c>
      <c r="S1196" s="8">
        <f t="shared" si="186"/>
        <v>23.675000000000001</v>
      </c>
      <c r="T1196" s="8">
        <f t="shared" si="187"/>
        <v>22.875</v>
      </c>
      <c r="U1196" s="7">
        <f t="shared" si="188"/>
        <v>23.008333333333336</v>
      </c>
      <c r="V1196" s="7">
        <f t="shared" si="189"/>
        <v>22.975000000000001</v>
      </c>
    </row>
    <row r="1197" spans="1:22" ht="13.5" x14ac:dyDescent="0.25">
      <c r="A1197" s="3">
        <f>RSI!A1197</f>
        <v>44054</v>
      </c>
      <c r="B1197" s="2">
        <f>RSI!B1197</f>
        <v>0.44</v>
      </c>
      <c r="C1197" s="2">
        <f>RSI!I1197</f>
        <v>41.537952459066702</v>
      </c>
      <c r="D1197" s="2">
        <f>MACD!E1197</f>
        <v>1.3764420556297008E-2</v>
      </c>
      <c r="E1197" s="2">
        <f>MACD!F1197</f>
        <v>9.2312039848179012E-3</v>
      </c>
      <c r="F1197" s="2">
        <f>'Moving Avg'!D1197</f>
        <v>0.44600000000000001</v>
      </c>
      <c r="G1197" s="2">
        <f>'Moving Avg'!F1197</f>
        <v>0.45849999999999991</v>
      </c>
      <c r="H1197" s="2">
        <f>'Moving Avg'!G1197</f>
        <v>0.42040000000000005</v>
      </c>
      <c r="I1197" s="2">
        <f>'Moving Avg'!H1197</f>
        <v>0.37654999999999988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0</v>
      </c>
      <c r="O1197" s="7">
        <f t="shared" si="182"/>
        <v>50</v>
      </c>
      <c r="P1197" s="7">
        <f t="shared" si="183"/>
        <v>16.5</v>
      </c>
      <c r="Q1197" s="8">
        <f t="shared" si="184"/>
        <v>18.725000000000001</v>
      </c>
      <c r="R1197" s="8">
        <f t="shared" si="185"/>
        <v>26.625</v>
      </c>
      <c r="S1197" s="8">
        <f t="shared" si="186"/>
        <v>23.675000000000001</v>
      </c>
      <c r="T1197" s="8">
        <f t="shared" si="187"/>
        <v>22.875</v>
      </c>
      <c r="U1197" s="7">
        <f t="shared" si="188"/>
        <v>23.008333333333336</v>
      </c>
      <c r="V1197" s="7">
        <f t="shared" si="189"/>
        <v>22.975000000000001</v>
      </c>
    </row>
    <row r="1198" spans="1:22" ht="13.5" x14ac:dyDescent="0.25">
      <c r="A1198" s="3">
        <f>RSI!A1198</f>
        <v>44055</v>
      </c>
      <c r="B1198" s="2">
        <f>RSI!B1198</f>
        <v>0.43</v>
      </c>
      <c r="C1198" s="2">
        <f>RSI!I1198</f>
        <v>32.431962118416436</v>
      </c>
      <c r="D1198" s="2">
        <f>MACD!E1198</f>
        <v>1.4936710789327901E-2</v>
      </c>
      <c r="E1198" s="2">
        <f>MACD!F1198</f>
        <v>1.0372305345719902E-2</v>
      </c>
      <c r="F1198" s="2">
        <f>'Moving Avg'!D1198</f>
        <v>0.442</v>
      </c>
      <c r="G1198" s="2">
        <f>'Moving Avg'!F1198</f>
        <v>0.45649999999999996</v>
      </c>
      <c r="H1198" s="2">
        <f>'Moving Avg'!G1198</f>
        <v>0.42240000000000011</v>
      </c>
      <c r="I1198" s="2">
        <f>'Moving Avg'!H1198</f>
        <v>0.37729999999999997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50</v>
      </c>
      <c r="P1198" s="7">
        <f t="shared" si="183"/>
        <v>16.5</v>
      </c>
      <c r="Q1198" s="8">
        <f t="shared" si="184"/>
        <v>18.725000000000001</v>
      </c>
      <c r="R1198" s="8">
        <f t="shared" si="185"/>
        <v>26.625</v>
      </c>
      <c r="S1198" s="8">
        <f t="shared" si="186"/>
        <v>23.675000000000001</v>
      </c>
      <c r="T1198" s="8">
        <f t="shared" si="187"/>
        <v>22.875</v>
      </c>
      <c r="U1198" s="7">
        <f t="shared" si="188"/>
        <v>23.008333333333336</v>
      </c>
      <c r="V1198" s="7">
        <f t="shared" si="189"/>
        <v>22.975000000000001</v>
      </c>
    </row>
    <row r="1199" spans="1:22" ht="13.5" x14ac:dyDescent="0.25">
      <c r="A1199" s="3">
        <f>RSI!A1199</f>
        <v>44057</v>
      </c>
      <c r="B1199" s="2">
        <f>RSI!B1199</f>
        <v>0.44</v>
      </c>
      <c r="C1199" s="2">
        <f>RSI!I1199</f>
        <v>45.337023146517488</v>
      </c>
      <c r="D1199" s="2">
        <f>MACD!E1199</f>
        <v>1.5286092472878265E-2</v>
      </c>
      <c r="E1199" s="2">
        <f>MACD!F1199</f>
        <v>1.1355062771151576E-2</v>
      </c>
      <c r="F1199" s="2">
        <f>'Moving Avg'!D1199</f>
        <v>0.44000000000000006</v>
      </c>
      <c r="G1199" s="2">
        <f>'Moving Avg'!F1199</f>
        <v>0.45499999999999996</v>
      </c>
      <c r="H1199" s="2">
        <f>'Moving Avg'!G1199</f>
        <v>0.42460000000000009</v>
      </c>
      <c r="I1199" s="2">
        <f>'Moving Avg'!H1199</f>
        <v>0.37809999999999994</v>
      </c>
      <c r="J1199" s="5" t="str">
        <f>OBV!F1199</f>
        <v>BULLISH</v>
      </c>
      <c r="K1199" s="5" t="str">
        <f>OBV!G1199</f>
        <v>NEUTRAL</v>
      </c>
      <c r="L1199" s="5" t="str">
        <f>OBV!H1199</f>
        <v>BULLISH DIVERGENCE</v>
      </c>
      <c r="M1199" s="7">
        <f t="shared" si="180"/>
        <v>25</v>
      </c>
      <c r="N1199" s="7">
        <f t="shared" si="181"/>
        <v>0</v>
      </c>
      <c r="O1199" s="7">
        <f t="shared" si="182"/>
        <v>50</v>
      </c>
      <c r="P1199" s="7">
        <f t="shared" si="183"/>
        <v>66.5</v>
      </c>
      <c r="Q1199" s="8">
        <f t="shared" si="184"/>
        <v>26.225000000000001</v>
      </c>
      <c r="R1199" s="8">
        <f t="shared" si="185"/>
        <v>39.125</v>
      </c>
      <c r="S1199" s="8">
        <f t="shared" si="186"/>
        <v>46.174999999999997</v>
      </c>
      <c r="T1199" s="8">
        <f t="shared" si="187"/>
        <v>35.375</v>
      </c>
      <c r="U1199" s="7">
        <f t="shared" si="188"/>
        <v>37.174999999999997</v>
      </c>
      <c r="V1199" s="7">
        <f t="shared" si="189"/>
        <v>36.724999999999994</v>
      </c>
    </row>
    <row r="1200" spans="1:22" ht="13.5" x14ac:dyDescent="0.25">
      <c r="A1200" s="3">
        <f>RSI!A1200</f>
        <v>44060</v>
      </c>
      <c r="B1200" s="2">
        <f>RSI!B1200</f>
        <v>0.43</v>
      </c>
      <c r="C1200" s="2">
        <f>RSI!I1200</f>
        <v>37.602697710299715</v>
      </c>
      <c r="D1200" s="2">
        <f>MACD!E1200</f>
        <v>1.4815823507308035E-2</v>
      </c>
      <c r="E1200" s="2">
        <f>MACD!F1200</f>
        <v>1.2047214918382867E-2</v>
      </c>
      <c r="F1200" s="2">
        <f>'Moving Avg'!D1200</f>
        <v>0.43600000000000005</v>
      </c>
      <c r="G1200" s="2">
        <f>'Moving Avg'!F1200</f>
        <v>0.45300000000000001</v>
      </c>
      <c r="H1200" s="2">
        <f>'Moving Avg'!G1200</f>
        <v>0.42660000000000009</v>
      </c>
      <c r="I1200" s="2">
        <f>'Moving Avg'!H1200</f>
        <v>0.37884999999999996</v>
      </c>
      <c r="J1200" s="5" t="str">
        <f>OBV!F1200</f>
        <v>BULLISH</v>
      </c>
      <c r="K1200" s="5" t="str">
        <f>OBV!G1200</f>
        <v>NEUTRAL</v>
      </c>
      <c r="L1200" s="5" t="str">
        <f>OBV!H1200</f>
        <v>BULLISH DIVERGENCE</v>
      </c>
      <c r="M1200" s="7">
        <f t="shared" si="180"/>
        <v>25</v>
      </c>
      <c r="N1200" s="7">
        <f t="shared" si="181"/>
        <v>0</v>
      </c>
      <c r="O1200" s="7">
        <f t="shared" si="182"/>
        <v>50</v>
      </c>
      <c r="P1200" s="7">
        <f t="shared" si="183"/>
        <v>66.5</v>
      </c>
      <c r="Q1200" s="8">
        <f t="shared" si="184"/>
        <v>26.225000000000001</v>
      </c>
      <c r="R1200" s="8">
        <f t="shared" si="185"/>
        <v>39.125</v>
      </c>
      <c r="S1200" s="8">
        <f t="shared" si="186"/>
        <v>46.174999999999997</v>
      </c>
      <c r="T1200" s="8">
        <f t="shared" si="187"/>
        <v>35.375</v>
      </c>
      <c r="U1200" s="7">
        <f t="shared" si="188"/>
        <v>37.174999999999997</v>
      </c>
      <c r="V1200" s="7">
        <f t="shared" si="189"/>
        <v>36.724999999999994</v>
      </c>
    </row>
    <row r="1201" spans="1:22" ht="13.5" x14ac:dyDescent="0.25">
      <c r="A1201" s="3">
        <f>RSI!A1201</f>
        <v>44061</v>
      </c>
      <c r="B1201" s="2">
        <f>RSI!B1201</f>
        <v>0.44</v>
      </c>
      <c r="C1201" s="2">
        <f>RSI!I1201</f>
        <v>47.287066324699012</v>
      </c>
      <c r="D1201" s="2">
        <f>MACD!E1201</f>
        <v>1.3765717354712437E-2</v>
      </c>
      <c r="E1201" s="2">
        <f>MACD!F1201</f>
        <v>1.2390915405648783E-2</v>
      </c>
      <c r="F1201" s="2">
        <f>'Moving Avg'!D1201</f>
        <v>0.43600000000000005</v>
      </c>
      <c r="G1201" s="2">
        <f>'Moving Avg'!F1201</f>
        <v>0.45150000000000007</v>
      </c>
      <c r="H1201" s="2">
        <f>'Moving Avg'!G1201</f>
        <v>0.42880000000000018</v>
      </c>
      <c r="I1201" s="2">
        <f>'Moving Avg'!H1201</f>
        <v>0.37959999999999994</v>
      </c>
      <c r="J1201" s="5" t="str">
        <f>OBV!F1201</f>
        <v>BULLISH</v>
      </c>
      <c r="K1201" s="5" t="str">
        <f>OBV!G1201</f>
        <v>NEUTRAL</v>
      </c>
      <c r="L1201" s="5" t="str">
        <f>OBV!H1201</f>
        <v>NEUTRAL</v>
      </c>
      <c r="M1201" s="7">
        <f t="shared" si="180"/>
        <v>25</v>
      </c>
      <c r="N1201" s="7">
        <f t="shared" si="181"/>
        <v>0</v>
      </c>
      <c r="O1201" s="7">
        <f t="shared" si="182"/>
        <v>50</v>
      </c>
      <c r="P1201" s="7">
        <f t="shared" si="183"/>
        <v>49.5</v>
      </c>
      <c r="Q1201" s="8">
        <f t="shared" si="184"/>
        <v>23.675000000000001</v>
      </c>
      <c r="R1201" s="8">
        <f t="shared" si="185"/>
        <v>34.875</v>
      </c>
      <c r="S1201" s="8">
        <f t="shared" si="186"/>
        <v>38.525000000000006</v>
      </c>
      <c r="T1201" s="8">
        <f t="shared" si="187"/>
        <v>31.125</v>
      </c>
      <c r="U1201" s="7">
        <f t="shared" si="188"/>
        <v>32.358333333333334</v>
      </c>
      <c r="V1201" s="7">
        <f t="shared" si="189"/>
        <v>32.049999999999997</v>
      </c>
    </row>
    <row r="1202" spans="1:22" ht="13.5" x14ac:dyDescent="0.25">
      <c r="A1202" s="3">
        <f>RSI!A1202</f>
        <v>44062</v>
      </c>
      <c r="B1202" s="2">
        <f>RSI!B1202</f>
        <v>0.44</v>
      </c>
      <c r="C1202" s="2">
        <f>RSI!I1202</f>
        <v>47.287066324699005</v>
      </c>
      <c r="D1202" s="2">
        <f>MACD!E1202</f>
        <v>1.2900070456186463E-2</v>
      </c>
      <c r="E1202" s="2">
        <f>MACD!F1202</f>
        <v>1.2492746415756319E-2</v>
      </c>
      <c r="F1202" s="2">
        <f>'Moving Avg'!D1202</f>
        <v>0.43600000000000005</v>
      </c>
      <c r="G1202" s="2">
        <f>'Moving Avg'!F1202</f>
        <v>0.45</v>
      </c>
      <c r="H1202" s="2">
        <f>'Moving Avg'!G1202</f>
        <v>0.43100000000000022</v>
      </c>
      <c r="I1202" s="2">
        <f>'Moving Avg'!H1202</f>
        <v>0.38034999999999991</v>
      </c>
      <c r="J1202" s="5" t="str">
        <f>OBV!F1202</f>
        <v>BULLISH</v>
      </c>
      <c r="K1202" s="5" t="str">
        <f>OBV!G1202</f>
        <v>NEUTRAL</v>
      </c>
      <c r="L1202" s="5" t="str">
        <f>OBV!H1202</f>
        <v>NEUTRAL</v>
      </c>
      <c r="M1202" s="7">
        <f t="shared" si="180"/>
        <v>25</v>
      </c>
      <c r="N1202" s="7">
        <f t="shared" si="181"/>
        <v>0</v>
      </c>
      <c r="O1202" s="7">
        <f t="shared" si="182"/>
        <v>50</v>
      </c>
      <c r="P1202" s="7">
        <f t="shared" si="183"/>
        <v>49.5</v>
      </c>
      <c r="Q1202" s="8">
        <f t="shared" si="184"/>
        <v>23.675000000000001</v>
      </c>
      <c r="R1202" s="8">
        <f t="shared" si="185"/>
        <v>34.875</v>
      </c>
      <c r="S1202" s="8">
        <f t="shared" si="186"/>
        <v>38.525000000000006</v>
      </c>
      <c r="T1202" s="8">
        <f t="shared" si="187"/>
        <v>31.125</v>
      </c>
      <c r="U1202" s="7">
        <f t="shared" si="188"/>
        <v>32.358333333333334</v>
      </c>
      <c r="V1202" s="7">
        <f t="shared" si="189"/>
        <v>32.049999999999997</v>
      </c>
    </row>
    <row r="1203" spans="1:22" ht="13.5" x14ac:dyDescent="0.25">
      <c r="A1203" s="3">
        <f>RSI!A1203</f>
        <v>44064</v>
      </c>
      <c r="B1203" s="2">
        <f>RSI!B1203</f>
        <v>0.44</v>
      </c>
      <c r="C1203" s="2">
        <f>RSI!I1203</f>
        <v>47.287066324699005</v>
      </c>
      <c r="D1203" s="2">
        <f>MACD!E1203</f>
        <v>1.2188807838182436E-2</v>
      </c>
      <c r="E1203" s="2">
        <f>MACD!F1203</f>
        <v>1.2431958700241542E-2</v>
      </c>
      <c r="F1203" s="2">
        <f>'Moving Avg'!D1203</f>
        <v>0.438</v>
      </c>
      <c r="G1203" s="2">
        <f>'Moving Avg'!F1203</f>
        <v>0.44850000000000001</v>
      </c>
      <c r="H1203" s="2">
        <f>'Moving Avg'!G1203</f>
        <v>0.43320000000000031</v>
      </c>
      <c r="I1203" s="2">
        <f>'Moving Avg'!H1203</f>
        <v>0.38109999999999983</v>
      </c>
      <c r="J1203" s="5" t="str">
        <f>OBV!F1203</f>
        <v>BULLISH</v>
      </c>
      <c r="K1203" s="5" t="str">
        <f>OBV!G1203</f>
        <v>NEUTRAL</v>
      </c>
      <c r="L1203" s="5" t="str">
        <f>OBV!H1203</f>
        <v>CONFIRMED BULLISH</v>
      </c>
      <c r="M1203" s="7">
        <f t="shared" si="180"/>
        <v>25</v>
      </c>
      <c r="N1203" s="7">
        <f t="shared" si="181"/>
        <v>45</v>
      </c>
      <c r="O1203" s="7">
        <f t="shared" si="182"/>
        <v>50</v>
      </c>
      <c r="P1203" s="7">
        <f t="shared" si="183"/>
        <v>83.5</v>
      </c>
      <c r="Q1203" s="8">
        <f t="shared" si="184"/>
        <v>44.524999999999999</v>
      </c>
      <c r="R1203" s="8">
        <f t="shared" si="185"/>
        <v>52.375</v>
      </c>
      <c r="S1203" s="8">
        <f t="shared" si="186"/>
        <v>60.575000000000003</v>
      </c>
      <c r="T1203" s="8">
        <f t="shared" si="187"/>
        <v>50.875</v>
      </c>
      <c r="U1203" s="7">
        <f t="shared" si="188"/>
        <v>52.491666666666674</v>
      </c>
      <c r="V1203" s="7">
        <f t="shared" si="189"/>
        <v>52.087500000000006</v>
      </c>
    </row>
    <row r="1204" spans="1:22" ht="13.5" x14ac:dyDescent="0.25">
      <c r="A1204" s="3">
        <f>RSI!A1204</f>
        <v>44067</v>
      </c>
      <c r="B1204" s="2">
        <f>RSI!B1204</f>
        <v>0.43</v>
      </c>
      <c r="C1204" s="2">
        <f>RSI!I1204</f>
        <v>39.608976798648825</v>
      </c>
      <c r="D1204" s="2">
        <f>MACD!E1204</f>
        <v>1.234734786295788E-2</v>
      </c>
      <c r="E1204" s="2">
        <f>MACD!F1204</f>
        <v>1.241503653278481E-2</v>
      </c>
      <c r="F1204" s="2">
        <f>'Moving Avg'!D1204</f>
        <v>0.43600000000000005</v>
      </c>
      <c r="G1204" s="2">
        <f>'Moving Avg'!F1204</f>
        <v>0.44650000000000006</v>
      </c>
      <c r="H1204" s="2">
        <f>'Moving Avg'!G1204</f>
        <v>0.43520000000000031</v>
      </c>
      <c r="I1204" s="2">
        <f>'Moving Avg'!H1204</f>
        <v>0.38184999999999986</v>
      </c>
      <c r="J1204" s="5" t="str">
        <f>OBV!F1204</f>
        <v>BULLISH</v>
      </c>
      <c r="K1204" s="5" t="str">
        <f>OBV!G1204</f>
        <v>NEUTRAL</v>
      </c>
      <c r="L1204" s="5" t="str">
        <f>OBV!H1204</f>
        <v>BULLISH DIVERGENCE</v>
      </c>
      <c r="M1204" s="7">
        <f t="shared" si="180"/>
        <v>25</v>
      </c>
      <c r="N1204" s="7">
        <f t="shared" si="181"/>
        <v>45</v>
      </c>
      <c r="O1204" s="7">
        <f t="shared" si="182"/>
        <v>50</v>
      </c>
      <c r="P1204" s="7">
        <f t="shared" si="183"/>
        <v>66.5</v>
      </c>
      <c r="Q1204" s="8">
        <f t="shared" si="184"/>
        <v>41.975000000000001</v>
      </c>
      <c r="R1204" s="8">
        <f t="shared" si="185"/>
        <v>48.125</v>
      </c>
      <c r="S1204" s="8">
        <f t="shared" si="186"/>
        <v>52.924999999999997</v>
      </c>
      <c r="T1204" s="8">
        <f t="shared" si="187"/>
        <v>46.625</v>
      </c>
      <c r="U1204" s="7">
        <f t="shared" si="188"/>
        <v>47.67499999999999</v>
      </c>
      <c r="V1204" s="7">
        <f t="shared" si="189"/>
        <v>47.412499999999994</v>
      </c>
    </row>
    <row r="1205" spans="1:22" ht="13.5" x14ac:dyDescent="0.25">
      <c r="A1205" s="3">
        <f>RSI!A1205</f>
        <v>44068</v>
      </c>
      <c r="B1205" s="2">
        <f>RSI!B1205</f>
        <v>0.42</v>
      </c>
      <c r="C1205" s="2">
        <f>RSI!I1205</f>
        <v>33.713726568974366</v>
      </c>
      <c r="D1205" s="2">
        <f>MACD!E1205</f>
        <v>1.3299510584785235E-2</v>
      </c>
      <c r="E1205" s="2">
        <f>MACD!F1205</f>
        <v>1.2591931343184896E-2</v>
      </c>
      <c r="F1205" s="2">
        <f>'Moving Avg'!D1205</f>
        <v>0.434</v>
      </c>
      <c r="G1205" s="2">
        <f>'Moving Avg'!F1205</f>
        <v>0.44450000000000012</v>
      </c>
      <c r="H1205" s="2">
        <f>'Moving Avg'!G1205</f>
        <v>0.43700000000000033</v>
      </c>
      <c r="I1205" s="2">
        <f>'Moving Avg'!H1205</f>
        <v>0.38254999999999995</v>
      </c>
      <c r="J1205" s="5" t="str">
        <f>OBV!F1205</f>
        <v>BULLISH</v>
      </c>
      <c r="K1205" s="5" t="str">
        <f>OBV!G1205</f>
        <v>NEUTRAL</v>
      </c>
      <c r="L1205" s="5" t="str">
        <f>OBV!H1205</f>
        <v>BULLISH DIVERGENCE</v>
      </c>
      <c r="M1205" s="7">
        <f t="shared" si="180"/>
        <v>25</v>
      </c>
      <c r="N1205" s="7">
        <f t="shared" si="181"/>
        <v>0</v>
      </c>
      <c r="O1205" s="7">
        <f t="shared" si="182"/>
        <v>50</v>
      </c>
      <c r="P1205" s="7">
        <f t="shared" si="183"/>
        <v>66.5</v>
      </c>
      <c r="Q1205" s="8">
        <f t="shared" si="184"/>
        <v>26.225000000000001</v>
      </c>
      <c r="R1205" s="8">
        <f t="shared" si="185"/>
        <v>39.125</v>
      </c>
      <c r="S1205" s="8">
        <f t="shared" si="186"/>
        <v>46.174999999999997</v>
      </c>
      <c r="T1205" s="8">
        <f t="shared" si="187"/>
        <v>35.375</v>
      </c>
      <c r="U1205" s="7">
        <f t="shared" si="188"/>
        <v>37.174999999999997</v>
      </c>
      <c r="V1205" s="7">
        <f t="shared" si="189"/>
        <v>36.724999999999994</v>
      </c>
    </row>
    <row r="1206" spans="1:22" ht="13.5" x14ac:dyDescent="0.25">
      <c r="A1206" s="3">
        <f>RSI!A1206</f>
        <v>44069</v>
      </c>
      <c r="B1206" s="2">
        <f>RSI!B1206</f>
        <v>0.41</v>
      </c>
      <c r="C1206" s="2">
        <f>RSI!I1206</f>
        <v>29.05641462440866</v>
      </c>
      <c r="D1206" s="2">
        <f>MACD!E1206</f>
        <v>1.3438105189239324E-2</v>
      </c>
      <c r="E1206" s="2">
        <f>MACD!F1206</f>
        <v>1.2761166112395783E-2</v>
      </c>
      <c r="F1206" s="2">
        <f>'Moving Avg'!D1206</f>
        <v>0.42800000000000005</v>
      </c>
      <c r="G1206" s="2">
        <f>'Moving Avg'!F1206</f>
        <v>0.44200000000000017</v>
      </c>
      <c r="H1206" s="2">
        <f>'Moving Avg'!G1206</f>
        <v>0.43860000000000032</v>
      </c>
      <c r="I1206" s="2">
        <f>'Moving Avg'!H1206</f>
        <v>0.38319999999999993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  <c r="M1206" s="7">
        <f t="shared" si="180"/>
        <v>50</v>
      </c>
      <c r="N1206" s="7">
        <f t="shared" si="181"/>
        <v>0</v>
      </c>
      <c r="O1206" s="7">
        <f t="shared" si="182"/>
        <v>50</v>
      </c>
      <c r="P1206" s="7">
        <f t="shared" si="183"/>
        <v>16.5</v>
      </c>
      <c r="Q1206" s="8">
        <f t="shared" si="184"/>
        <v>27.475000000000001</v>
      </c>
      <c r="R1206" s="8">
        <f t="shared" si="185"/>
        <v>31.625</v>
      </c>
      <c r="S1206" s="8">
        <f t="shared" si="186"/>
        <v>27.425000000000001</v>
      </c>
      <c r="T1206" s="8">
        <f t="shared" si="187"/>
        <v>29.125</v>
      </c>
      <c r="U1206" s="7">
        <f t="shared" si="188"/>
        <v>28.841666666666669</v>
      </c>
      <c r="V1206" s="7">
        <f t="shared" si="189"/>
        <v>28.912500000000001</v>
      </c>
    </row>
    <row r="1207" spans="1:22" ht="13.5" x14ac:dyDescent="0.25">
      <c r="A1207" s="3">
        <f>RSI!A1207</f>
        <v>44070</v>
      </c>
      <c r="B1207" s="2">
        <f>RSI!B1207</f>
        <v>0.4</v>
      </c>
      <c r="C1207" s="2">
        <f>RSI!I1207</f>
        <v>25.29351647802217</v>
      </c>
      <c r="D1207" s="2">
        <f>MACD!E1207</f>
        <v>1.4476170988293291E-2</v>
      </c>
      <c r="E1207" s="2">
        <f>MACD!F1207</f>
        <v>1.3104167087575285E-2</v>
      </c>
      <c r="F1207" s="2">
        <f>'Moving Avg'!D1207</f>
        <v>0.42000000000000004</v>
      </c>
      <c r="G1207" s="2">
        <f>'Moving Avg'!F1207</f>
        <v>0.43900000000000006</v>
      </c>
      <c r="H1207" s="2">
        <f>'Moving Avg'!G1207</f>
        <v>0.44000000000000034</v>
      </c>
      <c r="I1207" s="2">
        <f>'Moving Avg'!H1207</f>
        <v>0.38379999999999997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  <c r="M1207" s="7">
        <f t="shared" si="180"/>
        <v>50</v>
      </c>
      <c r="N1207" s="7">
        <f t="shared" si="181"/>
        <v>0</v>
      </c>
      <c r="O1207" s="7">
        <f t="shared" si="182"/>
        <v>50</v>
      </c>
      <c r="P1207" s="7">
        <f t="shared" si="183"/>
        <v>16.5</v>
      </c>
      <c r="Q1207" s="8">
        <f t="shared" si="184"/>
        <v>27.475000000000001</v>
      </c>
      <c r="R1207" s="8">
        <f t="shared" si="185"/>
        <v>31.625</v>
      </c>
      <c r="S1207" s="8">
        <f t="shared" si="186"/>
        <v>27.425000000000001</v>
      </c>
      <c r="T1207" s="8">
        <f t="shared" si="187"/>
        <v>29.125</v>
      </c>
      <c r="U1207" s="7">
        <f t="shared" si="188"/>
        <v>28.841666666666669</v>
      </c>
      <c r="V1207" s="7">
        <f t="shared" si="189"/>
        <v>28.912500000000001</v>
      </c>
    </row>
    <row r="1208" spans="1:22" ht="13.5" x14ac:dyDescent="0.25">
      <c r="A1208" s="3">
        <f>RSI!A1208</f>
        <v>44071</v>
      </c>
      <c r="B1208" s="2">
        <f>RSI!B1208</f>
        <v>0.4</v>
      </c>
      <c r="C1208" s="2">
        <f>RSI!I1208</f>
        <v>25.29351647802217</v>
      </c>
      <c r="D1208" s="2">
        <f>MACD!E1208</f>
        <v>1.4041878711332223E-2</v>
      </c>
      <c r="E1208" s="2">
        <f>MACD!F1208</f>
        <v>1.3291709412326673E-2</v>
      </c>
      <c r="F1208" s="2">
        <f>'Moving Avg'!D1208</f>
        <v>0.41200000000000003</v>
      </c>
      <c r="G1208" s="2">
        <f>'Moving Avg'!F1208</f>
        <v>0.43600000000000011</v>
      </c>
      <c r="H1208" s="2">
        <f>'Moving Avg'!G1208</f>
        <v>0.44120000000000026</v>
      </c>
      <c r="I1208" s="2">
        <f>'Moving Avg'!H1208</f>
        <v>0.38439999999999996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50</v>
      </c>
      <c r="N1208" s="7">
        <f t="shared" si="181"/>
        <v>0</v>
      </c>
      <c r="O1208" s="7">
        <f t="shared" si="182"/>
        <v>50</v>
      </c>
      <c r="P1208" s="7">
        <f t="shared" si="183"/>
        <v>16.5</v>
      </c>
      <c r="Q1208" s="8">
        <f t="shared" si="184"/>
        <v>27.475000000000001</v>
      </c>
      <c r="R1208" s="8">
        <f t="shared" si="185"/>
        <v>31.625</v>
      </c>
      <c r="S1208" s="8">
        <f t="shared" si="186"/>
        <v>27.425000000000001</v>
      </c>
      <c r="T1208" s="8">
        <f t="shared" si="187"/>
        <v>29.125</v>
      </c>
      <c r="U1208" s="7">
        <f t="shared" si="188"/>
        <v>28.841666666666669</v>
      </c>
      <c r="V1208" s="7">
        <f t="shared" si="189"/>
        <v>28.912500000000001</v>
      </c>
    </row>
    <row r="1209" spans="1:22" ht="13.5" x14ac:dyDescent="0.25">
      <c r="A1209" s="3">
        <f>RSI!A1209</f>
        <v>44074</v>
      </c>
      <c r="B1209" s="2">
        <f>RSI!B1209</f>
        <v>0.4</v>
      </c>
      <c r="C1209" s="2">
        <f>RSI!I1209</f>
        <v>25.29351647802217</v>
      </c>
      <c r="D1209" s="2">
        <f>MACD!E1209</f>
        <v>1.5421941699908737E-2</v>
      </c>
      <c r="E1209" s="2">
        <f>MACD!F1209</f>
        <v>1.3717755869843088E-2</v>
      </c>
      <c r="F1209" s="2">
        <f>'Moving Avg'!D1209</f>
        <v>0.40599999999999997</v>
      </c>
      <c r="G1209" s="2">
        <f>'Moving Avg'!F1209</f>
        <v>0.43300000000000011</v>
      </c>
      <c r="H1209" s="2">
        <f>'Moving Avg'!G1209</f>
        <v>0.44220000000000026</v>
      </c>
      <c r="I1209" s="2">
        <f>'Moving Avg'!H1209</f>
        <v>0.38500000000000006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  <c r="M1209" s="7">
        <f t="shared" si="180"/>
        <v>50</v>
      </c>
      <c r="N1209" s="7">
        <f t="shared" si="181"/>
        <v>0</v>
      </c>
      <c r="O1209" s="7">
        <f t="shared" si="182"/>
        <v>50</v>
      </c>
      <c r="P1209" s="7">
        <f t="shared" si="183"/>
        <v>16.5</v>
      </c>
      <c r="Q1209" s="8">
        <f t="shared" si="184"/>
        <v>27.475000000000001</v>
      </c>
      <c r="R1209" s="8">
        <f t="shared" si="185"/>
        <v>31.625</v>
      </c>
      <c r="S1209" s="8">
        <f t="shared" si="186"/>
        <v>27.425000000000001</v>
      </c>
      <c r="T1209" s="8">
        <f t="shared" si="187"/>
        <v>29.125</v>
      </c>
      <c r="U1209" s="7">
        <f t="shared" si="188"/>
        <v>28.841666666666669</v>
      </c>
      <c r="V1209" s="7">
        <f t="shared" si="189"/>
        <v>28.912500000000001</v>
      </c>
    </row>
    <row r="1210" spans="1:22" ht="13.5" x14ac:dyDescent="0.25">
      <c r="A1210" s="3">
        <f>RSI!A1210</f>
        <v>44075</v>
      </c>
      <c r="B1210" s="2">
        <f>RSI!B1210</f>
        <v>0.41</v>
      </c>
      <c r="C1210" s="2">
        <f>RSI!I1210</f>
        <v>35.694669045137346</v>
      </c>
      <c r="D1210" s="2">
        <f>MACD!E1210</f>
        <v>1.4504077184407105E-2</v>
      </c>
      <c r="E1210" s="2">
        <f>MACD!F1210</f>
        <v>1.3875020132755891E-2</v>
      </c>
      <c r="F1210" s="2">
        <f>'Moving Avg'!D1210</f>
        <v>0.40400000000000003</v>
      </c>
      <c r="G1210" s="2">
        <f>'Moving Avg'!F1210</f>
        <v>0.43100000000000005</v>
      </c>
      <c r="H1210" s="2">
        <f>'Moving Avg'!G1210</f>
        <v>0.44300000000000017</v>
      </c>
      <c r="I1210" s="2">
        <f>'Moving Avg'!H1210</f>
        <v>0.38569999999999999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  <c r="M1210" s="7">
        <f t="shared" si="180"/>
        <v>25</v>
      </c>
      <c r="N1210" s="7">
        <f t="shared" si="181"/>
        <v>0</v>
      </c>
      <c r="O1210" s="7">
        <f t="shared" si="182"/>
        <v>50</v>
      </c>
      <c r="P1210" s="7">
        <f t="shared" si="183"/>
        <v>16.5</v>
      </c>
      <c r="Q1210" s="8">
        <f t="shared" si="184"/>
        <v>18.725000000000001</v>
      </c>
      <c r="R1210" s="8">
        <f t="shared" si="185"/>
        <v>26.625</v>
      </c>
      <c r="S1210" s="8">
        <f t="shared" si="186"/>
        <v>23.675000000000001</v>
      </c>
      <c r="T1210" s="8">
        <f t="shared" si="187"/>
        <v>22.875</v>
      </c>
      <c r="U1210" s="7">
        <f t="shared" si="188"/>
        <v>23.008333333333336</v>
      </c>
      <c r="V1210" s="7">
        <f t="shared" si="189"/>
        <v>22.975000000000001</v>
      </c>
    </row>
    <row r="1211" spans="1:22" ht="13.5" x14ac:dyDescent="0.25">
      <c r="A1211" s="3">
        <f>RSI!A1211</f>
        <v>44076</v>
      </c>
      <c r="B1211" s="2">
        <f>RSI!B1211</f>
        <v>0.41</v>
      </c>
      <c r="C1211" s="2">
        <f>RSI!I1211</f>
        <v>35.694669045137346</v>
      </c>
      <c r="D1211" s="2">
        <f>MACD!E1211</f>
        <v>1.5386045701499429E-2</v>
      </c>
      <c r="E1211" s="2">
        <f>MACD!F1211</f>
        <v>1.41772252465046E-2</v>
      </c>
      <c r="F1211" s="2">
        <f>'Moving Avg'!D1211</f>
        <v>0.40400000000000003</v>
      </c>
      <c r="G1211" s="2">
        <f>'Moving Avg'!F1211</f>
        <v>0.4290000000000001</v>
      </c>
      <c r="H1211" s="2">
        <f>'Moving Avg'!G1211</f>
        <v>0.44340000000000018</v>
      </c>
      <c r="I1211" s="2">
        <f>'Moving Avg'!H1211</f>
        <v>0.38640000000000002</v>
      </c>
      <c r="J1211" s="5" t="str">
        <f>OBV!F1211</f>
        <v>BEARISH</v>
      </c>
      <c r="K1211" s="5" t="str">
        <f>OBV!G1211</f>
        <v>NEUTRAL</v>
      </c>
      <c r="L1211" s="5" t="str">
        <f>OBV!H1211</f>
        <v>NEUTRAL</v>
      </c>
      <c r="M1211" s="7">
        <f t="shared" si="180"/>
        <v>25</v>
      </c>
      <c r="N1211" s="7">
        <f t="shared" si="181"/>
        <v>0</v>
      </c>
      <c r="O1211" s="7">
        <f t="shared" si="182"/>
        <v>50</v>
      </c>
      <c r="P1211" s="7">
        <f t="shared" si="183"/>
        <v>16.5</v>
      </c>
      <c r="Q1211" s="8">
        <f t="shared" si="184"/>
        <v>18.725000000000001</v>
      </c>
      <c r="R1211" s="8">
        <f t="shared" si="185"/>
        <v>26.625</v>
      </c>
      <c r="S1211" s="8">
        <f t="shared" si="186"/>
        <v>23.675000000000001</v>
      </c>
      <c r="T1211" s="8">
        <f t="shared" si="187"/>
        <v>22.875</v>
      </c>
      <c r="U1211" s="7">
        <f t="shared" si="188"/>
        <v>23.008333333333336</v>
      </c>
      <c r="V1211" s="7">
        <f t="shared" si="189"/>
        <v>22.975000000000001</v>
      </c>
    </row>
    <row r="1212" spans="1:22" ht="13.5" x14ac:dyDescent="0.25">
      <c r="A1212" s="3">
        <f>RSI!A1212</f>
        <v>44077</v>
      </c>
      <c r="B1212" s="2">
        <f>RSI!B1212</f>
        <v>0.4</v>
      </c>
      <c r="C1212" s="2">
        <f>RSI!I1212</f>
        <v>30.732314323238</v>
      </c>
      <c r="D1212" s="2">
        <f>MACD!E1212</f>
        <v>1.6984328206896604E-2</v>
      </c>
      <c r="E1212" s="2">
        <f>MACD!F1212</f>
        <v>1.4738645838583E-2</v>
      </c>
      <c r="F1212" s="2">
        <f>'Moving Avg'!D1212</f>
        <v>0.40400000000000003</v>
      </c>
      <c r="G1212" s="2">
        <f>'Moving Avg'!F1212</f>
        <v>0.42650000000000005</v>
      </c>
      <c r="H1212" s="2">
        <f>'Moving Avg'!G1212</f>
        <v>0.44320000000000009</v>
      </c>
      <c r="I1212" s="2">
        <f>'Moving Avg'!H1212</f>
        <v>0.38705000000000006</v>
      </c>
      <c r="J1212" s="5" t="str">
        <f>OBV!F1212</f>
        <v>BEARISH</v>
      </c>
      <c r="K1212" s="5" t="str">
        <f>OBV!G1212</f>
        <v>NEUTRAL</v>
      </c>
      <c r="L1212" s="5" t="str">
        <f>OBV!H1212</f>
        <v>NEUTRAL</v>
      </c>
      <c r="M1212" s="7">
        <f t="shared" si="180"/>
        <v>25</v>
      </c>
      <c r="N1212" s="7">
        <f t="shared" si="181"/>
        <v>0</v>
      </c>
      <c r="O1212" s="7">
        <f t="shared" si="182"/>
        <v>50</v>
      </c>
      <c r="P1212" s="7">
        <f t="shared" si="183"/>
        <v>16.5</v>
      </c>
      <c r="Q1212" s="8">
        <f t="shared" si="184"/>
        <v>18.725000000000001</v>
      </c>
      <c r="R1212" s="8">
        <f t="shared" si="185"/>
        <v>26.625</v>
      </c>
      <c r="S1212" s="8">
        <f t="shared" si="186"/>
        <v>23.675000000000001</v>
      </c>
      <c r="T1212" s="8">
        <f t="shared" si="187"/>
        <v>22.875</v>
      </c>
      <c r="U1212" s="7">
        <f t="shared" si="188"/>
        <v>23.008333333333336</v>
      </c>
      <c r="V1212" s="7">
        <f t="shared" si="189"/>
        <v>22.975000000000001</v>
      </c>
    </row>
    <row r="1213" spans="1:22" ht="13.5" x14ac:dyDescent="0.25">
      <c r="A1213" s="3">
        <f>RSI!A1213</f>
        <v>44078</v>
      </c>
      <c r="B1213" s="2">
        <f>RSI!B1213</f>
        <v>0.39</v>
      </c>
      <c r="C1213" s="2">
        <f>RSI!I1213</f>
        <v>26.730345495930138</v>
      </c>
      <c r="D1213" s="2">
        <f>MACD!E1213</f>
        <v>1.9239571443810055E-2</v>
      </c>
      <c r="E1213" s="2">
        <f>MACD!F1213</f>
        <v>1.5638830959628411E-2</v>
      </c>
      <c r="F1213" s="2">
        <f>'Moving Avg'!D1213</f>
        <v>0.40200000000000002</v>
      </c>
      <c r="G1213" s="2">
        <f>'Moving Avg'!F1213</f>
        <v>0.4235000000000001</v>
      </c>
      <c r="H1213" s="2">
        <f>'Moving Avg'!G1213</f>
        <v>0.44240000000000002</v>
      </c>
      <c r="I1213" s="2">
        <f>'Moving Avg'!H1213</f>
        <v>0.38765000000000005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  <c r="M1213" s="7">
        <f t="shared" si="180"/>
        <v>50</v>
      </c>
      <c r="N1213" s="7">
        <f t="shared" si="181"/>
        <v>0</v>
      </c>
      <c r="O1213" s="7">
        <f t="shared" si="182"/>
        <v>50</v>
      </c>
      <c r="P1213" s="7">
        <f t="shared" si="183"/>
        <v>16.5</v>
      </c>
      <c r="Q1213" s="8">
        <f t="shared" si="184"/>
        <v>27.475000000000001</v>
      </c>
      <c r="R1213" s="8">
        <f t="shared" si="185"/>
        <v>31.625</v>
      </c>
      <c r="S1213" s="8">
        <f t="shared" si="186"/>
        <v>27.425000000000001</v>
      </c>
      <c r="T1213" s="8">
        <f t="shared" si="187"/>
        <v>29.125</v>
      </c>
      <c r="U1213" s="7">
        <f t="shared" si="188"/>
        <v>28.841666666666669</v>
      </c>
      <c r="V1213" s="7">
        <f t="shared" si="189"/>
        <v>28.912500000000001</v>
      </c>
    </row>
    <row r="1214" spans="1:22" ht="13.5" x14ac:dyDescent="0.25">
      <c r="A1214" s="3">
        <f>RSI!A1214</f>
        <v>44081</v>
      </c>
      <c r="B1214" s="2">
        <f>RSI!B1214</f>
        <v>0.39</v>
      </c>
      <c r="C1214" s="2">
        <f>RSI!I1214</f>
        <v>26.730345495930138</v>
      </c>
      <c r="D1214" s="2">
        <f>MACD!E1214</f>
        <v>1.9818584561690278E-2</v>
      </c>
      <c r="E1214" s="2">
        <f>MACD!F1214</f>
        <v>1.6474781680040785E-2</v>
      </c>
      <c r="F1214" s="2">
        <f>'Moving Avg'!D1214</f>
        <v>0.4</v>
      </c>
      <c r="G1214" s="2">
        <f>'Moving Avg'!F1214</f>
        <v>0.4205000000000001</v>
      </c>
      <c r="H1214" s="2">
        <f>'Moving Avg'!G1214</f>
        <v>0.44120000000000004</v>
      </c>
      <c r="I1214" s="2">
        <f>'Moving Avg'!H1214</f>
        <v>0.38825000000000004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50</v>
      </c>
      <c r="N1214" s="7">
        <f t="shared" si="181"/>
        <v>0</v>
      </c>
      <c r="O1214" s="7">
        <f t="shared" si="182"/>
        <v>50</v>
      </c>
      <c r="P1214" s="7">
        <f t="shared" si="183"/>
        <v>16.5</v>
      </c>
      <c r="Q1214" s="8">
        <f t="shared" si="184"/>
        <v>27.475000000000001</v>
      </c>
      <c r="R1214" s="8">
        <f t="shared" si="185"/>
        <v>31.625</v>
      </c>
      <c r="S1214" s="8">
        <f t="shared" si="186"/>
        <v>27.425000000000001</v>
      </c>
      <c r="T1214" s="8">
        <f t="shared" si="187"/>
        <v>29.125</v>
      </c>
      <c r="U1214" s="7">
        <f t="shared" si="188"/>
        <v>28.841666666666669</v>
      </c>
      <c r="V1214" s="7">
        <f t="shared" si="189"/>
        <v>28.912500000000001</v>
      </c>
    </row>
    <row r="1215" spans="1:22" ht="13.5" x14ac:dyDescent="0.25">
      <c r="A1215" s="3">
        <f>RSI!A1215</f>
        <v>44082</v>
      </c>
      <c r="B1215" s="2">
        <f>RSI!B1215</f>
        <v>0.4</v>
      </c>
      <c r="C1215" s="2">
        <f>RSI!I1215</f>
        <v>36.343973776683107</v>
      </c>
      <c r="D1215" s="2">
        <f>MACD!E1215</f>
        <v>1.8223012678984629E-2</v>
      </c>
      <c r="E1215" s="2">
        <f>MACD!F1215</f>
        <v>1.6824427879829552E-2</v>
      </c>
      <c r="F1215" s="2">
        <f>'Moving Avg'!D1215</f>
        <v>0.39800000000000002</v>
      </c>
      <c r="G1215" s="2">
        <f>'Moving Avg'!F1215</f>
        <v>0.41800000000000004</v>
      </c>
      <c r="H1215" s="2">
        <f>'Moving Avg'!G1215</f>
        <v>0.44019999999999998</v>
      </c>
      <c r="I1215" s="2">
        <f>'Moving Avg'!H1215</f>
        <v>0.38890000000000008</v>
      </c>
      <c r="J1215" s="5" t="str">
        <f>OBV!F1215</f>
        <v>BULLISH</v>
      </c>
      <c r="K1215" s="5" t="str">
        <f>OBV!G1215</f>
        <v>WEAK</v>
      </c>
      <c r="L1215" s="5" t="str">
        <f>OBV!H1215</f>
        <v>BULLISH DIVERGENCE</v>
      </c>
      <c r="M1215" s="7">
        <f t="shared" si="180"/>
        <v>25</v>
      </c>
      <c r="N1215" s="7">
        <f t="shared" si="181"/>
        <v>0</v>
      </c>
      <c r="O1215" s="7">
        <f t="shared" si="182"/>
        <v>50</v>
      </c>
      <c r="P1215" s="7">
        <f t="shared" si="183"/>
        <v>50</v>
      </c>
      <c r="Q1215" s="8">
        <f t="shared" si="184"/>
        <v>23.75</v>
      </c>
      <c r="R1215" s="8">
        <f t="shared" si="185"/>
        <v>35</v>
      </c>
      <c r="S1215" s="8">
        <f t="shared" si="186"/>
        <v>38.75</v>
      </c>
      <c r="T1215" s="8">
        <f t="shared" si="187"/>
        <v>31.25</v>
      </c>
      <c r="U1215" s="7">
        <f t="shared" si="188"/>
        <v>32.5</v>
      </c>
      <c r="V1215" s="7">
        <f t="shared" si="189"/>
        <v>32.1875</v>
      </c>
    </row>
    <row r="1216" spans="1:22" ht="13.5" x14ac:dyDescent="0.25">
      <c r="A1216" s="3">
        <f>RSI!A1216</f>
        <v>44083</v>
      </c>
      <c r="B1216" s="2">
        <f>RSI!B1216</f>
        <v>0.4</v>
      </c>
      <c r="C1216" s="2">
        <f>RSI!I1216</f>
        <v>36.343973776683107</v>
      </c>
      <c r="D1216" s="2">
        <f>MACD!E1216</f>
        <v>1.5454709777389164E-2</v>
      </c>
      <c r="E1216" s="2">
        <f>MACD!F1216</f>
        <v>1.6550484259341476E-2</v>
      </c>
      <c r="F1216" s="2">
        <f>'Moving Avg'!D1216</f>
        <v>0.39600000000000002</v>
      </c>
      <c r="G1216" s="2">
        <f>'Moving Avg'!F1216</f>
        <v>0.41600000000000009</v>
      </c>
      <c r="H1216" s="2">
        <f>'Moving Avg'!G1216</f>
        <v>0.43919999999999987</v>
      </c>
      <c r="I1216" s="2">
        <f>'Moving Avg'!H1216</f>
        <v>0.38955000000000012</v>
      </c>
      <c r="J1216" s="5" t="str">
        <f>OBV!F1216</f>
        <v>BULLISH</v>
      </c>
      <c r="K1216" s="5" t="str">
        <f>OBV!G1216</f>
        <v>WEAK</v>
      </c>
      <c r="L1216" s="5" t="str">
        <f>OBV!H1216</f>
        <v>BULLISH DIVERGENCE</v>
      </c>
      <c r="M1216" s="7">
        <f t="shared" si="180"/>
        <v>25</v>
      </c>
      <c r="N1216" s="7">
        <f t="shared" si="181"/>
        <v>45</v>
      </c>
      <c r="O1216" s="7">
        <f t="shared" si="182"/>
        <v>50</v>
      </c>
      <c r="P1216" s="7">
        <f t="shared" si="183"/>
        <v>50</v>
      </c>
      <c r="Q1216" s="8">
        <f t="shared" si="184"/>
        <v>39.5</v>
      </c>
      <c r="R1216" s="8">
        <f t="shared" si="185"/>
        <v>44</v>
      </c>
      <c r="S1216" s="8">
        <f t="shared" si="186"/>
        <v>45.5</v>
      </c>
      <c r="T1216" s="8">
        <f t="shared" si="187"/>
        <v>42.5</v>
      </c>
      <c r="U1216" s="7">
        <f t="shared" si="188"/>
        <v>43</v>
      </c>
      <c r="V1216" s="7">
        <f t="shared" si="189"/>
        <v>42.875</v>
      </c>
    </row>
    <row r="1217" spans="1:22" ht="13.5" x14ac:dyDescent="0.25">
      <c r="A1217" s="3">
        <f>RSI!A1217</f>
        <v>44084</v>
      </c>
      <c r="B1217" s="2">
        <f>RSI!B1217</f>
        <v>0.39</v>
      </c>
      <c r="C1217" s="2">
        <f>RSI!I1217</f>
        <v>31.543899773616033</v>
      </c>
      <c r="D1217" s="2">
        <f>MACD!E1217</f>
        <v>1.2425928760157523E-2</v>
      </c>
      <c r="E1217" s="2">
        <f>MACD!F1217</f>
        <v>1.5725573159504687E-2</v>
      </c>
      <c r="F1217" s="2">
        <f>'Moving Avg'!D1217</f>
        <v>0.39400000000000002</v>
      </c>
      <c r="G1217" s="2">
        <f>'Moving Avg'!F1217</f>
        <v>0.41350000000000009</v>
      </c>
      <c r="H1217" s="2">
        <f>'Moving Avg'!G1217</f>
        <v>0.43799999999999983</v>
      </c>
      <c r="I1217" s="2">
        <f>'Moving Avg'!H1217</f>
        <v>0.39010000000000011</v>
      </c>
      <c r="J1217" s="5" t="str">
        <f>OBV!F1217</f>
        <v>BULLISH</v>
      </c>
      <c r="K1217" s="5" t="str">
        <f>OBV!G1217</f>
        <v>WEAK</v>
      </c>
      <c r="L1217" s="5" t="str">
        <f>OBV!H1217</f>
        <v>BULLISH DIVERGENCE</v>
      </c>
      <c r="M1217" s="7">
        <f t="shared" si="180"/>
        <v>25</v>
      </c>
      <c r="N1217" s="7">
        <f t="shared" si="181"/>
        <v>45</v>
      </c>
      <c r="O1217" s="7">
        <f t="shared" si="182"/>
        <v>50</v>
      </c>
      <c r="P1217" s="7">
        <f t="shared" si="183"/>
        <v>50</v>
      </c>
      <c r="Q1217" s="8">
        <f t="shared" si="184"/>
        <v>39.5</v>
      </c>
      <c r="R1217" s="8">
        <f t="shared" si="185"/>
        <v>44</v>
      </c>
      <c r="S1217" s="8">
        <f t="shared" si="186"/>
        <v>45.5</v>
      </c>
      <c r="T1217" s="8">
        <f t="shared" si="187"/>
        <v>42.5</v>
      </c>
      <c r="U1217" s="7">
        <f t="shared" si="188"/>
        <v>43</v>
      </c>
      <c r="V1217" s="7">
        <f t="shared" si="189"/>
        <v>42.875</v>
      </c>
    </row>
    <row r="1218" spans="1:22" ht="13.5" x14ac:dyDescent="0.25">
      <c r="A1218" s="3">
        <f>RSI!A1218</f>
        <v>44085</v>
      </c>
      <c r="B1218" s="2">
        <f>RSI!B1218</f>
        <v>0.4</v>
      </c>
      <c r="C1218" s="2">
        <f>RSI!I1218</f>
        <v>40.068179212064202</v>
      </c>
      <c r="D1218" s="2">
        <f>MACD!E1218</f>
        <v>9.2845655271679983E-3</v>
      </c>
      <c r="E1218" s="2">
        <f>MACD!F1218</f>
        <v>1.4437371633037349E-2</v>
      </c>
      <c r="F1218" s="2">
        <f>'Moving Avg'!D1218</f>
        <v>0.39600000000000002</v>
      </c>
      <c r="G1218" s="2">
        <f>'Moving Avg'!F1218</f>
        <v>0.41200000000000003</v>
      </c>
      <c r="H1218" s="2">
        <f>'Moving Avg'!G1218</f>
        <v>0.43699999999999972</v>
      </c>
      <c r="I1218" s="2">
        <f>'Moving Avg'!H1218</f>
        <v>0.39065000000000011</v>
      </c>
      <c r="J1218" s="5" t="str">
        <f>OBV!F1218</f>
        <v>BULLISH</v>
      </c>
      <c r="K1218" s="5" t="str">
        <f>OBV!G1218</f>
        <v>WEAK</v>
      </c>
      <c r="L1218" s="5" t="str">
        <f>OBV!H1218</f>
        <v>CONFIRMED BULLISH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67</v>
      </c>
      <c r="Q1218" s="8">
        <f t="shared" si="184"/>
        <v>42.05</v>
      </c>
      <c r="R1218" s="8">
        <f t="shared" si="185"/>
        <v>48.25</v>
      </c>
      <c r="S1218" s="8">
        <f t="shared" si="186"/>
        <v>53.150000000000006</v>
      </c>
      <c r="T1218" s="8">
        <f t="shared" si="187"/>
        <v>46.75</v>
      </c>
      <c r="U1218" s="7">
        <f t="shared" si="188"/>
        <v>47.816666666666663</v>
      </c>
      <c r="V1218" s="7">
        <f t="shared" si="189"/>
        <v>47.55</v>
      </c>
    </row>
    <row r="1219" spans="1:22" ht="13.5" x14ac:dyDescent="0.25">
      <c r="A1219" s="3">
        <f>RSI!A1219</f>
        <v>44088</v>
      </c>
      <c r="B1219" s="2">
        <f>RSI!B1219</f>
        <v>0.4</v>
      </c>
      <c r="C1219" s="2">
        <f>RSI!I1219</f>
        <v>40.068179212064216</v>
      </c>
      <c r="D1219" s="2">
        <f>MACD!E1219</f>
        <v>6.7175764924648496E-3</v>
      </c>
      <c r="E1219" s="2">
        <f>MACD!F1219</f>
        <v>1.289341260492285E-2</v>
      </c>
      <c r="F1219" s="2">
        <f>'Moving Avg'!D1219</f>
        <v>0.39799999999999996</v>
      </c>
      <c r="G1219" s="2">
        <f>'Moving Avg'!F1219</f>
        <v>0.41000000000000003</v>
      </c>
      <c r="H1219" s="2">
        <f>'Moving Avg'!G1219</f>
        <v>0.43599999999999967</v>
      </c>
      <c r="I1219" s="2">
        <f>'Moving Avg'!H1219</f>
        <v>0.39120000000000021</v>
      </c>
      <c r="J1219" s="5" t="str">
        <f>OBV!F1219</f>
        <v>BULLISH</v>
      </c>
      <c r="K1219" s="5" t="str">
        <f>OBV!G1219</f>
        <v>WEAK</v>
      </c>
      <c r="L1219" s="5" t="str">
        <f>OBV!H1219</f>
        <v>CONFIRMED BULLISH</v>
      </c>
      <c r="M1219" s="7">
        <f t="shared" si="190"/>
        <v>25</v>
      </c>
      <c r="N1219" s="7">
        <f t="shared" si="191"/>
        <v>45</v>
      </c>
      <c r="O1219" s="7">
        <f t="shared" si="192"/>
        <v>50</v>
      </c>
      <c r="P1219" s="7">
        <f t="shared" si="193"/>
        <v>67</v>
      </c>
      <c r="Q1219" s="8">
        <f t="shared" ref="Q1219:Q1282" si="194">0.35*M1219+N1219*0.35+O1219*0.15+P1219*0.15</f>
        <v>42.05</v>
      </c>
      <c r="R1219" s="8">
        <f t="shared" ref="R1219:R1282" si="195">M1219*0.2+N1219*0.2+O1219*0.35+P1219*0.25</f>
        <v>48.25</v>
      </c>
      <c r="S1219" s="8">
        <f t="shared" ref="S1219:S1282" si="196">M1219*0.15+N1219*0.15+O1219*0.25+P1219*0.45</f>
        <v>53.150000000000006</v>
      </c>
      <c r="T1219" s="8">
        <f t="shared" ref="T1219:T1282" si="197">0.25*SUM(M1219:P1219)</f>
        <v>46.75</v>
      </c>
      <c r="U1219" s="7">
        <f t="shared" ref="U1219:U1282" si="198">SUM(Q1219:S1219)/3</f>
        <v>47.816666666666663</v>
      </c>
      <c r="V1219" s="7">
        <f t="shared" ref="V1219:V1282" si="199">SUM(Q1219:T1219)/4</f>
        <v>47.55</v>
      </c>
    </row>
    <row r="1220" spans="1:22" ht="13.5" x14ac:dyDescent="0.25">
      <c r="A1220" s="3">
        <f>RSI!A1220</f>
        <v>44089</v>
      </c>
      <c r="B1220" s="2">
        <f>RSI!B1220</f>
        <v>0.41</v>
      </c>
      <c r="C1220" s="2">
        <f>RSI!I1220</f>
        <v>47.631081587512945</v>
      </c>
      <c r="D1220" s="2">
        <f>MACD!E1220</f>
        <v>5.4275699667861721E-3</v>
      </c>
      <c r="E1220" s="2">
        <f>MACD!F1220</f>
        <v>1.1400244077295516E-2</v>
      </c>
      <c r="F1220" s="2">
        <f>'Moving Avg'!D1220</f>
        <v>0.39999999999999997</v>
      </c>
      <c r="G1220" s="2">
        <f>'Moving Avg'!F1220</f>
        <v>0.40899999999999997</v>
      </c>
      <c r="H1220" s="2">
        <f>'Moving Avg'!G1220</f>
        <v>0.43519999999999959</v>
      </c>
      <c r="I1220" s="2">
        <f>'Moving Avg'!H1220</f>
        <v>0.39175000000000026</v>
      </c>
      <c r="J1220" s="5" t="str">
        <f>OBV!F1220</f>
        <v>BULLISH</v>
      </c>
      <c r="K1220" s="5" t="str">
        <f>OBV!G1220</f>
        <v>WEAK</v>
      </c>
      <c r="L1220" s="5" t="str">
        <f>OBV!H1220</f>
        <v>CONFIRMED BULLISH</v>
      </c>
      <c r="M1220" s="7">
        <f t="shared" si="190"/>
        <v>25</v>
      </c>
      <c r="N1220" s="7">
        <f t="shared" si="191"/>
        <v>45</v>
      </c>
      <c r="O1220" s="7">
        <f t="shared" si="192"/>
        <v>50</v>
      </c>
      <c r="P1220" s="7">
        <f t="shared" si="193"/>
        <v>67</v>
      </c>
      <c r="Q1220" s="8">
        <f t="shared" si="194"/>
        <v>42.05</v>
      </c>
      <c r="R1220" s="8">
        <f t="shared" si="195"/>
        <v>48.25</v>
      </c>
      <c r="S1220" s="8">
        <f t="shared" si="196"/>
        <v>53.150000000000006</v>
      </c>
      <c r="T1220" s="8">
        <f t="shared" si="197"/>
        <v>46.75</v>
      </c>
      <c r="U1220" s="7">
        <f t="shared" si="198"/>
        <v>47.816666666666663</v>
      </c>
      <c r="V1220" s="7">
        <f t="shared" si="199"/>
        <v>47.55</v>
      </c>
    </row>
    <row r="1221" spans="1:22" ht="13.5" x14ac:dyDescent="0.25">
      <c r="A1221" s="3">
        <f>RSI!A1221</f>
        <v>44090</v>
      </c>
      <c r="B1221" s="2">
        <f>RSI!B1221</f>
        <v>0.42</v>
      </c>
      <c r="C1221" s="2">
        <f>RSI!I1221</f>
        <v>53.896493943880955</v>
      </c>
      <c r="D1221" s="2">
        <f>MACD!E1221</f>
        <v>3.614287703456287E-3</v>
      </c>
      <c r="E1221" s="2">
        <f>MACD!F1221</f>
        <v>9.8430528025276708E-3</v>
      </c>
      <c r="F1221" s="2">
        <f>'Moving Avg'!D1221</f>
        <v>0.40400000000000003</v>
      </c>
      <c r="G1221" s="2">
        <f>'Moving Avg'!F1221</f>
        <v>0.40800000000000008</v>
      </c>
      <c r="H1221" s="2">
        <f>'Moving Avg'!G1221</f>
        <v>0.43479999999999969</v>
      </c>
      <c r="I1221" s="2">
        <f>'Moving Avg'!H1221</f>
        <v>0.39230000000000026</v>
      </c>
      <c r="J1221" s="5" t="str">
        <f>OBV!F1221</f>
        <v>BULLISH</v>
      </c>
      <c r="K1221" s="5" t="str">
        <f>OBV!G1221</f>
        <v>WEAK</v>
      </c>
      <c r="L1221" s="5" t="str">
        <f>OBV!H1221</f>
        <v>CONFIRMED BULLISH</v>
      </c>
      <c r="M1221" s="7">
        <f t="shared" si="190"/>
        <v>25</v>
      </c>
      <c r="N1221" s="7">
        <f t="shared" si="191"/>
        <v>45</v>
      </c>
      <c r="O1221" s="7">
        <f t="shared" si="192"/>
        <v>50</v>
      </c>
      <c r="P1221" s="7">
        <f t="shared" si="193"/>
        <v>67</v>
      </c>
      <c r="Q1221" s="8">
        <f t="shared" si="194"/>
        <v>42.05</v>
      </c>
      <c r="R1221" s="8">
        <f t="shared" si="195"/>
        <v>48.25</v>
      </c>
      <c r="S1221" s="8">
        <f t="shared" si="196"/>
        <v>53.150000000000006</v>
      </c>
      <c r="T1221" s="8">
        <f t="shared" si="197"/>
        <v>46.75</v>
      </c>
      <c r="U1221" s="7">
        <f t="shared" si="198"/>
        <v>47.816666666666663</v>
      </c>
      <c r="V1221" s="7">
        <f t="shared" si="199"/>
        <v>47.55</v>
      </c>
    </row>
    <row r="1222" spans="1:22" ht="13.5" x14ac:dyDescent="0.25">
      <c r="A1222" s="3">
        <f>RSI!A1222</f>
        <v>44091</v>
      </c>
      <c r="B1222" s="2">
        <f>RSI!B1222</f>
        <v>0.43</v>
      </c>
      <c r="C1222" s="2">
        <f>RSI!I1222</f>
        <v>59.158618913777303</v>
      </c>
      <c r="D1222" s="2">
        <f>MACD!E1222</f>
        <v>-2.4072589548829182E-4</v>
      </c>
      <c r="E1222" s="2">
        <f>MACD!F1222</f>
        <v>7.8262970629244793E-3</v>
      </c>
      <c r="F1222" s="2">
        <f>'Moving Avg'!D1222</f>
        <v>0.41200000000000003</v>
      </c>
      <c r="G1222" s="2">
        <f>'Moving Avg'!F1222</f>
        <v>0.40750000000000003</v>
      </c>
      <c r="H1222" s="2">
        <f>'Moving Avg'!G1222</f>
        <v>0.43459999999999971</v>
      </c>
      <c r="I1222" s="2">
        <f>'Moving Avg'!H1222</f>
        <v>0.39290000000000025</v>
      </c>
      <c r="J1222" s="5" t="str">
        <f>OBV!F1222</f>
        <v>BULLISH</v>
      </c>
      <c r="K1222" s="5" t="str">
        <f>OBV!G1222</f>
        <v>WEAK</v>
      </c>
      <c r="L1222" s="5" t="str">
        <f>OBV!H1222</f>
        <v>CONFIRMED BULLISH</v>
      </c>
      <c r="M1222" s="7">
        <f t="shared" si="190"/>
        <v>25</v>
      </c>
      <c r="N1222" s="7">
        <f t="shared" si="191"/>
        <v>45</v>
      </c>
      <c r="O1222" s="7">
        <f t="shared" si="192"/>
        <v>50</v>
      </c>
      <c r="P1222" s="7">
        <f t="shared" si="193"/>
        <v>67</v>
      </c>
      <c r="Q1222" s="8">
        <f t="shared" si="194"/>
        <v>42.05</v>
      </c>
      <c r="R1222" s="8">
        <f t="shared" si="195"/>
        <v>48.25</v>
      </c>
      <c r="S1222" s="8">
        <f t="shared" si="196"/>
        <v>53.150000000000006</v>
      </c>
      <c r="T1222" s="8">
        <f t="shared" si="197"/>
        <v>46.75</v>
      </c>
      <c r="U1222" s="7">
        <f t="shared" si="198"/>
        <v>47.816666666666663</v>
      </c>
      <c r="V1222" s="7">
        <f t="shared" si="199"/>
        <v>47.55</v>
      </c>
    </row>
    <row r="1223" spans="1:22" ht="13.5" x14ac:dyDescent="0.25">
      <c r="A1223" s="3">
        <f>RSI!A1223</f>
        <v>44092</v>
      </c>
      <c r="B1223" s="2">
        <f>RSI!B1223</f>
        <v>0.44</v>
      </c>
      <c r="C1223" s="2">
        <f>RSI!I1223</f>
        <v>63.629207012606955</v>
      </c>
      <c r="D1223" s="2">
        <f>MACD!E1223</f>
        <v>-5.8793750012655077E-3</v>
      </c>
      <c r="E1223" s="2">
        <f>MACD!F1223</f>
        <v>5.0851626500864819E-3</v>
      </c>
      <c r="F1223" s="2">
        <f>'Moving Avg'!D1223</f>
        <v>0.42000000000000004</v>
      </c>
      <c r="G1223" s="2">
        <f>'Moving Avg'!F1223</f>
        <v>0.40750000000000003</v>
      </c>
      <c r="H1223" s="2">
        <f>'Moving Avg'!G1223</f>
        <v>0.43459999999999982</v>
      </c>
      <c r="I1223" s="2">
        <f>'Moving Avg'!H1223</f>
        <v>0.39350000000000029</v>
      </c>
      <c r="J1223" s="5" t="str">
        <f>OBV!F1223</f>
        <v>BULLISH</v>
      </c>
      <c r="K1223" s="5" t="str">
        <f>OBV!G1223</f>
        <v>WEAK</v>
      </c>
      <c r="L1223" s="5" t="str">
        <f>OBV!H1223</f>
        <v>CONFIRMED BULLISH</v>
      </c>
      <c r="M1223" s="7">
        <f t="shared" si="190"/>
        <v>25</v>
      </c>
      <c r="N1223" s="7">
        <f t="shared" si="191"/>
        <v>45</v>
      </c>
      <c r="O1223" s="7">
        <f t="shared" si="192"/>
        <v>50</v>
      </c>
      <c r="P1223" s="7">
        <f t="shared" si="193"/>
        <v>67</v>
      </c>
      <c r="Q1223" s="8">
        <f t="shared" si="194"/>
        <v>42.05</v>
      </c>
      <c r="R1223" s="8">
        <f t="shared" si="195"/>
        <v>48.25</v>
      </c>
      <c r="S1223" s="8">
        <f t="shared" si="196"/>
        <v>53.150000000000006</v>
      </c>
      <c r="T1223" s="8">
        <f t="shared" si="197"/>
        <v>46.75</v>
      </c>
      <c r="U1223" s="7">
        <f t="shared" si="198"/>
        <v>47.816666666666663</v>
      </c>
      <c r="V1223" s="7">
        <f t="shared" si="199"/>
        <v>47.55</v>
      </c>
    </row>
    <row r="1224" spans="1:22" ht="13.5" x14ac:dyDescent="0.25">
      <c r="A1224" s="3">
        <f>RSI!A1224</f>
        <v>44095</v>
      </c>
      <c r="B1224" s="2">
        <f>RSI!B1224</f>
        <v>0.45</v>
      </c>
      <c r="C1224" s="2">
        <f>RSI!I1224</f>
        <v>67.464562095106686</v>
      </c>
      <c r="D1224" s="2">
        <f>MACD!E1224</f>
        <v>-1.1540659913184814E-2</v>
      </c>
      <c r="E1224" s="2">
        <f>MACD!F1224</f>
        <v>1.7599981374322232E-3</v>
      </c>
      <c r="F1224" s="2">
        <f>'Moving Avg'!D1224</f>
        <v>0.43</v>
      </c>
      <c r="G1224" s="2">
        <f>'Moving Avg'!F1224</f>
        <v>0.40850000000000009</v>
      </c>
      <c r="H1224" s="2">
        <f>'Moving Avg'!G1224</f>
        <v>0.43479999999999985</v>
      </c>
      <c r="I1224" s="2">
        <f>'Moving Avg'!H1224</f>
        <v>0.39410000000000034</v>
      </c>
      <c r="J1224" s="5" t="str">
        <f>OBV!F1224</f>
        <v>BULLISH</v>
      </c>
      <c r="K1224" s="5" t="str">
        <f>OBV!G1224</f>
        <v>WEAK</v>
      </c>
      <c r="L1224" s="5" t="str">
        <f>OBV!H1224</f>
        <v>CONFIRMED BULLISH</v>
      </c>
      <c r="M1224" s="7">
        <f t="shared" si="190"/>
        <v>25</v>
      </c>
      <c r="N1224" s="7">
        <f t="shared" si="191"/>
        <v>45</v>
      </c>
      <c r="O1224" s="7">
        <f t="shared" si="192"/>
        <v>50</v>
      </c>
      <c r="P1224" s="7">
        <f t="shared" si="193"/>
        <v>67</v>
      </c>
      <c r="Q1224" s="8">
        <f t="shared" si="194"/>
        <v>42.05</v>
      </c>
      <c r="R1224" s="8">
        <f t="shared" si="195"/>
        <v>48.25</v>
      </c>
      <c r="S1224" s="8">
        <f t="shared" si="196"/>
        <v>53.150000000000006</v>
      </c>
      <c r="T1224" s="8">
        <f t="shared" si="197"/>
        <v>46.75</v>
      </c>
      <c r="U1224" s="7">
        <f t="shared" si="198"/>
        <v>47.816666666666663</v>
      </c>
      <c r="V1224" s="7">
        <f t="shared" si="199"/>
        <v>47.55</v>
      </c>
    </row>
    <row r="1225" spans="1:22" ht="13.5" x14ac:dyDescent="0.25">
      <c r="A1225" s="3">
        <f>RSI!A1225</f>
        <v>44096</v>
      </c>
      <c r="B1225" s="2">
        <f>RSI!B1225</f>
        <v>0.47</v>
      </c>
      <c r="C1225" s="2">
        <f>RSI!I1225</f>
        <v>73.486480516463587</v>
      </c>
      <c r="D1225" s="2">
        <f>MACD!E1225</f>
        <v>-1.6471402679922864E-2</v>
      </c>
      <c r="E1225" s="2">
        <f>MACD!F1225</f>
        <v>-1.8862820260387941E-3</v>
      </c>
      <c r="F1225" s="2">
        <f>'Moving Avg'!D1225</f>
        <v>0.442</v>
      </c>
      <c r="G1225" s="2">
        <f>'Moving Avg'!F1225</f>
        <v>0.41100000000000014</v>
      </c>
      <c r="H1225" s="2">
        <f>'Moving Avg'!G1225</f>
        <v>0.43539999999999984</v>
      </c>
      <c r="I1225" s="2">
        <f>'Moving Avg'!H1225</f>
        <v>0.39480000000000032</v>
      </c>
      <c r="J1225" s="5" t="str">
        <f>OBV!F1225</f>
        <v>BULLISH</v>
      </c>
      <c r="K1225" s="5" t="str">
        <f>OBV!G1225</f>
        <v>WEAK</v>
      </c>
      <c r="L1225" s="5" t="str">
        <f>OBV!H1225</f>
        <v>CONFIRMED BULLISH</v>
      </c>
      <c r="M1225" s="7">
        <f t="shared" si="190"/>
        <v>0</v>
      </c>
      <c r="N1225" s="7">
        <f t="shared" si="191"/>
        <v>45</v>
      </c>
      <c r="O1225" s="7">
        <f t="shared" si="192"/>
        <v>50</v>
      </c>
      <c r="P1225" s="7">
        <f t="shared" si="193"/>
        <v>67</v>
      </c>
      <c r="Q1225" s="8">
        <f t="shared" si="194"/>
        <v>33.299999999999997</v>
      </c>
      <c r="R1225" s="8">
        <f t="shared" si="195"/>
        <v>43.25</v>
      </c>
      <c r="S1225" s="8">
        <f t="shared" si="196"/>
        <v>49.400000000000006</v>
      </c>
      <c r="T1225" s="8">
        <f t="shared" si="197"/>
        <v>40.5</v>
      </c>
      <c r="U1225" s="7">
        <f t="shared" si="198"/>
        <v>41.983333333333334</v>
      </c>
      <c r="V1225" s="7">
        <f t="shared" si="199"/>
        <v>41.612499999999997</v>
      </c>
    </row>
    <row r="1226" spans="1:22" ht="13.5" x14ac:dyDescent="0.25">
      <c r="A1226" s="3">
        <f>RSI!A1226</f>
        <v>44097</v>
      </c>
      <c r="B1226" s="2">
        <f>RSI!B1226</f>
        <v>0.49</v>
      </c>
      <c r="C1226" s="2">
        <f>RSI!I1226</f>
        <v>77.892974715788966</v>
      </c>
      <c r="D1226" s="2">
        <f>MACD!E1226</f>
        <v>-2.2426014218764112E-2</v>
      </c>
      <c r="E1226" s="2">
        <f>MACD!F1226</f>
        <v>-5.9942284645838582E-3</v>
      </c>
      <c r="F1226" s="2">
        <f>'Moving Avg'!D1226</f>
        <v>0.45600000000000007</v>
      </c>
      <c r="G1226" s="2">
        <f>'Moving Avg'!F1226</f>
        <v>0.41500000000000004</v>
      </c>
      <c r="H1226" s="2">
        <f>'Moving Avg'!G1226</f>
        <v>0.43619999999999981</v>
      </c>
      <c r="I1226" s="2">
        <f>'Moving Avg'!H1226</f>
        <v>0.39560000000000028</v>
      </c>
      <c r="J1226" s="5" t="str">
        <f>OBV!F1226</f>
        <v>BULLISH</v>
      </c>
      <c r="K1226" s="5" t="str">
        <f>OBV!G1226</f>
        <v>WEAK</v>
      </c>
      <c r="L1226" s="5" t="str">
        <f>OBV!H1226</f>
        <v>CONFIRMED BULLISH</v>
      </c>
      <c r="M1226" s="7">
        <f t="shared" si="190"/>
        <v>0</v>
      </c>
      <c r="N1226" s="7">
        <f t="shared" si="191"/>
        <v>45</v>
      </c>
      <c r="O1226" s="7">
        <f t="shared" si="192"/>
        <v>50</v>
      </c>
      <c r="P1226" s="7">
        <f t="shared" si="193"/>
        <v>67</v>
      </c>
      <c r="Q1226" s="8">
        <f t="shared" si="194"/>
        <v>33.299999999999997</v>
      </c>
      <c r="R1226" s="8">
        <f t="shared" si="195"/>
        <v>43.25</v>
      </c>
      <c r="S1226" s="8">
        <f t="shared" si="196"/>
        <v>49.400000000000006</v>
      </c>
      <c r="T1226" s="8">
        <f t="shared" si="197"/>
        <v>40.5</v>
      </c>
      <c r="U1226" s="7">
        <f t="shared" si="198"/>
        <v>41.983333333333334</v>
      </c>
      <c r="V1226" s="7">
        <f t="shared" si="199"/>
        <v>41.612499999999997</v>
      </c>
    </row>
    <row r="1227" spans="1:22" ht="13.5" x14ac:dyDescent="0.25">
      <c r="A1227" s="3">
        <f>RSI!A1227</f>
        <v>44098</v>
      </c>
      <c r="B1227" s="2">
        <f>RSI!B1227</f>
        <v>0.51</v>
      </c>
      <c r="C1227" s="2">
        <f>RSI!I1227</f>
        <v>81.249063674905628</v>
      </c>
      <c r="D1227" s="2">
        <f>MACD!E1227</f>
        <v>-3.0881325091431655E-2</v>
      </c>
      <c r="E1227" s="2">
        <f>MACD!F1227</f>
        <v>-1.0971647789953418E-2</v>
      </c>
      <c r="F1227" s="2">
        <f>'Moving Avg'!D1227</f>
        <v>0.47199999999999998</v>
      </c>
      <c r="G1227" s="2">
        <f>'Moving Avg'!F1227</f>
        <v>0.4205000000000001</v>
      </c>
      <c r="H1227" s="2">
        <f>'Moving Avg'!G1227</f>
        <v>0.43719999999999987</v>
      </c>
      <c r="I1227" s="2">
        <f>'Moving Avg'!H1227</f>
        <v>0.3964500000000003</v>
      </c>
      <c r="J1227" s="5" t="str">
        <f>OBV!F1227</f>
        <v>BULLISH</v>
      </c>
      <c r="K1227" s="5" t="str">
        <f>OBV!G1227</f>
        <v>WEAK</v>
      </c>
      <c r="L1227" s="5" t="str">
        <f>OBV!H1227</f>
        <v>CONFIRMED BULLISH</v>
      </c>
      <c r="M1227" s="7">
        <f t="shared" si="190"/>
        <v>0</v>
      </c>
      <c r="N1227" s="7">
        <f t="shared" si="191"/>
        <v>45</v>
      </c>
      <c r="O1227" s="7">
        <f t="shared" si="192"/>
        <v>50</v>
      </c>
      <c r="P1227" s="7">
        <f t="shared" si="193"/>
        <v>67</v>
      </c>
      <c r="Q1227" s="8">
        <f t="shared" si="194"/>
        <v>33.299999999999997</v>
      </c>
      <c r="R1227" s="8">
        <f t="shared" si="195"/>
        <v>43.25</v>
      </c>
      <c r="S1227" s="8">
        <f t="shared" si="196"/>
        <v>49.400000000000006</v>
      </c>
      <c r="T1227" s="8">
        <f t="shared" si="197"/>
        <v>40.5</v>
      </c>
      <c r="U1227" s="7">
        <f t="shared" si="198"/>
        <v>41.983333333333334</v>
      </c>
      <c r="V1227" s="7">
        <f t="shared" si="199"/>
        <v>41.612499999999997</v>
      </c>
    </row>
    <row r="1228" spans="1:22" ht="13.5" x14ac:dyDescent="0.25">
      <c r="A1228" s="3">
        <f>RSI!A1228</f>
        <v>44099</v>
      </c>
      <c r="B1228" s="2">
        <f>RSI!B1228</f>
        <v>0.53</v>
      </c>
      <c r="C1228" s="2">
        <f>RSI!I1228</f>
        <v>83.883869499879609</v>
      </c>
      <c r="D1228" s="2">
        <f>MACD!E1228</f>
        <v>-3.8464473779801556E-2</v>
      </c>
      <c r="E1228" s="2">
        <f>MACD!F1228</f>
        <v>-1.6470212987923047E-2</v>
      </c>
      <c r="F1228" s="2">
        <f>'Moving Avg'!D1228</f>
        <v>0.49000000000000005</v>
      </c>
      <c r="G1228" s="2">
        <f>'Moving Avg'!F1228</f>
        <v>0.42700000000000005</v>
      </c>
      <c r="H1228" s="2">
        <f>'Moving Avg'!G1228</f>
        <v>0.43839999999999996</v>
      </c>
      <c r="I1228" s="2">
        <f>'Moving Avg'!H1228</f>
        <v>0.39735000000000037</v>
      </c>
      <c r="J1228" s="5" t="str">
        <f>OBV!F1228</f>
        <v>BULLISH</v>
      </c>
      <c r="K1228" s="5" t="str">
        <f>OBV!G1228</f>
        <v>WEAK</v>
      </c>
      <c r="L1228" s="5" t="str">
        <f>OBV!H1228</f>
        <v>CONFIRMED BULLISH</v>
      </c>
      <c r="M1228" s="7">
        <f t="shared" si="190"/>
        <v>0</v>
      </c>
      <c r="N1228" s="7">
        <f t="shared" si="191"/>
        <v>100</v>
      </c>
      <c r="O1228" s="7">
        <f t="shared" si="192"/>
        <v>50</v>
      </c>
      <c r="P1228" s="7">
        <f t="shared" si="193"/>
        <v>67</v>
      </c>
      <c r="Q1228" s="8">
        <f t="shared" si="194"/>
        <v>52.55</v>
      </c>
      <c r="R1228" s="8">
        <f t="shared" si="195"/>
        <v>54.25</v>
      </c>
      <c r="S1228" s="8">
        <f t="shared" si="196"/>
        <v>57.650000000000006</v>
      </c>
      <c r="T1228" s="8">
        <f t="shared" si="197"/>
        <v>54.25</v>
      </c>
      <c r="U1228" s="7">
        <f t="shared" si="198"/>
        <v>54.816666666666663</v>
      </c>
      <c r="V1228" s="7">
        <f t="shared" si="199"/>
        <v>54.674999999999997</v>
      </c>
    </row>
    <row r="1229" spans="1:22" ht="13.5" x14ac:dyDescent="0.25">
      <c r="A1229" s="3">
        <f>RSI!A1229</f>
        <v>44102</v>
      </c>
      <c r="B1229" s="2">
        <f>RSI!B1229</f>
        <v>0.55000000000000004</v>
      </c>
      <c r="C1229" s="2">
        <f>RSI!I1229</f>
        <v>86.002100037122645</v>
      </c>
      <c r="D1229" s="2">
        <f>MACD!E1229</f>
        <v>-4.6930308521062281E-2</v>
      </c>
      <c r="E1229" s="2">
        <f>MACD!F1229</f>
        <v>-2.2562232094550896E-2</v>
      </c>
      <c r="F1229" s="2">
        <f>'Moving Avg'!D1229</f>
        <v>0.51</v>
      </c>
      <c r="G1229" s="2">
        <f>'Moving Avg'!F1229</f>
        <v>0.4345</v>
      </c>
      <c r="H1229" s="2">
        <f>'Moving Avg'!G1229</f>
        <v>0.44</v>
      </c>
      <c r="I1229" s="2">
        <f>'Moving Avg'!H1229</f>
        <v>0.39830000000000032</v>
      </c>
      <c r="J1229" s="5" t="str">
        <f>OBV!F1229</f>
        <v>BULLISH</v>
      </c>
      <c r="K1229" s="5" t="str">
        <f>OBV!G1229</f>
        <v>WEAK</v>
      </c>
      <c r="L1229" s="5" t="str">
        <f>OBV!H1229</f>
        <v>CONFIRMED BULLISH</v>
      </c>
      <c r="M1229" s="7">
        <f t="shared" si="190"/>
        <v>0</v>
      </c>
      <c r="N1229" s="7">
        <f t="shared" si="191"/>
        <v>100</v>
      </c>
      <c r="O1229" s="7">
        <f t="shared" si="192"/>
        <v>50</v>
      </c>
      <c r="P1229" s="7">
        <f t="shared" si="193"/>
        <v>67</v>
      </c>
      <c r="Q1229" s="8">
        <f t="shared" si="194"/>
        <v>52.55</v>
      </c>
      <c r="R1229" s="8">
        <f t="shared" si="195"/>
        <v>54.25</v>
      </c>
      <c r="S1229" s="8">
        <f t="shared" si="196"/>
        <v>57.650000000000006</v>
      </c>
      <c r="T1229" s="8">
        <f t="shared" si="197"/>
        <v>54.25</v>
      </c>
      <c r="U1229" s="7">
        <f t="shared" si="198"/>
        <v>54.816666666666663</v>
      </c>
      <c r="V1229" s="7">
        <f t="shared" si="199"/>
        <v>54.674999999999997</v>
      </c>
    </row>
    <row r="1230" spans="1:22" ht="13.5" x14ac:dyDescent="0.25">
      <c r="A1230" s="3">
        <f>RSI!A1230</f>
        <v>44103</v>
      </c>
      <c r="B1230" s="2">
        <f>RSI!B1230</f>
        <v>0.57999999999999996</v>
      </c>
      <c r="C1230" s="2">
        <f>RSI!I1230</f>
        <v>88.45361443106826</v>
      </c>
      <c r="D1230" s="2">
        <f>MACD!E1230</f>
        <v>-5.5421429090186103E-2</v>
      </c>
      <c r="E1230" s="2">
        <f>MACD!F1230</f>
        <v>-2.913407149367794E-2</v>
      </c>
      <c r="F1230" s="2">
        <f>'Moving Avg'!D1230</f>
        <v>0.53200000000000003</v>
      </c>
      <c r="G1230" s="2">
        <f>'Moving Avg'!F1230</f>
        <v>0.44300000000000006</v>
      </c>
      <c r="H1230" s="2">
        <f>'Moving Avg'!G1230</f>
        <v>0.44219999999999998</v>
      </c>
      <c r="I1230" s="2">
        <f>'Moving Avg'!H1230</f>
        <v>0.39935000000000032</v>
      </c>
      <c r="J1230" s="5" t="str">
        <f>OBV!F1230</f>
        <v>BULLISH</v>
      </c>
      <c r="K1230" s="5" t="str">
        <f>OBV!G1230</f>
        <v>WEAK</v>
      </c>
      <c r="L1230" s="5" t="str">
        <f>OBV!H1230</f>
        <v>CONFIRMED BULLISH</v>
      </c>
      <c r="M1230" s="7">
        <f t="shared" si="190"/>
        <v>0</v>
      </c>
      <c r="N1230" s="7">
        <f t="shared" si="191"/>
        <v>100</v>
      </c>
      <c r="O1230" s="7">
        <f t="shared" si="192"/>
        <v>50</v>
      </c>
      <c r="P1230" s="7">
        <f t="shared" si="193"/>
        <v>67</v>
      </c>
      <c r="Q1230" s="8">
        <f t="shared" si="194"/>
        <v>52.55</v>
      </c>
      <c r="R1230" s="8">
        <f t="shared" si="195"/>
        <v>54.25</v>
      </c>
      <c r="S1230" s="8">
        <f t="shared" si="196"/>
        <v>57.650000000000006</v>
      </c>
      <c r="T1230" s="8">
        <f t="shared" si="197"/>
        <v>54.25</v>
      </c>
      <c r="U1230" s="7">
        <f t="shared" si="198"/>
        <v>54.816666666666663</v>
      </c>
      <c r="V1230" s="7">
        <f t="shared" si="199"/>
        <v>54.674999999999997</v>
      </c>
    </row>
    <row r="1231" spans="1:22" ht="13.5" x14ac:dyDescent="0.25">
      <c r="A1231" s="3">
        <f>RSI!A1231</f>
        <v>44104</v>
      </c>
      <c r="B1231" s="2">
        <f>RSI!B1231</f>
        <v>0.59</v>
      </c>
      <c r="C1231" s="2">
        <f>RSI!I1231</f>
        <v>89.136584071073486</v>
      </c>
      <c r="D1231" s="2">
        <f>MACD!E1231</f>
        <v>-6.2582034332773817E-2</v>
      </c>
      <c r="E1231" s="2">
        <f>MACD!F1231</f>
        <v>-3.5823664061497118E-2</v>
      </c>
      <c r="F1231" s="2">
        <f>'Moving Avg'!D1231</f>
        <v>0.55199999999999994</v>
      </c>
      <c r="G1231" s="2">
        <f>'Moving Avg'!F1231</f>
        <v>0.45199999999999996</v>
      </c>
      <c r="H1231" s="2">
        <f>'Moving Avg'!G1231</f>
        <v>0.44460000000000011</v>
      </c>
      <c r="I1231" s="2">
        <f>'Moving Avg'!H1231</f>
        <v>0.40040000000000037</v>
      </c>
      <c r="J1231" s="5" t="str">
        <f>OBV!F1231</f>
        <v>BULLISH</v>
      </c>
      <c r="K1231" s="5" t="str">
        <f>OBV!G1231</f>
        <v>WEAK</v>
      </c>
      <c r="L1231" s="5" t="str">
        <f>OBV!H1231</f>
        <v>CONFIRMED BULLISH</v>
      </c>
      <c r="M1231" s="7">
        <f t="shared" si="190"/>
        <v>0</v>
      </c>
      <c r="N1231" s="7">
        <f t="shared" si="191"/>
        <v>100</v>
      </c>
      <c r="O1231" s="7">
        <f t="shared" si="192"/>
        <v>50</v>
      </c>
      <c r="P1231" s="7">
        <f t="shared" si="193"/>
        <v>67</v>
      </c>
      <c r="Q1231" s="8">
        <f t="shared" si="194"/>
        <v>52.55</v>
      </c>
      <c r="R1231" s="8">
        <f t="shared" si="195"/>
        <v>54.25</v>
      </c>
      <c r="S1231" s="8">
        <f t="shared" si="196"/>
        <v>57.650000000000006</v>
      </c>
      <c r="T1231" s="8">
        <f t="shared" si="197"/>
        <v>54.25</v>
      </c>
      <c r="U1231" s="7">
        <f t="shared" si="198"/>
        <v>54.816666666666663</v>
      </c>
      <c r="V1231" s="7">
        <f t="shared" si="199"/>
        <v>54.674999999999997</v>
      </c>
    </row>
    <row r="1232" spans="1:22" ht="13.5" x14ac:dyDescent="0.25">
      <c r="A1232" s="3">
        <f>RSI!A1232</f>
        <v>44105</v>
      </c>
      <c r="B1232" s="2">
        <f>RSI!B1232</f>
        <v>0.57999999999999996</v>
      </c>
      <c r="C1232" s="2">
        <f>RSI!I1232</f>
        <v>83.798605597618291</v>
      </c>
      <c r="D1232" s="2">
        <f>MACD!E1232</f>
        <v>-6.7137129217048896E-2</v>
      </c>
      <c r="E1232" s="2">
        <f>MACD!F1232</f>
        <v>-4.2086357092607475E-2</v>
      </c>
      <c r="F1232" s="2">
        <f>'Moving Avg'!D1232</f>
        <v>0.56600000000000006</v>
      </c>
      <c r="G1232" s="2">
        <f>'Moving Avg'!F1232</f>
        <v>0.46100000000000002</v>
      </c>
      <c r="H1232" s="2">
        <f>'Moving Avg'!G1232</f>
        <v>0.44680000000000009</v>
      </c>
      <c r="I1232" s="2">
        <f>'Moving Avg'!H1232</f>
        <v>0.40140000000000031</v>
      </c>
      <c r="J1232" s="5" t="str">
        <f>OBV!F1232</f>
        <v>BULLISH</v>
      </c>
      <c r="K1232" s="5" t="str">
        <f>OBV!G1232</f>
        <v>WEAK</v>
      </c>
      <c r="L1232" s="5" t="str">
        <f>OBV!H1232</f>
        <v>CONFIRMED BULLISH</v>
      </c>
      <c r="M1232" s="7">
        <f t="shared" si="190"/>
        <v>0</v>
      </c>
      <c r="N1232" s="7">
        <f t="shared" si="191"/>
        <v>100</v>
      </c>
      <c r="O1232" s="7">
        <f t="shared" si="192"/>
        <v>50</v>
      </c>
      <c r="P1232" s="7">
        <f t="shared" si="193"/>
        <v>67</v>
      </c>
      <c r="Q1232" s="8">
        <f t="shared" si="194"/>
        <v>52.55</v>
      </c>
      <c r="R1232" s="8">
        <f t="shared" si="195"/>
        <v>54.25</v>
      </c>
      <c r="S1232" s="8">
        <f t="shared" si="196"/>
        <v>57.650000000000006</v>
      </c>
      <c r="T1232" s="8">
        <f t="shared" si="197"/>
        <v>54.25</v>
      </c>
      <c r="U1232" s="7">
        <f t="shared" si="198"/>
        <v>54.816666666666663</v>
      </c>
      <c r="V1232" s="7">
        <f t="shared" si="199"/>
        <v>54.674999999999997</v>
      </c>
    </row>
    <row r="1233" spans="1:22" ht="13.5" x14ac:dyDescent="0.25">
      <c r="A1233" s="3">
        <f>RSI!A1233</f>
        <v>44106</v>
      </c>
      <c r="B1233" s="2">
        <f>RSI!B1233</f>
        <v>0.57999999999999996</v>
      </c>
      <c r="C1233" s="2">
        <f>RSI!I1233</f>
        <v>83.798605597618291</v>
      </c>
      <c r="D1233" s="2">
        <f>MACD!E1233</f>
        <v>-7.0111780431600046E-2</v>
      </c>
      <c r="E1233" s="2">
        <f>MACD!F1233</f>
        <v>-4.7691441760405989E-2</v>
      </c>
      <c r="F1233" s="2">
        <f>'Moving Avg'!D1233</f>
        <v>0.57599999999999996</v>
      </c>
      <c r="G1233" s="2">
        <f>'Moving Avg'!F1233</f>
        <v>0.47050000000000003</v>
      </c>
      <c r="H1233" s="2">
        <f>'Moving Avg'!G1233</f>
        <v>0.44900000000000007</v>
      </c>
      <c r="I1233" s="2">
        <f>'Moving Avg'!H1233</f>
        <v>0.40245000000000031</v>
      </c>
      <c r="J1233" s="5" t="str">
        <f>OBV!F1233</f>
        <v>BULLISH</v>
      </c>
      <c r="K1233" s="5" t="str">
        <f>OBV!G1233</f>
        <v>WEAK</v>
      </c>
      <c r="L1233" s="5" t="str">
        <f>OBV!H1233</f>
        <v>CONFIRMED BULLISH</v>
      </c>
      <c r="M1233" s="7">
        <f t="shared" si="190"/>
        <v>0</v>
      </c>
      <c r="N1233" s="7">
        <f t="shared" si="191"/>
        <v>100</v>
      </c>
      <c r="O1233" s="7">
        <f t="shared" si="192"/>
        <v>50</v>
      </c>
      <c r="P1233" s="7">
        <f t="shared" si="193"/>
        <v>67</v>
      </c>
      <c r="Q1233" s="8">
        <f t="shared" si="194"/>
        <v>52.55</v>
      </c>
      <c r="R1233" s="8">
        <f t="shared" si="195"/>
        <v>54.25</v>
      </c>
      <c r="S1233" s="8">
        <f t="shared" si="196"/>
        <v>57.650000000000006</v>
      </c>
      <c r="T1233" s="8">
        <f t="shared" si="197"/>
        <v>54.25</v>
      </c>
      <c r="U1233" s="7">
        <f t="shared" si="198"/>
        <v>54.816666666666663</v>
      </c>
      <c r="V1233" s="7">
        <f t="shared" si="199"/>
        <v>54.674999999999997</v>
      </c>
    </row>
    <row r="1234" spans="1:22" ht="13.5" x14ac:dyDescent="0.25">
      <c r="A1234" s="3">
        <f>RSI!A1234</f>
        <v>44109</v>
      </c>
      <c r="B1234" s="2">
        <f>RSI!B1234</f>
        <v>0.56000000000000005</v>
      </c>
      <c r="C1234" s="2">
        <f>RSI!I1234</f>
        <v>73.578174757626087</v>
      </c>
      <c r="D1234" s="2">
        <f>MACD!E1234</f>
        <v>-7.0218851549193051E-2</v>
      </c>
      <c r="E1234" s="2">
        <f>MACD!F1234</f>
        <v>-5.2196923718163403E-2</v>
      </c>
      <c r="F1234" s="2">
        <f>'Moving Avg'!D1234</f>
        <v>0.57800000000000007</v>
      </c>
      <c r="G1234" s="2">
        <f>'Moving Avg'!F1234</f>
        <v>0.47899999999999998</v>
      </c>
      <c r="H1234" s="2">
        <f>'Moving Avg'!G1234</f>
        <v>0.45080000000000003</v>
      </c>
      <c r="I1234" s="2">
        <f>'Moving Avg'!H1234</f>
        <v>0.40345000000000036</v>
      </c>
      <c r="J1234" s="5" t="str">
        <f>OBV!F1234</f>
        <v>BULLISH</v>
      </c>
      <c r="K1234" s="5" t="str">
        <f>OBV!G1234</f>
        <v>WEAK</v>
      </c>
      <c r="L1234" s="5" t="str">
        <f>OBV!H1234</f>
        <v>CONFIRMED BULLISH</v>
      </c>
      <c r="M1234" s="7">
        <f t="shared" si="190"/>
        <v>0</v>
      </c>
      <c r="N1234" s="7">
        <f t="shared" si="191"/>
        <v>45</v>
      </c>
      <c r="O1234" s="7">
        <f t="shared" si="192"/>
        <v>50</v>
      </c>
      <c r="P1234" s="7">
        <f t="shared" si="193"/>
        <v>67</v>
      </c>
      <c r="Q1234" s="8">
        <f t="shared" si="194"/>
        <v>33.299999999999997</v>
      </c>
      <c r="R1234" s="8">
        <f t="shared" si="195"/>
        <v>43.25</v>
      </c>
      <c r="S1234" s="8">
        <f t="shared" si="196"/>
        <v>49.400000000000006</v>
      </c>
      <c r="T1234" s="8">
        <f t="shared" si="197"/>
        <v>40.5</v>
      </c>
      <c r="U1234" s="7">
        <f t="shared" si="198"/>
        <v>41.983333333333334</v>
      </c>
      <c r="V1234" s="7">
        <f t="shared" si="199"/>
        <v>41.612499999999997</v>
      </c>
    </row>
    <row r="1235" spans="1:22" ht="13.5" x14ac:dyDescent="0.25">
      <c r="A1235" s="3">
        <f>RSI!A1235</f>
        <v>44110</v>
      </c>
      <c r="B1235" s="2">
        <f>RSI!B1235</f>
        <v>0.56999999999999995</v>
      </c>
      <c r="C1235" s="2">
        <f>RSI!I1235</f>
        <v>75.20644294394441</v>
      </c>
      <c r="D1235" s="2">
        <f>MACD!E1235</f>
        <v>-6.8419903261846382E-2</v>
      </c>
      <c r="E1235" s="2">
        <f>MACD!F1235</f>
        <v>-5.5441519626899999E-2</v>
      </c>
      <c r="F1235" s="2">
        <f>'Moving Avg'!D1235</f>
        <v>0.57599999999999996</v>
      </c>
      <c r="G1235" s="2">
        <f>'Moving Avg'!F1235</f>
        <v>0.48749999999999999</v>
      </c>
      <c r="H1235" s="2">
        <f>'Moving Avg'!G1235</f>
        <v>0.45300000000000007</v>
      </c>
      <c r="I1235" s="2">
        <f>'Moving Avg'!H1235</f>
        <v>0.40455000000000024</v>
      </c>
      <c r="J1235" s="5" t="str">
        <f>OBV!F1235</f>
        <v>BULLISH</v>
      </c>
      <c r="K1235" s="5" t="str">
        <f>OBV!G1235</f>
        <v>WEAK</v>
      </c>
      <c r="L1235" s="5" t="str">
        <f>OBV!H1235</f>
        <v>BULLISH DIVERGENCE</v>
      </c>
      <c r="M1235" s="7">
        <f t="shared" si="190"/>
        <v>0</v>
      </c>
      <c r="N1235" s="7">
        <f t="shared" si="191"/>
        <v>45</v>
      </c>
      <c r="O1235" s="7">
        <f t="shared" si="192"/>
        <v>50</v>
      </c>
      <c r="P1235" s="7">
        <f t="shared" si="193"/>
        <v>50</v>
      </c>
      <c r="Q1235" s="8">
        <f t="shared" si="194"/>
        <v>30.75</v>
      </c>
      <c r="R1235" s="8">
        <f t="shared" si="195"/>
        <v>39</v>
      </c>
      <c r="S1235" s="8">
        <f t="shared" si="196"/>
        <v>41.75</v>
      </c>
      <c r="T1235" s="8">
        <f t="shared" si="197"/>
        <v>36.25</v>
      </c>
      <c r="U1235" s="7">
        <f t="shared" si="198"/>
        <v>37.166666666666664</v>
      </c>
      <c r="V1235" s="7">
        <f t="shared" si="199"/>
        <v>36.9375</v>
      </c>
    </row>
    <row r="1236" spans="1:22" ht="13.5" x14ac:dyDescent="0.25">
      <c r="A1236" s="3">
        <f>RSI!A1236</f>
        <v>44111</v>
      </c>
      <c r="B1236" s="2">
        <f>RSI!B1236</f>
        <v>0.56999999999999995</v>
      </c>
      <c r="C1236" s="2">
        <f>RSI!I1236</f>
        <v>75.20644294394441</v>
      </c>
      <c r="D1236" s="2">
        <f>MACD!E1236</f>
        <v>-6.4293434908377134E-2</v>
      </c>
      <c r="E1236" s="2">
        <f>MACD!F1236</f>
        <v>-5.7211902683195433E-2</v>
      </c>
      <c r="F1236" s="2">
        <f>'Moving Avg'!D1236</f>
        <v>0.57199999999999995</v>
      </c>
      <c r="G1236" s="2">
        <f>'Moving Avg'!F1236</f>
        <v>0.49600000000000011</v>
      </c>
      <c r="H1236" s="2">
        <f>'Moving Avg'!G1236</f>
        <v>0.45520000000000005</v>
      </c>
      <c r="I1236" s="2">
        <f>'Moving Avg'!H1236</f>
        <v>0.40565000000000029</v>
      </c>
      <c r="J1236" s="5" t="str">
        <f>OBV!F1236</f>
        <v>BULLISH</v>
      </c>
      <c r="K1236" s="5" t="str">
        <f>OBV!G1236</f>
        <v>WEAK</v>
      </c>
      <c r="L1236" s="5" t="str">
        <f>OBV!H1236</f>
        <v>BULLISH DIVERGENCE</v>
      </c>
      <c r="M1236" s="7">
        <f t="shared" si="190"/>
        <v>0</v>
      </c>
      <c r="N1236" s="7">
        <f t="shared" si="191"/>
        <v>45</v>
      </c>
      <c r="O1236" s="7">
        <f t="shared" si="192"/>
        <v>50</v>
      </c>
      <c r="P1236" s="7">
        <f t="shared" si="193"/>
        <v>50</v>
      </c>
      <c r="Q1236" s="8">
        <f t="shared" si="194"/>
        <v>30.75</v>
      </c>
      <c r="R1236" s="8">
        <f t="shared" si="195"/>
        <v>39</v>
      </c>
      <c r="S1236" s="8">
        <f t="shared" si="196"/>
        <v>41.75</v>
      </c>
      <c r="T1236" s="8">
        <f t="shared" si="197"/>
        <v>36.25</v>
      </c>
      <c r="U1236" s="7">
        <f t="shared" si="198"/>
        <v>37.166666666666664</v>
      </c>
      <c r="V1236" s="7">
        <f t="shared" si="199"/>
        <v>36.9375</v>
      </c>
    </row>
    <row r="1237" spans="1:22" ht="13.5" x14ac:dyDescent="0.25">
      <c r="A1237" s="3">
        <f>RSI!A1237</f>
        <v>44112</v>
      </c>
      <c r="B1237" s="2">
        <f>RSI!B1237</f>
        <v>0.56999999999999995</v>
      </c>
      <c r="C1237" s="2">
        <f>RSI!I1237</f>
        <v>75.20644294394441</v>
      </c>
      <c r="D1237" s="2">
        <f>MACD!E1237</f>
        <v>-5.8162516000007991E-2</v>
      </c>
      <c r="E1237" s="2">
        <f>MACD!F1237</f>
        <v>-5.7402025346557951E-2</v>
      </c>
      <c r="F1237" s="2">
        <f>'Moving Avg'!D1237</f>
        <v>0.56999999999999995</v>
      </c>
      <c r="G1237" s="2">
        <f>'Moving Avg'!F1237</f>
        <v>0.50500000000000012</v>
      </c>
      <c r="H1237" s="2">
        <f>'Moving Avg'!G1237</f>
        <v>0.45740000000000003</v>
      </c>
      <c r="I1237" s="2">
        <f>'Moving Avg'!H1237</f>
        <v>0.40675000000000017</v>
      </c>
      <c r="J1237" s="5" t="str">
        <f>OBV!F1237</f>
        <v>BULLISH</v>
      </c>
      <c r="K1237" s="5" t="str">
        <f>OBV!G1237</f>
        <v>WEAK</v>
      </c>
      <c r="L1237" s="5" t="str">
        <f>OBV!H1237</f>
        <v>BULLISH DIVERGENCE</v>
      </c>
      <c r="M1237" s="7">
        <f t="shared" si="190"/>
        <v>0</v>
      </c>
      <c r="N1237" s="7">
        <f t="shared" si="191"/>
        <v>45</v>
      </c>
      <c r="O1237" s="7">
        <f t="shared" si="192"/>
        <v>50</v>
      </c>
      <c r="P1237" s="7">
        <f t="shared" si="193"/>
        <v>50</v>
      </c>
      <c r="Q1237" s="8">
        <f t="shared" si="194"/>
        <v>30.75</v>
      </c>
      <c r="R1237" s="8">
        <f t="shared" si="195"/>
        <v>39</v>
      </c>
      <c r="S1237" s="8">
        <f t="shared" si="196"/>
        <v>41.75</v>
      </c>
      <c r="T1237" s="8">
        <f t="shared" si="197"/>
        <v>36.25</v>
      </c>
      <c r="U1237" s="7">
        <f t="shared" si="198"/>
        <v>37.166666666666664</v>
      </c>
      <c r="V1237" s="7">
        <f t="shared" si="199"/>
        <v>36.9375</v>
      </c>
    </row>
    <row r="1238" spans="1:22" ht="13.5" x14ac:dyDescent="0.25">
      <c r="A1238" s="3">
        <f>RSI!A1238</f>
        <v>44113</v>
      </c>
      <c r="B1238" s="2">
        <f>RSI!B1238</f>
        <v>0.59</v>
      </c>
      <c r="C1238" s="2">
        <f>RSI!I1238</f>
        <v>78.513969603364316</v>
      </c>
      <c r="D1238" s="2">
        <f>MACD!E1238</f>
        <v>-5.1784587898009271E-2</v>
      </c>
      <c r="E1238" s="2">
        <f>MACD!F1238</f>
        <v>-5.6278537856848214E-2</v>
      </c>
      <c r="F1238" s="2">
        <f>'Moving Avg'!D1238</f>
        <v>0.57199999999999984</v>
      </c>
      <c r="G1238" s="2">
        <f>'Moving Avg'!F1238</f>
        <v>0.51450000000000007</v>
      </c>
      <c r="H1238" s="2">
        <f>'Moving Avg'!G1238</f>
        <v>0.46000000000000008</v>
      </c>
      <c r="I1238" s="2">
        <f>'Moving Avg'!H1238</f>
        <v>0.40795000000000026</v>
      </c>
      <c r="J1238" s="5" t="str">
        <f>OBV!F1238</f>
        <v>BULLISH</v>
      </c>
      <c r="K1238" s="5" t="str">
        <f>OBV!G1238</f>
        <v>WEAK</v>
      </c>
      <c r="L1238" s="5" t="str">
        <f>OBV!H1238</f>
        <v>CONFIRMED BULLISH</v>
      </c>
      <c r="M1238" s="7">
        <f t="shared" si="190"/>
        <v>0</v>
      </c>
      <c r="N1238" s="7">
        <f t="shared" si="191"/>
        <v>0</v>
      </c>
      <c r="O1238" s="7">
        <f t="shared" si="192"/>
        <v>50</v>
      </c>
      <c r="P1238" s="7">
        <f t="shared" si="193"/>
        <v>67</v>
      </c>
      <c r="Q1238" s="8">
        <f t="shared" si="194"/>
        <v>17.549999999999997</v>
      </c>
      <c r="R1238" s="8">
        <f t="shared" si="195"/>
        <v>34.25</v>
      </c>
      <c r="S1238" s="8">
        <f t="shared" si="196"/>
        <v>42.650000000000006</v>
      </c>
      <c r="T1238" s="8">
        <f t="shared" si="197"/>
        <v>29.25</v>
      </c>
      <c r="U1238" s="7">
        <f t="shared" si="198"/>
        <v>31.483333333333334</v>
      </c>
      <c r="V1238" s="7">
        <f t="shared" si="199"/>
        <v>30.925000000000001</v>
      </c>
    </row>
    <row r="1239" spans="1:22" ht="13.5" x14ac:dyDescent="0.25">
      <c r="A1239" s="3">
        <f>RSI!A1239</f>
        <v>44116</v>
      </c>
      <c r="B1239" s="2">
        <f>RSI!B1239</f>
        <v>0.59</v>
      </c>
      <c r="C1239" s="2">
        <f>RSI!I1239</f>
        <v>78.513969603364316</v>
      </c>
      <c r="D1239" s="2">
        <f>MACD!E1239</f>
        <v>-4.3804335534357808E-2</v>
      </c>
      <c r="E1239" s="2">
        <f>MACD!F1239</f>
        <v>-5.378369739235013E-2</v>
      </c>
      <c r="F1239" s="2">
        <f>'Moving Avg'!D1239</f>
        <v>0.57799999999999996</v>
      </c>
      <c r="G1239" s="2">
        <f>'Moving Avg'!F1239</f>
        <v>0.52400000000000002</v>
      </c>
      <c r="H1239" s="2">
        <f>'Moving Avg'!G1239</f>
        <v>0.46260000000000007</v>
      </c>
      <c r="I1239" s="2">
        <f>'Moving Avg'!H1239</f>
        <v>0.40925000000000028</v>
      </c>
      <c r="J1239" s="5" t="str">
        <f>OBV!F1239</f>
        <v>BULLISH</v>
      </c>
      <c r="K1239" s="5" t="str">
        <f>OBV!G1239</f>
        <v>WEAK</v>
      </c>
      <c r="L1239" s="5" t="str">
        <f>OBV!H1239</f>
        <v>CONFIRMED BULLISH</v>
      </c>
      <c r="M1239" s="7">
        <f t="shared" si="190"/>
        <v>0</v>
      </c>
      <c r="N1239" s="7">
        <f t="shared" si="191"/>
        <v>0</v>
      </c>
      <c r="O1239" s="7">
        <f t="shared" si="192"/>
        <v>50</v>
      </c>
      <c r="P1239" s="7">
        <f t="shared" si="193"/>
        <v>67</v>
      </c>
      <c r="Q1239" s="8">
        <f t="shared" si="194"/>
        <v>17.549999999999997</v>
      </c>
      <c r="R1239" s="8">
        <f t="shared" si="195"/>
        <v>34.25</v>
      </c>
      <c r="S1239" s="8">
        <f t="shared" si="196"/>
        <v>42.650000000000006</v>
      </c>
      <c r="T1239" s="8">
        <f t="shared" si="197"/>
        <v>29.25</v>
      </c>
      <c r="U1239" s="7">
        <f t="shared" si="198"/>
        <v>31.483333333333334</v>
      </c>
      <c r="V1239" s="7">
        <f t="shared" si="199"/>
        <v>30.925000000000001</v>
      </c>
    </row>
    <row r="1240" spans="1:22" ht="13.5" x14ac:dyDescent="0.25">
      <c r="A1240" s="3">
        <f>RSI!A1240</f>
        <v>44117</v>
      </c>
      <c r="B1240" s="2">
        <f>RSI!B1240</f>
        <v>0.56000000000000005</v>
      </c>
      <c r="C1240" s="2">
        <f>RSI!I1240</f>
        <v>63.72508101221964</v>
      </c>
      <c r="D1240" s="2">
        <f>MACD!E1240</f>
        <v>-3.0671039972700875E-2</v>
      </c>
      <c r="E1240" s="2">
        <f>MACD!F1240</f>
        <v>-4.9161165908420283E-2</v>
      </c>
      <c r="F1240" s="2">
        <f>'Moving Avg'!D1240</f>
        <v>0.57599999999999996</v>
      </c>
      <c r="G1240" s="2">
        <f>'Moving Avg'!F1240</f>
        <v>0.53150000000000008</v>
      </c>
      <c r="H1240" s="2">
        <f>'Moving Avg'!G1240</f>
        <v>0.46479999999999999</v>
      </c>
      <c r="I1240" s="2">
        <f>'Moving Avg'!H1240</f>
        <v>0.41040000000000026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16.5</v>
      </c>
      <c r="Q1240" s="8">
        <f t="shared" si="194"/>
        <v>18.725000000000001</v>
      </c>
      <c r="R1240" s="8">
        <f t="shared" si="195"/>
        <v>26.625</v>
      </c>
      <c r="S1240" s="8">
        <f t="shared" si="196"/>
        <v>23.675000000000001</v>
      </c>
      <c r="T1240" s="8">
        <f t="shared" si="197"/>
        <v>22.875</v>
      </c>
      <c r="U1240" s="7">
        <f t="shared" si="198"/>
        <v>23.008333333333336</v>
      </c>
      <c r="V1240" s="7">
        <f t="shared" si="199"/>
        <v>22.975000000000001</v>
      </c>
    </row>
    <row r="1241" spans="1:22" ht="13.5" x14ac:dyDescent="0.25">
      <c r="A1241" s="3">
        <f>RSI!A1241</f>
        <v>44118</v>
      </c>
      <c r="B1241" s="2">
        <f>RSI!B1241</f>
        <v>0.54</v>
      </c>
      <c r="C1241" s="2">
        <f>RSI!I1241</f>
        <v>56.133932404568988</v>
      </c>
      <c r="D1241" s="2">
        <f>MACD!E1241</f>
        <v>-1.6784030173992992E-2</v>
      </c>
      <c r="E1241" s="2">
        <f>MACD!F1241</f>
        <v>-4.2685738761534829E-2</v>
      </c>
      <c r="F1241" s="2">
        <f>'Moving Avg'!D1241</f>
        <v>0.57000000000000006</v>
      </c>
      <c r="G1241" s="2">
        <f>'Moving Avg'!F1241</f>
        <v>0.53749999999999998</v>
      </c>
      <c r="H1241" s="2">
        <f>'Moving Avg'!G1241</f>
        <v>0.4665999999999999</v>
      </c>
      <c r="I1241" s="2">
        <f>'Moving Avg'!H1241</f>
        <v>0.41145000000000032</v>
      </c>
      <c r="J1241" s="5" t="str">
        <f>OBV!F1241</f>
        <v>BEARISH</v>
      </c>
      <c r="K1241" s="5" t="str">
        <f>OBV!G1241</f>
        <v>NEUTRAL</v>
      </c>
      <c r="L1241" s="5" t="str">
        <f>OBV!H1241</f>
        <v>CONFIRMED BEARISH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16.5</v>
      </c>
      <c r="Q1241" s="8">
        <f t="shared" si="194"/>
        <v>18.725000000000001</v>
      </c>
      <c r="R1241" s="8">
        <f t="shared" si="195"/>
        <v>26.625</v>
      </c>
      <c r="S1241" s="8">
        <f t="shared" si="196"/>
        <v>23.675000000000001</v>
      </c>
      <c r="T1241" s="8">
        <f t="shared" si="197"/>
        <v>22.875</v>
      </c>
      <c r="U1241" s="7">
        <f t="shared" si="198"/>
        <v>23.008333333333336</v>
      </c>
      <c r="V1241" s="7">
        <f t="shared" si="199"/>
        <v>22.975000000000001</v>
      </c>
    </row>
    <row r="1242" spans="1:22" ht="13.5" x14ac:dyDescent="0.25">
      <c r="A1242" s="3">
        <f>RSI!A1242</f>
        <v>44120</v>
      </c>
      <c r="B1242" s="2">
        <f>RSI!B1242</f>
        <v>0.53</v>
      </c>
      <c r="C1242" s="2">
        <f>RSI!I1242</f>
        <v>52.750347272195761</v>
      </c>
      <c r="D1242" s="2">
        <f>MACD!E1242</f>
        <v>-5.940543520600805E-3</v>
      </c>
      <c r="E1242" s="2">
        <f>MACD!F1242</f>
        <v>-3.5336699713348026E-2</v>
      </c>
      <c r="F1242" s="2">
        <f>'Moving Avg'!D1242</f>
        <v>0.56200000000000006</v>
      </c>
      <c r="G1242" s="2">
        <f>'Moving Avg'!F1242</f>
        <v>0.54249999999999998</v>
      </c>
      <c r="H1242" s="2">
        <f>'Moving Avg'!G1242</f>
        <v>0.46819999999999995</v>
      </c>
      <c r="I1242" s="2">
        <f>'Moving Avg'!H1242</f>
        <v>0.41245000000000026</v>
      </c>
      <c r="J1242" s="5" t="str">
        <f>OBV!F1242</f>
        <v>BEARISH</v>
      </c>
      <c r="K1242" s="5" t="str">
        <f>OBV!G1242</f>
        <v>NEUTRAL</v>
      </c>
      <c r="L1242" s="5" t="str">
        <f>OBV!H1242</f>
        <v>CONFIRMED BEARISH</v>
      </c>
      <c r="M1242" s="7">
        <f t="shared" si="190"/>
        <v>25</v>
      </c>
      <c r="N1242" s="7">
        <f t="shared" si="191"/>
        <v>0</v>
      </c>
      <c r="O1242" s="7">
        <f t="shared" si="192"/>
        <v>50</v>
      </c>
      <c r="P1242" s="7">
        <f t="shared" si="193"/>
        <v>16.5</v>
      </c>
      <c r="Q1242" s="8">
        <f t="shared" si="194"/>
        <v>18.725000000000001</v>
      </c>
      <c r="R1242" s="8">
        <f t="shared" si="195"/>
        <v>26.625</v>
      </c>
      <c r="S1242" s="8">
        <f t="shared" si="196"/>
        <v>23.675000000000001</v>
      </c>
      <c r="T1242" s="8">
        <f t="shared" si="197"/>
        <v>22.875</v>
      </c>
      <c r="U1242" s="7">
        <f t="shared" si="198"/>
        <v>23.008333333333336</v>
      </c>
      <c r="V1242" s="7">
        <f t="shared" si="199"/>
        <v>22.975000000000001</v>
      </c>
    </row>
    <row r="1243" spans="1:22" ht="13.5" x14ac:dyDescent="0.25">
      <c r="A1243" s="3">
        <f>RSI!A1243</f>
        <v>44123</v>
      </c>
      <c r="B1243" s="2">
        <f>RSI!B1243</f>
        <v>0.52</v>
      </c>
      <c r="C1243" s="2">
        <f>RSI!I1243</f>
        <v>49.53485673892898</v>
      </c>
      <c r="D1243" s="2">
        <f>MACD!E1243</f>
        <v>3.9333054929754363E-3</v>
      </c>
      <c r="E1243" s="2">
        <f>MACD!F1243</f>
        <v>-2.7482698672083333E-2</v>
      </c>
      <c r="F1243" s="2">
        <f>'Moving Avg'!D1243</f>
        <v>0.54799999999999993</v>
      </c>
      <c r="G1243" s="2">
        <f>'Moving Avg'!F1243</f>
        <v>0.5465000000000001</v>
      </c>
      <c r="H1243" s="2">
        <f>'Moving Avg'!G1243</f>
        <v>0.46959999999999996</v>
      </c>
      <c r="I1243" s="2">
        <f>'Moving Avg'!H1243</f>
        <v>0.41340000000000027</v>
      </c>
      <c r="J1243" s="5" t="str">
        <f>OBV!F1243</f>
        <v>BEARISH</v>
      </c>
      <c r="K1243" s="5" t="str">
        <f>OBV!G1243</f>
        <v>STRONG</v>
      </c>
      <c r="L1243" s="5" t="str">
        <f>OBV!H1243</f>
        <v>CONFIRMED BEARISH</v>
      </c>
      <c r="M1243" s="7">
        <f t="shared" si="190"/>
        <v>25</v>
      </c>
      <c r="N1243" s="7">
        <f t="shared" si="191"/>
        <v>0</v>
      </c>
      <c r="O1243" s="7">
        <f t="shared" si="192"/>
        <v>50</v>
      </c>
      <c r="P1243" s="7">
        <f t="shared" si="193"/>
        <v>33</v>
      </c>
      <c r="Q1243" s="8">
        <f t="shared" si="194"/>
        <v>21.2</v>
      </c>
      <c r="R1243" s="8">
        <f t="shared" si="195"/>
        <v>30.75</v>
      </c>
      <c r="S1243" s="8">
        <f t="shared" si="196"/>
        <v>31.1</v>
      </c>
      <c r="T1243" s="8">
        <f t="shared" si="197"/>
        <v>27</v>
      </c>
      <c r="U1243" s="7">
        <f t="shared" si="198"/>
        <v>27.683333333333337</v>
      </c>
      <c r="V1243" s="7">
        <f t="shared" si="199"/>
        <v>27.512500000000003</v>
      </c>
    </row>
    <row r="1244" spans="1:22" ht="13.5" x14ac:dyDescent="0.25">
      <c r="A1244" s="3">
        <f>RSI!A1244</f>
        <v>44124</v>
      </c>
      <c r="B1244" s="2">
        <f>RSI!B1244</f>
        <v>0.54</v>
      </c>
      <c r="C1244" s="2">
        <f>RSI!I1244</f>
        <v>55.391564848068171</v>
      </c>
      <c r="D1244" s="2">
        <f>MACD!E1244</f>
        <v>7.7497592159427864E-3</v>
      </c>
      <c r="E1244" s="2">
        <f>MACD!F1244</f>
        <v>-2.0436207094478111E-2</v>
      </c>
      <c r="F1244" s="2">
        <f>'Moving Avg'!D1244</f>
        <v>0.53800000000000003</v>
      </c>
      <c r="G1244" s="2">
        <f>'Moving Avg'!F1244</f>
        <v>0.55099999999999993</v>
      </c>
      <c r="H1244" s="2">
        <f>'Moving Avg'!G1244</f>
        <v>0.47139999999999993</v>
      </c>
      <c r="I1244" s="2">
        <f>'Moving Avg'!H1244</f>
        <v>0.41445000000000021</v>
      </c>
      <c r="J1244" s="5" t="str">
        <f>OBV!F1244</f>
        <v>BEARISH</v>
      </c>
      <c r="K1244" s="5" t="str">
        <f>OBV!G1244</f>
        <v>STRONG</v>
      </c>
      <c r="L1244" s="5" t="str">
        <f>OBV!H1244</f>
        <v>CONFIRMED BEARISH</v>
      </c>
      <c r="M1244" s="7">
        <f t="shared" si="190"/>
        <v>25</v>
      </c>
      <c r="N1244" s="7">
        <f t="shared" si="191"/>
        <v>0</v>
      </c>
      <c r="O1244" s="7">
        <f t="shared" si="192"/>
        <v>50</v>
      </c>
      <c r="P1244" s="7">
        <f t="shared" si="193"/>
        <v>33</v>
      </c>
      <c r="Q1244" s="8">
        <f t="shared" si="194"/>
        <v>21.2</v>
      </c>
      <c r="R1244" s="8">
        <f t="shared" si="195"/>
        <v>30.75</v>
      </c>
      <c r="S1244" s="8">
        <f t="shared" si="196"/>
        <v>31.1</v>
      </c>
      <c r="T1244" s="8">
        <f t="shared" si="197"/>
        <v>27</v>
      </c>
      <c r="U1244" s="7">
        <f t="shared" si="198"/>
        <v>27.683333333333337</v>
      </c>
      <c r="V1244" s="7">
        <f t="shared" si="199"/>
        <v>27.512500000000003</v>
      </c>
    </row>
    <row r="1245" spans="1:22" ht="13.5" x14ac:dyDescent="0.25">
      <c r="A1245" s="3">
        <f>RSI!A1245</f>
        <v>44125</v>
      </c>
      <c r="B1245" s="2">
        <f>RSI!B1245</f>
        <v>0.55000000000000004</v>
      </c>
      <c r="C1245" s="2">
        <f>RSI!I1245</f>
        <v>58.01523073099888</v>
      </c>
      <c r="D1245" s="2">
        <f>MACD!E1245</f>
        <v>1.1677182967943511E-2</v>
      </c>
      <c r="E1245" s="2">
        <f>MACD!F1245</f>
        <v>-1.4013529081993787E-2</v>
      </c>
      <c r="F1245" s="2">
        <f>'Moving Avg'!D1245</f>
        <v>0.53599999999999992</v>
      </c>
      <c r="G1245" s="2">
        <f>'Moving Avg'!F1245</f>
        <v>0.55500000000000005</v>
      </c>
      <c r="H1245" s="2">
        <f>'Moving Avg'!G1245</f>
        <v>0.47339999999999999</v>
      </c>
      <c r="I1245" s="2">
        <f>'Moving Avg'!H1245</f>
        <v>0.4155500000000002</v>
      </c>
      <c r="J1245" s="5" t="str">
        <f>OBV!F1245</f>
        <v>BEARISH</v>
      </c>
      <c r="K1245" s="5" t="str">
        <f>OBV!G1245</f>
        <v>STRONG</v>
      </c>
      <c r="L1245" s="5" t="str">
        <f>OBV!H1245</f>
        <v>CONFIRMED BEARISH</v>
      </c>
      <c r="M1245" s="7">
        <f t="shared" si="190"/>
        <v>25</v>
      </c>
      <c r="N1245" s="7">
        <f t="shared" si="191"/>
        <v>0</v>
      </c>
      <c r="O1245" s="7">
        <f t="shared" si="192"/>
        <v>50</v>
      </c>
      <c r="P1245" s="7">
        <f t="shared" si="193"/>
        <v>33</v>
      </c>
      <c r="Q1245" s="8">
        <f t="shared" si="194"/>
        <v>21.2</v>
      </c>
      <c r="R1245" s="8">
        <f t="shared" si="195"/>
        <v>30.75</v>
      </c>
      <c r="S1245" s="8">
        <f t="shared" si="196"/>
        <v>31.1</v>
      </c>
      <c r="T1245" s="8">
        <f t="shared" si="197"/>
        <v>27</v>
      </c>
      <c r="U1245" s="7">
        <f t="shared" si="198"/>
        <v>27.683333333333337</v>
      </c>
      <c r="V1245" s="7">
        <f t="shared" si="199"/>
        <v>27.512500000000003</v>
      </c>
    </row>
    <row r="1246" spans="1:22" ht="13.5" x14ac:dyDescent="0.25">
      <c r="A1246" s="3">
        <f>RSI!A1246</f>
        <v>44126</v>
      </c>
      <c r="B1246" s="2">
        <f>RSI!B1246</f>
        <v>0.54</v>
      </c>
      <c r="C1246" s="2">
        <f>RSI!I1246</f>
        <v>54.559449793241548</v>
      </c>
      <c r="D1246" s="2">
        <f>MACD!E1246</f>
        <v>1.5589812027568595E-2</v>
      </c>
      <c r="E1246" s="2">
        <f>MACD!F1246</f>
        <v>-8.0928608600813121E-3</v>
      </c>
      <c r="F1246" s="2">
        <f>'Moving Avg'!D1246</f>
        <v>0.53600000000000003</v>
      </c>
      <c r="G1246" s="2">
        <f>'Moving Avg'!F1246</f>
        <v>0.55750000000000011</v>
      </c>
      <c r="H1246" s="2">
        <f>'Moving Avg'!G1246</f>
        <v>0.47539999999999999</v>
      </c>
      <c r="I1246" s="2">
        <f>'Moving Avg'!H1246</f>
        <v>0.41660000000000025</v>
      </c>
      <c r="J1246" s="5" t="str">
        <f>OBV!F1246</f>
        <v>BEARISH</v>
      </c>
      <c r="K1246" s="5" t="str">
        <f>OBV!G1246</f>
        <v>STRONG</v>
      </c>
      <c r="L1246" s="5" t="str">
        <f>OBV!H1246</f>
        <v>NEUTRAL</v>
      </c>
      <c r="M1246" s="7">
        <f t="shared" si="190"/>
        <v>25</v>
      </c>
      <c r="N1246" s="7">
        <f t="shared" si="191"/>
        <v>0</v>
      </c>
      <c r="O1246" s="7">
        <f t="shared" si="192"/>
        <v>50</v>
      </c>
      <c r="P1246" s="7">
        <f t="shared" si="193"/>
        <v>33</v>
      </c>
      <c r="Q1246" s="8">
        <f t="shared" si="194"/>
        <v>21.2</v>
      </c>
      <c r="R1246" s="8">
        <f t="shared" si="195"/>
        <v>30.75</v>
      </c>
      <c r="S1246" s="8">
        <f t="shared" si="196"/>
        <v>31.1</v>
      </c>
      <c r="T1246" s="8">
        <f t="shared" si="197"/>
        <v>27</v>
      </c>
      <c r="U1246" s="7">
        <f t="shared" si="198"/>
        <v>27.683333333333337</v>
      </c>
      <c r="V1246" s="7">
        <f t="shared" si="199"/>
        <v>27.512500000000003</v>
      </c>
    </row>
    <row r="1247" spans="1:22" ht="13.5" x14ac:dyDescent="0.25">
      <c r="A1247" s="3">
        <f>RSI!A1247</f>
        <v>44127</v>
      </c>
      <c r="B1247" s="2">
        <f>RSI!B1247</f>
        <v>0.54</v>
      </c>
      <c r="C1247" s="2">
        <f>RSI!I1247</f>
        <v>54.559449793241548</v>
      </c>
      <c r="D1247" s="2">
        <f>MACD!E1247</f>
        <v>1.8819480811861022E-2</v>
      </c>
      <c r="E1247" s="2">
        <f>MACD!F1247</f>
        <v>-2.7103925256928454E-3</v>
      </c>
      <c r="F1247" s="2">
        <f>'Moving Avg'!D1247</f>
        <v>0.53800000000000003</v>
      </c>
      <c r="G1247" s="2">
        <f>'Moving Avg'!F1247</f>
        <v>0.55899999999999994</v>
      </c>
      <c r="H1247" s="2">
        <f>'Moving Avg'!G1247</f>
        <v>0.47739999999999994</v>
      </c>
      <c r="I1247" s="2">
        <f>'Moving Avg'!H1247</f>
        <v>0.41765000000000024</v>
      </c>
      <c r="J1247" s="5" t="str">
        <f>OBV!F1247</f>
        <v>BEARISH</v>
      </c>
      <c r="K1247" s="5" t="str">
        <f>OBV!G1247</f>
        <v>STRONG</v>
      </c>
      <c r="L1247" s="5" t="str">
        <f>OBV!H1247</f>
        <v>BEARISH DIVERGENCE</v>
      </c>
      <c r="M1247" s="7">
        <f t="shared" si="190"/>
        <v>25</v>
      </c>
      <c r="N1247" s="7">
        <f t="shared" si="191"/>
        <v>0</v>
      </c>
      <c r="O1247" s="7">
        <f t="shared" si="192"/>
        <v>50</v>
      </c>
      <c r="P1247" s="7">
        <f t="shared" si="193"/>
        <v>33</v>
      </c>
      <c r="Q1247" s="8">
        <f t="shared" si="194"/>
        <v>21.2</v>
      </c>
      <c r="R1247" s="8">
        <f t="shared" si="195"/>
        <v>30.75</v>
      </c>
      <c r="S1247" s="8">
        <f t="shared" si="196"/>
        <v>31.1</v>
      </c>
      <c r="T1247" s="8">
        <f t="shared" si="197"/>
        <v>27</v>
      </c>
      <c r="U1247" s="7">
        <f t="shared" si="198"/>
        <v>27.683333333333337</v>
      </c>
      <c r="V1247" s="7">
        <f t="shared" si="199"/>
        <v>27.512500000000003</v>
      </c>
    </row>
    <row r="1248" spans="1:22" ht="13.5" x14ac:dyDescent="0.25">
      <c r="A1248" s="3">
        <f>RSI!A1248</f>
        <v>44130</v>
      </c>
      <c r="B1248" s="2">
        <f>RSI!B1248</f>
        <v>0.54</v>
      </c>
      <c r="C1248" s="2">
        <f>RSI!I1248</f>
        <v>54.559449793241548</v>
      </c>
      <c r="D1248" s="2">
        <f>MACD!E1248</f>
        <v>2.4554184494006259E-2</v>
      </c>
      <c r="E1248" s="2">
        <f>MACD!F1248</f>
        <v>2.7425228782469759E-3</v>
      </c>
      <c r="F1248" s="2">
        <f>'Moving Avg'!D1248</f>
        <v>0.54200000000000004</v>
      </c>
      <c r="G1248" s="2">
        <f>'Moving Avg'!F1248</f>
        <v>0.55949999999999989</v>
      </c>
      <c r="H1248" s="2">
        <f>'Moving Avg'!G1248</f>
        <v>0.47959999999999992</v>
      </c>
      <c r="I1248" s="2">
        <f>'Moving Avg'!H1248</f>
        <v>0.41865000000000019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  <c r="M1248" s="7">
        <f t="shared" si="190"/>
        <v>25</v>
      </c>
      <c r="N1248" s="7">
        <f t="shared" si="191"/>
        <v>0</v>
      </c>
      <c r="O1248" s="7">
        <f t="shared" si="192"/>
        <v>50</v>
      </c>
      <c r="P1248" s="7">
        <f t="shared" si="193"/>
        <v>16.5</v>
      </c>
      <c r="Q1248" s="8">
        <f t="shared" si="194"/>
        <v>18.725000000000001</v>
      </c>
      <c r="R1248" s="8">
        <f t="shared" si="195"/>
        <v>26.625</v>
      </c>
      <c r="S1248" s="8">
        <f t="shared" si="196"/>
        <v>23.675000000000001</v>
      </c>
      <c r="T1248" s="8">
        <f t="shared" si="197"/>
        <v>22.875</v>
      </c>
      <c r="U1248" s="7">
        <f t="shared" si="198"/>
        <v>23.008333333333336</v>
      </c>
      <c r="V1248" s="7">
        <f t="shared" si="199"/>
        <v>22.975000000000001</v>
      </c>
    </row>
    <row r="1249" spans="1:22" ht="13.5" x14ac:dyDescent="0.25">
      <c r="A1249" s="3">
        <f>RSI!A1249</f>
        <v>44131</v>
      </c>
      <c r="B1249" s="2">
        <f>RSI!B1249</f>
        <v>0.54</v>
      </c>
      <c r="C1249" s="2">
        <f>RSI!I1249</f>
        <v>54.559449793241548</v>
      </c>
      <c r="D1249" s="2">
        <f>MACD!E1249</f>
        <v>2.9337166757863464E-2</v>
      </c>
      <c r="E1249" s="2">
        <f>MACD!F1249</f>
        <v>8.0614516541702742E-3</v>
      </c>
      <c r="F1249" s="2">
        <f>'Moving Avg'!D1249</f>
        <v>0.54200000000000004</v>
      </c>
      <c r="G1249" s="2">
        <f>'Moving Avg'!F1249</f>
        <v>0.55899999999999983</v>
      </c>
      <c r="H1249" s="2">
        <f>'Moving Avg'!G1249</f>
        <v>0.48159999999999992</v>
      </c>
      <c r="I1249" s="2">
        <f>'Moving Avg'!H1249</f>
        <v>0.41960000000000014</v>
      </c>
      <c r="J1249" s="5" t="str">
        <f>OBV!F1249</f>
        <v>BEARISH</v>
      </c>
      <c r="K1249" s="5" t="str">
        <f>OBV!G1249</f>
        <v>NEUTRAL</v>
      </c>
      <c r="L1249" s="5" t="str">
        <f>OBV!H1249</f>
        <v>NEUTRAL</v>
      </c>
      <c r="M1249" s="7">
        <f t="shared" si="190"/>
        <v>25</v>
      </c>
      <c r="N1249" s="7">
        <f t="shared" si="191"/>
        <v>0</v>
      </c>
      <c r="O1249" s="7">
        <f t="shared" si="192"/>
        <v>50</v>
      </c>
      <c r="P1249" s="7">
        <f t="shared" si="193"/>
        <v>16.5</v>
      </c>
      <c r="Q1249" s="8">
        <f t="shared" si="194"/>
        <v>18.725000000000001</v>
      </c>
      <c r="R1249" s="8">
        <f t="shared" si="195"/>
        <v>26.625</v>
      </c>
      <c r="S1249" s="8">
        <f t="shared" si="196"/>
        <v>23.675000000000001</v>
      </c>
      <c r="T1249" s="8">
        <f t="shared" si="197"/>
        <v>22.875</v>
      </c>
      <c r="U1249" s="7">
        <f t="shared" si="198"/>
        <v>23.008333333333336</v>
      </c>
      <c r="V1249" s="7">
        <f t="shared" si="199"/>
        <v>22.975000000000001</v>
      </c>
    </row>
    <row r="1250" spans="1:22" ht="13.5" x14ac:dyDescent="0.25">
      <c r="A1250" s="3">
        <f>RSI!A1250</f>
        <v>44132</v>
      </c>
      <c r="B1250" s="2">
        <f>RSI!B1250</f>
        <v>0.54</v>
      </c>
      <c r="C1250" s="2">
        <f>RSI!I1250</f>
        <v>54.559449793241548</v>
      </c>
      <c r="D1250" s="2">
        <f>MACD!E1250</f>
        <v>2.8704606802106514E-2</v>
      </c>
      <c r="E1250" s="2">
        <f>MACD!F1250</f>
        <v>1.2190082683757524E-2</v>
      </c>
      <c r="F1250" s="2">
        <f>'Moving Avg'!D1250</f>
        <v>0.54</v>
      </c>
      <c r="G1250" s="2">
        <f>'Moving Avg'!F1250</f>
        <v>0.55699999999999983</v>
      </c>
      <c r="H1250" s="2">
        <f>'Moving Avg'!G1250</f>
        <v>0.4837999999999999</v>
      </c>
      <c r="I1250" s="2">
        <f>'Moving Avg'!H1250</f>
        <v>0.4205500000000002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0</v>
      </c>
      <c r="O1250" s="7">
        <f t="shared" si="192"/>
        <v>50</v>
      </c>
      <c r="P1250" s="7">
        <f t="shared" si="193"/>
        <v>16.5</v>
      </c>
      <c r="Q1250" s="8">
        <f t="shared" si="194"/>
        <v>18.725000000000001</v>
      </c>
      <c r="R1250" s="8">
        <f t="shared" si="195"/>
        <v>26.625</v>
      </c>
      <c r="S1250" s="8">
        <f t="shared" si="196"/>
        <v>23.675000000000001</v>
      </c>
      <c r="T1250" s="8">
        <f t="shared" si="197"/>
        <v>22.875</v>
      </c>
      <c r="U1250" s="7">
        <f t="shared" si="198"/>
        <v>23.008333333333336</v>
      </c>
      <c r="V1250" s="7">
        <f t="shared" si="199"/>
        <v>22.975000000000001</v>
      </c>
    </row>
    <row r="1251" spans="1:22" ht="13.5" x14ac:dyDescent="0.25">
      <c r="A1251" s="3">
        <f>RSI!A1251</f>
        <v>44134</v>
      </c>
      <c r="B1251" s="2">
        <f>RSI!B1251</f>
        <v>0.56000000000000005</v>
      </c>
      <c r="C1251" s="2">
        <f>RSI!I1251</f>
        <v>61.246945714269529</v>
      </c>
      <c r="D1251" s="2">
        <f>MACD!E1251</f>
        <v>2.3551409038455207E-2</v>
      </c>
      <c r="E1251" s="2">
        <f>MACD!F1251</f>
        <v>1.4462347954697061E-2</v>
      </c>
      <c r="F1251" s="2">
        <f>'Moving Avg'!D1251</f>
        <v>0.54400000000000004</v>
      </c>
      <c r="G1251" s="2">
        <f>'Moving Avg'!F1251</f>
        <v>0.55549999999999988</v>
      </c>
      <c r="H1251" s="2">
        <f>'Moving Avg'!G1251</f>
        <v>0.48619999999999991</v>
      </c>
      <c r="I1251" s="2">
        <f>'Moving Avg'!H1251</f>
        <v>0.4215500000000002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  <c r="M1251" s="7">
        <f t="shared" si="190"/>
        <v>25</v>
      </c>
      <c r="N1251" s="7">
        <f t="shared" si="191"/>
        <v>0</v>
      </c>
      <c r="O1251" s="7">
        <f t="shared" si="192"/>
        <v>50</v>
      </c>
      <c r="P1251" s="7">
        <f t="shared" si="193"/>
        <v>33</v>
      </c>
      <c r="Q1251" s="8">
        <f t="shared" si="194"/>
        <v>21.2</v>
      </c>
      <c r="R1251" s="8">
        <f t="shared" si="195"/>
        <v>30.75</v>
      </c>
      <c r="S1251" s="8">
        <f t="shared" si="196"/>
        <v>31.1</v>
      </c>
      <c r="T1251" s="8">
        <f t="shared" si="197"/>
        <v>27</v>
      </c>
      <c r="U1251" s="7">
        <f t="shared" si="198"/>
        <v>27.683333333333337</v>
      </c>
      <c r="V1251" s="7">
        <f t="shared" si="199"/>
        <v>27.512500000000003</v>
      </c>
    </row>
    <row r="1252" spans="1:22" ht="13.5" x14ac:dyDescent="0.25">
      <c r="A1252" s="3">
        <f>RSI!A1252</f>
        <v>44137</v>
      </c>
      <c r="B1252" s="2">
        <f>RSI!B1252</f>
        <v>0.55000000000000004</v>
      </c>
      <c r="C1252" s="2">
        <f>RSI!I1252</f>
        <v>56.749780692774593</v>
      </c>
      <c r="D1252" s="2">
        <f>MACD!E1252</f>
        <v>1.8219970231737492E-2</v>
      </c>
      <c r="E1252" s="2">
        <f>MACD!F1252</f>
        <v>1.5213872410105148E-2</v>
      </c>
      <c r="F1252" s="2">
        <f>'Moving Avg'!D1252</f>
        <v>0.54600000000000004</v>
      </c>
      <c r="G1252" s="2">
        <f>'Moving Avg'!F1252</f>
        <v>0.55400000000000005</v>
      </c>
      <c r="H1252" s="2">
        <f>'Moving Avg'!G1252</f>
        <v>0.48839999999999989</v>
      </c>
      <c r="I1252" s="2">
        <f>'Moving Avg'!H1252</f>
        <v>0.42255000000000009</v>
      </c>
      <c r="J1252" s="5" t="str">
        <f>OBV!F1252</f>
        <v>BEARISH</v>
      </c>
      <c r="K1252" s="5" t="str">
        <f>OBV!G1252</f>
        <v>NEUTRAL</v>
      </c>
      <c r="L1252" s="5" t="str">
        <f>OBV!H1252</f>
        <v>BEARISH DIVERGENCE</v>
      </c>
      <c r="M1252" s="7">
        <f t="shared" si="190"/>
        <v>25</v>
      </c>
      <c r="N1252" s="7">
        <f t="shared" si="191"/>
        <v>0</v>
      </c>
      <c r="O1252" s="7">
        <f t="shared" si="192"/>
        <v>50</v>
      </c>
      <c r="P1252" s="7">
        <f t="shared" si="193"/>
        <v>16.5</v>
      </c>
      <c r="Q1252" s="8">
        <f t="shared" si="194"/>
        <v>18.725000000000001</v>
      </c>
      <c r="R1252" s="8">
        <f t="shared" si="195"/>
        <v>26.625</v>
      </c>
      <c r="S1252" s="8">
        <f t="shared" si="196"/>
        <v>23.675000000000001</v>
      </c>
      <c r="T1252" s="8">
        <f t="shared" si="197"/>
        <v>22.875</v>
      </c>
      <c r="U1252" s="7">
        <f t="shared" si="198"/>
        <v>23.008333333333336</v>
      </c>
      <c r="V1252" s="7">
        <f t="shared" si="199"/>
        <v>22.975000000000001</v>
      </c>
    </row>
    <row r="1253" spans="1:22" ht="13.5" x14ac:dyDescent="0.25">
      <c r="A1253" s="3">
        <f>RSI!A1253</f>
        <v>44138</v>
      </c>
      <c r="B1253" s="2">
        <f>RSI!B1253</f>
        <v>0.55000000000000004</v>
      </c>
      <c r="C1253" s="2">
        <f>RSI!I1253</f>
        <v>56.749780692774593</v>
      </c>
      <c r="D1253" s="2">
        <f>MACD!E1253</f>
        <v>1.2068900280813533E-2</v>
      </c>
      <c r="E1253" s="2">
        <f>MACD!F1253</f>
        <v>1.4584877984246826E-2</v>
      </c>
      <c r="F1253" s="2">
        <f>'Moving Avg'!D1253</f>
        <v>0.54800000000000004</v>
      </c>
      <c r="G1253" s="2">
        <f>'Moving Avg'!F1253</f>
        <v>0.55249999999999999</v>
      </c>
      <c r="H1253" s="2">
        <f>'Moving Avg'!G1253</f>
        <v>0.49059999999999993</v>
      </c>
      <c r="I1253" s="2">
        <f>'Moving Avg'!H1253</f>
        <v>0.42355000000000004</v>
      </c>
      <c r="J1253" s="5" t="str">
        <f>OBV!F1253</f>
        <v>BEARISH</v>
      </c>
      <c r="K1253" s="5" t="str">
        <f>OBV!G1253</f>
        <v>NEUTRAL</v>
      </c>
      <c r="L1253" s="5" t="str">
        <f>OBV!H1253</f>
        <v>BEARISH DIVERGENCE</v>
      </c>
      <c r="M1253" s="7">
        <f t="shared" si="190"/>
        <v>25</v>
      </c>
      <c r="N1253" s="7">
        <f t="shared" si="191"/>
        <v>45</v>
      </c>
      <c r="O1253" s="7">
        <f t="shared" si="192"/>
        <v>50</v>
      </c>
      <c r="P1253" s="7">
        <f t="shared" si="193"/>
        <v>16.5</v>
      </c>
      <c r="Q1253" s="8">
        <f t="shared" si="194"/>
        <v>34.475000000000001</v>
      </c>
      <c r="R1253" s="8">
        <f t="shared" si="195"/>
        <v>35.625</v>
      </c>
      <c r="S1253" s="8">
        <f t="shared" si="196"/>
        <v>30.425000000000001</v>
      </c>
      <c r="T1253" s="8">
        <f t="shared" si="197"/>
        <v>34.125</v>
      </c>
      <c r="U1253" s="7">
        <f t="shared" si="198"/>
        <v>33.508333333333333</v>
      </c>
      <c r="V1253" s="7">
        <f t="shared" si="199"/>
        <v>33.662499999999994</v>
      </c>
    </row>
    <row r="1254" spans="1:22" ht="13.5" x14ac:dyDescent="0.25">
      <c r="A1254" s="3">
        <f>RSI!A1254</f>
        <v>44139</v>
      </c>
      <c r="B1254" s="2">
        <f>RSI!B1254</f>
        <v>0.55000000000000004</v>
      </c>
      <c r="C1254" s="2">
        <f>RSI!I1254</f>
        <v>56.749780692774593</v>
      </c>
      <c r="D1254" s="2">
        <f>MACD!E1254</f>
        <v>9.8471913417041979E-3</v>
      </c>
      <c r="E1254" s="2">
        <f>MACD!F1254</f>
        <v>1.3637340655738302E-2</v>
      </c>
      <c r="F1254" s="2">
        <f>'Moving Avg'!D1254</f>
        <v>0.55000000000000004</v>
      </c>
      <c r="G1254" s="2">
        <f>'Moving Avg'!F1254</f>
        <v>0.55200000000000005</v>
      </c>
      <c r="H1254" s="2">
        <f>'Moving Avg'!G1254</f>
        <v>0.49299999999999999</v>
      </c>
      <c r="I1254" s="2">
        <f>'Moving Avg'!H1254</f>
        <v>0.42455000000000004</v>
      </c>
      <c r="J1254" s="5" t="str">
        <f>OBV!F1254</f>
        <v>BEARISH</v>
      </c>
      <c r="K1254" s="5" t="str">
        <f>OBV!G1254</f>
        <v>NEUTRAL</v>
      </c>
      <c r="L1254" s="5" t="str">
        <f>OBV!H1254</f>
        <v>BEARISH DIVERGENCE</v>
      </c>
      <c r="M1254" s="7">
        <f t="shared" si="190"/>
        <v>25</v>
      </c>
      <c r="N1254" s="7">
        <f t="shared" si="191"/>
        <v>45</v>
      </c>
      <c r="O1254" s="7">
        <f t="shared" si="192"/>
        <v>50</v>
      </c>
      <c r="P1254" s="7">
        <f t="shared" si="193"/>
        <v>16.5</v>
      </c>
      <c r="Q1254" s="8">
        <f t="shared" si="194"/>
        <v>34.475000000000001</v>
      </c>
      <c r="R1254" s="8">
        <f t="shared" si="195"/>
        <v>35.625</v>
      </c>
      <c r="S1254" s="8">
        <f t="shared" si="196"/>
        <v>30.425000000000001</v>
      </c>
      <c r="T1254" s="8">
        <f t="shared" si="197"/>
        <v>34.125</v>
      </c>
      <c r="U1254" s="7">
        <f t="shared" si="198"/>
        <v>33.508333333333333</v>
      </c>
      <c r="V1254" s="7">
        <f t="shared" si="199"/>
        <v>33.662499999999994</v>
      </c>
    </row>
    <row r="1255" spans="1:22" ht="13.5" x14ac:dyDescent="0.25">
      <c r="A1255" s="3">
        <f>RSI!A1255</f>
        <v>44140</v>
      </c>
      <c r="B1255" s="2">
        <f>RSI!B1255</f>
        <v>0.56000000000000005</v>
      </c>
      <c r="C1255" s="2">
        <f>RSI!I1255</f>
        <v>60.382987817895547</v>
      </c>
      <c r="D1255" s="2">
        <f>MACD!E1255</f>
        <v>8.6780781689923536E-3</v>
      </c>
      <c r="E1255" s="2">
        <f>MACD!F1255</f>
        <v>1.2645488158389114E-2</v>
      </c>
      <c r="F1255" s="2">
        <f>'Moving Avg'!D1255</f>
        <v>0.55400000000000005</v>
      </c>
      <c r="G1255" s="2">
        <f>'Moving Avg'!F1255</f>
        <v>0.55150000000000021</v>
      </c>
      <c r="H1255" s="2">
        <f>'Moving Avg'!G1255</f>
        <v>0.49579999999999996</v>
      </c>
      <c r="I1255" s="2">
        <f>'Moving Avg'!H1255</f>
        <v>0.42560000000000009</v>
      </c>
      <c r="J1255" s="5" t="str">
        <f>OBV!F1255</f>
        <v>BEARISH</v>
      </c>
      <c r="K1255" s="5" t="str">
        <f>OBV!G1255</f>
        <v>NEUTRAL</v>
      </c>
      <c r="L1255" s="5" t="str">
        <f>OBV!H1255</f>
        <v>BEARISH DIVERGENCE</v>
      </c>
      <c r="M1255" s="7">
        <f t="shared" si="190"/>
        <v>25</v>
      </c>
      <c r="N1255" s="7">
        <f t="shared" si="191"/>
        <v>45</v>
      </c>
      <c r="O1255" s="7">
        <f t="shared" si="192"/>
        <v>50</v>
      </c>
      <c r="P1255" s="7">
        <f t="shared" si="193"/>
        <v>16.5</v>
      </c>
      <c r="Q1255" s="8">
        <f t="shared" si="194"/>
        <v>34.475000000000001</v>
      </c>
      <c r="R1255" s="8">
        <f t="shared" si="195"/>
        <v>35.625</v>
      </c>
      <c r="S1255" s="8">
        <f t="shared" si="196"/>
        <v>30.425000000000001</v>
      </c>
      <c r="T1255" s="8">
        <f t="shared" si="197"/>
        <v>34.125</v>
      </c>
      <c r="U1255" s="7">
        <f t="shared" si="198"/>
        <v>33.508333333333333</v>
      </c>
      <c r="V1255" s="7">
        <f t="shared" si="199"/>
        <v>33.662499999999994</v>
      </c>
    </row>
    <row r="1256" spans="1:22" ht="13.5" x14ac:dyDescent="0.25">
      <c r="A1256" s="3">
        <f>RSI!A1256</f>
        <v>44141</v>
      </c>
      <c r="B1256" s="2">
        <f>RSI!B1256</f>
        <v>0.57999999999999996</v>
      </c>
      <c r="C1256" s="2">
        <f>RSI!I1256</f>
        <v>66.452770971401264</v>
      </c>
      <c r="D1256" s="2">
        <f>MACD!E1256</f>
        <v>4.5293076984176395E-3</v>
      </c>
      <c r="E1256" s="2">
        <f>MACD!F1256</f>
        <v>1.102225206639482E-2</v>
      </c>
      <c r="F1256" s="2">
        <f>'Moving Avg'!D1256</f>
        <v>0.55800000000000005</v>
      </c>
      <c r="G1256" s="2">
        <f>'Moving Avg'!F1256</f>
        <v>0.55200000000000016</v>
      </c>
      <c r="H1256" s="2">
        <f>'Moving Avg'!G1256</f>
        <v>0.49919999999999987</v>
      </c>
      <c r="I1256" s="2">
        <f>'Moving Avg'!H1256</f>
        <v>0.42675000000000002</v>
      </c>
      <c r="J1256" s="5" t="str">
        <f>OBV!F1256</f>
        <v>BEARISH</v>
      </c>
      <c r="K1256" s="5" t="str">
        <f>OBV!G1256</f>
        <v>NEUTRAL</v>
      </c>
      <c r="L1256" s="5" t="str">
        <f>OBV!H1256</f>
        <v>BEARISH DIVERGENCE</v>
      </c>
      <c r="M1256" s="7">
        <f t="shared" si="190"/>
        <v>25</v>
      </c>
      <c r="N1256" s="7">
        <f t="shared" si="191"/>
        <v>45</v>
      </c>
      <c r="O1256" s="7">
        <f t="shared" si="192"/>
        <v>50</v>
      </c>
      <c r="P1256" s="7">
        <f t="shared" si="193"/>
        <v>16.5</v>
      </c>
      <c r="Q1256" s="8">
        <f t="shared" si="194"/>
        <v>34.475000000000001</v>
      </c>
      <c r="R1256" s="8">
        <f t="shared" si="195"/>
        <v>35.625</v>
      </c>
      <c r="S1256" s="8">
        <f t="shared" si="196"/>
        <v>30.425000000000001</v>
      </c>
      <c r="T1256" s="8">
        <f t="shared" si="197"/>
        <v>34.125</v>
      </c>
      <c r="U1256" s="7">
        <f t="shared" si="198"/>
        <v>33.508333333333333</v>
      </c>
      <c r="V1256" s="7">
        <f t="shared" si="199"/>
        <v>33.662499999999994</v>
      </c>
    </row>
    <row r="1257" spans="1:22" ht="13.5" x14ac:dyDescent="0.25">
      <c r="A1257" s="3">
        <f>RSI!A1257</f>
        <v>44144</v>
      </c>
      <c r="B1257" s="2">
        <f>RSI!B1257</f>
        <v>0.57999999999999996</v>
      </c>
      <c r="C1257" s="2">
        <f>RSI!I1257</f>
        <v>66.452770971401264</v>
      </c>
      <c r="D1257" s="2">
        <f>MACD!E1257</f>
        <v>7.7139000553527737E-4</v>
      </c>
      <c r="E1257" s="2">
        <f>MACD!F1257</f>
        <v>8.9720796542229128E-3</v>
      </c>
      <c r="F1257" s="2">
        <f>'Moving Avg'!D1257</f>
        <v>0.56400000000000006</v>
      </c>
      <c r="G1257" s="2">
        <f>'Moving Avg'!F1257</f>
        <v>0.55250000000000021</v>
      </c>
      <c r="H1257" s="2">
        <f>'Moving Avg'!G1257</f>
        <v>0.50279999999999991</v>
      </c>
      <c r="I1257" s="2">
        <f>'Moving Avg'!H1257</f>
        <v>0.42785000000000006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  <c r="M1257" s="7">
        <f t="shared" si="190"/>
        <v>25</v>
      </c>
      <c r="N1257" s="7">
        <f t="shared" si="191"/>
        <v>45</v>
      </c>
      <c r="O1257" s="7">
        <f t="shared" si="192"/>
        <v>50</v>
      </c>
      <c r="P1257" s="7">
        <f t="shared" si="193"/>
        <v>83.5</v>
      </c>
      <c r="Q1257" s="8">
        <f t="shared" si="194"/>
        <v>44.524999999999999</v>
      </c>
      <c r="R1257" s="8">
        <f t="shared" si="195"/>
        <v>52.375</v>
      </c>
      <c r="S1257" s="8">
        <f t="shared" si="196"/>
        <v>60.575000000000003</v>
      </c>
      <c r="T1257" s="8">
        <f t="shared" si="197"/>
        <v>50.875</v>
      </c>
      <c r="U1257" s="7">
        <f t="shared" si="198"/>
        <v>52.491666666666674</v>
      </c>
      <c r="V1257" s="7">
        <f t="shared" si="199"/>
        <v>52.087500000000006</v>
      </c>
    </row>
    <row r="1258" spans="1:22" ht="13.5" x14ac:dyDescent="0.25">
      <c r="A1258" s="3">
        <f>RSI!A1258</f>
        <v>44145</v>
      </c>
      <c r="B1258" s="2">
        <f>RSI!B1258</f>
        <v>0.57999999999999996</v>
      </c>
      <c r="C1258" s="2">
        <f>RSI!I1258</f>
        <v>66.452770971401264</v>
      </c>
      <c r="D1258" s="2">
        <f>MACD!E1258</f>
        <v>-2.6374787282675838E-3</v>
      </c>
      <c r="E1258" s="2">
        <f>MACD!F1258</f>
        <v>6.6501679777248137E-3</v>
      </c>
      <c r="F1258" s="2">
        <f>'Moving Avg'!D1258</f>
        <v>0.57000000000000006</v>
      </c>
      <c r="G1258" s="2">
        <f>'Moving Avg'!F1258</f>
        <v>0.55200000000000005</v>
      </c>
      <c r="H1258" s="2">
        <f>'Moving Avg'!G1258</f>
        <v>0.50639999999999985</v>
      </c>
      <c r="I1258" s="2">
        <f>'Moving Avg'!H1258</f>
        <v>0.42894999999999994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  <c r="M1258" s="7">
        <f t="shared" si="190"/>
        <v>25</v>
      </c>
      <c r="N1258" s="7">
        <f t="shared" si="191"/>
        <v>45</v>
      </c>
      <c r="O1258" s="7">
        <f t="shared" si="192"/>
        <v>50</v>
      </c>
      <c r="P1258" s="7">
        <f t="shared" si="193"/>
        <v>83.5</v>
      </c>
      <c r="Q1258" s="8">
        <f t="shared" si="194"/>
        <v>44.524999999999999</v>
      </c>
      <c r="R1258" s="8">
        <f t="shared" si="195"/>
        <v>52.375</v>
      </c>
      <c r="S1258" s="8">
        <f t="shared" si="196"/>
        <v>60.575000000000003</v>
      </c>
      <c r="T1258" s="8">
        <f t="shared" si="197"/>
        <v>50.875</v>
      </c>
      <c r="U1258" s="7">
        <f t="shared" si="198"/>
        <v>52.491666666666674</v>
      </c>
      <c r="V1258" s="7">
        <f t="shared" si="199"/>
        <v>52.087500000000006</v>
      </c>
    </row>
    <row r="1259" spans="1:22" ht="13.5" x14ac:dyDescent="0.25">
      <c r="A1259" s="3">
        <f>RSI!A1259</f>
        <v>44146</v>
      </c>
      <c r="B1259" s="2">
        <f>RSI!B1259</f>
        <v>0.57999999999999996</v>
      </c>
      <c r="C1259" s="2">
        <f>RSI!I1259</f>
        <v>66.452770971401264</v>
      </c>
      <c r="D1259" s="2">
        <f>MACD!E1259</f>
        <v>-5.7340285484462905E-3</v>
      </c>
      <c r="E1259" s="2">
        <f>MACD!F1259</f>
        <v>4.1733286724905932E-3</v>
      </c>
      <c r="F1259" s="2">
        <f>'Moving Avg'!D1259</f>
        <v>0.57600000000000007</v>
      </c>
      <c r="G1259" s="2">
        <f>'Moving Avg'!F1259</f>
        <v>0.5515000000000001</v>
      </c>
      <c r="H1259" s="2">
        <f>'Moving Avg'!G1259</f>
        <v>0.50999999999999979</v>
      </c>
      <c r="I1259" s="2">
        <f>'Moving Avg'!H1259</f>
        <v>0.43005000000000004</v>
      </c>
      <c r="J1259" s="5" t="str">
        <f>OBV!F1259</f>
        <v>BULLISH</v>
      </c>
      <c r="K1259" s="5" t="str">
        <f>OBV!G1259</f>
        <v>NEUTRAL</v>
      </c>
      <c r="L1259" s="5" t="str">
        <f>OBV!H1259</f>
        <v>CONFIRMED BULLISH</v>
      </c>
      <c r="M1259" s="7">
        <f t="shared" si="190"/>
        <v>25</v>
      </c>
      <c r="N1259" s="7">
        <f t="shared" si="191"/>
        <v>45</v>
      </c>
      <c r="O1259" s="7">
        <f t="shared" si="192"/>
        <v>50</v>
      </c>
      <c r="P1259" s="7">
        <f t="shared" si="193"/>
        <v>83.5</v>
      </c>
      <c r="Q1259" s="8">
        <f t="shared" si="194"/>
        <v>44.524999999999999</v>
      </c>
      <c r="R1259" s="8">
        <f t="shared" si="195"/>
        <v>52.375</v>
      </c>
      <c r="S1259" s="8">
        <f t="shared" si="196"/>
        <v>60.575000000000003</v>
      </c>
      <c r="T1259" s="8">
        <f t="shared" si="197"/>
        <v>50.875</v>
      </c>
      <c r="U1259" s="7">
        <f t="shared" si="198"/>
        <v>52.491666666666674</v>
      </c>
      <c r="V1259" s="7">
        <f t="shared" si="199"/>
        <v>52.087500000000006</v>
      </c>
    </row>
    <row r="1260" spans="1:22" ht="13.5" x14ac:dyDescent="0.25">
      <c r="A1260" s="3">
        <f>RSI!A1260</f>
        <v>44147</v>
      </c>
      <c r="B1260" s="2">
        <f>RSI!B1260</f>
        <v>0.57999999999999996</v>
      </c>
      <c r="C1260" s="2">
        <f>RSI!I1260</f>
        <v>66.452770971401264</v>
      </c>
      <c r="D1260" s="2">
        <f>MACD!E1260</f>
        <v>-8.5505957460398907E-3</v>
      </c>
      <c r="E1260" s="2">
        <f>MACD!F1260</f>
        <v>1.6285437887844964E-3</v>
      </c>
      <c r="F1260" s="2">
        <f>'Moving Avg'!D1260</f>
        <v>0.57999999999999996</v>
      </c>
      <c r="G1260" s="2">
        <f>'Moving Avg'!F1260</f>
        <v>0.55249999999999999</v>
      </c>
      <c r="H1260" s="2">
        <f>'Moving Avg'!G1260</f>
        <v>0.51339999999999986</v>
      </c>
      <c r="I1260" s="2">
        <f>'Moving Avg'!H1260</f>
        <v>0.43114999999999992</v>
      </c>
      <c r="J1260" s="5" t="str">
        <f>OBV!F1260</f>
        <v>BULLISH</v>
      </c>
      <c r="K1260" s="5" t="str">
        <f>OBV!G1260</f>
        <v>NEUTRAL</v>
      </c>
      <c r="L1260" s="5" t="str">
        <f>OBV!H1260</f>
        <v>CONFIRMED BULLISH</v>
      </c>
      <c r="M1260" s="7">
        <f t="shared" si="190"/>
        <v>25</v>
      </c>
      <c r="N1260" s="7">
        <f t="shared" si="191"/>
        <v>45</v>
      </c>
      <c r="O1260" s="7">
        <f t="shared" si="192"/>
        <v>50</v>
      </c>
      <c r="P1260" s="7">
        <f t="shared" si="193"/>
        <v>83.5</v>
      </c>
      <c r="Q1260" s="8">
        <f t="shared" si="194"/>
        <v>44.524999999999999</v>
      </c>
      <c r="R1260" s="8">
        <f t="shared" si="195"/>
        <v>52.375</v>
      </c>
      <c r="S1260" s="8">
        <f t="shared" si="196"/>
        <v>60.575000000000003</v>
      </c>
      <c r="T1260" s="8">
        <f t="shared" si="197"/>
        <v>50.875</v>
      </c>
      <c r="U1260" s="7">
        <f t="shared" si="198"/>
        <v>52.491666666666674</v>
      </c>
      <c r="V1260" s="7">
        <f t="shared" si="199"/>
        <v>52.087500000000006</v>
      </c>
    </row>
    <row r="1261" spans="1:22" ht="13.5" x14ac:dyDescent="0.25">
      <c r="A1261" s="3">
        <f>RSI!A1261</f>
        <v>44148</v>
      </c>
      <c r="B1261" s="2">
        <f>RSI!B1261</f>
        <v>0.57999999999999996</v>
      </c>
      <c r="C1261" s="2">
        <f>RSI!I1261</f>
        <v>66.452770971401264</v>
      </c>
      <c r="D1261" s="2">
        <f>MACD!E1261</f>
        <v>-8.0387826302396048E-3</v>
      </c>
      <c r="E1261" s="2">
        <f>MACD!F1261</f>
        <v>-3.0492149502032388E-4</v>
      </c>
      <c r="F1261" s="2">
        <f>'Moving Avg'!D1261</f>
        <v>0.57999999999999996</v>
      </c>
      <c r="G1261" s="2">
        <f>'Moving Avg'!F1261</f>
        <v>0.55449999999999999</v>
      </c>
      <c r="H1261" s="2">
        <f>'Moving Avg'!G1261</f>
        <v>0.5167999999999997</v>
      </c>
      <c r="I1261" s="2">
        <f>'Moving Avg'!H1261</f>
        <v>0.43225000000000002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25</v>
      </c>
      <c r="N1261" s="7">
        <f t="shared" si="191"/>
        <v>45</v>
      </c>
      <c r="O1261" s="7">
        <f t="shared" si="192"/>
        <v>50</v>
      </c>
      <c r="P1261" s="7">
        <f t="shared" si="193"/>
        <v>33</v>
      </c>
      <c r="Q1261" s="8">
        <f t="shared" si="194"/>
        <v>36.950000000000003</v>
      </c>
      <c r="R1261" s="8">
        <f t="shared" si="195"/>
        <v>39.75</v>
      </c>
      <c r="S1261" s="8">
        <f t="shared" si="196"/>
        <v>37.85</v>
      </c>
      <c r="T1261" s="8">
        <f t="shared" si="197"/>
        <v>38.25</v>
      </c>
      <c r="U1261" s="7">
        <f t="shared" si="198"/>
        <v>38.183333333333337</v>
      </c>
      <c r="V1261" s="7">
        <f t="shared" si="199"/>
        <v>38.200000000000003</v>
      </c>
    </row>
    <row r="1262" spans="1:22" ht="13.5" x14ac:dyDescent="0.25">
      <c r="A1262" s="3">
        <f>RSI!A1262</f>
        <v>44151</v>
      </c>
      <c r="B1262" s="2">
        <f>RSI!B1262</f>
        <v>0.56999999999999995</v>
      </c>
      <c r="C1262" s="2">
        <f>RSI!I1262</f>
        <v>59.359306762160728</v>
      </c>
      <c r="D1262" s="2">
        <f>MACD!E1262</f>
        <v>-8.5718204155215139E-3</v>
      </c>
      <c r="E1262" s="2">
        <f>MACD!F1262</f>
        <v>-1.9583012791205621E-3</v>
      </c>
      <c r="F1262" s="2">
        <f>'Moving Avg'!D1262</f>
        <v>0.57799999999999996</v>
      </c>
      <c r="G1262" s="2">
        <f>'Moving Avg'!F1262</f>
        <v>0.55649999999999999</v>
      </c>
      <c r="H1262" s="2">
        <f>'Moving Avg'!G1262</f>
        <v>0.52019999999999977</v>
      </c>
      <c r="I1262" s="2">
        <f>'Moving Avg'!H1262</f>
        <v>0.43329999999999991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  <c r="M1262" s="7">
        <f t="shared" si="190"/>
        <v>25</v>
      </c>
      <c r="N1262" s="7">
        <f t="shared" si="191"/>
        <v>45</v>
      </c>
      <c r="O1262" s="7">
        <f t="shared" si="192"/>
        <v>50</v>
      </c>
      <c r="P1262" s="7">
        <f t="shared" si="193"/>
        <v>16.5</v>
      </c>
      <c r="Q1262" s="8">
        <f t="shared" si="194"/>
        <v>34.475000000000001</v>
      </c>
      <c r="R1262" s="8">
        <f t="shared" si="195"/>
        <v>35.625</v>
      </c>
      <c r="S1262" s="8">
        <f t="shared" si="196"/>
        <v>30.425000000000001</v>
      </c>
      <c r="T1262" s="8">
        <f t="shared" si="197"/>
        <v>34.125</v>
      </c>
      <c r="U1262" s="7">
        <f t="shared" si="198"/>
        <v>33.508333333333333</v>
      </c>
      <c r="V1262" s="7">
        <f t="shared" si="199"/>
        <v>33.662499999999994</v>
      </c>
    </row>
    <row r="1263" spans="1:22" ht="13.5" x14ac:dyDescent="0.25">
      <c r="A1263" s="3">
        <f>RSI!A1263</f>
        <v>44152</v>
      </c>
      <c r="B1263" s="2">
        <f>RSI!B1263</f>
        <v>0.56999999999999995</v>
      </c>
      <c r="C1263" s="2">
        <f>RSI!I1263</f>
        <v>59.359306762160728</v>
      </c>
      <c r="D1263" s="2">
        <f>MACD!E1263</f>
        <v>-9.1196782767478668E-3</v>
      </c>
      <c r="E1263" s="2">
        <f>MACD!F1263</f>
        <v>-3.3905766786460232E-3</v>
      </c>
      <c r="F1263" s="2">
        <f>'Moving Avg'!D1263</f>
        <v>0.57599999999999985</v>
      </c>
      <c r="G1263" s="2">
        <f>'Moving Avg'!F1263</f>
        <v>0.55899999999999994</v>
      </c>
      <c r="H1263" s="2">
        <f>'Moving Avg'!G1263</f>
        <v>0.52379999999999971</v>
      </c>
      <c r="I1263" s="2">
        <f>'Moving Avg'!H1263</f>
        <v>0.43439999999999984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  <c r="M1263" s="7">
        <f t="shared" si="190"/>
        <v>25</v>
      </c>
      <c r="N1263" s="7">
        <f t="shared" si="191"/>
        <v>45</v>
      </c>
      <c r="O1263" s="7">
        <f t="shared" si="192"/>
        <v>50</v>
      </c>
      <c r="P1263" s="7">
        <f t="shared" si="193"/>
        <v>16.5</v>
      </c>
      <c r="Q1263" s="8">
        <f t="shared" si="194"/>
        <v>34.475000000000001</v>
      </c>
      <c r="R1263" s="8">
        <f t="shared" si="195"/>
        <v>35.625</v>
      </c>
      <c r="S1263" s="8">
        <f t="shared" si="196"/>
        <v>30.425000000000001</v>
      </c>
      <c r="T1263" s="8">
        <f t="shared" si="197"/>
        <v>34.125</v>
      </c>
      <c r="U1263" s="7">
        <f t="shared" si="198"/>
        <v>33.508333333333333</v>
      </c>
      <c r="V1263" s="7">
        <f t="shared" si="199"/>
        <v>33.662499999999994</v>
      </c>
    </row>
    <row r="1264" spans="1:22" ht="13.5" x14ac:dyDescent="0.25">
      <c r="A1264" s="3">
        <f>RSI!A1264</f>
        <v>44153</v>
      </c>
      <c r="B1264" s="2">
        <f>RSI!B1264</f>
        <v>0.56000000000000005</v>
      </c>
      <c r="C1264" s="2">
        <f>RSI!I1264</f>
        <v>52.820250017907469</v>
      </c>
      <c r="D1264" s="2">
        <f>MACD!E1264</f>
        <v>-8.9321631734152751E-3</v>
      </c>
      <c r="E1264" s="2">
        <f>MACD!F1264</f>
        <v>-4.4988939775998738E-3</v>
      </c>
      <c r="F1264" s="2">
        <f>'Moving Avg'!D1264</f>
        <v>0.57199999999999995</v>
      </c>
      <c r="G1264" s="2">
        <f>'Moving Avg'!F1264</f>
        <v>0.56000000000000005</v>
      </c>
      <c r="H1264" s="2">
        <f>'Moving Avg'!G1264</f>
        <v>0.52719999999999967</v>
      </c>
      <c r="I1264" s="2">
        <f>'Moving Avg'!H1264</f>
        <v>0.43544999999999989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  <c r="M1264" s="7">
        <f t="shared" si="190"/>
        <v>25</v>
      </c>
      <c r="N1264" s="7">
        <f t="shared" si="191"/>
        <v>45</v>
      </c>
      <c r="O1264" s="7">
        <f t="shared" si="192"/>
        <v>50</v>
      </c>
      <c r="P1264" s="7">
        <f t="shared" si="193"/>
        <v>16.5</v>
      </c>
      <c r="Q1264" s="8">
        <f t="shared" si="194"/>
        <v>34.475000000000001</v>
      </c>
      <c r="R1264" s="8">
        <f t="shared" si="195"/>
        <v>35.625</v>
      </c>
      <c r="S1264" s="8">
        <f t="shared" si="196"/>
        <v>30.425000000000001</v>
      </c>
      <c r="T1264" s="8">
        <f t="shared" si="197"/>
        <v>34.125</v>
      </c>
      <c r="U1264" s="7">
        <f t="shared" si="198"/>
        <v>33.508333333333333</v>
      </c>
      <c r="V1264" s="7">
        <f t="shared" si="199"/>
        <v>33.662499999999994</v>
      </c>
    </row>
    <row r="1265" spans="1:22" ht="13.5" x14ac:dyDescent="0.25">
      <c r="A1265" s="3">
        <f>RSI!A1265</f>
        <v>44154</v>
      </c>
      <c r="B1265" s="2">
        <f>RSI!B1265</f>
        <v>0.56999999999999995</v>
      </c>
      <c r="C1265" s="2">
        <f>RSI!I1265</f>
        <v>57.82380179916219</v>
      </c>
      <c r="D1265" s="2">
        <f>MACD!E1265</f>
        <v>-7.9996979138421409E-3</v>
      </c>
      <c r="E1265" s="2">
        <f>MACD!F1265</f>
        <v>-5.1990547648483277E-3</v>
      </c>
      <c r="F1265" s="2">
        <f>'Moving Avg'!D1265</f>
        <v>0.56999999999999995</v>
      </c>
      <c r="G1265" s="2">
        <f>'Moving Avg'!F1265</f>
        <v>0.56100000000000017</v>
      </c>
      <c r="H1265" s="2">
        <f>'Moving Avg'!G1265</f>
        <v>0.53059999999999974</v>
      </c>
      <c r="I1265" s="2">
        <f>'Moving Avg'!H1265</f>
        <v>0.43654999999999977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  <c r="M1265" s="7">
        <f t="shared" si="190"/>
        <v>25</v>
      </c>
      <c r="N1265" s="7">
        <f t="shared" si="191"/>
        <v>45</v>
      </c>
      <c r="O1265" s="7">
        <f t="shared" si="192"/>
        <v>50</v>
      </c>
      <c r="P1265" s="7">
        <f t="shared" si="193"/>
        <v>16.5</v>
      </c>
      <c r="Q1265" s="8">
        <f t="shared" si="194"/>
        <v>34.475000000000001</v>
      </c>
      <c r="R1265" s="8">
        <f t="shared" si="195"/>
        <v>35.625</v>
      </c>
      <c r="S1265" s="8">
        <f t="shared" si="196"/>
        <v>30.425000000000001</v>
      </c>
      <c r="T1265" s="8">
        <f t="shared" si="197"/>
        <v>34.125</v>
      </c>
      <c r="U1265" s="7">
        <f t="shared" si="198"/>
        <v>33.508333333333333</v>
      </c>
      <c r="V1265" s="7">
        <f t="shared" si="199"/>
        <v>33.662499999999994</v>
      </c>
    </row>
    <row r="1266" spans="1:22" ht="13.5" x14ac:dyDescent="0.25">
      <c r="A1266" s="3">
        <f>RSI!A1266</f>
        <v>44155</v>
      </c>
      <c r="B1266" s="2">
        <f>RSI!B1266</f>
        <v>0.57999999999999996</v>
      </c>
      <c r="C1266" s="2">
        <f>RSI!I1266</f>
        <v>62.147023273741901</v>
      </c>
      <c r="D1266" s="2">
        <f>MACD!E1266</f>
        <v>-4.9557470932212189E-3</v>
      </c>
      <c r="E1266" s="2">
        <f>MACD!F1266</f>
        <v>-5.150393230522906E-3</v>
      </c>
      <c r="F1266" s="2">
        <f>'Moving Avg'!D1266</f>
        <v>0.57000000000000006</v>
      </c>
      <c r="G1266" s="2">
        <f>'Moving Avg'!F1266</f>
        <v>0.56300000000000006</v>
      </c>
      <c r="H1266" s="2">
        <f>'Moving Avg'!G1266</f>
        <v>0.53419999999999979</v>
      </c>
      <c r="I1266" s="2">
        <f>'Moving Avg'!H1266</f>
        <v>0.4377999999999998</v>
      </c>
      <c r="J1266" s="5" t="str">
        <f>OBV!F1266</f>
        <v>BULLISH</v>
      </c>
      <c r="K1266" s="5" t="str">
        <f>OBV!G1266</f>
        <v>NEUTRAL</v>
      </c>
      <c r="L1266" s="5" t="str">
        <f>OBV!H1266</f>
        <v>NEUTRAL</v>
      </c>
      <c r="M1266" s="7">
        <f t="shared" si="190"/>
        <v>25</v>
      </c>
      <c r="N1266" s="7">
        <f t="shared" si="191"/>
        <v>0</v>
      </c>
      <c r="O1266" s="7">
        <f t="shared" si="192"/>
        <v>50</v>
      </c>
      <c r="P1266" s="7">
        <f t="shared" si="193"/>
        <v>49.5</v>
      </c>
      <c r="Q1266" s="8">
        <f t="shared" si="194"/>
        <v>23.675000000000001</v>
      </c>
      <c r="R1266" s="8">
        <f t="shared" si="195"/>
        <v>34.875</v>
      </c>
      <c r="S1266" s="8">
        <f t="shared" si="196"/>
        <v>38.525000000000006</v>
      </c>
      <c r="T1266" s="8">
        <f t="shared" si="197"/>
        <v>31.125</v>
      </c>
      <c r="U1266" s="7">
        <f t="shared" si="198"/>
        <v>32.358333333333334</v>
      </c>
      <c r="V1266" s="7">
        <f t="shared" si="199"/>
        <v>32.049999999999997</v>
      </c>
    </row>
    <row r="1267" spans="1:22" ht="13.5" x14ac:dyDescent="0.25">
      <c r="A1267" s="3">
        <f>RSI!A1267</f>
        <v>44158</v>
      </c>
      <c r="B1267" s="2">
        <f>RSI!B1267</f>
        <v>0.59</v>
      </c>
      <c r="C1267" s="2">
        <f>RSI!I1267</f>
        <v>65.910157686387009</v>
      </c>
      <c r="D1267" s="2">
        <f>MACD!E1267</f>
        <v>-3.2551503295641382E-3</v>
      </c>
      <c r="E1267" s="2">
        <f>MACD!F1267</f>
        <v>-4.7713446503311529E-3</v>
      </c>
      <c r="F1267" s="2">
        <f>'Moving Avg'!D1267</f>
        <v>0.57399999999999995</v>
      </c>
      <c r="G1267" s="2">
        <f>'Moving Avg'!F1267</f>
        <v>0.56550000000000011</v>
      </c>
      <c r="H1267" s="2">
        <f>'Moving Avg'!G1267</f>
        <v>0.53819999999999968</v>
      </c>
      <c r="I1267" s="2">
        <f>'Moving Avg'!H1267</f>
        <v>0.43904999999999977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83.5</v>
      </c>
      <c r="Q1267" s="8">
        <f t="shared" si="194"/>
        <v>28.774999999999999</v>
      </c>
      <c r="R1267" s="8">
        <f t="shared" si="195"/>
        <v>43.375</v>
      </c>
      <c r="S1267" s="8">
        <f t="shared" si="196"/>
        <v>53.825000000000003</v>
      </c>
      <c r="T1267" s="8">
        <f t="shared" si="197"/>
        <v>39.625</v>
      </c>
      <c r="U1267" s="7">
        <f t="shared" si="198"/>
        <v>41.991666666666667</v>
      </c>
      <c r="V1267" s="7">
        <f t="shared" si="199"/>
        <v>41.400000000000006</v>
      </c>
    </row>
    <row r="1268" spans="1:22" ht="13.5" x14ac:dyDescent="0.25">
      <c r="A1268" s="3">
        <f>RSI!A1268</f>
        <v>44159</v>
      </c>
      <c r="B1268" s="2">
        <f>RSI!B1268</f>
        <v>0.6</v>
      </c>
      <c r="C1268" s="2">
        <f>RSI!I1268</f>
        <v>69.206919107134041</v>
      </c>
      <c r="D1268" s="2">
        <f>MACD!E1268</f>
        <v>-2.7403790722309029E-3</v>
      </c>
      <c r="E1268" s="2">
        <f>MACD!F1268</f>
        <v>-4.3651515347111029E-3</v>
      </c>
      <c r="F1268" s="2">
        <f>'Moving Avg'!D1268</f>
        <v>0.57999999999999996</v>
      </c>
      <c r="G1268" s="2">
        <f>'Moving Avg'!F1268</f>
        <v>0.56850000000000001</v>
      </c>
      <c r="H1268" s="2">
        <f>'Moving Avg'!G1268</f>
        <v>0.54219999999999968</v>
      </c>
      <c r="I1268" s="2">
        <f>'Moving Avg'!H1268</f>
        <v>0.4403499999999998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25</v>
      </c>
      <c r="N1268" s="7">
        <f t="shared" si="191"/>
        <v>0</v>
      </c>
      <c r="O1268" s="7">
        <f t="shared" si="192"/>
        <v>50</v>
      </c>
      <c r="P1268" s="7">
        <f t="shared" si="193"/>
        <v>83.5</v>
      </c>
      <c r="Q1268" s="8">
        <f t="shared" si="194"/>
        <v>28.774999999999999</v>
      </c>
      <c r="R1268" s="8">
        <f t="shared" si="195"/>
        <v>43.375</v>
      </c>
      <c r="S1268" s="8">
        <f t="shared" si="196"/>
        <v>53.825000000000003</v>
      </c>
      <c r="T1268" s="8">
        <f t="shared" si="197"/>
        <v>39.625</v>
      </c>
      <c r="U1268" s="7">
        <f t="shared" si="198"/>
        <v>41.991666666666667</v>
      </c>
      <c r="V1268" s="7">
        <f t="shared" si="199"/>
        <v>41.400000000000006</v>
      </c>
    </row>
    <row r="1269" spans="1:22" ht="13.5" x14ac:dyDescent="0.25">
      <c r="A1269" s="3">
        <f>RSI!A1269</f>
        <v>44160</v>
      </c>
      <c r="B1269" s="2">
        <f>RSI!B1269</f>
        <v>0.57999999999999996</v>
      </c>
      <c r="C1269" s="2">
        <f>RSI!I1269</f>
        <v>57.276545986706438</v>
      </c>
      <c r="D1269" s="2">
        <f>MACD!E1269</f>
        <v>-1.0522776133831124E-3</v>
      </c>
      <c r="E1269" s="2">
        <f>MACD!F1269</f>
        <v>-3.7025767504455052E-3</v>
      </c>
      <c r="F1269" s="2">
        <f>'Moving Avg'!D1269</f>
        <v>0.58399999999999996</v>
      </c>
      <c r="G1269" s="2">
        <f>'Moving Avg'!F1269</f>
        <v>0.57050000000000001</v>
      </c>
      <c r="H1269" s="2">
        <f>'Moving Avg'!G1269</f>
        <v>0.54579999999999973</v>
      </c>
      <c r="I1269" s="2">
        <f>'Moving Avg'!H1269</f>
        <v>0.44154999999999978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  <c r="M1269" s="7">
        <f t="shared" si="190"/>
        <v>25</v>
      </c>
      <c r="N1269" s="7">
        <f t="shared" si="191"/>
        <v>0</v>
      </c>
      <c r="O1269" s="7">
        <f t="shared" si="192"/>
        <v>50</v>
      </c>
      <c r="P1269" s="7">
        <f t="shared" si="193"/>
        <v>83.5</v>
      </c>
      <c r="Q1269" s="8">
        <f t="shared" si="194"/>
        <v>28.774999999999999</v>
      </c>
      <c r="R1269" s="8">
        <f t="shared" si="195"/>
        <v>43.375</v>
      </c>
      <c r="S1269" s="8">
        <f t="shared" si="196"/>
        <v>53.825000000000003</v>
      </c>
      <c r="T1269" s="8">
        <f t="shared" si="197"/>
        <v>39.625</v>
      </c>
      <c r="U1269" s="7">
        <f t="shared" si="198"/>
        <v>41.991666666666667</v>
      </c>
      <c r="V1269" s="7">
        <f t="shared" si="199"/>
        <v>41.400000000000006</v>
      </c>
    </row>
    <row r="1270" spans="1:22" ht="13.5" x14ac:dyDescent="0.25">
      <c r="A1270" s="3">
        <f>RSI!A1270</f>
        <v>44161</v>
      </c>
      <c r="B1270" s="2">
        <f>RSI!B1270</f>
        <v>0.57999999999999996</v>
      </c>
      <c r="C1270" s="2">
        <f>RSI!I1270</f>
        <v>57.276545986706438</v>
      </c>
      <c r="D1270" s="2">
        <f>MACD!E1270</f>
        <v>2.8230076734803156E-4</v>
      </c>
      <c r="E1270" s="2">
        <f>MACD!F1270</f>
        <v>-2.9056012468867982E-3</v>
      </c>
      <c r="F1270" s="2">
        <f>'Moving Avg'!D1270</f>
        <v>0.58600000000000008</v>
      </c>
      <c r="G1270" s="2">
        <f>'Moving Avg'!F1270</f>
        <v>0.57250000000000001</v>
      </c>
      <c r="H1270" s="2">
        <f>'Moving Avg'!G1270</f>
        <v>0.54919999999999969</v>
      </c>
      <c r="I1270" s="2">
        <f>'Moving Avg'!H1270</f>
        <v>0.44274999999999975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  <c r="M1270" s="7">
        <f t="shared" si="190"/>
        <v>25</v>
      </c>
      <c r="N1270" s="7">
        <f t="shared" si="191"/>
        <v>0</v>
      </c>
      <c r="O1270" s="7">
        <f t="shared" si="192"/>
        <v>50</v>
      </c>
      <c r="P1270" s="7">
        <f t="shared" si="193"/>
        <v>83.5</v>
      </c>
      <c r="Q1270" s="8">
        <f t="shared" si="194"/>
        <v>28.774999999999999</v>
      </c>
      <c r="R1270" s="8">
        <f t="shared" si="195"/>
        <v>43.375</v>
      </c>
      <c r="S1270" s="8">
        <f t="shared" si="196"/>
        <v>53.825000000000003</v>
      </c>
      <c r="T1270" s="8">
        <f t="shared" si="197"/>
        <v>39.625</v>
      </c>
      <c r="U1270" s="7">
        <f t="shared" si="198"/>
        <v>41.991666666666667</v>
      </c>
      <c r="V1270" s="7">
        <f t="shared" si="199"/>
        <v>41.400000000000006</v>
      </c>
    </row>
    <row r="1271" spans="1:22" ht="13.5" x14ac:dyDescent="0.25">
      <c r="A1271" s="3">
        <f>RSI!A1271</f>
        <v>44162</v>
      </c>
      <c r="B1271" s="2">
        <f>RSI!B1271</f>
        <v>0.57999999999999996</v>
      </c>
      <c r="C1271" s="2">
        <f>RSI!I1271</f>
        <v>57.276545986706438</v>
      </c>
      <c r="D1271" s="2">
        <f>MACD!E1271</f>
        <v>1.3246935070394539E-3</v>
      </c>
      <c r="E1271" s="2">
        <f>MACD!F1271</f>
        <v>-2.0595422961015479E-3</v>
      </c>
      <c r="F1271" s="2">
        <f>'Moving Avg'!D1271</f>
        <v>0.58600000000000008</v>
      </c>
      <c r="G1271" s="2">
        <f>'Moving Avg'!F1271</f>
        <v>0.57350000000000001</v>
      </c>
      <c r="H1271" s="2">
        <f>'Moving Avg'!G1271</f>
        <v>0.55239999999999956</v>
      </c>
      <c r="I1271" s="2">
        <f>'Moving Avg'!H1271</f>
        <v>0.44389999999999974</v>
      </c>
      <c r="J1271" s="5" t="str">
        <f>OBV!F1271</f>
        <v>BEARISH</v>
      </c>
      <c r="K1271" s="5" t="str">
        <f>OBV!G1271</f>
        <v>NEUTRAL</v>
      </c>
      <c r="L1271" s="5" t="str">
        <f>OBV!H1271</f>
        <v>NEUTRAL</v>
      </c>
      <c r="M1271" s="7">
        <f t="shared" si="190"/>
        <v>25</v>
      </c>
      <c r="N1271" s="7">
        <f t="shared" si="191"/>
        <v>0</v>
      </c>
      <c r="O1271" s="7">
        <f t="shared" si="192"/>
        <v>50</v>
      </c>
      <c r="P1271" s="7">
        <f t="shared" si="193"/>
        <v>16.5</v>
      </c>
      <c r="Q1271" s="8">
        <f t="shared" si="194"/>
        <v>18.725000000000001</v>
      </c>
      <c r="R1271" s="8">
        <f t="shared" si="195"/>
        <v>26.625</v>
      </c>
      <c r="S1271" s="8">
        <f t="shared" si="196"/>
        <v>23.675000000000001</v>
      </c>
      <c r="T1271" s="8">
        <f t="shared" si="197"/>
        <v>22.875</v>
      </c>
      <c r="U1271" s="7">
        <f t="shared" si="198"/>
        <v>23.008333333333336</v>
      </c>
      <c r="V1271" s="7">
        <f t="shared" si="199"/>
        <v>22.975000000000001</v>
      </c>
    </row>
    <row r="1272" spans="1:22" ht="13.5" x14ac:dyDescent="0.25">
      <c r="A1272" s="3">
        <f>RSI!A1272</f>
        <v>44165</v>
      </c>
      <c r="B1272" s="2">
        <f>RSI!B1272</f>
        <v>0.56000000000000005</v>
      </c>
      <c r="C1272" s="2">
        <f>RSI!I1272</f>
        <v>47.129273831286554</v>
      </c>
      <c r="D1272" s="2">
        <f>MACD!E1272</f>
        <v>2.0693066961762208E-3</v>
      </c>
      <c r="E1272" s="2">
        <f>MACD!F1272</f>
        <v>-1.2337724976459942E-3</v>
      </c>
      <c r="F1272" s="2">
        <f>'Moving Avg'!D1272</f>
        <v>0.57999999999999996</v>
      </c>
      <c r="G1272" s="2">
        <f>'Moving Avg'!F1272</f>
        <v>0.57400000000000007</v>
      </c>
      <c r="H1272" s="2">
        <f>'Moving Avg'!G1272</f>
        <v>0.5549999999999996</v>
      </c>
      <c r="I1272" s="2">
        <f>'Moving Avg'!H1272</f>
        <v>0.44494999999999973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  <c r="M1272" s="7">
        <f t="shared" si="190"/>
        <v>25</v>
      </c>
      <c r="N1272" s="7">
        <f t="shared" si="191"/>
        <v>0</v>
      </c>
      <c r="O1272" s="7">
        <f t="shared" si="192"/>
        <v>50</v>
      </c>
      <c r="P1272" s="7">
        <f t="shared" si="193"/>
        <v>16.5</v>
      </c>
      <c r="Q1272" s="8">
        <f t="shared" si="194"/>
        <v>18.725000000000001</v>
      </c>
      <c r="R1272" s="8">
        <f t="shared" si="195"/>
        <v>26.625</v>
      </c>
      <c r="S1272" s="8">
        <f t="shared" si="196"/>
        <v>23.675000000000001</v>
      </c>
      <c r="T1272" s="8">
        <f t="shared" si="197"/>
        <v>22.875</v>
      </c>
      <c r="U1272" s="7">
        <f t="shared" si="198"/>
        <v>23.008333333333336</v>
      </c>
      <c r="V1272" s="7">
        <f t="shared" si="199"/>
        <v>22.975000000000001</v>
      </c>
    </row>
    <row r="1273" spans="1:22" ht="13.5" x14ac:dyDescent="0.25">
      <c r="A1273" s="3">
        <f>RSI!A1273</f>
        <v>44166</v>
      </c>
      <c r="B1273" s="2">
        <f>RSI!B1273</f>
        <v>0.55000000000000004</v>
      </c>
      <c r="C1273" s="2">
        <f>RSI!I1273</f>
        <v>43.02489883047874</v>
      </c>
      <c r="D1273" s="2">
        <f>MACD!E1273</f>
        <v>3.4838121099308728E-3</v>
      </c>
      <c r="E1273" s="2">
        <f>MACD!F1273</f>
        <v>-2.9025557613062076E-4</v>
      </c>
      <c r="F1273" s="2">
        <f>'Moving Avg'!D1273</f>
        <v>0.56999999999999995</v>
      </c>
      <c r="G1273" s="2">
        <f>'Moving Avg'!F1273</f>
        <v>0.57400000000000007</v>
      </c>
      <c r="H1273" s="2">
        <f>'Moving Avg'!G1273</f>
        <v>0.55719999999999958</v>
      </c>
      <c r="I1273" s="2">
        <f>'Moving Avg'!H1273</f>
        <v>0.44599999999999979</v>
      </c>
      <c r="J1273" s="5" t="str">
        <f>OBV!F1273</f>
        <v>BEARISH</v>
      </c>
      <c r="K1273" s="5" t="str">
        <f>OBV!G1273</f>
        <v>STRONG</v>
      </c>
      <c r="L1273" s="5" t="str">
        <f>OBV!H1273</f>
        <v>CONFIRMED BEARISH</v>
      </c>
      <c r="M1273" s="7">
        <f t="shared" si="190"/>
        <v>25</v>
      </c>
      <c r="N1273" s="7">
        <f t="shared" si="191"/>
        <v>0</v>
      </c>
      <c r="O1273" s="7">
        <f t="shared" si="192"/>
        <v>50</v>
      </c>
      <c r="P1273" s="7">
        <f t="shared" si="193"/>
        <v>33</v>
      </c>
      <c r="Q1273" s="8">
        <f t="shared" si="194"/>
        <v>21.2</v>
      </c>
      <c r="R1273" s="8">
        <f t="shared" si="195"/>
        <v>30.75</v>
      </c>
      <c r="S1273" s="8">
        <f t="shared" si="196"/>
        <v>31.1</v>
      </c>
      <c r="T1273" s="8">
        <f t="shared" si="197"/>
        <v>27</v>
      </c>
      <c r="U1273" s="7">
        <f t="shared" si="198"/>
        <v>27.683333333333337</v>
      </c>
      <c r="V1273" s="7">
        <f t="shared" si="199"/>
        <v>27.512500000000003</v>
      </c>
    </row>
    <row r="1274" spans="1:22" ht="13.5" x14ac:dyDescent="0.25">
      <c r="A1274" s="3">
        <f>RSI!A1274</f>
        <v>44167</v>
      </c>
      <c r="B1274" s="2">
        <f>RSI!B1274</f>
        <v>0.53</v>
      </c>
      <c r="C1274" s="2">
        <f>RSI!I1274</f>
        <v>36.229258171712708</v>
      </c>
      <c r="D1274" s="2">
        <f>MACD!E1274</f>
        <v>4.7232814556369407E-3</v>
      </c>
      <c r="E1274" s="2">
        <f>MACD!F1274</f>
        <v>7.1245183022289153E-4</v>
      </c>
      <c r="F1274" s="2">
        <f>'Moving Avg'!D1274</f>
        <v>0.55999999999999994</v>
      </c>
      <c r="G1274" s="2">
        <f>'Moving Avg'!F1274</f>
        <v>0.57300000000000006</v>
      </c>
      <c r="H1274" s="2">
        <f>'Moving Avg'!G1274</f>
        <v>0.55879999999999963</v>
      </c>
      <c r="I1274" s="2">
        <f>'Moving Avg'!H1274</f>
        <v>0.44694999999999979</v>
      </c>
      <c r="J1274" s="5" t="str">
        <f>OBV!F1274</f>
        <v>BEARISH</v>
      </c>
      <c r="K1274" s="5" t="str">
        <f>OBV!G1274</f>
        <v>STRONG</v>
      </c>
      <c r="L1274" s="5" t="str">
        <f>OBV!H1274</f>
        <v>CONFIRMED BEARISH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33</v>
      </c>
      <c r="Q1274" s="8">
        <f t="shared" si="194"/>
        <v>21.2</v>
      </c>
      <c r="R1274" s="8">
        <f t="shared" si="195"/>
        <v>30.75</v>
      </c>
      <c r="S1274" s="8">
        <f t="shared" si="196"/>
        <v>31.1</v>
      </c>
      <c r="T1274" s="8">
        <f t="shared" si="197"/>
        <v>27</v>
      </c>
      <c r="U1274" s="7">
        <f t="shared" si="198"/>
        <v>27.683333333333337</v>
      </c>
      <c r="V1274" s="7">
        <f t="shared" si="199"/>
        <v>27.512500000000003</v>
      </c>
    </row>
    <row r="1275" spans="1:22" ht="13.5" x14ac:dyDescent="0.25">
      <c r="A1275" s="3">
        <f>RSI!A1275</f>
        <v>44168</v>
      </c>
      <c r="B1275" s="2">
        <f>RSI!B1275</f>
        <v>0.52</v>
      </c>
      <c r="C1275" s="2">
        <f>RSI!I1275</f>
        <v>33.38953740048926</v>
      </c>
      <c r="D1275" s="2">
        <f>MACD!E1275</f>
        <v>8.2616317241458459E-3</v>
      </c>
      <c r="E1275" s="2">
        <f>MACD!F1275</f>
        <v>2.2222878090074824E-3</v>
      </c>
      <c r="F1275" s="2">
        <f>'Moving Avg'!D1275</f>
        <v>0.54800000000000004</v>
      </c>
      <c r="G1275" s="2">
        <f>'Moving Avg'!F1275</f>
        <v>0.57099999999999995</v>
      </c>
      <c r="H1275" s="2">
        <f>'Moving Avg'!G1275</f>
        <v>0.55979999999999963</v>
      </c>
      <c r="I1275" s="2">
        <f>'Moving Avg'!H1275</f>
        <v>0.44784999999999975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  <c r="M1275" s="7">
        <f t="shared" si="190"/>
        <v>25</v>
      </c>
      <c r="N1275" s="7">
        <f t="shared" si="191"/>
        <v>0</v>
      </c>
      <c r="O1275" s="7">
        <f t="shared" si="192"/>
        <v>50</v>
      </c>
      <c r="P1275" s="7">
        <f t="shared" si="193"/>
        <v>33</v>
      </c>
      <c r="Q1275" s="8">
        <f t="shared" si="194"/>
        <v>21.2</v>
      </c>
      <c r="R1275" s="8">
        <f t="shared" si="195"/>
        <v>30.75</v>
      </c>
      <c r="S1275" s="8">
        <f t="shared" si="196"/>
        <v>31.1</v>
      </c>
      <c r="T1275" s="8">
        <f t="shared" si="197"/>
        <v>27</v>
      </c>
      <c r="U1275" s="7">
        <f t="shared" si="198"/>
        <v>27.683333333333337</v>
      </c>
      <c r="V1275" s="7">
        <f t="shared" si="199"/>
        <v>27.512500000000003</v>
      </c>
    </row>
    <row r="1276" spans="1:22" ht="13.5" x14ac:dyDescent="0.25">
      <c r="A1276" s="3">
        <f>RSI!A1276</f>
        <v>44169</v>
      </c>
      <c r="B1276" s="2">
        <f>RSI!B1276</f>
        <v>0.51</v>
      </c>
      <c r="C1276" s="2">
        <f>RSI!I1276</f>
        <v>30.790471897549807</v>
      </c>
      <c r="D1276" s="2">
        <f>MACD!E1276</f>
        <v>1.3788696672702327E-2</v>
      </c>
      <c r="E1276" s="2">
        <f>MACD!F1276</f>
        <v>4.5355695817464511E-3</v>
      </c>
      <c r="F1276" s="2">
        <f>'Moving Avg'!D1276</f>
        <v>0.53400000000000003</v>
      </c>
      <c r="G1276" s="2">
        <f>'Moving Avg'!F1276</f>
        <v>0.5675</v>
      </c>
      <c r="H1276" s="2">
        <f>'Moving Avg'!G1276</f>
        <v>0.5601999999999997</v>
      </c>
      <c r="I1276" s="2">
        <f>'Moving Avg'!H1276</f>
        <v>0.44864999999999972</v>
      </c>
      <c r="J1276" s="5" t="str">
        <f>OBV!F1276</f>
        <v>BEARISH</v>
      </c>
      <c r="K1276" s="5" t="str">
        <f>OBV!G1276</f>
        <v>STRONG</v>
      </c>
      <c r="L1276" s="5" t="str">
        <f>OBV!H1276</f>
        <v>CONFIRMED BEARISH</v>
      </c>
      <c r="M1276" s="7">
        <f t="shared" si="190"/>
        <v>25</v>
      </c>
      <c r="N1276" s="7">
        <f t="shared" si="191"/>
        <v>0</v>
      </c>
      <c r="O1276" s="7">
        <f t="shared" si="192"/>
        <v>50</v>
      </c>
      <c r="P1276" s="7">
        <f t="shared" si="193"/>
        <v>33</v>
      </c>
      <c r="Q1276" s="8">
        <f t="shared" si="194"/>
        <v>21.2</v>
      </c>
      <c r="R1276" s="8">
        <f t="shared" si="195"/>
        <v>30.75</v>
      </c>
      <c r="S1276" s="8">
        <f t="shared" si="196"/>
        <v>31.1</v>
      </c>
      <c r="T1276" s="8">
        <f t="shared" si="197"/>
        <v>27</v>
      </c>
      <c r="U1276" s="7">
        <f t="shared" si="198"/>
        <v>27.683333333333337</v>
      </c>
      <c r="V1276" s="7">
        <f t="shared" si="199"/>
        <v>27.512500000000003</v>
      </c>
    </row>
    <row r="1277" spans="1:22" ht="13.5" x14ac:dyDescent="0.25">
      <c r="A1277" s="3">
        <f>RSI!A1277</f>
        <v>44172</v>
      </c>
      <c r="B1277" s="2">
        <f>RSI!B1277</f>
        <v>0.51</v>
      </c>
      <c r="C1277" s="2">
        <f>RSI!I1277</f>
        <v>30.790471897549807</v>
      </c>
      <c r="D1277" s="2">
        <f>MACD!E1277</f>
        <v>2.0298064405358307E-2</v>
      </c>
      <c r="E1277" s="2">
        <f>MACD!F1277</f>
        <v>7.6880685464688226E-3</v>
      </c>
      <c r="F1277" s="2">
        <f>'Moving Avg'!D1277</f>
        <v>0.52400000000000002</v>
      </c>
      <c r="G1277" s="2">
        <f>'Moving Avg'!F1277</f>
        <v>0.56399999999999995</v>
      </c>
      <c r="H1277" s="2">
        <f>'Moving Avg'!G1277</f>
        <v>0.5601999999999997</v>
      </c>
      <c r="I1277" s="2">
        <f>'Moving Avg'!H1277</f>
        <v>0.44939999999999974</v>
      </c>
      <c r="J1277" s="5" t="str">
        <f>OBV!F1277</f>
        <v>BEARISH</v>
      </c>
      <c r="K1277" s="5" t="str">
        <f>OBV!G1277</f>
        <v>STRONG</v>
      </c>
      <c r="L1277" s="5" t="str">
        <f>OBV!H1277</f>
        <v>CONFIRMED BEARISH</v>
      </c>
      <c r="M1277" s="7">
        <f t="shared" si="190"/>
        <v>25</v>
      </c>
      <c r="N1277" s="7">
        <f t="shared" si="191"/>
        <v>0</v>
      </c>
      <c r="O1277" s="7">
        <f t="shared" si="192"/>
        <v>50</v>
      </c>
      <c r="P1277" s="7">
        <f t="shared" si="193"/>
        <v>33</v>
      </c>
      <c r="Q1277" s="8">
        <f t="shared" si="194"/>
        <v>21.2</v>
      </c>
      <c r="R1277" s="8">
        <f t="shared" si="195"/>
        <v>30.75</v>
      </c>
      <c r="S1277" s="8">
        <f t="shared" si="196"/>
        <v>31.1</v>
      </c>
      <c r="T1277" s="8">
        <f t="shared" si="197"/>
        <v>27</v>
      </c>
      <c r="U1277" s="7">
        <f t="shared" si="198"/>
        <v>27.683333333333337</v>
      </c>
      <c r="V1277" s="7">
        <f t="shared" si="199"/>
        <v>27.512500000000003</v>
      </c>
    </row>
    <row r="1278" spans="1:22" ht="13.5" x14ac:dyDescent="0.25">
      <c r="A1278" s="3">
        <f>RSI!A1278</f>
        <v>44173</v>
      </c>
      <c r="B1278" s="2">
        <f>RSI!B1278</f>
        <v>0.51</v>
      </c>
      <c r="C1278" s="2">
        <f>RSI!I1278</f>
        <v>30.790471897549807</v>
      </c>
      <c r="D1278" s="2">
        <f>MACD!E1278</f>
        <v>2.7616821866494945E-2</v>
      </c>
      <c r="E1278" s="2">
        <f>MACD!F1278</f>
        <v>1.1673819210474046E-2</v>
      </c>
      <c r="F1278" s="2">
        <f>'Moving Avg'!D1278</f>
        <v>0.51600000000000001</v>
      </c>
      <c r="G1278" s="2">
        <f>'Moving Avg'!F1278</f>
        <v>0.5605</v>
      </c>
      <c r="H1278" s="2">
        <f>'Moving Avg'!G1278</f>
        <v>0.55979999999999985</v>
      </c>
      <c r="I1278" s="2">
        <f>'Moving Avg'!H1278</f>
        <v>0.45009999999999983</v>
      </c>
      <c r="J1278" s="5" t="str">
        <f>OBV!F1278</f>
        <v>BEARISH</v>
      </c>
      <c r="K1278" s="5" t="str">
        <f>OBV!G1278</f>
        <v>STRONG</v>
      </c>
      <c r="L1278" s="5" t="str">
        <f>OBV!H1278</f>
        <v>CONFIRMED BEARISH</v>
      </c>
      <c r="M1278" s="7">
        <f t="shared" si="190"/>
        <v>25</v>
      </c>
      <c r="N1278" s="7">
        <f t="shared" si="191"/>
        <v>0</v>
      </c>
      <c r="O1278" s="7">
        <f t="shared" si="192"/>
        <v>50</v>
      </c>
      <c r="P1278" s="7">
        <f t="shared" si="193"/>
        <v>33</v>
      </c>
      <c r="Q1278" s="8">
        <f t="shared" si="194"/>
        <v>21.2</v>
      </c>
      <c r="R1278" s="8">
        <f t="shared" si="195"/>
        <v>30.75</v>
      </c>
      <c r="S1278" s="8">
        <f t="shared" si="196"/>
        <v>31.1</v>
      </c>
      <c r="T1278" s="8">
        <f t="shared" si="197"/>
        <v>27</v>
      </c>
      <c r="U1278" s="7">
        <f t="shared" si="198"/>
        <v>27.683333333333337</v>
      </c>
      <c r="V1278" s="7">
        <f t="shared" si="199"/>
        <v>27.512500000000003</v>
      </c>
    </row>
    <row r="1279" spans="1:22" ht="13.5" x14ac:dyDescent="0.25">
      <c r="A1279" s="3">
        <f>RSI!A1279</f>
        <v>44174</v>
      </c>
      <c r="B1279" s="2">
        <f>RSI!B1279</f>
        <v>0.52</v>
      </c>
      <c r="C1279" s="2">
        <f>RSI!I1279</f>
        <v>36.92290162147706</v>
      </c>
      <c r="D1279" s="2">
        <f>MACD!E1279</f>
        <v>3.0244146693693241E-2</v>
      </c>
      <c r="E1279" s="2">
        <f>MACD!F1279</f>
        <v>1.5387884707117886E-2</v>
      </c>
      <c r="F1279" s="2">
        <f>'Moving Avg'!D1279</f>
        <v>0.51400000000000001</v>
      </c>
      <c r="G1279" s="2">
        <f>'Moving Avg'!F1279</f>
        <v>0.55749999999999988</v>
      </c>
      <c r="H1279" s="2">
        <f>'Moving Avg'!G1279</f>
        <v>0.55919999999999981</v>
      </c>
      <c r="I1279" s="2">
        <f>'Moving Avg'!H1279</f>
        <v>0.45084999999999981</v>
      </c>
      <c r="J1279" s="5" t="str">
        <f>OBV!F1279</f>
        <v>BULLISH</v>
      </c>
      <c r="K1279" s="5" t="str">
        <f>OBV!G1279</f>
        <v>WEAK</v>
      </c>
      <c r="L1279" s="5" t="str">
        <f>OBV!H1279</f>
        <v>BULLISH DIVERGENCE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50</v>
      </c>
      <c r="Q1279" s="8">
        <f t="shared" si="194"/>
        <v>23.75</v>
      </c>
      <c r="R1279" s="8">
        <f t="shared" si="195"/>
        <v>35</v>
      </c>
      <c r="S1279" s="8">
        <f t="shared" si="196"/>
        <v>38.75</v>
      </c>
      <c r="T1279" s="8">
        <f t="shared" si="197"/>
        <v>31.25</v>
      </c>
      <c r="U1279" s="7">
        <f t="shared" si="198"/>
        <v>32.5</v>
      </c>
      <c r="V1279" s="7">
        <f t="shared" si="199"/>
        <v>32.1875</v>
      </c>
    </row>
    <row r="1280" spans="1:22" ht="13.5" x14ac:dyDescent="0.25">
      <c r="A1280" s="3">
        <f>RSI!A1280</f>
        <v>44175</v>
      </c>
      <c r="B1280" s="2">
        <f>RSI!B1280</f>
        <v>0.53</v>
      </c>
      <c r="C1280" s="2">
        <f>RSI!I1280</f>
        <v>42.417568581613949</v>
      </c>
      <c r="D1280" s="2">
        <f>MACD!E1280</f>
        <v>3.1900949373763865E-2</v>
      </c>
      <c r="E1280" s="2">
        <f>MACD!F1280</f>
        <v>1.8690497640447085E-2</v>
      </c>
      <c r="F1280" s="2">
        <f>'Moving Avg'!D1280</f>
        <v>0.51600000000000001</v>
      </c>
      <c r="G1280" s="2">
        <f>'Moving Avg'!F1280</f>
        <v>0.55499999999999994</v>
      </c>
      <c r="H1280" s="2">
        <f>'Moving Avg'!G1280</f>
        <v>0.55819999999999992</v>
      </c>
      <c r="I1280" s="2">
        <f>'Moving Avg'!H1280</f>
        <v>0.45164999999999983</v>
      </c>
      <c r="J1280" s="5" t="str">
        <f>OBV!F1280</f>
        <v>BULLISH</v>
      </c>
      <c r="K1280" s="5" t="str">
        <f>OBV!G1280</f>
        <v>WEAK</v>
      </c>
      <c r="L1280" s="5" t="str">
        <f>OBV!H1280</f>
        <v>CONFIRMED BULLISH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67</v>
      </c>
      <c r="Q1280" s="8">
        <f t="shared" si="194"/>
        <v>26.299999999999997</v>
      </c>
      <c r="R1280" s="8">
        <f t="shared" si="195"/>
        <v>39.25</v>
      </c>
      <c r="S1280" s="8">
        <f t="shared" si="196"/>
        <v>46.400000000000006</v>
      </c>
      <c r="T1280" s="8">
        <f t="shared" si="197"/>
        <v>35.5</v>
      </c>
      <c r="U1280" s="7">
        <f t="shared" si="198"/>
        <v>37.31666666666667</v>
      </c>
      <c r="V1280" s="7">
        <f t="shared" si="199"/>
        <v>36.862499999999997</v>
      </c>
    </row>
    <row r="1281" spans="1:22" ht="13.5" x14ac:dyDescent="0.25">
      <c r="A1281" s="3">
        <f>RSI!A1281</f>
        <v>44176</v>
      </c>
      <c r="B1281" s="2">
        <f>RSI!B1281</f>
        <v>0.53</v>
      </c>
      <c r="C1281" s="2">
        <f>RSI!I1281</f>
        <v>42.417568581613949</v>
      </c>
      <c r="D1281" s="2">
        <f>MACD!E1281</f>
        <v>3.3405271138790438E-2</v>
      </c>
      <c r="E1281" s="2">
        <f>MACD!F1281</f>
        <v>2.1633452340115756E-2</v>
      </c>
      <c r="F1281" s="2">
        <f>'Moving Avg'!D1281</f>
        <v>0.52000000000000013</v>
      </c>
      <c r="G1281" s="2">
        <f>'Moving Avg'!F1281</f>
        <v>0.55249999999999988</v>
      </c>
      <c r="H1281" s="2">
        <f>'Moving Avg'!G1281</f>
        <v>0.55699999999999994</v>
      </c>
      <c r="I1281" s="2">
        <f>'Moving Avg'!H1281</f>
        <v>0.45244999999999985</v>
      </c>
      <c r="J1281" s="5" t="str">
        <f>OBV!F1281</f>
        <v>BULLISH</v>
      </c>
      <c r="K1281" s="5" t="str">
        <f>OBV!G1281</f>
        <v>WEAK</v>
      </c>
      <c r="L1281" s="5" t="str">
        <f>OBV!H1281</f>
        <v>CONFIRMED BULLISH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67</v>
      </c>
      <c r="Q1281" s="8">
        <f t="shared" si="194"/>
        <v>26.299999999999997</v>
      </c>
      <c r="R1281" s="8">
        <f t="shared" si="195"/>
        <v>39.25</v>
      </c>
      <c r="S1281" s="8">
        <f t="shared" si="196"/>
        <v>46.400000000000006</v>
      </c>
      <c r="T1281" s="8">
        <f t="shared" si="197"/>
        <v>35.5</v>
      </c>
      <c r="U1281" s="7">
        <f t="shared" si="198"/>
        <v>37.31666666666667</v>
      </c>
      <c r="V1281" s="7">
        <f t="shared" si="199"/>
        <v>36.862499999999997</v>
      </c>
    </row>
    <row r="1282" spans="1:22" ht="13.5" x14ac:dyDescent="0.25">
      <c r="A1282" s="3">
        <f>RSI!A1282</f>
        <v>44179</v>
      </c>
      <c r="B1282" s="2">
        <f>RSI!B1282</f>
        <v>0.53</v>
      </c>
      <c r="C1282" s="2">
        <f>RSI!I1282</f>
        <v>42.417568581613942</v>
      </c>
      <c r="D1282" s="2">
        <f>MACD!E1282</f>
        <v>3.1696061454537405E-2</v>
      </c>
      <c r="E1282" s="2">
        <f>MACD!F1282</f>
        <v>2.3645974163000089E-2</v>
      </c>
      <c r="F1282" s="2">
        <f>'Moving Avg'!D1282</f>
        <v>0.52400000000000002</v>
      </c>
      <c r="G1282" s="2">
        <f>'Moving Avg'!F1282</f>
        <v>0.55049999999999977</v>
      </c>
      <c r="H1282" s="2">
        <f>'Moving Avg'!G1282</f>
        <v>0.55600000000000005</v>
      </c>
      <c r="I1282" s="2">
        <f>'Moving Avg'!H1282</f>
        <v>0.45329999999999981</v>
      </c>
      <c r="J1282" s="5" t="str">
        <f>OBV!F1282</f>
        <v>BULLISH</v>
      </c>
      <c r="K1282" s="5" t="str">
        <f>OBV!G1282</f>
        <v>WEAK</v>
      </c>
      <c r="L1282" s="5" t="str">
        <f>OBV!H1282</f>
        <v>CONFIRMED BULLISH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67</v>
      </c>
      <c r="Q1282" s="8">
        <f t="shared" si="194"/>
        <v>26.299999999999997</v>
      </c>
      <c r="R1282" s="8">
        <f t="shared" si="195"/>
        <v>39.25</v>
      </c>
      <c r="S1282" s="8">
        <f t="shared" si="196"/>
        <v>46.400000000000006</v>
      </c>
      <c r="T1282" s="8">
        <f t="shared" si="197"/>
        <v>35.5</v>
      </c>
      <c r="U1282" s="7">
        <f t="shared" si="198"/>
        <v>37.31666666666667</v>
      </c>
      <c r="V1282" s="7">
        <f t="shared" si="199"/>
        <v>36.862499999999997</v>
      </c>
    </row>
    <row r="1283" spans="1:22" ht="13.5" x14ac:dyDescent="0.25">
      <c r="A1283" s="3">
        <f>RSI!A1283</f>
        <v>44180</v>
      </c>
      <c r="B1283" s="2">
        <f>RSI!B1283</f>
        <v>0.53</v>
      </c>
      <c r="C1283" s="2">
        <f>RSI!I1283</f>
        <v>42.417568581613942</v>
      </c>
      <c r="D1283" s="2">
        <f>MACD!E1283</f>
        <v>2.8799147183917073E-2</v>
      </c>
      <c r="E1283" s="2">
        <f>MACD!F1283</f>
        <v>2.467660876718349E-2</v>
      </c>
      <c r="F1283" s="2">
        <f>'Moving Avg'!D1283</f>
        <v>0.52800000000000014</v>
      </c>
      <c r="G1283" s="2">
        <f>'Moving Avg'!F1283</f>
        <v>0.54849999999999977</v>
      </c>
      <c r="H1283" s="2">
        <f>'Moving Avg'!G1283</f>
        <v>0.55500000000000005</v>
      </c>
      <c r="I1283" s="2">
        <f>'Moving Avg'!H1283</f>
        <v>0.45409999999999984</v>
      </c>
      <c r="J1283" s="5" t="str">
        <f>OBV!F1283</f>
        <v>BULLISH</v>
      </c>
      <c r="K1283" s="5" t="str">
        <f>OBV!G1283</f>
        <v>WEAK</v>
      </c>
      <c r="L1283" s="5" t="str">
        <f>OBV!H1283</f>
        <v>CONFIRMED BULLISH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67</v>
      </c>
      <c r="Q1283" s="8">
        <f t="shared" ref="Q1283:Q1346" si="204">0.35*M1283+N1283*0.35+O1283*0.15+P1283*0.15</f>
        <v>26.299999999999997</v>
      </c>
      <c r="R1283" s="8">
        <f t="shared" ref="R1283:R1346" si="205">M1283*0.2+N1283*0.2+O1283*0.35+P1283*0.25</f>
        <v>39.25</v>
      </c>
      <c r="S1283" s="8">
        <f t="shared" ref="S1283:S1346" si="206">M1283*0.15+N1283*0.15+O1283*0.25+P1283*0.45</f>
        <v>46.400000000000006</v>
      </c>
      <c r="T1283" s="8">
        <f t="shared" ref="T1283:T1346" si="207">0.25*SUM(M1283:P1283)</f>
        <v>35.5</v>
      </c>
      <c r="U1283" s="7">
        <f t="shared" ref="U1283:U1346" si="208">SUM(Q1283:S1283)/3</f>
        <v>37.31666666666667</v>
      </c>
      <c r="V1283" s="7">
        <f t="shared" ref="V1283:V1346" si="209">SUM(Q1283:T1283)/4</f>
        <v>36.862499999999997</v>
      </c>
    </row>
    <row r="1284" spans="1:22" ht="13.5" x14ac:dyDescent="0.25">
      <c r="A1284" s="3">
        <f>RSI!A1284</f>
        <v>44181</v>
      </c>
      <c r="B1284" s="2">
        <f>RSI!B1284</f>
        <v>0.52</v>
      </c>
      <c r="C1284" s="2">
        <f>RSI!I1284</f>
        <v>37.968841653175183</v>
      </c>
      <c r="D1284" s="2">
        <f>MACD!E1284</f>
        <v>2.40930274883151E-2</v>
      </c>
      <c r="E1284" s="2">
        <f>MACD!F1284</f>
        <v>2.455989251140981E-2</v>
      </c>
      <c r="F1284" s="2">
        <f>'Moving Avg'!D1284</f>
        <v>0.52800000000000002</v>
      </c>
      <c r="G1284" s="2">
        <f>'Moving Avg'!F1284</f>
        <v>0.54649999999999976</v>
      </c>
      <c r="H1284" s="2">
        <f>'Moving Avg'!G1284</f>
        <v>0.55420000000000014</v>
      </c>
      <c r="I1284" s="2">
        <f>'Moving Avg'!H1284</f>
        <v>0.45479999999999982</v>
      </c>
      <c r="J1284" s="5" t="str">
        <f>OBV!F1284</f>
        <v>BULLISH</v>
      </c>
      <c r="K1284" s="5" t="str">
        <f>OBV!G1284</f>
        <v>WEAK</v>
      </c>
      <c r="L1284" s="5" t="str">
        <f>OBV!H1284</f>
        <v>NEUTRAL</v>
      </c>
      <c r="M1284" s="7">
        <f t="shared" si="200"/>
        <v>25</v>
      </c>
      <c r="N1284" s="7">
        <f t="shared" si="201"/>
        <v>45</v>
      </c>
      <c r="O1284" s="7">
        <f t="shared" si="202"/>
        <v>50</v>
      </c>
      <c r="P1284" s="7">
        <f t="shared" si="203"/>
        <v>33</v>
      </c>
      <c r="Q1284" s="8">
        <f t="shared" si="204"/>
        <v>36.950000000000003</v>
      </c>
      <c r="R1284" s="8">
        <f t="shared" si="205"/>
        <v>39.75</v>
      </c>
      <c r="S1284" s="8">
        <f t="shared" si="206"/>
        <v>37.85</v>
      </c>
      <c r="T1284" s="8">
        <f t="shared" si="207"/>
        <v>38.25</v>
      </c>
      <c r="U1284" s="7">
        <f t="shared" si="208"/>
        <v>38.183333333333337</v>
      </c>
      <c r="V1284" s="7">
        <f t="shared" si="209"/>
        <v>38.200000000000003</v>
      </c>
    </row>
    <row r="1285" spans="1:22" ht="13.5" x14ac:dyDescent="0.25">
      <c r="A1285" s="3">
        <f>RSI!A1285</f>
        <v>44182</v>
      </c>
      <c r="B1285" s="2">
        <f>RSI!B1285</f>
        <v>0.52</v>
      </c>
      <c r="C1285" s="2">
        <f>RSI!I1285</f>
        <v>37.968841653175176</v>
      </c>
      <c r="D1285" s="2">
        <f>MACD!E1285</f>
        <v>1.8706830832349919E-2</v>
      </c>
      <c r="E1285" s="2">
        <f>MACD!F1285</f>
        <v>2.3389280175597833E-2</v>
      </c>
      <c r="F1285" s="2">
        <f>'Moving Avg'!D1285</f>
        <v>0.52600000000000002</v>
      </c>
      <c r="G1285" s="2">
        <f>'Moving Avg'!F1285</f>
        <v>0.54399999999999982</v>
      </c>
      <c r="H1285" s="2">
        <f>'Moving Avg'!G1285</f>
        <v>0.55320000000000014</v>
      </c>
      <c r="I1285" s="2">
        <f>'Moving Avg'!H1285</f>
        <v>0.45539999999999986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  <c r="M1285" s="7">
        <f t="shared" si="200"/>
        <v>25</v>
      </c>
      <c r="N1285" s="7">
        <f t="shared" si="201"/>
        <v>45</v>
      </c>
      <c r="O1285" s="7">
        <f t="shared" si="202"/>
        <v>50</v>
      </c>
      <c r="P1285" s="7">
        <f t="shared" si="203"/>
        <v>16.5</v>
      </c>
      <c r="Q1285" s="8">
        <f t="shared" si="204"/>
        <v>34.475000000000001</v>
      </c>
      <c r="R1285" s="8">
        <f t="shared" si="205"/>
        <v>35.625</v>
      </c>
      <c r="S1285" s="8">
        <f t="shared" si="206"/>
        <v>30.425000000000001</v>
      </c>
      <c r="T1285" s="8">
        <f t="shared" si="207"/>
        <v>34.125</v>
      </c>
      <c r="U1285" s="7">
        <f t="shared" si="208"/>
        <v>33.508333333333333</v>
      </c>
      <c r="V1285" s="7">
        <f t="shared" si="209"/>
        <v>33.662499999999994</v>
      </c>
    </row>
    <row r="1286" spans="1:22" ht="13.5" x14ac:dyDescent="0.25">
      <c r="A1286" s="3">
        <f>RSI!A1286</f>
        <v>44183</v>
      </c>
      <c r="B1286" s="2">
        <f>RSI!B1286</f>
        <v>0.52</v>
      </c>
      <c r="C1286" s="2">
        <f>RSI!I1286</f>
        <v>37.968841653175176</v>
      </c>
      <c r="D1286" s="2">
        <f>MACD!E1286</f>
        <v>1.2735231391552637E-2</v>
      </c>
      <c r="E1286" s="2">
        <f>MACD!F1286</f>
        <v>2.1258470418788797E-2</v>
      </c>
      <c r="F1286" s="2">
        <f>'Moving Avg'!D1286</f>
        <v>0.52400000000000002</v>
      </c>
      <c r="G1286" s="2">
        <f>'Moving Avg'!F1286</f>
        <v>0.54099999999999981</v>
      </c>
      <c r="H1286" s="2">
        <f>'Moving Avg'!G1286</f>
        <v>0.55220000000000014</v>
      </c>
      <c r="I1286" s="2">
        <f>'Moving Avg'!H1286</f>
        <v>0.45589999999999981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45</v>
      </c>
      <c r="O1286" s="7">
        <f t="shared" si="202"/>
        <v>50</v>
      </c>
      <c r="P1286" s="7">
        <f t="shared" si="203"/>
        <v>16.5</v>
      </c>
      <c r="Q1286" s="8">
        <f t="shared" si="204"/>
        <v>34.475000000000001</v>
      </c>
      <c r="R1286" s="8">
        <f t="shared" si="205"/>
        <v>35.625</v>
      </c>
      <c r="S1286" s="8">
        <f t="shared" si="206"/>
        <v>30.425000000000001</v>
      </c>
      <c r="T1286" s="8">
        <f t="shared" si="207"/>
        <v>34.125</v>
      </c>
      <c r="U1286" s="7">
        <f t="shared" si="208"/>
        <v>33.508333333333333</v>
      </c>
      <c r="V1286" s="7">
        <f t="shared" si="209"/>
        <v>33.662499999999994</v>
      </c>
    </row>
    <row r="1287" spans="1:22" ht="13.5" x14ac:dyDescent="0.25">
      <c r="A1287" s="3">
        <f>RSI!A1287</f>
        <v>44186</v>
      </c>
      <c r="B1287" s="2">
        <f>RSI!B1287</f>
        <v>0.53</v>
      </c>
      <c r="C1287" s="2">
        <f>RSI!I1287</f>
        <v>45.153307300488898</v>
      </c>
      <c r="D1287" s="2">
        <f>MACD!E1287</f>
        <v>7.0567961443007698E-3</v>
      </c>
      <c r="E1287" s="2">
        <f>MACD!F1287</f>
        <v>1.8418135563891193E-2</v>
      </c>
      <c r="F1287" s="2">
        <f>'Moving Avg'!D1287</f>
        <v>0.52400000000000002</v>
      </c>
      <c r="G1287" s="2">
        <f>'Moving Avg'!F1287</f>
        <v>0.53799999999999981</v>
      </c>
      <c r="H1287" s="2">
        <f>'Moving Avg'!G1287</f>
        <v>0.55140000000000022</v>
      </c>
      <c r="I1287" s="2">
        <f>'Moving Avg'!H1287</f>
        <v>0.45639999999999981</v>
      </c>
      <c r="J1287" s="5" t="str">
        <f>OBV!F1287</f>
        <v>BULLISH</v>
      </c>
      <c r="K1287" s="5" t="str">
        <f>OBV!G1287</f>
        <v>WEAK</v>
      </c>
      <c r="L1287" s="5" t="str">
        <f>OBV!H1287</f>
        <v>NEUTRAL</v>
      </c>
      <c r="M1287" s="7">
        <f t="shared" si="200"/>
        <v>25</v>
      </c>
      <c r="N1287" s="7">
        <f t="shared" si="201"/>
        <v>45</v>
      </c>
      <c r="O1287" s="7">
        <f t="shared" si="202"/>
        <v>50</v>
      </c>
      <c r="P1287" s="7">
        <f t="shared" si="203"/>
        <v>33</v>
      </c>
      <c r="Q1287" s="8">
        <f t="shared" si="204"/>
        <v>36.950000000000003</v>
      </c>
      <c r="R1287" s="8">
        <f t="shared" si="205"/>
        <v>39.75</v>
      </c>
      <c r="S1287" s="8">
        <f t="shared" si="206"/>
        <v>37.85</v>
      </c>
      <c r="T1287" s="8">
        <f t="shared" si="207"/>
        <v>38.25</v>
      </c>
      <c r="U1287" s="7">
        <f t="shared" si="208"/>
        <v>38.183333333333337</v>
      </c>
      <c r="V1287" s="7">
        <f t="shared" si="209"/>
        <v>38.200000000000003</v>
      </c>
    </row>
    <row r="1288" spans="1:22" ht="13.5" x14ac:dyDescent="0.25">
      <c r="A1288" s="3">
        <f>RSI!A1288</f>
        <v>44187</v>
      </c>
      <c r="B1288" s="2">
        <f>RSI!B1288</f>
        <v>0.55000000000000004</v>
      </c>
      <c r="C1288" s="2">
        <f>RSI!I1288</f>
        <v>56.103649182189969</v>
      </c>
      <c r="D1288" s="2">
        <f>MACD!E1288</f>
        <v>8.1805860136197062E-4</v>
      </c>
      <c r="E1288" s="2">
        <f>MACD!F1288</f>
        <v>1.4898120171385349E-2</v>
      </c>
      <c r="F1288" s="2">
        <f>'Moving Avg'!D1288</f>
        <v>0.52799999999999991</v>
      </c>
      <c r="G1288" s="2">
        <f>'Moving Avg'!F1288</f>
        <v>0.53549999999999998</v>
      </c>
      <c r="H1288" s="2">
        <f>'Moving Avg'!G1288</f>
        <v>0.5506000000000002</v>
      </c>
      <c r="I1288" s="2">
        <f>'Moving Avg'!H1288</f>
        <v>0.45689999999999975</v>
      </c>
      <c r="J1288" s="5" t="str">
        <f>OBV!F1288</f>
        <v>BULLISH</v>
      </c>
      <c r="K1288" s="5" t="str">
        <f>OBV!G1288</f>
        <v>WEAK</v>
      </c>
      <c r="L1288" s="5" t="str">
        <f>OBV!H1288</f>
        <v>CONFIRMED BULLISH</v>
      </c>
      <c r="M1288" s="7">
        <f t="shared" si="200"/>
        <v>25</v>
      </c>
      <c r="N1288" s="7">
        <f t="shared" si="201"/>
        <v>45</v>
      </c>
      <c r="O1288" s="7">
        <f t="shared" si="202"/>
        <v>50</v>
      </c>
      <c r="P1288" s="7">
        <f t="shared" si="203"/>
        <v>67</v>
      </c>
      <c r="Q1288" s="8">
        <f t="shared" si="204"/>
        <v>42.05</v>
      </c>
      <c r="R1288" s="8">
        <f t="shared" si="205"/>
        <v>48.25</v>
      </c>
      <c r="S1288" s="8">
        <f t="shared" si="206"/>
        <v>53.150000000000006</v>
      </c>
      <c r="T1288" s="8">
        <f t="shared" si="207"/>
        <v>46.75</v>
      </c>
      <c r="U1288" s="7">
        <f t="shared" si="208"/>
        <v>47.816666666666663</v>
      </c>
      <c r="V1288" s="7">
        <f t="shared" si="209"/>
        <v>47.55</v>
      </c>
    </row>
    <row r="1289" spans="1:22" ht="13.5" x14ac:dyDescent="0.25">
      <c r="A1289" s="3">
        <f>RSI!A1289</f>
        <v>44188</v>
      </c>
      <c r="B1289" s="2">
        <f>RSI!B1289</f>
        <v>0.56999999999999995</v>
      </c>
      <c r="C1289" s="2">
        <f>RSI!I1289</f>
        <v>63.871661518985334</v>
      </c>
      <c r="D1289" s="2">
        <f>MACD!E1289</f>
        <v>-4.4780241869959436E-3</v>
      </c>
      <c r="E1289" s="2">
        <f>MACD!F1289</f>
        <v>1.1022891299709091E-2</v>
      </c>
      <c r="F1289" s="2">
        <f>'Moving Avg'!D1289</f>
        <v>0.53800000000000003</v>
      </c>
      <c r="G1289" s="2">
        <f>'Moving Avg'!F1289</f>
        <v>0.53499999999999992</v>
      </c>
      <c r="H1289" s="2">
        <f>'Moving Avg'!G1289</f>
        <v>0.55020000000000013</v>
      </c>
      <c r="I1289" s="2">
        <f>'Moving Avg'!H1289</f>
        <v>0.45739999999999975</v>
      </c>
      <c r="J1289" s="5" t="str">
        <f>OBV!F1289</f>
        <v>BULLISH</v>
      </c>
      <c r="K1289" s="5" t="str">
        <f>OBV!G1289</f>
        <v>WEAK</v>
      </c>
      <c r="L1289" s="5" t="str">
        <f>OBV!H1289</f>
        <v>CONFIRMED BULLISH</v>
      </c>
      <c r="M1289" s="7">
        <f t="shared" si="200"/>
        <v>25</v>
      </c>
      <c r="N1289" s="7">
        <f t="shared" si="201"/>
        <v>45</v>
      </c>
      <c r="O1289" s="7">
        <f t="shared" si="202"/>
        <v>50</v>
      </c>
      <c r="P1289" s="7">
        <f t="shared" si="203"/>
        <v>67</v>
      </c>
      <c r="Q1289" s="8">
        <f t="shared" si="204"/>
        <v>42.05</v>
      </c>
      <c r="R1289" s="8">
        <f t="shared" si="205"/>
        <v>48.25</v>
      </c>
      <c r="S1289" s="8">
        <f t="shared" si="206"/>
        <v>53.150000000000006</v>
      </c>
      <c r="T1289" s="8">
        <f t="shared" si="207"/>
        <v>46.75</v>
      </c>
      <c r="U1289" s="7">
        <f t="shared" si="208"/>
        <v>47.816666666666663</v>
      </c>
      <c r="V1289" s="7">
        <f t="shared" si="209"/>
        <v>47.55</v>
      </c>
    </row>
    <row r="1290" spans="1:22" ht="13.5" x14ac:dyDescent="0.25">
      <c r="A1290" s="3">
        <f>RSI!A1290</f>
        <v>44189</v>
      </c>
      <c r="B1290" s="2">
        <f>RSI!B1290</f>
        <v>0.59</v>
      </c>
      <c r="C1290" s="2">
        <f>RSI!I1290</f>
        <v>69.654717057977891</v>
      </c>
      <c r="D1290" s="2">
        <f>MACD!E1290</f>
        <v>-9.0891656971111567E-3</v>
      </c>
      <c r="E1290" s="2">
        <f>MACD!F1290</f>
        <v>7.0004799003450411E-3</v>
      </c>
      <c r="F1290" s="2">
        <f>'Moving Avg'!D1290</f>
        <v>0.55199999999999994</v>
      </c>
      <c r="G1290" s="2">
        <f>'Moving Avg'!F1290</f>
        <v>0.53549999999999998</v>
      </c>
      <c r="H1290" s="2">
        <f>'Moving Avg'!G1290</f>
        <v>0.55080000000000018</v>
      </c>
      <c r="I1290" s="2">
        <f>'Moving Avg'!H1290</f>
        <v>0.45789999999999975</v>
      </c>
      <c r="J1290" s="5" t="str">
        <f>OBV!F1290</f>
        <v>BULLISH</v>
      </c>
      <c r="K1290" s="5" t="str">
        <f>OBV!G1290</f>
        <v>WEAK</v>
      </c>
      <c r="L1290" s="5" t="str">
        <f>OBV!H1290</f>
        <v>CONFIRMED BULLISH</v>
      </c>
      <c r="M1290" s="7">
        <f t="shared" si="200"/>
        <v>25</v>
      </c>
      <c r="N1290" s="7">
        <f t="shared" si="201"/>
        <v>45</v>
      </c>
      <c r="O1290" s="7">
        <f t="shared" si="202"/>
        <v>50</v>
      </c>
      <c r="P1290" s="7">
        <f t="shared" si="203"/>
        <v>67</v>
      </c>
      <c r="Q1290" s="8">
        <f t="shared" si="204"/>
        <v>42.05</v>
      </c>
      <c r="R1290" s="8">
        <f t="shared" si="205"/>
        <v>48.25</v>
      </c>
      <c r="S1290" s="8">
        <f t="shared" si="206"/>
        <v>53.150000000000006</v>
      </c>
      <c r="T1290" s="8">
        <f t="shared" si="207"/>
        <v>46.75</v>
      </c>
      <c r="U1290" s="7">
        <f t="shared" si="208"/>
        <v>47.816666666666663</v>
      </c>
      <c r="V1290" s="7">
        <f t="shared" si="209"/>
        <v>47.55</v>
      </c>
    </row>
    <row r="1291" spans="1:22" ht="13.5" x14ac:dyDescent="0.25">
      <c r="A1291" s="3">
        <f>RSI!A1291</f>
        <v>44190</v>
      </c>
      <c r="B1291" s="2">
        <f>RSI!B1291</f>
        <v>0.61</v>
      </c>
      <c r="C1291" s="2">
        <f>RSI!I1291</f>
        <v>74.116575542312845</v>
      </c>
      <c r="D1291" s="2">
        <f>MACD!E1291</f>
        <v>-1.4763545333844053E-2</v>
      </c>
      <c r="E1291" s="2">
        <f>MACD!F1291</f>
        <v>2.6476748535072224E-3</v>
      </c>
      <c r="F1291" s="2">
        <f>'Moving Avg'!D1291</f>
        <v>0.56999999999999995</v>
      </c>
      <c r="G1291" s="2">
        <f>'Moving Avg'!F1291</f>
        <v>0.53699999999999992</v>
      </c>
      <c r="H1291" s="2">
        <f>'Moving Avg'!G1291</f>
        <v>0.55220000000000014</v>
      </c>
      <c r="I1291" s="2">
        <f>'Moving Avg'!H1291</f>
        <v>0.45839999999999981</v>
      </c>
      <c r="J1291" s="5" t="str">
        <f>OBV!F1291</f>
        <v>BULLISH</v>
      </c>
      <c r="K1291" s="5" t="str">
        <f>OBV!G1291</f>
        <v>WEAK</v>
      </c>
      <c r="L1291" s="5" t="str">
        <f>OBV!H1291</f>
        <v>CONFIRMED BULLISH</v>
      </c>
      <c r="M1291" s="7">
        <f t="shared" si="200"/>
        <v>0</v>
      </c>
      <c r="N1291" s="7">
        <f t="shared" si="201"/>
        <v>45</v>
      </c>
      <c r="O1291" s="7">
        <f t="shared" si="202"/>
        <v>50</v>
      </c>
      <c r="P1291" s="7">
        <f t="shared" si="203"/>
        <v>67</v>
      </c>
      <c r="Q1291" s="8">
        <f t="shared" si="204"/>
        <v>33.299999999999997</v>
      </c>
      <c r="R1291" s="8">
        <f t="shared" si="205"/>
        <v>43.25</v>
      </c>
      <c r="S1291" s="8">
        <f t="shared" si="206"/>
        <v>49.400000000000006</v>
      </c>
      <c r="T1291" s="8">
        <f t="shared" si="207"/>
        <v>40.5</v>
      </c>
      <c r="U1291" s="7">
        <f t="shared" si="208"/>
        <v>41.983333333333334</v>
      </c>
      <c r="V1291" s="7">
        <f t="shared" si="209"/>
        <v>41.612499999999997</v>
      </c>
    </row>
    <row r="1292" spans="1:22" ht="13.5" x14ac:dyDescent="0.25">
      <c r="A1292" s="3">
        <f>RSI!A1292</f>
        <v>44193</v>
      </c>
      <c r="B1292" s="2">
        <f>RSI!B1292</f>
        <v>0.63</v>
      </c>
      <c r="C1292" s="2">
        <f>RSI!I1292</f>
        <v>77.654857321232797</v>
      </c>
      <c r="D1292" s="2">
        <f>MACD!E1292</f>
        <v>-2.1434201227764738E-2</v>
      </c>
      <c r="E1292" s="2">
        <f>MACD!F1292</f>
        <v>-2.1687003627471699E-3</v>
      </c>
      <c r="F1292" s="2">
        <f>'Moving Avg'!D1292</f>
        <v>0.59</v>
      </c>
      <c r="G1292" s="2">
        <f>'Moving Avg'!F1292</f>
        <v>0.54049999999999998</v>
      </c>
      <c r="H1292" s="2">
        <f>'Moving Avg'!G1292</f>
        <v>0.55420000000000014</v>
      </c>
      <c r="I1292" s="2">
        <f>'Moving Avg'!H1292</f>
        <v>0.4589999999999998</v>
      </c>
      <c r="J1292" s="5" t="str">
        <f>OBV!F1292</f>
        <v>BULLISH</v>
      </c>
      <c r="K1292" s="5" t="str">
        <f>OBV!G1292</f>
        <v>WEAK</v>
      </c>
      <c r="L1292" s="5" t="str">
        <f>OBV!H1292</f>
        <v>CONFIRMED BULLISH</v>
      </c>
      <c r="M1292" s="7">
        <f t="shared" si="200"/>
        <v>0</v>
      </c>
      <c r="N1292" s="7">
        <f t="shared" si="201"/>
        <v>45</v>
      </c>
      <c r="O1292" s="7">
        <f t="shared" si="202"/>
        <v>50</v>
      </c>
      <c r="P1292" s="7">
        <f t="shared" si="203"/>
        <v>67</v>
      </c>
      <c r="Q1292" s="8">
        <f t="shared" si="204"/>
        <v>33.299999999999997</v>
      </c>
      <c r="R1292" s="8">
        <f t="shared" si="205"/>
        <v>43.25</v>
      </c>
      <c r="S1292" s="8">
        <f t="shared" si="206"/>
        <v>49.400000000000006</v>
      </c>
      <c r="T1292" s="8">
        <f t="shared" si="207"/>
        <v>40.5</v>
      </c>
      <c r="U1292" s="7">
        <f t="shared" si="208"/>
        <v>41.983333333333334</v>
      </c>
      <c r="V1292" s="7">
        <f t="shared" si="209"/>
        <v>41.612499999999997</v>
      </c>
    </row>
    <row r="1293" spans="1:22" ht="13.5" x14ac:dyDescent="0.25">
      <c r="A1293" s="3">
        <f>RSI!A1293</f>
        <v>44194</v>
      </c>
      <c r="B1293" s="2">
        <f>RSI!B1293</f>
        <v>0.61</v>
      </c>
      <c r="C1293" s="2">
        <f>RSI!I1293</f>
        <v>67.689824106639577</v>
      </c>
      <c r="D1293" s="2">
        <f>MACD!E1293</f>
        <v>-2.6074353837215236E-2</v>
      </c>
      <c r="E1293" s="2">
        <f>MACD!F1293</f>
        <v>-6.9498310576407837E-3</v>
      </c>
      <c r="F1293" s="2">
        <f>'Moving Avg'!D1293</f>
        <v>0.60199999999999998</v>
      </c>
      <c r="G1293" s="2">
        <f>'Moving Avg'!F1293</f>
        <v>0.54349999999999998</v>
      </c>
      <c r="H1293" s="2">
        <f>'Moving Avg'!G1293</f>
        <v>0.55600000000000016</v>
      </c>
      <c r="I1293" s="2">
        <f>'Moving Avg'!H1293</f>
        <v>0.45944999999999986</v>
      </c>
      <c r="J1293" s="5" t="str">
        <f>OBV!F1293</f>
        <v>BULLISH</v>
      </c>
      <c r="K1293" s="5" t="str">
        <f>OBV!G1293</f>
        <v>WEAK</v>
      </c>
      <c r="L1293" s="5" t="str">
        <f>OBV!H1293</f>
        <v>CONFIRMED BULLISH</v>
      </c>
      <c r="M1293" s="7">
        <f t="shared" si="200"/>
        <v>25</v>
      </c>
      <c r="N1293" s="7">
        <f t="shared" si="201"/>
        <v>45</v>
      </c>
      <c r="O1293" s="7">
        <f t="shared" si="202"/>
        <v>50</v>
      </c>
      <c r="P1293" s="7">
        <f t="shared" si="203"/>
        <v>67</v>
      </c>
      <c r="Q1293" s="8">
        <f t="shared" si="204"/>
        <v>42.05</v>
      </c>
      <c r="R1293" s="8">
        <f t="shared" si="205"/>
        <v>48.25</v>
      </c>
      <c r="S1293" s="8">
        <f t="shared" si="206"/>
        <v>53.150000000000006</v>
      </c>
      <c r="T1293" s="8">
        <f t="shared" si="207"/>
        <v>46.75</v>
      </c>
      <c r="U1293" s="7">
        <f t="shared" si="208"/>
        <v>47.816666666666663</v>
      </c>
      <c r="V1293" s="7">
        <f t="shared" si="209"/>
        <v>47.55</v>
      </c>
    </row>
    <row r="1294" spans="1:22" ht="13.5" x14ac:dyDescent="0.25">
      <c r="A1294" s="3">
        <f>RSI!A1294</f>
        <v>44195</v>
      </c>
      <c r="B1294" s="2">
        <f>RSI!B1294</f>
        <v>0.61</v>
      </c>
      <c r="C1294" s="2">
        <f>RSI!I1294</f>
        <v>67.689824106639577</v>
      </c>
      <c r="D1294" s="2">
        <f>MACD!E1294</f>
        <v>-3.1862799855021717E-2</v>
      </c>
      <c r="E1294" s="2">
        <f>MACD!F1294</f>
        <v>-1.1932424817116972E-2</v>
      </c>
      <c r="F1294" s="2">
        <f>'Moving Avg'!D1294</f>
        <v>0.61</v>
      </c>
      <c r="G1294" s="2">
        <f>'Moving Avg'!F1294</f>
        <v>0.54749999999999999</v>
      </c>
      <c r="H1294" s="2">
        <f>'Moving Avg'!G1294</f>
        <v>0.55740000000000012</v>
      </c>
      <c r="I1294" s="2">
        <f>'Moving Avg'!H1294</f>
        <v>0.45989999999999986</v>
      </c>
      <c r="J1294" s="5" t="str">
        <f>OBV!F1294</f>
        <v>BULLISH</v>
      </c>
      <c r="K1294" s="5" t="str">
        <f>OBV!G1294</f>
        <v>WEAK</v>
      </c>
      <c r="L1294" s="5" t="str">
        <f>OBV!H1294</f>
        <v>CONFIRMED BULLISH</v>
      </c>
      <c r="M1294" s="7">
        <f t="shared" si="200"/>
        <v>25</v>
      </c>
      <c r="N1294" s="7">
        <f t="shared" si="201"/>
        <v>45</v>
      </c>
      <c r="O1294" s="7">
        <f t="shared" si="202"/>
        <v>50</v>
      </c>
      <c r="P1294" s="7">
        <f t="shared" si="203"/>
        <v>67</v>
      </c>
      <c r="Q1294" s="8">
        <f t="shared" si="204"/>
        <v>42.05</v>
      </c>
      <c r="R1294" s="8">
        <f t="shared" si="205"/>
        <v>48.25</v>
      </c>
      <c r="S1294" s="8">
        <f t="shared" si="206"/>
        <v>53.150000000000006</v>
      </c>
      <c r="T1294" s="8">
        <f t="shared" si="207"/>
        <v>46.75</v>
      </c>
      <c r="U1294" s="7">
        <f t="shared" si="208"/>
        <v>47.816666666666663</v>
      </c>
      <c r="V1294" s="7">
        <f t="shared" si="209"/>
        <v>47.55</v>
      </c>
    </row>
    <row r="1295" spans="1:22" ht="13.5" x14ac:dyDescent="0.25">
      <c r="A1295" s="3">
        <f>RSI!A1295</f>
        <v>44196</v>
      </c>
      <c r="B1295" s="2">
        <f>RSI!B1295</f>
        <v>0.61</v>
      </c>
      <c r="C1295" s="2">
        <f>RSI!I1295</f>
        <v>67.689824106639577</v>
      </c>
      <c r="D1295" s="2">
        <f>MACD!E1295</f>
        <v>-3.7060439329314243E-2</v>
      </c>
      <c r="E1295" s="2">
        <f>MACD!F1295</f>
        <v>-1.6958027719556425E-2</v>
      </c>
      <c r="F1295" s="2">
        <f>'Moving Avg'!D1295</f>
        <v>0.61399999999999999</v>
      </c>
      <c r="G1295" s="2">
        <f>'Moving Avg'!F1295</f>
        <v>0.55199999999999994</v>
      </c>
      <c r="H1295" s="2">
        <f>'Moving Avg'!G1295</f>
        <v>0.55860000000000021</v>
      </c>
      <c r="I1295" s="2">
        <f>'Moving Avg'!H1295</f>
        <v>0.46044999999999986</v>
      </c>
      <c r="J1295" s="5" t="str">
        <f>OBV!F1295</f>
        <v>BULLISH</v>
      </c>
      <c r="K1295" s="5" t="str">
        <f>OBV!G1295</f>
        <v>WEAK</v>
      </c>
      <c r="L1295" s="5" t="str">
        <f>OBV!H1295</f>
        <v>CONFIRMED BULLISH</v>
      </c>
      <c r="M1295" s="7">
        <f t="shared" si="200"/>
        <v>25</v>
      </c>
      <c r="N1295" s="7">
        <f t="shared" si="201"/>
        <v>100</v>
      </c>
      <c r="O1295" s="7">
        <f t="shared" si="202"/>
        <v>50</v>
      </c>
      <c r="P1295" s="7">
        <f t="shared" si="203"/>
        <v>67</v>
      </c>
      <c r="Q1295" s="8">
        <f t="shared" si="204"/>
        <v>61.3</v>
      </c>
      <c r="R1295" s="8">
        <f t="shared" si="205"/>
        <v>59.25</v>
      </c>
      <c r="S1295" s="8">
        <f t="shared" si="206"/>
        <v>61.400000000000006</v>
      </c>
      <c r="T1295" s="8">
        <f t="shared" si="207"/>
        <v>60.5</v>
      </c>
      <c r="U1295" s="7">
        <f t="shared" si="208"/>
        <v>60.65</v>
      </c>
      <c r="V1295" s="7">
        <f t="shared" si="209"/>
        <v>60.612499999999997</v>
      </c>
    </row>
    <row r="1296" spans="1:22" ht="13.5" x14ac:dyDescent="0.25">
      <c r="A1296" s="3">
        <f>RSI!A1296</f>
        <v>44200</v>
      </c>
      <c r="B1296" s="2">
        <f>RSI!B1296</f>
        <v>0.63</v>
      </c>
      <c r="C1296" s="2">
        <f>RSI!I1296</f>
        <v>72.152987482527038</v>
      </c>
      <c r="D1296" s="2">
        <f>MACD!E1296</f>
        <v>-4.3217445306844571E-2</v>
      </c>
      <c r="E1296" s="2">
        <f>MACD!F1296</f>
        <v>-2.2209911237014053E-2</v>
      </c>
      <c r="F1296" s="2">
        <f>'Moving Avg'!D1296</f>
        <v>0.61799999999999999</v>
      </c>
      <c r="G1296" s="2">
        <f>'Moving Avg'!F1296</f>
        <v>0.55800000000000005</v>
      </c>
      <c r="H1296" s="2">
        <f>'Moving Avg'!G1296</f>
        <v>0.56040000000000012</v>
      </c>
      <c r="I1296" s="2">
        <f>'Moving Avg'!H1296</f>
        <v>0.46119999999999983</v>
      </c>
      <c r="J1296" s="5" t="str">
        <f>OBV!F1296</f>
        <v>BULLISH</v>
      </c>
      <c r="K1296" s="5" t="str">
        <f>OBV!G1296</f>
        <v>WEAK</v>
      </c>
      <c r="L1296" s="5" t="str">
        <f>OBV!H1296</f>
        <v>CONFIRMED BULLISH</v>
      </c>
      <c r="M1296" s="7">
        <f t="shared" si="200"/>
        <v>0</v>
      </c>
      <c r="N1296" s="7">
        <f t="shared" si="201"/>
        <v>100</v>
      </c>
      <c r="O1296" s="7">
        <f t="shared" si="202"/>
        <v>50</v>
      </c>
      <c r="P1296" s="7">
        <f t="shared" si="203"/>
        <v>67</v>
      </c>
      <c r="Q1296" s="8">
        <f t="shared" si="204"/>
        <v>52.55</v>
      </c>
      <c r="R1296" s="8">
        <f t="shared" si="205"/>
        <v>54.25</v>
      </c>
      <c r="S1296" s="8">
        <f t="shared" si="206"/>
        <v>57.650000000000006</v>
      </c>
      <c r="T1296" s="8">
        <f t="shared" si="207"/>
        <v>54.25</v>
      </c>
      <c r="U1296" s="7">
        <f t="shared" si="208"/>
        <v>54.816666666666663</v>
      </c>
      <c r="V1296" s="7">
        <f t="shared" si="209"/>
        <v>54.674999999999997</v>
      </c>
    </row>
    <row r="1297" spans="1:22" ht="13.5" x14ac:dyDescent="0.25">
      <c r="A1297" s="3">
        <f>RSI!A1297</f>
        <v>44201</v>
      </c>
      <c r="B1297" s="2">
        <f>RSI!B1297</f>
        <v>0.62</v>
      </c>
      <c r="C1297" s="2">
        <f>RSI!I1297</f>
        <v>67.157769833862886</v>
      </c>
      <c r="D1297" s="2">
        <f>MACD!E1297</f>
        <v>-4.6523162864090972E-2</v>
      </c>
      <c r="E1297" s="2">
        <f>MACD!F1297</f>
        <v>-2.7072561562429438E-2</v>
      </c>
      <c r="F1297" s="2">
        <f>'Moving Avg'!D1297</f>
        <v>0.61599999999999999</v>
      </c>
      <c r="G1297" s="2">
        <f>'Moving Avg'!F1297</f>
        <v>0.5635</v>
      </c>
      <c r="H1297" s="2">
        <f>'Moving Avg'!G1297</f>
        <v>0.56200000000000017</v>
      </c>
      <c r="I1297" s="2">
        <f>'Moving Avg'!H1297</f>
        <v>0.4619999999999998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  <c r="M1297" s="7">
        <f t="shared" si="200"/>
        <v>25</v>
      </c>
      <c r="N1297" s="7">
        <f t="shared" si="201"/>
        <v>45</v>
      </c>
      <c r="O1297" s="7">
        <f t="shared" si="202"/>
        <v>50</v>
      </c>
      <c r="P1297" s="7">
        <f t="shared" si="203"/>
        <v>33</v>
      </c>
      <c r="Q1297" s="8">
        <f t="shared" si="204"/>
        <v>36.950000000000003</v>
      </c>
      <c r="R1297" s="8">
        <f t="shared" si="205"/>
        <v>39.75</v>
      </c>
      <c r="S1297" s="8">
        <f t="shared" si="206"/>
        <v>37.85</v>
      </c>
      <c r="T1297" s="8">
        <f t="shared" si="207"/>
        <v>38.25</v>
      </c>
      <c r="U1297" s="7">
        <f t="shared" si="208"/>
        <v>38.183333333333337</v>
      </c>
      <c r="V1297" s="7">
        <f t="shared" si="209"/>
        <v>38.200000000000003</v>
      </c>
    </row>
    <row r="1298" spans="1:22" ht="13.5" x14ac:dyDescent="0.25">
      <c r="A1298" s="3">
        <f>RSI!A1298</f>
        <v>44202</v>
      </c>
      <c r="B1298" s="2">
        <f>RSI!B1298</f>
        <v>0.6</v>
      </c>
      <c r="C1298" s="2">
        <f>RSI!I1298</f>
        <v>58.443150931647864</v>
      </c>
      <c r="D1298" s="2">
        <f>MACD!E1298</f>
        <v>-4.5050170490262942E-2</v>
      </c>
      <c r="E1298" s="2">
        <f>MACD!F1298</f>
        <v>-3.0668083347996138E-2</v>
      </c>
      <c r="F1298" s="2">
        <f>'Moving Avg'!D1298</f>
        <v>0.6140000000000001</v>
      </c>
      <c r="G1298" s="2">
        <f>'Moving Avg'!F1298</f>
        <v>0.56799999999999995</v>
      </c>
      <c r="H1298" s="2">
        <f>'Moving Avg'!G1298</f>
        <v>0.56320000000000014</v>
      </c>
      <c r="I1298" s="2">
        <f>'Moving Avg'!H1298</f>
        <v>0.46279999999999971</v>
      </c>
      <c r="J1298" s="5" t="str">
        <f>OBV!F1298</f>
        <v>BEARISH</v>
      </c>
      <c r="K1298" s="5" t="str">
        <f>OBV!G1298</f>
        <v>STRONG</v>
      </c>
      <c r="L1298" s="5" t="str">
        <f>OBV!H1298</f>
        <v>CONFIRMED BEARISH</v>
      </c>
      <c r="M1298" s="7">
        <f t="shared" si="200"/>
        <v>25</v>
      </c>
      <c r="N1298" s="7">
        <f t="shared" si="201"/>
        <v>45</v>
      </c>
      <c r="O1298" s="7">
        <f t="shared" si="202"/>
        <v>50</v>
      </c>
      <c r="P1298" s="7">
        <f t="shared" si="203"/>
        <v>33</v>
      </c>
      <c r="Q1298" s="8">
        <f t="shared" si="204"/>
        <v>36.950000000000003</v>
      </c>
      <c r="R1298" s="8">
        <f t="shared" si="205"/>
        <v>39.75</v>
      </c>
      <c r="S1298" s="8">
        <f t="shared" si="206"/>
        <v>37.85</v>
      </c>
      <c r="T1298" s="8">
        <f t="shared" si="207"/>
        <v>38.25</v>
      </c>
      <c r="U1298" s="7">
        <f t="shared" si="208"/>
        <v>38.183333333333337</v>
      </c>
      <c r="V1298" s="7">
        <f t="shared" si="209"/>
        <v>38.200000000000003</v>
      </c>
    </row>
    <row r="1299" spans="1:22" ht="13.5" x14ac:dyDescent="0.25">
      <c r="A1299" s="3">
        <f>RSI!A1299</f>
        <v>44203</v>
      </c>
      <c r="B1299" s="2">
        <f>RSI!B1299</f>
        <v>0.59</v>
      </c>
      <c r="C1299" s="2">
        <f>RSI!I1299</f>
        <v>54.626272000404782</v>
      </c>
      <c r="D1299" s="2">
        <f>MACD!E1299</f>
        <v>-4.013486113196163E-2</v>
      </c>
      <c r="E1299" s="2">
        <f>MACD!F1299</f>
        <v>-3.2561438904789242E-2</v>
      </c>
      <c r="F1299" s="2">
        <f>'Moving Avg'!D1299</f>
        <v>0.61</v>
      </c>
      <c r="G1299" s="2">
        <f>'Moving Avg'!F1299</f>
        <v>0.57150000000000001</v>
      </c>
      <c r="H1299" s="2">
        <f>'Moving Avg'!G1299</f>
        <v>0.56420000000000003</v>
      </c>
      <c r="I1299" s="2">
        <f>'Moving Avg'!H1299</f>
        <v>0.46354999999999968</v>
      </c>
      <c r="J1299" s="5" t="str">
        <f>OBV!F1299</f>
        <v>BEARISH</v>
      </c>
      <c r="K1299" s="5" t="str">
        <f>OBV!G1299</f>
        <v>STRONG</v>
      </c>
      <c r="L1299" s="5" t="str">
        <f>OBV!H1299</f>
        <v>CONFIRMED BEARISH</v>
      </c>
      <c r="M1299" s="7">
        <f t="shared" si="200"/>
        <v>25</v>
      </c>
      <c r="N1299" s="7">
        <f t="shared" si="201"/>
        <v>45</v>
      </c>
      <c r="O1299" s="7">
        <f t="shared" si="202"/>
        <v>50</v>
      </c>
      <c r="P1299" s="7">
        <f t="shared" si="203"/>
        <v>33</v>
      </c>
      <c r="Q1299" s="8">
        <f t="shared" si="204"/>
        <v>36.950000000000003</v>
      </c>
      <c r="R1299" s="8">
        <f t="shared" si="205"/>
        <v>39.75</v>
      </c>
      <c r="S1299" s="8">
        <f t="shared" si="206"/>
        <v>37.85</v>
      </c>
      <c r="T1299" s="8">
        <f t="shared" si="207"/>
        <v>38.25</v>
      </c>
      <c r="U1299" s="7">
        <f t="shared" si="208"/>
        <v>38.183333333333337</v>
      </c>
      <c r="V1299" s="7">
        <f t="shared" si="209"/>
        <v>38.200000000000003</v>
      </c>
    </row>
    <row r="1300" spans="1:22" ht="13.5" x14ac:dyDescent="0.25">
      <c r="A1300" s="3">
        <f>RSI!A1300</f>
        <v>44204</v>
      </c>
      <c r="B1300" s="2">
        <f>RSI!B1300</f>
        <v>0.57999999999999996</v>
      </c>
      <c r="C1300" s="2">
        <f>RSI!I1300</f>
        <v>51.036704927824395</v>
      </c>
      <c r="D1300" s="2">
        <f>MACD!E1300</f>
        <v>-3.223671435685993E-2</v>
      </c>
      <c r="E1300" s="2">
        <f>MACD!F1300</f>
        <v>-3.2496493995203379E-2</v>
      </c>
      <c r="F1300" s="2">
        <f>'Moving Avg'!D1300</f>
        <v>0.60399999999999998</v>
      </c>
      <c r="G1300" s="2">
        <f>'Moving Avg'!F1300</f>
        <v>0.57400000000000007</v>
      </c>
      <c r="H1300" s="2">
        <f>'Moving Avg'!G1300</f>
        <v>0.56500000000000006</v>
      </c>
      <c r="I1300" s="2">
        <f>'Moving Avg'!H1300</f>
        <v>0.46429999999999971</v>
      </c>
      <c r="J1300" s="5" t="str">
        <f>OBV!F1300</f>
        <v>BEARISH</v>
      </c>
      <c r="K1300" s="5" t="str">
        <f>OBV!G1300</f>
        <v>STRONG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50</v>
      </c>
      <c r="P1300" s="7">
        <f t="shared" si="203"/>
        <v>33</v>
      </c>
      <c r="Q1300" s="8">
        <f t="shared" si="204"/>
        <v>21.2</v>
      </c>
      <c r="R1300" s="8">
        <f t="shared" si="205"/>
        <v>30.75</v>
      </c>
      <c r="S1300" s="8">
        <f t="shared" si="206"/>
        <v>31.1</v>
      </c>
      <c r="T1300" s="8">
        <f t="shared" si="207"/>
        <v>27</v>
      </c>
      <c r="U1300" s="7">
        <f t="shared" si="208"/>
        <v>27.683333333333337</v>
      </c>
      <c r="V1300" s="7">
        <f t="shared" si="209"/>
        <v>27.512500000000003</v>
      </c>
    </row>
    <row r="1301" spans="1:22" ht="13.5" x14ac:dyDescent="0.25">
      <c r="A1301" s="3">
        <f>RSI!A1301</f>
        <v>44207</v>
      </c>
      <c r="B1301" s="2">
        <f>RSI!B1301</f>
        <v>0.6</v>
      </c>
      <c r="C1301" s="2">
        <f>RSI!I1301</f>
        <v>57.107389497447244</v>
      </c>
      <c r="D1301" s="2">
        <f>MACD!E1301</f>
        <v>-2.3971935950647949E-2</v>
      </c>
      <c r="E1301" s="2">
        <f>MACD!F1301</f>
        <v>-3.0791582386292295E-2</v>
      </c>
      <c r="F1301" s="2">
        <f>'Moving Avg'!D1301</f>
        <v>0.59800000000000009</v>
      </c>
      <c r="G1301" s="2">
        <f>'Moving Avg'!F1301</f>
        <v>0.57750000000000001</v>
      </c>
      <c r="H1301" s="2">
        <f>'Moving Avg'!G1301</f>
        <v>0.56580000000000008</v>
      </c>
      <c r="I1301" s="2">
        <f>'Moving Avg'!H1301</f>
        <v>0.46519999999999961</v>
      </c>
      <c r="J1301" s="5" t="str">
        <f>OBV!F1301</f>
        <v>BEARISH</v>
      </c>
      <c r="K1301" s="5" t="str">
        <f>OBV!G1301</f>
        <v>STRONG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50</v>
      </c>
      <c r="P1301" s="7">
        <f t="shared" si="203"/>
        <v>33</v>
      </c>
      <c r="Q1301" s="8">
        <f t="shared" si="204"/>
        <v>21.2</v>
      </c>
      <c r="R1301" s="8">
        <f t="shared" si="205"/>
        <v>30.75</v>
      </c>
      <c r="S1301" s="8">
        <f t="shared" si="206"/>
        <v>31.1</v>
      </c>
      <c r="T1301" s="8">
        <f t="shared" si="207"/>
        <v>27</v>
      </c>
      <c r="U1301" s="7">
        <f t="shared" si="208"/>
        <v>27.683333333333337</v>
      </c>
      <c r="V1301" s="7">
        <f t="shared" si="209"/>
        <v>27.512500000000003</v>
      </c>
    </row>
    <row r="1302" spans="1:22" ht="13.5" x14ac:dyDescent="0.25">
      <c r="A1302" s="3">
        <f>RSI!A1302</f>
        <v>44208</v>
      </c>
      <c r="B1302" s="2">
        <f>RSI!B1302</f>
        <v>0.59</v>
      </c>
      <c r="C1302" s="2">
        <f>RSI!I1302</f>
        <v>53.533451888421112</v>
      </c>
      <c r="D1302" s="2">
        <f>MACD!E1302</f>
        <v>-1.3291873826685396E-2</v>
      </c>
      <c r="E1302" s="2">
        <f>MACD!F1302</f>
        <v>-2.7291640674370916E-2</v>
      </c>
      <c r="F1302" s="2">
        <f>'Moving Avg'!D1302</f>
        <v>0.59199999999999997</v>
      </c>
      <c r="G1302" s="2">
        <f>'Moving Avg'!F1302</f>
        <v>0.58050000000000002</v>
      </c>
      <c r="H1302" s="2">
        <f>'Moving Avg'!G1302</f>
        <v>0.56659999999999999</v>
      </c>
      <c r="I1302" s="2">
        <f>'Moving Avg'!H1302</f>
        <v>0.46604999999999963</v>
      </c>
      <c r="J1302" s="5" t="str">
        <f>OBV!F1302</f>
        <v>BEARISH</v>
      </c>
      <c r="K1302" s="5" t="str">
        <f>OBV!G1302</f>
        <v>STRONG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33</v>
      </c>
      <c r="Q1302" s="8">
        <f t="shared" si="204"/>
        <v>21.2</v>
      </c>
      <c r="R1302" s="8">
        <f t="shared" si="205"/>
        <v>30.75</v>
      </c>
      <c r="S1302" s="8">
        <f t="shared" si="206"/>
        <v>31.1</v>
      </c>
      <c r="T1302" s="8">
        <f t="shared" si="207"/>
        <v>27</v>
      </c>
      <c r="U1302" s="7">
        <f t="shared" si="208"/>
        <v>27.683333333333337</v>
      </c>
      <c r="V1302" s="7">
        <f t="shared" si="209"/>
        <v>27.512500000000003</v>
      </c>
    </row>
    <row r="1303" spans="1:22" ht="13.5" x14ac:dyDescent="0.25">
      <c r="A1303" s="3">
        <f>RSI!A1303</f>
        <v>44209</v>
      </c>
      <c r="B1303" s="2">
        <f>RSI!B1303</f>
        <v>0.57999999999999996</v>
      </c>
      <c r="C1303" s="2">
        <f>RSI!I1303</f>
        <v>50.153280748699409</v>
      </c>
      <c r="D1303" s="2">
        <f>MACD!E1303</f>
        <v>-6.6531713212824029E-3</v>
      </c>
      <c r="E1303" s="2">
        <f>MACD!F1303</f>
        <v>-2.3163946803753215E-2</v>
      </c>
      <c r="F1303" s="2">
        <f>'Moving Avg'!D1303</f>
        <v>0.58799999999999997</v>
      </c>
      <c r="G1303" s="2">
        <f>'Moving Avg'!F1303</f>
        <v>0.58299999999999996</v>
      </c>
      <c r="H1303" s="2">
        <f>'Moving Avg'!G1303</f>
        <v>0.56719999999999993</v>
      </c>
      <c r="I1303" s="2">
        <f>'Moving Avg'!H1303</f>
        <v>0.4668499999999996</v>
      </c>
      <c r="J1303" s="5" t="str">
        <f>OBV!F1303</f>
        <v>BEARISH</v>
      </c>
      <c r="K1303" s="5" t="str">
        <f>OBV!G1303</f>
        <v>STRONG</v>
      </c>
      <c r="L1303" s="5" t="str">
        <f>OBV!H1303</f>
        <v>CONFIRMED BEARISH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33</v>
      </c>
      <c r="Q1303" s="8">
        <f t="shared" si="204"/>
        <v>21.2</v>
      </c>
      <c r="R1303" s="8">
        <f t="shared" si="205"/>
        <v>30.75</v>
      </c>
      <c r="S1303" s="8">
        <f t="shared" si="206"/>
        <v>31.1</v>
      </c>
      <c r="T1303" s="8">
        <f t="shared" si="207"/>
        <v>27</v>
      </c>
      <c r="U1303" s="7">
        <f t="shared" si="208"/>
        <v>27.683333333333337</v>
      </c>
      <c r="V1303" s="7">
        <f t="shared" si="209"/>
        <v>27.512500000000003</v>
      </c>
    </row>
    <row r="1304" spans="1:22" ht="13.5" x14ac:dyDescent="0.25">
      <c r="A1304" s="3">
        <f>RSI!A1304</f>
        <v>44211</v>
      </c>
      <c r="B1304" s="2">
        <f>RSI!B1304</f>
        <v>0.56000000000000005</v>
      </c>
      <c r="C1304" s="2">
        <f>RSI!I1304</f>
        <v>44.14914603395308</v>
      </c>
      <c r="D1304" s="2">
        <f>MACD!E1304</f>
        <v>4.4727276495970525E-4</v>
      </c>
      <c r="E1304" s="2">
        <f>MACD!F1304</f>
        <v>-1.8441702890010632E-2</v>
      </c>
      <c r="F1304" s="2">
        <f>'Moving Avg'!D1304</f>
        <v>0.58200000000000007</v>
      </c>
      <c r="G1304" s="2">
        <f>'Moving Avg'!F1304</f>
        <v>0.58500000000000008</v>
      </c>
      <c r="H1304" s="2">
        <f>'Moving Avg'!G1304</f>
        <v>0.5673999999999999</v>
      </c>
      <c r="I1304" s="2">
        <f>'Moving Avg'!H1304</f>
        <v>0.46759999999999963</v>
      </c>
      <c r="J1304" s="5" t="str">
        <f>OBV!F1304</f>
        <v>BEARISH</v>
      </c>
      <c r="K1304" s="5" t="str">
        <f>OBV!G1304</f>
        <v>STRONG</v>
      </c>
      <c r="L1304" s="5" t="str">
        <f>OBV!H1304</f>
        <v>CONFIRMED BEARISH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33</v>
      </c>
      <c r="Q1304" s="8">
        <f t="shared" si="204"/>
        <v>21.2</v>
      </c>
      <c r="R1304" s="8">
        <f t="shared" si="205"/>
        <v>30.75</v>
      </c>
      <c r="S1304" s="8">
        <f t="shared" si="206"/>
        <v>31.1</v>
      </c>
      <c r="T1304" s="8">
        <f t="shared" si="207"/>
        <v>27</v>
      </c>
      <c r="U1304" s="7">
        <f t="shared" si="208"/>
        <v>27.683333333333337</v>
      </c>
      <c r="V1304" s="7">
        <f t="shared" si="209"/>
        <v>27.512500000000003</v>
      </c>
    </row>
    <row r="1305" spans="1:22" ht="13.5" x14ac:dyDescent="0.25">
      <c r="A1305" s="3">
        <f>RSI!A1305</f>
        <v>44214</v>
      </c>
      <c r="B1305" s="2">
        <f>RSI!B1305</f>
        <v>0.56000000000000005</v>
      </c>
      <c r="C1305" s="2">
        <f>RSI!I1305</f>
        <v>44.14914603395308</v>
      </c>
      <c r="D1305" s="2">
        <f>MACD!E1305</f>
        <v>6.5750022027282196E-3</v>
      </c>
      <c r="E1305" s="2">
        <f>MACD!F1305</f>
        <v>-1.3438361871462863E-2</v>
      </c>
      <c r="F1305" s="2">
        <f>'Moving Avg'!D1305</f>
        <v>0.57800000000000007</v>
      </c>
      <c r="G1305" s="2">
        <f>'Moving Avg'!F1305</f>
        <v>0.58699999999999997</v>
      </c>
      <c r="H1305" s="2">
        <f>'Moving Avg'!G1305</f>
        <v>0.56739999999999979</v>
      </c>
      <c r="I1305" s="2">
        <f>'Moving Avg'!H1305</f>
        <v>0.46839999999999959</v>
      </c>
      <c r="J1305" s="5" t="str">
        <f>OBV!F1305</f>
        <v>BEARISH</v>
      </c>
      <c r="K1305" s="5" t="str">
        <f>OBV!G1305</f>
        <v>STRONG</v>
      </c>
      <c r="L1305" s="5" t="str">
        <f>OBV!H1305</f>
        <v>CONFIRMED BEARISH</v>
      </c>
      <c r="M1305" s="7">
        <f t="shared" si="200"/>
        <v>25</v>
      </c>
      <c r="N1305" s="7">
        <f t="shared" si="201"/>
        <v>0</v>
      </c>
      <c r="O1305" s="7">
        <f t="shared" si="202"/>
        <v>50</v>
      </c>
      <c r="P1305" s="7">
        <f t="shared" si="203"/>
        <v>33</v>
      </c>
      <c r="Q1305" s="8">
        <f t="shared" si="204"/>
        <v>21.2</v>
      </c>
      <c r="R1305" s="8">
        <f t="shared" si="205"/>
        <v>30.75</v>
      </c>
      <c r="S1305" s="8">
        <f t="shared" si="206"/>
        <v>31.1</v>
      </c>
      <c r="T1305" s="8">
        <f t="shared" si="207"/>
        <v>27</v>
      </c>
      <c r="U1305" s="7">
        <f t="shared" si="208"/>
        <v>27.683333333333337</v>
      </c>
      <c r="V1305" s="7">
        <f t="shared" si="209"/>
        <v>27.512500000000003</v>
      </c>
    </row>
    <row r="1306" spans="1:22" ht="13.5" x14ac:dyDescent="0.25">
      <c r="A1306" s="3">
        <f>RSI!A1306</f>
        <v>44215</v>
      </c>
      <c r="B1306" s="2">
        <f>RSI!B1306</f>
        <v>0.56999999999999995</v>
      </c>
      <c r="C1306" s="2">
        <f>RSI!I1306</f>
        <v>47.774676745765262</v>
      </c>
      <c r="D1306" s="2">
        <f>MACD!E1306</f>
        <v>1.4206983930863282E-2</v>
      </c>
      <c r="E1306" s="2">
        <f>MACD!F1306</f>
        <v>-7.9092927109976358E-3</v>
      </c>
      <c r="F1306" s="2">
        <f>'Moving Avg'!D1306</f>
        <v>0.57199999999999995</v>
      </c>
      <c r="G1306" s="2">
        <f>'Moving Avg'!F1306</f>
        <v>0.58950000000000002</v>
      </c>
      <c r="H1306" s="2">
        <f>'Moving Avg'!G1306</f>
        <v>0.56719999999999982</v>
      </c>
      <c r="I1306" s="2">
        <f>'Moving Avg'!H1306</f>
        <v>0.46924999999999956</v>
      </c>
      <c r="J1306" s="5" t="str">
        <f>OBV!F1306</f>
        <v>BEARISH</v>
      </c>
      <c r="K1306" s="5" t="str">
        <f>OBV!G1306</f>
        <v>STRONG</v>
      </c>
      <c r="L1306" s="5" t="str">
        <f>OBV!H1306</f>
        <v>CONFIRMED BEARISH</v>
      </c>
      <c r="M1306" s="7">
        <f t="shared" si="200"/>
        <v>25</v>
      </c>
      <c r="N1306" s="7">
        <f t="shared" si="201"/>
        <v>0</v>
      </c>
      <c r="O1306" s="7">
        <f t="shared" si="202"/>
        <v>50</v>
      </c>
      <c r="P1306" s="7">
        <f t="shared" si="203"/>
        <v>33</v>
      </c>
      <c r="Q1306" s="8">
        <f t="shared" si="204"/>
        <v>21.2</v>
      </c>
      <c r="R1306" s="8">
        <f t="shared" si="205"/>
        <v>30.75</v>
      </c>
      <c r="S1306" s="8">
        <f t="shared" si="206"/>
        <v>31.1</v>
      </c>
      <c r="T1306" s="8">
        <f t="shared" si="207"/>
        <v>27</v>
      </c>
      <c r="U1306" s="7">
        <f t="shared" si="208"/>
        <v>27.683333333333337</v>
      </c>
      <c r="V1306" s="7">
        <f t="shared" si="209"/>
        <v>27.512500000000003</v>
      </c>
    </row>
    <row r="1307" spans="1:22" ht="13.5" x14ac:dyDescent="0.25">
      <c r="A1307" s="3">
        <f>RSI!A1307</f>
        <v>44216</v>
      </c>
      <c r="B1307" s="2">
        <f>RSI!B1307</f>
        <v>0.56000000000000005</v>
      </c>
      <c r="C1307" s="2">
        <f>RSI!I1307</f>
        <v>44.653072779541482</v>
      </c>
      <c r="D1307" s="2">
        <f>MACD!E1307</f>
        <v>1.9910593730047665E-2</v>
      </c>
      <c r="E1307" s="2">
        <f>MACD!F1307</f>
        <v>-2.3453154227885756E-3</v>
      </c>
      <c r="F1307" s="2">
        <f>'Moving Avg'!D1307</f>
        <v>0.56600000000000006</v>
      </c>
      <c r="G1307" s="2">
        <f>'Moving Avg'!F1307</f>
        <v>0.59100000000000008</v>
      </c>
      <c r="H1307" s="2">
        <f>'Moving Avg'!G1307</f>
        <v>0.56679999999999975</v>
      </c>
      <c r="I1307" s="2">
        <f>'Moving Avg'!H1307</f>
        <v>0.47004999999999952</v>
      </c>
      <c r="J1307" s="5" t="str">
        <f>OBV!F1307</f>
        <v>BEARISH</v>
      </c>
      <c r="K1307" s="5" t="str">
        <f>OBV!G1307</f>
        <v>STRONG</v>
      </c>
      <c r="L1307" s="5" t="str">
        <f>OBV!H1307</f>
        <v>CONFIRMED BEARISH</v>
      </c>
      <c r="M1307" s="7">
        <f t="shared" si="200"/>
        <v>25</v>
      </c>
      <c r="N1307" s="7">
        <f t="shared" si="201"/>
        <v>0</v>
      </c>
      <c r="O1307" s="7">
        <f t="shared" si="202"/>
        <v>50</v>
      </c>
      <c r="P1307" s="7">
        <f t="shared" si="203"/>
        <v>33</v>
      </c>
      <c r="Q1307" s="8">
        <f t="shared" si="204"/>
        <v>21.2</v>
      </c>
      <c r="R1307" s="8">
        <f t="shared" si="205"/>
        <v>30.75</v>
      </c>
      <c r="S1307" s="8">
        <f t="shared" si="206"/>
        <v>31.1</v>
      </c>
      <c r="T1307" s="8">
        <f t="shared" si="207"/>
        <v>27</v>
      </c>
      <c r="U1307" s="7">
        <f t="shared" si="208"/>
        <v>27.683333333333337</v>
      </c>
      <c r="V1307" s="7">
        <f t="shared" si="209"/>
        <v>27.512500000000003</v>
      </c>
    </row>
    <row r="1308" spans="1:22" ht="13.5" x14ac:dyDescent="0.25">
      <c r="A1308" s="3">
        <f>RSI!A1308</f>
        <v>44217</v>
      </c>
      <c r="B1308" s="2">
        <f>RSI!B1308</f>
        <v>0.57999999999999996</v>
      </c>
      <c r="C1308" s="2">
        <f>RSI!I1308</f>
        <v>51.481243726110286</v>
      </c>
      <c r="D1308" s="2">
        <f>MACD!E1308</f>
        <v>2.0277688658410953E-2</v>
      </c>
      <c r="E1308" s="2">
        <f>MACD!F1308</f>
        <v>2.1792853934513305E-3</v>
      </c>
      <c r="F1308" s="2">
        <f>'Moving Avg'!D1308</f>
        <v>0.56600000000000006</v>
      </c>
      <c r="G1308" s="2">
        <f>'Moving Avg'!F1308</f>
        <v>0.59250000000000003</v>
      </c>
      <c r="H1308" s="2">
        <f>'Moving Avg'!G1308</f>
        <v>0.56679999999999975</v>
      </c>
      <c r="I1308" s="2">
        <f>'Moving Avg'!H1308</f>
        <v>0.47099999999999959</v>
      </c>
      <c r="J1308" s="5" t="str">
        <f>OBV!F1308</f>
        <v>BULLISH</v>
      </c>
      <c r="K1308" s="5" t="str">
        <f>OBV!G1308</f>
        <v>WEAK</v>
      </c>
      <c r="L1308" s="5" t="str">
        <f>OBV!H1308</f>
        <v>NEUTRAL</v>
      </c>
      <c r="M1308" s="7">
        <f t="shared" si="200"/>
        <v>25</v>
      </c>
      <c r="N1308" s="7">
        <f t="shared" si="201"/>
        <v>0</v>
      </c>
      <c r="O1308" s="7">
        <f t="shared" si="202"/>
        <v>50</v>
      </c>
      <c r="P1308" s="7">
        <f t="shared" si="203"/>
        <v>33</v>
      </c>
      <c r="Q1308" s="8">
        <f t="shared" si="204"/>
        <v>21.2</v>
      </c>
      <c r="R1308" s="8">
        <f t="shared" si="205"/>
        <v>30.75</v>
      </c>
      <c r="S1308" s="8">
        <f t="shared" si="206"/>
        <v>31.1</v>
      </c>
      <c r="T1308" s="8">
        <f t="shared" si="207"/>
        <v>27</v>
      </c>
      <c r="U1308" s="7">
        <f t="shared" si="208"/>
        <v>27.683333333333337</v>
      </c>
      <c r="V1308" s="7">
        <f t="shared" si="209"/>
        <v>27.512500000000003</v>
      </c>
    </row>
    <row r="1309" spans="1:22" ht="13.5" x14ac:dyDescent="0.25">
      <c r="A1309" s="3">
        <f>RSI!A1309</f>
        <v>44218</v>
      </c>
      <c r="B1309" s="2">
        <f>RSI!B1309</f>
        <v>0.57999999999999996</v>
      </c>
      <c r="C1309" s="2">
        <f>RSI!I1309</f>
        <v>51.481243726110286</v>
      </c>
      <c r="D1309" s="2">
        <f>MACD!E1309</f>
        <v>1.9023672563443061E-2</v>
      </c>
      <c r="E1309" s="2">
        <f>MACD!F1309</f>
        <v>5.5481628274496771E-3</v>
      </c>
      <c r="F1309" s="2">
        <f>'Moving Avg'!D1309</f>
        <v>0.57000000000000006</v>
      </c>
      <c r="G1309" s="2">
        <f>'Moving Avg'!F1309</f>
        <v>0.59300000000000008</v>
      </c>
      <c r="H1309" s="2">
        <f>'Moving Avg'!G1309</f>
        <v>0.56679999999999964</v>
      </c>
      <c r="I1309" s="2">
        <f>'Moving Avg'!H1309</f>
        <v>0.47194999999999959</v>
      </c>
      <c r="J1309" s="5" t="str">
        <f>OBV!F1309</f>
        <v>BULLISH</v>
      </c>
      <c r="K1309" s="5" t="str">
        <f>OBV!G1309</f>
        <v>WEAK</v>
      </c>
      <c r="L1309" s="5" t="str">
        <f>OBV!H1309</f>
        <v>CONFIRMED BULLISH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67</v>
      </c>
      <c r="Q1309" s="8">
        <f t="shared" si="204"/>
        <v>26.299999999999997</v>
      </c>
      <c r="R1309" s="8">
        <f t="shared" si="205"/>
        <v>39.25</v>
      </c>
      <c r="S1309" s="8">
        <f t="shared" si="206"/>
        <v>46.400000000000006</v>
      </c>
      <c r="T1309" s="8">
        <f t="shared" si="207"/>
        <v>35.5</v>
      </c>
      <c r="U1309" s="7">
        <f t="shared" si="208"/>
        <v>37.31666666666667</v>
      </c>
      <c r="V1309" s="7">
        <f t="shared" si="209"/>
        <v>36.862499999999997</v>
      </c>
    </row>
    <row r="1310" spans="1:22" ht="13.5" x14ac:dyDescent="0.25">
      <c r="A1310" s="3">
        <f>RSI!A1310</f>
        <v>44221</v>
      </c>
      <c r="B1310" s="2">
        <f>RSI!B1310</f>
        <v>0.57999999999999996</v>
      </c>
      <c r="C1310" s="2">
        <f>RSI!I1310</f>
        <v>51.481243726110286</v>
      </c>
      <c r="D1310" s="2">
        <f>MACD!E1310</f>
        <v>1.6399885907118272E-2</v>
      </c>
      <c r="E1310" s="2">
        <f>MACD!F1310</f>
        <v>7.7185074433833963E-3</v>
      </c>
      <c r="F1310" s="2">
        <f>'Moving Avg'!D1310</f>
        <v>0.57400000000000007</v>
      </c>
      <c r="G1310" s="2">
        <f>'Moving Avg'!F1310</f>
        <v>0.59250000000000003</v>
      </c>
      <c r="H1310" s="2">
        <f>'Moving Avg'!G1310</f>
        <v>0.56679999999999964</v>
      </c>
      <c r="I1310" s="2">
        <f>'Moving Avg'!H1310</f>
        <v>0.47289999999999954</v>
      </c>
      <c r="J1310" s="5" t="str">
        <f>OBV!F1310</f>
        <v>BULLISH</v>
      </c>
      <c r="K1310" s="5" t="str">
        <f>OBV!G1310</f>
        <v>WEAK</v>
      </c>
      <c r="L1310" s="5" t="str">
        <f>OBV!H1310</f>
        <v>CONFIRMED BULLISH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67</v>
      </c>
      <c r="Q1310" s="8">
        <f t="shared" si="204"/>
        <v>26.299999999999997</v>
      </c>
      <c r="R1310" s="8">
        <f t="shared" si="205"/>
        <v>39.25</v>
      </c>
      <c r="S1310" s="8">
        <f t="shared" si="206"/>
        <v>46.400000000000006</v>
      </c>
      <c r="T1310" s="8">
        <f t="shared" si="207"/>
        <v>35.5</v>
      </c>
      <c r="U1310" s="7">
        <f t="shared" si="208"/>
        <v>37.31666666666667</v>
      </c>
      <c r="V1310" s="7">
        <f t="shared" si="209"/>
        <v>36.862499999999997</v>
      </c>
    </row>
    <row r="1311" spans="1:22" ht="13.5" x14ac:dyDescent="0.25">
      <c r="A1311" s="3">
        <f>RSI!A1311</f>
        <v>44222</v>
      </c>
      <c r="B1311" s="2">
        <f>RSI!B1311</f>
        <v>0.57999999999999996</v>
      </c>
      <c r="C1311" s="2">
        <f>RSI!I1311</f>
        <v>51.481243726110286</v>
      </c>
      <c r="D1311" s="2">
        <f>MACD!E1311</f>
        <v>1.7234242391113153E-2</v>
      </c>
      <c r="E1311" s="2">
        <f>MACD!F1311</f>
        <v>9.6216544329293489E-3</v>
      </c>
      <c r="F1311" s="2">
        <f>'Moving Avg'!D1311</f>
        <v>0.57600000000000007</v>
      </c>
      <c r="G1311" s="2">
        <f>'Moving Avg'!F1311</f>
        <v>0.59099999999999997</v>
      </c>
      <c r="H1311" s="2">
        <f>'Moving Avg'!G1311</f>
        <v>0.56679999999999964</v>
      </c>
      <c r="I1311" s="2">
        <f>'Moving Avg'!H1311</f>
        <v>0.4738999999999996</v>
      </c>
      <c r="J1311" s="5" t="str">
        <f>OBV!F1311</f>
        <v>BULLISH</v>
      </c>
      <c r="K1311" s="5" t="str">
        <f>OBV!G1311</f>
        <v>WEAK</v>
      </c>
      <c r="L1311" s="5" t="str">
        <f>OBV!H1311</f>
        <v>CONFIRMED BULLISH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67</v>
      </c>
      <c r="Q1311" s="8">
        <f t="shared" si="204"/>
        <v>26.299999999999997</v>
      </c>
      <c r="R1311" s="8">
        <f t="shared" si="205"/>
        <v>39.25</v>
      </c>
      <c r="S1311" s="8">
        <f t="shared" si="206"/>
        <v>46.400000000000006</v>
      </c>
      <c r="T1311" s="8">
        <f t="shared" si="207"/>
        <v>35.5</v>
      </c>
      <c r="U1311" s="7">
        <f t="shared" si="208"/>
        <v>37.31666666666667</v>
      </c>
      <c r="V1311" s="7">
        <f t="shared" si="209"/>
        <v>36.862499999999997</v>
      </c>
    </row>
    <row r="1312" spans="1:22" ht="13.5" x14ac:dyDescent="0.25">
      <c r="A1312" s="3">
        <f>RSI!A1312</f>
        <v>44223</v>
      </c>
      <c r="B1312" s="2">
        <f>RSI!B1312</f>
        <v>0.57999999999999996</v>
      </c>
      <c r="C1312" s="2">
        <f>RSI!I1312</f>
        <v>51.481243726110286</v>
      </c>
      <c r="D1312" s="2">
        <f>MACD!E1312</f>
        <v>1.6380997557877142E-2</v>
      </c>
      <c r="E1312" s="2">
        <f>MACD!F1312</f>
        <v>1.0973523057918908E-2</v>
      </c>
      <c r="F1312" s="2">
        <f>'Moving Avg'!D1312</f>
        <v>0.57999999999999996</v>
      </c>
      <c r="G1312" s="2">
        <f>'Moving Avg'!F1312</f>
        <v>0.58850000000000002</v>
      </c>
      <c r="H1312" s="2">
        <f>'Moving Avg'!G1312</f>
        <v>0.56699999999999962</v>
      </c>
      <c r="I1312" s="2">
        <f>'Moving Avg'!H1312</f>
        <v>0.47494999999999954</v>
      </c>
      <c r="J1312" s="5" t="str">
        <f>OBV!F1312</f>
        <v>BULLISH</v>
      </c>
      <c r="K1312" s="5" t="str">
        <f>OBV!G1312</f>
        <v>WEAK</v>
      </c>
      <c r="L1312" s="5" t="str">
        <f>OBV!H1312</f>
        <v>CONFIRMED BULLISH</v>
      </c>
      <c r="M1312" s="7">
        <f t="shared" si="200"/>
        <v>25</v>
      </c>
      <c r="N1312" s="7">
        <f t="shared" si="201"/>
        <v>0</v>
      </c>
      <c r="O1312" s="7">
        <f t="shared" si="202"/>
        <v>50</v>
      </c>
      <c r="P1312" s="7">
        <f t="shared" si="203"/>
        <v>67</v>
      </c>
      <c r="Q1312" s="8">
        <f t="shared" si="204"/>
        <v>26.299999999999997</v>
      </c>
      <c r="R1312" s="8">
        <f t="shared" si="205"/>
        <v>39.25</v>
      </c>
      <c r="S1312" s="8">
        <f t="shared" si="206"/>
        <v>46.400000000000006</v>
      </c>
      <c r="T1312" s="8">
        <f t="shared" si="207"/>
        <v>35.5</v>
      </c>
      <c r="U1312" s="7">
        <f t="shared" si="208"/>
        <v>37.31666666666667</v>
      </c>
      <c r="V1312" s="7">
        <f t="shared" si="209"/>
        <v>36.862499999999997</v>
      </c>
    </row>
    <row r="1313" spans="1:22" ht="13.5" x14ac:dyDescent="0.25">
      <c r="A1313" s="3">
        <f>RSI!A1313</f>
        <v>44224</v>
      </c>
      <c r="B1313" s="2">
        <f>RSI!B1313</f>
        <v>0.57999999999999996</v>
      </c>
      <c r="C1313" s="2">
        <f>RSI!I1313</f>
        <v>51.481243726110286</v>
      </c>
      <c r="D1313" s="2">
        <f>MACD!E1313</f>
        <v>1.4101321434311864E-2</v>
      </c>
      <c r="E1313" s="2">
        <f>MACD!F1313</f>
        <v>1.1599082733197501E-2</v>
      </c>
      <c r="F1313" s="2">
        <f>'Moving Avg'!D1313</f>
        <v>0.57999999999999996</v>
      </c>
      <c r="G1313" s="2">
        <f>'Moving Avg'!F1313</f>
        <v>0.58700000000000008</v>
      </c>
      <c r="H1313" s="2">
        <f>'Moving Avg'!G1313</f>
        <v>0.56719999999999959</v>
      </c>
      <c r="I1313" s="2">
        <f>'Moving Avg'!H1313</f>
        <v>0.47604999999999953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  <c r="M1313" s="7">
        <f t="shared" si="200"/>
        <v>25</v>
      </c>
      <c r="N1313" s="7">
        <f t="shared" si="201"/>
        <v>0</v>
      </c>
      <c r="O1313" s="7">
        <f t="shared" si="202"/>
        <v>50</v>
      </c>
      <c r="P1313" s="7">
        <f t="shared" si="203"/>
        <v>33</v>
      </c>
      <c r="Q1313" s="8">
        <f t="shared" si="204"/>
        <v>21.2</v>
      </c>
      <c r="R1313" s="8">
        <f t="shared" si="205"/>
        <v>30.75</v>
      </c>
      <c r="S1313" s="8">
        <f t="shared" si="206"/>
        <v>31.1</v>
      </c>
      <c r="T1313" s="8">
        <f t="shared" si="207"/>
        <v>27</v>
      </c>
      <c r="U1313" s="7">
        <f t="shared" si="208"/>
        <v>27.683333333333337</v>
      </c>
      <c r="V1313" s="7">
        <f t="shared" si="209"/>
        <v>27.512500000000003</v>
      </c>
    </row>
    <row r="1314" spans="1:22" ht="13.5" x14ac:dyDescent="0.25">
      <c r="A1314" s="3">
        <f>RSI!A1314</f>
        <v>44225</v>
      </c>
      <c r="B1314" s="2">
        <f>RSI!B1314</f>
        <v>0.57999999999999996</v>
      </c>
      <c r="C1314" s="2">
        <f>RSI!I1314</f>
        <v>51.481243726110286</v>
      </c>
      <c r="D1314" s="2">
        <f>MACD!E1314</f>
        <v>9.0776285006430868E-3</v>
      </c>
      <c r="E1314" s="2">
        <f>MACD!F1314</f>
        <v>1.109479188668662E-2</v>
      </c>
      <c r="F1314" s="2">
        <f>'Moving Avg'!D1314</f>
        <v>0.57999999999999996</v>
      </c>
      <c r="G1314" s="2">
        <f>'Moving Avg'!F1314</f>
        <v>0.58550000000000002</v>
      </c>
      <c r="H1314" s="2">
        <f>'Moving Avg'!G1314</f>
        <v>0.56759999999999955</v>
      </c>
      <c r="I1314" s="2">
        <f>'Moving Avg'!H1314</f>
        <v>0.47714999999999952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  <c r="M1314" s="7">
        <f t="shared" si="200"/>
        <v>25</v>
      </c>
      <c r="N1314" s="7">
        <f t="shared" si="201"/>
        <v>45</v>
      </c>
      <c r="O1314" s="7">
        <f t="shared" si="202"/>
        <v>50</v>
      </c>
      <c r="P1314" s="7">
        <f t="shared" si="203"/>
        <v>33</v>
      </c>
      <c r="Q1314" s="8">
        <f t="shared" si="204"/>
        <v>36.950000000000003</v>
      </c>
      <c r="R1314" s="8">
        <f t="shared" si="205"/>
        <v>39.75</v>
      </c>
      <c r="S1314" s="8">
        <f t="shared" si="206"/>
        <v>37.85</v>
      </c>
      <c r="T1314" s="8">
        <f t="shared" si="207"/>
        <v>38.25</v>
      </c>
      <c r="U1314" s="7">
        <f t="shared" si="208"/>
        <v>38.183333333333337</v>
      </c>
      <c r="V1314" s="7">
        <f t="shared" si="209"/>
        <v>38.200000000000003</v>
      </c>
    </row>
    <row r="1315" spans="1:22" ht="13.5" x14ac:dyDescent="0.25">
      <c r="A1315" s="3">
        <f>RSI!A1315</f>
        <v>44228</v>
      </c>
      <c r="B1315" s="2">
        <f>RSI!B1315</f>
        <v>0.57999999999999996</v>
      </c>
      <c r="C1315" s="2">
        <f>RSI!I1315</f>
        <v>51.481243726110286</v>
      </c>
      <c r="D1315" s="2">
        <f>MACD!E1315</f>
        <v>4.8103177577329959E-3</v>
      </c>
      <c r="E1315" s="2">
        <f>MACD!F1315</f>
        <v>9.8378970608958959E-3</v>
      </c>
      <c r="F1315" s="2">
        <f>'Moving Avg'!D1315</f>
        <v>0.57999999999999996</v>
      </c>
      <c r="G1315" s="2">
        <f>'Moving Avg'!F1315</f>
        <v>0.58400000000000007</v>
      </c>
      <c r="H1315" s="2">
        <f>'Moving Avg'!G1315</f>
        <v>0.56779999999999953</v>
      </c>
      <c r="I1315" s="2">
        <f>'Moving Avg'!H1315</f>
        <v>0.47819999999999946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  <c r="M1315" s="7">
        <f t="shared" si="200"/>
        <v>25</v>
      </c>
      <c r="N1315" s="7">
        <f t="shared" si="201"/>
        <v>45</v>
      </c>
      <c r="O1315" s="7">
        <f t="shared" si="202"/>
        <v>50</v>
      </c>
      <c r="P1315" s="7">
        <f t="shared" si="203"/>
        <v>33</v>
      </c>
      <c r="Q1315" s="8">
        <f t="shared" si="204"/>
        <v>36.950000000000003</v>
      </c>
      <c r="R1315" s="8">
        <f t="shared" si="205"/>
        <v>39.75</v>
      </c>
      <c r="S1315" s="8">
        <f t="shared" si="206"/>
        <v>37.85</v>
      </c>
      <c r="T1315" s="8">
        <f t="shared" si="207"/>
        <v>38.25</v>
      </c>
      <c r="U1315" s="7">
        <f t="shared" si="208"/>
        <v>38.183333333333337</v>
      </c>
      <c r="V1315" s="7">
        <f t="shared" si="209"/>
        <v>38.200000000000003</v>
      </c>
    </row>
    <row r="1316" spans="1:22" ht="13.5" x14ac:dyDescent="0.25">
      <c r="A1316" s="3">
        <f>RSI!A1316</f>
        <v>44229</v>
      </c>
      <c r="B1316" s="2">
        <f>RSI!B1316</f>
        <v>0.56000000000000005</v>
      </c>
      <c r="C1316" s="2">
        <f>RSI!I1316</f>
        <v>42.087451206071435</v>
      </c>
      <c r="D1316" s="2">
        <f>MACD!E1316</f>
        <v>4.2041874861341588E-3</v>
      </c>
      <c r="E1316" s="2">
        <f>MACD!F1316</f>
        <v>8.7111551459435489E-3</v>
      </c>
      <c r="F1316" s="2">
        <f>'Moving Avg'!D1316</f>
        <v>0.57599999999999996</v>
      </c>
      <c r="G1316" s="2">
        <f>'Moving Avg'!F1316</f>
        <v>0.58050000000000013</v>
      </c>
      <c r="H1316" s="2">
        <f>'Moving Avg'!G1316</f>
        <v>0.56739999999999957</v>
      </c>
      <c r="I1316" s="2">
        <f>'Moving Avg'!H1316</f>
        <v>0.47909999999999947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  <c r="M1316" s="7">
        <f t="shared" si="200"/>
        <v>25</v>
      </c>
      <c r="N1316" s="7">
        <f t="shared" si="201"/>
        <v>45</v>
      </c>
      <c r="O1316" s="7">
        <f t="shared" si="202"/>
        <v>50</v>
      </c>
      <c r="P1316" s="7">
        <f t="shared" si="203"/>
        <v>33</v>
      </c>
      <c r="Q1316" s="8">
        <f t="shared" si="204"/>
        <v>36.950000000000003</v>
      </c>
      <c r="R1316" s="8">
        <f t="shared" si="205"/>
        <v>39.75</v>
      </c>
      <c r="S1316" s="8">
        <f t="shared" si="206"/>
        <v>37.85</v>
      </c>
      <c r="T1316" s="8">
        <f t="shared" si="207"/>
        <v>38.25</v>
      </c>
      <c r="U1316" s="7">
        <f t="shared" si="208"/>
        <v>38.183333333333337</v>
      </c>
      <c r="V1316" s="7">
        <f t="shared" si="209"/>
        <v>38.200000000000003</v>
      </c>
    </row>
    <row r="1317" spans="1:22" ht="13.5" x14ac:dyDescent="0.25">
      <c r="A1317" s="3">
        <f>RSI!A1317</f>
        <v>44230</v>
      </c>
      <c r="B1317" s="2">
        <f>RSI!B1317</f>
        <v>0.54</v>
      </c>
      <c r="C1317" s="2">
        <f>RSI!I1317</f>
        <v>35.175284079593283</v>
      </c>
      <c r="D1317" s="2">
        <f>MACD!E1317</f>
        <v>3.7383681851819173E-3</v>
      </c>
      <c r="E1317" s="2">
        <f>MACD!F1317</f>
        <v>7.7165977537912234E-3</v>
      </c>
      <c r="F1317" s="2">
        <f>'Moving Avg'!D1317</f>
        <v>0.56799999999999995</v>
      </c>
      <c r="G1317" s="2">
        <f>'Moving Avg'!F1317</f>
        <v>0.57650000000000001</v>
      </c>
      <c r="H1317" s="2">
        <f>'Moving Avg'!G1317</f>
        <v>0.56639999999999946</v>
      </c>
      <c r="I1317" s="2">
        <f>'Moving Avg'!H1317</f>
        <v>0.4798499999999995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  <c r="M1317" s="7">
        <f t="shared" si="200"/>
        <v>25</v>
      </c>
      <c r="N1317" s="7">
        <f t="shared" si="201"/>
        <v>45</v>
      </c>
      <c r="O1317" s="7">
        <f t="shared" si="202"/>
        <v>50</v>
      </c>
      <c r="P1317" s="7">
        <f t="shared" si="203"/>
        <v>33</v>
      </c>
      <c r="Q1317" s="8">
        <f t="shared" si="204"/>
        <v>36.950000000000003</v>
      </c>
      <c r="R1317" s="8">
        <f t="shared" si="205"/>
        <v>39.75</v>
      </c>
      <c r="S1317" s="8">
        <f t="shared" si="206"/>
        <v>37.85</v>
      </c>
      <c r="T1317" s="8">
        <f t="shared" si="207"/>
        <v>38.25</v>
      </c>
      <c r="U1317" s="7">
        <f t="shared" si="208"/>
        <v>38.183333333333337</v>
      </c>
      <c r="V1317" s="7">
        <f t="shared" si="209"/>
        <v>38.200000000000003</v>
      </c>
    </row>
    <row r="1318" spans="1:22" ht="13.5" x14ac:dyDescent="0.25">
      <c r="A1318" s="3">
        <f>RSI!A1318</f>
        <v>44231</v>
      </c>
      <c r="B1318" s="2">
        <f>RSI!B1318</f>
        <v>0.52</v>
      </c>
      <c r="C1318" s="2">
        <f>RSI!I1318</f>
        <v>29.888925792088088</v>
      </c>
      <c r="D1318" s="2">
        <f>MACD!E1318</f>
        <v>8.1171323432941422E-3</v>
      </c>
      <c r="E1318" s="2">
        <f>MACD!F1318</f>
        <v>7.7967046716918079E-3</v>
      </c>
      <c r="F1318" s="2">
        <f>'Moving Avg'!D1318</f>
        <v>0.55599999999999994</v>
      </c>
      <c r="G1318" s="2">
        <f>'Moving Avg'!F1318</f>
        <v>0.57250000000000012</v>
      </c>
      <c r="H1318" s="2">
        <f>'Moving Avg'!G1318</f>
        <v>0.56479999999999952</v>
      </c>
      <c r="I1318" s="2">
        <f>'Moving Avg'!H1318</f>
        <v>0.48049999999999948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  <c r="M1318" s="7">
        <f t="shared" si="200"/>
        <v>50</v>
      </c>
      <c r="N1318" s="7">
        <f t="shared" si="201"/>
        <v>0</v>
      </c>
      <c r="O1318" s="7">
        <f t="shared" si="202"/>
        <v>50</v>
      </c>
      <c r="P1318" s="7">
        <f t="shared" si="203"/>
        <v>33</v>
      </c>
      <c r="Q1318" s="8">
        <f t="shared" si="204"/>
        <v>29.95</v>
      </c>
      <c r="R1318" s="8">
        <f t="shared" si="205"/>
        <v>35.75</v>
      </c>
      <c r="S1318" s="8">
        <f t="shared" si="206"/>
        <v>34.85</v>
      </c>
      <c r="T1318" s="8">
        <f t="shared" si="207"/>
        <v>33.25</v>
      </c>
      <c r="U1318" s="7">
        <f t="shared" si="208"/>
        <v>33.516666666666673</v>
      </c>
      <c r="V1318" s="7">
        <f t="shared" si="209"/>
        <v>33.450000000000003</v>
      </c>
    </row>
    <row r="1319" spans="1:22" ht="13.5" x14ac:dyDescent="0.25">
      <c r="A1319" s="3">
        <f>RSI!A1319</f>
        <v>44232</v>
      </c>
      <c r="B1319" s="2">
        <f>RSI!B1319</f>
        <v>0.5</v>
      </c>
      <c r="C1319" s="2">
        <f>RSI!I1319</f>
        <v>25.725362528346295</v>
      </c>
      <c r="D1319" s="2">
        <f>MACD!E1319</f>
        <v>1.3620527255281845E-2</v>
      </c>
      <c r="E1319" s="2">
        <f>MACD!F1319</f>
        <v>8.9614691884098152E-3</v>
      </c>
      <c r="F1319" s="2">
        <f>'Moving Avg'!D1319</f>
        <v>0.54</v>
      </c>
      <c r="G1319" s="2">
        <f>'Moving Avg'!F1319</f>
        <v>0.56799999999999995</v>
      </c>
      <c r="H1319" s="2">
        <f>'Moving Avg'!G1319</f>
        <v>0.56319999999999948</v>
      </c>
      <c r="I1319" s="2">
        <f>'Moving Avg'!H1319</f>
        <v>0.48099999999999954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  <c r="M1319" s="7">
        <f t="shared" si="200"/>
        <v>50</v>
      </c>
      <c r="N1319" s="7">
        <f t="shared" si="201"/>
        <v>0</v>
      </c>
      <c r="O1319" s="7">
        <f t="shared" si="202"/>
        <v>50</v>
      </c>
      <c r="P1319" s="7">
        <f t="shared" si="203"/>
        <v>33</v>
      </c>
      <c r="Q1319" s="8">
        <f t="shared" si="204"/>
        <v>29.95</v>
      </c>
      <c r="R1319" s="8">
        <f t="shared" si="205"/>
        <v>35.75</v>
      </c>
      <c r="S1319" s="8">
        <f t="shared" si="206"/>
        <v>34.85</v>
      </c>
      <c r="T1319" s="8">
        <f t="shared" si="207"/>
        <v>33.25</v>
      </c>
      <c r="U1319" s="7">
        <f t="shared" si="208"/>
        <v>33.516666666666673</v>
      </c>
      <c r="V1319" s="7">
        <f t="shared" si="209"/>
        <v>33.450000000000003</v>
      </c>
    </row>
    <row r="1320" spans="1:22" ht="13.5" x14ac:dyDescent="0.25">
      <c r="A1320" s="3">
        <f>RSI!A1320</f>
        <v>44235</v>
      </c>
      <c r="B1320" s="2">
        <f>RSI!B1320</f>
        <v>0.5</v>
      </c>
      <c r="C1320" s="2">
        <f>RSI!I1320</f>
        <v>25.725362528346295</v>
      </c>
      <c r="D1320" s="2">
        <f>MACD!E1320</f>
        <v>1.8688765123588191E-2</v>
      </c>
      <c r="E1320" s="2">
        <f>MACD!F1320</f>
        <v>1.090692837544549E-2</v>
      </c>
      <c r="F1320" s="2">
        <f>'Moving Avg'!D1320</f>
        <v>0.52400000000000002</v>
      </c>
      <c r="G1320" s="2">
        <f>'Moving Avg'!F1320</f>
        <v>0.56400000000000006</v>
      </c>
      <c r="H1320" s="2">
        <f>'Moving Avg'!G1320</f>
        <v>0.56159999999999954</v>
      </c>
      <c r="I1320" s="2">
        <f>'Moving Avg'!H1320</f>
        <v>0.48144999999999954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  <c r="M1320" s="7">
        <f t="shared" si="200"/>
        <v>50</v>
      </c>
      <c r="N1320" s="7">
        <f t="shared" si="201"/>
        <v>0</v>
      </c>
      <c r="O1320" s="7">
        <f t="shared" si="202"/>
        <v>50</v>
      </c>
      <c r="P1320" s="7">
        <f t="shared" si="203"/>
        <v>33</v>
      </c>
      <c r="Q1320" s="8">
        <f t="shared" si="204"/>
        <v>29.95</v>
      </c>
      <c r="R1320" s="8">
        <f t="shared" si="205"/>
        <v>35.75</v>
      </c>
      <c r="S1320" s="8">
        <f t="shared" si="206"/>
        <v>34.85</v>
      </c>
      <c r="T1320" s="8">
        <f t="shared" si="207"/>
        <v>33.25</v>
      </c>
      <c r="U1320" s="7">
        <f t="shared" si="208"/>
        <v>33.516666666666673</v>
      </c>
      <c r="V1320" s="7">
        <f t="shared" si="209"/>
        <v>33.450000000000003</v>
      </c>
    </row>
    <row r="1321" spans="1:22" ht="13.5" x14ac:dyDescent="0.25">
      <c r="A1321" s="3">
        <f>RSI!A1321</f>
        <v>44236</v>
      </c>
      <c r="B1321" s="2">
        <f>RSI!B1321</f>
        <v>0.51</v>
      </c>
      <c r="C1321" s="2">
        <f>RSI!I1321</f>
        <v>31.276707196629602</v>
      </c>
      <c r="D1321" s="2">
        <f>MACD!E1321</f>
        <v>2.2617569548915473E-2</v>
      </c>
      <c r="E1321" s="2">
        <f>MACD!F1321</f>
        <v>1.3249056610139486E-2</v>
      </c>
      <c r="F1321" s="2">
        <f>'Moving Avg'!D1321</f>
        <v>0.51400000000000001</v>
      </c>
      <c r="G1321" s="2">
        <f>'Moving Avg'!F1321</f>
        <v>0.5595</v>
      </c>
      <c r="H1321" s="2">
        <f>'Moving Avg'!G1321</f>
        <v>0.56019999999999959</v>
      </c>
      <c r="I1321" s="2">
        <f>'Moving Avg'!H1321</f>
        <v>0.4819999999999996</v>
      </c>
      <c r="J1321" s="5" t="str">
        <f>OBV!F1321</f>
        <v>BULLISH</v>
      </c>
      <c r="K1321" s="5" t="str">
        <f>OBV!G1321</f>
        <v>WEAK</v>
      </c>
      <c r="L1321" s="5" t="str">
        <f>OBV!H1321</f>
        <v>BULLISH DIVERGENCE</v>
      </c>
      <c r="M1321" s="7">
        <f t="shared" si="200"/>
        <v>25</v>
      </c>
      <c r="N1321" s="7">
        <f t="shared" si="201"/>
        <v>0</v>
      </c>
      <c r="O1321" s="7">
        <f t="shared" si="202"/>
        <v>50</v>
      </c>
      <c r="P1321" s="7">
        <f t="shared" si="203"/>
        <v>50</v>
      </c>
      <c r="Q1321" s="8">
        <f t="shared" si="204"/>
        <v>23.75</v>
      </c>
      <c r="R1321" s="8">
        <f t="shared" si="205"/>
        <v>35</v>
      </c>
      <c r="S1321" s="8">
        <f t="shared" si="206"/>
        <v>38.75</v>
      </c>
      <c r="T1321" s="8">
        <f t="shared" si="207"/>
        <v>31.25</v>
      </c>
      <c r="U1321" s="7">
        <f t="shared" si="208"/>
        <v>32.5</v>
      </c>
      <c r="V1321" s="7">
        <f t="shared" si="209"/>
        <v>32.1875</v>
      </c>
    </row>
    <row r="1322" spans="1:22" ht="13.5" x14ac:dyDescent="0.25">
      <c r="A1322" s="3">
        <f>RSI!A1322</f>
        <v>44237</v>
      </c>
      <c r="B1322" s="2">
        <f>RSI!B1322</f>
        <v>0.54</v>
      </c>
      <c r="C1322" s="2">
        <f>RSI!I1322</f>
        <v>44.643623883339892</v>
      </c>
      <c r="D1322" s="2">
        <f>MACD!E1322</f>
        <v>2.4013441169340899E-2</v>
      </c>
      <c r="E1322" s="2">
        <f>MACD!F1322</f>
        <v>1.5401933521979772E-2</v>
      </c>
      <c r="F1322" s="2">
        <f>'Moving Avg'!D1322</f>
        <v>0.51400000000000001</v>
      </c>
      <c r="G1322" s="2">
        <f>'Moving Avg'!F1322</f>
        <v>0.55700000000000005</v>
      </c>
      <c r="H1322" s="2">
        <f>'Moving Avg'!G1322</f>
        <v>0.55979999999999952</v>
      </c>
      <c r="I1322" s="2">
        <f>'Moving Avg'!H1322</f>
        <v>0.48264999999999963</v>
      </c>
      <c r="J1322" s="5" t="str">
        <f>OBV!F1322</f>
        <v>BULLISH</v>
      </c>
      <c r="K1322" s="5" t="str">
        <f>OBV!G1322</f>
        <v>WEAK</v>
      </c>
      <c r="L1322" s="5" t="str">
        <f>OBV!H1322</f>
        <v>NEUTRAL</v>
      </c>
      <c r="M1322" s="7">
        <f t="shared" si="200"/>
        <v>25</v>
      </c>
      <c r="N1322" s="7">
        <f t="shared" si="201"/>
        <v>0</v>
      </c>
      <c r="O1322" s="7">
        <f t="shared" si="202"/>
        <v>50</v>
      </c>
      <c r="P1322" s="7">
        <f t="shared" si="203"/>
        <v>33</v>
      </c>
      <c r="Q1322" s="8">
        <f t="shared" si="204"/>
        <v>21.2</v>
      </c>
      <c r="R1322" s="8">
        <f t="shared" si="205"/>
        <v>30.75</v>
      </c>
      <c r="S1322" s="8">
        <f t="shared" si="206"/>
        <v>31.1</v>
      </c>
      <c r="T1322" s="8">
        <f t="shared" si="207"/>
        <v>27</v>
      </c>
      <c r="U1322" s="7">
        <f t="shared" si="208"/>
        <v>27.683333333333337</v>
      </c>
      <c r="V1322" s="7">
        <f t="shared" si="209"/>
        <v>27.512500000000003</v>
      </c>
    </row>
    <row r="1323" spans="1:22" ht="13.5" x14ac:dyDescent="0.25">
      <c r="A1323" s="3">
        <f>RSI!A1323</f>
        <v>44238</v>
      </c>
      <c r="B1323" s="2">
        <f>RSI!B1323</f>
        <v>0.55000000000000004</v>
      </c>
      <c r="C1323" s="2">
        <f>RSI!I1323</f>
        <v>48.256448999594433</v>
      </c>
      <c r="D1323" s="2">
        <f>MACD!E1323</f>
        <v>2.4548515046661779E-2</v>
      </c>
      <c r="E1323" s="2">
        <f>MACD!F1323</f>
        <v>1.7231249826916172E-2</v>
      </c>
      <c r="F1323" s="2">
        <f>'Moving Avg'!D1323</f>
        <v>0.51999999999999991</v>
      </c>
      <c r="G1323" s="2">
        <f>'Moving Avg'!F1323</f>
        <v>0.5555000000000001</v>
      </c>
      <c r="H1323" s="2">
        <f>'Moving Avg'!G1323</f>
        <v>0.55979999999999952</v>
      </c>
      <c r="I1323" s="2">
        <f>'Moving Avg'!H1323</f>
        <v>0.48334999999999967</v>
      </c>
      <c r="J1323" s="5" t="str">
        <f>OBV!F1323</f>
        <v>BULLISH</v>
      </c>
      <c r="K1323" s="5" t="str">
        <f>OBV!G1323</f>
        <v>WEAK</v>
      </c>
      <c r="L1323" s="5" t="str">
        <f>OBV!H1323</f>
        <v>CONFIRMED BULLISH</v>
      </c>
      <c r="M1323" s="7">
        <f t="shared" si="200"/>
        <v>25</v>
      </c>
      <c r="N1323" s="7">
        <f t="shared" si="201"/>
        <v>0</v>
      </c>
      <c r="O1323" s="7">
        <f t="shared" si="202"/>
        <v>50</v>
      </c>
      <c r="P1323" s="7">
        <f t="shared" si="203"/>
        <v>67</v>
      </c>
      <c r="Q1323" s="8">
        <f t="shared" si="204"/>
        <v>26.299999999999997</v>
      </c>
      <c r="R1323" s="8">
        <f t="shared" si="205"/>
        <v>39.25</v>
      </c>
      <c r="S1323" s="8">
        <f t="shared" si="206"/>
        <v>46.400000000000006</v>
      </c>
      <c r="T1323" s="8">
        <f t="shared" si="207"/>
        <v>35.5</v>
      </c>
      <c r="U1323" s="7">
        <f t="shared" si="208"/>
        <v>37.31666666666667</v>
      </c>
      <c r="V1323" s="7">
        <f t="shared" si="209"/>
        <v>36.862499999999997</v>
      </c>
    </row>
    <row r="1324" spans="1:22" ht="13.5" x14ac:dyDescent="0.25">
      <c r="A1324" s="3">
        <f>RSI!A1324</f>
        <v>44239</v>
      </c>
      <c r="B1324" s="2">
        <f>RSI!B1324</f>
        <v>0.53</v>
      </c>
      <c r="C1324" s="2">
        <f>RSI!I1324</f>
        <v>42.30904801363782</v>
      </c>
      <c r="D1324" s="2">
        <f>MACD!E1324</f>
        <v>2.6511339138048262E-2</v>
      </c>
      <c r="E1324" s="2">
        <f>MACD!F1324</f>
        <v>1.9087267689142592E-2</v>
      </c>
      <c r="F1324" s="2">
        <f>'Moving Avg'!D1324</f>
        <v>0.52600000000000002</v>
      </c>
      <c r="G1324" s="2">
        <f>'Moving Avg'!F1324</f>
        <v>0.55400000000000005</v>
      </c>
      <c r="H1324" s="2">
        <f>'Moving Avg'!G1324</f>
        <v>0.55979999999999963</v>
      </c>
      <c r="I1324" s="2">
        <f>'Moving Avg'!H1324</f>
        <v>0.48399999999999971</v>
      </c>
      <c r="J1324" s="5" t="str">
        <f>OBV!F1324</f>
        <v>BEARISH</v>
      </c>
      <c r="K1324" s="5" t="str">
        <f>OBV!G1324</f>
        <v>STRONG</v>
      </c>
      <c r="L1324" s="5" t="str">
        <f>OBV!H1324</f>
        <v>BEARISH DIVERGENCE</v>
      </c>
      <c r="M1324" s="7">
        <f t="shared" si="200"/>
        <v>25</v>
      </c>
      <c r="N1324" s="7">
        <f t="shared" si="201"/>
        <v>0</v>
      </c>
      <c r="O1324" s="7">
        <f t="shared" si="202"/>
        <v>50</v>
      </c>
      <c r="P1324" s="7">
        <f t="shared" si="203"/>
        <v>33</v>
      </c>
      <c r="Q1324" s="8">
        <f t="shared" si="204"/>
        <v>21.2</v>
      </c>
      <c r="R1324" s="8">
        <f t="shared" si="205"/>
        <v>30.75</v>
      </c>
      <c r="S1324" s="8">
        <f t="shared" si="206"/>
        <v>31.1</v>
      </c>
      <c r="T1324" s="8">
        <f t="shared" si="207"/>
        <v>27</v>
      </c>
      <c r="U1324" s="7">
        <f t="shared" si="208"/>
        <v>27.683333333333337</v>
      </c>
      <c r="V1324" s="7">
        <f t="shared" si="209"/>
        <v>27.512500000000003</v>
      </c>
    </row>
    <row r="1325" spans="1:22" ht="13.5" x14ac:dyDescent="0.25">
      <c r="A1325" s="3">
        <f>RSI!A1325</f>
        <v>44242</v>
      </c>
      <c r="B1325" s="2">
        <f>RSI!B1325</f>
        <v>0.53</v>
      </c>
      <c r="C1325" s="2">
        <f>RSI!I1325</f>
        <v>42.309048013637813</v>
      </c>
      <c r="D1325" s="2">
        <f>MACD!E1325</f>
        <v>2.8316841327732156E-2</v>
      </c>
      <c r="E1325" s="2">
        <f>MACD!F1325</f>
        <v>2.0933182416860506E-2</v>
      </c>
      <c r="F1325" s="2">
        <f>'Moving Avg'!D1325</f>
        <v>0.53200000000000003</v>
      </c>
      <c r="G1325" s="2">
        <f>'Moving Avg'!F1325</f>
        <v>0.55249999999999999</v>
      </c>
      <c r="H1325" s="2">
        <f>'Moving Avg'!G1325</f>
        <v>0.55999999999999961</v>
      </c>
      <c r="I1325" s="2">
        <f>'Moving Avg'!H1325</f>
        <v>0.48469999999999969</v>
      </c>
      <c r="J1325" s="5" t="str">
        <f>OBV!F1325</f>
        <v>BEARISH</v>
      </c>
      <c r="K1325" s="5" t="str">
        <f>OBV!G1325</f>
        <v>STRONG</v>
      </c>
      <c r="L1325" s="5" t="str">
        <f>OBV!H1325</f>
        <v>BEARISH DIVERGENCE</v>
      </c>
      <c r="M1325" s="7">
        <f t="shared" si="200"/>
        <v>25</v>
      </c>
      <c r="N1325" s="7">
        <f t="shared" si="201"/>
        <v>0</v>
      </c>
      <c r="O1325" s="7">
        <f t="shared" si="202"/>
        <v>50</v>
      </c>
      <c r="P1325" s="7">
        <f t="shared" si="203"/>
        <v>33</v>
      </c>
      <c r="Q1325" s="8">
        <f t="shared" si="204"/>
        <v>21.2</v>
      </c>
      <c r="R1325" s="8">
        <f t="shared" si="205"/>
        <v>30.75</v>
      </c>
      <c r="S1325" s="8">
        <f t="shared" si="206"/>
        <v>31.1</v>
      </c>
      <c r="T1325" s="8">
        <f t="shared" si="207"/>
        <v>27</v>
      </c>
      <c r="U1325" s="7">
        <f t="shared" si="208"/>
        <v>27.683333333333337</v>
      </c>
      <c r="V1325" s="7">
        <f t="shared" si="209"/>
        <v>27.512500000000003</v>
      </c>
    </row>
    <row r="1326" spans="1:22" ht="13.5" x14ac:dyDescent="0.25">
      <c r="A1326" s="3">
        <f>RSI!A1326</f>
        <v>44243</v>
      </c>
      <c r="B1326" s="2">
        <f>RSI!B1326</f>
        <v>0.52</v>
      </c>
      <c r="C1326" s="2">
        <f>RSI!I1326</f>
        <v>39.486994104467122</v>
      </c>
      <c r="D1326" s="2">
        <f>MACD!E1326</f>
        <v>2.764232775751041E-2</v>
      </c>
      <c r="E1326" s="2">
        <f>MACD!F1326</f>
        <v>2.227501148499049E-2</v>
      </c>
      <c r="F1326" s="2">
        <f>'Moving Avg'!D1326</f>
        <v>0.53400000000000003</v>
      </c>
      <c r="G1326" s="2">
        <f>'Moving Avg'!F1326</f>
        <v>0.55000000000000004</v>
      </c>
      <c r="H1326" s="2">
        <f>'Moving Avg'!G1326</f>
        <v>0.5601999999999997</v>
      </c>
      <c r="I1326" s="2">
        <f>'Moving Avg'!H1326</f>
        <v>0.48539999999999972</v>
      </c>
      <c r="J1326" s="5" t="str">
        <f>OBV!F1326</f>
        <v>BEARISH</v>
      </c>
      <c r="K1326" s="5" t="str">
        <f>OBV!G1326</f>
        <v>STRONG</v>
      </c>
      <c r="L1326" s="5" t="str">
        <f>OBV!H1326</f>
        <v>BEARISH DIVERGENCE</v>
      </c>
      <c r="M1326" s="7">
        <f t="shared" si="200"/>
        <v>25</v>
      </c>
      <c r="N1326" s="7">
        <f t="shared" si="201"/>
        <v>0</v>
      </c>
      <c r="O1326" s="7">
        <f t="shared" si="202"/>
        <v>50</v>
      </c>
      <c r="P1326" s="7">
        <f t="shared" si="203"/>
        <v>33</v>
      </c>
      <c r="Q1326" s="8">
        <f t="shared" si="204"/>
        <v>21.2</v>
      </c>
      <c r="R1326" s="8">
        <f t="shared" si="205"/>
        <v>30.75</v>
      </c>
      <c r="S1326" s="8">
        <f t="shared" si="206"/>
        <v>31.1</v>
      </c>
      <c r="T1326" s="8">
        <f t="shared" si="207"/>
        <v>27</v>
      </c>
      <c r="U1326" s="7">
        <f t="shared" si="208"/>
        <v>27.683333333333337</v>
      </c>
      <c r="V1326" s="7">
        <f t="shared" si="209"/>
        <v>27.512500000000003</v>
      </c>
    </row>
    <row r="1327" spans="1:22" ht="13.5" x14ac:dyDescent="0.25">
      <c r="A1327" s="3">
        <f>RSI!A1327</f>
        <v>44244</v>
      </c>
      <c r="B1327" s="2">
        <f>RSI!B1327</f>
        <v>0.51</v>
      </c>
      <c r="C1327" s="2">
        <f>RSI!I1327</f>
        <v>36.84066304811865</v>
      </c>
      <c r="D1327" s="2">
        <f>MACD!E1327</f>
        <v>2.4918508547137064E-2</v>
      </c>
      <c r="E1327" s="2">
        <f>MACD!F1327</f>
        <v>2.2803710897419806E-2</v>
      </c>
      <c r="F1327" s="2">
        <f>'Moving Avg'!D1327</f>
        <v>0.52799999999999991</v>
      </c>
      <c r="G1327" s="2">
        <f>'Moving Avg'!F1327</f>
        <v>0.54749999999999988</v>
      </c>
      <c r="H1327" s="2">
        <f>'Moving Avg'!G1327</f>
        <v>0.5601999999999997</v>
      </c>
      <c r="I1327" s="2">
        <f>'Moving Avg'!H1327</f>
        <v>0.48604999999999976</v>
      </c>
      <c r="J1327" s="5" t="str">
        <f>OBV!F1327</f>
        <v>BEARISH</v>
      </c>
      <c r="K1327" s="5" t="str">
        <f>OBV!G1327</f>
        <v>STRONG</v>
      </c>
      <c r="L1327" s="5" t="str">
        <f>OBV!H1327</f>
        <v>CONFIRMED BEARISH</v>
      </c>
      <c r="M1327" s="7">
        <f t="shared" si="200"/>
        <v>25</v>
      </c>
      <c r="N1327" s="7">
        <f t="shared" si="201"/>
        <v>0</v>
      </c>
      <c r="O1327" s="7">
        <f t="shared" si="202"/>
        <v>50</v>
      </c>
      <c r="P1327" s="7">
        <f t="shared" si="203"/>
        <v>33</v>
      </c>
      <c r="Q1327" s="8">
        <f t="shared" si="204"/>
        <v>21.2</v>
      </c>
      <c r="R1327" s="8">
        <f t="shared" si="205"/>
        <v>30.75</v>
      </c>
      <c r="S1327" s="8">
        <f t="shared" si="206"/>
        <v>31.1</v>
      </c>
      <c r="T1327" s="8">
        <f t="shared" si="207"/>
        <v>27</v>
      </c>
      <c r="U1327" s="7">
        <f t="shared" si="208"/>
        <v>27.683333333333337</v>
      </c>
      <c r="V1327" s="7">
        <f t="shared" si="209"/>
        <v>27.512500000000003</v>
      </c>
    </row>
    <row r="1328" spans="1:22" ht="13.5" x14ac:dyDescent="0.25">
      <c r="A1328" s="3">
        <f>RSI!A1328</f>
        <v>44245</v>
      </c>
      <c r="B1328" s="2">
        <f>RSI!B1328</f>
        <v>0.49</v>
      </c>
      <c r="C1328" s="2">
        <f>RSI!I1328</f>
        <v>32.193639677216225</v>
      </c>
      <c r="D1328" s="2">
        <f>MACD!E1328</f>
        <v>2.1246929296307449E-2</v>
      </c>
      <c r="E1328" s="2">
        <f>MACD!F1328</f>
        <v>2.2492354577197334E-2</v>
      </c>
      <c r="F1328" s="2">
        <f>'Moving Avg'!D1328</f>
        <v>0.51600000000000001</v>
      </c>
      <c r="G1328" s="2">
        <f>'Moving Avg'!F1328</f>
        <v>0.54299999999999993</v>
      </c>
      <c r="H1328" s="2">
        <f>'Moving Avg'!G1328</f>
        <v>0.55979999999999974</v>
      </c>
      <c r="I1328" s="2">
        <f>'Moving Avg'!H1328</f>
        <v>0.48659999999999975</v>
      </c>
      <c r="J1328" s="5" t="str">
        <f>OBV!F1328</f>
        <v>BEARISH</v>
      </c>
      <c r="K1328" s="5" t="str">
        <f>OBV!G1328</f>
        <v>STRONG</v>
      </c>
      <c r="L1328" s="5" t="str">
        <f>OBV!H1328</f>
        <v>CONFIRMED BEARISH</v>
      </c>
      <c r="M1328" s="7">
        <f t="shared" si="200"/>
        <v>25</v>
      </c>
      <c r="N1328" s="7">
        <f t="shared" si="201"/>
        <v>45</v>
      </c>
      <c r="O1328" s="7">
        <f t="shared" si="202"/>
        <v>50</v>
      </c>
      <c r="P1328" s="7">
        <f t="shared" si="203"/>
        <v>33</v>
      </c>
      <c r="Q1328" s="8">
        <f t="shared" si="204"/>
        <v>36.950000000000003</v>
      </c>
      <c r="R1328" s="8">
        <f t="shared" si="205"/>
        <v>39.75</v>
      </c>
      <c r="S1328" s="8">
        <f t="shared" si="206"/>
        <v>37.85</v>
      </c>
      <c r="T1328" s="8">
        <f t="shared" si="207"/>
        <v>38.25</v>
      </c>
      <c r="U1328" s="7">
        <f t="shared" si="208"/>
        <v>38.183333333333337</v>
      </c>
      <c r="V1328" s="7">
        <f t="shared" si="209"/>
        <v>38.200000000000003</v>
      </c>
    </row>
    <row r="1329" spans="1:22" ht="13.5" x14ac:dyDescent="0.25">
      <c r="A1329" s="3">
        <f>RSI!A1329</f>
        <v>44246</v>
      </c>
      <c r="B1329" s="2">
        <f>RSI!B1329</f>
        <v>0.49</v>
      </c>
      <c r="C1329" s="2">
        <f>RSI!I1329</f>
        <v>32.193639677216225</v>
      </c>
      <c r="D1329" s="2">
        <f>MACD!E1329</f>
        <v>1.5393162882736622E-2</v>
      </c>
      <c r="E1329" s="2">
        <f>MACD!F1329</f>
        <v>2.1072516238305194E-2</v>
      </c>
      <c r="F1329" s="2">
        <f>'Moving Avg'!D1329</f>
        <v>0.50800000000000001</v>
      </c>
      <c r="G1329" s="2">
        <f>'Moving Avg'!F1329</f>
        <v>0.53849999999999987</v>
      </c>
      <c r="H1329" s="2">
        <f>'Moving Avg'!G1329</f>
        <v>0.5591999999999997</v>
      </c>
      <c r="I1329" s="2">
        <f>'Moving Avg'!H1329</f>
        <v>0.48714999999999975</v>
      </c>
      <c r="J1329" s="5" t="str">
        <f>OBV!F1329</f>
        <v>BEARISH</v>
      </c>
      <c r="K1329" s="5" t="str">
        <f>OBV!G1329</f>
        <v>STRONG</v>
      </c>
      <c r="L1329" s="5" t="str">
        <f>OBV!H1329</f>
        <v>CONFIRMED BEARISH</v>
      </c>
      <c r="M1329" s="7">
        <f t="shared" si="200"/>
        <v>25</v>
      </c>
      <c r="N1329" s="7">
        <f t="shared" si="201"/>
        <v>45</v>
      </c>
      <c r="O1329" s="7">
        <f t="shared" si="202"/>
        <v>50</v>
      </c>
      <c r="P1329" s="7">
        <f t="shared" si="203"/>
        <v>33</v>
      </c>
      <c r="Q1329" s="8">
        <f t="shared" si="204"/>
        <v>36.950000000000003</v>
      </c>
      <c r="R1329" s="8">
        <f t="shared" si="205"/>
        <v>39.75</v>
      </c>
      <c r="S1329" s="8">
        <f t="shared" si="206"/>
        <v>37.85</v>
      </c>
      <c r="T1329" s="8">
        <f t="shared" si="207"/>
        <v>38.25</v>
      </c>
      <c r="U1329" s="7">
        <f t="shared" si="208"/>
        <v>38.183333333333337</v>
      </c>
      <c r="V1329" s="7">
        <f t="shared" si="209"/>
        <v>38.200000000000003</v>
      </c>
    </row>
    <row r="1330" spans="1:22" ht="13.5" x14ac:dyDescent="0.25">
      <c r="A1330" s="3">
        <f>RSI!A1330</f>
        <v>44249</v>
      </c>
      <c r="B1330" s="2">
        <f>RSI!B1330</f>
        <v>0.49</v>
      </c>
      <c r="C1330" s="2">
        <f>RSI!I1330</f>
        <v>32.193639677216225</v>
      </c>
      <c r="D1330" s="2">
        <f>MACD!E1330</f>
        <v>1.0745418109907701E-2</v>
      </c>
      <c r="E1330" s="2">
        <f>MACD!F1330</f>
        <v>1.9007096612625694E-2</v>
      </c>
      <c r="F1330" s="2">
        <f>'Moving Avg'!D1330</f>
        <v>0.5</v>
      </c>
      <c r="G1330" s="2">
        <f>'Moving Avg'!F1330</f>
        <v>0.53400000000000003</v>
      </c>
      <c r="H1330" s="2">
        <f>'Moving Avg'!G1330</f>
        <v>0.55839999999999979</v>
      </c>
      <c r="I1330" s="2">
        <f>'Moving Avg'!H1330</f>
        <v>0.48769999999999974</v>
      </c>
      <c r="J1330" s="5" t="str">
        <f>OBV!F1330</f>
        <v>BEARISH</v>
      </c>
      <c r="K1330" s="5" t="str">
        <f>OBV!G1330</f>
        <v>STRONG</v>
      </c>
      <c r="L1330" s="5" t="str">
        <f>OBV!H1330</f>
        <v>CONFIRMED BEARISH</v>
      </c>
      <c r="M1330" s="7">
        <f t="shared" si="200"/>
        <v>25</v>
      </c>
      <c r="N1330" s="7">
        <f t="shared" si="201"/>
        <v>45</v>
      </c>
      <c r="O1330" s="7">
        <f t="shared" si="202"/>
        <v>50</v>
      </c>
      <c r="P1330" s="7">
        <f t="shared" si="203"/>
        <v>33</v>
      </c>
      <c r="Q1330" s="8">
        <f t="shared" si="204"/>
        <v>36.950000000000003</v>
      </c>
      <c r="R1330" s="8">
        <f t="shared" si="205"/>
        <v>39.75</v>
      </c>
      <c r="S1330" s="8">
        <f t="shared" si="206"/>
        <v>37.85</v>
      </c>
      <c r="T1330" s="8">
        <f t="shared" si="207"/>
        <v>38.25</v>
      </c>
      <c r="U1330" s="7">
        <f t="shared" si="208"/>
        <v>38.183333333333337</v>
      </c>
      <c r="V1330" s="7">
        <f t="shared" si="209"/>
        <v>38.200000000000003</v>
      </c>
    </row>
    <row r="1331" spans="1:22" ht="13.5" x14ac:dyDescent="0.25">
      <c r="A1331" s="3">
        <f>RSI!A1331</f>
        <v>44250</v>
      </c>
      <c r="B1331" s="2">
        <f>RSI!B1331</f>
        <v>0.49</v>
      </c>
      <c r="C1331" s="2">
        <f>RSI!I1331</f>
        <v>32.193639677216225</v>
      </c>
      <c r="D1331" s="2">
        <f>MACD!E1331</f>
        <v>8.6339893778062393E-3</v>
      </c>
      <c r="E1331" s="2">
        <f>MACD!F1331</f>
        <v>1.6932475165661803E-2</v>
      </c>
      <c r="F1331" s="2">
        <f>'Moving Avg'!D1331</f>
        <v>0.49399999999999994</v>
      </c>
      <c r="G1331" s="2">
        <f>'Moving Avg'!F1331</f>
        <v>0.52949999999999997</v>
      </c>
      <c r="H1331" s="2">
        <f>'Moving Avg'!G1331</f>
        <v>0.55759999999999976</v>
      </c>
      <c r="I1331" s="2">
        <f>'Moving Avg'!H1331</f>
        <v>0.48824999999999968</v>
      </c>
      <c r="J1331" s="5" t="str">
        <f>OBV!F1331</f>
        <v>BEARISH</v>
      </c>
      <c r="K1331" s="5" t="str">
        <f>OBV!G1331</f>
        <v>STRONG</v>
      </c>
      <c r="L1331" s="5" t="str">
        <f>OBV!H1331</f>
        <v>CONFIRMED BEARISH</v>
      </c>
      <c r="M1331" s="7">
        <f t="shared" si="200"/>
        <v>25</v>
      </c>
      <c r="N1331" s="7">
        <f t="shared" si="201"/>
        <v>45</v>
      </c>
      <c r="O1331" s="7">
        <f t="shared" si="202"/>
        <v>50</v>
      </c>
      <c r="P1331" s="7">
        <f t="shared" si="203"/>
        <v>33</v>
      </c>
      <c r="Q1331" s="8">
        <f t="shared" si="204"/>
        <v>36.950000000000003</v>
      </c>
      <c r="R1331" s="8">
        <f t="shared" si="205"/>
        <v>39.75</v>
      </c>
      <c r="S1331" s="8">
        <f t="shared" si="206"/>
        <v>37.85</v>
      </c>
      <c r="T1331" s="8">
        <f t="shared" si="207"/>
        <v>38.25</v>
      </c>
      <c r="U1331" s="7">
        <f t="shared" si="208"/>
        <v>38.183333333333337</v>
      </c>
      <c r="V1331" s="7">
        <f t="shared" si="209"/>
        <v>38.200000000000003</v>
      </c>
    </row>
    <row r="1332" spans="1:22" ht="13.5" x14ac:dyDescent="0.25">
      <c r="A1332" s="3">
        <f>RSI!A1332</f>
        <v>44251</v>
      </c>
      <c r="B1332" s="2">
        <f>RSI!B1332</f>
        <v>0.47</v>
      </c>
      <c r="C1332" s="2">
        <f>RSI!I1332</f>
        <v>27.523868259134161</v>
      </c>
      <c r="D1332" s="2">
        <f>MACD!E1332</f>
        <v>1.3206129381113652E-2</v>
      </c>
      <c r="E1332" s="2">
        <f>MACD!F1332</f>
        <v>1.6187206008752175E-2</v>
      </c>
      <c r="F1332" s="2">
        <f>'Moving Avg'!D1332</f>
        <v>0.48599999999999993</v>
      </c>
      <c r="G1332" s="2">
        <f>'Moving Avg'!F1332</f>
        <v>0.52400000000000002</v>
      </c>
      <c r="H1332" s="2">
        <f>'Moving Avg'!G1332</f>
        <v>0.55639999999999967</v>
      </c>
      <c r="I1332" s="2">
        <f>'Moving Avg'!H1332</f>
        <v>0.48869999999999969</v>
      </c>
      <c r="J1332" s="5" t="str">
        <f>OBV!F1332</f>
        <v>BEARISH</v>
      </c>
      <c r="K1332" s="5" t="str">
        <f>OBV!G1332</f>
        <v>STRONG</v>
      </c>
      <c r="L1332" s="5" t="str">
        <f>OBV!H1332</f>
        <v>CONFIRMED BEARISH</v>
      </c>
      <c r="M1332" s="7">
        <f t="shared" si="200"/>
        <v>50</v>
      </c>
      <c r="N1332" s="7">
        <f t="shared" si="201"/>
        <v>45</v>
      </c>
      <c r="O1332" s="7">
        <f t="shared" si="202"/>
        <v>0</v>
      </c>
      <c r="P1332" s="7">
        <f t="shared" si="203"/>
        <v>33</v>
      </c>
      <c r="Q1332" s="8">
        <f t="shared" si="204"/>
        <v>38.200000000000003</v>
      </c>
      <c r="R1332" s="8">
        <f t="shared" si="205"/>
        <v>27.25</v>
      </c>
      <c r="S1332" s="8">
        <f t="shared" si="206"/>
        <v>29.1</v>
      </c>
      <c r="T1332" s="8">
        <f t="shared" si="207"/>
        <v>32</v>
      </c>
      <c r="U1332" s="7">
        <f t="shared" si="208"/>
        <v>31.516666666666669</v>
      </c>
      <c r="V1332" s="7">
        <f t="shared" si="209"/>
        <v>31.637500000000003</v>
      </c>
    </row>
    <row r="1333" spans="1:22" ht="13.5" x14ac:dyDescent="0.25">
      <c r="A1333" s="3">
        <f>RSI!A1333</f>
        <v>44252</v>
      </c>
      <c r="B1333" s="2">
        <f>RSI!B1333</f>
        <v>0.49</v>
      </c>
      <c r="C1333" s="2">
        <f>RSI!I1333</f>
        <v>37.315798777900945</v>
      </c>
      <c r="D1333" s="2">
        <f>MACD!E1333</f>
        <v>1.7492494006142389E-2</v>
      </c>
      <c r="E1333" s="2">
        <f>MACD!F1333</f>
        <v>1.6448263608230217E-2</v>
      </c>
      <c r="F1333" s="2">
        <f>'Moving Avg'!D1333</f>
        <v>0.48599999999999993</v>
      </c>
      <c r="G1333" s="2">
        <f>'Moving Avg'!F1333</f>
        <v>0.51950000000000007</v>
      </c>
      <c r="H1333" s="2">
        <f>'Moving Avg'!G1333</f>
        <v>0.55559999999999976</v>
      </c>
      <c r="I1333" s="2">
        <f>'Moving Avg'!H1333</f>
        <v>0.48924999999999963</v>
      </c>
      <c r="J1333" s="5" t="str">
        <f>OBV!F1333</f>
        <v>BULLISH</v>
      </c>
      <c r="K1333" s="5" t="str">
        <f>OBV!G1333</f>
        <v>WEAK</v>
      </c>
      <c r="L1333" s="5" t="str">
        <f>OBV!H1333</f>
        <v>NEUTRAL</v>
      </c>
      <c r="M1333" s="7">
        <f t="shared" si="200"/>
        <v>25</v>
      </c>
      <c r="N1333" s="7">
        <f t="shared" si="201"/>
        <v>0</v>
      </c>
      <c r="O1333" s="7">
        <f t="shared" si="202"/>
        <v>0</v>
      </c>
      <c r="P1333" s="7">
        <f t="shared" si="203"/>
        <v>33</v>
      </c>
      <c r="Q1333" s="8">
        <f t="shared" si="204"/>
        <v>13.7</v>
      </c>
      <c r="R1333" s="8">
        <f t="shared" si="205"/>
        <v>13.25</v>
      </c>
      <c r="S1333" s="8">
        <f t="shared" si="206"/>
        <v>18.600000000000001</v>
      </c>
      <c r="T1333" s="8">
        <f t="shared" si="207"/>
        <v>14.5</v>
      </c>
      <c r="U1333" s="7">
        <f t="shared" si="208"/>
        <v>15.183333333333332</v>
      </c>
      <c r="V1333" s="7">
        <f t="shared" si="209"/>
        <v>15.012499999999999</v>
      </c>
    </row>
    <row r="1334" spans="1:22" ht="13.5" x14ac:dyDescent="0.25">
      <c r="A1334" s="3">
        <f>RSI!A1334</f>
        <v>44253</v>
      </c>
      <c r="B1334" s="2">
        <f>RSI!B1334</f>
        <v>0.49</v>
      </c>
      <c r="C1334" s="2">
        <f>RSI!I1334</f>
        <v>37.315798777900945</v>
      </c>
      <c r="D1334" s="2">
        <f>MACD!E1334</f>
        <v>1.8258249834798623E-2</v>
      </c>
      <c r="E1334" s="2">
        <f>MACD!F1334</f>
        <v>1.6810260853543899E-2</v>
      </c>
      <c r="F1334" s="2">
        <f>'Moving Avg'!D1334</f>
        <v>0.48599999999999993</v>
      </c>
      <c r="G1334" s="2">
        <f>'Moving Avg'!F1334</f>
        <v>0.51500000000000012</v>
      </c>
      <c r="H1334" s="2">
        <f>'Moving Avg'!G1334</f>
        <v>0.55499999999999983</v>
      </c>
      <c r="I1334" s="2">
        <f>'Moving Avg'!H1334</f>
        <v>0.48974999999999969</v>
      </c>
      <c r="J1334" s="5" t="str">
        <f>OBV!F1334</f>
        <v>BULLISH</v>
      </c>
      <c r="K1334" s="5" t="str">
        <f>OBV!G1334</f>
        <v>WEAK</v>
      </c>
      <c r="L1334" s="5" t="str">
        <f>OBV!H1334</f>
        <v>NEUTRAL</v>
      </c>
      <c r="M1334" s="7">
        <f t="shared" si="200"/>
        <v>25</v>
      </c>
      <c r="N1334" s="7">
        <f t="shared" si="201"/>
        <v>0</v>
      </c>
      <c r="O1334" s="7">
        <f t="shared" si="202"/>
        <v>0</v>
      </c>
      <c r="P1334" s="7">
        <f t="shared" si="203"/>
        <v>33</v>
      </c>
      <c r="Q1334" s="8">
        <f t="shared" si="204"/>
        <v>13.7</v>
      </c>
      <c r="R1334" s="8">
        <f t="shared" si="205"/>
        <v>13.25</v>
      </c>
      <c r="S1334" s="8">
        <f t="shared" si="206"/>
        <v>18.600000000000001</v>
      </c>
      <c r="T1334" s="8">
        <f t="shared" si="207"/>
        <v>14.5</v>
      </c>
      <c r="U1334" s="7">
        <f t="shared" si="208"/>
        <v>15.183333333333332</v>
      </c>
      <c r="V1334" s="7">
        <f t="shared" si="209"/>
        <v>15.012499999999999</v>
      </c>
    </row>
    <row r="1335" spans="1:22" ht="13.5" x14ac:dyDescent="0.25">
      <c r="A1335" s="3">
        <f>RSI!A1335</f>
        <v>44256</v>
      </c>
      <c r="B1335" s="2">
        <f>RSI!B1335</f>
        <v>0.49</v>
      </c>
      <c r="C1335" s="2">
        <f>RSI!I1335</f>
        <v>37.315798777900937</v>
      </c>
      <c r="D1335" s="2">
        <f>MACD!E1335</f>
        <v>1.9105970215258061E-2</v>
      </c>
      <c r="E1335" s="2">
        <f>MACD!F1335</f>
        <v>1.7269402725886732E-2</v>
      </c>
      <c r="F1335" s="2">
        <f>'Moving Avg'!D1335</f>
        <v>0.48599999999999993</v>
      </c>
      <c r="G1335" s="2">
        <f>'Moving Avg'!F1335</f>
        <v>0.51050000000000018</v>
      </c>
      <c r="H1335" s="2">
        <f>'Moving Avg'!G1335</f>
        <v>0.55439999999999978</v>
      </c>
      <c r="I1335" s="2">
        <f>'Moving Avg'!H1335</f>
        <v>0.49024999999999963</v>
      </c>
      <c r="J1335" s="5" t="str">
        <f>OBV!F1335</f>
        <v>BULLISH</v>
      </c>
      <c r="K1335" s="5" t="str">
        <f>OBV!G1335</f>
        <v>WEAK</v>
      </c>
      <c r="L1335" s="5" t="str">
        <f>OBV!H1335</f>
        <v>NEUTRAL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33</v>
      </c>
      <c r="Q1335" s="8">
        <f t="shared" si="204"/>
        <v>13.7</v>
      </c>
      <c r="R1335" s="8">
        <f t="shared" si="205"/>
        <v>13.25</v>
      </c>
      <c r="S1335" s="8">
        <f t="shared" si="206"/>
        <v>18.600000000000001</v>
      </c>
      <c r="T1335" s="8">
        <f t="shared" si="207"/>
        <v>14.5</v>
      </c>
      <c r="U1335" s="7">
        <f t="shared" si="208"/>
        <v>15.183333333333332</v>
      </c>
      <c r="V1335" s="7">
        <f t="shared" si="209"/>
        <v>15.012499999999999</v>
      </c>
    </row>
    <row r="1336" spans="1:22" ht="13.5" x14ac:dyDescent="0.25">
      <c r="A1336" s="3">
        <f>RSI!A1336</f>
        <v>44257</v>
      </c>
      <c r="B1336" s="2">
        <f>RSI!B1336</f>
        <v>0.51</v>
      </c>
      <c r="C1336" s="2">
        <f>RSI!I1336</f>
        <v>46.366166174725592</v>
      </c>
      <c r="D1336" s="2">
        <f>MACD!E1336</f>
        <v>1.6988304186099423E-2</v>
      </c>
      <c r="E1336" s="2">
        <f>MACD!F1336</f>
        <v>1.7213183017929273E-2</v>
      </c>
      <c r="F1336" s="2">
        <f>'Moving Avg'!D1336</f>
        <v>0.49000000000000005</v>
      </c>
      <c r="G1336" s="2">
        <f>'Moving Avg'!F1336</f>
        <v>0.50800000000000012</v>
      </c>
      <c r="H1336" s="2">
        <f>'Moving Avg'!G1336</f>
        <v>0.5541999999999998</v>
      </c>
      <c r="I1336" s="2">
        <f>'Moving Avg'!H1336</f>
        <v>0.49079999999999963</v>
      </c>
      <c r="J1336" s="5" t="str">
        <f>OBV!F1336</f>
        <v>BULLISH</v>
      </c>
      <c r="K1336" s="5" t="str">
        <f>OBV!G1336</f>
        <v>WEAK</v>
      </c>
      <c r="L1336" s="5" t="str">
        <f>OBV!H1336</f>
        <v>CONFIRMED BULLISH</v>
      </c>
      <c r="M1336" s="7">
        <f t="shared" si="200"/>
        <v>25</v>
      </c>
      <c r="N1336" s="7">
        <f t="shared" si="201"/>
        <v>45</v>
      </c>
      <c r="O1336" s="7">
        <f t="shared" si="202"/>
        <v>0</v>
      </c>
      <c r="P1336" s="7">
        <f t="shared" si="203"/>
        <v>67</v>
      </c>
      <c r="Q1336" s="8">
        <f t="shared" si="204"/>
        <v>34.549999999999997</v>
      </c>
      <c r="R1336" s="8">
        <f t="shared" si="205"/>
        <v>30.75</v>
      </c>
      <c r="S1336" s="8">
        <f t="shared" si="206"/>
        <v>40.650000000000006</v>
      </c>
      <c r="T1336" s="8">
        <f t="shared" si="207"/>
        <v>34.25</v>
      </c>
      <c r="U1336" s="7">
        <f t="shared" si="208"/>
        <v>35.31666666666667</v>
      </c>
      <c r="V1336" s="7">
        <f t="shared" si="209"/>
        <v>35.049999999999997</v>
      </c>
    </row>
    <row r="1337" spans="1:22" ht="13.5" x14ac:dyDescent="0.25">
      <c r="A1337" s="3">
        <f>RSI!A1337</f>
        <v>44258</v>
      </c>
      <c r="B1337" s="2">
        <f>RSI!B1337</f>
        <v>0.51</v>
      </c>
      <c r="C1337" s="2">
        <f>RSI!I1337</f>
        <v>46.366166174725592</v>
      </c>
      <c r="D1337" s="2">
        <f>MACD!E1337</f>
        <v>1.371106380215914E-2</v>
      </c>
      <c r="E1337" s="2">
        <f>MACD!F1337</f>
        <v>1.6512759174775248E-2</v>
      </c>
      <c r="F1337" s="2">
        <f>'Moving Avg'!D1337</f>
        <v>0.49800000000000005</v>
      </c>
      <c r="G1337" s="2">
        <f>'Moving Avg'!F1337</f>
        <v>0.50650000000000006</v>
      </c>
      <c r="H1337" s="2">
        <f>'Moving Avg'!G1337</f>
        <v>0.55379999999999985</v>
      </c>
      <c r="I1337" s="2">
        <f>'Moving Avg'!H1337</f>
        <v>0.49134999999999968</v>
      </c>
      <c r="J1337" s="5" t="str">
        <f>OBV!F1337</f>
        <v>BULLISH</v>
      </c>
      <c r="K1337" s="5" t="str">
        <f>OBV!G1337</f>
        <v>WEAK</v>
      </c>
      <c r="L1337" s="5" t="str">
        <f>OBV!H1337</f>
        <v>CONFIRMED BULLISH</v>
      </c>
      <c r="M1337" s="7">
        <f t="shared" si="200"/>
        <v>25</v>
      </c>
      <c r="N1337" s="7">
        <f t="shared" si="201"/>
        <v>45</v>
      </c>
      <c r="O1337" s="7">
        <f t="shared" si="202"/>
        <v>50</v>
      </c>
      <c r="P1337" s="7">
        <f t="shared" si="203"/>
        <v>67</v>
      </c>
      <c r="Q1337" s="8">
        <f t="shared" si="204"/>
        <v>42.05</v>
      </c>
      <c r="R1337" s="8">
        <f t="shared" si="205"/>
        <v>48.25</v>
      </c>
      <c r="S1337" s="8">
        <f t="shared" si="206"/>
        <v>53.150000000000006</v>
      </c>
      <c r="T1337" s="8">
        <f t="shared" si="207"/>
        <v>46.75</v>
      </c>
      <c r="U1337" s="7">
        <f t="shared" si="208"/>
        <v>47.816666666666663</v>
      </c>
      <c r="V1337" s="7">
        <f t="shared" si="209"/>
        <v>47.55</v>
      </c>
    </row>
    <row r="1338" spans="1:22" ht="13.5" x14ac:dyDescent="0.25">
      <c r="A1338" s="3">
        <f>RSI!A1338</f>
        <v>44259</v>
      </c>
      <c r="B1338" s="2">
        <f>RSI!B1338</f>
        <v>0.5</v>
      </c>
      <c r="C1338" s="2">
        <f>RSI!I1338</f>
        <v>42.784128307594088</v>
      </c>
      <c r="D1338" s="2">
        <f>MACD!E1338</f>
        <v>8.6509915491899125E-3</v>
      </c>
      <c r="E1338" s="2">
        <f>MACD!F1338</f>
        <v>1.4940405649658182E-2</v>
      </c>
      <c r="F1338" s="2">
        <f>'Moving Avg'!D1338</f>
        <v>0.5</v>
      </c>
      <c r="G1338" s="2">
        <f>'Moving Avg'!F1338</f>
        <v>0.50549999999999995</v>
      </c>
      <c r="H1338" s="2">
        <f>'Moving Avg'!G1338</f>
        <v>0.55279999999999996</v>
      </c>
      <c r="I1338" s="2">
        <f>'Moving Avg'!H1338</f>
        <v>0.49189999999999967</v>
      </c>
      <c r="J1338" s="5" t="str">
        <f>OBV!F1338</f>
        <v>BEARISH</v>
      </c>
      <c r="K1338" s="5" t="str">
        <f>OBV!G1338</f>
        <v>STRONG</v>
      </c>
      <c r="L1338" s="5" t="str">
        <f>OBV!H1338</f>
        <v>BEARISH DIVERGENCE</v>
      </c>
      <c r="M1338" s="7">
        <f t="shared" si="200"/>
        <v>25</v>
      </c>
      <c r="N1338" s="7">
        <f t="shared" si="201"/>
        <v>45</v>
      </c>
      <c r="O1338" s="7">
        <f t="shared" si="202"/>
        <v>50</v>
      </c>
      <c r="P1338" s="7">
        <f t="shared" si="203"/>
        <v>33</v>
      </c>
      <c r="Q1338" s="8">
        <f t="shared" si="204"/>
        <v>36.950000000000003</v>
      </c>
      <c r="R1338" s="8">
        <f t="shared" si="205"/>
        <v>39.75</v>
      </c>
      <c r="S1338" s="8">
        <f t="shared" si="206"/>
        <v>37.85</v>
      </c>
      <c r="T1338" s="8">
        <f t="shared" si="207"/>
        <v>38.25</v>
      </c>
      <c r="U1338" s="7">
        <f t="shared" si="208"/>
        <v>38.183333333333337</v>
      </c>
      <c r="V1338" s="7">
        <f t="shared" si="209"/>
        <v>38.200000000000003</v>
      </c>
    </row>
    <row r="1339" spans="1:22" ht="13.5" x14ac:dyDescent="0.25">
      <c r="A1339" s="3">
        <f>RSI!A1339</f>
        <v>44260</v>
      </c>
      <c r="B1339" s="2">
        <f>RSI!B1339</f>
        <v>0.5</v>
      </c>
      <c r="C1339" s="2">
        <f>RSI!I1339</f>
        <v>42.784128307594088</v>
      </c>
      <c r="D1339" s="2">
        <f>MACD!E1339</f>
        <v>4.4740005641092928E-3</v>
      </c>
      <c r="E1339" s="2">
        <f>MACD!F1339</f>
        <v>1.2847124632548406E-2</v>
      </c>
      <c r="F1339" s="2">
        <f>'Moving Avg'!D1339</f>
        <v>0.502</v>
      </c>
      <c r="G1339" s="2">
        <f>'Moving Avg'!F1339</f>
        <v>0.50550000000000006</v>
      </c>
      <c r="H1339" s="2">
        <f>'Moving Avg'!G1339</f>
        <v>0.55139999999999989</v>
      </c>
      <c r="I1339" s="2">
        <f>'Moving Avg'!H1339</f>
        <v>0.49249999999999966</v>
      </c>
      <c r="J1339" s="5" t="str">
        <f>OBV!F1339</f>
        <v>BEARISH</v>
      </c>
      <c r="K1339" s="5" t="str">
        <f>OBV!G1339</f>
        <v>STRONG</v>
      </c>
      <c r="L1339" s="5" t="str">
        <f>OBV!H1339</f>
        <v>BEARISH DIVERGENCE</v>
      </c>
      <c r="M1339" s="7">
        <f t="shared" si="200"/>
        <v>25</v>
      </c>
      <c r="N1339" s="7">
        <f t="shared" si="201"/>
        <v>45</v>
      </c>
      <c r="O1339" s="7">
        <f t="shared" si="202"/>
        <v>50</v>
      </c>
      <c r="P1339" s="7">
        <f t="shared" si="203"/>
        <v>33</v>
      </c>
      <c r="Q1339" s="8">
        <f t="shared" si="204"/>
        <v>36.950000000000003</v>
      </c>
      <c r="R1339" s="8">
        <f t="shared" si="205"/>
        <v>39.75</v>
      </c>
      <c r="S1339" s="8">
        <f t="shared" si="206"/>
        <v>37.85</v>
      </c>
      <c r="T1339" s="8">
        <f t="shared" si="207"/>
        <v>38.25</v>
      </c>
      <c r="U1339" s="7">
        <f t="shared" si="208"/>
        <v>38.183333333333337</v>
      </c>
      <c r="V1339" s="7">
        <f t="shared" si="209"/>
        <v>38.200000000000003</v>
      </c>
    </row>
    <row r="1340" spans="1:22" ht="13.5" x14ac:dyDescent="0.25">
      <c r="A1340" s="3">
        <f>RSI!A1340</f>
        <v>44263</v>
      </c>
      <c r="B1340" s="2">
        <f>RSI!B1340</f>
        <v>0.5</v>
      </c>
      <c r="C1340" s="2">
        <f>RSI!I1340</f>
        <v>42.784128307594081</v>
      </c>
      <c r="D1340" s="2">
        <f>MACD!E1340</f>
        <v>1.0364834041275417E-3</v>
      </c>
      <c r="E1340" s="2">
        <f>MACD!F1340</f>
        <v>1.0484996386864233E-2</v>
      </c>
      <c r="F1340" s="2">
        <f>'Moving Avg'!D1340</f>
        <v>0.504</v>
      </c>
      <c r="G1340" s="2">
        <f>'Moving Avg'!F1340</f>
        <v>0.50550000000000006</v>
      </c>
      <c r="H1340" s="2">
        <f>'Moving Avg'!G1340</f>
        <v>0.54959999999999998</v>
      </c>
      <c r="I1340" s="2">
        <f>'Moving Avg'!H1340</f>
        <v>0.4931499999999997</v>
      </c>
      <c r="J1340" s="5" t="str">
        <f>OBV!F1340</f>
        <v>BEARISH</v>
      </c>
      <c r="K1340" s="5" t="str">
        <f>OBV!G1340</f>
        <v>STRONG</v>
      </c>
      <c r="L1340" s="5" t="str">
        <f>OBV!H1340</f>
        <v>BEARISH DIVERGENCE</v>
      </c>
      <c r="M1340" s="7">
        <f t="shared" si="200"/>
        <v>25</v>
      </c>
      <c r="N1340" s="7">
        <f t="shared" si="201"/>
        <v>45</v>
      </c>
      <c r="O1340" s="7">
        <f t="shared" si="202"/>
        <v>50</v>
      </c>
      <c r="P1340" s="7">
        <f t="shared" si="203"/>
        <v>33</v>
      </c>
      <c r="Q1340" s="8">
        <f t="shared" si="204"/>
        <v>36.950000000000003</v>
      </c>
      <c r="R1340" s="8">
        <f t="shared" si="205"/>
        <v>39.75</v>
      </c>
      <c r="S1340" s="8">
        <f t="shared" si="206"/>
        <v>37.85</v>
      </c>
      <c r="T1340" s="8">
        <f t="shared" si="207"/>
        <v>38.25</v>
      </c>
      <c r="U1340" s="7">
        <f t="shared" si="208"/>
        <v>38.183333333333337</v>
      </c>
      <c r="V1340" s="7">
        <f t="shared" si="209"/>
        <v>38.200000000000003</v>
      </c>
    </row>
    <row r="1341" spans="1:22" ht="13.5" x14ac:dyDescent="0.25">
      <c r="A1341" s="3">
        <f>RSI!A1341</f>
        <v>44264</v>
      </c>
      <c r="B1341" s="2">
        <f>RSI!B1341</f>
        <v>0.49</v>
      </c>
      <c r="C1341" s="2">
        <f>RSI!I1341</f>
        <v>39.019162954564514</v>
      </c>
      <c r="D1341" s="2">
        <f>MACD!E1341</f>
        <v>-1.041759195905323E-3</v>
      </c>
      <c r="E1341" s="2">
        <f>MACD!F1341</f>
        <v>8.1796452703103237E-3</v>
      </c>
      <c r="F1341" s="2">
        <f>'Moving Avg'!D1341</f>
        <v>0.5</v>
      </c>
      <c r="G1341" s="2">
        <f>'Moving Avg'!F1341</f>
        <v>0.50450000000000006</v>
      </c>
      <c r="H1341" s="2">
        <f>'Moving Avg'!G1341</f>
        <v>0.54719999999999991</v>
      </c>
      <c r="I1341" s="2">
        <f>'Moving Avg'!H1341</f>
        <v>0.49374999999999963</v>
      </c>
      <c r="J1341" s="5" t="str">
        <f>OBV!F1341</f>
        <v>BEARISH</v>
      </c>
      <c r="K1341" s="5" t="str">
        <f>OBV!G1341</f>
        <v>STRONG</v>
      </c>
      <c r="L1341" s="5" t="str">
        <f>OBV!H1341</f>
        <v>CONFIRMED BEARISH</v>
      </c>
      <c r="M1341" s="7">
        <f t="shared" si="200"/>
        <v>25</v>
      </c>
      <c r="N1341" s="7">
        <f t="shared" si="201"/>
        <v>45</v>
      </c>
      <c r="O1341" s="7">
        <f t="shared" si="202"/>
        <v>50</v>
      </c>
      <c r="P1341" s="7">
        <f t="shared" si="203"/>
        <v>33</v>
      </c>
      <c r="Q1341" s="8">
        <f t="shared" si="204"/>
        <v>36.950000000000003</v>
      </c>
      <c r="R1341" s="8">
        <f t="shared" si="205"/>
        <v>39.75</v>
      </c>
      <c r="S1341" s="8">
        <f t="shared" si="206"/>
        <v>37.85</v>
      </c>
      <c r="T1341" s="8">
        <f t="shared" si="207"/>
        <v>38.25</v>
      </c>
      <c r="U1341" s="7">
        <f t="shared" si="208"/>
        <v>38.183333333333337</v>
      </c>
      <c r="V1341" s="7">
        <f t="shared" si="209"/>
        <v>38.200000000000003</v>
      </c>
    </row>
    <row r="1342" spans="1:22" ht="13.5" x14ac:dyDescent="0.25">
      <c r="A1342" s="3">
        <f>RSI!A1342</f>
        <v>44265</v>
      </c>
      <c r="B1342" s="2">
        <f>RSI!B1342</f>
        <v>0.47</v>
      </c>
      <c r="C1342" s="2">
        <f>RSI!I1342</f>
        <v>32.801987379267132</v>
      </c>
      <c r="D1342" s="2">
        <f>MACD!E1342</f>
        <v>-4.253581640991877E-3</v>
      </c>
      <c r="E1342" s="2">
        <f>MACD!F1342</f>
        <v>5.6929998880498843E-3</v>
      </c>
      <c r="F1342" s="2">
        <f>'Moving Avg'!D1342</f>
        <v>0.49199999999999999</v>
      </c>
      <c r="G1342" s="2">
        <f>'Moving Avg'!F1342</f>
        <v>0.50100000000000011</v>
      </c>
      <c r="H1342" s="2">
        <f>'Moving Avg'!G1342</f>
        <v>0.54399999999999993</v>
      </c>
      <c r="I1342" s="2">
        <f>'Moving Avg'!H1342</f>
        <v>0.49424999999999963</v>
      </c>
      <c r="J1342" s="5" t="str">
        <f>OBV!F1342</f>
        <v>BEARISH</v>
      </c>
      <c r="K1342" s="5" t="str">
        <f>OBV!G1342</f>
        <v>STRONG</v>
      </c>
      <c r="L1342" s="5" t="str">
        <f>OBV!H1342</f>
        <v>CONFIRMED BEARISH</v>
      </c>
      <c r="M1342" s="7">
        <f t="shared" si="200"/>
        <v>25</v>
      </c>
      <c r="N1342" s="7">
        <f t="shared" si="201"/>
        <v>45</v>
      </c>
      <c r="O1342" s="7">
        <f t="shared" si="202"/>
        <v>0</v>
      </c>
      <c r="P1342" s="7">
        <f t="shared" si="203"/>
        <v>33</v>
      </c>
      <c r="Q1342" s="8">
        <f t="shared" si="204"/>
        <v>29.45</v>
      </c>
      <c r="R1342" s="8">
        <f t="shared" si="205"/>
        <v>22.25</v>
      </c>
      <c r="S1342" s="8">
        <f t="shared" si="206"/>
        <v>25.35</v>
      </c>
      <c r="T1342" s="8">
        <f t="shared" si="207"/>
        <v>25.75</v>
      </c>
      <c r="U1342" s="7">
        <f t="shared" si="208"/>
        <v>25.683333333333337</v>
      </c>
      <c r="V1342" s="7">
        <f t="shared" si="209"/>
        <v>25.700000000000003</v>
      </c>
    </row>
    <row r="1343" spans="1:22" ht="13.5" x14ac:dyDescent="0.25">
      <c r="A1343" s="3">
        <f>RSI!A1343</f>
        <v>44266</v>
      </c>
      <c r="B1343" s="2">
        <f>RSI!B1343</f>
        <v>0.48</v>
      </c>
      <c r="C1343" s="2">
        <f>RSI!I1343</f>
        <v>38.111783418264409</v>
      </c>
      <c r="D1343" s="2">
        <f>MACD!E1343</f>
        <v>-4.3853105465042619E-3</v>
      </c>
      <c r="E1343" s="2">
        <f>MACD!F1343</f>
        <v>3.677337801139055E-3</v>
      </c>
      <c r="F1343" s="2">
        <f>'Moving Avg'!D1343</f>
        <v>0.48799999999999999</v>
      </c>
      <c r="G1343" s="2">
        <f>'Moving Avg'!F1343</f>
        <v>0.49750000000000016</v>
      </c>
      <c r="H1343" s="2">
        <f>'Moving Avg'!G1343</f>
        <v>0.54139999999999988</v>
      </c>
      <c r="I1343" s="2">
        <f>'Moving Avg'!H1343</f>
        <v>0.49484999999999962</v>
      </c>
      <c r="J1343" s="5" t="str">
        <f>OBV!F1343</f>
        <v>BEARISH</v>
      </c>
      <c r="K1343" s="5" t="str">
        <f>OBV!G1343</f>
        <v>STRONG</v>
      </c>
      <c r="L1343" s="5" t="str">
        <f>OBV!H1343</f>
        <v>CONFIRMED BEARISH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33</v>
      </c>
      <c r="Q1343" s="8">
        <f t="shared" si="204"/>
        <v>29.45</v>
      </c>
      <c r="R1343" s="8">
        <f t="shared" si="205"/>
        <v>22.25</v>
      </c>
      <c r="S1343" s="8">
        <f t="shared" si="206"/>
        <v>25.35</v>
      </c>
      <c r="T1343" s="8">
        <f t="shared" si="207"/>
        <v>25.75</v>
      </c>
      <c r="U1343" s="7">
        <f t="shared" si="208"/>
        <v>25.683333333333337</v>
      </c>
      <c r="V1343" s="7">
        <f t="shared" si="209"/>
        <v>25.700000000000003</v>
      </c>
    </row>
    <row r="1344" spans="1:22" ht="13.5" x14ac:dyDescent="0.25">
      <c r="A1344" s="3">
        <f>RSI!A1344</f>
        <v>44267</v>
      </c>
      <c r="B1344" s="2">
        <f>RSI!B1344</f>
        <v>0.5</v>
      </c>
      <c r="C1344" s="2">
        <f>RSI!I1344</f>
        <v>47.112713255820566</v>
      </c>
      <c r="D1344" s="2">
        <f>MACD!E1344</f>
        <v>-5.806063272515205E-3</v>
      </c>
      <c r="E1344" s="2">
        <f>MACD!F1344</f>
        <v>1.7806575864082032E-3</v>
      </c>
      <c r="F1344" s="2">
        <f>'Moving Avg'!D1344</f>
        <v>0.48799999999999999</v>
      </c>
      <c r="G1344" s="2">
        <f>'Moving Avg'!F1344</f>
        <v>0.49600000000000011</v>
      </c>
      <c r="H1344" s="2">
        <f>'Moving Avg'!G1344</f>
        <v>0.5391999999999999</v>
      </c>
      <c r="I1344" s="2">
        <f>'Moving Avg'!H1344</f>
        <v>0.49559999999999965</v>
      </c>
      <c r="J1344" s="5" t="str">
        <f>OBV!F1344</f>
        <v>BEARISH</v>
      </c>
      <c r="K1344" s="5" t="str">
        <f>OBV!G1344</f>
        <v>STRONG</v>
      </c>
      <c r="L1344" s="5" t="str">
        <f>OBV!H1344</f>
        <v>NEUTRAL</v>
      </c>
      <c r="M1344" s="7">
        <f t="shared" si="200"/>
        <v>25</v>
      </c>
      <c r="N1344" s="7">
        <f t="shared" si="201"/>
        <v>45</v>
      </c>
      <c r="O1344" s="7">
        <f t="shared" si="202"/>
        <v>0</v>
      </c>
      <c r="P1344" s="7">
        <f t="shared" si="203"/>
        <v>33</v>
      </c>
      <c r="Q1344" s="8">
        <f t="shared" si="204"/>
        <v>29.45</v>
      </c>
      <c r="R1344" s="8">
        <f t="shared" si="205"/>
        <v>22.25</v>
      </c>
      <c r="S1344" s="8">
        <f t="shared" si="206"/>
        <v>25.35</v>
      </c>
      <c r="T1344" s="8">
        <f t="shared" si="207"/>
        <v>25.75</v>
      </c>
      <c r="U1344" s="7">
        <f t="shared" si="208"/>
        <v>25.683333333333337</v>
      </c>
      <c r="V1344" s="7">
        <f t="shared" si="209"/>
        <v>25.700000000000003</v>
      </c>
    </row>
    <row r="1345" spans="1:22" ht="13.5" x14ac:dyDescent="0.25">
      <c r="A1345" s="3">
        <f>RSI!A1345</f>
        <v>44270</v>
      </c>
      <c r="B1345" s="2">
        <f>RSI!B1345</f>
        <v>0.5</v>
      </c>
      <c r="C1345" s="2">
        <f>RSI!I1345</f>
        <v>47.112713255820566</v>
      </c>
      <c r="D1345" s="2">
        <f>MACD!E1345</f>
        <v>-6.9669827783926386E-3</v>
      </c>
      <c r="E1345" s="2">
        <f>MACD!F1345</f>
        <v>3.1129513448034923E-5</v>
      </c>
      <c r="F1345" s="2">
        <f>'Moving Avg'!D1345</f>
        <v>0.48799999999999999</v>
      </c>
      <c r="G1345" s="2">
        <f>'Moving Avg'!F1345</f>
        <v>0.49450000000000005</v>
      </c>
      <c r="H1345" s="2">
        <f>'Moving Avg'!G1345</f>
        <v>0.53699999999999992</v>
      </c>
      <c r="I1345" s="2">
        <f>'Moving Avg'!H1345</f>
        <v>0.49634999999999968</v>
      </c>
      <c r="J1345" s="5" t="str">
        <f>OBV!F1345</f>
        <v>BEARISH</v>
      </c>
      <c r="K1345" s="5" t="str">
        <f>OBV!G1345</f>
        <v>STRONG</v>
      </c>
      <c r="L1345" s="5" t="str">
        <f>OBV!H1345</f>
        <v>NEUTRAL</v>
      </c>
      <c r="M1345" s="7">
        <f t="shared" si="200"/>
        <v>25</v>
      </c>
      <c r="N1345" s="7">
        <f t="shared" si="201"/>
        <v>45</v>
      </c>
      <c r="O1345" s="7">
        <f t="shared" si="202"/>
        <v>0</v>
      </c>
      <c r="P1345" s="7">
        <f t="shared" si="203"/>
        <v>33</v>
      </c>
      <c r="Q1345" s="8">
        <f t="shared" si="204"/>
        <v>29.45</v>
      </c>
      <c r="R1345" s="8">
        <f t="shared" si="205"/>
        <v>22.25</v>
      </c>
      <c r="S1345" s="8">
        <f t="shared" si="206"/>
        <v>25.35</v>
      </c>
      <c r="T1345" s="8">
        <f t="shared" si="207"/>
        <v>25.75</v>
      </c>
      <c r="U1345" s="7">
        <f t="shared" si="208"/>
        <v>25.683333333333337</v>
      </c>
      <c r="V1345" s="7">
        <f t="shared" si="209"/>
        <v>25.700000000000003</v>
      </c>
    </row>
    <row r="1346" spans="1:22" ht="13.5" x14ac:dyDescent="0.25">
      <c r="A1346" s="3">
        <f>RSI!A1346</f>
        <v>44271</v>
      </c>
      <c r="B1346" s="2">
        <f>RSI!B1346</f>
        <v>0.5</v>
      </c>
      <c r="C1346" s="2">
        <f>RSI!I1346</f>
        <v>47.112713255820566</v>
      </c>
      <c r="D1346" s="2">
        <f>MACD!E1346</f>
        <v>-4.8341763197109477E-3</v>
      </c>
      <c r="E1346" s="2">
        <f>MACD!F1346</f>
        <v>-9.4193165318376165E-4</v>
      </c>
      <c r="F1346" s="2">
        <f>'Moving Avg'!D1346</f>
        <v>0.49000000000000005</v>
      </c>
      <c r="G1346" s="2">
        <f>'Moving Avg'!F1346</f>
        <v>0.49349999999999994</v>
      </c>
      <c r="H1346" s="2">
        <f>'Moving Avg'!G1346</f>
        <v>0.53439999999999988</v>
      </c>
      <c r="I1346" s="2">
        <f>'Moving Avg'!H1346</f>
        <v>0.4971499999999997</v>
      </c>
      <c r="J1346" s="5" t="str">
        <f>OBV!F1346</f>
        <v>BEARISH</v>
      </c>
      <c r="K1346" s="5" t="str">
        <f>OBV!G1346</f>
        <v>STRONG</v>
      </c>
      <c r="L1346" s="5" t="str">
        <f>OBV!H1346</f>
        <v>BEARISH DIVERGENCE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33</v>
      </c>
      <c r="Q1346" s="8">
        <f t="shared" si="204"/>
        <v>29.45</v>
      </c>
      <c r="R1346" s="8">
        <f t="shared" si="205"/>
        <v>22.25</v>
      </c>
      <c r="S1346" s="8">
        <f t="shared" si="206"/>
        <v>25.35</v>
      </c>
      <c r="T1346" s="8">
        <f t="shared" si="207"/>
        <v>25.75</v>
      </c>
      <c r="U1346" s="7">
        <f t="shared" si="208"/>
        <v>25.683333333333337</v>
      </c>
      <c r="V1346" s="7">
        <f t="shared" si="209"/>
        <v>25.700000000000003</v>
      </c>
    </row>
    <row r="1347" spans="1:22" ht="13.5" x14ac:dyDescent="0.25">
      <c r="A1347" s="3">
        <f>RSI!A1347</f>
        <v>44272</v>
      </c>
      <c r="B1347" s="2">
        <f>RSI!B1347</f>
        <v>0.5</v>
      </c>
      <c r="C1347" s="2">
        <f>RSI!I1347</f>
        <v>47.112713255820566</v>
      </c>
      <c r="D1347" s="2">
        <f>MACD!E1347</f>
        <v>-2.9941236661032988E-3</v>
      </c>
      <c r="E1347" s="2">
        <f>MACD!F1347</f>
        <v>-1.3523700557676692E-3</v>
      </c>
      <c r="F1347" s="2">
        <f>'Moving Avg'!D1347</f>
        <v>0.496</v>
      </c>
      <c r="G1347" s="2">
        <f>'Moving Avg'!F1347</f>
        <v>0.49299999999999999</v>
      </c>
      <c r="H1347" s="2">
        <f>'Moving Avg'!G1347</f>
        <v>0.53199999999999981</v>
      </c>
      <c r="I1347" s="2">
        <f>'Moving Avg'!H1347</f>
        <v>0.49794999999999967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  <c r="M1347" s="7">
        <f t="shared" si="210"/>
        <v>25</v>
      </c>
      <c r="N1347" s="7">
        <f t="shared" si="211"/>
        <v>45</v>
      </c>
      <c r="O1347" s="7">
        <f t="shared" si="212"/>
        <v>0</v>
      </c>
      <c r="P1347" s="7">
        <f t="shared" si="213"/>
        <v>83.5</v>
      </c>
      <c r="Q1347" s="8">
        <f t="shared" ref="Q1347:Q1410" si="214">0.35*M1347+N1347*0.35+O1347*0.15+P1347*0.15</f>
        <v>37.024999999999999</v>
      </c>
      <c r="R1347" s="8">
        <f t="shared" ref="R1347:R1410" si="215">M1347*0.2+N1347*0.2+O1347*0.35+P1347*0.25</f>
        <v>34.875</v>
      </c>
      <c r="S1347" s="8">
        <f t="shared" ref="S1347:S1410" si="216">M1347*0.15+N1347*0.15+O1347*0.25+P1347*0.45</f>
        <v>48.075000000000003</v>
      </c>
      <c r="T1347" s="8">
        <f t="shared" ref="T1347:T1410" si="217">0.25*SUM(M1347:P1347)</f>
        <v>38.375</v>
      </c>
      <c r="U1347" s="7">
        <f t="shared" ref="U1347:U1410" si="218">SUM(Q1347:S1347)/3</f>
        <v>39.991666666666667</v>
      </c>
      <c r="V1347" s="7">
        <f t="shared" ref="V1347:V1410" si="219">SUM(Q1347:T1347)/4</f>
        <v>39.587500000000006</v>
      </c>
    </row>
    <row r="1348" spans="1:22" ht="13.5" x14ac:dyDescent="0.25">
      <c r="A1348" s="3">
        <f>RSI!A1348</f>
        <v>44273</v>
      </c>
      <c r="B1348" s="2">
        <f>RSI!B1348</f>
        <v>0.5</v>
      </c>
      <c r="C1348" s="2">
        <f>RSI!I1348</f>
        <v>47.112713255820559</v>
      </c>
      <c r="D1348" s="2">
        <f>MACD!E1348</f>
        <v>-2.9428673287628104E-3</v>
      </c>
      <c r="E1348" s="2">
        <f>MACD!F1348</f>
        <v>-1.6704695103666976E-3</v>
      </c>
      <c r="F1348" s="2">
        <f>'Moving Avg'!D1348</f>
        <v>0.5</v>
      </c>
      <c r="G1348" s="2">
        <f>'Moving Avg'!F1348</f>
        <v>0.49349999999999994</v>
      </c>
      <c r="H1348" s="2">
        <f>'Moving Avg'!G1348</f>
        <v>0.5299999999999998</v>
      </c>
      <c r="I1348" s="2">
        <f>'Moving Avg'!H1348</f>
        <v>0.49879999999999969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  <c r="M1348" s="7">
        <f t="shared" si="210"/>
        <v>25</v>
      </c>
      <c r="N1348" s="7">
        <f t="shared" si="211"/>
        <v>45</v>
      </c>
      <c r="O1348" s="7">
        <f t="shared" si="212"/>
        <v>50</v>
      </c>
      <c r="P1348" s="7">
        <f t="shared" si="213"/>
        <v>83.5</v>
      </c>
      <c r="Q1348" s="8">
        <f t="shared" si="214"/>
        <v>44.524999999999999</v>
      </c>
      <c r="R1348" s="8">
        <f t="shared" si="215"/>
        <v>52.375</v>
      </c>
      <c r="S1348" s="8">
        <f t="shared" si="216"/>
        <v>60.575000000000003</v>
      </c>
      <c r="T1348" s="8">
        <f t="shared" si="217"/>
        <v>50.875</v>
      </c>
      <c r="U1348" s="7">
        <f t="shared" si="218"/>
        <v>52.491666666666674</v>
      </c>
      <c r="V1348" s="7">
        <f t="shared" si="219"/>
        <v>52.087500000000006</v>
      </c>
    </row>
    <row r="1349" spans="1:22" ht="13.5" x14ac:dyDescent="0.25">
      <c r="A1349" s="3">
        <f>RSI!A1349</f>
        <v>44274</v>
      </c>
      <c r="B1349" s="2">
        <f>RSI!B1349</f>
        <v>0.5</v>
      </c>
      <c r="C1349" s="2">
        <f>RSI!I1349</f>
        <v>47.112713255820566</v>
      </c>
      <c r="D1349" s="2">
        <f>MACD!E1349</f>
        <v>-2.8691722800913144E-3</v>
      </c>
      <c r="E1349" s="2">
        <f>MACD!F1349</f>
        <v>-1.9102100643116212E-3</v>
      </c>
      <c r="F1349" s="2">
        <f>'Moving Avg'!D1349</f>
        <v>0.5</v>
      </c>
      <c r="G1349" s="2">
        <f>'Moving Avg'!F1349</f>
        <v>0.49399999999999994</v>
      </c>
      <c r="H1349" s="2">
        <f>'Moving Avg'!G1349</f>
        <v>0.52819999999999978</v>
      </c>
      <c r="I1349" s="2">
        <f>'Moving Avg'!H1349</f>
        <v>0.49964999999999971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  <c r="M1349" s="7">
        <f t="shared" si="210"/>
        <v>25</v>
      </c>
      <c r="N1349" s="7">
        <f t="shared" si="211"/>
        <v>45</v>
      </c>
      <c r="O1349" s="7">
        <f t="shared" si="212"/>
        <v>50</v>
      </c>
      <c r="P1349" s="7">
        <f t="shared" si="213"/>
        <v>33</v>
      </c>
      <c r="Q1349" s="8">
        <f t="shared" si="214"/>
        <v>36.950000000000003</v>
      </c>
      <c r="R1349" s="8">
        <f t="shared" si="215"/>
        <v>39.75</v>
      </c>
      <c r="S1349" s="8">
        <f t="shared" si="216"/>
        <v>37.85</v>
      </c>
      <c r="T1349" s="8">
        <f t="shared" si="217"/>
        <v>38.25</v>
      </c>
      <c r="U1349" s="7">
        <f t="shared" si="218"/>
        <v>38.183333333333337</v>
      </c>
      <c r="V1349" s="7">
        <f t="shared" si="219"/>
        <v>38.200000000000003</v>
      </c>
    </row>
    <row r="1350" spans="1:22" ht="13.5" x14ac:dyDescent="0.25">
      <c r="A1350" s="3">
        <f>RSI!A1350</f>
        <v>44277</v>
      </c>
      <c r="B1350" s="2">
        <f>RSI!B1350</f>
        <v>0.5</v>
      </c>
      <c r="C1350" s="2">
        <f>RSI!I1350</f>
        <v>47.112713255820552</v>
      </c>
      <c r="D1350" s="2">
        <f>MACD!E1350</f>
        <v>-2.7787368740940233E-3</v>
      </c>
      <c r="E1350" s="2">
        <f>MACD!F1350</f>
        <v>-2.0839154262681015E-3</v>
      </c>
      <c r="F1350" s="2">
        <f>'Moving Avg'!D1350</f>
        <v>0.5</v>
      </c>
      <c r="G1350" s="2">
        <f>'Moving Avg'!F1350</f>
        <v>0.49449999999999994</v>
      </c>
      <c r="H1350" s="2">
        <f>'Moving Avg'!G1350</f>
        <v>0.52659999999999985</v>
      </c>
      <c r="I1350" s="2">
        <f>'Moving Avg'!H1350</f>
        <v>0.50049999999999972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  <c r="M1350" s="7">
        <f t="shared" si="210"/>
        <v>25</v>
      </c>
      <c r="N1350" s="7">
        <f t="shared" si="211"/>
        <v>45</v>
      </c>
      <c r="O1350" s="7">
        <f t="shared" si="212"/>
        <v>0</v>
      </c>
      <c r="P1350" s="7">
        <f t="shared" si="213"/>
        <v>33</v>
      </c>
      <c r="Q1350" s="8">
        <f t="shared" si="214"/>
        <v>29.45</v>
      </c>
      <c r="R1350" s="8">
        <f t="shared" si="215"/>
        <v>22.25</v>
      </c>
      <c r="S1350" s="8">
        <f t="shared" si="216"/>
        <v>25.35</v>
      </c>
      <c r="T1350" s="8">
        <f t="shared" si="217"/>
        <v>25.75</v>
      </c>
      <c r="U1350" s="7">
        <f t="shared" si="218"/>
        <v>25.683333333333337</v>
      </c>
      <c r="V1350" s="7">
        <f t="shared" si="219"/>
        <v>25.700000000000003</v>
      </c>
    </row>
    <row r="1351" spans="1:22" ht="13.5" x14ac:dyDescent="0.25">
      <c r="A1351" s="3">
        <f>RSI!A1351</f>
        <v>44278</v>
      </c>
      <c r="B1351" s="2">
        <f>RSI!B1351</f>
        <v>0.49</v>
      </c>
      <c r="C1351" s="2">
        <f>RSI!I1351</f>
        <v>41.983814871564924</v>
      </c>
      <c r="D1351" s="2">
        <f>MACD!E1351</f>
        <v>-3.4739372041634464E-3</v>
      </c>
      <c r="E1351" s="2">
        <f>MACD!F1351</f>
        <v>-2.3619197818471709E-3</v>
      </c>
      <c r="F1351" s="2">
        <f>'Moving Avg'!D1351</f>
        <v>0.49800000000000005</v>
      </c>
      <c r="G1351" s="2">
        <f>'Moving Avg'!F1351</f>
        <v>0.49450000000000005</v>
      </c>
      <c r="H1351" s="2">
        <f>'Moving Avg'!G1351</f>
        <v>0.52439999999999987</v>
      </c>
      <c r="I1351" s="2">
        <f>'Moving Avg'!H1351</f>
        <v>0.50129999999999963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45</v>
      </c>
      <c r="O1351" s="7">
        <f t="shared" si="212"/>
        <v>0</v>
      </c>
      <c r="P1351" s="7">
        <f t="shared" si="213"/>
        <v>16.5</v>
      </c>
      <c r="Q1351" s="8">
        <f t="shared" si="214"/>
        <v>26.975000000000001</v>
      </c>
      <c r="R1351" s="8">
        <f t="shared" si="215"/>
        <v>18.125</v>
      </c>
      <c r="S1351" s="8">
        <f t="shared" si="216"/>
        <v>17.925000000000001</v>
      </c>
      <c r="T1351" s="8">
        <f t="shared" si="217"/>
        <v>21.625</v>
      </c>
      <c r="U1351" s="7">
        <f t="shared" si="218"/>
        <v>21.008333333333336</v>
      </c>
      <c r="V1351" s="7">
        <f t="shared" si="219"/>
        <v>21.162500000000001</v>
      </c>
    </row>
    <row r="1352" spans="1:22" ht="13.5" x14ac:dyDescent="0.25">
      <c r="A1352" s="3">
        <f>RSI!A1352</f>
        <v>44279</v>
      </c>
      <c r="B1352" s="2">
        <f>RSI!B1352</f>
        <v>0.49</v>
      </c>
      <c r="C1352" s="2">
        <f>RSI!I1352</f>
        <v>41.983814871564924</v>
      </c>
      <c r="D1352" s="2">
        <f>MACD!E1352</f>
        <v>-7.0559438763926341E-3</v>
      </c>
      <c r="E1352" s="2">
        <f>MACD!F1352</f>
        <v>-3.3007246007562639E-3</v>
      </c>
      <c r="F1352" s="2">
        <f>'Moving Avg'!D1352</f>
        <v>0.496</v>
      </c>
      <c r="G1352" s="2">
        <f>'Moving Avg'!F1352</f>
        <v>0.4955</v>
      </c>
      <c r="H1352" s="2">
        <f>'Moving Avg'!G1352</f>
        <v>0.52239999999999986</v>
      </c>
      <c r="I1352" s="2">
        <f>'Moving Avg'!H1352</f>
        <v>0.50209999999999977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  <c r="M1352" s="7">
        <f t="shared" si="210"/>
        <v>25</v>
      </c>
      <c r="N1352" s="7">
        <f t="shared" si="211"/>
        <v>45</v>
      </c>
      <c r="O1352" s="7">
        <f t="shared" si="212"/>
        <v>0</v>
      </c>
      <c r="P1352" s="7">
        <f t="shared" si="213"/>
        <v>16.5</v>
      </c>
      <c r="Q1352" s="8">
        <f t="shared" si="214"/>
        <v>26.975000000000001</v>
      </c>
      <c r="R1352" s="8">
        <f t="shared" si="215"/>
        <v>18.125</v>
      </c>
      <c r="S1352" s="8">
        <f t="shared" si="216"/>
        <v>17.925000000000001</v>
      </c>
      <c r="T1352" s="8">
        <f t="shared" si="217"/>
        <v>21.625</v>
      </c>
      <c r="U1352" s="7">
        <f t="shared" si="218"/>
        <v>21.008333333333336</v>
      </c>
      <c r="V1352" s="7">
        <f t="shared" si="219"/>
        <v>21.162500000000001</v>
      </c>
    </row>
    <row r="1353" spans="1:22" ht="13.5" x14ac:dyDescent="0.25">
      <c r="A1353" s="3">
        <f>RSI!A1353</f>
        <v>44280</v>
      </c>
      <c r="B1353" s="2">
        <f>RSI!B1353</f>
        <v>0.49</v>
      </c>
      <c r="C1353" s="2">
        <f>RSI!I1353</f>
        <v>41.983814871564924</v>
      </c>
      <c r="D1353" s="2">
        <f>MACD!E1353</f>
        <v>-8.4714084329666206E-3</v>
      </c>
      <c r="E1353" s="2">
        <f>MACD!F1353</f>
        <v>-4.3348613671983357E-3</v>
      </c>
      <c r="F1353" s="2">
        <f>'Moving Avg'!D1353</f>
        <v>0.49399999999999994</v>
      </c>
      <c r="G1353" s="2">
        <f>'Moving Avg'!F1353</f>
        <v>0.4955</v>
      </c>
      <c r="H1353" s="2">
        <f>'Moving Avg'!G1353</f>
        <v>0.52059999999999984</v>
      </c>
      <c r="I1353" s="2">
        <f>'Moving Avg'!H1353</f>
        <v>0.50289999999999968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  <c r="M1353" s="7">
        <f t="shared" si="210"/>
        <v>25</v>
      </c>
      <c r="N1353" s="7">
        <f t="shared" si="211"/>
        <v>45</v>
      </c>
      <c r="O1353" s="7">
        <f t="shared" si="212"/>
        <v>0</v>
      </c>
      <c r="P1353" s="7">
        <f t="shared" si="213"/>
        <v>16.5</v>
      </c>
      <c r="Q1353" s="8">
        <f t="shared" si="214"/>
        <v>26.975000000000001</v>
      </c>
      <c r="R1353" s="8">
        <f t="shared" si="215"/>
        <v>18.125</v>
      </c>
      <c r="S1353" s="8">
        <f t="shared" si="216"/>
        <v>17.925000000000001</v>
      </c>
      <c r="T1353" s="8">
        <f t="shared" si="217"/>
        <v>21.625</v>
      </c>
      <c r="U1353" s="7">
        <f t="shared" si="218"/>
        <v>21.008333333333336</v>
      </c>
      <c r="V1353" s="7">
        <f t="shared" si="219"/>
        <v>21.162500000000001</v>
      </c>
    </row>
    <row r="1354" spans="1:22" ht="13.5" x14ac:dyDescent="0.25">
      <c r="A1354" s="3">
        <f>RSI!A1354</f>
        <v>44281</v>
      </c>
      <c r="B1354" s="2">
        <f>RSI!B1354</f>
        <v>0.49</v>
      </c>
      <c r="C1354" s="2">
        <f>RSI!I1354</f>
        <v>41.983814871564917</v>
      </c>
      <c r="D1354" s="2">
        <f>MACD!E1354</f>
        <v>-6.5208874054052957E-3</v>
      </c>
      <c r="E1354" s="2">
        <f>MACD!F1354</f>
        <v>-4.7720665748397281E-3</v>
      </c>
      <c r="F1354" s="2">
        <f>'Moving Avg'!D1354</f>
        <v>0.49199999999999999</v>
      </c>
      <c r="G1354" s="2">
        <f>'Moving Avg'!F1354</f>
        <v>0.4955</v>
      </c>
      <c r="H1354" s="2">
        <f>'Moving Avg'!G1354</f>
        <v>0.51919999999999988</v>
      </c>
      <c r="I1354" s="2">
        <f>'Moving Avg'!H1354</f>
        <v>0.50369999999999981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  <c r="M1354" s="7">
        <f t="shared" si="210"/>
        <v>25</v>
      </c>
      <c r="N1354" s="7">
        <f t="shared" si="211"/>
        <v>45</v>
      </c>
      <c r="O1354" s="7">
        <f t="shared" si="212"/>
        <v>0</v>
      </c>
      <c r="P1354" s="7">
        <f t="shared" si="213"/>
        <v>16.5</v>
      </c>
      <c r="Q1354" s="8">
        <f t="shared" si="214"/>
        <v>26.975000000000001</v>
      </c>
      <c r="R1354" s="8">
        <f t="shared" si="215"/>
        <v>18.125</v>
      </c>
      <c r="S1354" s="8">
        <f t="shared" si="216"/>
        <v>17.925000000000001</v>
      </c>
      <c r="T1354" s="8">
        <f t="shared" si="217"/>
        <v>21.625</v>
      </c>
      <c r="U1354" s="7">
        <f t="shared" si="218"/>
        <v>21.008333333333336</v>
      </c>
      <c r="V1354" s="7">
        <f t="shared" si="219"/>
        <v>21.162500000000001</v>
      </c>
    </row>
    <row r="1355" spans="1:22" ht="13.5" x14ac:dyDescent="0.25">
      <c r="A1355" s="3">
        <f>RSI!A1355</f>
        <v>44284</v>
      </c>
      <c r="B1355" s="2">
        <f>RSI!B1355</f>
        <v>0.49</v>
      </c>
      <c r="C1355" s="2">
        <f>RSI!I1355</f>
        <v>41.983814871564917</v>
      </c>
      <c r="D1355" s="2">
        <f>MACD!E1355</f>
        <v>-4.804429194006421E-3</v>
      </c>
      <c r="E1355" s="2">
        <f>MACD!F1355</f>
        <v>-4.7785390986730672E-3</v>
      </c>
      <c r="F1355" s="2">
        <f>'Moving Avg'!D1355</f>
        <v>0.49000000000000005</v>
      </c>
      <c r="G1355" s="2">
        <f>'Moving Avg'!F1355</f>
        <v>0.4955</v>
      </c>
      <c r="H1355" s="2">
        <f>'Moving Avg'!G1355</f>
        <v>0.51779999999999982</v>
      </c>
      <c r="I1355" s="2">
        <f>'Moving Avg'!H1355</f>
        <v>0.50449999999999973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25</v>
      </c>
      <c r="N1355" s="7">
        <f t="shared" si="211"/>
        <v>45</v>
      </c>
      <c r="O1355" s="7">
        <f t="shared" si="212"/>
        <v>0</v>
      </c>
      <c r="P1355" s="7">
        <f t="shared" si="213"/>
        <v>16.5</v>
      </c>
      <c r="Q1355" s="8">
        <f t="shared" si="214"/>
        <v>26.975000000000001</v>
      </c>
      <c r="R1355" s="8">
        <f t="shared" si="215"/>
        <v>18.125</v>
      </c>
      <c r="S1355" s="8">
        <f t="shared" si="216"/>
        <v>17.925000000000001</v>
      </c>
      <c r="T1355" s="8">
        <f t="shared" si="217"/>
        <v>21.625</v>
      </c>
      <c r="U1355" s="7">
        <f t="shared" si="218"/>
        <v>21.008333333333336</v>
      </c>
      <c r="V1355" s="7">
        <f t="shared" si="219"/>
        <v>21.162500000000001</v>
      </c>
    </row>
    <row r="1356" spans="1:22" ht="13.5" x14ac:dyDescent="0.25">
      <c r="A1356" s="3">
        <f>RSI!A1356</f>
        <v>44285</v>
      </c>
      <c r="B1356" s="2">
        <f>RSI!B1356</f>
        <v>0.49</v>
      </c>
      <c r="C1356" s="2">
        <f>RSI!I1356</f>
        <v>41.983814871564917</v>
      </c>
      <c r="D1356" s="2">
        <f>MACD!E1356</f>
        <v>-3.2909143082209269E-3</v>
      </c>
      <c r="E1356" s="2">
        <f>MACD!F1356</f>
        <v>-4.4810141405826395E-3</v>
      </c>
      <c r="F1356" s="2">
        <f>'Moving Avg'!D1356</f>
        <v>0.49000000000000005</v>
      </c>
      <c r="G1356" s="2">
        <f>'Moving Avg'!F1356</f>
        <v>0.49450000000000005</v>
      </c>
      <c r="H1356" s="2">
        <f>'Moving Avg'!G1356</f>
        <v>0.51619999999999988</v>
      </c>
      <c r="I1356" s="2">
        <f>'Moving Avg'!H1356</f>
        <v>0.50529999999999975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  <c r="M1356" s="7">
        <f t="shared" si="210"/>
        <v>25</v>
      </c>
      <c r="N1356" s="7">
        <f t="shared" si="211"/>
        <v>0</v>
      </c>
      <c r="O1356" s="7">
        <f t="shared" si="212"/>
        <v>0</v>
      </c>
      <c r="P1356" s="7">
        <f t="shared" si="213"/>
        <v>33</v>
      </c>
      <c r="Q1356" s="8">
        <f t="shared" si="214"/>
        <v>13.7</v>
      </c>
      <c r="R1356" s="8">
        <f t="shared" si="215"/>
        <v>13.25</v>
      </c>
      <c r="S1356" s="8">
        <f t="shared" si="216"/>
        <v>18.600000000000001</v>
      </c>
      <c r="T1356" s="8">
        <f t="shared" si="217"/>
        <v>14.5</v>
      </c>
      <c r="U1356" s="7">
        <f t="shared" si="218"/>
        <v>15.183333333333332</v>
      </c>
      <c r="V1356" s="7">
        <f t="shared" si="219"/>
        <v>15.012499999999999</v>
      </c>
    </row>
    <row r="1357" spans="1:22" ht="13.5" x14ac:dyDescent="0.25">
      <c r="A1357" s="3">
        <f>RSI!A1357</f>
        <v>44286</v>
      </c>
      <c r="B1357" s="2">
        <f>RSI!B1357</f>
        <v>0.49</v>
      </c>
      <c r="C1357" s="2">
        <f>RSI!I1357</f>
        <v>41.983814871564924</v>
      </c>
      <c r="D1357" s="2">
        <f>MACD!E1357</f>
        <v>-1.9536486363579963E-3</v>
      </c>
      <c r="E1357" s="2">
        <f>MACD!F1357</f>
        <v>-3.9755410397377114E-3</v>
      </c>
      <c r="F1357" s="2">
        <f>'Moving Avg'!D1357</f>
        <v>0.49000000000000005</v>
      </c>
      <c r="G1357" s="2">
        <f>'Moving Avg'!F1357</f>
        <v>0.49350000000000005</v>
      </c>
      <c r="H1357" s="2">
        <f>'Moving Avg'!G1357</f>
        <v>0.5147999999999997</v>
      </c>
      <c r="I1357" s="2">
        <f>'Moving Avg'!H1357</f>
        <v>0.50609999999999966</v>
      </c>
      <c r="J1357" s="5" t="str">
        <f>OBV!F1357</f>
        <v>NEUTRAL</v>
      </c>
      <c r="K1357" s="5" t="str">
        <f>OBV!G1357</f>
        <v>NEUTRAL</v>
      </c>
      <c r="L1357" s="5" t="str">
        <f>OBV!H1357</f>
        <v>NEUTRAL</v>
      </c>
      <c r="M1357" s="7">
        <f t="shared" si="210"/>
        <v>25</v>
      </c>
      <c r="N1357" s="7">
        <f t="shared" si="211"/>
        <v>0</v>
      </c>
      <c r="O1357" s="7">
        <f t="shared" si="212"/>
        <v>0</v>
      </c>
      <c r="P1357" s="7">
        <f t="shared" si="213"/>
        <v>33</v>
      </c>
      <c r="Q1357" s="8">
        <f t="shared" si="214"/>
        <v>13.7</v>
      </c>
      <c r="R1357" s="8">
        <f t="shared" si="215"/>
        <v>13.25</v>
      </c>
      <c r="S1357" s="8">
        <f t="shared" si="216"/>
        <v>18.600000000000001</v>
      </c>
      <c r="T1357" s="8">
        <f t="shared" si="217"/>
        <v>14.5</v>
      </c>
      <c r="U1357" s="7">
        <f t="shared" si="218"/>
        <v>15.183333333333332</v>
      </c>
      <c r="V1357" s="7">
        <f t="shared" si="219"/>
        <v>15.012499999999999</v>
      </c>
    </row>
    <row r="1358" spans="1:22" ht="13.5" x14ac:dyDescent="0.25">
      <c r="A1358" s="3">
        <f>RSI!A1358</f>
        <v>44287</v>
      </c>
      <c r="B1358" s="2">
        <f>RSI!B1358</f>
        <v>0.49</v>
      </c>
      <c r="C1358" s="2">
        <f>RSI!I1358</f>
        <v>41.983814871564917</v>
      </c>
      <c r="D1358" s="2">
        <f>MACD!E1358</f>
        <v>-7.6970945029603E-4</v>
      </c>
      <c r="E1358" s="2">
        <f>MACD!F1358</f>
        <v>-3.3343747218493752E-3</v>
      </c>
      <c r="F1358" s="2">
        <f>'Moving Avg'!D1358</f>
        <v>0.49000000000000005</v>
      </c>
      <c r="G1358" s="2">
        <f>'Moving Avg'!F1358</f>
        <v>0.49300000000000005</v>
      </c>
      <c r="H1358" s="2">
        <f>'Moving Avg'!G1358</f>
        <v>0.51299999999999968</v>
      </c>
      <c r="I1358" s="2">
        <f>'Moving Avg'!H1358</f>
        <v>0.50684999999999969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  <c r="M1358" s="7">
        <f t="shared" si="210"/>
        <v>25</v>
      </c>
      <c r="N1358" s="7">
        <f t="shared" si="211"/>
        <v>0</v>
      </c>
      <c r="O1358" s="7">
        <f t="shared" si="212"/>
        <v>0</v>
      </c>
      <c r="P1358" s="7">
        <f t="shared" si="213"/>
        <v>33</v>
      </c>
      <c r="Q1358" s="8">
        <f t="shared" si="214"/>
        <v>13.7</v>
      </c>
      <c r="R1358" s="8">
        <f t="shared" si="215"/>
        <v>13.25</v>
      </c>
      <c r="S1358" s="8">
        <f t="shared" si="216"/>
        <v>18.600000000000001</v>
      </c>
      <c r="T1358" s="8">
        <f t="shared" si="217"/>
        <v>14.5</v>
      </c>
      <c r="U1358" s="7">
        <f t="shared" si="218"/>
        <v>15.183333333333332</v>
      </c>
      <c r="V1358" s="7">
        <f t="shared" si="219"/>
        <v>15.012499999999999</v>
      </c>
    </row>
    <row r="1359" spans="1:22" ht="13.5" x14ac:dyDescent="0.25">
      <c r="A1359" s="3">
        <f>RSI!A1359</f>
        <v>44288</v>
      </c>
      <c r="B1359" s="2">
        <f>RSI!B1359</f>
        <v>0.48</v>
      </c>
      <c r="C1359" s="2">
        <f>RSI!I1359</f>
        <v>35.075563894345308</v>
      </c>
      <c r="D1359" s="2">
        <f>MACD!E1359</f>
        <v>1.0213507034595448E-3</v>
      </c>
      <c r="E1359" s="2">
        <f>MACD!F1359</f>
        <v>-2.4632296367875913E-3</v>
      </c>
      <c r="F1359" s="2">
        <f>'Moving Avg'!D1359</f>
        <v>0.48799999999999999</v>
      </c>
      <c r="G1359" s="2">
        <f>'Moving Avg'!F1359</f>
        <v>0.4920000000000001</v>
      </c>
      <c r="H1359" s="2">
        <f>'Moving Avg'!G1359</f>
        <v>0.51099999999999968</v>
      </c>
      <c r="I1359" s="2">
        <f>'Moving Avg'!H1359</f>
        <v>0.50749999999999973</v>
      </c>
      <c r="J1359" s="5" t="str">
        <f>OBV!F1359</f>
        <v>BEARISH</v>
      </c>
      <c r="K1359" s="5" t="str">
        <f>OBV!G1359</f>
        <v>STRONG</v>
      </c>
      <c r="L1359" s="5" t="str">
        <f>OBV!H1359</f>
        <v>CONFIRMED BEARISH</v>
      </c>
      <c r="M1359" s="7">
        <f t="shared" si="210"/>
        <v>25</v>
      </c>
      <c r="N1359" s="7">
        <f t="shared" si="211"/>
        <v>0</v>
      </c>
      <c r="O1359" s="7">
        <f t="shared" si="212"/>
        <v>0</v>
      </c>
      <c r="P1359" s="7">
        <f t="shared" si="213"/>
        <v>33</v>
      </c>
      <c r="Q1359" s="8">
        <f t="shared" si="214"/>
        <v>13.7</v>
      </c>
      <c r="R1359" s="8">
        <f t="shared" si="215"/>
        <v>13.25</v>
      </c>
      <c r="S1359" s="8">
        <f t="shared" si="216"/>
        <v>18.600000000000001</v>
      </c>
      <c r="T1359" s="8">
        <f t="shared" si="217"/>
        <v>14.5</v>
      </c>
      <c r="U1359" s="7">
        <f t="shared" si="218"/>
        <v>15.183333333333332</v>
      </c>
      <c r="V1359" s="7">
        <f t="shared" si="219"/>
        <v>15.012499999999999</v>
      </c>
    </row>
    <row r="1360" spans="1:22" ht="13.5" x14ac:dyDescent="0.25">
      <c r="A1360" s="3">
        <f>RSI!A1360</f>
        <v>44291</v>
      </c>
      <c r="B1360" s="2">
        <f>RSI!B1360</f>
        <v>0.46</v>
      </c>
      <c r="C1360" s="2">
        <f>RSI!I1360</f>
        <v>25.897380589564023</v>
      </c>
      <c r="D1360" s="2">
        <f>MACD!E1360</f>
        <v>4.1223653458212217E-3</v>
      </c>
      <c r="E1360" s="2">
        <f>MACD!F1360</f>
        <v>-1.1461106402658287E-3</v>
      </c>
      <c r="F1360" s="2">
        <f>'Moving Avg'!D1360</f>
        <v>0.48200000000000004</v>
      </c>
      <c r="G1360" s="2">
        <f>'Moving Avg'!F1360</f>
        <v>0.4900000000000001</v>
      </c>
      <c r="H1360" s="2">
        <f>'Moving Avg'!G1360</f>
        <v>0.50859999999999983</v>
      </c>
      <c r="I1360" s="2">
        <f>'Moving Avg'!H1360</f>
        <v>0.50794999999999968</v>
      </c>
      <c r="J1360" s="5" t="str">
        <f>OBV!F1360</f>
        <v>BEARISH</v>
      </c>
      <c r="K1360" s="5" t="str">
        <f>OBV!G1360</f>
        <v>STRONG</v>
      </c>
      <c r="L1360" s="5" t="str">
        <f>OBV!H1360</f>
        <v>CONFIRMED BEARISH</v>
      </c>
      <c r="M1360" s="7">
        <f t="shared" si="210"/>
        <v>50</v>
      </c>
      <c r="N1360" s="7">
        <f t="shared" si="211"/>
        <v>0</v>
      </c>
      <c r="O1360" s="7">
        <f t="shared" si="212"/>
        <v>0</v>
      </c>
      <c r="P1360" s="7">
        <f t="shared" si="213"/>
        <v>33</v>
      </c>
      <c r="Q1360" s="8">
        <f t="shared" si="214"/>
        <v>22.45</v>
      </c>
      <c r="R1360" s="8">
        <f t="shared" si="215"/>
        <v>18.25</v>
      </c>
      <c r="S1360" s="8">
        <f t="shared" si="216"/>
        <v>22.35</v>
      </c>
      <c r="T1360" s="8">
        <f t="shared" si="217"/>
        <v>20.75</v>
      </c>
      <c r="U1360" s="7">
        <f t="shared" si="218"/>
        <v>21.016666666666669</v>
      </c>
      <c r="V1360" s="7">
        <f t="shared" si="219"/>
        <v>20.950000000000003</v>
      </c>
    </row>
    <row r="1361" spans="1:22" ht="13.5" x14ac:dyDescent="0.25">
      <c r="A1361" s="3">
        <f>RSI!A1361</f>
        <v>44292</v>
      </c>
      <c r="B1361" s="2">
        <f>RSI!B1361</f>
        <v>0.47</v>
      </c>
      <c r="C1361" s="2">
        <f>RSI!I1361</f>
        <v>35.04890108026548</v>
      </c>
      <c r="D1361" s="2">
        <f>MACD!E1361</f>
        <v>4.6815948764940551E-3</v>
      </c>
      <c r="E1361" s="2">
        <f>MACD!F1361</f>
        <v>1.9430463086148064E-5</v>
      </c>
      <c r="F1361" s="2">
        <f>'Moving Avg'!D1361</f>
        <v>0.47799999999999992</v>
      </c>
      <c r="G1361" s="2">
        <f>'Moving Avg'!F1361</f>
        <v>0.48900000000000016</v>
      </c>
      <c r="H1361" s="2">
        <f>'Moving Avg'!G1361</f>
        <v>0.50639999999999974</v>
      </c>
      <c r="I1361" s="2">
        <f>'Moving Avg'!H1361</f>
        <v>0.50834999999999964</v>
      </c>
      <c r="J1361" s="5" t="str">
        <f>OBV!F1361</f>
        <v>BEARISH</v>
      </c>
      <c r="K1361" s="5" t="str">
        <f>OBV!G1361</f>
        <v>STRONG</v>
      </c>
      <c r="L1361" s="5" t="str">
        <f>OBV!H1361</f>
        <v>CONFIRMED BEARISH</v>
      </c>
      <c r="M1361" s="7">
        <f t="shared" si="210"/>
        <v>25</v>
      </c>
      <c r="N1361" s="7">
        <f t="shared" si="211"/>
        <v>0</v>
      </c>
      <c r="O1361" s="7">
        <f t="shared" si="212"/>
        <v>0</v>
      </c>
      <c r="P1361" s="7">
        <f t="shared" si="213"/>
        <v>33</v>
      </c>
      <c r="Q1361" s="8">
        <f t="shared" si="214"/>
        <v>13.7</v>
      </c>
      <c r="R1361" s="8">
        <f t="shared" si="215"/>
        <v>13.25</v>
      </c>
      <c r="S1361" s="8">
        <f t="shared" si="216"/>
        <v>18.600000000000001</v>
      </c>
      <c r="T1361" s="8">
        <f t="shared" si="217"/>
        <v>14.5</v>
      </c>
      <c r="U1361" s="7">
        <f t="shared" si="218"/>
        <v>15.183333333333332</v>
      </c>
      <c r="V1361" s="7">
        <f t="shared" si="219"/>
        <v>15.012499999999999</v>
      </c>
    </row>
    <row r="1362" spans="1:22" ht="13.5" x14ac:dyDescent="0.25">
      <c r="A1362" s="3">
        <f>RSI!A1362</f>
        <v>44293</v>
      </c>
      <c r="B1362" s="2">
        <f>RSI!B1362</f>
        <v>0.45</v>
      </c>
      <c r="C1362" s="2">
        <f>RSI!I1362</f>
        <v>27.684853239782555</v>
      </c>
      <c r="D1362" s="2">
        <f>MACD!E1362</f>
        <v>6.775787872018435E-3</v>
      </c>
      <c r="E1362" s="2">
        <f>MACD!F1362</f>
        <v>1.3707019448726055E-3</v>
      </c>
      <c r="F1362" s="2">
        <f>'Moving Avg'!D1362</f>
        <v>0.47000000000000003</v>
      </c>
      <c r="G1362" s="2">
        <f>'Moving Avg'!F1362</f>
        <v>0.4880000000000001</v>
      </c>
      <c r="H1362" s="2">
        <f>'Moving Avg'!G1362</f>
        <v>0.5037999999999998</v>
      </c>
      <c r="I1362" s="2">
        <f>'Moving Avg'!H1362</f>
        <v>0.50854999999999961</v>
      </c>
      <c r="J1362" s="5" t="str">
        <f>OBV!F1362</f>
        <v>BEARISH</v>
      </c>
      <c r="K1362" s="5" t="str">
        <f>OBV!G1362</f>
        <v>STRONG</v>
      </c>
      <c r="L1362" s="5" t="str">
        <f>OBV!H1362</f>
        <v>CONFIRMED BEARISH</v>
      </c>
      <c r="M1362" s="7">
        <f t="shared" si="210"/>
        <v>50</v>
      </c>
      <c r="N1362" s="7">
        <f t="shared" si="211"/>
        <v>0</v>
      </c>
      <c r="O1362" s="7">
        <f t="shared" si="212"/>
        <v>0</v>
      </c>
      <c r="P1362" s="7">
        <f t="shared" si="213"/>
        <v>33</v>
      </c>
      <c r="Q1362" s="8">
        <f t="shared" si="214"/>
        <v>22.45</v>
      </c>
      <c r="R1362" s="8">
        <f t="shared" si="215"/>
        <v>18.25</v>
      </c>
      <c r="S1362" s="8">
        <f t="shared" si="216"/>
        <v>22.35</v>
      </c>
      <c r="T1362" s="8">
        <f t="shared" si="217"/>
        <v>20.75</v>
      </c>
      <c r="U1362" s="7">
        <f t="shared" si="218"/>
        <v>21.016666666666669</v>
      </c>
      <c r="V1362" s="7">
        <f t="shared" si="219"/>
        <v>20.950000000000003</v>
      </c>
    </row>
    <row r="1363" spans="1:22" ht="13.5" x14ac:dyDescent="0.25">
      <c r="A1363" s="3">
        <f>RSI!A1363</f>
        <v>44294</v>
      </c>
      <c r="B1363" s="2">
        <f>RSI!B1363</f>
        <v>0.45</v>
      </c>
      <c r="C1363" s="2">
        <f>RSI!I1363</f>
        <v>27.684853239782555</v>
      </c>
      <c r="D1363" s="2">
        <f>MACD!E1363</f>
        <v>8.7951608699703976E-3</v>
      </c>
      <c r="E1363" s="2">
        <f>MACD!F1363</f>
        <v>2.8555937298921641E-3</v>
      </c>
      <c r="F1363" s="2">
        <f>'Moving Avg'!D1363</f>
        <v>0.46200000000000002</v>
      </c>
      <c r="G1363" s="2">
        <f>'Moving Avg'!F1363</f>
        <v>0.4865000000000001</v>
      </c>
      <c r="H1363" s="2">
        <f>'Moving Avg'!G1363</f>
        <v>0.50119999999999987</v>
      </c>
      <c r="I1363" s="2">
        <f>'Moving Avg'!H1363</f>
        <v>0.50864999999999971</v>
      </c>
      <c r="J1363" s="5" t="str">
        <f>OBV!F1363</f>
        <v>BEARISH</v>
      </c>
      <c r="K1363" s="5" t="str">
        <f>OBV!G1363</f>
        <v>STRONG</v>
      </c>
      <c r="L1363" s="5" t="str">
        <f>OBV!H1363</f>
        <v>CONFIRMED BEARISH</v>
      </c>
      <c r="M1363" s="7">
        <f t="shared" si="210"/>
        <v>50</v>
      </c>
      <c r="N1363" s="7">
        <f t="shared" si="211"/>
        <v>0</v>
      </c>
      <c r="O1363" s="7">
        <f t="shared" si="212"/>
        <v>0</v>
      </c>
      <c r="P1363" s="7">
        <f t="shared" si="213"/>
        <v>33</v>
      </c>
      <c r="Q1363" s="8">
        <f t="shared" si="214"/>
        <v>22.45</v>
      </c>
      <c r="R1363" s="8">
        <f t="shared" si="215"/>
        <v>18.25</v>
      </c>
      <c r="S1363" s="8">
        <f t="shared" si="216"/>
        <v>22.35</v>
      </c>
      <c r="T1363" s="8">
        <f t="shared" si="217"/>
        <v>20.75</v>
      </c>
      <c r="U1363" s="7">
        <f t="shared" si="218"/>
        <v>21.016666666666669</v>
      </c>
      <c r="V1363" s="7">
        <f t="shared" si="219"/>
        <v>20.950000000000003</v>
      </c>
    </row>
    <row r="1364" spans="1:22" ht="13.5" x14ac:dyDescent="0.25">
      <c r="A1364" s="3">
        <f>RSI!A1364</f>
        <v>44298</v>
      </c>
      <c r="B1364" s="2">
        <f>RSI!B1364</f>
        <v>0.46</v>
      </c>
      <c r="C1364" s="2">
        <f>RSI!I1364</f>
        <v>35.538671033048786</v>
      </c>
      <c r="D1364" s="2">
        <f>MACD!E1364</f>
        <v>9.9921606732664148E-3</v>
      </c>
      <c r="E1364" s="2">
        <f>MACD!F1364</f>
        <v>4.2829071185670146E-3</v>
      </c>
      <c r="F1364" s="2">
        <f>'Moving Avg'!D1364</f>
        <v>0.45800000000000002</v>
      </c>
      <c r="G1364" s="2">
        <f>'Moving Avg'!F1364</f>
        <v>0.48450000000000004</v>
      </c>
      <c r="H1364" s="2">
        <f>'Moving Avg'!G1364</f>
        <v>0.4987999999999998</v>
      </c>
      <c r="I1364" s="2">
        <f>'Moving Avg'!H1364</f>
        <v>0.5086999999999996</v>
      </c>
      <c r="J1364" s="5" t="str">
        <f>OBV!F1364</f>
        <v>BEARISH</v>
      </c>
      <c r="K1364" s="5" t="str">
        <f>OBV!G1364</f>
        <v>STRONG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0</v>
      </c>
      <c r="P1364" s="7">
        <f t="shared" si="213"/>
        <v>33</v>
      </c>
      <c r="Q1364" s="8">
        <f t="shared" si="214"/>
        <v>13.7</v>
      </c>
      <c r="R1364" s="8">
        <f t="shared" si="215"/>
        <v>13.25</v>
      </c>
      <c r="S1364" s="8">
        <f t="shared" si="216"/>
        <v>18.600000000000001</v>
      </c>
      <c r="T1364" s="8">
        <f t="shared" si="217"/>
        <v>14.5</v>
      </c>
      <c r="U1364" s="7">
        <f t="shared" si="218"/>
        <v>15.183333333333332</v>
      </c>
      <c r="V1364" s="7">
        <f t="shared" si="219"/>
        <v>15.012499999999999</v>
      </c>
    </row>
    <row r="1365" spans="1:22" ht="13.5" x14ac:dyDescent="0.25">
      <c r="A1365" s="3">
        <f>RSI!A1365</f>
        <v>44299</v>
      </c>
      <c r="B1365" s="2">
        <f>RSI!B1365</f>
        <v>0.45</v>
      </c>
      <c r="C1365" s="2">
        <f>RSI!I1365</f>
        <v>31.817326213049739</v>
      </c>
      <c r="D1365" s="2">
        <f>MACD!E1365</f>
        <v>1.189873133769187E-2</v>
      </c>
      <c r="E1365" s="2">
        <f>MACD!F1365</f>
        <v>5.8060719623919859E-3</v>
      </c>
      <c r="F1365" s="2">
        <f>'Moving Avg'!D1365</f>
        <v>0.45599999999999996</v>
      </c>
      <c r="G1365" s="2">
        <f>'Moving Avg'!F1365</f>
        <v>0.48200000000000004</v>
      </c>
      <c r="H1365" s="2">
        <f>'Moving Avg'!G1365</f>
        <v>0.49619999999999975</v>
      </c>
      <c r="I1365" s="2">
        <f>'Moving Avg'!H1365</f>
        <v>0.5086999999999996</v>
      </c>
      <c r="J1365" s="5" t="str">
        <f>OBV!F1365</f>
        <v>BEARISH</v>
      </c>
      <c r="K1365" s="5" t="str">
        <f>OBV!G1365</f>
        <v>STRONG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33</v>
      </c>
      <c r="Q1365" s="8">
        <f t="shared" si="214"/>
        <v>13.7</v>
      </c>
      <c r="R1365" s="8">
        <f t="shared" si="215"/>
        <v>13.25</v>
      </c>
      <c r="S1365" s="8">
        <f t="shared" si="216"/>
        <v>18.600000000000001</v>
      </c>
      <c r="T1365" s="8">
        <f t="shared" si="217"/>
        <v>14.5</v>
      </c>
      <c r="U1365" s="7">
        <f t="shared" si="218"/>
        <v>15.183333333333332</v>
      </c>
      <c r="V1365" s="7">
        <f t="shared" si="219"/>
        <v>15.012499999999999</v>
      </c>
    </row>
    <row r="1366" spans="1:22" ht="13.5" x14ac:dyDescent="0.25">
      <c r="A1366" s="3">
        <f>RSI!A1366</f>
        <v>44300</v>
      </c>
      <c r="B1366" s="2">
        <f>RSI!B1366</f>
        <v>0.45</v>
      </c>
      <c r="C1366" s="2">
        <f>RSI!I1366</f>
        <v>31.817326213049739</v>
      </c>
      <c r="D1366" s="2">
        <f>MACD!E1366</f>
        <v>1.3712725660672609E-2</v>
      </c>
      <c r="E1366" s="2">
        <f>MACD!F1366</f>
        <v>7.387402702048111E-3</v>
      </c>
      <c r="F1366" s="2">
        <f>'Moving Avg'!D1366</f>
        <v>0.45200000000000007</v>
      </c>
      <c r="G1366" s="2">
        <f>'Moving Avg'!F1366</f>
        <v>0.47950000000000009</v>
      </c>
      <c r="H1366" s="2">
        <f>'Moving Avg'!G1366</f>
        <v>0.49399999999999977</v>
      </c>
      <c r="I1366" s="2">
        <f>'Moving Avg'!H1366</f>
        <v>0.5086999999999996</v>
      </c>
      <c r="J1366" s="5" t="str">
        <f>OBV!F1366</f>
        <v>BEARISH</v>
      </c>
      <c r="K1366" s="5" t="str">
        <f>OBV!G1366</f>
        <v>STRONG</v>
      </c>
      <c r="L1366" s="5" t="str">
        <f>OBV!H1366</f>
        <v>CONFIRMED BEARISH</v>
      </c>
      <c r="M1366" s="7">
        <f t="shared" si="210"/>
        <v>25</v>
      </c>
      <c r="N1366" s="7">
        <f t="shared" si="211"/>
        <v>0</v>
      </c>
      <c r="O1366" s="7">
        <f t="shared" si="212"/>
        <v>0</v>
      </c>
      <c r="P1366" s="7">
        <f t="shared" si="213"/>
        <v>33</v>
      </c>
      <c r="Q1366" s="8">
        <f t="shared" si="214"/>
        <v>13.7</v>
      </c>
      <c r="R1366" s="8">
        <f t="shared" si="215"/>
        <v>13.25</v>
      </c>
      <c r="S1366" s="8">
        <f t="shared" si="216"/>
        <v>18.600000000000001</v>
      </c>
      <c r="T1366" s="8">
        <f t="shared" si="217"/>
        <v>14.5</v>
      </c>
      <c r="U1366" s="7">
        <f t="shared" si="218"/>
        <v>15.183333333333332</v>
      </c>
      <c r="V1366" s="7">
        <f t="shared" si="219"/>
        <v>15.012499999999999</v>
      </c>
    </row>
    <row r="1367" spans="1:22" ht="13.5" x14ac:dyDescent="0.25">
      <c r="A1367" s="3">
        <f>RSI!A1367</f>
        <v>44301</v>
      </c>
      <c r="B1367" s="2">
        <f>RSI!B1367</f>
        <v>0.45</v>
      </c>
      <c r="C1367" s="2">
        <f>RSI!I1367</f>
        <v>31.817326213049739</v>
      </c>
      <c r="D1367" s="2">
        <f>MACD!E1367</f>
        <v>1.5433516362031607E-2</v>
      </c>
      <c r="E1367" s="2">
        <f>MACD!F1367</f>
        <v>8.9966254340448099E-3</v>
      </c>
      <c r="F1367" s="2">
        <f>'Moving Avg'!D1367</f>
        <v>0.45200000000000007</v>
      </c>
      <c r="G1367" s="2">
        <f>'Moving Avg'!F1367</f>
        <v>0.47699999999999998</v>
      </c>
      <c r="H1367" s="2">
        <f>'Moving Avg'!G1367</f>
        <v>0.49219999999999969</v>
      </c>
      <c r="I1367" s="2">
        <f>'Moving Avg'!H1367</f>
        <v>0.5086999999999996</v>
      </c>
      <c r="J1367" s="5" t="str">
        <f>OBV!F1367</f>
        <v>BEARISH</v>
      </c>
      <c r="K1367" s="5" t="str">
        <f>OBV!G1367</f>
        <v>STRONG</v>
      </c>
      <c r="L1367" s="5" t="str">
        <f>OBV!H1367</f>
        <v>NEUTRAL</v>
      </c>
      <c r="M1367" s="7">
        <f t="shared" si="210"/>
        <v>25</v>
      </c>
      <c r="N1367" s="7">
        <f t="shared" si="211"/>
        <v>0</v>
      </c>
      <c r="O1367" s="7">
        <f t="shared" si="212"/>
        <v>0</v>
      </c>
      <c r="P1367" s="7">
        <f t="shared" si="213"/>
        <v>33</v>
      </c>
      <c r="Q1367" s="8">
        <f t="shared" si="214"/>
        <v>13.7</v>
      </c>
      <c r="R1367" s="8">
        <f t="shared" si="215"/>
        <v>13.25</v>
      </c>
      <c r="S1367" s="8">
        <f t="shared" si="216"/>
        <v>18.600000000000001</v>
      </c>
      <c r="T1367" s="8">
        <f t="shared" si="217"/>
        <v>14.5</v>
      </c>
      <c r="U1367" s="7">
        <f t="shared" si="218"/>
        <v>15.183333333333332</v>
      </c>
      <c r="V1367" s="7">
        <f t="shared" si="219"/>
        <v>15.012499999999999</v>
      </c>
    </row>
    <row r="1368" spans="1:22" ht="13.5" x14ac:dyDescent="0.25">
      <c r="A1368" s="3">
        <f>RSI!A1368</f>
        <v>44302</v>
      </c>
      <c r="B1368" s="2">
        <f>RSI!B1368</f>
        <v>0.45</v>
      </c>
      <c r="C1368" s="2">
        <f>RSI!I1368</f>
        <v>31.817326213049739</v>
      </c>
      <c r="D1368" s="2">
        <f>MACD!E1368</f>
        <v>1.7061674132474891E-2</v>
      </c>
      <c r="E1368" s="2">
        <f>MACD!F1368</f>
        <v>1.0609635173730826E-2</v>
      </c>
      <c r="F1368" s="2">
        <f>'Moving Avg'!D1368</f>
        <v>0.45200000000000007</v>
      </c>
      <c r="G1368" s="2">
        <f>'Moving Avg'!F1368</f>
        <v>0.47449999999999992</v>
      </c>
      <c r="H1368" s="2">
        <f>'Moving Avg'!G1368</f>
        <v>0.49079999999999968</v>
      </c>
      <c r="I1368" s="2">
        <f>'Moving Avg'!H1368</f>
        <v>0.5086999999999996</v>
      </c>
      <c r="J1368" s="5" t="str">
        <f>OBV!F1368</f>
        <v>BEARISH</v>
      </c>
      <c r="K1368" s="5" t="str">
        <f>OBV!G1368</f>
        <v>STRONG</v>
      </c>
      <c r="L1368" s="5" t="str">
        <f>OBV!H1368</f>
        <v>NEUTRAL</v>
      </c>
      <c r="M1368" s="7">
        <f t="shared" si="210"/>
        <v>25</v>
      </c>
      <c r="N1368" s="7">
        <f t="shared" si="211"/>
        <v>0</v>
      </c>
      <c r="O1368" s="7">
        <f t="shared" si="212"/>
        <v>0</v>
      </c>
      <c r="P1368" s="7">
        <f t="shared" si="213"/>
        <v>33</v>
      </c>
      <c r="Q1368" s="8">
        <f t="shared" si="214"/>
        <v>13.7</v>
      </c>
      <c r="R1368" s="8">
        <f t="shared" si="215"/>
        <v>13.25</v>
      </c>
      <c r="S1368" s="8">
        <f t="shared" si="216"/>
        <v>18.600000000000001</v>
      </c>
      <c r="T1368" s="8">
        <f t="shared" si="217"/>
        <v>14.5</v>
      </c>
      <c r="U1368" s="7">
        <f t="shared" si="218"/>
        <v>15.183333333333332</v>
      </c>
      <c r="V1368" s="7">
        <f t="shared" si="219"/>
        <v>15.012499999999999</v>
      </c>
    </row>
    <row r="1369" spans="1:22" ht="13.5" x14ac:dyDescent="0.25">
      <c r="A1369" s="3">
        <f>RSI!A1369</f>
        <v>44305</v>
      </c>
      <c r="B1369" s="2">
        <f>RSI!B1369</f>
        <v>0.45</v>
      </c>
      <c r="C1369" s="2">
        <f>RSI!I1369</f>
        <v>31.817326213049739</v>
      </c>
      <c r="D1369" s="2">
        <f>MACD!E1369</f>
        <v>1.7060240201825339E-2</v>
      </c>
      <c r="E1369" s="2">
        <f>MACD!F1369</f>
        <v>1.1899756179349729E-2</v>
      </c>
      <c r="F1369" s="2">
        <f>'Moving Avg'!D1369</f>
        <v>0.45</v>
      </c>
      <c r="G1369" s="2">
        <f>'Moving Avg'!F1369</f>
        <v>0.47199999999999986</v>
      </c>
      <c r="H1369" s="2">
        <f>'Moving Avg'!G1369</f>
        <v>0.48979999999999974</v>
      </c>
      <c r="I1369" s="2">
        <f>'Moving Avg'!H1369</f>
        <v>0.5086999999999996</v>
      </c>
      <c r="J1369" s="5" t="str">
        <f>OBV!F1369</f>
        <v>BEARISH</v>
      </c>
      <c r="K1369" s="5" t="str">
        <f>OBV!G1369</f>
        <v>STRONG</v>
      </c>
      <c r="L1369" s="5" t="str">
        <f>OBV!H1369</f>
        <v>CONFIRMED BEARISH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33</v>
      </c>
      <c r="Q1369" s="8">
        <f t="shared" si="214"/>
        <v>13.7</v>
      </c>
      <c r="R1369" s="8">
        <f t="shared" si="215"/>
        <v>13.25</v>
      </c>
      <c r="S1369" s="8">
        <f t="shared" si="216"/>
        <v>18.600000000000001</v>
      </c>
      <c r="T1369" s="8">
        <f t="shared" si="217"/>
        <v>14.5</v>
      </c>
      <c r="U1369" s="7">
        <f t="shared" si="218"/>
        <v>15.183333333333332</v>
      </c>
      <c r="V1369" s="7">
        <f t="shared" si="219"/>
        <v>15.012499999999999</v>
      </c>
    </row>
    <row r="1370" spans="1:22" ht="13.5" x14ac:dyDescent="0.25">
      <c r="A1370" s="3">
        <f>RSI!A1370</f>
        <v>44306</v>
      </c>
      <c r="B1370" s="2">
        <f>RSI!B1370</f>
        <v>0.45</v>
      </c>
      <c r="C1370" s="2">
        <f>RSI!I1370</f>
        <v>31.817326213049739</v>
      </c>
      <c r="D1370" s="2">
        <f>MACD!E1370</f>
        <v>1.4129655325084811E-2</v>
      </c>
      <c r="E1370" s="2">
        <f>MACD!F1370</f>
        <v>1.2345736008496746E-2</v>
      </c>
      <c r="F1370" s="2">
        <f>'Moving Avg'!D1370</f>
        <v>0.45</v>
      </c>
      <c r="G1370" s="2">
        <f>'Moving Avg'!F1370</f>
        <v>0.46949999999999992</v>
      </c>
      <c r="H1370" s="2">
        <f>'Moving Avg'!G1370</f>
        <v>0.48879999999999973</v>
      </c>
      <c r="I1370" s="2">
        <f>'Moving Avg'!H1370</f>
        <v>0.5086999999999996</v>
      </c>
      <c r="J1370" s="5" t="str">
        <f>OBV!F1370</f>
        <v>NEUTRAL</v>
      </c>
      <c r="K1370" s="5" t="str">
        <f>OBV!G1370</f>
        <v>NEUTRAL</v>
      </c>
      <c r="L1370" s="5" t="str">
        <f>OBV!H1370</f>
        <v>NEUTRAL</v>
      </c>
      <c r="M1370" s="7">
        <f t="shared" si="210"/>
        <v>25</v>
      </c>
      <c r="N1370" s="7">
        <f t="shared" si="211"/>
        <v>0</v>
      </c>
      <c r="O1370" s="7">
        <f t="shared" si="212"/>
        <v>0</v>
      </c>
      <c r="P1370" s="7">
        <f t="shared" si="213"/>
        <v>33</v>
      </c>
      <c r="Q1370" s="8">
        <f t="shared" si="214"/>
        <v>13.7</v>
      </c>
      <c r="R1370" s="8">
        <f t="shared" si="215"/>
        <v>13.25</v>
      </c>
      <c r="S1370" s="8">
        <f t="shared" si="216"/>
        <v>18.600000000000001</v>
      </c>
      <c r="T1370" s="8">
        <f t="shared" si="217"/>
        <v>14.5</v>
      </c>
      <c r="U1370" s="7">
        <f t="shared" si="218"/>
        <v>15.183333333333332</v>
      </c>
      <c r="V1370" s="7">
        <f t="shared" si="219"/>
        <v>15.012499999999999</v>
      </c>
    </row>
    <row r="1371" spans="1:22" ht="13.5" x14ac:dyDescent="0.25">
      <c r="A1371" s="3">
        <f>RSI!A1371</f>
        <v>44307</v>
      </c>
      <c r="B1371" s="2">
        <f>RSI!B1371</f>
        <v>0.44</v>
      </c>
      <c r="C1371" s="2">
        <f>RSI!I1371</f>
        <v>27.349854151418015</v>
      </c>
      <c r="D1371" s="2">
        <f>MACD!E1371</f>
        <v>1.4065753722794228E-2</v>
      </c>
      <c r="E1371" s="2">
        <f>MACD!F1371</f>
        <v>1.2689739551356244E-2</v>
      </c>
      <c r="F1371" s="2">
        <f>'Moving Avg'!D1371</f>
        <v>0.44800000000000006</v>
      </c>
      <c r="G1371" s="2">
        <f>'Moving Avg'!F1371</f>
        <v>0.46699999999999997</v>
      </c>
      <c r="H1371" s="2">
        <f>'Moving Avg'!G1371</f>
        <v>0.48739999999999983</v>
      </c>
      <c r="I1371" s="2">
        <f>'Moving Avg'!H1371</f>
        <v>0.5086999999999996</v>
      </c>
      <c r="J1371" s="5" t="str">
        <f>OBV!F1371</f>
        <v>BEARISH</v>
      </c>
      <c r="K1371" s="5" t="str">
        <f>OBV!G1371</f>
        <v>STRONG</v>
      </c>
      <c r="L1371" s="5" t="str">
        <f>OBV!H1371</f>
        <v>CONFIRMED BEARISH</v>
      </c>
      <c r="M1371" s="7">
        <f t="shared" si="210"/>
        <v>50</v>
      </c>
      <c r="N1371" s="7">
        <f t="shared" si="211"/>
        <v>0</v>
      </c>
      <c r="O1371" s="7">
        <f t="shared" si="212"/>
        <v>0</v>
      </c>
      <c r="P1371" s="7">
        <f t="shared" si="213"/>
        <v>33</v>
      </c>
      <c r="Q1371" s="8">
        <f t="shared" si="214"/>
        <v>22.45</v>
      </c>
      <c r="R1371" s="8">
        <f t="shared" si="215"/>
        <v>18.25</v>
      </c>
      <c r="S1371" s="8">
        <f t="shared" si="216"/>
        <v>22.35</v>
      </c>
      <c r="T1371" s="8">
        <f t="shared" si="217"/>
        <v>20.75</v>
      </c>
      <c r="U1371" s="7">
        <f t="shared" si="218"/>
        <v>21.016666666666669</v>
      </c>
      <c r="V1371" s="7">
        <f t="shared" si="219"/>
        <v>20.950000000000003</v>
      </c>
    </row>
    <row r="1372" spans="1:22" ht="13.5" x14ac:dyDescent="0.25">
      <c r="A1372" s="3">
        <f>RSI!A1372</f>
        <v>44308</v>
      </c>
      <c r="B1372" s="2">
        <f>RSI!B1372</f>
        <v>0.45</v>
      </c>
      <c r="C1372" s="2">
        <f>RSI!I1372</f>
        <v>36.892404901817507</v>
      </c>
      <c r="D1372" s="2">
        <f>MACD!E1372</f>
        <v>1.0379611399372324E-2</v>
      </c>
      <c r="E1372" s="2">
        <f>MACD!F1372</f>
        <v>1.2227713920959461E-2</v>
      </c>
      <c r="F1372" s="2">
        <f>'Moving Avg'!D1372</f>
        <v>0.44800000000000006</v>
      </c>
      <c r="G1372" s="2">
        <f>'Moving Avg'!F1372</f>
        <v>0.46500000000000002</v>
      </c>
      <c r="H1372" s="2">
        <f>'Moving Avg'!G1372</f>
        <v>0.48559999999999987</v>
      </c>
      <c r="I1372" s="2">
        <f>'Moving Avg'!H1372</f>
        <v>0.50874999999999959</v>
      </c>
      <c r="J1372" s="5" t="str">
        <f>OBV!F1372</f>
        <v>BEARISH</v>
      </c>
      <c r="K1372" s="5" t="str">
        <f>OBV!G1372</f>
        <v>NEUTRAL</v>
      </c>
      <c r="L1372" s="5" t="str">
        <f>OBV!H1372</f>
        <v>NEUTRAL</v>
      </c>
      <c r="M1372" s="7">
        <f t="shared" si="210"/>
        <v>25</v>
      </c>
      <c r="N1372" s="7">
        <f t="shared" si="211"/>
        <v>45</v>
      </c>
      <c r="O1372" s="7">
        <f t="shared" si="212"/>
        <v>0</v>
      </c>
      <c r="P1372" s="7">
        <f t="shared" si="213"/>
        <v>16.5</v>
      </c>
      <c r="Q1372" s="8">
        <f t="shared" si="214"/>
        <v>26.975000000000001</v>
      </c>
      <c r="R1372" s="8">
        <f t="shared" si="215"/>
        <v>18.125</v>
      </c>
      <c r="S1372" s="8">
        <f t="shared" si="216"/>
        <v>17.925000000000001</v>
      </c>
      <c r="T1372" s="8">
        <f t="shared" si="217"/>
        <v>21.625</v>
      </c>
      <c r="U1372" s="7">
        <f t="shared" si="218"/>
        <v>21.008333333333336</v>
      </c>
      <c r="V1372" s="7">
        <f t="shared" si="219"/>
        <v>21.162500000000001</v>
      </c>
    </row>
    <row r="1373" spans="1:22" ht="13.5" x14ac:dyDescent="0.25">
      <c r="A1373" s="3">
        <f>RSI!A1373</f>
        <v>44309</v>
      </c>
      <c r="B1373" s="2">
        <f>RSI!B1373</f>
        <v>0.45</v>
      </c>
      <c r="C1373" s="2">
        <f>RSI!I1373</f>
        <v>36.892404901817507</v>
      </c>
      <c r="D1373" s="2">
        <f>MACD!E1373</f>
        <v>7.373321984732728E-3</v>
      </c>
      <c r="E1373" s="2">
        <f>MACD!F1373</f>
        <v>1.1256835533714114E-2</v>
      </c>
      <c r="F1373" s="2">
        <f>'Moving Avg'!D1373</f>
        <v>0.44800000000000006</v>
      </c>
      <c r="G1373" s="2">
        <f>'Moving Avg'!F1373</f>
        <v>0.46299999999999997</v>
      </c>
      <c r="H1373" s="2">
        <f>'Moving Avg'!G1373</f>
        <v>0.48359999999999992</v>
      </c>
      <c r="I1373" s="2">
        <f>'Moving Avg'!H1373</f>
        <v>0.50879999999999959</v>
      </c>
      <c r="J1373" s="5" t="str">
        <f>OBV!F1373</f>
        <v>BEARISH</v>
      </c>
      <c r="K1373" s="5" t="str">
        <f>OBV!G1373</f>
        <v>NEUTRAL</v>
      </c>
      <c r="L1373" s="5" t="str">
        <f>OBV!H1373</f>
        <v>NEUTRAL</v>
      </c>
      <c r="M1373" s="7">
        <f t="shared" si="210"/>
        <v>25</v>
      </c>
      <c r="N1373" s="7">
        <f t="shared" si="211"/>
        <v>45</v>
      </c>
      <c r="O1373" s="7">
        <f t="shared" si="212"/>
        <v>0</v>
      </c>
      <c r="P1373" s="7">
        <f t="shared" si="213"/>
        <v>16.5</v>
      </c>
      <c r="Q1373" s="8">
        <f t="shared" si="214"/>
        <v>26.975000000000001</v>
      </c>
      <c r="R1373" s="8">
        <f t="shared" si="215"/>
        <v>18.125</v>
      </c>
      <c r="S1373" s="8">
        <f t="shared" si="216"/>
        <v>17.925000000000001</v>
      </c>
      <c r="T1373" s="8">
        <f t="shared" si="217"/>
        <v>21.625</v>
      </c>
      <c r="U1373" s="7">
        <f t="shared" si="218"/>
        <v>21.008333333333336</v>
      </c>
      <c r="V1373" s="7">
        <f t="shared" si="219"/>
        <v>21.162500000000001</v>
      </c>
    </row>
    <row r="1374" spans="1:22" ht="13.5" x14ac:dyDescent="0.25">
      <c r="A1374" s="3">
        <f>RSI!A1374</f>
        <v>44312</v>
      </c>
      <c r="B1374" s="2">
        <f>RSI!B1374</f>
        <v>0.45</v>
      </c>
      <c r="C1374" s="2">
        <f>RSI!I1374</f>
        <v>36.892404901817507</v>
      </c>
      <c r="D1374" s="2">
        <f>MACD!E1374</f>
        <v>6.472402107340125E-3</v>
      </c>
      <c r="E1374" s="2">
        <f>MACD!F1374</f>
        <v>1.0299948848439319E-2</v>
      </c>
      <c r="F1374" s="2">
        <f>'Moving Avg'!D1374</f>
        <v>0.44800000000000006</v>
      </c>
      <c r="G1374" s="2">
        <f>'Moving Avg'!F1374</f>
        <v>0.46100000000000002</v>
      </c>
      <c r="H1374" s="2">
        <f>'Moving Avg'!G1374</f>
        <v>0.48199999999999987</v>
      </c>
      <c r="I1374" s="2">
        <f>'Moving Avg'!H1374</f>
        <v>0.50884999999999969</v>
      </c>
      <c r="J1374" s="5" t="str">
        <f>OBV!F1374</f>
        <v>BEARISH</v>
      </c>
      <c r="K1374" s="5" t="str">
        <f>OBV!G1374</f>
        <v>NEUTRAL</v>
      </c>
      <c r="L1374" s="5" t="str">
        <f>OBV!H1374</f>
        <v>NEUTRAL</v>
      </c>
      <c r="M1374" s="7">
        <f t="shared" si="210"/>
        <v>25</v>
      </c>
      <c r="N1374" s="7">
        <f t="shared" si="211"/>
        <v>45</v>
      </c>
      <c r="O1374" s="7">
        <f t="shared" si="212"/>
        <v>0</v>
      </c>
      <c r="P1374" s="7">
        <f t="shared" si="213"/>
        <v>16.5</v>
      </c>
      <c r="Q1374" s="8">
        <f t="shared" si="214"/>
        <v>26.975000000000001</v>
      </c>
      <c r="R1374" s="8">
        <f t="shared" si="215"/>
        <v>18.125</v>
      </c>
      <c r="S1374" s="8">
        <f t="shared" si="216"/>
        <v>17.925000000000001</v>
      </c>
      <c r="T1374" s="8">
        <f t="shared" si="217"/>
        <v>21.625</v>
      </c>
      <c r="U1374" s="7">
        <f t="shared" si="218"/>
        <v>21.008333333333336</v>
      </c>
      <c r="V1374" s="7">
        <f t="shared" si="219"/>
        <v>21.162500000000001</v>
      </c>
    </row>
    <row r="1375" spans="1:22" ht="13.5" x14ac:dyDescent="0.25">
      <c r="A1375" s="3">
        <f>RSI!A1375</f>
        <v>44313</v>
      </c>
      <c r="B1375" s="2">
        <f>RSI!B1375</f>
        <v>0.45</v>
      </c>
      <c r="C1375" s="2">
        <f>RSI!I1375</f>
        <v>36.892404901817507</v>
      </c>
      <c r="D1375" s="2">
        <f>MACD!E1375</f>
        <v>4.2682922078747243E-3</v>
      </c>
      <c r="E1375" s="2">
        <f>MACD!F1375</f>
        <v>9.0936175203264E-3</v>
      </c>
      <c r="F1375" s="2">
        <f>'Moving Avg'!D1375</f>
        <v>0.44800000000000006</v>
      </c>
      <c r="G1375" s="2">
        <f>'Moving Avg'!F1375</f>
        <v>0.45899999999999996</v>
      </c>
      <c r="H1375" s="2">
        <f>'Moving Avg'!G1375</f>
        <v>0.48039999999999994</v>
      </c>
      <c r="I1375" s="2">
        <f>'Moving Avg'!H1375</f>
        <v>0.50889999999999969</v>
      </c>
      <c r="J1375" s="5" t="str">
        <f>OBV!F1375</f>
        <v>BEARISH</v>
      </c>
      <c r="K1375" s="5" t="str">
        <f>OBV!G1375</f>
        <v>NEUTRAL</v>
      </c>
      <c r="L1375" s="5" t="str">
        <f>OBV!H1375</f>
        <v>NEUTRAL</v>
      </c>
      <c r="M1375" s="7">
        <f t="shared" si="210"/>
        <v>25</v>
      </c>
      <c r="N1375" s="7">
        <f t="shared" si="211"/>
        <v>45</v>
      </c>
      <c r="O1375" s="7">
        <f t="shared" si="212"/>
        <v>0</v>
      </c>
      <c r="P1375" s="7">
        <f t="shared" si="213"/>
        <v>16.5</v>
      </c>
      <c r="Q1375" s="8">
        <f t="shared" si="214"/>
        <v>26.975000000000001</v>
      </c>
      <c r="R1375" s="8">
        <f t="shared" si="215"/>
        <v>18.125</v>
      </c>
      <c r="S1375" s="8">
        <f t="shared" si="216"/>
        <v>17.925000000000001</v>
      </c>
      <c r="T1375" s="8">
        <f t="shared" si="217"/>
        <v>21.625</v>
      </c>
      <c r="U1375" s="7">
        <f t="shared" si="218"/>
        <v>21.008333333333336</v>
      </c>
      <c r="V1375" s="7">
        <f t="shared" si="219"/>
        <v>21.162500000000001</v>
      </c>
    </row>
    <row r="1376" spans="1:22" ht="13.5" x14ac:dyDescent="0.25">
      <c r="A1376" s="3">
        <f>RSI!A1376</f>
        <v>44314</v>
      </c>
      <c r="B1376" s="2">
        <f>RSI!B1376</f>
        <v>0.45</v>
      </c>
      <c r="C1376" s="2">
        <f>RSI!I1376</f>
        <v>36.892404901817507</v>
      </c>
      <c r="D1376" s="2">
        <f>MACD!E1376</f>
        <v>2.4927839708819288E-3</v>
      </c>
      <c r="E1376" s="2">
        <f>MACD!F1376</f>
        <v>7.7734508104375065E-3</v>
      </c>
      <c r="F1376" s="2">
        <f>'Moving Avg'!D1376</f>
        <v>0.45</v>
      </c>
      <c r="G1376" s="2">
        <f>'Moving Avg'!F1376</f>
        <v>0.45700000000000002</v>
      </c>
      <c r="H1376" s="2">
        <f>'Moving Avg'!G1376</f>
        <v>0.47899999999999987</v>
      </c>
      <c r="I1376" s="2">
        <f>'Moving Avg'!H1376</f>
        <v>0.50889999999999969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  <c r="M1376" s="7">
        <f t="shared" si="210"/>
        <v>25</v>
      </c>
      <c r="N1376" s="7">
        <f t="shared" si="211"/>
        <v>45</v>
      </c>
      <c r="O1376" s="7">
        <f t="shared" si="212"/>
        <v>0</v>
      </c>
      <c r="P1376" s="7">
        <f t="shared" si="213"/>
        <v>83.5</v>
      </c>
      <c r="Q1376" s="8">
        <f t="shared" si="214"/>
        <v>37.024999999999999</v>
      </c>
      <c r="R1376" s="8">
        <f t="shared" si="215"/>
        <v>34.875</v>
      </c>
      <c r="S1376" s="8">
        <f t="shared" si="216"/>
        <v>48.075000000000003</v>
      </c>
      <c r="T1376" s="8">
        <f t="shared" si="217"/>
        <v>38.375</v>
      </c>
      <c r="U1376" s="7">
        <f t="shared" si="218"/>
        <v>39.991666666666667</v>
      </c>
      <c r="V1376" s="7">
        <f t="shared" si="219"/>
        <v>39.587500000000006</v>
      </c>
    </row>
    <row r="1377" spans="1:22" ht="13.5" x14ac:dyDescent="0.25">
      <c r="A1377" s="3">
        <f>RSI!A1377</f>
        <v>44315</v>
      </c>
      <c r="B1377" s="2">
        <f>RSI!B1377</f>
        <v>0.45</v>
      </c>
      <c r="C1377" s="2">
        <f>RSI!I1377</f>
        <v>36.892404901817507</v>
      </c>
      <c r="D1377" s="2">
        <f>MACD!E1377</f>
        <v>1.0733084692963746E-3</v>
      </c>
      <c r="E1377" s="2">
        <f>MACD!F1377</f>
        <v>6.4334223422092812E-3</v>
      </c>
      <c r="F1377" s="2">
        <f>'Moving Avg'!D1377</f>
        <v>0.45</v>
      </c>
      <c r="G1377" s="2">
        <f>'Moving Avg'!F1377</f>
        <v>0.45499999999999996</v>
      </c>
      <c r="H1377" s="2">
        <f>'Moving Avg'!G1377</f>
        <v>0.47779999999999989</v>
      </c>
      <c r="I1377" s="2">
        <f>'Moving Avg'!H1377</f>
        <v>0.5088499999999998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45</v>
      </c>
      <c r="O1377" s="7">
        <f t="shared" si="212"/>
        <v>0</v>
      </c>
      <c r="P1377" s="7">
        <f t="shared" si="213"/>
        <v>33</v>
      </c>
      <c r="Q1377" s="8">
        <f t="shared" si="214"/>
        <v>29.45</v>
      </c>
      <c r="R1377" s="8">
        <f t="shared" si="215"/>
        <v>22.25</v>
      </c>
      <c r="S1377" s="8">
        <f t="shared" si="216"/>
        <v>25.35</v>
      </c>
      <c r="T1377" s="8">
        <f t="shared" si="217"/>
        <v>25.75</v>
      </c>
      <c r="U1377" s="7">
        <f t="shared" si="218"/>
        <v>25.683333333333337</v>
      </c>
      <c r="V1377" s="7">
        <f t="shared" si="219"/>
        <v>25.700000000000003</v>
      </c>
    </row>
    <row r="1378" spans="1:22" ht="13.5" x14ac:dyDescent="0.25">
      <c r="A1378" s="3">
        <f>RSI!A1378</f>
        <v>44316</v>
      </c>
      <c r="B1378" s="2">
        <f>RSI!B1378</f>
        <v>0.47</v>
      </c>
      <c r="C1378" s="2">
        <f>RSI!I1378</f>
        <v>55.236315042439195</v>
      </c>
      <c r="D1378" s="2">
        <f>MACD!E1378</f>
        <v>-1.532529128462079E-3</v>
      </c>
      <c r="E1378" s="2">
        <f>MACD!F1378</f>
        <v>4.8402320480750091E-3</v>
      </c>
      <c r="F1378" s="2">
        <f>'Moving Avg'!D1378</f>
        <v>0.45400000000000001</v>
      </c>
      <c r="G1378" s="2">
        <f>'Moving Avg'!F1378</f>
        <v>0.45400000000000007</v>
      </c>
      <c r="H1378" s="2">
        <f>'Moving Avg'!G1378</f>
        <v>0.47739999999999988</v>
      </c>
      <c r="I1378" s="2">
        <f>'Moving Avg'!H1378</f>
        <v>0.5088499999999998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25</v>
      </c>
      <c r="N1378" s="7">
        <f t="shared" si="211"/>
        <v>45</v>
      </c>
      <c r="O1378" s="7">
        <f t="shared" si="212"/>
        <v>0</v>
      </c>
      <c r="P1378" s="7">
        <f t="shared" si="213"/>
        <v>83.5</v>
      </c>
      <c r="Q1378" s="8">
        <f t="shared" si="214"/>
        <v>37.024999999999999</v>
      </c>
      <c r="R1378" s="8">
        <f t="shared" si="215"/>
        <v>34.875</v>
      </c>
      <c r="S1378" s="8">
        <f t="shared" si="216"/>
        <v>48.075000000000003</v>
      </c>
      <c r="T1378" s="8">
        <f t="shared" si="217"/>
        <v>38.375</v>
      </c>
      <c r="U1378" s="7">
        <f t="shared" si="218"/>
        <v>39.991666666666667</v>
      </c>
      <c r="V1378" s="7">
        <f t="shared" si="219"/>
        <v>39.587500000000006</v>
      </c>
    </row>
    <row r="1379" spans="1:22" ht="13.5" x14ac:dyDescent="0.25">
      <c r="A1379" s="3">
        <f>RSI!A1379</f>
        <v>44319</v>
      </c>
      <c r="B1379" s="2">
        <f>RSI!B1379</f>
        <v>0.48</v>
      </c>
      <c r="C1379" s="2">
        <f>RSI!I1379</f>
        <v>61.294441204344977</v>
      </c>
      <c r="D1379" s="2">
        <f>MACD!E1379</f>
        <v>-4.5253360312249025E-3</v>
      </c>
      <c r="E1379" s="2">
        <f>MACD!F1379</f>
        <v>2.9671184322150267E-3</v>
      </c>
      <c r="F1379" s="2">
        <f>'Moving Avg'!D1379</f>
        <v>0.45999999999999996</v>
      </c>
      <c r="G1379" s="2">
        <f>'Moving Avg'!F1379</f>
        <v>0.45400000000000018</v>
      </c>
      <c r="H1379" s="2">
        <f>'Moving Avg'!G1379</f>
        <v>0.4771999999999999</v>
      </c>
      <c r="I1379" s="2">
        <f>'Moving Avg'!H1379</f>
        <v>0.5088999999999998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  <c r="M1379" s="7">
        <f t="shared" si="210"/>
        <v>25</v>
      </c>
      <c r="N1379" s="7">
        <f t="shared" si="211"/>
        <v>45</v>
      </c>
      <c r="O1379" s="7">
        <f t="shared" si="212"/>
        <v>0</v>
      </c>
      <c r="P1379" s="7">
        <f t="shared" si="213"/>
        <v>83.5</v>
      </c>
      <c r="Q1379" s="8">
        <f t="shared" si="214"/>
        <v>37.024999999999999</v>
      </c>
      <c r="R1379" s="8">
        <f t="shared" si="215"/>
        <v>34.875</v>
      </c>
      <c r="S1379" s="8">
        <f t="shared" si="216"/>
        <v>48.075000000000003</v>
      </c>
      <c r="T1379" s="8">
        <f t="shared" si="217"/>
        <v>38.375</v>
      </c>
      <c r="U1379" s="7">
        <f t="shared" si="218"/>
        <v>39.991666666666667</v>
      </c>
      <c r="V1379" s="7">
        <f t="shared" si="219"/>
        <v>39.587500000000006</v>
      </c>
    </row>
    <row r="1380" spans="1:22" ht="13.5" x14ac:dyDescent="0.25">
      <c r="A1380" s="3">
        <f>RSI!A1380</f>
        <v>44320</v>
      </c>
      <c r="B1380" s="2">
        <f>RSI!B1380</f>
        <v>0.48</v>
      </c>
      <c r="C1380" s="2">
        <f>RSI!I1380</f>
        <v>61.294441204344977</v>
      </c>
      <c r="D1380" s="2">
        <f>MACD!E1380</f>
        <v>-7.1604373250563902E-3</v>
      </c>
      <c r="E1380" s="2">
        <f>MACD!F1380</f>
        <v>9.4160728076074333E-4</v>
      </c>
      <c r="F1380" s="2">
        <f>'Moving Avg'!D1380</f>
        <v>0.46600000000000003</v>
      </c>
      <c r="G1380" s="2">
        <f>'Moving Avg'!F1380</f>
        <v>0.45500000000000018</v>
      </c>
      <c r="H1380" s="2">
        <f>'Moving Avg'!G1380</f>
        <v>0.47699999999999987</v>
      </c>
      <c r="I1380" s="2">
        <f>'Moving Avg'!H1380</f>
        <v>0.50894999999999979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25</v>
      </c>
      <c r="N1380" s="7">
        <f t="shared" si="211"/>
        <v>45</v>
      </c>
      <c r="O1380" s="7">
        <f t="shared" si="212"/>
        <v>0</v>
      </c>
      <c r="P1380" s="7">
        <f t="shared" si="213"/>
        <v>83.5</v>
      </c>
      <c r="Q1380" s="8">
        <f t="shared" si="214"/>
        <v>37.024999999999999</v>
      </c>
      <c r="R1380" s="8">
        <f t="shared" si="215"/>
        <v>34.875</v>
      </c>
      <c r="S1380" s="8">
        <f t="shared" si="216"/>
        <v>48.075000000000003</v>
      </c>
      <c r="T1380" s="8">
        <f t="shared" si="217"/>
        <v>38.375</v>
      </c>
      <c r="U1380" s="7">
        <f t="shared" si="218"/>
        <v>39.991666666666667</v>
      </c>
      <c r="V1380" s="7">
        <f t="shared" si="219"/>
        <v>39.587500000000006</v>
      </c>
    </row>
    <row r="1381" spans="1:22" ht="13.5" x14ac:dyDescent="0.25">
      <c r="A1381" s="3">
        <f>RSI!A1381</f>
        <v>44321</v>
      </c>
      <c r="B1381" s="2">
        <f>RSI!B1381</f>
        <v>0.48</v>
      </c>
      <c r="C1381" s="2">
        <f>RSI!I1381</f>
        <v>61.294441204344984</v>
      </c>
      <c r="D1381" s="2">
        <f>MACD!E1381</f>
        <v>-1.1023716830764196E-2</v>
      </c>
      <c r="E1381" s="2">
        <f>MACD!F1381</f>
        <v>-1.4514575415442445E-3</v>
      </c>
      <c r="F1381" s="2">
        <f>'Moving Avg'!D1381</f>
        <v>0.47199999999999998</v>
      </c>
      <c r="G1381" s="2">
        <f>'Moving Avg'!F1381</f>
        <v>0.45550000000000013</v>
      </c>
      <c r="H1381" s="2">
        <f>'Moving Avg'!G1381</f>
        <v>0.47679999999999995</v>
      </c>
      <c r="I1381" s="2">
        <f>'Moving Avg'!H1381</f>
        <v>0.5089999999999999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  <c r="M1381" s="7">
        <f t="shared" si="210"/>
        <v>25</v>
      </c>
      <c r="N1381" s="7">
        <f t="shared" si="211"/>
        <v>45</v>
      </c>
      <c r="O1381" s="7">
        <f t="shared" si="212"/>
        <v>0</v>
      </c>
      <c r="P1381" s="7">
        <f t="shared" si="213"/>
        <v>83.5</v>
      </c>
      <c r="Q1381" s="8">
        <f t="shared" si="214"/>
        <v>37.024999999999999</v>
      </c>
      <c r="R1381" s="8">
        <f t="shared" si="215"/>
        <v>34.875</v>
      </c>
      <c r="S1381" s="8">
        <f t="shared" si="216"/>
        <v>48.075000000000003</v>
      </c>
      <c r="T1381" s="8">
        <f t="shared" si="217"/>
        <v>38.375</v>
      </c>
      <c r="U1381" s="7">
        <f t="shared" si="218"/>
        <v>39.991666666666667</v>
      </c>
      <c r="V1381" s="7">
        <f t="shared" si="219"/>
        <v>39.587500000000006</v>
      </c>
    </row>
    <row r="1382" spans="1:22" ht="13.5" x14ac:dyDescent="0.25">
      <c r="A1382" s="3">
        <f>RSI!A1382</f>
        <v>44322</v>
      </c>
      <c r="B1382" s="2">
        <f>RSI!B1382</f>
        <v>0.47</v>
      </c>
      <c r="C1382" s="2">
        <f>RSI!I1382</f>
        <v>52.431832595958902</v>
      </c>
      <c r="D1382" s="2">
        <f>MACD!E1382</f>
        <v>-1.2101514542292968E-2</v>
      </c>
      <c r="E1382" s="2">
        <f>MACD!F1382</f>
        <v>-3.5814689416939897E-3</v>
      </c>
      <c r="F1382" s="2">
        <f>'Moving Avg'!D1382</f>
        <v>0.47599999999999998</v>
      </c>
      <c r="G1382" s="2">
        <f>'Moving Avg'!F1382</f>
        <v>0.45650000000000013</v>
      </c>
      <c r="H1382" s="2">
        <f>'Moving Avg'!G1382</f>
        <v>0.47679999999999995</v>
      </c>
      <c r="I1382" s="2">
        <f>'Moving Avg'!H1382</f>
        <v>0.5089999999999999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45</v>
      </c>
      <c r="O1382" s="7">
        <f t="shared" si="212"/>
        <v>0</v>
      </c>
      <c r="P1382" s="7">
        <f t="shared" si="213"/>
        <v>83.5</v>
      </c>
      <c r="Q1382" s="8">
        <f t="shared" si="214"/>
        <v>37.024999999999999</v>
      </c>
      <c r="R1382" s="8">
        <f t="shared" si="215"/>
        <v>34.875</v>
      </c>
      <c r="S1382" s="8">
        <f t="shared" si="216"/>
        <v>48.075000000000003</v>
      </c>
      <c r="T1382" s="8">
        <f t="shared" si="217"/>
        <v>38.375</v>
      </c>
      <c r="U1382" s="7">
        <f t="shared" si="218"/>
        <v>39.991666666666667</v>
      </c>
      <c r="V1382" s="7">
        <f t="shared" si="219"/>
        <v>39.587500000000006</v>
      </c>
    </row>
    <row r="1383" spans="1:22" ht="13.5" x14ac:dyDescent="0.25">
      <c r="A1383" s="3">
        <f>RSI!A1383</f>
        <v>44323</v>
      </c>
      <c r="B1383" s="2">
        <f>RSI!B1383</f>
        <v>0.47</v>
      </c>
      <c r="C1383" s="2">
        <f>RSI!I1383</f>
        <v>52.431832595958902</v>
      </c>
      <c r="D1383" s="2">
        <f>MACD!E1383</f>
        <v>-1.303595417904857E-2</v>
      </c>
      <c r="E1383" s="2">
        <f>MACD!F1383</f>
        <v>-5.4723659891649061E-3</v>
      </c>
      <c r="F1383" s="2">
        <f>'Moving Avg'!D1383</f>
        <v>0.47599999999999998</v>
      </c>
      <c r="G1383" s="2">
        <f>'Moving Avg'!F1383</f>
        <v>0.45750000000000018</v>
      </c>
      <c r="H1383" s="2">
        <f>'Moving Avg'!G1383</f>
        <v>0.47639999999999988</v>
      </c>
      <c r="I1383" s="2">
        <f>'Moving Avg'!H1383</f>
        <v>0.5089999999999999</v>
      </c>
      <c r="J1383" s="5" t="str">
        <f>OBV!F1383</f>
        <v>BULLISH</v>
      </c>
      <c r="K1383" s="5" t="str">
        <f>OBV!G1383</f>
        <v>NEUTRAL</v>
      </c>
      <c r="L1383" s="5" t="str">
        <f>OBV!H1383</f>
        <v>NEUTRAL</v>
      </c>
      <c r="M1383" s="7">
        <f t="shared" si="210"/>
        <v>25</v>
      </c>
      <c r="N1383" s="7">
        <f t="shared" si="211"/>
        <v>45</v>
      </c>
      <c r="O1383" s="7">
        <f t="shared" si="212"/>
        <v>0</v>
      </c>
      <c r="P1383" s="7">
        <f t="shared" si="213"/>
        <v>49.5</v>
      </c>
      <c r="Q1383" s="8">
        <f t="shared" si="214"/>
        <v>31.925000000000001</v>
      </c>
      <c r="R1383" s="8">
        <f t="shared" si="215"/>
        <v>26.375</v>
      </c>
      <c r="S1383" s="8">
        <f t="shared" si="216"/>
        <v>32.775000000000006</v>
      </c>
      <c r="T1383" s="8">
        <f t="shared" si="217"/>
        <v>29.875</v>
      </c>
      <c r="U1383" s="7">
        <f t="shared" si="218"/>
        <v>30.358333333333334</v>
      </c>
      <c r="V1383" s="7">
        <f t="shared" si="219"/>
        <v>30.237500000000001</v>
      </c>
    </row>
    <row r="1384" spans="1:22" ht="13.5" x14ac:dyDescent="0.25">
      <c r="A1384" s="3">
        <f>RSI!A1384</f>
        <v>44326</v>
      </c>
      <c r="B1384" s="2">
        <f>RSI!B1384</f>
        <v>0.47</v>
      </c>
      <c r="C1384" s="2">
        <f>RSI!I1384</f>
        <v>52.431832595958902</v>
      </c>
      <c r="D1384" s="2">
        <f>MACD!E1384</f>
        <v>-1.3847427351104391E-2</v>
      </c>
      <c r="E1384" s="2">
        <f>MACD!F1384</f>
        <v>-7.1473782615528031E-3</v>
      </c>
      <c r="F1384" s="2">
        <f>'Moving Avg'!D1384</f>
        <v>0.47400000000000003</v>
      </c>
      <c r="G1384" s="2">
        <f>'Moving Avg'!F1384</f>
        <v>0.45800000000000018</v>
      </c>
      <c r="H1384" s="2">
        <f>'Moving Avg'!G1384</f>
        <v>0.47599999999999987</v>
      </c>
      <c r="I1384" s="2">
        <f>'Moving Avg'!H1384</f>
        <v>0.5089999999999999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  <c r="M1384" s="7">
        <f t="shared" si="210"/>
        <v>25</v>
      </c>
      <c r="N1384" s="7">
        <f t="shared" si="211"/>
        <v>45</v>
      </c>
      <c r="O1384" s="7">
        <f t="shared" si="212"/>
        <v>0</v>
      </c>
      <c r="P1384" s="7">
        <f t="shared" si="213"/>
        <v>33</v>
      </c>
      <c r="Q1384" s="8">
        <f t="shared" si="214"/>
        <v>29.45</v>
      </c>
      <c r="R1384" s="8">
        <f t="shared" si="215"/>
        <v>22.25</v>
      </c>
      <c r="S1384" s="8">
        <f t="shared" si="216"/>
        <v>25.35</v>
      </c>
      <c r="T1384" s="8">
        <f t="shared" si="217"/>
        <v>25.75</v>
      </c>
      <c r="U1384" s="7">
        <f t="shared" si="218"/>
        <v>25.683333333333337</v>
      </c>
      <c r="V1384" s="7">
        <f t="shared" si="219"/>
        <v>25.700000000000003</v>
      </c>
    </row>
    <row r="1385" spans="1:22" ht="13.5" x14ac:dyDescent="0.25">
      <c r="A1385" s="3">
        <f>RSI!A1385</f>
        <v>44327</v>
      </c>
      <c r="B1385" s="2">
        <f>RSI!B1385</f>
        <v>0.47</v>
      </c>
      <c r="C1385" s="2">
        <f>RSI!I1385</f>
        <v>52.431832595958902</v>
      </c>
      <c r="D1385" s="2">
        <f>MACD!E1385</f>
        <v>-1.4553311718372097E-2</v>
      </c>
      <c r="E1385" s="2">
        <f>MACD!F1385</f>
        <v>-8.6285649529166623E-3</v>
      </c>
      <c r="F1385" s="2">
        <f>'Moving Avg'!D1385</f>
        <v>0.47199999999999998</v>
      </c>
      <c r="G1385" s="2">
        <f>'Moving Avg'!F1385</f>
        <v>0.45900000000000007</v>
      </c>
      <c r="H1385" s="2">
        <f>'Moving Avg'!G1385</f>
        <v>0.4755999999999998</v>
      </c>
      <c r="I1385" s="2">
        <f>'Moving Avg'!H1385</f>
        <v>0.50904999999999989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  <c r="M1385" s="7">
        <f t="shared" si="210"/>
        <v>25</v>
      </c>
      <c r="N1385" s="7">
        <f t="shared" si="211"/>
        <v>45</v>
      </c>
      <c r="O1385" s="7">
        <f t="shared" si="212"/>
        <v>0</v>
      </c>
      <c r="P1385" s="7">
        <f t="shared" si="213"/>
        <v>33</v>
      </c>
      <c r="Q1385" s="8">
        <f t="shared" si="214"/>
        <v>29.45</v>
      </c>
      <c r="R1385" s="8">
        <f t="shared" si="215"/>
        <v>22.25</v>
      </c>
      <c r="S1385" s="8">
        <f t="shared" si="216"/>
        <v>25.35</v>
      </c>
      <c r="T1385" s="8">
        <f t="shared" si="217"/>
        <v>25.75</v>
      </c>
      <c r="U1385" s="7">
        <f t="shared" si="218"/>
        <v>25.683333333333337</v>
      </c>
      <c r="V1385" s="7">
        <f t="shared" si="219"/>
        <v>25.700000000000003</v>
      </c>
    </row>
    <row r="1386" spans="1:22" ht="13.5" x14ac:dyDescent="0.25">
      <c r="A1386" s="3">
        <f>RSI!A1386</f>
        <v>44333</v>
      </c>
      <c r="B1386" s="2">
        <f>RSI!B1386</f>
        <v>0.47</v>
      </c>
      <c r="C1386" s="2">
        <f>RSI!I1386</f>
        <v>52.431832595958902</v>
      </c>
      <c r="D1386" s="2">
        <f>MACD!E1386</f>
        <v>-1.5168425547788411E-2</v>
      </c>
      <c r="E1386" s="2">
        <f>MACD!F1386</f>
        <v>-9.9365370718910127E-3</v>
      </c>
      <c r="F1386" s="2">
        <f>'Moving Avg'!D1386</f>
        <v>0.46999999999999992</v>
      </c>
      <c r="G1386" s="2">
        <f>'Moving Avg'!F1386</f>
        <v>0.46000000000000013</v>
      </c>
      <c r="H1386" s="2">
        <f>'Moving Avg'!G1386</f>
        <v>0.47479999999999983</v>
      </c>
      <c r="I1386" s="2">
        <f>'Moving Avg'!H1386</f>
        <v>0.50909999999999989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  <c r="M1386" s="7">
        <f t="shared" si="210"/>
        <v>25</v>
      </c>
      <c r="N1386" s="7">
        <f t="shared" si="211"/>
        <v>45</v>
      </c>
      <c r="O1386" s="7">
        <f t="shared" si="212"/>
        <v>0</v>
      </c>
      <c r="P1386" s="7">
        <f t="shared" si="213"/>
        <v>33</v>
      </c>
      <c r="Q1386" s="8">
        <f t="shared" si="214"/>
        <v>29.45</v>
      </c>
      <c r="R1386" s="8">
        <f t="shared" si="215"/>
        <v>22.25</v>
      </c>
      <c r="S1386" s="8">
        <f t="shared" si="216"/>
        <v>25.35</v>
      </c>
      <c r="T1386" s="8">
        <f t="shared" si="217"/>
        <v>25.75</v>
      </c>
      <c r="U1386" s="7">
        <f t="shared" si="218"/>
        <v>25.683333333333337</v>
      </c>
      <c r="V1386" s="7">
        <f t="shared" si="219"/>
        <v>25.700000000000003</v>
      </c>
    </row>
    <row r="1387" spans="1:22" ht="13.5" x14ac:dyDescent="0.25">
      <c r="A1387" s="3">
        <f>RSI!A1387</f>
        <v>44334</v>
      </c>
      <c r="B1387" s="2">
        <f>RSI!B1387</f>
        <v>0.47</v>
      </c>
      <c r="C1387" s="2">
        <f>RSI!I1387</f>
        <v>52.431832595958902</v>
      </c>
      <c r="D1387" s="2">
        <f>MACD!E1387</f>
        <v>-1.5705413014735214E-2</v>
      </c>
      <c r="E1387" s="2">
        <f>MACD!F1387</f>
        <v>-1.1090312260459853E-2</v>
      </c>
      <c r="F1387" s="2">
        <f>'Moving Avg'!D1387</f>
        <v>0.46999999999999992</v>
      </c>
      <c r="G1387" s="2">
        <f>'Moving Avg'!F1387</f>
        <v>0.46100000000000013</v>
      </c>
      <c r="H1387" s="2">
        <f>'Moving Avg'!G1387</f>
        <v>0.47399999999999975</v>
      </c>
      <c r="I1387" s="2">
        <f>'Moving Avg'!H1387</f>
        <v>0.50914999999999988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  <c r="M1387" s="7">
        <f t="shared" si="210"/>
        <v>25</v>
      </c>
      <c r="N1387" s="7">
        <f t="shared" si="211"/>
        <v>45</v>
      </c>
      <c r="O1387" s="7">
        <f t="shared" si="212"/>
        <v>0</v>
      </c>
      <c r="P1387" s="7">
        <f t="shared" si="213"/>
        <v>33</v>
      </c>
      <c r="Q1387" s="8">
        <f t="shared" si="214"/>
        <v>29.45</v>
      </c>
      <c r="R1387" s="8">
        <f t="shared" si="215"/>
        <v>22.25</v>
      </c>
      <c r="S1387" s="8">
        <f t="shared" si="216"/>
        <v>25.35</v>
      </c>
      <c r="T1387" s="8">
        <f t="shared" si="217"/>
        <v>25.75</v>
      </c>
      <c r="U1387" s="7">
        <f t="shared" si="218"/>
        <v>25.683333333333337</v>
      </c>
      <c r="V1387" s="7">
        <f t="shared" si="219"/>
        <v>25.700000000000003</v>
      </c>
    </row>
    <row r="1388" spans="1:22" ht="13.5" x14ac:dyDescent="0.25">
      <c r="A1388" s="3">
        <f>RSI!A1388</f>
        <v>44335</v>
      </c>
      <c r="B1388" s="2">
        <f>RSI!B1388</f>
        <v>0.47</v>
      </c>
      <c r="C1388" s="2">
        <f>RSI!I1388</f>
        <v>52.431832595958902</v>
      </c>
      <c r="D1388" s="2">
        <f>MACD!E1388</f>
        <v>-1.309814777642021E-2</v>
      </c>
      <c r="E1388" s="2">
        <f>MACD!F1388</f>
        <v>-1.1491879363651926E-2</v>
      </c>
      <c r="F1388" s="2">
        <f>'Moving Avg'!D1388</f>
        <v>0.46999999999999992</v>
      </c>
      <c r="G1388" s="2">
        <f>'Moving Avg'!F1388</f>
        <v>0.46200000000000008</v>
      </c>
      <c r="H1388" s="2">
        <f>'Moving Avg'!G1388</f>
        <v>0.47339999999999977</v>
      </c>
      <c r="I1388" s="2">
        <f>'Moving Avg'!H1388</f>
        <v>0.50919999999999999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25</v>
      </c>
      <c r="N1388" s="7">
        <f t="shared" si="211"/>
        <v>45</v>
      </c>
      <c r="O1388" s="7">
        <f t="shared" si="212"/>
        <v>0</v>
      </c>
      <c r="P1388" s="7">
        <f t="shared" si="213"/>
        <v>33</v>
      </c>
      <c r="Q1388" s="8">
        <f t="shared" si="214"/>
        <v>29.45</v>
      </c>
      <c r="R1388" s="8">
        <f t="shared" si="215"/>
        <v>22.25</v>
      </c>
      <c r="S1388" s="8">
        <f t="shared" si="216"/>
        <v>25.35</v>
      </c>
      <c r="T1388" s="8">
        <f t="shared" si="217"/>
        <v>25.75</v>
      </c>
      <c r="U1388" s="7">
        <f t="shared" si="218"/>
        <v>25.683333333333337</v>
      </c>
      <c r="V1388" s="7">
        <f t="shared" si="219"/>
        <v>25.700000000000003</v>
      </c>
    </row>
    <row r="1389" spans="1:22" ht="13.5" x14ac:dyDescent="0.25">
      <c r="A1389" s="3">
        <f>RSI!A1389</f>
        <v>44336</v>
      </c>
      <c r="B1389" s="2">
        <f>RSI!B1389</f>
        <v>0.47</v>
      </c>
      <c r="C1389" s="2">
        <f>RSI!I1389</f>
        <v>52.431832595958902</v>
      </c>
      <c r="D1389" s="2">
        <f>MACD!E1389</f>
        <v>-9.3676904213138568E-3</v>
      </c>
      <c r="E1389" s="2">
        <f>MACD!F1389</f>
        <v>-1.1067041575184313E-2</v>
      </c>
      <c r="F1389" s="2">
        <f>'Moving Avg'!D1389</f>
        <v>0.46999999999999992</v>
      </c>
      <c r="G1389" s="2">
        <f>'Moving Avg'!F1389</f>
        <v>0.46300000000000008</v>
      </c>
      <c r="H1389" s="2">
        <f>'Moving Avg'!G1389</f>
        <v>0.47279999999999972</v>
      </c>
      <c r="I1389" s="2">
        <f>'Moving Avg'!H1389</f>
        <v>0.50924999999999987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25</v>
      </c>
      <c r="N1389" s="7">
        <f t="shared" si="211"/>
        <v>0</v>
      </c>
      <c r="O1389" s="7">
        <f t="shared" si="212"/>
        <v>0</v>
      </c>
      <c r="P1389" s="7">
        <f t="shared" si="213"/>
        <v>33</v>
      </c>
      <c r="Q1389" s="8">
        <f t="shared" si="214"/>
        <v>13.7</v>
      </c>
      <c r="R1389" s="8">
        <f t="shared" si="215"/>
        <v>13.25</v>
      </c>
      <c r="S1389" s="8">
        <f t="shared" si="216"/>
        <v>18.600000000000001</v>
      </c>
      <c r="T1389" s="8">
        <f t="shared" si="217"/>
        <v>14.5</v>
      </c>
      <c r="U1389" s="7">
        <f t="shared" si="218"/>
        <v>15.183333333333332</v>
      </c>
      <c r="V1389" s="7">
        <f t="shared" si="219"/>
        <v>15.012499999999999</v>
      </c>
    </row>
    <row r="1390" spans="1:22" ht="13.5" x14ac:dyDescent="0.25">
      <c r="A1390" s="3">
        <f>RSI!A1390</f>
        <v>44337</v>
      </c>
      <c r="B1390" s="2">
        <f>RSI!B1390</f>
        <v>0.47</v>
      </c>
      <c r="C1390" s="2">
        <f>RSI!I1390</f>
        <v>52.431832595958888</v>
      </c>
      <c r="D1390" s="2">
        <f>MACD!E1390</f>
        <v>-6.2242530015432229E-3</v>
      </c>
      <c r="E1390" s="2">
        <f>MACD!F1390</f>
        <v>-1.0098483860456095E-2</v>
      </c>
      <c r="F1390" s="2">
        <f>'Moving Avg'!D1390</f>
        <v>0.46999999999999992</v>
      </c>
      <c r="G1390" s="2">
        <f>'Moving Avg'!F1390</f>
        <v>0.46400000000000008</v>
      </c>
      <c r="H1390" s="2">
        <f>'Moving Avg'!G1390</f>
        <v>0.47219999999999973</v>
      </c>
      <c r="I1390" s="2">
        <f>'Moving Avg'!H1390</f>
        <v>0.50934999999999986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  <c r="M1390" s="7">
        <f t="shared" si="210"/>
        <v>25</v>
      </c>
      <c r="N1390" s="7">
        <f t="shared" si="211"/>
        <v>0</v>
      </c>
      <c r="O1390" s="7">
        <f t="shared" si="212"/>
        <v>0</v>
      </c>
      <c r="P1390" s="7">
        <f t="shared" si="213"/>
        <v>33</v>
      </c>
      <c r="Q1390" s="8">
        <f t="shared" si="214"/>
        <v>13.7</v>
      </c>
      <c r="R1390" s="8">
        <f t="shared" si="215"/>
        <v>13.25</v>
      </c>
      <c r="S1390" s="8">
        <f t="shared" si="216"/>
        <v>18.600000000000001</v>
      </c>
      <c r="T1390" s="8">
        <f t="shared" si="217"/>
        <v>14.5</v>
      </c>
      <c r="U1390" s="7">
        <f t="shared" si="218"/>
        <v>15.183333333333332</v>
      </c>
      <c r="V1390" s="7">
        <f t="shared" si="219"/>
        <v>15.012499999999999</v>
      </c>
    </row>
    <row r="1391" spans="1:22" ht="13.5" x14ac:dyDescent="0.25">
      <c r="A1391" s="3">
        <f>RSI!A1391</f>
        <v>44340</v>
      </c>
      <c r="B1391" s="2">
        <f>RSI!B1391</f>
        <v>0.46</v>
      </c>
      <c r="C1391" s="2">
        <f>RSI!I1391</f>
        <v>40.907711462498206</v>
      </c>
      <c r="D1391" s="2">
        <f>MACD!E1391</f>
        <v>-2.8358133934432428E-3</v>
      </c>
      <c r="E1391" s="2">
        <f>MACD!F1391</f>
        <v>-8.6459497670535249E-3</v>
      </c>
      <c r="F1391" s="2">
        <f>'Moving Avg'!D1391</f>
        <v>0.46799999999999997</v>
      </c>
      <c r="G1391" s="2">
        <f>'Moving Avg'!F1391</f>
        <v>0.46499999999999997</v>
      </c>
      <c r="H1391" s="2">
        <f>'Moving Avg'!G1391</f>
        <v>0.47159999999999969</v>
      </c>
      <c r="I1391" s="2">
        <f>'Moving Avg'!H1391</f>
        <v>0.50939999999999985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  <c r="M1391" s="7">
        <f t="shared" si="210"/>
        <v>25</v>
      </c>
      <c r="N1391" s="7">
        <f t="shared" si="211"/>
        <v>0</v>
      </c>
      <c r="O1391" s="7">
        <f t="shared" si="212"/>
        <v>0</v>
      </c>
      <c r="P1391" s="7">
        <f t="shared" si="213"/>
        <v>33</v>
      </c>
      <c r="Q1391" s="8">
        <f t="shared" si="214"/>
        <v>13.7</v>
      </c>
      <c r="R1391" s="8">
        <f t="shared" si="215"/>
        <v>13.25</v>
      </c>
      <c r="S1391" s="8">
        <f t="shared" si="216"/>
        <v>18.600000000000001</v>
      </c>
      <c r="T1391" s="8">
        <f t="shared" si="217"/>
        <v>14.5</v>
      </c>
      <c r="U1391" s="7">
        <f t="shared" si="218"/>
        <v>15.183333333333332</v>
      </c>
      <c r="V1391" s="7">
        <f t="shared" si="219"/>
        <v>15.012499999999999</v>
      </c>
    </row>
    <row r="1392" spans="1:22" ht="13.5" x14ac:dyDescent="0.25">
      <c r="A1392" s="3">
        <f>RSI!A1392</f>
        <v>44341</v>
      </c>
      <c r="B1392" s="2">
        <f>RSI!B1392</f>
        <v>0.44</v>
      </c>
      <c r="C1392" s="2">
        <f>RSI!I1392</f>
        <v>27.764175100957729</v>
      </c>
      <c r="D1392" s="2">
        <f>MACD!E1392</f>
        <v>2.2204115962043414E-5</v>
      </c>
      <c r="E1392" s="2">
        <f>MACD!F1392</f>
        <v>-6.9123189904504116E-3</v>
      </c>
      <c r="F1392" s="2">
        <f>'Moving Avg'!D1392</f>
        <v>0.46200000000000002</v>
      </c>
      <c r="G1392" s="2">
        <f>'Moving Avg'!F1392</f>
        <v>0.46449999999999997</v>
      </c>
      <c r="H1392" s="2">
        <f>'Moving Avg'!G1392</f>
        <v>0.47099999999999975</v>
      </c>
      <c r="I1392" s="2">
        <f>'Moving Avg'!H1392</f>
        <v>0.50934999999999986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  <c r="M1392" s="7">
        <f t="shared" si="210"/>
        <v>50</v>
      </c>
      <c r="N1392" s="7">
        <f t="shared" si="211"/>
        <v>0</v>
      </c>
      <c r="O1392" s="7">
        <f t="shared" si="212"/>
        <v>0</v>
      </c>
      <c r="P1392" s="7">
        <f t="shared" si="213"/>
        <v>33</v>
      </c>
      <c r="Q1392" s="8">
        <f t="shared" si="214"/>
        <v>22.45</v>
      </c>
      <c r="R1392" s="8">
        <f t="shared" si="215"/>
        <v>18.25</v>
      </c>
      <c r="S1392" s="8">
        <f t="shared" si="216"/>
        <v>22.35</v>
      </c>
      <c r="T1392" s="8">
        <f t="shared" si="217"/>
        <v>20.75</v>
      </c>
      <c r="U1392" s="7">
        <f t="shared" si="218"/>
        <v>21.016666666666669</v>
      </c>
      <c r="V1392" s="7">
        <f t="shared" si="219"/>
        <v>20.950000000000003</v>
      </c>
    </row>
    <row r="1393" spans="1:22" ht="13.5" x14ac:dyDescent="0.25">
      <c r="A1393" s="3">
        <f>RSI!A1393</f>
        <v>44342</v>
      </c>
      <c r="B1393" s="2">
        <f>RSI!B1393</f>
        <v>0.43</v>
      </c>
      <c r="C1393" s="2">
        <f>RSI!I1393</f>
        <v>23.669247839387353</v>
      </c>
      <c r="D1393" s="2">
        <f>MACD!E1393</f>
        <v>3.3437596675934267E-3</v>
      </c>
      <c r="E1393" s="2">
        <f>MACD!F1393</f>
        <v>-4.8611032588416437E-3</v>
      </c>
      <c r="F1393" s="2">
        <f>'Moving Avg'!D1393</f>
        <v>0.45400000000000001</v>
      </c>
      <c r="G1393" s="2">
        <f>'Moving Avg'!F1393</f>
        <v>0.46349999999999991</v>
      </c>
      <c r="H1393" s="2">
        <f>'Moving Avg'!G1393</f>
        <v>0.4699999999999997</v>
      </c>
      <c r="I1393" s="2">
        <f>'Moving Avg'!H1393</f>
        <v>0.50924999999999987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  <c r="M1393" s="7">
        <f t="shared" si="210"/>
        <v>50</v>
      </c>
      <c r="N1393" s="7">
        <f t="shared" si="211"/>
        <v>0</v>
      </c>
      <c r="O1393" s="7">
        <f t="shared" si="212"/>
        <v>0</v>
      </c>
      <c r="P1393" s="7">
        <f t="shared" si="213"/>
        <v>33</v>
      </c>
      <c r="Q1393" s="8">
        <f t="shared" si="214"/>
        <v>22.45</v>
      </c>
      <c r="R1393" s="8">
        <f t="shared" si="215"/>
        <v>18.25</v>
      </c>
      <c r="S1393" s="8">
        <f t="shared" si="216"/>
        <v>22.35</v>
      </c>
      <c r="T1393" s="8">
        <f t="shared" si="217"/>
        <v>20.75</v>
      </c>
      <c r="U1393" s="7">
        <f t="shared" si="218"/>
        <v>21.016666666666669</v>
      </c>
      <c r="V1393" s="7">
        <f t="shared" si="219"/>
        <v>20.950000000000003</v>
      </c>
    </row>
    <row r="1394" spans="1:22" ht="13.5" x14ac:dyDescent="0.25">
      <c r="A1394" s="3">
        <f>RSI!A1394</f>
        <v>44343</v>
      </c>
      <c r="B1394" s="2">
        <f>RSI!B1394</f>
        <v>0.42</v>
      </c>
      <c r="C1394" s="2">
        <f>RSI!I1394</f>
        <v>20.425037764831501</v>
      </c>
      <c r="D1394" s="2">
        <f>MACD!E1394</f>
        <v>7.1045936790699593E-3</v>
      </c>
      <c r="E1394" s="2">
        <f>MACD!F1394</f>
        <v>-2.467963871259323E-3</v>
      </c>
      <c r="F1394" s="2">
        <f>'Moving Avg'!D1394</f>
        <v>0.44399999999999995</v>
      </c>
      <c r="G1394" s="2">
        <f>'Moving Avg'!F1394</f>
        <v>0.46199999999999986</v>
      </c>
      <c r="H1394" s="2">
        <f>'Moving Avg'!G1394</f>
        <v>0.46839999999999976</v>
      </c>
      <c r="I1394" s="2">
        <f>'Moving Avg'!H1394</f>
        <v>0.50909999999999989</v>
      </c>
      <c r="J1394" s="5" t="str">
        <f>OBV!F1394</f>
        <v>NEUTRAL</v>
      </c>
      <c r="K1394" s="5" t="str">
        <f>OBV!G1394</f>
        <v>NEUTRAL</v>
      </c>
      <c r="L1394" s="5" t="str">
        <f>OBV!H1394</f>
        <v>NEUTRAL</v>
      </c>
      <c r="M1394" s="7">
        <f t="shared" si="210"/>
        <v>50</v>
      </c>
      <c r="N1394" s="7">
        <f t="shared" si="211"/>
        <v>0</v>
      </c>
      <c r="O1394" s="7">
        <f t="shared" si="212"/>
        <v>0</v>
      </c>
      <c r="P1394" s="7">
        <f t="shared" si="213"/>
        <v>33</v>
      </c>
      <c r="Q1394" s="8">
        <f t="shared" si="214"/>
        <v>22.45</v>
      </c>
      <c r="R1394" s="8">
        <f t="shared" si="215"/>
        <v>18.25</v>
      </c>
      <c r="S1394" s="8">
        <f t="shared" si="216"/>
        <v>22.35</v>
      </c>
      <c r="T1394" s="8">
        <f t="shared" si="217"/>
        <v>20.75</v>
      </c>
      <c r="U1394" s="7">
        <f t="shared" si="218"/>
        <v>21.016666666666669</v>
      </c>
      <c r="V1394" s="7">
        <f t="shared" si="219"/>
        <v>20.950000000000003</v>
      </c>
    </row>
    <row r="1395" spans="1:22" ht="13.5" x14ac:dyDescent="0.25">
      <c r="A1395" s="3">
        <f>RSI!A1395</f>
        <v>44344</v>
      </c>
      <c r="B1395" s="2">
        <f>RSI!B1395</f>
        <v>0.41</v>
      </c>
      <c r="C1395" s="2">
        <f>RSI!I1395</f>
        <v>17.797925777216207</v>
      </c>
      <c r="D1395" s="2">
        <f>MACD!E1395</f>
        <v>1.1280693332744451E-2</v>
      </c>
      <c r="E1395" s="2">
        <f>MACD!F1395</f>
        <v>2.8176756954143185E-4</v>
      </c>
      <c r="F1395" s="2">
        <f>'Moving Avg'!D1395</f>
        <v>0.43200000000000005</v>
      </c>
      <c r="G1395" s="2">
        <f>'Moving Avg'!F1395</f>
        <v>0.45999999999999996</v>
      </c>
      <c r="H1395" s="2">
        <f>'Moving Avg'!G1395</f>
        <v>0.46659999999999974</v>
      </c>
      <c r="I1395" s="2">
        <f>'Moving Avg'!H1395</f>
        <v>0.50889999999999991</v>
      </c>
      <c r="J1395" s="5" t="str">
        <f>OBV!F1395</f>
        <v>BEARISH</v>
      </c>
      <c r="K1395" s="5" t="str">
        <f>OBV!G1395</f>
        <v>STRONG</v>
      </c>
      <c r="L1395" s="5" t="str">
        <f>OBV!H1395</f>
        <v>CONFIRMED BEARISH</v>
      </c>
      <c r="M1395" s="7">
        <f t="shared" si="210"/>
        <v>50</v>
      </c>
      <c r="N1395" s="7">
        <f t="shared" si="211"/>
        <v>0</v>
      </c>
      <c r="O1395" s="7">
        <f t="shared" si="212"/>
        <v>0</v>
      </c>
      <c r="P1395" s="7">
        <f t="shared" si="213"/>
        <v>33</v>
      </c>
      <c r="Q1395" s="8">
        <f t="shared" si="214"/>
        <v>22.45</v>
      </c>
      <c r="R1395" s="8">
        <f t="shared" si="215"/>
        <v>18.25</v>
      </c>
      <c r="S1395" s="8">
        <f t="shared" si="216"/>
        <v>22.35</v>
      </c>
      <c r="T1395" s="8">
        <f t="shared" si="217"/>
        <v>20.75</v>
      </c>
      <c r="U1395" s="7">
        <f t="shared" si="218"/>
        <v>21.016666666666669</v>
      </c>
      <c r="V1395" s="7">
        <f t="shared" si="219"/>
        <v>20.950000000000003</v>
      </c>
    </row>
    <row r="1396" spans="1:22" ht="13.5" x14ac:dyDescent="0.25">
      <c r="A1396" s="3">
        <f>RSI!A1396</f>
        <v>44347</v>
      </c>
      <c r="B1396" s="2">
        <f>RSI!B1396</f>
        <v>0.41</v>
      </c>
      <c r="C1396" s="2">
        <f>RSI!I1396</f>
        <v>17.797925777216207</v>
      </c>
      <c r="D1396" s="2">
        <f>MACD!E1396</f>
        <v>1.5107772054765822E-2</v>
      </c>
      <c r="E1396" s="2">
        <f>MACD!F1396</f>
        <v>3.2469684665863102E-3</v>
      </c>
      <c r="F1396" s="2">
        <f>'Moving Avg'!D1396</f>
        <v>0.42199999999999999</v>
      </c>
      <c r="G1396" s="2">
        <f>'Moving Avg'!F1396</f>
        <v>0.45799999999999991</v>
      </c>
      <c r="H1396" s="2">
        <f>'Moving Avg'!G1396</f>
        <v>0.46479999999999977</v>
      </c>
      <c r="I1396" s="2">
        <f>'Moving Avg'!H1396</f>
        <v>0.50874999999999981</v>
      </c>
      <c r="J1396" s="5" t="str">
        <f>OBV!F1396</f>
        <v>BEARISH</v>
      </c>
      <c r="K1396" s="5" t="str">
        <f>OBV!G1396</f>
        <v>STRONG</v>
      </c>
      <c r="L1396" s="5" t="str">
        <f>OBV!H1396</f>
        <v>CONFIRMED BEARISH</v>
      </c>
      <c r="M1396" s="7">
        <f t="shared" si="210"/>
        <v>50</v>
      </c>
      <c r="N1396" s="7">
        <f t="shared" si="211"/>
        <v>0</v>
      </c>
      <c r="O1396" s="7">
        <f t="shared" si="212"/>
        <v>0</v>
      </c>
      <c r="P1396" s="7">
        <f t="shared" si="213"/>
        <v>33</v>
      </c>
      <c r="Q1396" s="8">
        <f t="shared" si="214"/>
        <v>22.45</v>
      </c>
      <c r="R1396" s="8">
        <f t="shared" si="215"/>
        <v>18.25</v>
      </c>
      <c r="S1396" s="8">
        <f t="shared" si="216"/>
        <v>22.35</v>
      </c>
      <c r="T1396" s="8">
        <f t="shared" si="217"/>
        <v>20.75</v>
      </c>
      <c r="U1396" s="7">
        <f t="shared" si="218"/>
        <v>21.016666666666669</v>
      </c>
      <c r="V1396" s="7">
        <f t="shared" si="219"/>
        <v>20.950000000000003</v>
      </c>
    </row>
    <row r="1397" spans="1:22" ht="13.5" x14ac:dyDescent="0.25">
      <c r="A1397" s="3">
        <f>RSI!A1397</f>
        <v>44348</v>
      </c>
      <c r="B1397" s="2">
        <f>RSI!B1397</f>
        <v>0.4</v>
      </c>
      <c r="C1397" s="2">
        <f>RSI!I1397</f>
        <v>15.487618588445784</v>
      </c>
      <c r="D1397" s="2">
        <f>MACD!E1397</f>
        <v>1.9358528636922001E-2</v>
      </c>
      <c r="E1397" s="2">
        <f>MACD!F1397</f>
        <v>6.4692805006534484E-3</v>
      </c>
      <c r="F1397" s="2">
        <f>'Moving Avg'!D1397</f>
        <v>0.41399999999999998</v>
      </c>
      <c r="G1397" s="2">
        <f>'Moving Avg'!F1397</f>
        <v>0.4554999999999999</v>
      </c>
      <c r="H1397" s="2">
        <f>'Moving Avg'!G1397</f>
        <v>0.46279999999999971</v>
      </c>
      <c r="I1397" s="2">
        <f>'Moving Avg'!H1397</f>
        <v>0.50854999999999984</v>
      </c>
      <c r="J1397" s="5" t="str">
        <f>OBV!F1397</f>
        <v>BEARISH</v>
      </c>
      <c r="K1397" s="5" t="str">
        <f>OBV!G1397</f>
        <v>STRONG</v>
      </c>
      <c r="L1397" s="5" t="str">
        <f>OBV!H1397</f>
        <v>CONFIRMED BEARISH</v>
      </c>
      <c r="M1397" s="7">
        <f t="shared" si="210"/>
        <v>50</v>
      </c>
      <c r="N1397" s="7">
        <f t="shared" si="211"/>
        <v>0</v>
      </c>
      <c r="O1397" s="7">
        <f t="shared" si="212"/>
        <v>0</v>
      </c>
      <c r="P1397" s="7">
        <f t="shared" si="213"/>
        <v>33</v>
      </c>
      <c r="Q1397" s="8">
        <f t="shared" si="214"/>
        <v>22.45</v>
      </c>
      <c r="R1397" s="8">
        <f t="shared" si="215"/>
        <v>18.25</v>
      </c>
      <c r="S1397" s="8">
        <f t="shared" si="216"/>
        <v>22.35</v>
      </c>
      <c r="T1397" s="8">
        <f t="shared" si="217"/>
        <v>20.75</v>
      </c>
      <c r="U1397" s="7">
        <f t="shared" si="218"/>
        <v>21.016666666666669</v>
      </c>
      <c r="V1397" s="7">
        <f t="shared" si="219"/>
        <v>20.950000000000003</v>
      </c>
    </row>
    <row r="1398" spans="1:22" ht="13.5" x14ac:dyDescent="0.25">
      <c r="A1398" s="3">
        <f>RSI!A1398</f>
        <v>44349</v>
      </c>
      <c r="B1398" s="2">
        <f>RSI!B1398</f>
        <v>0.4</v>
      </c>
      <c r="C1398" s="2">
        <f>RSI!I1398</f>
        <v>15.487618588445812</v>
      </c>
      <c r="D1398" s="2">
        <f>MACD!E1398</f>
        <v>2.3266004265256102E-2</v>
      </c>
      <c r="E1398" s="2">
        <f>MACD!F1398</f>
        <v>9.8286252535739783E-3</v>
      </c>
      <c r="F1398" s="2">
        <f>'Moving Avg'!D1398</f>
        <v>0.40800000000000003</v>
      </c>
      <c r="G1398" s="2">
        <f>'Moving Avg'!F1398</f>
        <v>0.45199999999999996</v>
      </c>
      <c r="H1398" s="2">
        <f>'Moving Avg'!G1398</f>
        <v>0.46079999999999977</v>
      </c>
      <c r="I1398" s="2">
        <f>'Moving Avg'!H1398</f>
        <v>0.50839999999999985</v>
      </c>
      <c r="J1398" s="5" t="str">
        <f>OBV!F1398</f>
        <v>BEARISH</v>
      </c>
      <c r="K1398" s="5" t="str">
        <f>OBV!G1398</f>
        <v>STRONG</v>
      </c>
      <c r="L1398" s="5" t="str">
        <f>OBV!H1398</f>
        <v>CONFIRMED BEARISH</v>
      </c>
      <c r="M1398" s="7">
        <f t="shared" si="210"/>
        <v>50</v>
      </c>
      <c r="N1398" s="7">
        <f t="shared" si="211"/>
        <v>0</v>
      </c>
      <c r="O1398" s="7">
        <f t="shared" si="212"/>
        <v>0</v>
      </c>
      <c r="P1398" s="7">
        <f t="shared" si="213"/>
        <v>33</v>
      </c>
      <c r="Q1398" s="8">
        <f t="shared" si="214"/>
        <v>22.45</v>
      </c>
      <c r="R1398" s="8">
        <f t="shared" si="215"/>
        <v>18.25</v>
      </c>
      <c r="S1398" s="8">
        <f t="shared" si="216"/>
        <v>22.35</v>
      </c>
      <c r="T1398" s="8">
        <f t="shared" si="217"/>
        <v>20.75</v>
      </c>
      <c r="U1398" s="7">
        <f t="shared" si="218"/>
        <v>21.016666666666669</v>
      </c>
      <c r="V1398" s="7">
        <f t="shared" si="219"/>
        <v>20.950000000000003</v>
      </c>
    </row>
    <row r="1399" spans="1:22" ht="13.5" x14ac:dyDescent="0.25">
      <c r="A1399" s="3">
        <f>RSI!A1399</f>
        <v>44350</v>
      </c>
      <c r="B1399" s="2">
        <f>RSI!B1399</f>
        <v>0.4</v>
      </c>
      <c r="C1399" s="2">
        <f>RSI!I1399</f>
        <v>15.487618588445812</v>
      </c>
      <c r="D1399" s="2">
        <f>MACD!E1399</f>
        <v>2.6859997942552005E-2</v>
      </c>
      <c r="E1399" s="2">
        <f>MACD!F1399</f>
        <v>1.3234899791369586E-2</v>
      </c>
      <c r="F1399" s="2">
        <f>'Moving Avg'!D1399</f>
        <v>0.40400000000000003</v>
      </c>
      <c r="G1399" s="2">
        <f>'Moving Avg'!F1399</f>
        <v>0.44799999999999995</v>
      </c>
      <c r="H1399" s="2">
        <f>'Moving Avg'!G1399</f>
        <v>0.45879999999999976</v>
      </c>
      <c r="I1399" s="2">
        <f>'Moving Avg'!H1399</f>
        <v>0.50819999999999999</v>
      </c>
      <c r="J1399" s="5" t="str">
        <f>OBV!F1399</f>
        <v>BEARISH</v>
      </c>
      <c r="K1399" s="5" t="str">
        <f>OBV!G1399</f>
        <v>STRONG</v>
      </c>
      <c r="L1399" s="5" t="str">
        <f>OBV!H1399</f>
        <v>CONFIRMED BEARISH</v>
      </c>
      <c r="M1399" s="7">
        <f t="shared" si="210"/>
        <v>50</v>
      </c>
      <c r="N1399" s="7">
        <f t="shared" si="211"/>
        <v>0</v>
      </c>
      <c r="O1399" s="7">
        <f t="shared" si="212"/>
        <v>0</v>
      </c>
      <c r="P1399" s="7">
        <f t="shared" si="213"/>
        <v>33</v>
      </c>
      <c r="Q1399" s="8">
        <f t="shared" si="214"/>
        <v>22.45</v>
      </c>
      <c r="R1399" s="8">
        <f t="shared" si="215"/>
        <v>18.25</v>
      </c>
      <c r="S1399" s="8">
        <f t="shared" si="216"/>
        <v>22.35</v>
      </c>
      <c r="T1399" s="8">
        <f t="shared" si="217"/>
        <v>20.75</v>
      </c>
      <c r="U1399" s="7">
        <f t="shared" si="218"/>
        <v>21.016666666666669</v>
      </c>
      <c r="V1399" s="7">
        <f t="shared" si="219"/>
        <v>20.950000000000003</v>
      </c>
    </row>
    <row r="1400" spans="1:22" ht="13.5" x14ac:dyDescent="0.25">
      <c r="A1400" s="3">
        <f>RSI!A1400</f>
        <v>44351</v>
      </c>
      <c r="B1400" s="2">
        <f>RSI!B1400</f>
        <v>0.39</v>
      </c>
      <c r="C1400" s="2">
        <f>RSI!I1400</f>
        <v>13.326962850095299</v>
      </c>
      <c r="D1400" s="2">
        <f>MACD!E1400</f>
        <v>3.0908169650489759E-2</v>
      </c>
      <c r="E1400" s="2">
        <f>MACD!F1400</f>
        <v>1.6769553763193622E-2</v>
      </c>
      <c r="F1400" s="2">
        <f>'Moving Avg'!D1400</f>
        <v>0.4</v>
      </c>
      <c r="G1400" s="2">
        <f>'Moving Avg'!F1400</f>
        <v>0.44350000000000006</v>
      </c>
      <c r="H1400" s="2">
        <f>'Moving Avg'!G1400</f>
        <v>0.45659999999999984</v>
      </c>
      <c r="I1400" s="2">
        <f>'Moving Avg'!H1400</f>
        <v>0.5079999999999999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50</v>
      </c>
      <c r="N1400" s="7">
        <f t="shared" si="211"/>
        <v>0</v>
      </c>
      <c r="O1400" s="7">
        <f t="shared" si="212"/>
        <v>0</v>
      </c>
      <c r="P1400" s="7">
        <f t="shared" si="213"/>
        <v>16.5</v>
      </c>
      <c r="Q1400" s="8">
        <f t="shared" si="214"/>
        <v>19.975000000000001</v>
      </c>
      <c r="R1400" s="8">
        <f t="shared" si="215"/>
        <v>14.125</v>
      </c>
      <c r="S1400" s="8">
        <f t="shared" si="216"/>
        <v>14.925000000000001</v>
      </c>
      <c r="T1400" s="8">
        <f t="shared" si="217"/>
        <v>16.625</v>
      </c>
      <c r="U1400" s="7">
        <f t="shared" si="218"/>
        <v>16.341666666666669</v>
      </c>
      <c r="V1400" s="7">
        <f t="shared" si="219"/>
        <v>16.412500000000001</v>
      </c>
    </row>
    <row r="1401" spans="1:22" ht="13.5" x14ac:dyDescent="0.25">
      <c r="A1401" s="3">
        <f>RSI!A1401</f>
        <v>44354</v>
      </c>
      <c r="B1401" s="2">
        <f>RSI!B1401</f>
        <v>0.4</v>
      </c>
      <c r="C1401" s="2">
        <f>RSI!I1401</f>
        <v>24.647868156089061</v>
      </c>
      <c r="D1401" s="2">
        <f>MACD!E1401</f>
        <v>3.2360062929922606E-2</v>
      </c>
      <c r="E1401" s="2">
        <f>MACD!F1401</f>
        <v>1.9887655596539419E-2</v>
      </c>
      <c r="F1401" s="2">
        <f>'Moving Avg'!D1401</f>
        <v>0.39800000000000002</v>
      </c>
      <c r="G1401" s="2">
        <f>'Moving Avg'!F1401</f>
        <v>0.43950000000000006</v>
      </c>
      <c r="H1401" s="2">
        <f>'Moving Avg'!G1401</f>
        <v>0.45479999999999987</v>
      </c>
      <c r="I1401" s="2">
        <f>'Moving Avg'!H1401</f>
        <v>0.50779999999999992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50</v>
      </c>
      <c r="N1401" s="7">
        <f t="shared" si="211"/>
        <v>0</v>
      </c>
      <c r="O1401" s="7">
        <f t="shared" si="212"/>
        <v>0</v>
      </c>
      <c r="P1401" s="7">
        <f t="shared" si="213"/>
        <v>16.5</v>
      </c>
      <c r="Q1401" s="8">
        <f t="shared" si="214"/>
        <v>19.975000000000001</v>
      </c>
      <c r="R1401" s="8">
        <f t="shared" si="215"/>
        <v>14.125</v>
      </c>
      <c r="S1401" s="8">
        <f t="shared" si="216"/>
        <v>14.925000000000001</v>
      </c>
      <c r="T1401" s="8">
        <f t="shared" si="217"/>
        <v>16.625</v>
      </c>
      <c r="U1401" s="7">
        <f t="shared" si="218"/>
        <v>16.341666666666669</v>
      </c>
      <c r="V1401" s="7">
        <f t="shared" si="219"/>
        <v>16.412500000000001</v>
      </c>
    </row>
    <row r="1402" spans="1:22" ht="13.5" x14ac:dyDescent="0.25">
      <c r="A1402" s="3">
        <f>RSI!A1402</f>
        <v>44355</v>
      </c>
      <c r="B1402" s="2">
        <f>RSI!B1402</f>
        <v>0.4</v>
      </c>
      <c r="C1402" s="2">
        <f>RSI!I1402</f>
        <v>24.647868156089061</v>
      </c>
      <c r="D1402" s="2">
        <f>MACD!E1402</f>
        <v>3.0735648115461978E-2</v>
      </c>
      <c r="E1402" s="2">
        <f>MACD!F1402</f>
        <v>2.2057254100323932E-2</v>
      </c>
      <c r="F1402" s="2">
        <f>'Moving Avg'!D1402</f>
        <v>0.39799999999999996</v>
      </c>
      <c r="G1402" s="2">
        <f>'Moving Avg'!F1402</f>
        <v>0.43600000000000005</v>
      </c>
      <c r="H1402" s="2">
        <f>'Moving Avg'!G1402</f>
        <v>0.4529999999999999</v>
      </c>
      <c r="I1402" s="2">
        <f>'Moving Avg'!H1402</f>
        <v>0.50759999999999994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  <c r="M1402" s="7">
        <f t="shared" si="210"/>
        <v>50</v>
      </c>
      <c r="N1402" s="7">
        <f t="shared" si="211"/>
        <v>0</v>
      </c>
      <c r="O1402" s="7">
        <f t="shared" si="212"/>
        <v>0</v>
      </c>
      <c r="P1402" s="7">
        <f t="shared" si="213"/>
        <v>33</v>
      </c>
      <c r="Q1402" s="8">
        <f t="shared" si="214"/>
        <v>22.45</v>
      </c>
      <c r="R1402" s="8">
        <f t="shared" si="215"/>
        <v>18.25</v>
      </c>
      <c r="S1402" s="8">
        <f t="shared" si="216"/>
        <v>22.35</v>
      </c>
      <c r="T1402" s="8">
        <f t="shared" si="217"/>
        <v>20.75</v>
      </c>
      <c r="U1402" s="7">
        <f t="shared" si="218"/>
        <v>21.016666666666669</v>
      </c>
      <c r="V1402" s="7">
        <f t="shared" si="219"/>
        <v>20.950000000000003</v>
      </c>
    </row>
    <row r="1403" spans="1:22" ht="13.5" x14ac:dyDescent="0.25">
      <c r="A1403" s="3">
        <f>RSI!A1403</f>
        <v>44356</v>
      </c>
      <c r="B1403" s="2">
        <f>RSI!B1403</f>
        <v>0.39</v>
      </c>
      <c r="C1403" s="2">
        <f>RSI!I1403</f>
        <v>21.40530833248323</v>
      </c>
      <c r="D1403" s="2">
        <f>MACD!E1403</f>
        <v>2.877081430794487E-2</v>
      </c>
      <c r="E1403" s="2">
        <f>MACD!F1403</f>
        <v>2.3399966141848121E-2</v>
      </c>
      <c r="F1403" s="2">
        <f>'Moving Avg'!D1403</f>
        <v>0.39600000000000002</v>
      </c>
      <c r="G1403" s="2">
        <f>'Moving Avg'!F1403</f>
        <v>0.43200000000000005</v>
      </c>
      <c r="H1403" s="2">
        <f>'Moving Avg'!G1403</f>
        <v>0.45099999999999996</v>
      </c>
      <c r="I1403" s="2">
        <f>'Moving Avg'!H1403</f>
        <v>0.50734999999999997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50</v>
      </c>
      <c r="N1403" s="7">
        <f t="shared" si="211"/>
        <v>0</v>
      </c>
      <c r="O1403" s="7">
        <f t="shared" si="212"/>
        <v>0</v>
      </c>
      <c r="P1403" s="7">
        <f t="shared" si="213"/>
        <v>16.5</v>
      </c>
      <c r="Q1403" s="8">
        <f t="shared" si="214"/>
        <v>19.975000000000001</v>
      </c>
      <c r="R1403" s="8">
        <f t="shared" si="215"/>
        <v>14.125</v>
      </c>
      <c r="S1403" s="8">
        <f t="shared" si="216"/>
        <v>14.925000000000001</v>
      </c>
      <c r="T1403" s="8">
        <f t="shared" si="217"/>
        <v>16.625</v>
      </c>
      <c r="U1403" s="7">
        <f t="shared" si="218"/>
        <v>16.341666666666669</v>
      </c>
      <c r="V1403" s="7">
        <f t="shared" si="219"/>
        <v>16.412500000000001</v>
      </c>
    </row>
    <row r="1404" spans="1:22" ht="13.5" x14ac:dyDescent="0.25">
      <c r="A1404" s="3">
        <f>RSI!A1404</f>
        <v>44357</v>
      </c>
      <c r="B1404" s="2">
        <f>RSI!B1404</f>
        <v>0.39</v>
      </c>
      <c r="C1404" s="2">
        <f>RSI!I1404</f>
        <v>21.40530833248323</v>
      </c>
      <c r="D1404" s="2">
        <f>MACD!E1404</f>
        <v>2.5820920990853757E-2</v>
      </c>
      <c r="E1404" s="2">
        <f>MACD!F1404</f>
        <v>2.3884157111649252E-2</v>
      </c>
      <c r="F1404" s="2">
        <f>'Moving Avg'!D1404</f>
        <v>0.39400000000000002</v>
      </c>
      <c r="G1404" s="2">
        <f>'Moving Avg'!F1404</f>
        <v>0.4280000000000001</v>
      </c>
      <c r="H1404" s="2">
        <f>'Moving Avg'!G1404</f>
        <v>0.44900000000000007</v>
      </c>
      <c r="I1404" s="2">
        <f>'Moving Avg'!H1404</f>
        <v>0.50714999999999988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50</v>
      </c>
      <c r="N1404" s="7">
        <f t="shared" si="211"/>
        <v>0</v>
      </c>
      <c r="O1404" s="7">
        <f t="shared" si="212"/>
        <v>0</v>
      </c>
      <c r="P1404" s="7">
        <f t="shared" si="213"/>
        <v>16.5</v>
      </c>
      <c r="Q1404" s="8">
        <f t="shared" si="214"/>
        <v>19.975000000000001</v>
      </c>
      <c r="R1404" s="8">
        <f t="shared" si="215"/>
        <v>14.125</v>
      </c>
      <c r="S1404" s="8">
        <f t="shared" si="216"/>
        <v>14.925000000000001</v>
      </c>
      <c r="T1404" s="8">
        <f t="shared" si="217"/>
        <v>16.625</v>
      </c>
      <c r="U1404" s="7">
        <f t="shared" si="218"/>
        <v>16.341666666666669</v>
      </c>
      <c r="V1404" s="7">
        <f t="shared" si="219"/>
        <v>16.412500000000001</v>
      </c>
    </row>
    <row r="1405" spans="1:22" ht="13.5" x14ac:dyDescent="0.25">
      <c r="A1405" s="3">
        <f>RSI!A1405</f>
        <v>44358</v>
      </c>
      <c r="B1405" s="2">
        <f>RSI!B1405</f>
        <v>0.4</v>
      </c>
      <c r="C1405" s="2">
        <f>RSI!I1405</f>
        <v>31.80936557235016</v>
      </c>
      <c r="D1405" s="2">
        <f>MACD!E1405</f>
        <v>2.1278173565886627E-2</v>
      </c>
      <c r="E1405" s="2">
        <f>MACD!F1405</f>
        <v>2.3362960402496726E-2</v>
      </c>
      <c r="F1405" s="2">
        <f>'Moving Avg'!D1405</f>
        <v>0.39600000000000002</v>
      </c>
      <c r="G1405" s="2">
        <f>'Moving Avg'!F1405</f>
        <v>0.4245000000000001</v>
      </c>
      <c r="H1405" s="2">
        <f>'Moving Avg'!G1405</f>
        <v>0.44720000000000004</v>
      </c>
      <c r="I1405" s="2">
        <f>'Moving Avg'!H1405</f>
        <v>0.50704999999999989</v>
      </c>
      <c r="J1405" s="5" t="str">
        <f>OBV!F1405</f>
        <v>BEARISH</v>
      </c>
      <c r="K1405" s="5" t="str">
        <f>OBV!G1405</f>
        <v>NEUTRAL</v>
      </c>
      <c r="L1405" s="5" t="str">
        <f>OBV!H1405</f>
        <v>BEARISH DIVERGENCE</v>
      </c>
      <c r="M1405" s="7">
        <f t="shared" si="210"/>
        <v>25</v>
      </c>
      <c r="N1405" s="7">
        <f t="shared" si="211"/>
        <v>45</v>
      </c>
      <c r="O1405" s="7">
        <f t="shared" si="212"/>
        <v>0</v>
      </c>
      <c r="P1405" s="7">
        <f t="shared" si="213"/>
        <v>16.5</v>
      </c>
      <c r="Q1405" s="8">
        <f t="shared" si="214"/>
        <v>26.975000000000001</v>
      </c>
      <c r="R1405" s="8">
        <f t="shared" si="215"/>
        <v>18.125</v>
      </c>
      <c r="S1405" s="8">
        <f t="shared" si="216"/>
        <v>17.925000000000001</v>
      </c>
      <c r="T1405" s="8">
        <f t="shared" si="217"/>
        <v>21.625</v>
      </c>
      <c r="U1405" s="7">
        <f t="shared" si="218"/>
        <v>21.008333333333336</v>
      </c>
      <c r="V1405" s="7">
        <f t="shared" si="219"/>
        <v>21.162500000000001</v>
      </c>
    </row>
    <row r="1406" spans="1:22" ht="13.5" x14ac:dyDescent="0.25">
      <c r="A1406" s="3">
        <f>RSI!A1406</f>
        <v>44361</v>
      </c>
      <c r="B1406" s="2">
        <f>RSI!B1406</f>
        <v>0.4</v>
      </c>
      <c r="C1406" s="2">
        <f>RSI!I1406</f>
        <v>31.80936557235016</v>
      </c>
      <c r="D1406" s="2">
        <f>MACD!E1406</f>
        <v>1.7590514773494881E-2</v>
      </c>
      <c r="E1406" s="2">
        <f>MACD!F1406</f>
        <v>2.2208471276696361E-2</v>
      </c>
      <c r="F1406" s="2">
        <f>'Moving Avg'!D1406</f>
        <v>0.39600000000000002</v>
      </c>
      <c r="G1406" s="2">
        <f>'Moving Avg'!F1406</f>
        <v>0.4210000000000001</v>
      </c>
      <c r="H1406" s="2">
        <f>'Moving Avg'!G1406</f>
        <v>0.44540000000000007</v>
      </c>
      <c r="I1406" s="2">
        <f>'Moving Avg'!H1406</f>
        <v>0.50700000000000001</v>
      </c>
      <c r="J1406" s="5" t="str">
        <f>OBV!F1406</f>
        <v>BEARISH</v>
      </c>
      <c r="K1406" s="5" t="str">
        <f>OBV!G1406</f>
        <v>NEUTRAL</v>
      </c>
      <c r="L1406" s="5" t="str">
        <f>OBV!H1406</f>
        <v>NEUTRAL</v>
      </c>
      <c r="M1406" s="7">
        <f t="shared" si="210"/>
        <v>25</v>
      </c>
      <c r="N1406" s="7">
        <f t="shared" si="211"/>
        <v>45</v>
      </c>
      <c r="O1406" s="7">
        <f t="shared" si="212"/>
        <v>0</v>
      </c>
      <c r="P1406" s="7">
        <f t="shared" si="213"/>
        <v>16.5</v>
      </c>
      <c r="Q1406" s="8">
        <f t="shared" si="214"/>
        <v>26.975000000000001</v>
      </c>
      <c r="R1406" s="8">
        <f t="shared" si="215"/>
        <v>18.125</v>
      </c>
      <c r="S1406" s="8">
        <f t="shared" si="216"/>
        <v>17.925000000000001</v>
      </c>
      <c r="T1406" s="8">
        <f t="shared" si="217"/>
        <v>21.625</v>
      </c>
      <c r="U1406" s="7">
        <f t="shared" si="218"/>
        <v>21.008333333333336</v>
      </c>
      <c r="V1406" s="7">
        <f t="shared" si="219"/>
        <v>21.162500000000001</v>
      </c>
    </row>
    <row r="1407" spans="1:22" ht="13.5" x14ac:dyDescent="0.25">
      <c r="A1407" s="3">
        <f>RSI!A1407</f>
        <v>44362</v>
      </c>
      <c r="B1407" s="2">
        <f>RSI!B1407</f>
        <v>0.4</v>
      </c>
      <c r="C1407" s="2">
        <f>RSI!I1407</f>
        <v>31.80936557235016</v>
      </c>
      <c r="D1407" s="2">
        <f>MACD!E1407</f>
        <v>1.3076360280612487E-2</v>
      </c>
      <c r="E1407" s="2">
        <f>MACD!F1407</f>
        <v>2.0382049077479588E-2</v>
      </c>
      <c r="F1407" s="2">
        <f>'Moving Avg'!D1407</f>
        <v>0.39600000000000002</v>
      </c>
      <c r="G1407" s="2">
        <f>'Moving Avg'!F1407</f>
        <v>0.41750000000000009</v>
      </c>
      <c r="H1407" s="2">
        <f>'Moving Avg'!G1407</f>
        <v>0.44359999999999999</v>
      </c>
      <c r="I1407" s="2">
        <f>'Moving Avg'!H1407</f>
        <v>0.50700000000000001</v>
      </c>
      <c r="J1407" s="5" t="str">
        <f>OBV!F1407</f>
        <v>BEARISH</v>
      </c>
      <c r="K1407" s="5" t="str">
        <f>OBV!G1407</f>
        <v>NEUTRAL</v>
      </c>
      <c r="L1407" s="5" t="str">
        <f>OBV!H1407</f>
        <v>NEUTRAL</v>
      </c>
      <c r="M1407" s="7">
        <f t="shared" si="210"/>
        <v>25</v>
      </c>
      <c r="N1407" s="7">
        <f t="shared" si="211"/>
        <v>45</v>
      </c>
      <c r="O1407" s="7">
        <f t="shared" si="212"/>
        <v>0</v>
      </c>
      <c r="P1407" s="7">
        <f t="shared" si="213"/>
        <v>16.5</v>
      </c>
      <c r="Q1407" s="8">
        <f t="shared" si="214"/>
        <v>26.975000000000001</v>
      </c>
      <c r="R1407" s="8">
        <f t="shared" si="215"/>
        <v>18.125</v>
      </c>
      <c r="S1407" s="8">
        <f t="shared" si="216"/>
        <v>17.925000000000001</v>
      </c>
      <c r="T1407" s="8">
        <f t="shared" si="217"/>
        <v>21.625</v>
      </c>
      <c r="U1407" s="7">
        <f t="shared" si="218"/>
        <v>21.008333333333336</v>
      </c>
      <c r="V1407" s="7">
        <f t="shared" si="219"/>
        <v>21.162500000000001</v>
      </c>
    </row>
    <row r="1408" spans="1:22" ht="13.5" x14ac:dyDescent="0.25">
      <c r="A1408" s="3">
        <f>RSI!A1408</f>
        <v>44363</v>
      </c>
      <c r="B1408" s="2">
        <f>RSI!B1408</f>
        <v>0.4</v>
      </c>
      <c r="C1408" s="2">
        <f>RSI!I1408</f>
        <v>31.80936557235016</v>
      </c>
      <c r="D1408" s="2">
        <f>MACD!E1408</f>
        <v>9.3906112017945742E-3</v>
      </c>
      <c r="E1408" s="2">
        <f>MACD!F1408</f>
        <v>1.8183761502342587E-2</v>
      </c>
      <c r="F1408" s="2">
        <f>'Moving Avg'!D1408</f>
        <v>0.39799999999999996</v>
      </c>
      <c r="G1408" s="2">
        <f>'Moving Avg'!F1408</f>
        <v>0.41400000000000003</v>
      </c>
      <c r="H1408" s="2">
        <f>'Moving Avg'!G1408</f>
        <v>0.44179999999999997</v>
      </c>
      <c r="I1408" s="2">
        <f>'Moving Avg'!H1408</f>
        <v>0.50700000000000001</v>
      </c>
      <c r="J1408" s="5" t="str">
        <f>OBV!F1408</f>
        <v>BULLISH</v>
      </c>
      <c r="K1408" s="5" t="str">
        <f>OBV!G1408</f>
        <v>NEUTRAL</v>
      </c>
      <c r="L1408" s="5" t="str">
        <f>OBV!H1408</f>
        <v>CONFIRMED BULLISH</v>
      </c>
      <c r="M1408" s="7">
        <f t="shared" si="210"/>
        <v>25</v>
      </c>
      <c r="N1408" s="7">
        <f t="shared" si="211"/>
        <v>45</v>
      </c>
      <c r="O1408" s="7">
        <f t="shared" si="212"/>
        <v>0</v>
      </c>
      <c r="P1408" s="7">
        <f t="shared" si="213"/>
        <v>83.5</v>
      </c>
      <c r="Q1408" s="8">
        <f t="shared" si="214"/>
        <v>37.024999999999999</v>
      </c>
      <c r="R1408" s="8">
        <f t="shared" si="215"/>
        <v>34.875</v>
      </c>
      <c r="S1408" s="8">
        <f t="shared" si="216"/>
        <v>48.075000000000003</v>
      </c>
      <c r="T1408" s="8">
        <f t="shared" si="217"/>
        <v>38.375</v>
      </c>
      <c r="U1408" s="7">
        <f t="shared" si="218"/>
        <v>39.991666666666667</v>
      </c>
      <c r="V1408" s="7">
        <f t="shared" si="219"/>
        <v>39.587500000000006</v>
      </c>
    </row>
    <row r="1409" spans="1:22" ht="13.5" x14ac:dyDescent="0.25">
      <c r="A1409" s="3">
        <f>RSI!A1409</f>
        <v>44364</v>
      </c>
      <c r="B1409" s="2">
        <f>RSI!B1409</f>
        <v>0.4</v>
      </c>
      <c r="C1409" s="2">
        <f>RSI!I1409</f>
        <v>31.80936557235016</v>
      </c>
      <c r="D1409" s="2">
        <f>MACD!E1409</f>
        <v>6.3959005423013804E-3</v>
      </c>
      <c r="E1409" s="2">
        <f>MACD!F1409</f>
        <v>1.5826189310334346E-2</v>
      </c>
      <c r="F1409" s="2">
        <f>'Moving Avg'!D1409</f>
        <v>0.4</v>
      </c>
      <c r="G1409" s="2">
        <f>'Moving Avg'!F1409</f>
        <v>0.41050000000000003</v>
      </c>
      <c r="H1409" s="2">
        <f>'Moving Avg'!G1409</f>
        <v>0.44019999999999998</v>
      </c>
      <c r="I1409" s="2">
        <f>'Moving Avg'!H1409</f>
        <v>0.50700000000000012</v>
      </c>
      <c r="J1409" s="5" t="str">
        <f>OBV!F1409</f>
        <v>BULLISH</v>
      </c>
      <c r="K1409" s="5" t="str">
        <f>OBV!G1409</f>
        <v>NEUTRAL</v>
      </c>
      <c r="L1409" s="5" t="str">
        <f>OBV!H1409</f>
        <v>CONFIRMED BULLISH</v>
      </c>
      <c r="M1409" s="7">
        <f t="shared" si="210"/>
        <v>25</v>
      </c>
      <c r="N1409" s="7">
        <f t="shared" si="211"/>
        <v>45</v>
      </c>
      <c r="O1409" s="7">
        <f t="shared" si="212"/>
        <v>0</v>
      </c>
      <c r="P1409" s="7">
        <f t="shared" si="213"/>
        <v>83.5</v>
      </c>
      <c r="Q1409" s="8">
        <f t="shared" si="214"/>
        <v>37.024999999999999</v>
      </c>
      <c r="R1409" s="8">
        <f t="shared" si="215"/>
        <v>34.875</v>
      </c>
      <c r="S1409" s="8">
        <f t="shared" si="216"/>
        <v>48.075000000000003</v>
      </c>
      <c r="T1409" s="8">
        <f t="shared" si="217"/>
        <v>38.375</v>
      </c>
      <c r="U1409" s="7">
        <f t="shared" si="218"/>
        <v>39.991666666666667</v>
      </c>
      <c r="V1409" s="7">
        <f t="shared" si="219"/>
        <v>39.587500000000006</v>
      </c>
    </row>
    <row r="1410" spans="1:22" ht="13.5" x14ac:dyDescent="0.25">
      <c r="A1410" s="3">
        <f>RSI!A1410</f>
        <v>44365</v>
      </c>
      <c r="B1410" s="2">
        <f>RSI!B1410</f>
        <v>0.4</v>
      </c>
      <c r="C1410" s="2">
        <f>RSI!I1410</f>
        <v>31.80936557235016</v>
      </c>
      <c r="D1410" s="2">
        <f>MACD!E1410</f>
        <v>2.4382679681422825E-3</v>
      </c>
      <c r="E1410" s="2">
        <f>MACD!F1410</f>
        <v>1.3148605041895934E-2</v>
      </c>
      <c r="F1410" s="2">
        <f>'Moving Avg'!D1410</f>
        <v>0.4</v>
      </c>
      <c r="G1410" s="2">
        <f>'Moving Avg'!F1410</f>
        <v>0.40700000000000014</v>
      </c>
      <c r="H1410" s="2">
        <f>'Moving Avg'!G1410</f>
        <v>0.43899999999999989</v>
      </c>
      <c r="I1410" s="2">
        <f>'Moving Avg'!H1410</f>
        <v>0.50695000000000012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45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33</v>
      </c>
      <c r="Q1410" s="8">
        <f t="shared" si="214"/>
        <v>29.45</v>
      </c>
      <c r="R1410" s="8">
        <f t="shared" si="215"/>
        <v>22.25</v>
      </c>
      <c r="S1410" s="8">
        <f t="shared" si="216"/>
        <v>25.35</v>
      </c>
      <c r="T1410" s="8">
        <f t="shared" si="217"/>
        <v>25.75</v>
      </c>
      <c r="U1410" s="7">
        <f t="shared" si="218"/>
        <v>25.683333333333337</v>
      </c>
      <c r="V1410" s="7">
        <f t="shared" si="219"/>
        <v>25.700000000000003</v>
      </c>
    </row>
    <row r="1411" spans="1:22" ht="13.5" x14ac:dyDescent="0.25">
      <c r="A1411" s="3">
        <f>RSI!A1411</f>
        <v>44368</v>
      </c>
      <c r="B1411" s="2">
        <f>RSI!B1411</f>
        <v>0.4</v>
      </c>
      <c r="C1411" s="2">
        <f>RSI!I1411</f>
        <v>31.80936557235016</v>
      </c>
      <c r="D1411" s="2">
        <f>MACD!E1411</f>
        <v>7.342735813436474E-4</v>
      </c>
      <c r="E1411" s="2">
        <f>MACD!F1411</f>
        <v>1.0665738749785478E-2</v>
      </c>
      <c r="F1411" s="2">
        <f>'Moving Avg'!D1411</f>
        <v>0.4</v>
      </c>
      <c r="G1411" s="2">
        <f>'Moving Avg'!F1411</f>
        <v>0.40400000000000008</v>
      </c>
      <c r="H1411" s="2">
        <f>'Moving Avg'!G1411</f>
        <v>0.43759999999999993</v>
      </c>
      <c r="I1411" s="2">
        <f>'Moving Avg'!H1411</f>
        <v>0.50690000000000024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  <c r="M1411" s="7">
        <f t="shared" si="220"/>
        <v>25</v>
      </c>
      <c r="N1411" s="7">
        <f t="shared" si="221"/>
        <v>45</v>
      </c>
      <c r="O1411" s="7">
        <f t="shared" si="222"/>
        <v>0</v>
      </c>
      <c r="P1411" s="7">
        <f t="shared" si="223"/>
        <v>33</v>
      </c>
      <c r="Q1411" s="8">
        <f t="shared" ref="Q1411:Q1474" si="224">0.35*M1411+N1411*0.35+O1411*0.15+P1411*0.15</f>
        <v>29.45</v>
      </c>
      <c r="R1411" s="8">
        <f t="shared" ref="R1411:R1474" si="225">M1411*0.2+N1411*0.2+O1411*0.35+P1411*0.25</f>
        <v>22.25</v>
      </c>
      <c r="S1411" s="8">
        <f t="shared" ref="S1411:S1474" si="226">M1411*0.15+N1411*0.15+O1411*0.25+P1411*0.45</f>
        <v>25.35</v>
      </c>
      <c r="T1411" s="8">
        <f t="shared" ref="T1411:T1474" si="227">0.25*SUM(M1411:P1411)</f>
        <v>25.75</v>
      </c>
      <c r="U1411" s="7">
        <f t="shared" ref="U1411:U1474" si="228">SUM(Q1411:S1411)/3</f>
        <v>25.683333333333337</v>
      </c>
      <c r="V1411" s="7">
        <f t="shared" ref="V1411:V1474" si="229">SUM(Q1411:T1411)/4</f>
        <v>25.700000000000003</v>
      </c>
    </row>
    <row r="1412" spans="1:22" ht="13.5" x14ac:dyDescent="0.25">
      <c r="A1412" s="3">
        <f>RSI!A1412</f>
        <v>44369</v>
      </c>
      <c r="B1412" s="2">
        <f>RSI!B1412</f>
        <v>0.4</v>
      </c>
      <c r="C1412" s="2">
        <f>RSI!I1412</f>
        <v>31.80936557235016</v>
      </c>
      <c r="D1412" s="2">
        <f>MACD!E1412</f>
        <v>-6.0913254599254119E-4</v>
      </c>
      <c r="E1412" s="2">
        <f>MACD!F1412</f>
        <v>8.4107644906298747E-3</v>
      </c>
      <c r="F1412" s="2">
        <f>'Moving Avg'!D1412</f>
        <v>0.4</v>
      </c>
      <c r="G1412" s="2">
        <f>'Moving Avg'!F1412</f>
        <v>0.40200000000000002</v>
      </c>
      <c r="H1412" s="2">
        <f>'Moving Avg'!G1412</f>
        <v>0.43659999999999988</v>
      </c>
      <c r="I1412" s="2">
        <f>'Moving Avg'!H1412</f>
        <v>0.50690000000000024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  <c r="M1412" s="7">
        <f t="shared" si="220"/>
        <v>25</v>
      </c>
      <c r="N1412" s="7">
        <f t="shared" si="221"/>
        <v>45</v>
      </c>
      <c r="O1412" s="7">
        <f t="shared" si="222"/>
        <v>0</v>
      </c>
      <c r="P1412" s="7">
        <f t="shared" si="223"/>
        <v>33</v>
      </c>
      <c r="Q1412" s="8">
        <f t="shared" si="224"/>
        <v>29.45</v>
      </c>
      <c r="R1412" s="8">
        <f t="shared" si="225"/>
        <v>22.25</v>
      </c>
      <c r="S1412" s="8">
        <f t="shared" si="226"/>
        <v>25.35</v>
      </c>
      <c r="T1412" s="8">
        <f t="shared" si="227"/>
        <v>25.75</v>
      </c>
      <c r="U1412" s="7">
        <f t="shared" si="228"/>
        <v>25.683333333333337</v>
      </c>
      <c r="V1412" s="7">
        <f t="shared" si="229"/>
        <v>25.700000000000003</v>
      </c>
    </row>
    <row r="1413" spans="1:22" ht="13.5" x14ac:dyDescent="0.25">
      <c r="A1413" s="3">
        <f>RSI!A1413</f>
        <v>44370</v>
      </c>
      <c r="B1413" s="2">
        <f>RSI!B1413</f>
        <v>0.41</v>
      </c>
      <c r="C1413" s="2">
        <f>RSI!I1413</f>
        <v>44.984915955706342</v>
      </c>
      <c r="D1413" s="2">
        <f>MACD!E1413</f>
        <v>-3.9339193118999027E-3</v>
      </c>
      <c r="E1413" s="2">
        <f>MACD!F1413</f>
        <v>5.941827730123919E-3</v>
      </c>
      <c r="F1413" s="2">
        <f>'Moving Avg'!D1413</f>
        <v>0.40200000000000002</v>
      </c>
      <c r="G1413" s="2">
        <f>'Moving Avg'!F1413</f>
        <v>0.40100000000000008</v>
      </c>
      <c r="H1413" s="2">
        <f>'Moving Avg'!G1413</f>
        <v>0.43579999999999991</v>
      </c>
      <c r="I1413" s="2">
        <f>'Moving Avg'!H1413</f>
        <v>0.50700000000000023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  <c r="M1413" s="7">
        <f t="shared" si="220"/>
        <v>25</v>
      </c>
      <c r="N1413" s="7">
        <f t="shared" si="221"/>
        <v>45</v>
      </c>
      <c r="O1413" s="7">
        <f t="shared" si="222"/>
        <v>0</v>
      </c>
      <c r="P1413" s="7">
        <f t="shared" si="223"/>
        <v>33</v>
      </c>
      <c r="Q1413" s="8">
        <f t="shared" si="224"/>
        <v>29.45</v>
      </c>
      <c r="R1413" s="8">
        <f t="shared" si="225"/>
        <v>22.25</v>
      </c>
      <c r="S1413" s="8">
        <f t="shared" si="226"/>
        <v>25.35</v>
      </c>
      <c r="T1413" s="8">
        <f t="shared" si="227"/>
        <v>25.75</v>
      </c>
      <c r="U1413" s="7">
        <f t="shared" si="228"/>
        <v>25.683333333333337</v>
      </c>
      <c r="V1413" s="7">
        <f t="shared" si="229"/>
        <v>25.700000000000003</v>
      </c>
    </row>
    <row r="1414" spans="1:22" ht="13.5" x14ac:dyDescent="0.25">
      <c r="A1414" s="3">
        <f>RSI!A1414</f>
        <v>44371</v>
      </c>
      <c r="B1414" s="2">
        <f>RSI!B1414</f>
        <v>0.43</v>
      </c>
      <c r="C1414" s="2">
        <f>RSI!I1414</f>
        <v>61.151886525204795</v>
      </c>
      <c r="D1414" s="2">
        <f>MACD!E1414</f>
        <v>-8.2033799483013925E-3</v>
      </c>
      <c r="E1414" s="2">
        <f>MACD!F1414</f>
        <v>3.1127861944388567E-3</v>
      </c>
      <c r="F1414" s="2">
        <f>'Moving Avg'!D1414</f>
        <v>0.40800000000000003</v>
      </c>
      <c r="G1414" s="2">
        <f>'Moving Avg'!F1414</f>
        <v>0.40150000000000013</v>
      </c>
      <c r="H1414" s="2">
        <f>'Moving Avg'!G1414</f>
        <v>0.43519999999999986</v>
      </c>
      <c r="I1414" s="2">
        <f>'Moving Avg'!H1414</f>
        <v>0.50720000000000032</v>
      </c>
      <c r="J1414" s="5" t="str">
        <f>OBV!F1414</f>
        <v>BULLISH</v>
      </c>
      <c r="K1414" s="5" t="str">
        <f>OBV!G1414</f>
        <v>WEAK</v>
      </c>
      <c r="L1414" s="5" t="str">
        <f>OBV!H1414</f>
        <v>CONFIRMED BULLISH</v>
      </c>
      <c r="M1414" s="7">
        <f t="shared" si="220"/>
        <v>25</v>
      </c>
      <c r="N1414" s="7">
        <f t="shared" si="221"/>
        <v>45</v>
      </c>
      <c r="O1414" s="7">
        <f t="shared" si="222"/>
        <v>0</v>
      </c>
      <c r="P1414" s="7">
        <f t="shared" si="223"/>
        <v>67</v>
      </c>
      <c r="Q1414" s="8">
        <f t="shared" si="224"/>
        <v>34.549999999999997</v>
      </c>
      <c r="R1414" s="8">
        <f t="shared" si="225"/>
        <v>30.75</v>
      </c>
      <c r="S1414" s="8">
        <f t="shared" si="226"/>
        <v>40.650000000000006</v>
      </c>
      <c r="T1414" s="8">
        <f t="shared" si="227"/>
        <v>34.25</v>
      </c>
      <c r="U1414" s="7">
        <f t="shared" si="228"/>
        <v>35.31666666666667</v>
      </c>
      <c r="V1414" s="7">
        <f t="shared" si="229"/>
        <v>35.049999999999997</v>
      </c>
    </row>
    <row r="1415" spans="1:22" ht="13.5" x14ac:dyDescent="0.25">
      <c r="A1415" s="3">
        <f>RSI!A1415</f>
        <v>44372</v>
      </c>
      <c r="B1415" s="2">
        <f>RSI!B1415</f>
        <v>0.44</v>
      </c>
      <c r="C1415" s="2">
        <f>RSI!I1415</f>
        <v>66.459202445894974</v>
      </c>
      <c r="D1415" s="2">
        <f>MACD!E1415</f>
        <v>-1.1113032812168078E-2</v>
      </c>
      <c r="E1415" s="2">
        <f>MACD!F1415</f>
        <v>2.6762239311746991E-4</v>
      </c>
      <c r="F1415" s="2">
        <f>'Moving Avg'!D1415</f>
        <v>0.41600000000000004</v>
      </c>
      <c r="G1415" s="2">
        <f>'Moving Avg'!F1415</f>
        <v>0.40300000000000014</v>
      </c>
      <c r="H1415" s="2">
        <f>'Moving Avg'!G1415</f>
        <v>0.43499999999999994</v>
      </c>
      <c r="I1415" s="2">
        <f>'Moving Avg'!H1415</f>
        <v>0.5074000000000003</v>
      </c>
      <c r="J1415" s="5" t="str">
        <f>OBV!F1415</f>
        <v>BULLISH</v>
      </c>
      <c r="K1415" s="5" t="str">
        <f>OBV!G1415</f>
        <v>WEAK</v>
      </c>
      <c r="L1415" s="5" t="str">
        <f>OBV!H1415</f>
        <v>CONFIRMED BULLISH</v>
      </c>
      <c r="M1415" s="7">
        <f t="shared" si="220"/>
        <v>25</v>
      </c>
      <c r="N1415" s="7">
        <f t="shared" si="221"/>
        <v>45</v>
      </c>
      <c r="O1415" s="7">
        <f t="shared" si="222"/>
        <v>0</v>
      </c>
      <c r="P1415" s="7">
        <f t="shared" si="223"/>
        <v>67</v>
      </c>
      <c r="Q1415" s="8">
        <f t="shared" si="224"/>
        <v>34.549999999999997</v>
      </c>
      <c r="R1415" s="8">
        <f t="shared" si="225"/>
        <v>30.75</v>
      </c>
      <c r="S1415" s="8">
        <f t="shared" si="226"/>
        <v>40.650000000000006</v>
      </c>
      <c r="T1415" s="8">
        <f t="shared" si="227"/>
        <v>34.25</v>
      </c>
      <c r="U1415" s="7">
        <f t="shared" si="228"/>
        <v>35.31666666666667</v>
      </c>
      <c r="V1415" s="7">
        <f t="shared" si="229"/>
        <v>35.049999999999997</v>
      </c>
    </row>
    <row r="1416" spans="1:22" ht="13.5" x14ac:dyDescent="0.25">
      <c r="A1416" s="3">
        <f>RSI!A1416</f>
        <v>44375</v>
      </c>
      <c r="B1416" s="2">
        <f>RSI!B1416</f>
        <v>0.45</v>
      </c>
      <c r="C1416" s="2">
        <f>RSI!I1416</f>
        <v>70.761019313783763</v>
      </c>
      <c r="D1416" s="2">
        <f>MACD!E1416</f>
        <v>-1.4462612317338031E-2</v>
      </c>
      <c r="E1416" s="2">
        <f>MACD!F1416</f>
        <v>-2.67842454897363E-3</v>
      </c>
      <c r="F1416" s="2">
        <f>'Moving Avg'!D1416</f>
        <v>0.42599999999999999</v>
      </c>
      <c r="G1416" s="2">
        <f>'Moving Avg'!F1416</f>
        <v>0.40500000000000008</v>
      </c>
      <c r="H1416" s="2">
        <f>'Moving Avg'!G1416</f>
        <v>0.43499999999999994</v>
      </c>
      <c r="I1416" s="2">
        <f>'Moving Avg'!H1416</f>
        <v>0.50765000000000038</v>
      </c>
      <c r="J1416" s="5" t="str">
        <f>OBV!F1416</f>
        <v>BULLISH</v>
      </c>
      <c r="K1416" s="5" t="str">
        <f>OBV!G1416</f>
        <v>WEAK</v>
      </c>
      <c r="L1416" s="5" t="str">
        <f>OBV!H1416</f>
        <v>CONFIRMED BULLISH</v>
      </c>
      <c r="M1416" s="7">
        <f t="shared" si="220"/>
        <v>0</v>
      </c>
      <c r="N1416" s="7">
        <f t="shared" si="221"/>
        <v>45</v>
      </c>
      <c r="O1416" s="7">
        <f t="shared" si="222"/>
        <v>0</v>
      </c>
      <c r="P1416" s="7">
        <f t="shared" si="223"/>
        <v>67</v>
      </c>
      <c r="Q1416" s="8">
        <f t="shared" si="224"/>
        <v>25.799999999999997</v>
      </c>
      <c r="R1416" s="8">
        <f t="shared" si="225"/>
        <v>25.75</v>
      </c>
      <c r="S1416" s="8">
        <f t="shared" si="226"/>
        <v>36.900000000000006</v>
      </c>
      <c r="T1416" s="8">
        <f t="shared" si="227"/>
        <v>28</v>
      </c>
      <c r="U1416" s="7">
        <f t="shared" si="228"/>
        <v>29.483333333333334</v>
      </c>
      <c r="V1416" s="7">
        <f t="shared" si="229"/>
        <v>29.112500000000001</v>
      </c>
    </row>
    <row r="1417" spans="1:22" ht="13.5" x14ac:dyDescent="0.25">
      <c r="A1417" s="3">
        <f>RSI!A1417</f>
        <v>44376</v>
      </c>
      <c r="B1417" s="2">
        <f>RSI!B1417</f>
        <v>0.47</v>
      </c>
      <c r="C1417" s="2">
        <f>RSI!I1417</f>
        <v>77.089823364127312</v>
      </c>
      <c r="D1417" s="2">
        <f>MACD!E1417</f>
        <v>-1.8973392700963043E-2</v>
      </c>
      <c r="E1417" s="2">
        <f>MACD!F1417</f>
        <v>-5.9374181793715123E-3</v>
      </c>
      <c r="F1417" s="2">
        <f>'Moving Avg'!D1417</f>
        <v>0.44000000000000006</v>
      </c>
      <c r="G1417" s="2">
        <f>'Moving Avg'!F1417</f>
        <v>0.40850000000000009</v>
      </c>
      <c r="H1417" s="2">
        <f>'Moving Avg'!G1417</f>
        <v>0.4353999999999999</v>
      </c>
      <c r="I1417" s="2">
        <f>'Moving Avg'!H1417</f>
        <v>0.50805000000000045</v>
      </c>
      <c r="J1417" s="5" t="str">
        <f>OBV!F1417</f>
        <v>BULLISH</v>
      </c>
      <c r="K1417" s="5" t="str">
        <f>OBV!G1417</f>
        <v>WEAK</v>
      </c>
      <c r="L1417" s="5" t="str">
        <f>OBV!H1417</f>
        <v>CONFIRMED BULLISH</v>
      </c>
      <c r="M1417" s="7">
        <f t="shared" si="220"/>
        <v>0</v>
      </c>
      <c r="N1417" s="7">
        <f t="shared" si="221"/>
        <v>45</v>
      </c>
      <c r="O1417" s="7">
        <f t="shared" si="222"/>
        <v>0</v>
      </c>
      <c r="P1417" s="7">
        <f t="shared" si="223"/>
        <v>67</v>
      </c>
      <c r="Q1417" s="8">
        <f t="shared" si="224"/>
        <v>25.799999999999997</v>
      </c>
      <c r="R1417" s="8">
        <f t="shared" si="225"/>
        <v>25.75</v>
      </c>
      <c r="S1417" s="8">
        <f t="shared" si="226"/>
        <v>36.900000000000006</v>
      </c>
      <c r="T1417" s="8">
        <f t="shared" si="227"/>
        <v>28</v>
      </c>
      <c r="U1417" s="7">
        <f t="shared" si="228"/>
        <v>29.483333333333334</v>
      </c>
      <c r="V1417" s="7">
        <f t="shared" si="229"/>
        <v>29.112500000000001</v>
      </c>
    </row>
    <row r="1418" spans="1:22" ht="13.5" x14ac:dyDescent="0.25">
      <c r="A1418" s="3">
        <f>RSI!A1418</f>
        <v>44377</v>
      </c>
      <c r="B1418" s="2">
        <f>RSI!B1418</f>
        <v>0.49</v>
      </c>
      <c r="C1418" s="2">
        <f>RSI!I1418</f>
        <v>81.420680903452265</v>
      </c>
      <c r="D1418" s="2">
        <f>MACD!E1418</f>
        <v>-2.4570461175871972E-2</v>
      </c>
      <c r="E1418" s="2">
        <f>MACD!F1418</f>
        <v>-9.6640267786716055E-3</v>
      </c>
      <c r="F1418" s="2">
        <f>'Moving Avg'!D1418</f>
        <v>0.45600000000000007</v>
      </c>
      <c r="G1418" s="2">
        <f>'Moving Avg'!F1418</f>
        <v>0.41300000000000009</v>
      </c>
      <c r="H1418" s="2">
        <f>'Moving Avg'!G1418</f>
        <v>0.43619999999999992</v>
      </c>
      <c r="I1418" s="2">
        <f>'Moving Avg'!H1418</f>
        <v>0.5085000000000004</v>
      </c>
      <c r="J1418" s="5" t="str">
        <f>OBV!F1418</f>
        <v>BULLISH</v>
      </c>
      <c r="K1418" s="5" t="str">
        <f>OBV!G1418</f>
        <v>WEAK</v>
      </c>
      <c r="L1418" s="5" t="str">
        <f>OBV!H1418</f>
        <v>CONFIRMED BULLISH</v>
      </c>
      <c r="M1418" s="7">
        <f t="shared" si="220"/>
        <v>0</v>
      </c>
      <c r="N1418" s="7">
        <f t="shared" si="221"/>
        <v>45</v>
      </c>
      <c r="O1418" s="7">
        <f t="shared" si="222"/>
        <v>0</v>
      </c>
      <c r="P1418" s="7">
        <f t="shared" si="223"/>
        <v>67</v>
      </c>
      <c r="Q1418" s="8">
        <f t="shared" si="224"/>
        <v>25.799999999999997</v>
      </c>
      <c r="R1418" s="8">
        <f t="shared" si="225"/>
        <v>25.75</v>
      </c>
      <c r="S1418" s="8">
        <f t="shared" si="226"/>
        <v>36.900000000000006</v>
      </c>
      <c r="T1418" s="8">
        <f t="shared" si="227"/>
        <v>28</v>
      </c>
      <c r="U1418" s="7">
        <f t="shared" si="228"/>
        <v>29.483333333333334</v>
      </c>
      <c r="V1418" s="7">
        <f t="shared" si="229"/>
        <v>29.112500000000001</v>
      </c>
    </row>
    <row r="1419" spans="1:22" ht="13.5" x14ac:dyDescent="0.25">
      <c r="A1419" s="3">
        <f>RSI!A1419</f>
        <v>44378</v>
      </c>
      <c r="B1419" s="2">
        <f>RSI!B1419</f>
        <v>0.5</v>
      </c>
      <c r="C1419" s="2">
        <f>RSI!I1419</f>
        <v>83.137132553327248</v>
      </c>
      <c r="D1419" s="2">
        <f>MACD!E1419</f>
        <v>-3.0442005295235108E-2</v>
      </c>
      <c r="E1419" s="2">
        <f>MACD!F1419</f>
        <v>-1.3819622481984307E-2</v>
      </c>
      <c r="F1419" s="2">
        <f>'Moving Avg'!D1419</f>
        <v>0.46999999999999992</v>
      </c>
      <c r="G1419" s="2">
        <f>'Moving Avg'!F1419</f>
        <v>0.41800000000000004</v>
      </c>
      <c r="H1419" s="2">
        <f>'Moving Avg'!G1419</f>
        <v>0.43719999999999992</v>
      </c>
      <c r="I1419" s="2">
        <f>'Moving Avg'!H1419</f>
        <v>0.50900000000000045</v>
      </c>
      <c r="J1419" s="5" t="str">
        <f>OBV!F1419</f>
        <v>BULLISH</v>
      </c>
      <c r="K1419" s="5" t="str">
        <f>OBV!G1419</f>
        <v>WEAK</v>
      </c>
      <c r="L1419" s="5" t="str">
        <f>OBV!H1419</f>
        <v>CONFIRMED BULLISH</v>
      </c>
      <c r="M1419" s="7">
        <f t="shared" si="220"/>
        <v>0</v>
      </c>
      <c r="N1419" s="7">
        <f t="shared" si="221"/>
        <v>45</v>
      </c>
      <c r="O1419" s="7">
        <f t="shared" si="222"/>
        <v>0</v>
      </c>
      <c r="P1419" s="7">
        <f t="shared" si="223"/>
        <v>67</v>
      </c>
      <c r="Q1419" s="8">
        <f t="shared" si="224"/>
        <v>25.799999999999997</v>
      </c>
      <c r="R1419" s="8">
        <f t="shared" si="225"/>
        <v>25.75</v>
      </c>
      <c r="S1419" s="8">
        <f t="shared" si="226"/>
        <v>36.900000000000006</v>
      </c>
      <c r="T1419" s="8">
        <f t="shared" si="227"/>
        <v>28</v>
      </c>
      <c r="U1419" s="7">
        <f t="shared" si="228"/>
        <v>29.483333333333334</v>
      </c>
      <c r="V1419" s="7">
        <f t="shared" si="229"/>
        <v>29.112500000000001</v>
      </c>
    </row>
    <row r="1420" spans="1:22" ht="13.5" x14ac:dyDescent="0.25">
      <c r="A1420" s="3">
        <f>RSI!A1420</f>
        <v>44379</v>
      </c>
      <c r="B1420" s="2">
        <f>RSI!B1420</f>
        <v>0.49</v>
      </c>
      <c r="C1420" s="2">
        <f>RSI!I1420</f>
        <v>75.614158130354312</v>
      </c>
      <c r="D1420" s="2">
        <f>MACD!E1420</f>
        <v>-3.5094160883964276E-2</v>
      </c>
      <c r="E1420" s="2">
        <f>MACD!F1420</f>
        <v>-1.8074530162380302E-2</v>
      </c>
      <c r="F1420" s="2">
        <f>'Moving Avg'!D1420</f>
        <v>0.48</v>
      </c>
      <c r="G1420" s="2">
        <f>'Moving Avg'!F1420</f>
        <v>0.42300000000000004</v>
      </c>
      <c r="H1420" s="2">
        <f>'Moving Avg'!G1420</f>
        <v>0.43799999999999989</v>
      </c>
      <c r="I1420" s="2">
        <f>'Moving Avg'!H1420</f>
        <v>0.5094000000000003</v>
      </c>
      <c r="J1420" s="5" t="str">
        <f>OBV!F1420</f>
        <v>BULLISH</v>
      </c>
      <c r="K1420" s="5" t="str">
        <f>OBV!G1420</f>
        <v>WEAK</v>
      </c>
      <c r="L1420" s="5" t="str">
        <f>OBV!H1420</f>
        <v>CONFIRMED BULLISH</v>
      </c>
      <c r="M1420" s="7">
        <f t="shared" si="220"/>
        <v>0</v>
      </c>
      <c r="N1420" s="7">
        <f t="shared" si="221"/>
        <v>45</v>
      </c>
      <c r="O1420" s="7">
        <f t="shared" si="222"/>
        <v>0</v>
      </c>
      <c r="P1420" s="7">
        <f t="shared" si="223"/>
        <v>67</v>
      </c>
      <c r="Q1420" s="8">
        <f t="shared" si="224"/>
        <v>25.799999999999997</v>
      </c>
      <c r="R1420" s="8">
        <f t="shared" si="225"/>
        <v>25.75</v>
      </c>
      <c r="S1420" s="8">
        <f t="shared" si="226"/>
        <v>36.900000000000006</v>
      </c>
      <c r="T1420" s="8">
        <f t="shared" si="227"/>
        <v>28</v>
      </c>
      <c r="U1420" s="7">
        <f t="shared" si="228"/>
        <v>29.483333333333334</v>
      </c>
      <c r="V1420" s="7">
        <f t="shared" si="229"/>
        <v>29.112500000000001</v>
      </c>
    </row>
    <row r="1421" spans="1:22" ht="13.5" x14ac:dyDescent="0.25">
      <c r="A1421" s="3">
        <f>RSI!A1421</f>
        <v>44382</v>
      </c>
      <c r="B1421" s="2">
        <f>RSI!B1421</f>
        <v>0.48</v>
      </c>
      <c r="C1421" s="2">
        <f>RSI!I1421</f>
        <v>68.899903026808914</v>
      </c>
      <c r="D1421" s="2">
        <f>MACD!E1421</f>
        <v>-3.8623978956228266E-2</v>
      </c>
      <c r="E1421" s="2">
        <f>MACD!F1421</f>
        <v>-2.2184419921149896E-2</v>
      </c>
      <c r="F1421" s="2">
        <f>'Moving Avg'!D1421</f>
        <v>0.48599999999999993</v>
      </c>
      <c r="G1421" s="2">
        <f>'Moving Avg'!F1421</f>
        <v>0.42700000000000005</v>
      </c>
      <c r="H1421" s="2">
        <f>'Moving Avg'!G1421</f>
        <v>0.43879999999999986</v>
      </c>
      <c r="I1421" s="2">
        <f>'Moving Avg'!H1421</f>
        <v>0.50970000000000037</v>
      </c>
      <c r="J1421" s="5" t="str">
        <f>OBV!F1421</f>
        <v>BEARISH</v>
      </c>
      <c r="K1421" s="5" t="str">
        <f>OBV!G1421</f>
        <v>NEUTRAL</v>
      </c>
      <c r="L1421" s="5" t="str">
        <f>OBV!H1421</f>
        <v>BEARISH DIVERGENCE</v>
      </c>
      <c r="M1421" s="7">
        <f t="shared" si="220"/>
        <v>25</v>
      </c>
      <c r="N1421" s="7">
        <f t="shared" si="221"/>
        <v>45</v>
      </c>
      <c r="O1421" s="7">
        <f t="shared" si="222"/>
        <v>0</v>
      </c>
      <c r="P1421" s="7">
        <f t="shared" si="223"/>
        <v>16.5</v>
      </c>
      <c r="Q1421" s="8">
        <f t="shared" si="224"/>
        <v>26.975000000000001</v>
      </c>
      <c r="R1421" s="8">
        <f t="shared" si="225"/>
        <v>18.125</v>
      </c>
      <c r="S1421" s="8">
        <f t="shared" si="226"/>
        <v>17.925000000000001</v>
      </c>
      <c r="T1421" s="8">
        <f t="shared" si="227"/>
        <v>21.625</v>
      </c>
      <c r="U1421" s="7">
        <f t="shared" si="228"/>
        <v>21.008333333333336</v>
      </c>
      <c r="V1421" s="7">
        <f t="shared" si="229"/>
        <v>21.162500000000001</v>
      </c>
    </row>
    <row r="1422" spans="1:22" ht="13.5" x14ac:dyDescent="0.25">
      <c r="A1422" s="3">
        <f>RSI!A1422</f>
        <v>44383</v>
      </c>
      <c r="B1422" s="2">
        <f>RSI!B1422</f>
        <v>0.47</v>
      </c>
      <c r="C1422" s="2">
        <f>RSI!I1422</f>
        <v>62.886291311452673</v>
      </c>
      <c r="D1422" s="2">
        <f>MACD!E1422</f>
        <v>-4.1120286802517947E-2</v>
      </c>
      <c r="E1422" s="2">
        <f>MACD!F1422</f>
        <v>-2.5971593297423511E-2</v>
      </c>
      <c r="F1422" s="2">
        <f>'Moving Avg'!D1422</f>
        <v>0.48599999999999993</v>
      </c>
      <c r="G1422" s="2">
        <f>'Moving Avg'!F1422</f>
        <v>0.43050000000000005</v>
      </c>
      <c r="H1422" s="2">
        <f>'Moving Avg'!G1422</f>
        <v>0.43919999999999987</v>
      </c>
      <c r="I1422" s="2">
        <f>'Moving Avg'!H1422</f>
        <v>0.50990000000000035</v>
      </c>
      <c r="J1422" s="5" t="str">
        <f>OBV!F1422</f>
        <v>BEARISH</v>
      </c>
      <c r="K1422" s="5" t="str">
        <f>OBV!G1422</f>
        <v>NEUTRAL</v>
      </c>
      <c r="L1422" s="5" t="str">
        <f>OBV!H1422</f>
        <v>NEUTRAL</v>
      </c>
      <c r="M1422" s="7">
        <f t="shared" si="220"/>
        <v>25</v>
      </c>
      <c r="N1422" s="7">
        <f t="shared" si="221"/>
        <v>45</v>
      </c>
      <c r="O1422" s="7">
        <f t="shared" si="222"/>
        <v>0</v>
      </c>
      <c r="P1422" s="7">
        <f t="shared" si="223"/>
        <v>16.5</v>
      </c>
      <c r="Q1422" s="8">
        <f t="shared" si="224"/>
        <v>26.975000000000001</v>
      </c>
      <c r="R1422" s="8">
        <f t="shared" si="225"/>
        <v>18.125</v>
      </c>
      <c r="S1422" s="8">
        <f t="shared" si="226"/>
        <v>17.925000000000001</v>
      </c>
      <c r="T1422" s="8">
        <f t="shared" si="227"/>
        <v>21.625</v>
      </c>
      <c r="U1422" s="7">
        <f t="shared" si="228"/>
        <v>21.008333333333336</v>
      </c>
      <c r="V1422" s="7">
        <f t="shared" si="229"/>
        <v>21.162500000000001</v>
      </c>
    </row>
    <row r="1423" spans="1:22" ht="13.5" x14ac:dyDescent="0.25">
      <c r="A1423" s="3">
        <f>RSI!A1423</f>
        <v>44384</v>
      </c>
      <c r="B1423" s="2">
        <f>RSI!B1423</f>
        <v>0.46</v>
      </c>
      <c r="C1423" s="2">
        <f>RSI!I1423</f>
        <v>57.483199027305204</v>
      </c>
      <c r="D1423" s="2">
        <f>MACD!E1423</f>
        <v>-4.1125994809696254E-2</v>
      </c>
      <c r="E1423" s="2">
        <f>MACD!F1423</f>
        <v>-2.9002473599878065E-2</v>
      </c>
      <c r="F1423" s="2">
        <f>'Moving Avg'!D1423</f>
        <v>0.48</v>
      </c>
      <c r="G1423" s="2">
        <f>'Moving Avg'!F1423</f>
        <v>0.43400000000000005</v>
      </c>
      <c r="H1423" s="2">
        <f>'Moving Avg'!G1423</f>
        <v>0.4393999999999999</v>
      </c>
      <c r="I1423" s="2">
        <f>'Moving Avg'!H1423</f>
        <v>0.51000000000000023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25</v>
      </c>
      <c r="N1423" s="7">
        <f t="shared" si="221"/>
        <v>45</v>
      </c>
      <c r="O1423" s="7">
        <f t="shared" si="222"/>
        <v>0</v>
      </c>
      <c r="P1423" s="7">
        <f t="shared" si="223"/>
        <v>16.5</v>
      </c>
      <c r="Q1423" s="8">
        <f t="shared" si="224"/>
        <v>26.975000000000001</v>
      </c>
      <c r="R1423" s="8">
        <f t="shared" si="225"/>
        <v>18.125</v>
      </c>
      <c r="S1423" s="8">
        <f t="shared" si="226"/>
        <v>17.925000000000001</v>
      </c>
      <c r="T1423" s="8">
        <f t="shared" si="227"/>
        <v>21.625</v>
      </c>
      <c r="U1423" s="7">
        <f t="shared" si="228"/>
        <v>21.008333333333336</v>
      </c>
      <c r="V1423" s="7">
        <f t="shared" si="229"/>
        <v>21.162500000000001</v>
      </c>
    </row>
    <row r="1424" spans="1:22" ht="13.5" x14ac:dyDescent="0.25">
      <c r="A1424" s="3">
        <f>RSI!A1424</f>
        <v>44385</v>
      </c>
      <c r="B1424" s="2">
        <f>RSI!B1424</f>
        <v>0.45</v>
      </c>
      <c r="C1424" s="2">
        <f>RSI!I1424</f>
        <v>52.614873440065729</v>
      </c>
      <c r="D1424" s="2">
        <f>MACD!E1424</f>
        <v>-3.7413931341705509E-2</v>
      </c>
      <c r="E1424" s="2">
        <f>MACD!F1424</f>
        <v>-3.0684765148243556E-2</v>
      </c>
      <c r="F1424" s="2">
        <f>'Moving Avg'!D1424</f>
        <v>0.47000000000000003</v>
      </c>
      <c r="G1424" s="2">
        <f>'Moving Avg'!F1424</f>
        <v>0.437</v>
      </c>
      <c r="H1424" s="2">
        <f>'Moving Avg'!G1424</f>
        <v>0.4393999999999999</v>
      </c>
      <c r="I1424" s="2">
        <f>'Moving Avg'!H1424</f>
        <v>0.51000000000000023</v>
      </c>
      <c r="J1424" s="5" t="str">
        <f>OBV!F1424</f>
        <v>BEARISH</v>
      </c>
      <c r="K1424" s="5" t="str">
        <f>OBV!G1424</f>
        <v>STRONG</v>
      </c>
      <c r="L1424" s="5" t="str">
        <f>OBV!H1424</f>
        <v>CONFIRMED BEARISH</v>
      </c>
      <c r="M1424" s="7">
        <f t="shared" si="220"/>
        <v>25</v>
      </c>
      <c r="N1424" s="7">
        <f t="shared" si="221"/>
        <v>45</v>
      </c>
      <c r="O1424" s="7">
        <f t="shared" si="222"/>
        <v>0</v>
      </c>
      <c r="P1424" s="7">
        <f t="shared" si="223"/>
        <v>33</v>
      </c>
      <c r="Q1424" s="8">
        <f t="shared" si="224"/>
        <v>29.45</v>
      </c>
      <c r="R1424" s="8">
        <f t="shared" si="225"/>
        <v>22.25</v>
      </c>
      <c r="S1424" s="8">
        <f t="shared" si="226"/>
        <v>25.35</v>
      </c>
      <c r="T1424" s="8">
        <f t="shared" si="227"/>
        <v>25.75</v>
      </c>
      <c r="U1424" s="7">
        <f t="shared" si="228"/>
        <v>25.683333333333337</v>
      </c>
      <c r="V1424" s="7">
        <f t="shared" si="229"/>
        <v>25.700000000000003</v>
      </c>
    </row>
    <row r="1425" spans="1:22" ht="13.5" x14ac:dyDescent="0.25">
      <c r="A1425" s="3">
        <f>RSI!A1425</f>
        <v>44386</v>
      </c>
      <c r="B1425" s="2">
        <f>RSI!B1425</f>
        <v>0.44</v>
      </c>
      <c r="C1425" s="2">
        <f>RSI!I1425</f>
        <v>48.217177913579832</v>
      </c>
      <c r="D1425" s="2">
        <f>MACD!E1425</f>
        <v>-3.202796786858797E-2</v>
      </c>
      <c r="E1425" s="2">
        <f>MACD!F1425</f>
        <v>-3.095340569231244E-2</v>
      </c>
      <c r="F1425" s="2">
        <f>'Moving Avg'!D1425</f>
        <v>0.45999999999999996</v>
      </c>
      <c r="G1425" s="2">
        <f>'Moving Avg'!F1425</f>
        <v>0.43899999999999995</v>
      </c>
      <c r="H1425" s="2">
        <f>'Moving Avg'!G1425</f>
        <v>0.43920000000000003</v>
      </c>
      <c r="I1425" s="2">
        <f>'Moving Avg'!H1425</f>
        <v>0.50985000000000036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25</v>
      </c>
      <c r="N1425" s="7">
        <f t="shared" si="221"/>
        <v>45</v>
      </c>
      <c r="O1425" s="7">
        <f t="shared" si="222"/>
        <v>0</v>
      </c>
      <c r="P1425" s="7">
        <f t="shared" si="223"/>
        <v>16.5</v>
      </c>
      <c r="Q1425" s="8">
        <f t="shared" si="224"/>
        <v>26.975000000000001</v>
      </c>
      <c r="R1425" s="8">
        <f t="shared" si="225"/>
        <v>18.125</v>
      </c>
      <c r="S1425" s="8">
        <f t="shared" si="226"/>
        <v>17.925000000000001</v>
      </c>
      <c r="T1425" s="8">
        <f t="shared" si="227"/>
        <v>21.625</v>
      </c>
      <c r="U1425" s="7">
        <f t="shared" si="228"/>
        <v>21.008333333333336</v>
      </c>
      <c r="V1425" s="7">
        <f t="shared" si="229"/>
        <v>21.162500000000001</v>
      </c>
    </row>
    <row r="1426" spans="1:22" ht="13.5" x14ac:dyDescent="0.25">
      <c r="A1426" s="3">
        <f>RSI!A1426</f>
        <v>44389</v>
      </c>
      <c r="B1426" s="2">
        <f>RSI!B1426</f>
        <v>0.43</v>
      </c>
      <c r="C1426" s="2">
        <f>RSI!I1426</f>
        <v>44.235448477812021</v>
      </c>
      <c r="D1426" s="2">
        <f>MACD!E1426</f>
        <v>-2.5164002550691456E-2</v>
      </c>
      <c r="E1426" s="2">
        <f>MACD!F1426</f>
        <v>-2.9795525063988242E-2</v>
      </c>
      <c r="F1426" s="2">
        <f>'Moving Avg'!D1426</f>
        <v>0.45</v>
      </c>
      <c r="G1426" s="2">
        <f>'Moving Avg'!F1426</f>
        <v>0.4405</v>
      </c>
      <c r="H1426" s="2">
        <f>'Moving Avg'!G1426</f>
        <v>0.43880000000000002</v>
      </c>
      <c r="I1426" s="2">
        <f>'Moving Avg'!H1426</f>
        <v>0.50955000000000039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25</v>
      </c>
      <c r="N1426" s="7">
        <f t="shared" si="221"/>
        <v>0</v>
      </c>
      <c r="O1426" s="7">
        <f t="shared" si="222"/>
        <v>0</v>
      </c>
      <c r="P1426" s="7">
        <f t="shared" si="223"/>
        <v>16.5</v>
      </c>
      <c r="Q1426" s="8">
        <f t="shared" si="224"/>
        <v>11.225</v>
      </c>
      <c r="R1426" s="8">
        <f t="shared" si="225"/>
        <v>9.125</v>
      </c>
      <c r="S1426" s="8">
        <f t="shared" si="226"/>
        <v>11.175000000000001</v>
      </c>
      <c r="T1426" s="8">
        <f t="shared" si="227"/>
        <v>10.375</v>
      </c>
      <c r="U1426" s="7">
        <f t="shared" si="228"/>
        <v>10.508333333333335</v>
      </c>
      <c r="V1426" s="7">
        <f t="shared" si="229"/>
        <v>10.475000000000001</v>
      </c>
    </row>
    <row r="1427" spans="1:22" ht="13.5" x14ac:dyDescent="0.25">
      <c r="A1427" s="3">
        <f>RSI!A1427</f>
        <v>44390</v>
      </c>
      <c r="B1427" s="2">
        <f>RSI!B1427</f>
        <v>0.44</v>
      </c>
      <c r="C1427" s="2">
        <f>RSI!I1427</f>
        <v>48.789651357387122</v>
      </c>
      <c r="D1427" s="2">
        <f>MACD!E1427</f>
        <v>-1.6935380121562427E-2</v>
      </c>
      <c r="E1427" s="2">
        <f>MACD!F1427</f>
        <v>-2.7223496075503079E-2</v>
      </c>
      <c r="F1427" s="2">
        <f>'Moving Avg'!D1427</f>
        <v>0.44400000000000006</v>
      </c>
      <c r="G1427" s="2">
        <f>'Moving Avg'!F1427</f>
        <v>0.4425</v>
      </c>
      <c r="H1427" s="2">
        <f>'Moving Avg'!G1427</f>
        <v>0.43859999999999999</v>
      </c>
      <c r="I1427" s="2">
        <f>'Moving Avg'!H1427</f>
        <v>0.50920000000000032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25</v>
      </c>
      <c r="N1427" s="7">
        <f t="shared" si="221"/>
        <v>0</v>
      </c>
      <c r="O1427" s="7">
        <f t="shared" si="222"/>
        <v>0</v>
      </c>
      <c r="P1427" s="7">
        <f t="shared" si="223"/>
        <v>16.5</v>
      </c>
      <c r="Q1427" s="8">
        <f t="shared" si="224"/>
        <v>11.225</v>
      </c>
      <c r="R1427" s="8">
        <f t="shared" si="225"/>
        <v>9.125</v>
      </c>
      <c r="S1427" s="8">
        <f t="shared" si="226"/>
        <v>11.175000000000001</v>
      </c>
      <c r="T1427" s="8">
        <f t="shared" si="227"/>
        <v>10.375</v>
      </c>
      <c r="U1427" s="7">
        <f t="shared" si="228"/>
        <v>10.508333333333335</v>
      </c>
      <c r="V1427" s="7">
        <f t="shared" si="229"/>
        <v>10.475000000000001</v>
      </c>
    </row>
    <row r="1428" spans="1:22" ht="13.5" x14ac:dyDescent="0.25">
      <c r="A1428" s="3">
        <f>RSI!A1428</f>
        <v>44391</v>
      </c>
      <c r="B1428" s="2">
        <f>RSI!B1428</f>
        <v>0.43</v>
      </c>
      <c r="C1428" s="2">
        <f>RSI!I1428</f>
        <v>44.845465433208588</v>
      </c>
      <c r="D1428" s="2">
        <f>MACD!E1428</f>
        <v>-6.1359137725688351E-3</v>
      </c>
      <c r="E1428" s="2">
        <f>MACD!F1428</f>
        <v>-2.3005979614916232E-2</v>
      </c>
      <c r="F1428" s="2">
        <f>'Moving Avg'!D1428</f>
        <v>0.438</v>
      </c>
      <c r="G1428" s="2">
        <f>'Moving Avg'!F1428</f>
        <v>0.44400000000000006</v>
      </c>
      <c r="H1428" s="2">
        <f>'Moving Avg'!G1428</f>
        <v>0.43780000000000002</v>
      </c>
      <c r="I1428" s="2">
        <f>'Moving Avg'!H1428</f>
        <v>0.50870000000000037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25</v>
      </c>
      <c r="N1428" s="7">
        <f t="shared" si="221"/>
        <v>0</v>
      </c>
      <c r="O1428" s="7">
        <f t="shared" si="222"/>
        <v>0</v>
      </c>
      <c r="P1428" s="7">
        <f t="shared" si="223"/>
        <v>16.5</v>
      </c>
      <c r="Q1428" s="8">
        <f t="shared" si="224"/>
        <v>11.225</v>
      </c>
      <c r="R1428" s="8">
        <f t="shared" si="225"/>
        <v>9.125</v>
      </c>
      <c r="S1428" s="8">
        <f t="shared" si="226"/>
        <v>11.175000000000001</v>
      </c>
      <c r="T1428" s="8">
        <f t="shared" si="227"/>
        <v>10.375</v>
      </c>
      <c r="U1428" s="7">
        <f t="shared" si="228"/>
        <v>10.508333333333335</v>
      </c>
      <c r="V1428" s="7">
        <f t="shared" si="229"/>
        <v>10.475000000000001</v>
      </c>
    </row>
    <row r="1429" spans="1:22" ht="13.5" x14ac:dyDescent="0.25">
      <c r="A1429" s="3">
        <f>RSI!A1429</f>
        <v>44392</v>
      </c>
      <c r="B1429" s="2">
        <f>RSI!B1429</f>
        <v>0.43</v>
      </c>
      <c r="C1429" s="2">
        <f>RSI!I1429</f>
        <v>44.845465433208588</v>
      </c>
      <c r="D1429" s="2">
        <f>MACD!E1429</f>
        <v>4.6173537518286456E-3</v>
      </c>
      <c r="E1429" s="2">
        <f>MACD!F1429</f>
        <v>-1.7481312941567257E-2</v>
      </c>
      <c r="F1429" s="2">
        <f>'Moving Avg'!D1429</f>
        <v>0.434</v>
      </c>
      <c r="G1429" s="2">
        <f>'Moving Avg'!F1429</f>
        <v>0.44550000000000001</v>
      </c>
      <c r="H1429" s="2">
        <f>'Moving Avg'!G1429</f>
        <v>0.43680000000000002</v>
      </c>
      <c r="I1429" s="2">
        <f>'Moving Avg'!H1429</f>
        <v>0.50810000000000033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25</v>
      </c>
      <c r="N1429" s="7">
        <f t="shared" si="221"/>
        <v>0</v>
      </c>
      <c r="O1429" s="7">
        <f t="shared" si="222"/>
        <v>0</v>
      </c>
      <c r="P1429" s="7">
        <f t="shared" si="223"/>
        <v>16.5</v>
      </c>
      <c r="Q1429" s="8">
        <f t="shared" si="224"/>
        <v>11.225</v>
      </c>
      <c r="R1429" s="8">
        <f t="shared" si="225"/>
        <v>9.125</v>
      </c>
      <c r="S1429" s="8">
        <f t="shared" si="226"/>
        <v>11.175000000000001</v>
      </c>
      <c r="T1429" s="8">
        <f t="shared" si="227"/>
        <v>10.375</v>
      </c>
      <c r="U1429" s="7">
        <f t="shared" si="228"/>
        <v>10.508333333333335</v>
      </c>
      <c r="V1429" s="7">
        <f t="shared" si="229"/>
        <v>10.475000000000001</v>
      </c>
    </row>
    <row r="1430" spans="1:22" ht="13.5" x14ac:dyDescent="0.25">
      <c r="A1430" s="3">
        <f>RSI!A1430</f>
        <v>44393</v>
      </c>
      <c r="B1430" s="2">
        <f>RSI!B1430</f>
        <v>0.43</v>
      </c>
      <c r="C1430" s="2">
        <f>RSI!I1430</f>
        <v>44.845465433208588</v>
      </c>
      <c r="D1430" s="2">
        <f>MACD!E1430</f>
        <v>1.2248918293714661E-2</v>
      </c>
      <c r="E1430" s="2">
        <f>MACD!F1430</f>
        <v>-1.1535266694510875E-2</v>
      </c>
      <c r="F1430" s="2">
        <f>'Moving Avg'!D1430</f>
        <v>0.43200000000000005</v>
      </c>
      <c r="G1430" s="2">
        <f>'Moving Avg'!F1430</f>
        <v>0.44700000000000006</v>
      </c>
      <c r="H1430" s="2">
        <f>'Moving Avg'!G1430</f>
        <v>0.43580000000000008</v>
      </c>
      <c r="I1430" s="2">
        <f>'Moving Avg'!H1430</f>
        <v>0.50735000000000041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  <c r="M1430" s="7">
        <f t="shared" si="220"/>
        <v>25</v>
      </c>
      <c r="N1430" s="7">
        <f t="shared" si="221"/>
        <v>0</v>
      </c>
      <c r="O1430" s="7">
        <f t="shared" si="222"/>
        <v>0</v>
      </c>
      <c r="P1430" s="7">
        <f t="shared" si="223"/>
        <v>16.5</v>
      </c>
      <c r="Q1430" s="8">
        <f t="shared" si="224"/>
        <v>11.225</v>
      </c>
      <c r="R1430" s="8">
        <f t="shared" si="225"/>
        <v>9.125</v>
      </c>
      <c r="S1430" s="8">
        <f t="shared" si="226"/>
        <v>11.175000000000001</v>
      </c>
      <c r="T1430" s="8">
        <f t="shared" si="227"/>
        <v>10.375</v>
      </c>
      <c r="U1430" s="7">
        <f t="shared" si="228"/>
        <v>10.508333333333335</v>
      </c>
      <c r="V1430" s="7">
        <f t="shared" si="229"/>
        <v>10.475000000000001</v>
      </c>
    </row>
    <row r="1431" spans="1:22" ht="13.5" x14ac:dyDescent="0.25">
      <c r="A1431" s="3">
        <f>RSI!A1431</f>
        <v>44396</v>
      </c>
      <c r="B1431" s="2">
        <f>RSI!B1431</f>
        <v>0.44</v>
      </c>
      <c r="C1431" s="2">
        <f>RSI!I1431</f>
        <v>49.903598445631886</v>
      </c>
      <c r="D1431" s="2">
        <f>MACD!E1431</f>
        <v>1.6493033894409204E-2</v>
      </c>
      <c r="E1431" s="2">
        <f>MACD!F1431</f>
        <v>-5.9296065767268586E-3</v>
      </c>
      <c r="F1431" s="2">
        <f>'Moving Avg'!D1431</f>
        <v>0.434</v>
      </c>
      <c r="G1431" s="2">
        <f>'Moving Avg'!F1431</f>
        <v>0.44900000000000001</v>
      </c>
      <c r="H1431" s="2">
        <f>'Moving Avg'!G1431</f>
        <v>0.43500000000000016</v>
      </c>
      <c r="I1431" s="2">
        <f>'Moving Avg'!H1431</f>
        <v>0.50660000000000038</v>
      </c>
      <c r="J1431" s="5" t="str">
        <f>OBV!F1431</f>
        <v>BEARISH</v>
      </c>
      <c r="K1431" s="5" t="str">
        <f>OBV!G1431</f>
        <v>NEUTRAL</v>
      </c>
      <c r="L1431" s="5" t="str">
        <f>OBV!H1431</f>
        <v>BEARISH DIVERGENCE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16.5</v>
      </c>
      <c r="Q1431" s="8">
        <f t="shared" si="224"/>
        <v>11.225</v>
      </c>
      <c r="R1431" s="8">
        <f t="shared" si="225"/>
        <v>9.125</v>
      </c>
      <c r="S1431" s="8">
        <f t="shared" si="226"/>
        <v>11.175000000000001</v>
      </c>
      <c r="T1431" s="8">
        <f t="shared" si="227"/>
        <v>10.375</v>
      </c>
      <c r="U1431" s="7">
        <f t="shared" si="228"/>
        <v>10.508333333333335</v>
      </c>
      <c r="V1431" s="7">
        <f t="shared" si="229"/>
        <v>10.475000000000001</v>
      </c>
    </row>
    <row r="1432" spans="1:22" ht="13.5" x14ac:dyDescent="0.25">
      <c r="A1432" s="3">
        <f>RSI!A1432</f>
        <v>44399</v>
      </c>
      <c r="B1432" s="2">
        <f>RSI!B1432</f>
        <v>0.45</v>
      </c>
      <c r="C1432" s="2">
        <f>RSI!I1432</f>
        <v>54.40653949164728</v>
      </c>
      <c r="D1432" s="2">
        <f>MACD!E1432</f>
        <v>1.7806879064247827E-2</v>
      </c>
      <c r="E1432" s="2">
        <f>MACD!F1432</f>
        <v>-1.1823094485319211E-3</v>
      </c>
      <c r="F1432" s="2">
        <f>'Moving Avg'!D1432</f>
        <v>0.43600000000000005</v>
      </c>
      <c r="G1432" s="2">
        <f>'Moving Avg'!F1432</f>
        <v>0.45149999999999996</v>
      </c>
      <c r="H1432" s="2">
        <f>'Moving Avg'!G1432</f>
        <v>0.4346000000000001</v>
      </c>
      <c r="I1432" s="2">
        <f>'Moving Avg'!H1432</f>
        <v>0.50595000000000045</v>
      </c>
      <c r="J1432" s="5" t="str">
        <f>OBV!F1432</f>
        <v>BEARISH</v>
      </c>
      <c r="K1432" s="5" t="str">
        <f>OBV!G1432</f>
        <v>NEUTRAL</v>
      </c>
      <c r="L1432" s="5" t="str">
        <f>OBV!H1432</f>
        <v>BEARISH DIVERGENCE</v>
      </c>
      <c r="M1432" s="7">
        <f t="shared" si="220"/>
        <v>25</v>
      </c>
      <c r="N1432" s="7">
        <f t="shared" si="221"/>
        <v>0</v>
      </c>
      <c r="O1432" s="7">
        <f t="shared" si="222"/>
        <v>0</v>
      </c>
      <c r="P1432" s="7">
        <f t="shared" si="223"/>
        <v>16.5</v>
      </c>
      <c r="Q1432" s="8">
        <f t="shared" si="224"/>
        <v>11.225</v>
      </c>
      <c r="R1432" s="8">
        <f t="shared" si="225"/>
        <v>9.125</v>
      </c>
      <c r="S1432" s="8">
        <f t="shared" si="226"/>
        <v>11.175000000000001</v>
      </c>
      <c r="T1432" s="8">
        <f t="shared" si="227"/>
        <v>10.375</v>
      </c>
      <c r="U1432" s="7">
        <f t="shared" si="228"/>
        <v>10.508333333333335</v>
      </c>
      <c r="V1432" s="7">
        <f t="shared" si="229"/>
        <v>10.475000000000001</v>
      </c>
    </row>
    <row r="1433" spans="1:22" ht="13.5" x14ac:dyDescent="0.25">
      <c r="A1433" s="3">
        <f>RSI!A1433</f>
        <v>44400</v>
      </c>
      <c r="B1433" s="2">
        <f>RSI!B1433</f>
        <v>0.46</v>
      </c>
      <c r="C1433" s="2">
        <f>RSI!I1433</f>
        <v>58.430462018913872</v>
      </c>
      <c r="D1433" s="2">
        <f>MACD!E1433</f>
        <v>1.6582035490027458E-2</v>
      </c>
      <c r="E1433" s="2">
        <f>MACD!F1433</f>
        <v>2.3705595391799545E-3</v>
      </c>
      <c r="F1433" s="2">
        <f>'Moving Avg'!D1433</f>
        <v>0.442</v>
      </c>
      <c r="G1433" s="2">
        <f>'Moving Avg'!F1433</f>
        <v>0.45400000000000001</v>
      </c>
      <c r="H1433" s="2">
        <f>'Moving Avg'!G1433</f>
        <v>0.43440000000000012</v>
      </c>
      <c r="I1433" s="2">
        <f>'Moving Avg'!H1433</f>
        <v>0.50535000000000041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  <c r="M1433" s="7">
        <f t="shared" si="220"/>
        <v>25</v>
      </c>
      <c r="N1433" s="7">
        <f t="shared" si="221"/>
        <v>0</v>
      </c>
      <c r="O1433" s="7">
        <f t="shared" si="222"/>
        <v>0</v>
      </c>
      <c r="P1433" s="7">
        <f t="shared" si="223"/>
        <v>33</v>
      </c>
      <c r="Q1433" s="8">
        <f t="shared" si="224"/>
        <v>13.7</v>
      </c>
      <c r="R1433" s="8">
        <f t="shared" si="225"/>
        <v>13.25</v>
      </c>
      <c r="S1433" s="8">
        <f t="shared" si="226"/>
        <v>18.600000000000001</v>
      </c>
      <c r="T1433" s="8">
        <f t="shared" si="227"/>
        <v>14.5</v>
      </c>
      <c r="U1433" s="7">
        <f t="shared" si="228"/>
        <v>15.183333333333332</v>
      </c>
      <c r="V1433" s="7">
        <f t="shared" si="229"/>
        <v>15.012499999999999</v>
      </c>
    </row>
    <row r="1434" spans="1:22" ht="13.5" x14ac:dyDescent="0.25">
      <c r="A1434" s="3">
        <f>RSI!A1434</f>
        <v>44403</v>
      </c>
      <c r="B1434" s="2">
        <f>RSI!B1434</f>
        <v>0.46</v>
      </c>
      <c r="C1434" s="2">
        <f>RSI!I1434</f>
        <v>58.430462018913872</v>
      </c>
      <c r="D1434" s="2">
        <f>MACD!E1434</f>
        <v>1.3894969607204932E-2</v>
      </c>
      <c r="E1434" s="2">
        <f>MACD!F1434</f>
        <v>4.6754415527849504E-3</v>
      </c>
      <c r="F1434" s="2">
        <f>'Moving Avg'!D1434</f>
        <v>0.44800000000000006</v>
      </c>
      <c r="G1434" s="2">
        <f>'Moving Avg'!F1434</f>
        <v>0.45550000000000007</v>
      </c>
      <c r="H1434" s="2">
        <f>'Moving Avg'!G1434</f>
        <v>0.43420000000000014</v>
      </c>
      <c r="I1434" s="2">
        <f>'Moving Avg'!H1434</f>
        <v>0.50485000000000047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  <c r="M1434" s="7">
        <f t="shared" si="220"/>
        <v>25</v>
      </c>
      <c r="N1434" s="7">
        <f t="shared" si="221"/>
        <v>0</v>
      </c>
      <c r="O1434" s="7">
        <f t="shared" si="222"/>
        <v>0</v>
      </c>
      <c r="P1434" s="7">
        <f t="shared" si="223"/>
        <v>33</v>
      </c>
      <c r="Q1434" s="8">
        <f t="shared" si="224"/>
        <v>13.7</v>
      </c>
      <c r="R1434" s="8">
        <f t="shared" si="225"/>
        <v>13.25</v>
      </c>
      <c r="S1434" s="8">
        <f t="shared" si="226"/>
        <v>18.600000000000001</v>
      </c>
      <c r="T1434" s="8">
        <f t="shared" si="227"/>
        <v>14.5</v>
      </c>
      <c r="U1434" s="7">
        <f t="shared" si="228"/>
        <v>15.183333333333332</v>
      </c>
      <c r="V1434" s="7">
        <f t="shared" si="229"/>
        <v>15.012499999999999</v>
      </c>
    </row>
    <row r="1435" spans="1:22" ht="13.5" x14ac:dyDescent="0.25">
      <c r="A1435" s="3">
        <f>RSI!A1435</f>
        <v>44404</v>
      </c>
      <c r="B1435" s="2">
        <f>RSI!B1435</f>
        <v>0.45</v>
      </c>
      <c r="C1435" s="2">
        <f>RSI!I1435</f>
        <v>53.005039294306293</v>
      </c>
      <c r="D1435" s="2">
        <f>MACD!E1435</f>
        <v>1.071969041573767E-2</v>
      </c>
      <c r="E1435" s="2">
        <f>MACD!F1435</f>
        <v>5.8842913253754946E-3</v>
      </c>
      <c r="F1435" s="2">
        <f>'Moving Avg'!D1435</f>
        <v>0.45200000000000007</v>
      </c>
      <c r="G1435" s="2">
        <f>'Moving Avg'!F1435</f>
        <v>0.45600000000000007</v>
      </c>
      <c r="H1435" s="2">
        <f>'Moving Avg'!G1435</f>
        <v>0.43380000000000019</v>
      </c>
      <c r="I1435" s="2">
        <f>'Moving Avg'!H1435</f>
        <v>0.50425000000000042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  <c r="M1435" s="7">
        <f t="shared" si="220"/>
        <v>25</v>
      </c>
      <c r="N1435" s="7">
        <f t="shared" si="221"/>
        <v>0</v>
      </c>
      <c r="O1435" s="7">
        <f t="shared" si="222"/>
        <v>0</v>
      </c>
      <c r="P1435" s="7">
        <f t="shared" si="223"/>
        <v>16.5</v>
      </c>
      <c r="Q1435" s="8">
        <f t="shared" si="224"/>
        <v>11.225</v>
      </c>
      <c r="R1435" s="8">
        <f t="shared" si="225"/>
        <v>9.125</v>
      </c>
      <c r="S1435" s="8">
        <f t="shared" si="226"/>
        <v>11.175000000000001</v>
      </c>
      <c r="T1435" s="8">
        <f t="shared" si="227"/>
        <v>10.375</v>
      </c>
      <c r="U1435" s="7">
        <f t="shared" si="228"/>
        <v>10.508333333333335</v>
      </c>
      <c r="V1435" s="7">
        <f t="shared" si="229"/>
        <v>10.475000000000001</v>
      </c>
    </row>
    <row r="1436" spans="1:22" ht="13.5" x14ac:dyDescent="0.25">
      <c r="A1436" s="3">
        <f>RSI!A1436</f>
        <v>44405</v>
      </c>
      <c r="B1436" s="2">
        <f>RSI!B1436</f>
        <v>0.45</v>
      </c>
      <c r="C1436" s="2">
        <f>RSI!I1436</f>
        <v>53.005039294306293</v>
      </c>
      <c r="D1436" s="2">
        <f>MACD!E1436</f>
        <v>6.4573526968873529E-3</v>
      </c>
      <c r="E1436" s="2">
        <f>MACD!F1436</f>
        <v>5.9989035996778671E-3</v>
      </c>
      <c r="F1436" s="2">
        <f>'Moving Avg'!D1436</f>
        <v>0.45400000000000001</v>
      </c>
      <c r="G1436" s="2">
        <f>'Moving Avg'!F1436</f>
        <v>0.45599999999999996</v>
      </c>
      <c r="H1436" s="2">
        <f>'Moving Avg'!G1436</f>
        <v>0.43340000000000017</v>
      </c>
      <c r="I1436" s="2">
        <f>'Moving Avg'!H1436</f>
        <v>0.50365000000000049</v>
      </c>
      <c r="J1436" s="5" t="str">
        <f>OBV!F1436</f>
        <v>BEARISH</v>
      </c>
      <c r="K1436" s="5" t="str">
        <f>OBV!G1436</f>
        <v>NEUTRAL</v>
      </c>
      <c r="L1436" s="5" t="str">
        <f>OBV!H1436</f>
        <v>BEARISH DIVERGENCE</v>
      </c>
      <c r="M1436" s="7">
        <f t="shared" si="220"/>
        <v>25</v>
      </c>
      <c r="N1436" s="7">
        <f t="shared" si="221"/>
        <v>0</v>
      </c>
      <c r="O1436" s="7">
        <f t="shared" si="222"/>
        <v>0</v>
      </c>
      <c r="P1436" s="7">
        <f t="shared" si="223"/>
        <v>16.5</v>
      </c>
      <c r="Q1436" s="8">
        <f t="shared" si="224"/>
        <v>11.225</v>
      </c>
      <c r="R1436" s="8">
        <f t="shared" si="225"/>
        <v>9.125</v>
      </c>
      <c r="S1436" s="8">
        <f t="shared" si="226"/>
        <v>11.175000000000001</v>
      </c>
      <c r="T1436" s="8">
        <f t="shared" si="227"/>
        <v>10.375</v>
      </c>
      <c r="U1436" s="7">
        <f t="shared" si="228"/>
        <v>10.508333333333335</v>
      </c>
      <c r="V1436" s="7">
        <f t="shared" si="229"/>
        <v>10.475000000000001</v>
      </c>
    </row>
    <row r="1437" spans="1:22" ht="13.5" x14ac:dyDescent="0.25">
      <c r="A1437" s="3">
        <f>RSI!A1437</f>
        <v>44406</v>
      </c>
      <c r="B1437" s="2">
        <f>RSI!B1437</f>
        <v>0.45</v>
      </c>
      <c r="C1437" s="2">
        <f>RSI!I1437</f>
        <v>53.005039294306293</v>
      </c>
      <c r="D1437" s="2">
        <f>MACD!E1437</f>
        <v>4.3548675587922192E-3</v>
      </c>
      <c r="E1437" s="2">
        <f>MACD!F1437</f>
        <v>5.6700963915007375E-3</v>
      </c>
      <c r="F1437" s="2">
        <f>'Moving Avg'!D1437</f>
        <v>0.45400000000000001</v>
      </c>
      <c r="G1437" s="2">
        <f>'Moving Avg'!F1437</f>
        <v>0.4549999999999999</v>
      </c>
      <c r="H1437" s="2">
        <f>'Moving Avg'!G1437</f>
        <v>0.43300000000000011</v>
      </c>
      <c r="I1437" s="2">
        <f>'Moving Avg'!H1437</f>
        <v>0.50305000000000055</v>
      </c>
      <c r="J1437" s="5" t="str">
        <f>OBV!F1437</f>
        <v>BEARISH</v>
      </c>
      <c r="K1437" s="5" t="str">
        <f>OBV!G1437</f>
        <v>NEUTRAL</v>
      </c>
      <c r="L1437" s="5" t="str">
        <f>OBV!H1437</f>
        <v>NEUTRAL</v>
      </c>
      <c r="M1437" s="7">
        <f t="shared" si="220"/>
        <v>25</v>
      </c>
      <c r="N1437" s="7">
        <f t="shared" si="221"/>
        <v>45</v>
      </c>
      <c r="O1437" s="7">
        <f t="shared" si="222"/>
        <v>0</v>
      </c>
      <c r="P1437" s="7">
        <f t="shared" si="223"/>
        <v>16.5</v>
      </c>
      <c r="Q1437" s="8">
        <f t="shared" si="224"/>
        <v>26.975000000000001</v>
      </c>
      <c r="R1437" s="8">
        <f t="shared" si="225"/>
        <v>18.125</v>
      </c>
      <c r="S1437" s="8">
        <f t="shared" si="226"/>
        <v>17.925000000000001</v>
      </c>
      <c r="T1437" s="8">
        <f t="shared" si="227"/>
        <v>21.625</v>
      </c>
      <c r="U1437" s="7">
        <f t="shared" si="228"/>
        <v>21.008333333333336</v>
      </c>
      <c r="V1437" s="7">
        <f t="shared" si="229"/>
        <v>21.162500000000001</v>
      </c>
    </row>
    <row r="1438" spans="1:22" ht="13.5" x14ac:dyDescent="0.25">
      <c r="A1438" s="3">
        <f>RSI!A1438</f>
        <v>44407</v>
      </c>
      <c r="B1438" s="2">
        <f>RSI!B1438</f>
        <v>0.45</v>
      </c>
      <c r="C1438" s="2">
        <f>RSI!I1438</f>
        <v>53.005039294306293</v>
      </c>
      <c r="D1438" s="2">
        <f>MACD!E1438</f>
        <v>1.0055715952271838E-3</v>
      </c>
      <c r="E1438" s="2">
        <f>MACD!F1438</f>
        <v>4.7371914322460263E-3</v>
      </c>
      <c r="F1438" s="2">
        <f>'Moving Avg'!D1438</f>
        <v>0.45200000000000007</v>
      </c>
      <c r="G1438" s="2">
        <f>'Moving Avg'!F1438</f>
        <v>0.45299999999999996</v>
      </c>
      <c r="H1438" s="2">
        <f>'Moving Avg'!G1438</f>
        <v>0.43260000000000004</v>
      </c>
      <c r="I1438" s="2">
        <f>'Moving Avg'!H1438</f>
        <v>0.50235000000000063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45</v>
      </c>
      <c r="O1438" s="7">
        <f t="shared" si="222"/>
        <v>0</v>
      </c>
      <c r="P1438" s="7">
        <f t="shared" si="223"/>
        <v>16.5</v>
      </c>
      <c r="Q1438" s="8">
        <f t="shared" si="224"/>
        <v>26.975000000000001</v>
      </c>
      <c r="R1438" s="8">
        <f t="shared" si="225"/>
        <v>18.125</v>
      </c>
      <c r="S1438" s="8">
        <f t="shared" si="226"/>
        <v>17.925000000000001</v>
      </c>
      <c r="T1438" s="8">
        <f t="shared" si="227"/>
        <v>21.625</v>
      </c>
      <c r="U1438" s="7">
        <f t="shared" si="228"/>
        <v>21.008333333333336</v>
      </c>
      <c r="V1438" s="7">
        <f t="shared" si="229"/>
        <v>21.162500000000001</v>
      </c>
    </row>
    <row r="1439" spans="1:22" ht="13.5" x14ac:dyDescent="0.25">
      <c r="A1439" s="3">
        <f>RSI!A1439</f>
        <v>44410</v>
      </c>
      <c r="B1439" s="2">
        <f>RSI!B1439</f>
        <v>0.44</v>
      </c>
      <c r="C1439" s="2">
        <f>RSI!I1439</f>
        <v>47.120133591301247</v>
      </c>
      <c r="D1439" s="2">
        <f>MACD!E1439</f>
        <v>-1.1171596764573688E-3</v>
      </c>
      <c r="E1439" s="2">
        <f>MACD!F1439</f>
        <v>3.5663212105053474E-3</v>
      </c>
      <c r="F1439" s="2">
        <f>'Moving Avg'!D1439</f>
        <v>0.44800000000000006</v>
      </c>
      <c r="G1439" s="2">
        <f>'Moving Avg'!F1439</f>
        <v>0.4499999999999999</v>
      </c>
      <c r="H1439" s="2">
        <f>'Moving Avg'!G1439</f>
        <v>0.43200000000000005</v>
      </c>
      <c r="I1439" s="2">
        <f>'Moving Avg'!H1439</f>
        <v>0.50160000000000071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  <c r="M1439" s="7">
        <f t="shared" si="220"/>
        <v>25</v>
      </c>
      <c r="N1439" s="7">
        <f t="shared" si="221"/>
        <v>45</v>
      </c>
      <c r="O1439" s="7">
        <f t="shared" si="222"/>
        <v>0</v>
      </c>
      <c r="P1439" s="7">
        <f t="shared" si="223"/>
        <v>16.5</v>
      </c>
      <c r="Q1439" s="8">
        <f t="shared" si="224"/>
        <v>26.975000000000001</v>
      </c>
      <c r="R1439" s="8">
        <f t="shared" si="225"/>
        <v>18.125</v>
      </c>
      <c r="S1439" s="8">
        <f t="shared" si="226"/>
        <v>17.925000000000001</v>
      </c>
      <c r="T1439" s="8">
        <f t="shared" si="227"/>
        <v>21.625</v>
      </c>
      <c r="U1439" s="7">
        <f t="shared" si="228"/>
        <v>21.008333333333336</v>
      </c>
      <c r="V1439" s="7">
        <f t="shared" si="229"/>
        <v>21.162500000000001</v>
      </c>
    </row>
    <row r="1440" spans="1:22" ht="13.5" x14ac:dyDescent="0.25">
      <c r="A1440" s="3">
        <f>RSI!A1440</f>
        <v>44411</v>
      </c>
      <c r="B1440" s="2">
        <f>RSI!B1440</f>
        <v>0.43</v>
      </c>
      <c r="C1440" s="2">
        <f>RSI!I1440</f>
        <v>42.087863823983632</v>
      </c>
      <c r="D1440" s="2">
        <f>MACD!E1440</f>
        <v>-2.1407564314642746E-3</v>
      </c>
      <c r="E1440" s="2">
        <f>MACD!F1440</f>
        <v>2.4249056821114235E-3</v>
      </c>
      <c r="F1440" s="2">
        <f>'Moving Avg'!D1440</f>
        <v>0.44400000000000006</v>
      </c>
      <c r="G1440" s="2">
        <f>'Moving Avg'!F1440</f>
        <v>0.44699999999999995</v>
      </c>
      <c r="H1440" s="2">
        <f>'Moving Avg'!G1440</f>
        <v>0.43120000000000003</v>
      </c>
      <c r="I1440" s="2">
        <f>'Moving Avg'!H1440</f>
        <v>0.50095000000000067</v>
      </c>
      <c r="J1440" s="5" t="str">
        <f>OBV!F1440</f>
        <v>BEARISH</v>
      </c>
      <c r="K1440" s="5" t="str">
        <f>OBV!G1440</f>
        <v>STRONG</v>
      </c>
      <c r="L1440" s="5" t="str">
        <f>OBV!H1440</f>
        <v>CONFIRMED BEARISH</v>
      </c>
      <c r="M1440" s="7">
        <f t="shared" si="220"/>
        <v>25</v>
      </c>
      <c r="N1440" s="7">
        <f t="shared" si="221"/>
        <v>45</v>
      </c>
      <c r="O1440" s="7">
        <f t="shared" si="222"/>
        <v>0</v>
      </c>
      <c r="P1440" s="7">
        <f t="shared" si="223"/>
        <v>33</v>
      </c>
      <c r="Q1440" s="8">
        <f t="shared" si="224"/>
        <v>29.45</v>
      </c>
      <c r="R1440" s="8">
        <f t="shared" si="225"/>
        <v>22.25</v>
      </c>
      <c r="S1440" s="8">
        <f t="shared" si="226"/>
        <v>25.35</v>
      </c>
      <c r="T1440" s="8">
        <f t="shared" si="227"/>
        <v>25.75</v>
      </c>
      <c r="U1440" s="7">
        <f t="shared" si="228"/>
        <v>25.683333333333337</v>
      </c>
      <c r="V1440" s="7">
        <f t="shared" si="229"/>
        <v>25.700000000000003</v>
      </c>
    </row>
    <row r="1441" spans="1:22" ht="13.5" x14ac:dyDescent="0.25">
      <c r="A1441" s="3">
        <f>RSI!A1441</f>
        <v>44412</v>
      </c>
      <c r="B1441" s="2">
        <f>RSI!B1441</f>
        <v>0.43</v>
      </c>
      <c r="C1441" s="2">
        <f>RSI!I1441</f>
        <v>42.087863823983632</v>
      </c>
      <c r="D1441" s="2">
        <f>MACD!E1441</f>
        <v>-1.3798620779060244E-3</v>
      </c>
      <c r="E1441" s="2">
        <f>MACD!F1441</f>
        <v>1.663952130107934E-3</v>
      </c>
      <c r="F1441" s="2">
        <f>'Moving Avg'!D1441</f>
        <v>0.44000000000000006</v>
      </c>
      <c r="G1441" s="2">
        <f>'Moving Avg'!F1441</f>
        <v>0.44450000000000001</v>
      </c>
      <c r="H1441" s="2">
        <f>'Moving Avg'!G1441</f>
        <v>0.43060000000000004</v>
      </c>
      <c r="I1441" s="2">
        <f>'Moving Avg'!H1441</f>
        <v>0.50040000000000073</v>
      </c>
      <c r="J1441" s="5" t="str">
        <f>OBV!F1441</f>
        <v>BEARISH</v>
      </c>
      <c r="K1441" s="5" t="str">
        <f>OBV!G1441</f>
        <v>STRONG</v>
      </c>
      <c r="L1441" s="5" t="str">
        <f>OBV!H1441</f>
        <v>CONFIRMED BEARISH</v>
      </c>
      <c r="M1441" s="7">
        <f t="shared" si="220"/>
        <v>25</v>
      </c>
      <c r="N1441" s="7">
        <f t="shared" si="221"/>
        <v>45</v>
      </c>
      <c r="O1441" s="7">
        <f t="shared" si="222"/>
        <v>0</v>
      </c>
      <c r="P1441" s="7">
        <f t="shared" si="223"/>
        <v>33</v>
      </c>
      <c r="Q1441" s="8">
        <f t="shared" si="224"/>
        <v>29.45</v>
      </c>
      <c r="R1441" s="8">
        <f t="shared" si="225"/>
        <v>22.25</v>
      </c>
      <c r="S1441" s="8">
        <f t="shared" si="226"/>
        <v>25.35</v>
      </c>
      <c r="T1441" s="8">
        <f t="shared" si="227"/>
        <v>25.75</v>
      </c>
      <c r="U1441" s="7">
        <f t="shared" si="228"/>
        <v>25.683333333333337</v>
      </c>
      <c r="V1441" s="7">
        <f t="shared" si="229"/>
        <v>25.700000000000003</v>
      </c>
    </row>
    <row r="1442" spans="1:22" ht="13.5" x14ac:dyDescent="0.25">
      <c r="A1442" s="3">
        <f>RSI!A1442</f>
        <v>44413</v>
      </c>
      <c r="B1442" s="2">
        <f>RSI!B1442</f>
        <v>0.43</v>
      </c>
      <c r="C1442" s="2">
        <f>RSI!I1442</f>
        <v>42.087863823983639</v>
      </c>
      <c r="D1442" s="2">
        <f>MACD!E1442</f>
        <v>8.8442679827677173E-4</v>
      </c>
      <c r="E1442" s="2">
        <f>MACD!F1442</f>
        <v>1.5080470637417018E-3</v>
      </c>
      <c r="F1442" s="2">
        <f>'Moving Avg'!D1442</f>
        <v>0.43600000000000005</v>
      </c>
      <c r="G1442" s="2">
        <f>'Moving Avg'!F1442</f>
        <v>0.44250000000000006</v>
      </c>
      <c r="H1442" s="2">
        <f>'Moving Avg'!G1442</f>
        <v>0.4304</v>
      </c>
      <c r="I1442" s="2">
        <f>'Moving Avg'!H1442</f>
        <v>0.49990000000000079</v>
      </c>
      <c r="J1442" s="5" t="str">
        <f>OBV!F1442</f>
        <v>BEARISH</v>
      </c>
      <c r="K1442" s="5" t="str">
        <f>OBV!G1442</f>
        <v>STRONG</v>
      </c>
      <c r="L1442" s="5" t="str">
        <f>OBV!H1442</f>
        <v>CONFIRMED BEARISH</v>
      </c>
      <c r="M1442" s="7">
        <f t="shared" si="220"/>
        <v>25</v>
      </c>
      <c r="N1442" s="7">
        <f t="shared" si="221"/>
        <v>45</v>
      </c>
      <c r="O1442" s="7">
        <f t="shared" si="222"/>
        <v>0</v>
      </c>
      <c r="P1442" s="7">
        <f t="shared" si="223"/>
        <v>33</v>
      </c>
      <c r="Q1442" s="8">
        <f t="shared" si="224"/>
        <v>29.45</v>
      </c>
      <c r="R1442" s="8">
        <f t="shared" si="225"/>
        <v>22.25</v>
      </c>
      <c r="S1442" s="8">
        <f t="shared" si="226"/>
        <v>25.35</v>
      </c>
      <c r="T1442" s="8">
        <f t="shared" si="227"/>
        <v>25.75</v>
      </c>
      <c r="U1442" s="7">
        <f t="shared" si="228"/>
        <v>25.683333333333337</v>
      </c>
      <c r="V1442" s="7">
        <f t="shared" si="229"/>
        <v>25.700000000000003</v>
      </c>
    </row>
    <row r="1443" spans="1:22" ht="13.5" x14ac:dyDescent="0.25">
      <c r="A1443" s="3">
        <f>RSI!A1443</f>
        <v>44414</v>
      </c>
      <c r="B1443" s="2">
        <f>RSI!B1443</f>
        <v>0.42</v>
      </c>
      <c r="C1443" s="2">
        <f>RSI!I1443</f>
        <v>37.134612664368511</v>
      </c>
      <c r="D1443" s="2">
        <f>MACD!E1443</f>
        <v>5.1554858688099836E-3</v>
      </c>
      <c r="E1443" s="2">
        <f>MACD!F1443</f>
        <v>2.237534824755358E-3</v>
      </c>
      <c r="F1443" s="2">
        <f>'Moving Avg'!D1443</f>
        <v>0.43</v>
      </c>
      <c r="G1443" s="2">
        <f>'Moving Avg'!F1443</f>
        <v>0.4405</v>
      </c>
      <c r="H1443" s="2">
        <f>'Moving Avg'!G1443</f>
        <v>0.43020000000000003</v>
      </c>
      <c r="I1443" s="2">
        <f>'Moving Avg'!H1443</f>
        <v>0.49940000000000073</v>
      </c>
      <c r="J1443" s="5" t="str">
        <f>OBV!F1443</f>
        <v>BEARISH</v>
      </c>
      <c r="K1443" s="5" t="str">
        <f>OBV!G1443</f>
        <v>STRONG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0</v>
      </c>
      <c r="P1443" s="7">
        <f t="shared" si="223"/>
        <v>33</v>
      </c>
      <c r="Q1443" s="8">
        <f t="shared" si="224"/>
        <v>13.7</v>
      </c>
      <c r="R1443" s="8">
        <f t="shared" si="225"/>
        <v>13.25</v>
      </c>
      <c r="S1443" s="8">
        <f t="shared" si="226"/>
        <v>18.600000000000001</v>
      </c>
      <c r="T1443" s="8">
        <f t="shared" si="227"/>
        <v>14.5</v>
      </c>
      <c r="U1443" s="7">
        <f t="shared" si="228"/>
        <v>15.183333333333332</v>
      </c>
      <c r="V1443" s="7">
        <f t="shared" si="229"/>
        <v>15.012499999999999</v>
      </c>
    </row>
    <row r="1444" spans="1:22" ht="13.5" x14ac:dyDescent="0.25">
      <c r="A1444" s="3">
        <f>RSI!A1444</f>
        <v>44417</v>
      </c>
      <c r="B1444" s="2">
        <f>RSI!B1444</f>
        <v>0.41</v>
      </c>
      <c r="C1444" s="2">
        <f>RSI!I1444</f>
        <v>32.957532256338979</v>
      </c>
      <c r="D1444" s="2">
        <f>MACD!E1444</f>
        <v>9.6395864412355814E-3</v>
      </c>
      <c r="E1444" s="2">
        <f>MACD!F1444</f>
        <v>3.717945148051403E-3</v>
      </c>
      <c r="F1444" s="2">
        <f>'Moving Avg'!D1444</f>
        <v>0.42400000000000004</v>
      </c>
      <c r="G1444" s="2">
        <f>'Moving Avg'!F1444</f>
        <v>0.43850000000000006</v>
      </c>
      <c r="H1444" s="2">
        <f>'Moving Avg'!G1444</f>
        <v>0.43000000000000005</v>
      </c>
      <c r="I1444" s="2">
        <f>'Moving Avg'!H1444</f>
        <v>0.4987500000000008</v>
      </c>
      <c r="J1444" s="5" t="str">
        <f>OBV!F1444</f>
        <v>BEARISH</v>
      </c>
      <c r="K1444" s="5" t="str">
        <f>OBV!G1444</f>
        <v>STRONG</v>
      </c>
      <c r="L1444" s="5" t="str">
        <f>OBV!H1444</f>
        <v>CONFIRMED BEARISH</v>
      </c>
      <c r="M1444" s="7">
        <f t="shared" si="220"/>
        <v>25</v>
      </c>
      <c r="N1444" s="7">
        <f t="shared" si="221"/>
        <v>0</v>
      </c>
      <c r="O1444" s="7">
        <f t="shared" si="222"/>
        <v>0</v>
      </c>
      <c r="P1444" s="7">
        <f t="shared" si="223"/>
        <v>33</v>
      </c>
      <c r="Q1444" s="8">
        <f t="shared" si="224"/>
        <v>13.7</v>
      </c>
      <c r="R1444" s="8">
        <f t="shared" si="225"/>
        <v>13.25</v>
      </c>
      <c r="S1444" s="8">
        <f t="shared" si="226"/>
        <v>18.600000000000001</v>
      </c>
      <c r="T1444" s="8">
        <f t="shared" si="227"/>
        <v>14.5</v>
      </c>
      <c r="U1444" s="7">
        <f t="shared" si="228"/>
        <v>15.183333333333332</v>
      </c>
      <c r="V1444" s="7">
        <f t="shared" si="229"/>
        <v>15.012499999999999</v>
      </c>
    </row>
    <row r="1445" spans="1:22" ht="13.5" x14ac:dyDescent="0.25">
      <c r="A1445" s="3">
        <f>RSI!A1445</f>
        <v>44419</v>
      </c>
      <c r="B1445" s="2">
        <f>RSI!B1445</f>
        <v>0.41</v>
      </c>
      <c r="C1445" s="2">
        <f>RSI!I1445</f>
        <v>32.957532256338979</v>
      </c>
      <c r="D1445" s="2">
        <f>MACD!E1445</f>
        <v>1.2074256844802844E-2</v>
      </c>
      <c r="E1445" s="2">
        <f>MACD!F1445</f>
        <v>5.3892074874016919E-3</v>
      </c>
      <c r="F1445" s="2">
        <f>'Moving Avg'!D1445</f>
        <v>0.42000000000000004</v>
      </c>
      <c r="G1445" s="2">
        <f>'Moving Avg'!F1445</f>
        <v>0.437</v>
      </c>
      <c r="H1445" s="2">
        <f>'Moving Avg'!G1445</f>
        <v>0.43</v>
      </c>
      <c r="I1445" s="2">
        <f>'Moving Avg'!H1445</f>
        <v>0.49805000000000077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  <c r="M1445" s="7">
        <f t="shared" si="220"/>
        <v>25</v>
      </c>
      <c r="N1445" s="7">
        <f t="shared" si="221"/>
        <v>0</v>
      </c>
      <c r="O1445" s="7">
        <f t="shared" si="222"/>
        <v>0</v>
      </c>
      <c r="P1445" s="7">
        <f t="shared" si="223"/>
        <v>16.5</v>
      </c>
      <c r="Q1445" s="8">
        <f t="shared" si="224"/>
        <v>11.225</v>
      </c>
      <c r="R1445" s="8">
        <f t="shared" si="225"/>
        <v>9.125</v>
      </c>
      <c r="S1445" s="8">
        <f t="shared" si="226"/>
        <v>11.175000000000001</v>
      </c>
      <c r="T1445" s="8">
        <f t="shared" si="227"/>
        <v>10.375</v>
      </c>
      <c r="U1445" s="7">
        <f t="shared" si="228"/>
        <v>10.508333333333335</v>
      </c>
      <c r="V1445" s="7">
        <f t="shared" si="229"/>
        <v>10.475000000000001</v>
      </c>
    </row>
    <row r="1446" spans="1:22" ht="13.5" x14ac:dyDescent="0.25">
      <c r="A1446" s="3">
        <f>RSI!A1446</f>
        <v>44420</v>
      </c>
      <c r="B1446" s="2">
        <f>RSI!B1446</f>
        <v>0.41</v>
      </c>
      <c r="C1446" s="2">
        <f>RSI!I1446</f>
        <v>32.957532256338979</v>
      </c>
      <c r="D1446" s="2">
        <f>MACD!E1446</f>
        <v>1.43000042339817E-2</v>
      </c>
      <c r="E1446" s="2">
        <f>MACD!F1446</f>
        <v>7.1713668367176936E-3</v>
      </c>
      <c r="F1446" s="2">
        <f>'Moving Avg'!D1446</f>
        <v>0.41600000000000004</v>
      </c>
      <c r="G1446" s="2">
        <f>'Moving Avg'!F1446</f>
        <v>0.43600000000000005</v>
      </c>
      <c r="H1446" s="2">
        <f>'Moving Avg'!G1446</f>
        <v>0.43</v>
      </c>
      <c r="I1446" s="2">
        <f>'Moving Avg'!H1446</f>
        <v>0.49740000000000073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16.5</v>
      </c>
      <c r="Q1446" s="8">
        <f t="shared" si="224"/>
        <v>11.225</v>
      </c>
      <c r="R1446" s="8">
        <f t="shared" si="225"/>
        <v>9.125</v>
      </c>
      <c r="S1446" s="8">
        <f t="shared" si="226"/>
        <v>11.175000000000001</v>
      </c>
      <c r="T1446" s="8">
        <f t="shared" si="227"/>
        <v>10.375</v>
      </c>
      <c r="U1446" s="7">
        <f t="shared" si="228"/>
        <v>10.508333333333335</v>
      </c>
      <c r="V1446" s="7">
        <f t="shared" si="229"/>
        <v>10.475000000000001</v>
      </c>
    </row>
    <row r="1447" spans="1:22" ht="13.5" x14ac:dyDescent="0.25">
      <c r="A1447" s="3">
        <f>RSI!A1447</f>
        <v>44424</v>
      </c>
      <c r="B1447" s="2">
        <f>RSI!B1447</f>
        <v>0.41</v>
      </c>
      <c r="C1447" s="2">
        <f>RSI!I1447</f>
        <v>32.957532256338979</v>
      </c>
      <c r="D1447" s="2">
        <f>MACD!E1447</f>
        <v>1.6336700858164743E-2</v>
      </c>
      <c r="E1447" s="2">
        <f>MACD!F1447</f>
        <v>9.0044336410071042E-3</v>
      </c>
      <c r="F1447" s="2">
        <f>'Moving Avg'!D1447</f>
        <v>0.41200000000000003</v>
      </c>
      <c r="G1447" s="2">
        <f>'Moving Avg'!F1447</f>
        <v>0.4345</v>
      </c>
      <c r="H1447" s="2">
        <f>'Moving Avg'!G1447</f>
        <v>0.43020000000000003</v>
      </c>
      <c r="I1447" s="2">
        <f>'Moving Avg'!H1447</f>
        <v>0.49675000000000075</v>
      </c>
      <c r="J1447" s="5" t="str">
        <f>OBV!F1447</f>
        <v>BEARISH</v>
      </c>
      <c r="K1447" s="5" t="str">
        <f>OBV!G1447</f>
        <v>NEUTRAL</v>
      </c>
      <c r="L1447" s="5" t="str">
        <f>OBV!H1447</f>
        <v>CONFIRMED BEARISH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16.5</v>
      </c>
      <c r="Q1447" s="8">
        <f t="shared" si="224"/>
        <v>11.225</v>
      </c>
      <c r="R1447" s="8">
        <f t="shared" si="225"/>
        <v>9.125</v>
      </c>
      <c r="S1447" s="8">
        <f t="shared" si="226"/>
        <v>11.175000000000001</v>
      </c>
      <c r="T1447" s="8">
        <f t="shared" si="227"/>
        <v>10.375</v>
      </c>
      <c r="U1447" s="7">
        <f t="shared" si="228"/>
        <v>10.508333333333335</v>
      </c>
      <c r="V1447" s="7">
        <f t="shared" si="229"/>
        <v>10.475000000000001</v>
      </c>
    </row>
    <row r="1448" spans="1:22" ht="13.5" x14ac:dyDescent="0.25">
      <c r="A1448" s="3">
        <f>RSI!A1448</f>
        <v>44425</v>
      </c>
      <c r="B1448" s="2">
        <f>RSI!B1448</f>
        <v>0.41</v>
      </c>
      <c r="C1448" s="2">
        <f>RSI!I1448</f>
        <v>32.957532256338979</v>
      </c>
      <c r="D1448" s="2">
        <f>MACD!E1448</f>
        <v>1.8202070568186624E-2</v>
      </c>
      <c r="E1448" s="2">
        <f>MACD!F1448</f>
        <v>1.0843961026443008E-2</v>
      </c>
      <c r="F1448" s="2">
        <f>'Moving Avg'!D1448</f>
        <v>0.41</v>
      </c>
      <c r="G1448" s="2">
        <f>'Moving Avg'!F1448</f>
        <v>0.4335</v>
      </c>
      <c r="H1448" s="2">
        <f>'Moving Avg'!G1448</f>
        <v>0.43040000000000006</v>
      </c>
      <c r="I1448" s="2">
        <f>'Moving Avg'!H1448</f>
        <v>0.49610000000000071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  <c r="M1448" s="7">
        <f t="shared" si="220"/>
        <v>25</v>
      </c>
      <c r="N1448" s="7">
        <f t="shared" si="221"/>
        <v>0</v>
      </c>
      <c r="O1448" s="7">
        <f t="shared" si="222"/>
        <v>0</v>
      </c>
      <c r="P1448" s="7">
        <f t="shared" si="223"/>
        <v>16.5</v>
      </c>
      <c r="Q1448" s="8">
        <f t="shared" si="224"/>
        <v>11.225</v>
      </c>
      <c r="R1448" s="8">
        <f t="shared" si="225"/>
        <v>9.125</v>
      </c>
      <c r="S1448" s="8">
        <f t="shared" si="226"/>
        <v>11.175000000000001</v>
      </c>
      <c r="T1448" s="8">
        <f t="shared" si="227"/>
        <v>10.375</v>
      </c>
      <c r="U1448" s="7">
        <f t="shared" si="228"/>
        <v>10.508333333333335</v>
      </c>
      <c r="V1448" s="7">
        <f t="shared" si="229"/>
        <v>10.475000000000001</v>
      </c>
    </row>
    <row r="1449" spans="1:22" ht="13.5" x14ac:dyDescent="0.25">
      <c r="A1449" s="3">
        <f>RSI!A1449</f>
        <v>44426</v>
      </c>
      <c r="B1449" s="2">
        <f>RSI!B1449</f>
        <v>0.4</v>
      </c>
      <c r="C1449" s="2">
        <f>RSI!I1449</f>
        <v>28.339933606500949</v>
      </c>
      <c r="D1449" s="2">
        <f>MACD!E1449</f>
        <v>1.9114231217711664E-2</v>
      </c>
      <c r="E1449" s="2">
        <f>MACD!F1449</f>
        <v>1.249801506469674E-2</v>
      </c>
      <c r="F1449" s="2">
        <f>'Moving Avg'!D1449</f>
        <v>0.40800000000000003</v>
      </c>
      <c r="G1449" s="2">
        <f>'Moving Avg'!F1449</f>
        <v>0.43200000000000005</v>
      </c>
      <c r="H1449" s="2">
        <f>'Moving Avg'!G1449</f>
        <v>0.4304</v>
      </c>
      <c r="I1449" s="2">
        <f>'Moving Avg'!H1449</f>
        <v>0.49540000000000073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50</v>
      </c>
      <c r="N1449" s="7">
        <f t="shared" si="221"/>
        <v>0</v>
      </c>
      <c r="O1449" s="7">
        <f t="shared" si="222"/>
        <v>0</v>
      </c>
      <c r="P1449" s="7">
        <f t="shared" si="223"/>
        <v>16.5</v>
      </c>
      <c r="Q1449" s="8">
        <f t="shared" si="224"/>
        <v>19.975000000000001</v>
      </c>
      <c r="R1449" s="8">
        <f t="shared" si="225"/>
        <v>14.125</v>
      </c>
      <c r="S1449" s="8">
        <f t="shared" si="226"/>
        <v>14.925000000000001</v>
      </c>
      <c r="T1449" s="8">
        <f t="shared" si="227"/>
        <v>16.625</v>
      </c>
      <c r="U1449" s="7">
        <f t="shared" si="228"/>
        <v>16.341666666666669</v>
      </c>
      <c r="V1449" s="7">
        <f t="shared" si="229"/>
        <v>16.412500000000001</v>
      </c>
    </row>
    <row r="1450" spans="1:22" ht="13.5" x14ac:dyDescent="0.25">
      <c r="A1450" s="3">
        <f>RSI!A1450</f>
        <v>44427</v>
      </c>
      <c r="B1450" s="2">
        <f>RSI!B1450</f>
        <v>0.4</v>
      </c>
      <c r="C1450" s="2">
        <f>RSI!I1450</f>
        <v>28.339933606500963</v>
      </c>
      <c r="D1450" s="2">
        <f>MACD!E1450</f>
        <v>1.852843991784997E-2</v>
      </c>
      <c r="E1450" s="2">
        <f>MACD!F1450</f>
        <v>1.3704100035327387E-2</v>
      </c>
      <c r="F1450" s="2">
        <f>'Moving Avg'!D1450</f>
        <v>0.40599999999999997</v>
      </c>
      <c r="G1450" s="2">
        <f>'Moving Avg'!F1450</f>
        <v>0.43050000000000005</v>
      </c>
      <c r="H1450" s="2">
        <f>'Moving Avg'!G1450</f>
        <v>0.43059999999999993</v>
      </c>
      <c r="I1450" s="2">
        <f>'Moving Avg'!H1450</f>
        <v>0.49470000000000075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50</v>
      </c>
      <c r="N1450" s="7">
        <f t="shared" si="221"/>
        <v>0</v>
      </c>
      <c r="O1450" s="7">
        <f t="shared" si="222"/>
        <v>0</v>
      </c>
      <c r="P1450" s="7">
        <f t="shared" si="223"/>
        <v>16.5</v>
      </c>
      <c r="Q1450" s="8">
        <f t="shared" si="224"/>
        <v>19.975000000000001</v>
      </c>
      <c r="R1450" s="8">
        <f t="shared" si="225"/>
        <v>14.125</v>
      </c>
      <c r="S1450" s="8">
        <f t="shared" si="226"/>
        <v>14.925000000000001</v>
      </c>
      <c r="T1450" s="8">
        <f t="shared" si="227"/>
        <v>16.625</v>
      </c>
      <c r="U1450" s="7">
        <f t="shared" si="228"/>
        <v>16.341666666666669</v>
      </c>
      <c r="V1450" s="7">
        <f t="shared" si="229"/>
        <v>16.412500000000001</v>
      </c>
    </row>
    <row r="1451" spans="1:22" ht="13.5" x14ac:dyDescent="0.25">
      <c r="A1451" s="3">
        <f>RSI!A1451</f>
        <v>44428</v>
      </c>
      <c r="B1451" s="2">
        <f>RSI!B1451</f>
        <v>0.4</v>
      </c>
      <c r="C1451" s="2">
        <f>RSI!I1451</f>
        <v>28.339933606500963</v>
      </c>
      <c r="D1451" s="2">
        <f>MACD!E1451</f>
        <v>1.8200216649663703E-2</v>
      </c>
      <c r="E1451" s="2">
        <f>MACD!F1451</f>
        <v>1.4603323358194652E-2</v>
      </c>
      <c r="F1451" s="2">
        <f>'Moving Avg'!D1451</f>
        <v>0.40400000000000003</v>
      </c>
      <c r="G1451" s="2">
        <f>'Moving Avg'!F1451</f>
        <v>0.42849999999999999</v>
      </c>
      <c r="H1451" s="2">
        <f>'Moving Avg'!G1451</f>
        <v>0.43059999999999993</v>
      </c>
      <c r="I1451" s="2">
        <f>'Moving Avg'!H1451</f>
        <v>0.49390000000000073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50</v>
      </c>
      <c r="N1451" s="7">
        <f t="shared" si="221"/>
        <v>0</v>
      </c>
      <c r="O1451" s="7">
        <f t="shared" si="222"/>
        <v>0</v>
      </c>
      <c r="P1451" s="7">
        <f t="shared" si="223"/>
        <v>16.5</v>
      </c>
      <c r="Q1451" s="8">
        <f t="shared" si="224"/>
        <v>19.975000000000001</v>
      </c>
      <c r="R1451" s="8">
        <f t="shared" si="225"/>
        <v>14.125</v>
      </c>
      <c r="S1451" s="8">
        <f t="shared" si="226"/>
        <v>14.925000000000001</v>
      </c>
      <c r="T1451" s="8">
        <f t="shared" si="227"/>
        <v>16.625</v>
      </c>
      <c r="U1451" s="7">
        <f t="shared" si="228"/>
        <v>16.341666666666669</v>
      </c>
      <c r="V1451" s="7">
        <f t="shared" si="229"/>
        <v>16.412500000000001</v>
      </c>
    </row>
    <row r="1452" spans="1:22" ht="13.5" x14ac:dyDescent="0.25">
      <c r="A1452" s="3">
        <f>RSI!A1452</f>
        <v>44431</v>
      </c>
      <c r="B1452" s="2">
        <f>RSI!B1452</f>
        <v>0.39</v>
      </c>
      <c r="C1452" s="2">
        <f>RSI!I1452</f>
        <v>24.119278549361411</v>
      </c>
      <c r="D1452" s="2">
        <f>MACD!E1452</f>
        <v>1.8818272873738107E-2</v>
      </c>
      <c r="E1452" s="2">
        <f>MACD!F1452</f>
        <v>1.5446313261303343E-2</v>
      </c>
      <c r="F1452" s="2">
        <f>'Moving Avg'!D1452</f>
        <v>0.4</v>
      </c>
      <c r="G1452" s="2">
        <f>'Moving Avg'!F1452</f>
        <v>0.4255000000000001</v>
      </c>
      <c r="H1452" s="2">
        <f>'Moving Avg'!G1452</f>
        <v>0.43039999999999989</v>
      </c>
      <c r="I1452" s="2">
        <f>'Moving Avg'!H1452</f>
        <v>0.49310000000000076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50</v>
      </c>
      <c r="N1452" s="7">
        <f t="shared" si="221"/>
        <v>0</v>
      </c>
      <c r="O1452" s="7">
        <f t="shared" si="222"/>
        <v>0</v>
      </c>
      <c r="P1452" s="7">
        <f t="shared" si="223"/>
        <v>16.5</v>
      </c>
      <c r="Q1452" s="8">
        <f t="shared" si="224"/>
        <v>19.975000000000001</v>
      </c>
      <c r="R1452" s="8">
        <f t="shared" si="225"/>
        <v>14.125</v>
      </c>
      <c r="S1452" s="8">
        <f t="shared" si="226"/>
        <v>14.925000000000001</v>
      </c>
      <c r="T1452" s="8">
        <f t="shared" si="227"/>
        <v>16.625</v>
      </c>
      <c r="U1452" s="7">
        <f t="shared" si="228"/>
        <v>16.341666666666669</v>
      </c>
      <c r="V1452" s="7">
        <f t="shared" si="229"/>
        <v>16.412500000000001</v>
      </c>
    </row>
    <row r="1453" spans="1:22" ht="13.5" x14ac:dyDescent="0.25">
      <c r="A1453" s="3">
        <f>RSI!A1453</f>
        <v>44432</v>
      </c>
      <c r="B1453" s="2">
        <f>RSI!B1453</f>
        <v>0.39</v>
      </c>
      <c r="C1453" s="2">
        <f>RSI!I1453</f>
        <v>24.119278549361411</v>
      </c>
      <c r="D1453" s="2">
        <f>MACD!E1453</f>
        <v>1.8005430623383445E-2</v>
      </c>
      <c r="E1453" s="2">
        <f>MACD!F1453</f>
        <v>1.5958136733719364E-2</v>
      </c>
      <c r="F1453" s="2">
        <f>'Moving Avg'!D1453</f>
        <v>0.39600000000000007</v>
      </c>
      <c r="G1453" s="2">
        <f>'Moving Avg'!F1453</f>
        <v>0.42200000000000015</v>
      </c>
      <c r="H1453" s="2">
        <f>'Moving Avg'!G1453</f>
        <v>0.43039999999999989</v>
      </c>
      <c r="I1453" s="2">
        <f>'Moving Avg'!H1453</f>
        <v>0.49230000000000068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50</v>
      </c>
      <c r="N1453" s="7">
        <f t="shared" si="221"/>
        <v>0</v>
      </c>
      <c r="O1453" s="7">
        <f t="shared" si="222"/>
        <v>0</v>
      </c>
      <c r="P1453" s="7">
        <f t="shared" si="223"/>
        <v>16.5</v>
      </c>
      <c r="Q1453" s="8">
        <f t="shared" si="224"/>
        <v>19.975000000000001</v>
      </c>
      <c r="R1453" s="8">
        <f t="shared" si="225"/>
        <v>14.125</v>
      </c>
      <c r="S1453" s="8">
        <f t="shared" si="226"/>
        <v>14.925000000000001</v>
      </c>
      <c r="T1453" s="8">
        <f t="shared" si="227"/>
        <v>16.625</v>
      </c>
      <c r="U1453" s="7">
        <f t="shared" si="228"/>
        <v>16.341666666666669</v>
      </c>
      <c r="V1453" s="7">
        <f t="shared" si="229"/>
        <v>16.412500000000001</v>
      </c>
    </row>
    <row r="1454" spans="1:22" ht="13.5" x14ac:dyDescent="0.25">
      <c r="A1454" s="3">
        <f>RSI!A1454</f>
        <v>44433</v>
      </c>
      <c r="B1454" s="2">
        <f>RSI!B1454</f>
        <v>0.38</v>
      </c>
      <c r="C1454" s="2">
        <f>RSI!I1454</f>
        <v>20.566900030373404</v>
      </c>
      <c r="D1454" s="2">
        <f>MACD!E1454</f>
        <v>1.6707557856029953E-2</v>
      </c>
      <c r="E1454" s="2">
        <f>MACD!F1454</f>
        <v>1.6108020958181483E-2</v>
      </c>
      <c r="F1454" s="2">
        <f>'Moving Avg'!D1454</f>
        <v>0.39200000000000002</v>
      </c>
      <c r="G1454" s="2">
        <f>'Moving Avg'!F1454</f>
        <v>0.41800000000000004</v>
      </c>
      <c r="H1454" s="2">
        <f>'Moving Avg'!G1454</f>
        <v>0.43019999999999992</v>
      </c>
      <c r="I1454" s="2">
        <f>'Moving Avg'!H1454</f>
        <v>0.49145000000000066</v>
      </c>
      <c r="J1454" s="5" t="str">
        <f>OBV!F1454</f>
        <v>BEARISH</v>
      </c>
      <c r="K1454" s="5" t="str">
        <f>OBV!G1454</f>
        <v>STRONG</v>
      </c>
      <c r="L1454" s="5" t="str">
        <f>OBV!H1454</f>
        <v>CONFIRMED BEARISH</v>
      </c>
      <c r="M1454" s="7">
        <f t="shared" si="220"/>
        <v>50</v>
      </c>
      <c r="N1454" s="7">
        <f t="shared" si="221"/>
        <v>0</v>
      </c>
      <c r="O1454" s="7">
        <f t="shared" si="222"/>
        <v>0</v>
      </c>
      <c r="P1454" s="7">
        <f t="shared" si="223"/>
        <v>33</v>
      </c>
      <c r="Q1454" s="8">
        <f t="shared" si="224"/>
        <v>22.45</v>
      </c>
      <c r="R1454" s="8">
        <f t="shared" si="225"/>
        <v>18.25</v>
      </c>
      <c r="S1454" s="8">
        <f t="shared" si="226"/>
        <v>22.35</v>
      </c>
      <c r="T1454" s="8">
        <f t="shared" si="227"/>
        <v>20.75</v>
      </c>
      <c r="U1454" s="7">
        <f t="shared" si="228"/>
        <v>21.016666666666669</v>
      </c>
      <c r="V1454" s="7">
        <f t="shared" si="229"/>
        <v>20.950000000000003</v>
      </c>
    </row>
    <row r="1455" spans="1:22" ht="13.5" x14ac:dyDescent="0.25">
      <c r="A1455" s="3">
        <f>RSI!A1455</f>
        <v>44434</v>
      </c>
      <c r="B1455" s="2">
        <f>RSI!B1455</f>
        <v>0.38</v>
      </c>
      <c r="C1455" s="2">
        <f>RSI!I1455</f>
        <v>20.566900030373404</v>
      </c>
      <c r="D1455" s="2">
        <f>MACD!E1455</f>
        <v>1.5842186794929269E-2</v>
      </c>
      <c r="E1455" s="2">
        <f>MACD!F1455</f>
        <v>1.6054854125531041E-2</v>
      </c>
      <c r="F1455" s="2">
        <f>'Moving Avg'!D1455</f>
        <v>0.38800000000000001</v>
      </c>
      <c r="G1455" s="2">
        <f>'Moving Avg'!F1455</f>
        <v>0.41450000000000004</v>
      </c>
      <c r="H1455" s="2">
        <f>'Moving Avg'!G1455</f>
        <v>0.42979999999999985</v>
      </c>
      <c r="I1455" s="2">
        <f>'Moving Avg'!H1455</f>
        <v>0.49055000000000065</v>
      </c>
      <c r="J1455" s="5" t="str">
        <f>OBV!F1455</f>
        <v>BEARISH</v>
      </c>
      <c r="K1455" s="5" t="str">
        <f>OBV!G1455</f>
        <v>STRONG</v>
      </c>
      <c r="L1455" s="5" t="str">
        <f>OBV!H1455</f>
        <v>CONFIRMED BEARISH</v>
      </c>
      <c r="M1455" s="7">
        <f t="shared" si="220"/>
        <v>50</v>
      </c>
      <c r="N1455" s="7">
        <f t="shared" si="221"/>
        <v>45</v>
      </c>
      <c r="O1455" s="7">
        <f t="shared" si="222"/>
        <v>0</v>
      </c>
      <c r="P1455" s="7">
        <f t="shared" si="223"/>
        <v>33</v>
      </c>
      <c r="Q1455" s="8">
        <f t="shared" si="224"/>
        <v>38.200000000000003</v>
      </c>
      <c r="R1455" s="8">
        <f t="shared" si="225"/>
        <v>27.25</v>
      </c>
      <c r="S1455" s="8">
        <f t="shared" si="226"/>
        <v>29.1</v>
      </c>
      <c r="T1455" s="8">
        <f t="shared" si="227"/>
        <v>32</v>
      </c>
      <c r="U1455" s="7">
        <f t="shared" si="228"/>
        <v>31.516666666666669</v>
      </c>
      <c r="V1455" s="7">
        <f t="shared" si="229"/>
        <v>31.637500000000003</v>
      </c>
    </row>
    <row r="1456" spans="1:22" ht="13.5" x14ac:dyDescent="0.25">
      <c r="A1456" s="3">
        <f>RSI!A1456</f>
        <v>44435</v>
      </c>
      <c r="B1456" s="2">
        <f>RSI!B1456</f>
        <v>0.38</v>
      </c>
      <c r="C1456" s="2">
        <f>RSI!I1456</f>
        <v>20.566900030373418</v>
      </c>
      <c r="D1456" s="2">
        <f>MACD!E1456</f>
        <v>1.5325532125463781E-2</v>
      </c>
      <c r="E1456" s="2">
        <f>MACD!F1456</f>
        <v>1.5908989725517589E-2</v>
      </c>
      <c r="F1456" s="2">
        <f>'Moving Avg'!D1456</f>
        <v>0.38400000000000001</v>
      </c>
      <c r="G1456" s="2">
        <f>'Moving Avg'!F1456</f>
        <v>0.41100000000000003</v>
      </c>
      <c r="H1456" s="2">
        <f>'Moving Avg'!G1456</f>
        <v>0.42939999999999984</v>
      </c>
      <c r="I1456" s="2">
        <f>'Moving Avg'!H1456</f>
        <v>0.48955000000000071</v>
      </c>
      <c r="J1456" s="5" t="str">
        <f>OBV!F1456</f>
        <v>BEARISH</v>
      </c>
      <c r="K1456" s="5" t="str">
        <f>OBV!G1456</f>
        <v>STRONG</v>
      </c>
      <c r="L1456" s="5" t="str">
        <f>OBV!H1456</f>
        <v>CONFIRMED BEARISH</v>
      </c>
      <c r="M1456" s="7">
        <f t="shared" si="220"/>
        <v>50</v>
      </c>
      <c r="N1456" s="7">
        <f t="shared" si="221"/>
        <v>45</v>
      </c>
      <c r="O1456" s="7">
        <f t="shared" si="222"/>
        <v>0</v>
      </c>
      <c r="P1456" s="7">
        <f t="shared" si="223"/>
        <v>33</v>
      </c>
      <c r="Q1456" s="8">
        <f t="shared" si="224"/>
        <v>38.200000000000003</v>
      </c>
      <c r="R1456" s="8">
        <f t="shared" si="225"/>
        <v>27.25</v>
      </c>
      <c r="S1456" s="8">
        <f t="shared" si="226"/>
        <v>29.1</v>
      </c>
      <c r="T1456" s="8">
        <f t="shared" si="227"/>
        <v>32</v>
      </c>
      <c r="U1456" s="7">
        <f t="shared" si="228"/>
        <v>31.516666666666669</v>
      </c>
      <c r="V1456" s="7">
        <f t="shared" si="229"/>
        <v>31.637500000000003</v>
      </c>
    </row>
    <row r="1457" spans="1:22" ht="13.5" x14ac:dyDescent="0.25">
      <c r="A1457" s="3">
        <f>RSI!A1457</f>
        <v>44438</v>
      </c>
      <c r="B1457" s="2">
        <f>RSI!B1457</f>
        <v>0.38</v>
      </c>
      <c r="C1457" s="2">
        <f>RSI!I1457</f>
        <v>20.566900030373418</v>
      </c>
      <c r="D1457" s="2">
        <f>MACD!E1457</f>
        <v>1.5087976106646472E-2</v>
      </c>
      <c r="E1457" s="2">
        <f>MACD!F1457</f>
        <v>1.5744787001743366E-2</v>
      </c>
      <c r="F1457" s="2">
        <f>'Moving Avg'!D1457</f>
        <v>0.38199999999999995</v>
      </c>
      <c r="G1457" s="2">
        <f>'Moving Avg'!F1457</f>
        <v>0.40750000000000003</v>
      </c>
      <c r="H1457" s="2">
        <f>'Moving Avg'!G1457</f>
        <v>0.42899999999999977</v>
      </c>
      <c r="I1457" s="2">
        <f>'Moving Avg'!H1457</f>
        <v>0.48855000000000059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  <c r="M1457" s="7">
        <f t="shared" si="220"/>
        <v>50</v>
      </c>
      <c r="N1457" s="7">
        <f t="shared" si="221"/>
        <v>45</v>
      </c>
      <c r="O1457" s="7">
        <f t="shared" si="222"/>
        <v>0</v>
      </c>
      <c r="P1457" s="7">
        <f t="shared" si="223"/>
        <v>16.5</v>
      </c>
      <c r="Q1457" s="8">
        <f t="shared" si="224"/>
        <v>35.725000000000001</v>
      </c>
      <c r="R1457" s="8">
        <f t="shared" si="225"/>
        <v>23.125</v>
      </c>
      <c r="S1457" s="8">
        <f t="shared" si="226"/>
        <v>21.675000000000001</v>
      </c>
      <c r="T1457" s="8">
        <f t="shared" si="227"/>
        <v>27.875</v>
      </c>
      <c r="U1457" s="7">
        <f t="shared" si="228"/>
        <v>26.841666666666669</v>
      </c>
      <c r="V1457" s="7">
        <f t="shared" si="229"/>
        <v>27.1</v>
      </c>
    </row>
    <row r="1458" spans="1:22" ht="13.5" x14ac:dyDescent="0.25">
      <c r="A1458" s="3">
        <f>RSI!A1458</f>
        <v>44439</v>
      </c>
      <c r="B1458" s="2">
        <f>RSI!B1458</f>
        <v>0.38</v>
      </c>
      <c r="C1458" s="2">
        <f>RSI!I1458</f>
        <v>20.566900030373418</v>
      </c>
      <c r="D1458" s="2">
        <f>MACD!E1458</f>
        <v>1.5071794312910447E-2</v>
      </c>
      <c r="E1458" s="2">
        <f>MACD!F1458</f>
        <v>1.5610188463976783E-2</v>
      </c>
      <c r="F1458" s="2">
        <f>'Moving Avg'!D1458</f>
        <v>0.38</v>
      </c>
      <c r="G1458" s="2">
        <f>'Moving Avg'!F1458</f>
        <v>0.40400000000000003</v>
      </c>
      <c r="H1458" s="2">
        <f>'Moving Avg'!G1458</f>
        <v>0.42859999999999976</v>
      </c>
      <c r="I1458" s="2">
        <f>'Moving Avg'!H1458</f>
        <v>0.48755000000000054</v>
      </c>
      <c r="J1458" s="5" t="str">
        <f>OBV!F1458</f>
        <v>BEARISH</v>
      </c>
      <c r="K1458" s="5" t="str">
        <f>OBV!G1458</f>
        <v>NEUTRAL</v>
      </c>
      <c r="L1458" s="5" t="str">
        <f>OBV!H1458</f>
        <v>CONFIRMED BEARISH</v>
      </c>
      <c r="M1458" s="7">
        <f t="shared" si="220"/>
        <v>50</v>
      </c>
      <c r="N1458" s="7">
        <f t="shared" si="221"/>
        <v>45</v>
      </c>
      <c r="O1458" s="7">
        <f t="shared" si="222"/>
        <v>0</v>
      </c>
      <c r="P1458" s="7">
        <f t="shared" si="223"/>
        <v>16.5</v>
      </c>
      <c r="Q1458" s="8">
        <f t="shared" si="224"/>
        <v>35.725000000000001</v>
      </c>
      <c r="R1458" s="8">
        <f t="shared" si="225"/>
        <v>23.125</v>
      </c>
      <c r="S1458" s="8">
        <f t="shared" si="226"/>
        <v>21.675000000000001</v>
      </c>
      <c r="T1458" s="8">
        <f t="shared" si="227"/>
        <v>27.875</v>
      </c>
      <c r="U1458" s="7">
        <f t="shared" si="228"/>
        <v>26.841666666666669</v>
      </c>
      <c r="V1458" s="7">
        <f t="shared" si="229"/>
        <v>27.1</v>
      </c>
    </row>
    <row r="1459" spans="1:22" ht="13.5" x14ac:dyDescent="0.25">
      <c r="A1459" s="3">
        <f>RSI!A1459</f>
        <v>44440</v>
      </c>
      <c r="B1459" s="2">
        <f>RSI!B1459</f>
        <v>0.38</v>
      </c>
      <c r="C1459" s="2">
        <f>RSI!I1459</f>
        <v>20.566900030373418</v>
      </c>
      <c r="D1459" s="2">
        <f>MACD!E1459</f>
        <v>1.3690776733055576E-2</v>
      </c>
      <c r="E1459" s="2">
        <f>MACD!F1459</f>
        <v>1.5226306117792543E-2</v>
      </c>
      <c r="F1459" s="2">
        <f>'Moving Avg'!D1459</f>
        <v>0.38</v>
      </c>
      <c r="G1459" s="2">
        <f>'Moving Avg'!F1459</f>
        <v>0.40100000000000008</v>
      </c>
      <c r="H1459" s="2">
        <f>'Moving Avg'!G1459</f>
        <v>0.42819999999999969</v>
      </c>
      <c r="I1459" s="2">
        <f>'Moving Avg'!H1459</f>
        <v>0.48655000000000043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  <c r="M1459" s="7">
        <f t="shared" si="220"/>
        <v>50</v>
      </c>
      <c r="N1459" s="7">
        <f t="shared" si="221"/>
        <v>45</v>
      </c>
      <c r="O1459" s="7">
        <f t="shared" si="222"/>
        <v>0</v>
      </c>
      <c r="P1459" s="7">
        <f t="shared" si="223"/>
        <v>33</v>
      </c>
      <c r="Q1459" s="8">
        <f t="shared" si="224"/>
        <v>38.200000000000003</v>
      </c>
      <c r="R1459" s="8">
        <f t="shared" si="225"/>
        <v>27.25</v>
      </c>
      <c r="S1459" s="8">
        <f t="shared" si="226"/>
        <v>29.1</v>
      </c>
      <c r="T1459" s="8">
        <f t="shared" si="227"/>
        <v>32</v>
      </c>
      <c r="U1459" s="7">
        <f t="shared" si="228"/>
        <v>31.516666666666669</v>
      </c>
      <c r="V1459" s="7">
        <f t="shared" si="229"/>
        <v>31.637500000000003</v>
      </c>
    </row>
    <row r="1460" spans="1:22" ht="13.5" x14ac:dyDescent="0.25">
      <c r="A1460" s="3">
        <f>RSI!A1460</f>
        <v>44441</v>
      </c>
      <c r="B1460" s="2">
        <f>RSI!B1460</f>
        <v>0.38</v>
      </c>
      <c r="C1460" s="2">
        <f>RSI!I1460</f>
        <v>20.566900030373418</v>
      </c>
      <c r="D1460" s="2">
        <f>MACD!E1460</f>
        <v>1.2680682882935057E-2</v>
      </c>
      <c r="E1460" s="2">
        <f>MACD!F1460</f>
        <v>1.4717181470821048E-2</v>
      </c>
      <c r="F1460" s="2">
        <f>'Moving Avg'!D1460</f>
        <v>0.38</v>
      </c>
      <c r="G1460" s="2">
        <f>'Moving Avg'!F1460</f>
        <v>0.39849999999999997</v>
      </c>
      <c r="H1460" s="2">
        <f>'Moving Avg'!G1460</f>
        <v>0.42779999999999974</v>
      </c>
      <c r="I1460" s="2">
        <f>'Moving Avg'!H1460</f>
        <v>0.48555000000000043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  <c r="M1460" s="7">
        <f t="shared" si="220"/>
        <v>50</v>
      </c>
      <c r="N1460" s="7">
        <f t="shared" si="221"/>
        <v>45</v>
      </c>
      <c r="O1460" s="7">
        <f t="shared" si="222"/>
        <v>0</v>
      </c>
      <c r="P1460" s="7">
        <f t="shared" si="223"/>
        <v>33</v>
      </c>
      <c r="Q1460" s="8">
        <f t="shared" si="224"/>
        <v>38.200000000000003</v>
      </c>
      <c r="R1460" s="8">
        <f t="shared" si="225"/>
        <v>27.25</v>
      </c>
      <c r="S1460" s="8">
        <f t="shared" si="226"/>
        <v>29.1</v>
      </c>
      <c r="T1460" s="8">
        <f t="shared" si="227"/>
        <v>32</v>
      </c>
      <c r="U1460" s="7">
        <f t="shared" si="228"/>
        <v>31.516666666666669</v>
      </c>
      <c r="V1460" s="7">
        <f t="shared" si="229"/>
        <v>31.637500000000003</v>
      </c>
    </row>
    <row r="1461" spans="1:22" ht="13.5" x14ac:dyDescent="0.25">
      <c r="A1461" s="3">
        <f>RSI!A1461</f>
        <v>44442</v>
      </c>
      <c r="B1461" s="2">
        <f>RSI!B1461</f>
        <v>0.38</v>
      </c>
      <c r="C1461" s="2">
        <f>RSI!I1461</f>
        <v>20.566900030373418</v>
      </c>
      <c r="D1461" s="2">
        <f>MACD!E1461</f>
        <v>1.1972709833604933E-2</v>
      </c>
      <c r="E1461" s="2">
        <f>MACD!F1461</f>
        <v>1.4168287143377825E-2</v>
      </c>
      <c r="F1461" s="2">
        <f>'Moving Avg'!D1461</f>
        <v>0.38</v>
      </c>
      <c r="G1461" s="2">
        <f>'Moving Avg'!F1461</f>
        <v>0.39599999999999996</v>
      </c>
      <c r="H1461" s="2">
        <f>'Moving Avg'!G1461</f>
        <v>0.42739999999999972</v>
      </c>
      <c r="I1461" s="2">
        <f>'Moving Avg'!H1461</f>
        <v>0.48455000000000042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  <c r="M1461" s="7">
        <f t="shared" si="220"/>
        <v>50</v>
      </c>
      <c r="N1461" s="7">
        <f t="shared" si="221"/>
        <v>45</v>
      </c>
      <c r="O1461" s="7">
        <f t="shared" si="222"/>
        <v>0</v>
      </c>
      <c r="P1461" s="7">
        <f t="shared" si="223"/>
        <v>33</v>
      </c>
      <c r="Q1461" s="8">
        <f t="shared" si="224"/>
        <v>38.200000000000003</v>
      </c>
      <c r="R1461" s="8">
        <f t="shared" si="225"/>
        <v>27.25</v>
      </c>
      <c r="S1461" s="8">
        <f t="shared" si="226"/>
        <v>29.1</v>
      </c>
      <c r="T1461" s="8">
        <f t="shared" si="227"/>
        <v>32</v>
      </c>
      <c r="U1461" s="7">
        <f t="shared" si="228"/>
        <v>31.516666666666669</v>
      </c>
      <c r="V1461" s="7">
        <f t="shared" si="229"/>
        <v>31.637500000000003</v>
      </c>
    </row>
    <row r="1462" spans="1:22" ht="13.5" x14ac:dyDescent="0.25">
      <c r="A1462" s="3">
        <f>RSI!A1462</f>
        <v>44445</v>
      </c>
      <c r="B1462" s="2">
        <f>RSI!B1462</f>
        <v>0.38</v>
      </c>
      <c r="C1462" s="2">
        <f>RSI!I1462</f>
        <v>20.566900030373418</v>
      </c>
      <c r="D1462" s="2">
        <f>MACD!E1462</f>
        <v>9.9710476458550468E-3</v>
      </c>
      <c r="E1462" s="2">
        <f>MACD!F1462</f>
        <v>1.3328839243873271E-2</v>
      </c>
      <c r="F1462" s="2">
        <f>'Moving Avg'!D1462</f>
        <v>0.38</v>
      </c>
      <c r="G1462" s="2">
        <f>'Moving Avg'!F1462</f>
        <v>0.39349999999999991</v>
      </c>
      <c r="H1462" s="2">
        <f>'Moving Avg'!G1462</f>
        <v>0.42699999999999977</v>
      </c>
      <c r="I1462" s="2">
        <f>'Moving Avg'!H1462</f>
        <v>0.48360000000000036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  <c r="M1462" s="7">
        <f t="shared" si="220"/>
        <v>50</v>
      </c>
      <c r="N1462" s="7">
        <f t="shared" si="221"/>
        <v>45</v>
      </c>
      <c r="O1462" s="7">
        <f t="shared" si="222"/>
        <v>0</v>
      </c>
      <c r="P1462" s="7">
        <f t="shared" si="223"/>
        <v>33</v>
      </c>
      <c r="Q1462" s="8">
        <f t="shared" si="224"/>
        <v>38.200000000000003</v>
      </c>
      <c r="R1462" s="8">
        <f t="shared" si="225"/>
        <v>27.25</v>
      </c>
      <c r="S1462" s="8">
        <f t="shared" si="226"/>
        <v>29.1</v>
      </c>
      <c r="T1462" s="8">
        <f t="shared" si="227"/>
        <v>32</v>
      </c>
      <c r="U1462" s="7">
        <f t="shared" si="228"/>
        <v>31.516666666666669</v>
      </c>
      <c r="V1462" s="7">
        <f t="shared" si="229"/>
        <v>31.637500000000003</v>
      </c>
    </row>
    <row r="1463" spans="1:22" ht="13.5" x14ac:dyDescent="0.25">
      <c r="A1463" s="3">
        <f>RSI!A1463</f>
        <v>44446</v>
      </c>
      <c r="B1463" s="2">
        <f>RSI!B1463</f>
        <v>0.38</v>
      </c>
      <c r="C1463" s="2">
        <f>RSI!I1463</f>
        <v>20.566900030373418</v>
      </c>
      <c r="D1463" s="2">
        <f>MACD!E1463</f>
        <v>8.4031237364116107E-3</v>
      </c>
      <c r="E1463" s="2">
        <f>MACD!F1463</f>
        <v>1.2343696142380938E-2</v>
      </c>
      <c r="F1463" s="2">
        <f>'Moving Avg'!D1463</f>
        <v>0.38</v>
      </c>
      <c r="G1463" s="2">
        <f>'Moving Avg'!F1463</f>
        <v>0.3914999999999999</v>
      </c>
      <c r="H1463" s="2">
        <f>'Moving Avg'!G1463</f>
        <v>0.42639999999999972</v>
      </c>
      <c r="I1463" s="2">
        <f>'Moving Avg'!H1463</f>
        <v>0.48265000000000036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  <c r="M1463" s="7">
        <f t="shared" si="220"/>
        <v>50</v>
      </c>
      <c r="N1463" s="7">
        <f t="shared" si="221"/>
        <v>45</v>
      </c>
      <c r="O1463" s="7">
        <f t="shared" si="222"/>
        <v>0</v>
      </c>
      <c r="P1463" s="7">
        <f t="shared" si="223"/>
        <v>33</v>
      </c>
      <c r="Q1463" s="8">
        <f t="shared" si="224"/>
        <v>38.200000000000003</v>
      </c>
      <c r="R1463" s="8">
        <f t="shared" si="225"/>
        <v>27.25</v>
      </c>
      <c r="S1463" s="8">
        <f t="shared" si="226"/>
        <v>29.1</v>
      </c>
      <c r="T1463" s="8">
        <f t="shared" si="227"/>
        <v>32</v>
      </c>
      <c r="U1463" s="7">
        <f t="shared" si="228"/>
        <v>31.516666666666669</v>
      </c>
      <c r="V1463" s="7">
        <f t="shared" si="229"/>
        <v>31.637500000000003</v>
      </c>
    </row>
    <row r="1464" spans="1:22" ht="13.5" x14ac:dyDescent="0.25">
      <c r="A1464" s="3">
        <f>RSI!A1464</f>
        <v>44447</v>
      </c>
      <c r="B1464" s="2">
        <f>RSI!B1464</f>
        <v>0.38</v>
      </c>
      <c r="C1464" s="2">
        <f>RSI!I1464</f>
        <v>20.566900030373418</v>
      </c>
      <c r="D1464" s="2">
        <f>MACD!E1464</f>
        <v>5.6544298046663499E-3</v>
      </c>
      <c r="E1464" s="2">
        <f>MACD!F1464</f>
        <v>1.1005842874838022E-2</v>
      </c>
      <c r="F1464" s="2">
        <f>'Moving Avg'!D1464</f>
        <v>0.38</v>
      </c>
      <c r="G1464" s="2">
        <f>'Moving Avg'!F1464</f>
        <v>0.38999999999999996</v>
      </c>
      <c r="H1464" s="2">
        <f>'Moving Avg'!G1464</f>
        <v>0.42539999999999978</v>
      </c>
      <c r="I1464" s="2">
        <f>'Moving Avg'!H1464</f>
        <v>0.48175000000000034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  <c r="M1464" s="7">
        <f t="shared" si="220"/>
        <v>50</v>
      </c>
      <c r="N1464" s="7">
        <f t="shared" si="221"/>
        <v>45</v>
      </c>
      <c r="O1464" s="7">
        <f t="shared" si="222"/>
        <v>0</v>
      </c>
      <c r="P1464" s="7">
        <f t="shared" si="223"/>
        <v>33</v>
      </c>
      <c r="Q1464" s="8">
        <f t="shared" si="224"/>
        <v>38.200000000000003</v>
      </c>
      <c r="R1464" s="8">
        <f t="shared" si="225"/>
        <v>27.25</v>
      </c>
      <c r="S1464" s="8">
        <f t="shared" si="226"/>
        <v>29.1</v>
      </c>
      <c r="T1464" s="8">
        <f t="shared" si="227"/>
        <v>32</v>
      </c>
      <c r="U1464" s="7">
        <f t="shared" si="228"/>
        <v>31.516666666666669</v>
      </c>
      <c r="V1464" s="7">
        <f t="shared" si="229"/>
        <v>31.637500000000003</v>
      </c>
    </row>
    <row r="1465" spans="1:22" ht="13.5" x14ac:dyDescent="0.25">
      <c r="A1465" s="3">
        <f>RSI!A1465</f>
        <v>44448</v>
      </c>
      <c r="B1465" s="2">
        <f>RSI!B1465</f>
        <v>0.39</v>
      </c>
      <c r="C1465" s="2">
        <f>RSI!I1465</f>
        <v>40.401442522750784</v>
      </c>
      <c r="D1465" s="2">
        <f>MACD!E1465</f>
        <v>2.6957159857244339E-3</v>
      </c>
      <c r="E1465" s="2">
        <f>MACD!F1465</f>
        <v>9.343817497015303E-3</v>
      </c>
      <c r="F1465" s="2">
        <f>'Moving Avg'!D1465</f>
        <v>0.38200000000000001</v>
      </c>
      <c r="G1465" s="2">
        <f>'Moving Avg'!F1465</f>
        <v>0.3889999999999999</v>
      </c>
      <c r="H1465" s="2">
        <f>'Moving Avg'!G1465</f>
        <v>0.42439999999999978</v>
      </c>
      <c r="I1465" s="2">
        <f>'Moving Avg'!H1465</f>
        <v>0.48085000000000039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  <c r="M1465" s="7">
        <f t="shared" si="220"/>
        <v>25</v>
      </c>
      <c r="N1465" s="7">
        <f t="shared" si="221"/>
        <v>45</v>
      </c>
      <c r="O1465" s="7">
        <f t="shared" si="222"/>
        <v>0</v>
      </c>
      <c r="P1465" s="7">
        <f t="shared" si="223"/>
        <v>33</v>
      </c>
      <c r="Q1465" s="8">
        <f t="shared" si="224"/>
        <v>29.45</v>
      </c>
      <c r="R1465" s="8">
        <f t="shared" si="225"/>
        <v>22.25</v>
      </c>
      <c r="S1465" s="8">
        <f t="shared" si="226"/>
        <v>25.35</v>
      </c>
      <c r="T1465" s="8">
        <f t="shared" si="227"/>
        <v>25.75</v>
      </c>
      <c r="U1465" s="7">
        <f t="shared" si="228"/>
        <v>25.683333333333337</v>
      </c>
      <c r="V1465" s="7">
        <f t="shared" si="229"/>
        <v>25.700000000000003</v>
      </c>
    </row>
    <row r="1466" spans="1:22" ht="13.5" x14ac:dyDescent="0.25">
      <c r="A1466" s="3">
        <f>RSI!A1466</f>
        <v>44449</v>
      </c>
      <c r="B1466" s="2">
        <f>RSI!B1466</f>
        <v>0.4</v>
      </c>
      <c r="C1466" s="2">
        <f>RSI!I1466</f>
        <v>53.031654077571751</v>
      </c>
      <c r="D1466" s="2">
        <f>MACD!E1466</f>
        <v>-5.0778590644623423E-4</v>
      </c>
      <c r="E1466" s="2">
        <f>MACD!F1466</f>
        <v>7.3734968163229955E-3</v>
      </c>
      <c r="F1466" s="2">
        <f>'Moving Avg'!D1466</f>
        <v>0.38600000000000001</v>
      </c>
      <c r="G1466" s="2">
        <f>'Moving Avg'!F1466</f>
        <v>0.38849999999999996</v>
      </c>
      <c r="H1466" s="2">
        <f>'Moving Avg'!G1466</f>
        <v>0.42339999999999978</v>
      </c>
      <c r="I1466" s="2">
        <f>'Moving Avg'!H1466</f>
        <v>0.47995000000000038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25</v>
      </c>
      <c r="N1466" s="7">
        <f t="shared" si="221"/>
        <v>45</v>
      </c>
      <c r="O1466" s="7">
        <f t="shared" si="222"/>
        <v>0</v>
      </c>
      <c r="P1466" s="7">
        <f t="shared" si="223"/>
        <v>83.5</v>
      </c>
      <c r="Q1466" s="8">
        <f t="shared" si="224"/>
        <v>37.024999999999999</v>
      </c>
      <c r="R1466" s="8">
        <f t="shared" si="225"/>
        <v>34.875</v>
      </c>
      <c r="S1466" s="8">
        <f t="shared" si="226"/>
        <v>48.075000000000003</v>
      </c>
      <c r="T1466" s="8">
        <f t="shared" si="227"/>
        <v>38.375</v>
      </c>
      <c r="U1466" s="7">
        <f t="shared" si="228"/>
        <v>39.991666666666667</v>
      </c>
      <c r="V1466" s="7">
        <f t="shared" si="229"/>
        <v>39.587500000000006</v>
      </c>
    </row>
    <row r="1467" spans="1:22" ht="13.5" x14ac:dyDescent="0.25">
      <c r="A1467" s="3">
        <f>RSI!A1467</f>
        <v>44452</v>
      </c>
      <c r="B1467" s="2">
        <f>RSI!B1467</f>
        <v>0.4</v>
      </c>
      <c r="C1467" s="2">
        <f>RSI!I1467</f>
        <v>53.031654077571766</v>
      </c>
      <c r="D1467" s="2">
        <f>MACD!E1467</f>
        <v>-3.2397855552244725E-3</v>
      </c>
      <c r="E1467" s="2">
        <f>MACD!F1467</f>
        <v>5.2508403420135023E-3</v>
      </c>
      <c r="F1467" s="2">
        <f>'Moving Avg'!D1467</f>
        <v>0.38999999999999996</v>
      </c>
      <c r="G1467" s="2">
        <f>'Moving Avg'!F1467</f>
        <v>0.38800000000000001</v>
      </c>
      <c r="H1467" s="2">
        <f>'Moving Avg'!G1467</f>
        <v>0.42199999999999976</v>
      </c>
      <c r="I1467" s="2">
        <f>'Moving Avg'!H1467</f>
        <v>0.47900000000000043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25</v>
      </c>
      <c r="N1467" s="7">
        <f t="shared" si="221"/>
        <v>45</v>
      </c>
      <c r="O1467" s="7">
        <f t="shared" si="222"/>
        <v>0</v>
      </c>
      <c r="P1467" s="7">
        <f t="shared" si="223"/>
        <v>83.5</v>
      </c>
      <c r="Q1467" s="8">
        <f t="shared" si="224"/>
        <v>37.024999999999999</v>
      </c>
      <c r="R1467" s="8">
        <f t="shared" si="225"/>
        <v>34.875</v>
      </c>
      <c r="S1467" s="8">
        <f t="shared" si="226"/>
        <v>48.075000000000003</v>
      </c>
      <c r="T1467" s="8">
        <f t="shared" si="227"/>
        <v>38.375</v>
      </c>
      <c r="U1467" s="7">
        <f t="shared" si="228"/>
        <v>39.991666666666667</v>
      </c>
      <c r="V1467" s="7">
        <f t="shared" si="229"/>
        <v>39.587500000000006</v>
      </c>
    </row>
    <row r="1468" spans="1:22" ht="13.5" x14ac:dyDescent="0.25">
      <c r="A1468" s="3">
        <f>RSI!A1468</f>
        <v>44453</v>
      </c>
      <c r="B1468" s="2">
        <f>RSI!B1468</f>
        <v>0.39</v>
      </c>
      <c r="C1468" s="2">
        <f>RSI!I1468</f>
        <v>42.569080735737593</v>
      </c>
      <c r="D1468" s="2">
        <f>MACD!E1468</f>
        <v>-4.8304999745781285E-3</v>
      </c>
      <c r="E1468" s="2">
        <f>MACD!F1468</f>
        <v>3.2345722786951765E-3</v>
      </c>
      <c r="F1468" s="2">
        <f>'Moving Avg'!D1468</f>
        <v>0.39200000000000002</v>
      </c>
      <c r="G1468" s="2">
        <f>'Moving Avg'!F1468</f>
        <v>0.38699999999999996</v>
      </c>
      <c r="H1468" s="2">
        <f>'Moving Avg'!G1468</f>
        <v>0.41999999999999976</v>
      </c>
      <c r="I1468" s="2">
        <f>'Moving Avg'!H1468</f>
        <v>0.47795000000000043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25</v>
      </c>
      <c r="N1468" s="7">
        <f t="shared" si="221"/>
        <v>45</v>
      </c>
      <c r="O1468" s="7">
        <f t="shared" si="222"/>
        <v>0</v>
      </c>
      <c r="P1468" s="7">
        <f t="shared" si="223"/>
        <v>83.5</v>
      </c>
      <c r="Q1468" s="8">
        <f t="shared" si="224"/>
        <v>37.024999999999999</v>
      </c>
      <c r="R1468" s="8">
        <f t="shared" si="225"/>
        <v>34.875</v>
      </c>
      <c r="S1468" s="8">
        <f t="shared" si="226"/>
        <v>48.075000000000003</v>
      </c>
      <c r="T1468" s="8">
        <f t="shared" si="227"/>
        <v>38.375</v>
      </c>
      <c r="U1468" s="7">
        <f t="shared" si="228"/>
        <v>39.991666666666667</v>
      </c>
      <c r="V1468" s="7">
        <f t="shared" si="229"/>
        <v>39.587500000000006</v>
      </c>
    </row>
    <row r="1469" spans="1:22" ht="13.5" x14ac:dyDescent="0.25">
      <c r="A1469" s="3">
        <f>RSI!A1469</f>
        <v>44454</v>
      </c>
      <c r="B1469" s="2">
        <f>RSI!B1469</f>
        <v>0.39</v>
      </c>
      <c r="C1469" s="2">
        <f>RSI!I1469</f>
        <v>42.569080735737593</v>
      </c>
      <c r="D1469" s="2">
        <f>MACD!E1469</f>
        <v>-6.1356978817688201E-3</v>
      </c>
      <c r="E1469" s="2">
        <f>MACD!F1469</f>
        <v>1.3605182466023772E-3</v>
      </c>
      <c r="F1469" s="2">
        <f>'Moving Avg'!D1469</f>
        <v>0.39400000000000002</v>
      </c>
      <c r="G1469" s="2">
        <f>'Moving Avg'!F1469</f>
        <v>0.38649999999999995</v>
      </c>
      <c r="H1469" s="2">
        <f>'Moving Avg'!G1469</f>
        <v>0.41779999999999989</v>
      </c>
      <c r="I1469" s="2">
        <f>'Moving Avg'!H1469</f>
        <v>0.47700000000000037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25</v>
      </c>
      <c r="N1469" s="7">
        <f t="shared" si="221"/>
        <v>45</v>
      </c>
      <c r="O1469" s="7">
        <f t="shared" si="222"/>
        <v>0</v>
      </c>
      <c r="P1469" s="7">
        <f t="shared" si="223"/>
        <v>83.5</v>
      </c>
      <c r="Q1469" s="8">
        <f t="shared" si="224"/>
        <v>37.024999999999999</v>
      </c>
      <c r="R1469" s="8">
        <f t="shared" si="225"/>
        <v>34.875</v>
      </c>
      <c r="S1469" s="8">
        <f t="shared" si="226"/>
        <v>48.075000000000003</v>
      </c>
      <c r="T1469" s="8">
        <f t="shared" si="227"/>
        <v>38.375</v>
      </c>
      <c r="U1469" s="7">
        <f t="shared" si="228"/>
        <v>39.991666666666667</v>
      </c>
      <c r="V1469" s="7">
        <f t="shared" si="229"/>
        <v>39.587500000000006</v>
      </c>
    </row>
    <row r="1470" spans="1:22" ht="13.5" x14ac:dyDescent="0.25">
      <c r="A1470" s="3">
        <f>RSI!A1470</f>
        <v>44455</v>
      </c>
      <c r="B1470" s="2">
        <f>RSI!B1470</f>
        <v>0.39</v>
      </c>
      <c r="C1470" s="2">
        <f>RSI!I1470</f>
        <v>42.569080735737593</v>
      </c>
      <c r="D1470" s="2">
        <f>MACD!E1470</f>
        <v>-7.2023264656730368E-3</v>
      </c>
      <c r="E1470" s="2">
        <f>MACD!F1470</f>
        <v>-3.5205069585270555E-4</v>
      </c>
      <c r="F1470" s="2">
        <f>'Moving Avg'!D1470</f>
        <v>0.39400000000000002</v>
      </c>
      <c r="G1470" s="2">
        <f>'Moving Avg'!F1470</f>
        <v>0.38599999999999995</v>
      </c>
      <c r="H1470" s="2">
        <f>'Moving Avg'!G1470</f>
        <v>0.4158</v>
      </c>
      <c r="I1470" s="2">
        <f>'Moving Avg'!H1470</f>
        <v>0.47605000000000047</v>
      </c>
      <c r="J1470" s="5" t="str">
        <f>OBV!F1470</f>
        <v>BULLISH</v>
      </c>
      <c r="K1470" s="5" t="str">
        <f>OBV!G1470</f>
        <v>NEUTRAL</v>
      </c>
      <c r="L1470" s="5" t="str">
        <f>OBV!H1470</f>
        <v>NEUTRAL</v>
      </c>
      <c r="M1470" s="7">
        <f t="shared" si="220"/>
        <v>25</v>
      </c>
      <c r="N1470" s="7">
        <f t="shared" si="221"/>
        <v>45</v>
      </c>
      <c r="O1470" s="7">
        <f t="shared" si="222"/>
        <v>0</v>
      </c>
      <c r="P1470" s="7">
        <f t="shared" si="223"/>
        <v>49.5</v>
      </c>
      <c r="Q1470" s="8">
        <f t="shared" si="224"/>
        <v>31.925000000000001</v>
      </c>
      <c r="R1470" s="8">
        <f t="shared" si="225"/>
        <v>26.375</v>
      </c>
      <c r="S1470" s="8">
        <f t="shared" si="226"/>
        <v>32.775000000000006</v>
      </c>
      <c r="T1470" s="8">
        <f t="shared" si="227"/>
        <v>29.875</v>
      </c>
      <c r="U1470" s="7">
        <f t="shared" si="228"/>
        <v>30.358333333333334</v>
      </c>
      <c r="V1470" s="7">
        <f t="shared" si="229"/>
        <v>30.237500000000001</v>
      </c>
    </row>
    <row r="1471" spans="1:22" ht="13.5" x14ac:dyDescent="0.25">
      <c r="A1471" s="3">
        <f>RSI!A1471</f>
        <v>44456</v>
      </c>
      <c r="B1471" s="2">
        <f>RSI!B1471</f>
        <v>0.38</v>
      </c>
      <c r="C1471" s="2">
        <f>RSI!I1471</f>
        <v>34.153367576129199</v>
      </c>
      <c r="D1471" s="2">
        <f>MACD!E1471</f>
        <v>-7.3291457098637602E-3</v>
      </c>
      <c r="E1471" s="2">
        <f>MACD!F1471</f>
        <v>-1.7474696986549167E-3</v>
      </c>
      <c r="F1471" s="2">
        <f>'Moving Avg'!D1471</f>
        <v>0.39</v>
      </c>
      <c r="G1471" s="2">
        <f>'Moving Avg'!F1471</f>
        <v>0.3849999999999999</v>
      </c>
      <c r="H1471" s="2">
        <f>'Moving Avg'!G1471</f>
        <v>0.4138</v>
      </c>
      <c r="I1471" s="2">
        <f>'Moving Avg'!H1471</f>
        <v>0.47505000000000036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45</v>
      </c>
      <c r="O1471" s="7">
        <f t="shared" si="222"/>
        <v>0</v>
      </c>
      <c r="P1471" s="7">
        <f t="shared" si="223"/>
        <v>16.5</v>
      </c>
      <c r="Q1471" s="8">
        <f t="shared" si="224"/>
        <v>26.975000000000001</v>
      </c>
      <c r="R1471" s="8">
        <f t="shared" si="225"/>
        <v>18.125</v>
      </c>
      <c r="S1471" s="8">
        <f t="shared" si="226"/>
        <v>17.925000000000001</v>
      </c>
      <c r="T1471" s="8">
        <f t="shared" si="227"/>
        <v>21.625</v>
      </c>
      <c r="U1471" s="7">
        <f t="shared" si="228"/>
        <v>21.008333333333336</v>
      </c>
      <c r="V1471" s="7">
        <f t="shared" si="229"/>
        <v>21.162500000000001</v>
      </c>
    </row>
    <row r="1472" spans="1:22" ht="13.5" x14ac:dyDescent="0.25">
      <c r="A1472" s="3">
        <f>RSI!A1472</f>
        <v>44459</v>
      </c>
      <c r="B1472" s="2">
        <f>RSI!B1472</f>
        <v>0.38</v>
      </c>
      <c r="C1472" s="2">
        <f>RSI!I1472</f>
        <v>34.153367576129199</v>
      </c>
      <c r="D1472" s="2">
        <f>MACD!E1472</f>
        <v>-7.3449824885332693E-3</v>
      </c>
      <c r="E1472" s="2">
        <f>MACD!F1472</f>
        <v>-2.8669722566305872E-3</v>
      </c>
      <c r="F1472" s="2">
        <f>'Moving Avg'!D1472</f>
        <v>0.38599999999999995</v>
      </c>
      <c r="G1472" s="2">
        <f>'Moving Avg'!F1472</f>
        <v>0.38449999999999995</v>
      </c>
      <c r="H1472" s="2">
        <f>'Moving Avg'!G1472</f>
        <v>0.41200000000000009</v>
      </c>
      <c r="I1472" s="2">
        <f>'Moving Avg'!H1472</f>
        <v>0.47415000000000029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45</v>
      </c>
      <c r="O1472" s="7">
        <f t="shared" si="222"/>
        <v>0</v>
      </c>
      <c r="P1472" s="7">
        <f t="shared" si="223"/>
        <v>16.5</v>
      </c>
      <c r="Q1472" s="8">
        <f t="shared" si="224"/>
        <v>26.975000000000001</v>
      </c>
      <c r="R1472" s="8">
        <f t="shared" si="225"/>
        <v>18.125</v>
      </c>
      <c r="S1472" s="8">
        <f t="shared" si="226"/>
        <v>17.925000000000001</v>
      </c>
      <c r="T1472" s="8">
        <f t="shared" si="227"/>
        <v>21.625</v>
      </c>
      <c r="U1472" s="7">
        <f t="shared" si="228"/>
        <v>21.008333333333336</v>
      </c>
      <c r="V1472" s="7">
        <f t="shared" si="229"/>
        <v>21.162500000000001</v>
      </c>
    </row>
    <row r="1473" spans="1:22" ht="13.5" x14ac:dyDescent="0.25">
      <c r="A1473" s="3">
        <f>RSI!A1473</f>
        <v>44460</v>
      </c>
      <c r="B1473" s="2">
        <f>RSI!B1473</f>
        <v>0.38</v>
      </c>
      <c r="C1473" s="2">
        <f>RSI!I1473</f>
        <v>34.153367576129199</v>
      </c>
      <c r="D1473" s="2">
        <f>MACD!E1473</f>
        <v>-7.2736867169662656E-3</v>
      </c>
      <c r="E1473" s="2">
        <f>MACD!F1473</f>
        <v>-3.7483151486977233E-3</v>
      </c>
      <c r="F1473" s="2">
        <f>'Moving Avg'!D1473</f>
        <v>0.38400000000000001</v>
      </c>
      <c r="G1473" s="2">
        <f>'Moving Avg'!F1473</f>
        <v>0.38399999999999995</v>
      </c>
      <c r="H1473" s="2">
        <f>'Moving Avg'!G1473</f>
        <v>0.41040000000000004</v>
      </c>
      <c r="I1473" s="2">
        <f>'Moving Avg'!H1473</f>
        <v>0.47330000000000022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45</v>
      </c>
      <c r="O1473" s="7">
        <f t="shared" si="222"/>
        <v>0</v>
      </c>
      <c r="P1473" s="7">
        <f t="shared" si="223"/>
        <v>16.5</v>
      </c>
      <c r="Q1473" s="8">
        <f t="shared" si="224"/>
        <v>26.975000000000001</v>
      </c>
      <c r="R1473" s="8">
        <f t="shared" si="225"/>
        <v>18.125</v>
      </c>
      <c r="S1473" s="8">
        <f t="shared" si="226"/>
        <v>17.925000000000001</v>
      </c>
      <c r="T1473" s="8">
        <f t="shared" si="227"/>
        <v>21.625</v>
      </c>
      <c r="U1473" s="7">
        <f t="shared" si="228"/>
        <v>21.008333333333336</v>
      </c>
      <c r="V1473" s="7">
        <f t="shared" si="229"/>
        <v>21.162500000000001</v>
      </c>
    </row>
    <row r="1474" spans="1:22" ht="13.5" x14ac:dyDescent="0.25">
      <c r="A1474" s="3">
        <f>RSI!A1474</f>
        <v>44461</v>
      </c>
      <c r="B1474" s="2">
        <f>RSI!B1474</f>
        <v>0.38</v>
      </c>
      <c r="C1474" s="2">
        <f>RSI!I1474</f>
        <v>34.153367576129213</v>
      </c>
      <c r="D1474" s="2">
        <f>MACD!E1474</f>
        <v>-7.1349371897617142E-3</v>
      </c>
      <c r="E1474" s="2">
        <f>MACD!F1474</f>
        <v>-4.4256395569105215E-3</v>
      </c>
      <c r="F1474" s="2">
        <f>'Moving Avg'!D1474</f>
        <v>0.38199999999999995</v>
      </c>
      <c r="G1474" s="2">
        <f>'Moving Avg'!F1474</f>
        <v>0.38399999999999995</v>
      </c>
      <c r="H1474" s="2">
        <f>'Moving Avg'!G1474</f>
        <v>0.40900000000000014</v>
      </c>
      <c r="I1474" s="2">
        <f>'Moving Avg'!H1474</f>
        <v>0.47255000000000019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26.975000000000001</v>
      </c>
      <c r="R1474" s="8">
        <f t="shared" si="225"/>
        <v>18.125</v>
      </c>
      <c r="S1474" s="8">
        <f t="shared" si="226"/>
        <v>17.925000000000001</v>
      </c>
      <c r="T1474" s="8">
        <f t="shared" si="227"/>
        <v>21.625</v>
      </c>
      <c r="U1474" s="7">
        <f t="shared" si="228"/>
        <v>21.008333333333336</v>
      </c>
      <c r="V1474" s="7">
        <f t="shared" si="229"/>
        <v>21.162500000000001</v>
      </c>
    </row>
    <row r="1475" spans="1:22" ht="13.5" x14ac:dyDescent="0.25">
      <c r="A1475" s="3">
        <f>RSI!A1475</f>
        <v>44462</v>
      </c>
      <c r="B1475" s="2">
        <f>RSI!B1475</f>
        <v>0.39</v>
      </c>
      <c r="C1475" s="2">
        <f>RSI!I1475</f>
        <v>47.984762255203044</v>
      </c>
      <c r="D1475" s="2">
        <f>MACD!E1475</f>
        <v>-6.1471996719831279E-3</v>
      </c>
      <c r="E1475" s="2">
        <f>MACD!F1475</f>
        <v>-4.7699515799250435E-3</v>
      </c>
      <c r="F1475" s="2">
        <f>'Moving Avg'!D1475</f>
        <v>0.38200000000000001</v>
      </c>
      <c r="G1475" s="2">
        <f>'Moving Avg'!F1475</f>
        <v>0.38449999999999995</v>
      </c>
      <c r="H1475" s="2">
        <f>'Moving Avg'!G1475</f>
        <v>0.40800000000000014</v>
      </c>
      <c r="I1475" s="2">
        <f>'Moving Avg'!H1475</f>
        <v>0.4719000000000001</v>
      </c>
      <c r="J1475" s="5" t="str">
        <f>OBV!F1475</f>
        <v>BULLISH</v>
      </c>
      <c r="K1475" s="5" t="str">
        <f>OBV!G1475</f>
        <v>NEUTRAL</v>
      </c>
      <c r="L1475" s="5" t="str">
        <f>OBV!H1475</f>
        <v>NEUTRAL</v>
      </c>
      <c r="M1475" s="7">
        <f t="shared" si="230"/>
        <v>25</v>
      </c>
      <c r="N1475" s="7">
        <f t="shared" si="231"/>
        <v>45</v>
      </c>
      <c r="O1475" s="7">
        <f t="shared" si="232"/>
        <v>0</v>
      </c>
      <c r="P1475" s="7">
        <f t="shared" si="233"/>
        <v>49.5</v>
      </c>
      <c r="Q1475" s="8">
        <f t="shared" ref="Q1475:Q1538" si="234">0.35*M1475+N1475*0.35+O1475*0.15+P1475*0.15</f>
        <v>31.925000000000001</v>
      </c>
      <c r="R1475" s="8">
        <f t="shared" ref="R1475:R1538" si="235">M1475*0.2+N1475*0.2+O1475*0.35+P1475*0.25</f>
        <v>26.375</v>
      </c>
      <c r="S1475" s="8">
        <f t="shared" ref="S1475:S1538" si="236">M1475*0.15+N1475*0.15+O1475*0.25+P1475*0.45</f>
        <v>32.775000000000006</v>
      </c>
      <c r="T1475" s="8">
        <f t="shared" ref="T1475:T1538" si="237">0.25*SUM(M1475:P1475)</f>
        <v>29.875</v>
      </c>
      <c r="U1475" s="7">
        <f t="shared" ref="U1475:U1538" si="238">SUM(Q1475:S1475)/3</f>
        <v>30.358333333333334</v>
      </c>
      <c r="V1475" s="7">
        <f t="shared" ref="V1475:V1538" si="239">SUM(Q1475:T1475)/4</f>
        <v>30.237500000000001</v>
      </c>
    </row>
    <row r="1476" spans="1:22" ht="13.5" x14ac:dyDescent="0.25">
      <c r="A1476" s="3">
        <f>RSI!A1476</f>
        <v>44463</v>
      </c>
      <c r="B1476" s="2">
        <f>RSI!B1476</f>
        <v>0.39</v>
      </c>
      <c r="C1476" s="2">
        <f>RSI!I1476</f>
        <v>47.984762255203044</v>
      </c>
      <c r="D1476" s="2">
        <f>MACD!E1476</f>
        <v>-3.7648161503960886E-3</v>
      </c>
      <c r="E1476" s="2">
        <f>MACD!F1476</f>
        <v>-4.5689244940192528E-3</v>
      </c>
      <c r="F1476" s="2">
        <f>'Moving Avg'!D1476</f>
        <v>0.38400000000000006</v>
      </c>
      <c r="G1476" s="2">
        <f>'Moving Avg'!F1476</f>
        <v>0.3849999999999999</v>
      </c>
      <c r="H1476" s="2">
        <f>'Moving Avg'!G1476</f>
        <v>0.40720000000000012</v>
      </c>
      <c r="I1476" s="2">
        <f>'Moving Avg'!H1476</f>
        <v>0.47130000000000005</v>
      </c>
      <c r="J1476" s="5" t="str">
        <f>OBV!F1476</f>
        <v>BULLISH</v>
      </c>
      <c r="K1476" s="5" t="str">
        <f>OBV!G1476</f>
        <v>NEUTRAL</v>
      </c>
      <c r="L1476" s="5" t="str">
        <f>OBV!H1476</f>
        <v>CONFIRMED BULLISH</v>
      </c>
      <c r="M1476" s="7">
        <f t="shared" si="230"/>
        <v>25</v>
      </c>
      <c r="N1476" s="7">
        <f t="shared" si="231"/>
        <v>0</v>
      </c>
      <c r="O1476" s="7">
        <f t="shared" si="232"/>
        <v>0</v>
      </c>
      <c r="P1476" s="7">
        <f t="shared" si="233"/>
        <v>83.5</v>
      </c>
      <c r="Q1476" s="8">
        <f t="shared" si="234"/>
        <v>21.274999999999999</v>
      </c>
      <c r="R1476" s="8">
        <f t="shared" si="235"/>
        <v>25.875</v>
      </c>
      <c r="S1476" s="8">
        <f t="shared" si="236"/>
        <v>41.325000000000003</v>
      </c>
      <c r="T1476" s="8">
        <f t="shared" si="237"/>
        <v>27.125</v>
      </c>
      <c r="U1476" s="7">
        <f t="shared" si="238"/>
        <v>29.491666666666664</v>
      </c>
      <c r="V1476" s="7">
        <f t="shared" si="239"/>
        <v>28.9</v>
      </c>
    </row>
    <row r="1477" spans="1:22" ht="13.5" x14ac:dyDescent="0.25">
      <c r="A1477" s="3">
        <f>RSI!A1477</f>
        <v>44466</v>
      </c>
      <c r="B1477" s="2">
        <f>RSI!B1477</f>
        <v>0.39</v>
      </c>
      <c r="C1477" s="2">
        <f>RSI!I1477</f>
        <v>47.984762255203051</v>
      </c>
      <c r="D1477" s="2">
        <f>MACD!E1477</f>
        <v>-1.7414123525669734E-3</v>
      </c>
      <c r="E1477" s="2">
        <f>MACD!F1477</f>
        <v>-4.0034220657287969E-3</v>
      </c>
      <c r="F1477" s="2">
        <f>'Moving Avg'!D1477</f>
        <v>0.38600000000000001</v>
      </c>
      <c r="G1477" s="2">
        <f>'Moving Avg'!F1477</f>
        <v>0.38549999999999984</v>
      </c>
      <c r="H1477" s="2">
        <f>'Moving Avg'!G1477</f>
        <v>0.40620000000000017</v>
      </c>
      <c r="I1477" s="2">
        <f>'Moving Avg'!H1477</f>
        <v>0.47070000000000006</v>
      </c>
      <c r="J1477" s="5" t="str">
        <f>OBV!F1477</f>
        <v>BULLISH</v>
      </c>
      <c r="K1477" s="5" t="str">
        <f>OBV!G1477</f>
        <v>NEUTRAL</v>
      </c>
      <c r="L1477" s="5" t="str">
        <f>OBV!H1477</f>
        <v>CONFIRMED BULLISH</v>
      </c>
      <c r="M1477" s="7">
        <f t="shared" si="230"/>
        <v>25</v>
      </c>
      <c r="N1477" s="7">
        <f t="shared" si="231"/>
        <v>0</v>
      </c>
      <c r="O1477" s="7">
        <f t="shared" si="232"/>
        <v>0</v>
      </c>
      <c r="P1477" s="7">
        <f t="shared" si="233"/>
        <v>83.5</v>
      </c>
      <c r="Q1477" s="8">
        <f t="shared" si="234"/>
        <v>21.274999999999999</v>
      </c>
      <c r="R1477" s="8">
        <f t="shared" si="235"/>
        <v>25.875</v>
      </c>
      <c r="S1477" s="8">
        <f t="shared" si="236"/>
        <v>41.325000000000003</v>
      </c>
      <c r="T1477" s="8">
        <f t="shared" si="237"/>
        <v>27.125</v>
      </c>
      <c r="U1477" s="7">
        <f t="shared" si="238"/>
        <v>29.491666666666664</v>
      </c>
      <c r="V1477" s="7">
        <f t="shared" si="239"/>
        <v>28.9</v>
      </c>
    </row>
    <row r="1478" spans="1:22" ht="13.5" x14ac:dyDescent="0.25">
      <c r="A1478" s="3">
        <f>RSI!A1478</f>
        <v>44467</v>
      </c>
      <c r="B1478" s="2">
        <f>RSI!B1478</f>
        <v>0.38</v>
      </c>
      <c r="C1478" s="2">
        <f>RSI!I1478</f>
        <v>38.01215079784</v>
      </c>
      <c r="D1478" s="2">
        <f>MACD!E1478</f>
        <v>-8.2004000552060585E-4</v>
      </c>
      <c r="E1478" s="2">
        <f>MACD!F1478</f>
        <v>-3.3667456536871591E-3</v>
      </c>
      <c r="F1478" s="2">
        <f>'Moving Avg'!D1478</f>
        <v>0.38600000000000001</v>
      </c>
      <c r="G1478" s="2">
        <f>'Moving Avg'!F1478</f>
        <v>0.3854999999999999</v>
      </c>
      <c r="H1478" s="2">
        <f>'Moving Avg'!G1478</f>
        <v>0.40520000000000017</v>
      </c>
      <c r="I1478" s="2">
        <f>'Moving Avg'!H1478</f>
        <v>0.47005000000000002</v>
      </c>
      <c r="J1478" s="5" t="str">
        <f>OBV!F1478</f>
        <v>BULLISH</v>
      </c>
      <c r="K1478" s="5" t="str">
        <f>OBV!G1478</f>
        <v>NEUTRAL</v>
      </c>
      <c r="L1478" s="5" t="str">
        <f>OBV!H1478</f>
        <v>NEUTRAL</v>
      </c>
      <c r="M1478" s="7">
        <f t="shared" si="230"/>
        <v>25</v>
      </c>
      <c r="N1478" s="7">
        <f t="shared" si="231"/>
        <v>0</v>
      </c>
      <c r="O1478" s="7">
        <f t="shared" si="232"/>
        <v>0</v>
      </c>
      <c r="P1478" s="7">
        <f t="shared" si="233"/>
        <v>49.5</v>
      </c>
      <c r="Q1478" s="8">
        <f t="shared" si="234"/>
        <v>16.175000000000001</v>
      </c>
      <c r="R1478" s="8">
        <f t="shared" si="235"/>
        <v>17.375</v>
      </c>
      <c r="S1478" s="8">
        <f t="shared" si="236"/>
        <v>26.025000000000002</v>
      </c>
      <c r="T1478" s="8">
        <f t="shared" si="237"/>
        <v>18.625</v>
      </c>
      <c r="U1478" s="7">
        <f t="shared" si="238"/>
        <v>19.858333333333334</v>
      </c>
      <c r="V1478" s="7">
        <f t="shared" si="239"/>
        <v>19.55</v>
      </c>
    </row>
    <row r="1479" spans="1:22" ht="13.5" x14ac:dyDescent="0.25">
      <c r="A1479" s="3">
        <f>RSI!A1479</f>
        <v>44468</v>
      </c>
      <c r="B1479" s="2">
        <f>RSI!B1479</f>
        <v>0.38</v>
      </c>
      <c r="C1479" s="2">
        <f>RSI!I1479</f>
        <v>38.01215079784</v>
      </c>
      <c r="D1479" s="2">
        <f>MACD!E1479</f>
        <v>2.5138215162701094E-5</v>
      </c>
      <c r="E1479" s="2">
        <f>MACD!F1479</f>
        <v>-2.6883688799171873E-3</v>
      </c>
      <c r="F1479" s="2">
        <f>'Moving Avg'!D1479</f>
        <v>0.38599999999999995</v>
      </c>
      <c r="G1479" s="2">
        <f>'Moving Avg'!F1479</f>
        <v>0.3854999999999999</v>
      </c>
      <c r="H1479" s="2">
        <f>'Moving Avg'!G1479</f>
        <v>0.40420000000000017</v>
      </c>
      <c r="I1479" s="2">
        <f>'Moving Avg'!H1479</f>
        <v>0.46934999999999993</v>
      </c>
      <c r="J1479" s="5" t="str">
        <f>OBV!F1479</f>
        <v>BULLISH</v>
      </c>
      <c r="K1479" s="5" t="str">
        <f>OBV!G1479</f>
        <v>NEUTRAL</v>
      </c>
      <c r="L1479" s="5" t="str">
        <f>OBV!H1479</f>
        <v>NEUTRAL</v>
      </c>
      <c r="M1479" s="7">
        <f t="shared" si="230"/>
        <v>25</v>
      </c>
      <c r="N1479" s="7">
        <f t="shared" si="231"/>
        <v>0</v>
      </c>
      <c r="O1479" s="7">
        <f t="shared" si="232"/>
        <v>0</v>
      </c>
      <c r="P1479" s="7">
        <f t="shared" si="233"/>
        <v>49.5</v>
      </c>
      <c r="Q1479" s="8">
        <f t="shared" si="234"/>
        <v>16.175000000000001</v>
      </c>
      <c r="R1479" s="8">
        <f t="shared" si="235"/>
        <v>17.375</v>
      </c>
      <c r="S1479" s="8">
        <f t="shared" si="236"/>
        <v>26.025000000000002</v>
      </c>
      <c r="T1479" s="8">
        <f t="shared" si="237"/>
        <v>18.625</v>
      </c>
      <c r="U1479" s="7">
        <f t="shared" si="238"/>
        <v>19.858333333333334</v>
      </c>
      <c r="V1479" s="7">
        <f t="shared" si="239"/>
        <v>19.55</v>
      </c>
    </row>
    <row r="1480" spans="1:22" ht="13.5" x14ac:dyDescent="0.25">
      <c r="A1480" s="3">
        <f>RSI!A1480</f>
        <v>44469</v>
      </c>
      <c r="B1480" s="2">
        <f>RSI!B1480</f>
        <v>0.38</v>
      </c>
      <c r="C1480" s="2">
        <f>RSI!I1480</f>
        <v>38.01215079784</v>
      </c>
      <c r="D1480" s="2">
        <f>MACD!E1480</f>
        <v>8.0098852236287765E-4</v>
      </c>
      <c r="E1480" s="2">
        <f>MACD!F1480</f>
        <v>-1.9904973994611741E-3</v>
      </c>
      <c r="F1480" s="2">
        <f>'Moving Avg'!D1480</f>
        <v>0.38400000000000001</v>
      </c>
      <c r="G1480" s="2">
        <f>'Moving Avg'!F1480</f>
        <v>0.38549999999999995</v>
      </c>
      <c r="H1480" s="2">
        <f>'Moving Avg'!G1480</f>
        <v>0.40320000000000017</v>
      </c>
      <c r="I1480" s="2">
        <f>'Moving Avg'!H1480</f>
        <v>0.46859999999999991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16.5</v>
      </c>
      <c r="Q1480" s="8">
        <f t="shared" si="234"/>
        <v>11.225</v>
      </c>
      <c r="R1480" s="8">
        <f t="shared" si="235"/>
        <v>9.125</v>
      </c>
      <c r="S1480" s="8">
        <f t="shared" si="236"/>
        <v>11.175000000000001</v>
      </c>
      <c r="T1480" s="8">
        <f t="shared" si="237"/>
        <v>10.375</v>
      </c>
      <c r="U1480" s="7">
        <f t="shared" si="238"/>
        <v>10.508333333333335</v>
      </c>
      <c r="V1480" s="7">
        <f t="shared" si="239"/>
        <v>10.475000000000001</v>
      </c>
    </row>
    <row r="1481" spans="1:22" ht="13.5" x14ac:dyDescent="0.25">
      <c r="A1481" s="3">
        <f>RSI!A1481</f>
        <v>44470</v>
      </c>
      <c r="B1481" s="2">
        <f>RSI!B1481</f>
        <v>0.37</v>
      </c>
      <c r="C1481" s="2">
        <f>RSI!I1481</f>
        <v>30.178599623244153</v>
      </c>
      <c r="D1481" s="2">
        <f>MACD!E1481</f>
        <v>7.1595969156684758E-4</v>
      </c>
      <c r="E1481" s="2">
        <f>MACD!F1481</f>
        <v>-1.4492059812555699E-3</v>
      </c>
      <c r="F1481" s="2">
        <f>'Moving Avg'!D1481</f>
        <v>0.38</v>
      </c>
      <c r="G1481" s="2">
        <f>'Moving Avg'!F1481</f>
        <v>0.38499999999999995</v>
      </c>
      <c r="H1481" s="2">
        <f>'Moving Avg'!G1481</f>
        <v>0.40180000000000021</v>
      </c>
      <c r="I1481" s="2">
        <f>'Moving Avg'!H1481</f>
        <v>0.46779999999999994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16.5</v>
      </c>
      <c r="Q1481" s="8">
        <f t="shared" si="234"/>
        <v>11.225</v>
      </c>
      <c r="R1481" s="8">
        <f t="shared" si="235"/>
        <v>9.125</v>
      </c>
      <c r="S1481" s="8">
        <f t="shared" si="236"/>
        <v>11.175000000000001</v>
      </c>
      <c r="T1481" s="8">
        <f t="shared" si="237"/>
        <v>10.375</v>
      </c>
      <c r="U1481" s="7">
        <f t="shared" si="238"/>
        <v>10.508333333333335</v>
      </c>
      <c r="V1481" s="7">
        <f t="shared" si="239"/>
        <v>10.475000000000001</v>
      </c>
    </row>
    <row r="1482" spans="1:22" ht="13.5" x14ac:dyDescent="0.25">
      <c r="A1482" s="3">
        <f>RSI!A1482</f>
        <v>44473</v>
      </c>
      <c r="B1482" s="2">
        <f>RSI!B1482</f>
        <v>0.37</v>
      </c>
      <c r="C1482" s="2">
        <f>RSI!I1482</f>
        <v>30.178599623244153</v>
      </c>
      <c r="D1482" s="2">
        <f>MACD!E1482</f>
        <v>7.5514269089682617E-4</v>
      </c>
      <c r="E1482" s="2">
        <f>MACD!F1482</f>
        <v>-1.0083362468250906E-3</v>
      </c>
      <c r="F1482" s="2">
        <f>'Moving Avg'!D1482</f>
        <v>0.37600000000000006</v>
      </c>
      <c r="G1482" s="2">
        <f>'Moving Avg'!F1482</f>
        <v>0.38449999999999995</v>
      </c>
      <c r="H1482" s="2">
        <f>'Moving Avg'!G1482</f>
        <v>0.40020000000000022</v>
      </c>
      <c r="I1482" s="2">
        <f>'Moving Avg'!H1482</f>
        <v>0.4669999999999998</v>
      </c>
      <c r="J1482" s="5" t="str">
        <f>OBV!F1482</f>
        <v>BEARISH</v>
      </c>
      <c r="K1482" s="5" t="str">
        <f>OBV!G1482</f>
        <v>NEUTRAL</v>
      </c>
      <c r="L1482" s="5" t="str">
        <f>OBV!H1482</f>
        <v>CONFIRMED BEARISH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16.5</v>
      </c>
      <c r="Q1482" s="8">
        <f t="shared" si="234"/>
        <v>11.225</v>
      </c>
      <c r="R1482" s="8">
        <f t="shared" si="235"/>
        <v>9.125</v>
      </c>
      <c r="S1482" s="8">
        <f t="shared" si="236"/>
        <v>11.175000000000001</v>
      </c>
      <c r="T1482" s="8">
        <f t="shared" si="237"/>
        <v>10.375</v>
      </c>
      <c r="U1482" s="7">
        <f t="shared" si="238"/>
        <v>10.508333333333335</v>
      </c>
      <c r="V1482" s="7">
        <f t="shared" si="239"/>
        <v>10.475000000000001</v>
      </c>
    </row>
    <row r="1483" spans="1:22" ht="13.5" x14ac:dyDescent="0.25">
      <c r="A1483" s="3">
        <f>RSI!A1483</f>
        <v>44474</v>
      </c>
      <c r="B1483" s="2">
        <f>RSI!B1483</f>
        <v>0.37</v>
      </c>
      <c r="C1483" s="2">
        <f>RSI!I1483</f>
        <v>30.178599623244153</v>
      </c>
      <c r="D1483" s="2">
        <f>MACD!E1483</f>
        <v>8.911961212448305E-4</v>
      </c>
      <c r="E1483" s="2">
        <f>MACD!F1483</f>
        <v>-6.2842977321110637E-4</v>
      </c>
      <c r="F1483" s="2">
        <f>'Moving Avg'!D1483</f>
        <v>0.374</v>
      </c>
      <c r="G1483" s="2">
        <f>'Moving Avg'!F1483</f>
        <v>0.38399999999999995</v>
      </c>
      <c r="H1483" s="2">
        <f>'Moving Avg'!G1483</f>
        <v>0.39840000000000031</v>
      </c>
      <c r="I1483" s="2">
        <f>'Moving Avg'!H1483</f>
        <v>0.46619999999999989</v>
      </c>
      <c r="J1483" s="5" t="str">
        <f>OBV!F1483</f>
        <v>BEARISH</v>
      </c>
      <c r="K1483" s="5" t="str">
        <f>OBV!G1483</f>
        <v>NEUTRAL</v>
      </c>
      <c r="L1483" s="5" t="str">
        <f>OBV!H1483</f>
        <v>CONFIRMED BEARISH</v>
      </c>
      <c r="M1483" s="7">
        <f t="shared" si="230"/>
        <v>25</v>
      </c>
      <c r="N1483" s="7">
        <f t="shared" si="231"/>
        <v>0</v>
      </c>
      <c r="O1483" s="7">
        <f t="shared" si="232"/>
        <v>0</v>
      </c>
      <c r="P1483" s="7">
        <f t="shared" si="233"/>
        <v>16.5</v>
      </c>
      <c r="Q1483" s="8">
        <f t="shared" si="234"/>
        <v>11.225</v>
      </c>
      <c r="R1483" s="8">
        <f t="shared" si="235"/>
        <v>9.125</v>
      </c>
      <c r="S1483" s="8">
        <f t="shared" si="236"/>
        <v>11.175000000000001</v>
      </c>
      <c r="T1483" s="8">
        <f t="shared" si="237"/>
        <v>10.375</v>
      </c>
      <c r="U1483" s="7">
        <f t="shared" si="238"/>
        <v>10.508333333333335</v>
      </c>
      <c r="V1483" s="7">
        <f t="shared" si="239"/>
        <v>10.475000000000001</v>
      </c>
    </row>
    <row r="1484" spans="1:22" ht="13.5" x14ac:dyDescent="0.25">
      <c r="A1484" s="3">
        <f>RSI!A1484</f>
        <v>44475</v>
      </c>
      <c r="B1484" s="2">
        <f>RSI!B1484</f>
        <v>0.38</v>
      </c>
      <c r="C1484" s="2">
        <f>RSI!I1484</f>
        <v>44.471130088608923</v>
      </c>
      <c r="D1484" s="2">
        <f>MACD!E1484</f>
        <v>3.6085398124685586E-4</v>
      </c>
      <c r="E1484" s="2">
        <f>MACD!F1484</f>
        <v>-4.3057302231951398E-4</v>
      </c>
      <c r="F1484" s="2">
        <f>'Moving Avg'!D1484</f>
        <v>0.374</v>
      </c>
      <c r="G1484" s="2">
        <f>'Moving Avg'!F1484</f>
        <v>0.38399999999999995</v>
      </c>
      <c r="H1484" s="2">
        <f>'Moving Avg'!G1484</f>
        <v>0.39680000000000026</v>
      </c>
      <c r="I1484" s="2">
        <f>'Moving Avg'!H1484</f>
        <v>0.4654999999999998</v>
      </c>
      <c r="J1484" s="5" t="str">
        <f>OBV!F1484</f>
        <v>BEARISH</v>
      </c>
      <c r="K1484" s="5" t="str">
        <f>OBV!G1484</f>
        <v>NEUTRAL</v>
      </c>
      <c r="L1484" s="5" t="str">
        <f>OBV!H1484</f>
        <v>NEUTRAL</v>
      </c>
      <c r="M1484" s="7">
        <f t="shared" si="230"/>
        <v>25</v>
      </c>
      <c r="N1484" s="7">
        <f t="shared" si="231"/>
        <v>0</v>
      </c>
      <c r="O1484" s="7">
        <f t="shared" si="232"/>
        <v>0</v>
      </c>
      <c r="P1484" s="7">
        <f t="shared" si="233"/>
        <v>16.5</v>
      </c>
      <c r="Q1484" s="8">
        <f t="shared" si="234"/>
        <v>11.225</v>
      </c>
      <c r="R1484" s="8">
        <f t="shared" si="235"/>
        <v>9.125</v>
      </c>
      <c r="S1484" s="8">
        <f t="shared" si="236"/>
        <v>11.175000000000001</v>
      </c>
      <c r="T1484" s="8">
        <f t="shared" si="237"/>
        <v>10.375</v>
      </c>
      <c r="U1484" s="7">
        <f t="shared" si="238"/>
        <v>10.508333333333335</v>
      </c>
      <c r="V1484" s="7">
        <f t="shared" si="239"/>
        <v>10.475000000000001</v>
      </c>
    </row>
    <row r="1485" spans="1:22" ht="13.5" x14ac:dyDescent="0.25">
      <c r="A1485" s="3">
        <f>RSI!A1485</f>
        <v>44476</v>
      </c>
      <c r="B1485" s="2">
        <f>RSI!B1485</f>
        <v>0.37</v>
      </c>
      <c r="C1485" s="2">
        <f>RSI!I1485</f>
        <v>36.438379091151752</v>
      </c>
      <c r="D1485" s="2">
        <f>MACD!E1485</f>
        <v>2.2204337407214503E-3</v>
      </c>
      <c r="E1485" s="2">
        <f>MACD!F1485</f>
        <v>9.9628330288678883E-5</v>
      </c>
      <c r="F1485" s="2">
        <f>'Moving Avg'!D1485</f>
        <v>0.372</v>
      </c>
      <c r="G1485" s="2">
        <f>'Moving Avg'!F1485</f>
        <v>0.38299999999999995</v>
      </c>
      <c r="H1485" s="2">
        <f>'Moving Avg'!G1485</f>
        <v>0.39520000000000033</v>
      </c>
      <c r="I1485" s="2">
        <f>'Moving Avg'!H1485</f>
        <v>0.46474999999999989</v>
      </c>
      <c r="J1485" s="5" t="str">
        <f>OBV!F1485</f>
        <v>BEARISH</v>
      </c>
      <c r="K1485" s="5" t="str">
        <f>OBV!G1485</f>
        <v>NEUTRAL</v>
      </c>
      <c r="L1485" s="5" t="str">
        <f>OBV!H1485</f>
        <v>CONFIRMED BEARISH</v>
      </c>
      <c r="M1485" s="7">
        <f t="shared" si="230"/>
        <v>25</v>
      </c>
      <c r="N1485" s="7">
        <f t="shared" si="231"/>
        <v>0</v>
      </c>
      <c r="O1485" s="7">
        <f t="shared" si="232"/>
        <v>0</v>
      </c>
      <c r="P1485" s="7">
        <f t="shared" si="233"/>
        <v>16.5</v>
      </c>
      <c r="Q1485" s="8">
        <f t="shared" si="234"/>
        <v>11.225</v>
      </c>
      <c r="R1485" s="8">
        <f t="shared" si="235"/>
        <v>9.125</v>
      </c>
      <c r="S1485" s="8">
        <f t="shared" si="236"/>
        <v>11.175000000000001</v>
      </c>
      <c r="T1485" s="8">
        <f t="shared" si="237"/>
        <v>10.375</v>
      </c>
      <c r="U1485" s="7">
        <f t="shared" si="238"/>
        <v>10.508333333333335</v>
      </c>
      <c r="V1485" s="7">
        <f t="shared" si="239"/>
        <v>10.475000000000001</v>
      </c>
    </row>
    <row r="1486" spans="1:22" ht="13.5" x14ac:dyDescent="0.25">
      <c r="A1486" s="3">
        <f>RSI!A1486</f>
        <v>44477</v>
      </c>
      <c r="B1486" s="2">
        <f>RSI!B1486</f>
        <v>0.37</v>
      </c>
      <c r="C1486" s="2">
        <f>RSI!I1486</f>
        <v>36.438379091151752</v>
      </c>
      <c r="D1486" s="2">
        <f>MACD!E1486</f>
        <v>3.8799855894184332E-3</v>
      </c>
      <c r="E1486" s="2">
        <f>MACD!F1486</f>
        <v>8.5569978211462981E-4</v>
      </c>
      <c r="F1486" s="2">
        <f>'Moving Avg'!D1486</f>
        <v>0.37200000000000005</v>
      </c>
      <c r="G1486" s="2">
        <f>'Moving Avg'!F1486</f>
        <v>0.38150000000000001</v>
      </c>
      <c r="H1486" s="2">
        <f>'Moving Avg'!G1486</f>
        <v>0.39360000000000028</v>
      </c>
      <c r="I1486" s="2">
        <f>'Moving Avg'!H1486</f>
        <v>0.46399999999999991</v>
      </c>
      <c r="J1486" s="5" t="str">
        <f>OBV!F1486</f>
        <v>BEARISH</v>
      </c>
      <c r="K1486" s="5" t="str">
        <f>OBV!G1486</f>
        <v>NEUTRAL</v>
      </c>
      <c r="L1486" s="5" t="str">
        <f>OBV!H1486</f>
        <v>NEUTRAL</v>
      </c>
      <c r="M1486" s="7">
        <f t="shared" si="230"/>
        <v>25</v>
      </c>
      <c r="N1486" s="7">
        <f t="shared" si="231"/>
        <v>0</v>
      </c>
      <c r="O1486" s="7">
        <f t="shared" si="232"/>
        <v>0</v>
      </c>
      <c r="P1486" s="7">
        <f t="shared" si="233"/>
        <v>16.5</v>
      </c>
      <c r="Q1486" s="8">
        <f t="shared" si="234"/>
        <v>11.225</v>
      </c>
      <c r="R1486" s="8">
        <f t="shared" si="235"/>
        <v>9.125</v>
      </c>
      <c r="S1486" s="8">
        <f t="shared" si="236"/>
        <v>11.175000000000001</v>
      </c>
      <c r="T1486" s="8">
        <f t="shared" si="237"/>
        <v>10.375</v>
      </c>
      <c r="U1486" s="7">
        <f t="shared" si="238"/>
        <v>10.508333333333335</v>
      </c>
      <c r="V1486" s="7">
        <f t="shared" si="239"/>
        <v>10.475000000000001</v>
      </c>
    </row>
    <row r="1487" spans="1:22" ht="13.5" x14ac:dyDescent="0.25">
      <c r="A1487" s="3">
        <f>RSI!A1487</f>
        <v>44480</v>
      </c>
      <c r="B1487" s="2">
        <f>RSI!B1487</f>
        <v>0.37</v>
      </c>
      <c r="C1487" s="2">
        <f>RSI!I1487</f>
        <v>36.438379091151752</v>
      </c>
      <c r="D1487" s="2">
        <f>MACD!E1487</f>
        <v>5.3639081422218182E-3</v>
      </c>
      <c r="E1487" s="2">
        <f>MACD!F1487</f>
        <v>1.7573414541360677E-3</v>
      </c>
      <c r="F1487" s="2">
        <f>'Moving Avg'!D1487</f>
        <v>0.37200000000000005</v>
      </c>
      <c r="G1487" s="2">
        <f>'Moving Avg'!F1487</f>
        <v>0.38</v>
      </c>
      <c r="H1487" s="2">
        <f>'Moving Avg'!G1487</f>
        <v>0.39200000000000029</v>
      </c>
      <c r="I1487" s="2">
        <f>'Moving Avg'!H1487</f>
        <v>0.46319999999999995</v>
      </c>
      <c r="J1487" s="5" t="str">
        <f>OBV!F1487</f>
        <v>BEARISH</v>
      </c>
      <c r="K1487" s="5" t="str">
        <f>OBV!G1487</f>
        <v>NEUTRAL</v>
      </c>
      <c r="L1487" s="5" t="str">
        <f>OBV!H1487</f>
        <v>NEUTRAL</v>
      </c>
      <c r="M1487" s="7">
        <f t="shared" si="230"/>
        <v>25</v>
      </c>
      <c r="N1487" s="7">
        <f t="shared" si="231"/>
        <v>0</v>
      </c>
      <c r="O1487" s="7">
        <f t="shared" si="232"/>
        <v>0</v>
      </c>
      <c r="P1487" s="7">
        <f t="shared" si="233"/>
        <v>16.5</v>
      </c>
      <c r="Q1487" s="8">
        <f t="shared" si="234"/>
        <v>11.225</v>
      </c>
      <c r="R1487" s="8">
        <f t="shared" si="235"/>
        <v>9.125</v>
      </c>
      <c r="S1487" s="8">
        <f t="shared" si="236"/>
        <v>11.175000000000001</v>
      </c>
      <c r="T1487" s="8">
        <f t="shared" si="237"/>
        <v>10.375</v>
      </c>
      <c r="U1487" s="7">
        <f t="shared" si="238"/>
        <v>10.508333333333335</v>
      </c>
      <c r="V1487" s="7">
        <f t="shared" si="239"/>
        <v>10.475000000000001</v>
      </c>
    </row>
    <row r="1488" spans="1:22" ht="13.5" x14ac:dyDescent="0.25">
      <c r="A1488" s="3">
        <f>RSI!A1488</f>
        <v>44481</v>
      </c>
      <c r="B1488" s="2">
        <f>RSI!B1488</f>
        <v>0.37</v>
      </c>
      <c r="C1488" s="2">
        <f>RSI!I1488</f>
        <v>36.438379091151752</v>
      </c>
      <c r="D1488" s="2">
        <f>MACD!E1488</f>
        <v>5.1548570580396413E-3</v>
      </c>
      <c r="E1488" s="2">
        <f>MACD!F1488</f>
        <v>2.4368445749167827E-3</v>
      </c>
      <c r="F1488" s="2">
        <f>'Moving Avg'!D1488</f>
        <v>0.37200000000000005</v>
      </c>
      <c r="G1488" s="2">
        <f>'Moving Avg'!F1488</f>
        <v>0.37900000000000006</v>
      </c>
      <c r="H1488" s="2">
        <f>'Moving Avg'!G1488</f>
        <v>0.39040000000000036</v>
      </c>
      <c r="I1488" s="2">
        <f>'Moving Avg'!H1488</f>
        <v>0.46229999999999999</v>
      </c>
      <c r="J1488" s="5" t="str">
        <f>OBV!F1488</f>
        <v>BEARISH</v>
      </c>
      <c r="K1488" s="5" t="str">
        <f>OBV!G1488</f>
        <v>NEUTRAL</v>
      </c>
      <c r="L1488" s="5" t="str">
        <f>OBV!H1488</f>
        <v>NEUTRAL</v>
      </c>
      <c r="M1488" s="7">
        <f t="shared" si="230"/>
        <v>25</v>
      </c>
      <c r="N1488" s="7">
        <f t="shared" si="231"/>
        <v>0</v>
      </c>
      <c r="O1488" s="7">
        <f t="shared" si="232"/>
        <v>0</v>
      </c>
      <c r="P1488" s="7">
        <f t="shared" si="233"/>
        <v>16.5</v>
      </c>
      <c r="Q1488" s="8">
        <f t="shared" si="234"/>
        <v>11.225</v>
      </c>
      <c r="R1488" s="8">
        <f t="shared" si="235"/>
        <v>9.125</v>
      </c>
      <c r="S1488" s="8">
        <f t="shared" si="236"/>
        <v>11.175000000000001</v>
      </c>
      <c r="T1488" s="8">
        <f t="shared" si="237"/>
        <v>10.375</v>
      </c>
      <c r="U1488" s="7">
        <f t="shared" si="238"/>
        <v>10.508333333333335</v>
      </c>
      <c r="V1488" s="7">
        <f t="shared" si="239"/>
        <v>10.475000000000001</v>
      </c>
    </row>
    <row r="1489" spans="1:22" ht="13.5" x14ac:dyDescent="0.25">
      <c r="A1489" s="3">
        <f>RSI!A1489</f>
        <v>44482</v>
      </c>
      <c r="B1489" s="2">
        <f>RSI!B1489</f>
        <v>0.38</v>
      </c>
      <c r="C1489" s="2">
        <f>RSI!I1489</f>
        <v>48.862469981852193</v>
      </c>
      <c r="D1489" s="2">
        <f>MACD!E1489</f>
        <v>4.3055451595146454E-3</v>
      </c>
      <c r="E1489" s="2">
        <f>MACD!F1489</f>
        <v>2.8105846918363552E-3</v>
      </c>
      <c r="F1489" s="2">
        <f>'Moving Avg'!D1489</f>
        <v>0.372</v>
      </c>
      <c r="G1489" s="2">
        <f>'Moving Avg'!F1489</f>
        <v>0.3785</v>
      </c>
      <c r="H1489" s="2">
        <f>'Moving Avg'!G1489</f>
        <v>0.38920000000000038</v>
      </c>
      <c r="I1489" s="2">
        <f>'Moving Avg'!H1489</f>
        <v>0.46134999999999998</v>
      </c>
      <c r="J1489" s="5" t="str">
        <f>OBV!F1489</f>
        <v>BEARISH</v>
      </c>
      <c r="K1489" s="5" t="str">
        <f>OBV!G1489</f>
        <v>NEUTRAL</v>
      </c>
      <c r="L1489" s="5" t="str">
        <f>OBV!H1489</f>
        <v>NEUTRAL</v>
      </c>
      <c r="M1489" s="7">
        <f t="shared" si="230"/>
        <v>25</v>
      </c>
      <c r="N1489" s="7">
        <f t="shared" si="231"/>
        <v>0</v>
      </c>
      <c r="O1489" s="7">
        <f t="shared" si="232"/>
        <v>0</v>
      </c>
      <c r="P1489" s="7">
        <f t="shared" si="233"/>
        <v>16.5</v>
      </c>
      <c r="Q1489" s="8">
        <f t="shared" si="234"/>
        <v>11.225</v>
      </c>
      <c r="R1489" s="8">
        <f t="shared" si="235"/>
        <v>9.125</v>
      </c>
      <c r="S1489" s="8">
        <f t="shared" si="236"/>
        <v>11.175000000000001</v>
      </c>
      <c r="T1489" s="8">
        <f t="shared" si="237"/>
        <v>10.375</v>
      </c>
      <c r="U1489" s="7">
        <f t="shared" si="238"/>
        <v>10.508333333333335</v>
      </c>
      <c r="V1489" s="7">
        <f t="shared" si="239"/>
        <v>10.475000000000001</v>
      </c>
    </row>
    <row r="1490" spans="1:22" ht="13.5" x14ac:dyDescent="0.25">
      <c r="A1490" s="3">
        <f>RSI!A1490</f>
        <v>44483</v>
      </c>
      <c r="B1490" s="2">
        <f>RSI!B1490</f>
        <v>0.37</v>
      </c>
      <c r="C1490" s="2">
        <f>RSI!I1490</f>
        <v>40.365490433584711</v>
      </c>
      <c r="D1490" s="2">
        <f>MACD!E1490</f>
        <v>4.3318045534394001E-3</v>
      </c>
      <c r="E1490" s="2">
        <f>MACD!F1490</f>
        <v>3.1148286641569643E-3</v>
      </c>
      <c r="F1490" s="2">
        <f>'Moving Avg'!D1490</f>
        <v>0.372</v>
      </c>
      <c r="G1490" s="2">
        <f>'Moving Avg'!F1490</f>
        <v>0.37750000000000006</v>
      </c>
      <c r="H1490" s="2">
        <f>'Moving Avg'!G1490</f>
        <v>0.38800000000000034</v>
      </c>
      <c r="I1490" s="2">
        <f>'Moving Avg'!H1490</f>
        <v>0.46024999999999999</v>
      </c>
      <c r="J1490" s="5" t="str">
        <f>OBV!F1490</f>
        <v>BEARISH</v>
      </c>
      <c r="K1490" s="5" t="str">
        <f>OBV!G1490</f>
        <v>NEUTRAL</v>
      </c>
      <c r="L1490" s="5" t="str">
        <f>OBV!H1490</f>
        <v>NEUTRAL</v>
      </c>
      <c r="M1490" s="7">
        <f t="shared" si="230"/>
        <v>25</v>
      </c>
      <c r="N1490" s="7">
        <f t="shared" si="231"/>
        <v>0</v>
      </c>
      <c r="O1490" s="7">
        <f t="shared" si="232"/>
        <v>0</v>
      </c>
      <c r="P1490" s="7">
        <f t="shared" si="233"/>
        <v>16.5</v>
      </c>
      <c r="Q1490" s="8">
        <f t="shared" si="234"/>
        <v>11.225</v>
      </c>
      <c r="R1490" s="8">
        <f t="shared" si="235"/>
        <v>9.125</v>
      </c>
      <c r="S1490" s="8">
        <f t="shared" si="236"/>
        <v>11.175000000000001</v>
      </c>
      <c r="T1490" s="8">
        <f t="shared" si="237"/>
        <v>10.375</v>
      </c>
      <c r="U1490" s="7">
        <f t="shared" si="238"/>
        <v>10.508333333333335</v>
      </c>
      <c r="V1490" s="7">
        <f t="shared" si="239"/>
        <v>10.475000000000001</v>
      </c>
    </row>
    <row r="1491" spans="1:22" ht="13.5" x14ac:dyDescent="0.25">
      <c r="A1491" s="3">
        <f>RSI!A1491</f>
        <v>44488</v>
      </c>
      <c r="B1491" s="2">
        <f>RSI!B1491</f>
        <v>0.37</v>
      </c>
      <c r="C1491" s="2">
        <f>RSI!I1491</f>
        <v>40.365490433584711</v>
      </c>
      <c r="D1491" s="2">
        <f>MACD!E1491</f>
        <v>2.8785114341104423E-3</v>
      </c>
      <c r="E1491" s="2">
        <f>MACD!F1491</f>
        <v>3.0675652181476601E-3</v>
      </c>
      <c r="F1491" s="2">
        <f>'Moving Avg'!D1491</f>
        <v>0.37200000000000005</v>
      </c>
      <c r="G1491" s="2">
        <f>'Moving Avg'!F1491</f>
        <v>0.37700000000000006</v>
      </c>
      <c r="H1491" s="2">
        <f>'Moving Avg'!G1491</f>
        <v>0.38680000000000025</v>
      </c>
      <c r="I1491" s="2">
        <f>'Moving Avg'!H1491</f>
        <v>0.45905000000000001</v>
      </c>
      <c r="J1491" s="5" t="str">
        <f>OBV!F1491</f>
        <v>BEARISH</v>
      </c>
      <c r="K1491" s="5" t="str">
        <f>OBV!G1491</f>
        <v>NEUTRAL</v>
      </c>
      <c r="L1491" s="5" t="str">
        <f>OBV!H1491</f>
        <v>NEUTRAL</v>
      </c>
      <c r="M1491" s="7">
        <f t="shared" si="230"/>
        <v>25</v>
      </c>
      <c r="N1491" s="7">
        <f t="shared" si="231"/>
        <v>45</v>
      </c>
      <c r="O1491" s="7">
        <f t="shared" si="232"/>
        <v>0</v>
      </c>
      <c r="P1491" s="7">
        <f t="shared" si="233"/>
        <v>16.5</v>
      </c>
      <c r="Q1491" s="8">
        <f t="shared" si="234"/>
        <v>26.975000000000001</v>
      </c>
      <c r="R1491" s="8">
        <f t="shared" si="235"/>
        <v>18.125</v>
      </c>
      <c r="S1491" s="8">
        <f t="shared" si="236"/>
        <v>17.925000000000001</v>
      </c>
      <c r="T1491" s="8">
        <f t="shared" si="237"/>
        <v>21.625</v>
      </c>
      <c r="U1491" s="7">
        <f t="shared" si="238"/>
        <v>21.008333333333336</v>
      </c>
      <c r="V1491" s="7">
        <f t="shared" si="239"/>
        <v>21.162500000000001</v>
      </c>
    </row>
    <row r="1492" spans="1:22" ht="13.5" x14ac:dyDescent="0.25">
      <c r="A1492" s="3">
        <f>RSI!A1492</f>
        <v>44489</v>
      </c>
      <c r="B1492" s="2">
        <f>RSI!B1492</f>
        <v>0.38</v>
      </c>
      <c r="C1492" s="2">
        <f>RSI!I1492</f>
        <v>50.373969040082685</v>
      </c>
      <c r="D1492" s="2">
        <f>MACD!E1492</f>
        <v>9.6634717897675637E-4</v>
      </c>
      <c r="E1492" s="2">
        <f>MACD!F1492</f>
        <v>2.6473216103134797E-3</v>
      </c>
      <c r="F1492" s="2">
        <f>'Moving Avg'!D1492</f>
        <v>0.374</v>
      </c>
      <c r="G1492" s="2">
        <f>'Moving Avg'!F1492</f>
        <v>0.377</v>
      </c>
      <c r="H1492" s="2">
        <f>'Moving Avg'!G1492</f>
        <v>0.3858000000000002</v>
      </c>
      <c r="I1492" s="2">
        <f>'Moving Avg'!H1492</f>
        <v>0.45779999999999998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  <c r="M1492" s="7">
        <f t="shared" si="230"/>
        <v>25</v>
      </c>
      <c r="N1492" s="7">
        <f t="shared" si="231"/>
        <v>45</v>
      </c>
      <c r="O1492" s="7">
        <f t="shared" si="232"/>
        <v>0</v>
      </c>
      <c r="P1492" s="7">
        <f t="shared" si="233"/>
        <v>16.5</v>
      </c>
      <c r="Q1492" s="8">
        <f t="shared" si="234"/>
        <v>26.975000000000001</v>
      </c>
      <c r="R1492" s="8">
        <f t="shared" si="235"/>
        <v>18.125</v>
      </c>
      <c r="S1492" s="8">
        <f t="shared" si="236"/>
        <v>17.925000000000001</v>
      </c>
      <c r="T1492" s="8">
        <f t="shared" si="237"/>
        <v>21.625</v>
      </c>
      <c r="U1492" s="7">
        <f t="shared" si="238"/>
        <v>21.008333333333336</v>
      </c>
      <c r="V1492" s="7">
        <f t="shared" si="239"/>
        <v>21.162500000000001</v>
      </c>
    </row>
    <row r="1493" spans="1:22" ht="13.5" x14ac:dyDescent="0.25">
      <c r="A1493" s="3">
        <f>RSI!A1493</f>
        <v>44490</v>
      </c>
      <c r="B1493" s="2">
        <f>RSI!B1493</f>
        <v>0.38</v>
      </c>
      <c r="C1493" s="2">
        <f>RSI!I1493</f>
        <v>50.373969040082685</v>
      </c>
      <c r="D1493" s="2">
        <f>MACD!E1493</f>
        <v>-6.5675982637269925E-4</v>
      </c>
      <c r="E1493" s="2">
        <f>MACD!F1493</f>
        <v>1.9865053229762438E-3</v>
      </c>
      <c r="F1493" s="2">
        <f>'Moving Avg'!D1493</f>
        <v>0.376</v>
      </c>
      <c r="G1493" s="2">
        <f>'Moving Avg'!F1493</f>
        <v>0.37700000000000006</v>
      </c>
      <c r="H1493" s="2">
        <f>'Moving Avg'!G1493</f>
        <v>0.38500000000000023</v>
      </c>
      <c r="I1493" s="2">
        <f>'Moving Avg'!H1493</f>
        <v>0.45665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  <c r="M1493" s="7">
        <f t="shared" si="230"/>
        <v>25</v>
      </c>
      <c r="N1493" s="7">
        <f t="shared" si="231"/>
        <v>45</v>
      </c>
      <c r="O1493" s="7">
        <f t="shared" si="232"/>
        <v>0</v>
      </c>
      <c r="P1493" s="7">
        <f t="shared" si="233"/>
        <v>16.5</v>
      </c>
      <c r="Q1493" s="8">
        <f t="shared" si="234"/>
        <v>26.975000000000001</v>
      </c>
      <c r="R1493" s="8">
        <f t="shared" si="235"/>
        <v>18.125</v>
      </c>
      <c r="S1493" s="8">
        <f t="shared" si="236"/>
        <v>17.925000000000001</v>
      </c>
      <c r="T1493" s="8">
        <f t="shared" si="237"/>
        <v>21.625</v>
      </c>
      <c r="U1493" s="7">
        <f t="shared" si="238"/>
        <v>21.008333333333336</v>
      </c>
      <c r="V1493" s="7">
        <f t="shared" si="239"/>
        <v>21.162500000000001</v>
      </c>
    </row>
    <row r="1494" spans="1:22" ht="13.5" x14ac:dyDescent="0.25">
      <c r="A1494" s="3">
        <f>RSI!A1494</f>
        <v>44491</v>
      </c>
      <c r="B1494" s="2">
        <f>RSI!B1494</f>
        <v>0.39</v>
      </c>
      <c r="C1494" s="2">
        <f>RSI!I1494</f>
        <v>58.459546054178709</v>
      </c>
      <c r="D1494" s="2">
        <f>MACD!E1494</f>
        <v>-1.2371797328274425E-3</v>
      </c>
      <c r="E1494" s="2">
        <f>MACD!F1494</f>
        <v>1.3417683118155065E-3</v>
      </c>
      <c r="F1494" s="2">
        <f>'Moving Avg'!D1494</f>
        <v>0.378</v>
      </c>
      <c r="G1494" s="2">
        <f>'Moving Avg'!F1494</f>
        <v>0.3775</v>
      </c>
      <c r="H1494" s="2">
        <f>'Moving Avg'!G1494</f>
        <v>0.38460000000000016</v>
      </c>
      <c r="I1494" s="2">
        <f>'Moving Avg'!H1494</f>
        <v>0.4555499999999999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  <c r="M1494" s="7">
        <f t="shared" si="230"/>
        <v>25</v>
      </c>
      <c r="N1494" s="7">
        <f t="shared" si="231"/>
        <v>45</v>
      </c>
      <c r="O1494" s="7">
        <f t="shared" si="232"/>
        <v>0</v>
      </c>
      <c r="P1494" s="7">
        <f t="shared" si="233"/>
        <v>83.5</v>
      </c>
      <c r="Q1494" s="8">
        <f t="shared" si="234"/>
        <v>37.024999999999999</v>
      </c>
      <c r="R1494" s="8">
        <f t="shared" si="235"/>
        <v>34.875</v>
      </c>
      <c r="S1494" s="8">
        <f t="shared" si="236"/>
        <v>48.075000000000003</v>
      </c>
      <c r="T1494" s="8">
        <f t="shared" si="237"/>
        <v>38.375</v>
      </c>
      <c r="U1494" s="7">
        <f t="shared" si="238"/>
        <v>39.991666666666667</v>
      </c>
      <c r="V1494" s="7">
        <f t="shared" si="239"/>
        <v>39.587500000000006</v>
      </c>
    </row>
    <row r="1495" spans="1:22" ht="13.5" x14ac:dyDescent="0.25">
      <c r="A1495" s="3">
        <f>RSI!A1495</f>
        <v>44494</v>
      </c>
      <c r="B1495" s="2">
        <f>RSI!B1495</f>
        <v>0.39</v>
      </c>
      <c r="C1495" s="2">
        <f>RSI!I1495</f>
        <v>58.459546054178709</v>
      </c>
      <c r="D1495" s="2">
        <f>MACD!E1495</f>
        <v>-3.3302474118694358E-3</v>
      </c>
      <c r="E1495" s="2">
        <f>MACD!F1495</f>
        <v>4.0736516707851804E-4</v>
      </c>
      <c r="F1495" s="2">
        <f>'Moving Avg'!D1495</f>
        <v>0.38200000000000001</v>
      </c>
      <c r="G1495" s="2">
        <f>'Moving Avg'!F1495</f>
        <v>0.3775</v>
      </c>
      <c r="H1495" s="2">
        <f>'Moving Avg'!G1495</f>
        <v>0.3842000000000001</v>
      </c>
      <c r="I1495" s="2">
        <f>'Moving Avg'!H1495</f>
        <v>0.45444999999999985</v>
      </c>
      <c r="J1495" s="5" t="str">
        <f>OBV!F1495</f>
        <v>BULLISH</v>
      </c>
      <c r="K1495" s="5" t="str">
        <f>OBV!G1495</f>
        <v>WEAK</v>
      </c>
      <c r="L1495" s="5" t="str">
        <f>OBV!H1495</f>
        <v>CONFIRMED BULLISH</v>
      </c>
      <c r="M1495" s="7">
        <f t="shared" si="230"/>
        <v>25</v>
      </c>
      <c r="N1495" s="7">
        <f t="shared" si="231"/>
        <v>45</v>
      </c>
      <c r="O1495" s="7">
        <f t="shared" si="232"/>
        <v>0</v>
      </c>
      <c r="P1495" s="7">
        <f t="shared" si="233"/>
        <v>67</v>
      </c>
      <c r="Q1495" s="8">
        <f t="shared" si="234"/>
        <v>34.549999999999997</v>
      </c>
      <c r="R1495" s="8">
        <f t="shared" si="235"/>
        <v>30.75</v>
      </c>
      <c r="S1495" s="8">
        <f t="shared" si="236"/>
        <v>40.650000000000006</v>
      </c>
      <c r="T1495" s="8">
        <f t="shared" si="237"/>
        <v>34.25</v>
      </c>
      <c r="U1495" s="7">
        <f t="shared" si="238"/>
        <v>35.31666666666667</v>
      </c>
      <c r="V1495" s="7">
        <f t="shared" si="239"/>
        <v>35.049999999999997</v>
      </c>
    </row>
    <row r="1496" spans="1:22" ht="13.5" x14ac:dyDescent="0.25">
      <c r="A1496" s="3">
        <f>RSI!A1496</f>
        <v>44495</v>
      </c>
      <c r="B1496" s="2">
        <f>RSI!B1496</f>
        <v>0.4</v>
      </c>
      <c r="C1496" s="2">
        <f>RSI!I1496</f>
        <v>65.061533343524388</v>
      </c>
      <c r="D1496" s="2">
        <f>MACD!E1496</f>
        <v>-5.9008246827784716E-3</v>
      </c>
      <c r="E1496" s="2">
        <f>MACD!F1496</f>
        <v>-8.5427280289287989E-4</v>
      </c>
      <c r="F1496" s="2">
        <f>'Moving Avg'!D1496</f>
        <v>0.38800000000000001</v>
      </c>
      <c r="G1496" s="2">
        <f>'Moving Avg'!F1496</f>
        <v>0.378</v>
      </c>
      <c r="H1496" s="2">
        <f>'Moving Avg'!G1496</f>
        <v>0.38400000000000006</v>
      </c>
      <c r="I1496" s="2">
        <f>'Moving Avg'!H1496</f>
        <v>0.45329999999999981</v>
      </c>
      <c r="J1496" s="5" t="str">
        <f>OBV!F1496</f>
        <v>BULLISH</v>
      </c>
      <c r="K1496" s="5" t="str">
        <f>OBV!G1496</f>
        <v>WEAK</v>
      </c>
      <c r="L1496" s="5" t="str">
        <f>OBV!H1496</f>
        <v>CONFIRMED BULLISH</v>
      </c>
      <c r="M1496" s="7">
        <f t="shared" si="230"/>
        <v>25</v>
      </c>
      <c r="N1496" s="7">
        <f t="shared" si="231"/>
        <v>45</v>
      </c>
      <c r="O1496" s="7">
        <f t="shared" si="232"/>
        <v>0</v>
      </c>
      <c r="P1496" s="7">
        <f t="shared" si="233"/>
        <v>67</v>
      </c>
      <c r="Q1496" s="8">
        <f t="shared" si="234"/>
        <v>34.549999999999997</v>
      </c>
      <c r="R1496" s="8">
        <f t="shared" si="235"/>
        <v>30.75</v>
      </c>
      <c r="S1496" s="8">
        <f t="shared" si="236"/>
        <v>40.650000000000006</v>
      </c>
      <c r="T1496" s="8">
        <f t="shared" si="237"/>
        <v>34.25</v>
      </c>
      <c r="U1496" s="7">
        <f t="shared" si="238"/>
        <v>35.31666666666667</v>
      </c>
      <c r="V1496" s="7">
        <f t="shared" si="239"/>
        <v>35.049999999999997</v>
      </c>
    </row>
    <row r="1497" spans="1:22" ht="13.5" x14ac:dyDescent="0.25">
      <c r="A1497" s="3">
        <f>RSI!A1497</f>
        <v>44496</v>
      </c>
      <c r="B1497" s="2">
        <f>RSI!B1497</f>
        <v>0.41</v>
      </c>
      <c r="C1497" s="2">
        <f>RSI!I1497</f>
        <v>70.167498032556054</v>
      </c>
      <c r="D1497" s="2">
        <f>MACD!E1497</f>
        <v>-8.93018494137926E-3</v>
      </c>
      <c r="E1497" s="2">
        <f>MACD!F1497</f>
        <v>-2.4694552305901561E-3</v>
      </c>
      <c r="F1497" s="2">
        <f>'Moving Avg'!D1497</f>
        <v>0.39400000000000002</v>
      </c>
      <c r="G1497" s="2">
        <f>'Moving Avg'!F1497</f>
        <v>0.379</v>
      </c>
      <c r="H1497" s="2">
        <f>'Moving Avg'!G1497</f>
        <v>0.38400000000000006</v>
      </c>
      <c r="I1497" s="2">
        <f>'Moving Avg'!H1497</f>
        <v>0.45224999999999971</v>
      </c>
      <c r="J1497" s="5" t="str">
        <f>OBV!F1497</f>
        <v>BULLISH</v>
      </c>
      <c r="K1497" s="5" t="str">
        <f>OBV!G1497</f>
        <v>WEAK</v>
      </c>
      <c r="L1497" s="5" t="str">
        <f>OBV!H1497</f>
        <v>CONFIRMED BULLISH</v>
      </c>
      <c r="M1497" s="7">
        <f t="shared" si="230"/>
        <v>0</v>
      </c>
      <c r="N1497" s="7">
        <f t="shared" si="231"/>
        <v>45</v>
      </c>
      <c r="O1497" s="7">
        <f t="shared" si="232"/>
        <v>0</v>
      </c>
      <c r="P1497" s="7">
        <f t="shared" si="233"/>
        <v>67</v>
      </c>
      <c r="Q1497" s="8">
        <f t="shared" si="234"/>
        <v>25.799999999999997</v>
      </c>
      <c r="R1497" s="8">
        <f t="shared" si="235"/>
        <v>25.75</v>
      </c>
      <c r="S1497" s="8">
        <f t="shared" si="236"/>
        <v>36.900000000000006</v>
      </c>
      <c r="T1497" s="8">
        <f t="shared" si="237"/>
        <v>28</v>
      </c>
      <c r="U1497" s="7">
        <f t="shared" si="238"/>
        <v>29.483333333333334</v>
      </c>
      <c r="V1497" s="7">
        <f t="shared" si="239"/>
        <v>29.112500000000001</v>
      </c>
    </row>
    <row r="1498" spans="1:22" ht="13.5" x14ac:dyDescent="0.25">
      <c r="A1498" s="3">
        <f>RSI!A1498</f>
        <v>44497</v>
      </c>
      <c r="B1498" s="2">
        <f>RSI!B1498</f>
        <v>0.42</v>
      </c>
      <c r="C1498" s="2">
        <f>RSI!I1498</f>
        <v>74.224181436207431</v>
      </c>
      <c r="D1498" s="2">
        <f>MACD!E1498</f>
        <v>-1.2398428050637622E-2</v>
      </c>
      <c r="E1498" s="2">
        <f>MACD!F1498</f>
        <v>-4.4552497945996496E-3</v>
      </c>
      <c r="F1498" s="2">
        <f>'Moving Avg'!D1498</f>
        <v>0.40200000000000002</v>
      </c>
      <c r="G1498" s="2">
        <f>'Moving Avg'!F1498</f>
        <v>0.38100000000000001</v>
      </c>
      <c r="H1498" s="2">
        <f>'Moving Avg'!G1498</f>
        <v>0.3842000000000001</v>
      </c>
      <c r="I1498" s="2">
        <f>'Moving Avg'!H1498</f>
        <v>0.4513499999999997</v>
      </c>
      <c r="J1498" s="5" t="str">
        <f>OBV!F1498</f>
        <v>BULLISH</v>
      </c>
      <c r="K1498" s="5" t="str">
        <f>OBV!G1498</f>
        <v>WEAK</v>
      </c>
      <c r="L1498" s="5" t="str">
        <f>OBV!H1498</f>
        <v>CONFIRMED BULLISH</v>
      </c>
      <c r="M1498" s="7">
        <f t="shared" si="230"/>
        <v>0</v>
      </c>
      <c r="N1498" s="7">
        <f t="shared" si="231"/>
        <v>45</v>
      </c>
      <c r="O1498" s="7">
        <f t="shared" si="232"/>
        <v>0</v>
      </c>
      <c r="P1498" s="7">
        <f t="shared" si="233"/>
        <v>67</v>
      </c>
      <c r="Q1498" s="8">
        <f t="shared" si="234"/>
        <v>25.799999999999997</v>
      </c>
      <c r="R1498" s="8">
        <f t="shared" si="235"/>
        <v>25.75</v>
      </c>
      <c r="S1498" s="8">
        <f t="shared" si="236"/>
        <v>36.900000000000006</v>
      </c>
      <c r="T1498" s="8">
        <f t="shared" si="237"/>
        <v>28</v>
      </c>
      <c r="U1498" s="7">
        <f t="shared" si="238"/>
        <v>29.483333333333334</v>
      </c>
      <c r="V1498" s="7">
        <f t="shared" si="239"/>
        <v>29.112500000000001</v>
      </c>
    </row>
    <row r="1499" spans="1:22" ht="13.5" x14ac:dyDescent="0.25">
      <c r="A1499" s="3">
        <f>RSI!A1499</f>
        <v>44498</v>
      </c>
      <c r="B1499" s="2">
        <f>RSI!B1499</f>
        <v>0.42</v>
      </c>
      <c r="C1499" s="2">
        <f>RSI!I1499</f>
        <v>74.224181436207445</v>
      </c>
      <c r="D1499" s="2">
        <f>MACD!E1499</f>
        <v>-1.400575894192968E-2</v>
      </c>
      <c r="E1499" s="2">
        <f>MACD!F1499</f>
        <v>-6.3653516240656568E-3</v>
      </c>
      <c r="F1499" s="2">
        <f>'Moving Avg'!D1499</f>
        <v>0.40800000000000003</v>
      </c>
      <c r="G1499" s="2">
        <f>'Moving Avg'!F1499</f>
        <v>0.38300000000000001</v>
      </c>
      <c r="H1499" s="2">
        <f>'Moving Avg'!G1499</f>
        <v>0.38460000000000005</v>
      </c>
      <c r="I1499" s="2">
        <f>'Moving Avg'!H1499</f>
        <v>0.45049999999999973</v>
      </c>
      <c r="J1499" s="5" t="str">
        <f>OBV!F1499</f>
        <v>BULLISH</v>
      </c>
      <c r="K1499" s="5" t="str">
        <f>OBV!G1499</f>
        <v>WEAK</v>
      </c>
      <c r="L1499" s="5" t="str">
        <f>OBV!H1499</f>
        <v>CONFIRMED BULLISH</v>
      </c>
      <c r="M1499" s="7">
        <f t="shared" si="230"/>
        <v>0</v>
      </c>
      <c r="N1499" s="7">
        <f t="shared" si="231"/>
        <v>45</v>
      </c>
      <c r="O1499" s="7">
        <f t="shared" si="232"/>
        <v>0</v>
      </c>
      <c r="P1499" s="7">
        <f t="shared" si="233"/>
        <v>67</v>
      </c>
      <c r="Q1499" s="8">
        <f t="shared" si="234"/>
        <v>25.799999999999997</v>
      </c>
      <c r="R1499" s="8">
        <f t="shared" si="235"/>
        <v>25.75</v>
      </c>
      <c r="S1499" s="8">
        <f t="shared" si="236"/>
        <v>36.900000000000006</v>
      </c>
      <c r="T1499" s="8">
        <f t="shared" si="237"/>
        <v>28</v>
      </c>
      <c r="U1499" s="7">
        <f t="shared" si="238"/>
        <v>29.483333333333334</v>
      </c>
      <c r="V1499" s="7">
        <f t="shared" si="239"/>
        <v>29.112500000000001</v>
      </c>
    </row>
    <row r="1500" spans="1:22" ht="13.5" x14ac:dyDescent="0.25">
      <c r="A1500" s="3">
        <f>RSI!A1500</f>
        <v>44501</v>
      </c>
      <c r="B1500" s="2">
        <f>RSI!B1500</f>
        <v>0.42</v>
      </c>
      <c r="C1500" s="2">
        <f>RSI!I1500</f>
        <v>74.224181436207431</v>
      </c>
      <c r="D1500" s="2">
        <f>MACD!E1500</f>
        <v>-1.7099755977079467E-2</v>
      </c>
      <c r="E1500" s="2">
        <f>MACD!F1500</f>
        <v>-8.5122324946684189E-3</v>
      </c>
      <c r="F1500" s="2">
        <f>'Moving Avg'!D1500</f>
        <v>0.41399999999999998</v>
      </c>
      <c r="G1500" s="2">
        <f>'Moving Avg'!F1500</f>
        <v>0.38499999999999995</v>
      </c>
      <c r="H1500" s="2">
        <f>'Moving Avg'!G1500</f>
        <v>0.38500000000000006</v>
      </c>
      <c r="I1500" s="2">
        <f>'Moving Avg'!H1500</f>
        <v>0.44969999999999982</v>
      </c>
      <c r="J1500" s="5" t="str">
        <f>OBV!F1500</f>
        <v>BULLISH</v>
      </c>
      <c r="K1500" s="5" t="str">
        <f>OBV!G1500</f>
        <v>WEAK</v>
      </c>
      <c r="L1500" s="5" t="str">
        <f>OBV!H1500</f>
        <v>CONFIRMED BULLISH</v>
      </c>
      <c r="M1500" s="7">
        <f t="shared" si="230"/>
        <v>0</v>
      </c>
      <c r="N1500" s="7">
        <f t="shared" si="231"/>
        <v>45</v>
      </c>
      <c r="O1500" s="7">
        <f t="shared" si="232"/>
        <v>0</v>
      </c>
      <c r="P1500" s="7">
        <f t="shared" si="233"/>
        <v>67</v>
      </c>
      <c r="Q1500" s="8">
        <f t="shared" si="234"/>
        <v>25.799999999999997</v>
      </c>
      <c r="R1500" s="8">
        <f t="shared" si="235"/>
        <v>25.75</v>
      </c>
      <c r="S1500" s="8">
        <f t="shared" si="236"/>
        <v>36.900000000000006</v>
      </c>
      <c r="T1500" s="8">
        <f t="shared" si="237"/>
        <v>28</v>
      </c>
      <c r="U1500" s="7">
        <f t="shared" si="238"/>
        <v>29.483333333333334</v>
      </c>
      <c r="V1500" s="7">
        <f t="shared" si="239"/>
        <v>29.112500000000001</v>
      </c>
    </row>
    <row r="1501" spans="1:22" ht="13.5" x14ac:dyDescent="0.25">
      <c r="A1501" s="3">
        <f>RSI!A1501</f>
        <v>44502</v>
      </c>
      <c r="B1501" s="2">
        <f>RSI!B1501</f>
        <v>0.42</v>
      </c>
      <c r="C1501" s="2">
        <f>RSI!I1501</f>
        <v>74.224181436207431</v>
      </c>
      <c r="D1501" s="2">
        <f>MACD!E1501</f>
        <v>-1.9898759284081968E-2</v>
      </c>
      <c r="E1501" s="2">
        <f>MACD!F1501</f>
        <v>-1.0789537852551129E-2</v>
      </c>
      <c r="F1501" s="2">
        <f>'Moving Avg'!D1501</f>
        <v>0.41799999999999998</v>
      </c>
      <c r="G1501" s="2">
        <f>'Moving Avg'!F1501</f>
        <v>0.38750000000000001</v>
      </c>
      <c r="H1501" s="2">
        <f>'Moving Avg'!G1501</f>
        <v>0.38540000000000013</v>
      </c>
      <c r="I1501" s="2">
        <f>'Moving Avg'!H1501</f>
        <v>0.44879999999999981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  <c r="M1501" s="7">
        <f t="shared" si="230"/>
        <v>0</v>
      </c>
      <c r="N1501" s="7">
        <f t="shared" si="231"/>
        <v>45</v>
      </c>
      <c r="O1501" s="7">
        <f t="shared" si="232"/>
        <v>0</v>
      </c>
      <c r="P1501" s="7">
        <f t="shared" si="233"/>
        <v>33</v>
      </c>
      <c r="Q1501" s="8">
        <f t="shared" si="234"/>
        <v>20.7</v>
      </c>
      <c r="R1501" s="8">
        <f t="shared" si="235"/>
        <v>17.25</v>
      </c>
      <c r="S1501" s="8">
        <f t="shared" si="236"/>
        <v>21.6</v>
      </c>
      <c r="T1501" s="8">
        <f t="shared" si="237"/>
        <v>19.5</v>
      </c>
      <c r="U1501" s="7">
        <f t="shared" si="238"/>
        <v>19.850000000000001</v>
      </c>
      <c r="V1501" s="7">
        <f t="shared" si="239"/>
        <v>19.762500000000003</v>
      </c>
    </row>
    <row r="1502" spans="1:22" ht="13.5" x14ac:dyDescent="0.25">
      <c r="A1502" s="3">
        <f>RSI!A1502</f>
        <v>44503</v>
      </c>
      <c r="B1502" s="2">
        <f>RSI!B1502</f>
        <v>0.42</v>
      </c>
      <c r="C1502" s="2">
        <f>RSI!I1502</f>
        <v>74.224181436207431</v>
      </c>
      <c r="D1502" s="2">
        <f>MACD!E1502</f>
        <v>-2.0896283136758231E-2</v>
      </c>
      <c r="E1502" s="2">
        <f>MACD!F1502</f>
        <v>-1.2810886909392551E-2</v>
      </c>
      <c r="F1502" s="2">
        <f>'Moving Avg'!D1502</f>
        <v>0.42000000000000004</v>
      </c>
      <c r="G1502" s="2">
        <f>'Moving Avg'!F1502</f>
        <v>0.39</v>
      </c>
      <c r="H1502" s="2">
        <f>'Moving Avg'!G1502</f>
        <v>0.38600000000000018</v>
      </c>
      <c r="I1502" s="2">
        <f>'Moving Avg'!H1502</f>
        <v>0.44794999999999979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  <c r="M1502" s="7">
        <f t="shared" si="230"/>
        <v>0</v>
      </c>
      <c r="N1502" s="7">
        <f t="shared" si="231"/>
        <v>45</v>
      </c>
      <c r="O1502" s="7">
        <f t="shared" si="232"/>
        <v>0</v>
      </c>
      <c r="P1502" s="7">
        <f t="shared" si="233"/>
        <v>33</v>
      </c>
      <c r="Q1502" s="8">
        <f t="shared" si="234"/>
        <v>20.7</v>
      </c>
      <c r="R1502" s="8">
        <f t="shared" si="235"/>
        <v>17.25</v>
      </c>
      <c r="S1502" s="8">
        <f t="shared" si="236"/>
        <v>21.6</v>
      </c>
      <c r="T1502" s="8">
        <f t="shared" si="237"/>
        <v>19.5</v>
      </c>
      <c r="U1502" s="7">
        <f t="shared" si="238"/>
        <v>19.850000000000001</v>
      </c>
      <c r="V1502" s="7">
        <f t="shared" si="239"/>
        <v>19.762500000000003</v>
      </c>
    </row>
    <row r="1503" spans="1:22" ht="13.5" x14ac:dyDescent="0.25">
      <c r="A1503" s="3">
        <f>RSI!A1503</f>
        <v>44504</v>
      </c>
      <c r="B1503" s="2">
        <f>RSI!B1503</f>
        <v>0.43</v>
      </c>
      <c r="C1503" s="2">
        <f>RSI!I1503</f>
        <v>78.46581619978771</v>
      </c>
      <c r="D1503" s="2">
        <f>MACD!E1503</f>
        <v>-2.2636265834589997E-2</v>
      </c>
      <c r="E1503" s="2">
        <f>MACD!F1503</f>
        <v>-1.477596269443204E-2</v>
      </c>
      <c r="F1503" s="2">
        <f>'Moving Avg'!D1503</f>
        <v>0.42199999999999999</v>
      </c>
      <c r="G1503" s="2">
        <f>'Moving Avg'!F1503</f>
        <v>0.39299999999999996</v>
      </c>
      <c r="H1503" s="2">
        <f>'Moving Avg'!G1503</f>
        <v>0.38680000000000014</v>
      </c>
      <c r="I1503" s="2">
        <f>'Moving Avg'!H1503</f>
        <v>0.44719999999999982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0</v>
      </c>
      <c r="N1503" s="7">
        <f t="shared" si="231"/>
        <v>45</v>
      </c>
      <c r="O1503" s="7">
        <f t="shared" si="232"/>
        <v>0</v>
      </c>
      <c r="P1503" s="7">
        <f t="shared" si="233"/>
        <v>83.5</v>
      </c>
      <c r="Q1503" s="8">
        <f t="shared" si="234"/>
        <v>28.274999999999999</v>
      </c>
      <c r="R1503" s="8">
        <f t="shared" si="235"/>
        <v>29.875</v>
      </c>
      <c r="S1503" s="8">
        <f t="shared" si="236"/>
        <v>44.325000000000003</v>
      </c>
      <c r="T1503" s="8">
        <f t="shared" si="237"/>
        <v>32.125</v>
      </c>
      <c r="U1503" s="7">
        <f t="shared" si="238"/>
        <v>34.158333333333331</v>
      </c>
      <c r="V1503" s="7">
        <f t="shared" si="239"/>
        <v>33.65</v>
      </c>
    </row>
    <row r="1504" spans="1:22" ht="13.5" x14ac:dyDescent="0.25">
      <c r="A1504" s="3">
        <f>RSI!A1504</f>
        <v>44505</v>
      </c>
      <c r="B1504" s="2">
        <f>RSI!B1504</f>
        <v>0.43</v>
      </c>
      <c r="C1504" s="2">
        <f>RSI!I1504</f>
        <v>78.46581619978771</v>
      </c>
      <c r="D1504" s="2">
        <f>MACD!E1504</f>
        <v>-2.2772876029932887E-2</v>
      </c>
      <c r="E1504" s="2">
        <f>MACD!F1504</f>
        <v>-1.637534536153221E-2</v>
      </c>
      <c r="F1504" s="2">
        <f>'Moving Avg'!D1504</f>
        <v>0.42400000000000004</v>
      </c>
      <c r="G1504" s="2">
        <f>'Moving Avg'!F1504</f>
        <v>0.39549999999999996</v>
      </c>
      <c r="H1504" s="2">
        <f>'Moving Avg'!G1504</f>
        <v>0.38780000000000014</v>
      </c>
      <c r="I1504" s="2">
        <f>'Moving Avg'!H1504</f>
        <v>0.44654999999999989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  <c r="M1504" s="7">
        <f t="shared" si="230"/>
        <v>0</v>
      </c>
      <c r="N1504" s="7">
        <f t="shared" si="231"/>
        <v>45</v>
      </c>
      <c r="O1504" s="7">
        <f t="shared" si="232"/>
        <v>0</v>
      </c>
      <c r="P1504" s="7">
        <f t="shared" si="233"/>
        <v>83.5</v>
      </c>
      <c r="Q1504" s="8">
        <f t="shared" si="234"/>
        <v>28.274999999999999</v>
      </c>
      <c r="R1504" s="8">
        <f t="shared" si="235"/>
        <v>29.875</v>
      </c>
      <c r="S1504" s="8">
        <f t="shared" si="236"/>
        <v>44.325000000000003</v>
      </c>
      <c r="T1504" s="8">
        <f t="shared" si="237"/>
        <v>32.125</v>
      </c>
      <c r="U1504" s="7">
        <f t="shared" si="238"/>
        <v>34.158333333333331</v>
      </c>
      <c r="V1504" s="7">
        <f t="shared" si="239"/>
        <v>33.65</v>
      </c>
    </row>
    <row r="1505" spans="1:22" ht="13.5" x14ac:dyDescent="0.25">
      <c r="A1505" s="3">
        <f>RSI!A1505</f>
        <v>44508</v>
      </c>
      <c r="B1505" s="2">
        <f>RSI!B1505</f>
        <v>0.43</v>
      </c>
      <c r="C1505" s="2">
        <f>RSI!I1505</f>
        <v>78.46581619978771</v>
      </c>
      <c r="D1505" s="2">
        <f>MACD!E1505</f>
        <v>-2.3076227310843356E-2</v>
      </c>
      <c r="E1505" s="2">
        <f>MACD!F1505</f>
        <v>-1.7715521751394441E-2</v>
      </c>
      <c r="F1505" s="2">
        <f>'Moving Avg'!D1505</f>
        <v>0.42599999999999999</v>
      </c>
      <c r="G1505" s="2">
        <f>'Moving Avg'!F1505</f>
        <v>0.39849999999999997</v>
      </c>
      <c r="H1505" s="2">
        <f>'Moving Avg'!G1505</f>
        <v>0.38880000000000009</v>
      </c>
      <c r="I1505" s="2">
        <f>'Moving Avg'!H1505</f>
        <v>0.4458999999999998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0</v>
      </c>
      <c r="N1505" s="7">
        <f t="shared" si="231"/>
        <v>45</v>
      </c>
      <c r="O1505" s="7">
        <f t="shared" si="232"/>
        <v>0</v>
      </c>
      <c r="P1505" s="7">
        <f t="shared" si="233"/>
        <v>83.5</v>
      </c>
      <c r="Q1505" s="8">
        <f t="shared" si="234"/>
        <v>28.274999999999999</v>
      </c>
      <c r="R1505" s="8">
        <f t="shared" si="235"/>
        <v>29.875</v>
      </c>
      <c r="S1505" s="8">
        <f t="shared" si="236"/>
        <v>44.325000000000003</v>
      </c>
      <c r="T1505" s="8">
        <f t="shared" si="237"/>
        <v>32.125</v>
      </c>
      <c r="U1505" s="7">
        <f t="shared" si="238"/>
        <v>34.158333333333331</v>
      </c>
      <c r="V1505" s="7">
        <f t="shared" si="239"/>
        <v>33.65</v>
      </c>
    </row>
    <row r="1506" spans="1:22" ht="13.5" x14ac:dyDescent="0.25">
      <c r="A1506" s="3">
        <f>RSI!A1506</f>
        <v>44509</v>
      </c>
      <c r="B1506" s="2">
        <f>RSI!B1506</f>
        <v>0.43</v>
      </c>
      <c r="C1506" s="2">
        <f>RSI!I1506</f>
        <v>78.46581619978771</v>
      </c>
      <c r="D1506" s="2">
        <f>MACD!E1506</f>
        <v>-2.1968297661290659E-2</v>
      </c>
      <c r="E1506" s="2">
        <f>MACD!F1506</f>
        <v>-1.8566076933373685E-2</v>
      </c>
      <c r="F1506" s="2">
        <f>'Moving Avg'!D1506</f>
        <v>0.42800000000000005</v>
      </c>
      <c r="G1506" s="2">
        <f>'Moving Avg'!F1506</f>
        <v>0.40149999999999997</v>
      </c>
      <c r="H1506" s="2">
        <f>'Moving Avg'!G1506</f>
        <v>0.38980000000000009</v>
      </c>
      <c r="I1506" s="2">
        <f>'Moving Avg'!H1506</f>
        <v>0.44519999999999976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0</v>
      </c>
      <c r="N1506" s="7">
        <f t="shared" si="231"/>
        <v>45</v>
      </c>
      <c r="O1506" s="7">
        <f t="shared" si="232"/>
        <v>0</v>
      </c>
      <c r="P1506" s="7">
        <f t="shared" si="233"/>
        <v>83.5</v>
      </c>
      <c r="Q1506" s="8">
        <f t="shared" si="234"/>
        <v>28.274999999999999</v>
      </c>
      <c r="R1506" s="8">
        <f t="shared" si="235"/>
        <v>29.875</v>
      </c>
      <c r="S1506" s="8">
        <f t="shared" si="236"/>
        <v>44.325000000000003</v>
      </c>
      <c r="T1506" s="8">
        <f t="shared" si="237"/>
        <v>32.125</v>
      </c>
      <c r="U1506" s="7">
        <f t="shared" si="238"/>
        <v>34.158333333333331</v>
      </c>
      <c r="V1506" s="7">
        <f t="shared" si="239"/>
        <v>33.65</v>
      </c>
    </row>
    <row r="1507" spans="1:22" ht="13.5" x14ac:dyDescent="0.25">
      <c r="A1507" s="3">
        <f>RSI!A1507</f>
        <v>44510</v>
      </c>
      <c r="B1507" s="2">
        <f>RSI!B1507</f>
        <v>0.43</v>
      </c>
      <c r="C1507" s="2">
        <f>RSI!I1507</f>
        <v>78.46581619978771</v>
      </c>
      <c r="D1507" s="2">
        <f>MACD!E1507</f>
        <v>-1.9653329443991063E-2</v>
      </c>
      <c r="E1507" s="2">
        <f>MACD!F1507</f>
        <v>-1.878352743549716E-2</v>
      </c>
      <c r="F1507" s="2">
        <f>'Moving Avg'!D1507</f>
        <v>0.43</v>
      </c>
      <c r="G1507" s="2">
        <f>'Moving Avg'!F1507</f>
        <v>0.40449999999999997</v>
      </c>
      <c r="H1507" s="2">
        <f>'Moving Avg'!G1507</f>
        <v>0.39080000000000004</v>
      </c>
      <c r="I1507" s="2">
        <f>'Moving Avg'!H1507</f>
        <v>0.44454999999999983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  <c r="M1507" s="7">
        <f t="shared" si="230"/>
        <v>0</v>
      </c>
      <c r="N1507" s="7">
        <f t="shared" si="231"/>
        <v>45</v>
      </c>
      <c r="O1507" s="7">
        <f t="shared" si="232"/>
        <v>0</v>
      </c>
      <c r="P1507" s="7">
        <f t="shared" si="233"/>
        <v>83.5</v>
      </c>
      <c r="Q1507" s="8">
        <f t="shared" si="234"/>
        <v>28.274999999999999</v>
      </c>
      <c r="R1507" s="8">
        <f t="shared" si="235"/>
        <v>29.875</v>
      </c>
      <c r="S1507" s="8">
        <f t="shared" si="236"/>
        <v>44.325000000000003</v>
      </c>
      <c r="T1507" s="8">
        <f t="shared" si="237"/>
        <v>32.125</v>
      </c>
      <c r="U1507" s="7">
        <f t="shared" si="238"/>
        <v>34.158333333333331</v>
      </c>
      <c r="V1507" s="7">
        <f t="shared" si="239"/>
        <v>33.65</v>
      </c>
    </row>
    <row r="1508" spans="1:22" ht="13.5" x14ac:dyDescent="0.25">
      <c r="A1508" s="3">
        <f>RSI!A1508</f>
        <v>44511</v>
      </c>
      <c r="B1508" s="2">
        <f>RSI!B1508</f>
        <v>0.44</v>
      </c>
      <c r="C1508" s="2">
        <f>RSI!I1508</f>
        <v>82.610807595511432</v>
      </c>
      <c r="D1508" s="2">
        <f>MACD!E1508</f>
        <v>-1.7045837770106875E-2</v>
      </c>
      <c r="E1508" s="2">
        <f>MACD!F1508</f>
        <v>-1.8435989502419106E-2</v>
      </c>
      <c r="F1508" s="2">
        <f>'Moving Avg'!D1508</f>
        <v>0.43200000000000005</v>
      </c>
      <c r="G1508" s="2">
        <f>'Moving Avg'!F1508</f>
        <v>0.40799999999999992</v>
      </c>
      <c r="H1508" s="2">
        <f>'Moving Avg'!G1508</f>
        <v>0.39200000000000002</v>
      </c>
      <c r="I1508" s="2">
        <f>'Moving Avg'!H1508</f>
        <v>0.44384999999999986</v>
      </c>
      <c r="J1508" s="5" t="str">
        <f>OBV!F1508</f>
        <v>BULLISH</v>
      </c>
      <c r="K1508" s="5" t="str">
        <f>OBV!G1508</f>
        <v>NEUTRAL</v>
      </c>
      <c r="L1508" s="5" t="str">
        <f>OBV!H1508</f>
        <v>CONFIRMED BULLISH</v>
      </c>
      <c r="M1508" s="7">
        <f t="shared" si="230"/>
        <v>0</v>
      </c>
      <c r="N1508" s="7">
        <f t="shared" si="231"/>
        <v>0</v>
      </c>
      <c r="O1508" s="7">
        <f t="shared" si="232"/>
        <v>0</v>
      </c>
      <c r="P1508" s="7">
        <f t="shared" si="233"/>
        <v>83.5</v>
      </c>
      <c r="Q1508" s="8">
        <f t="shared" si="234"/>
        <v>12.525</v>
      </c>
      <c r="R1508" s="8">
        <f t="shared" si="235"/>
        <v>20.875</v>
      </c>
      <c r="S1508" s="8">
        <f t="shared" si="236"/>
        <v>37.575000000000003</v>
      </c>
      <c r="T1508" s="8">
        <f t="shared" si="237"/>
        <v>20.875</v>
      </c>
      <c r="U1508" s="7">
        <f t="shared" si="238"/>
        <v>23.658333333333331</v>
      </c>
      <c r="V1508" s="7">
        <f t="shared" si="239"/>
        <v>22.962499999999999</v>
      </c>
    </row>
    <row r="1509" spans="1:22" ht="13.5" x14ac:dyDescent="0.25">
      <c r="A1509" s="3">
        <f>RSI!A1509</f>
        <v>44512</v>
      </c>
      <c r="B1509" s="2">
        <f>RSI!B1509</f>
        <v>0.45</v>
      </c>
      <c r="C1509" s="2">
        <f>RSI!I1509</f>
        <v>85.596516370587338</v>
      </c>
      <c r="D1509" s="2">
        <f>MACD!E1509</f>
        <v>-1.5777337595182128E-2</v>
      </c>
      <c r="E1509" s="2">
        <f>MACD!F1509</f>
        <v>-1.7904259120971711E-2</v>
      </c>
      <c r="F1509" s="2">
        <f>'Moving Avg'!D1509</f>
        <v>0.43600000000000005</v>
      </c>
      <c r="G1509" s="2">
        <f>'Moving Avg'!F1509</f>
        <v>0.41149999999999992</v>
      </c>
      <c r="H1509" s="2">
        <f>'Moving Avg'!G1509</f>
        <v>0.39339999999999997</v>
      </c>
      <c r="I1509" s="2">
        <f>'Moving Avg'!H1509</f>
        <v>0.44319999999999982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  <c r="M1509" s="7">
        <f t="shared" si="230"/>
        <v>0</v>
      </c>
      <c r="N1509" s="7">
        <f t="shared" si="231"/>
        <v>0</v>
      </c>
      <c r="O1509" s="7">
        <f t="shared" si="232"/>
        <v>0</v>
      </c>
      <c r="P1509" s="7">
        <f t="shared" si="233"/>
        <v>83.5</v>
      </c>
      <c r="Q1509" s="8">
        <f t="shared" si="234"/>
        <v>12.525</v>
      </c>
      <c r="R1509" s="8">
        <f t="shared" si="235"/>
        <v>20.875</v>
      </c>
      <c r="S1509" s="8">
        <f t="shared" si="236"/>
        <v>37.575000000000003</v>
      </c>
      <c r="T1509" s="8">
        <f t="shared" si="237"/>
        <v>20.875</v>
      </c>
      <c r="U1509" s="7">
        <f t="shared" si="238"/>
        <v>23.658333333333331</v>
      </c>
      <c r="V1509" s="7">
        <f t="shared" si="239"/>
        <v>22.962499999999999</v>
      </c>
    </row>
    <row r="1510" spans="1:22" ht="13.5" x14ac:dyDescent="0.25">
      <c r="A1510" s="3">
        <f>RSI!A1510</f>
        <v>44515</v>
      </c>
      <c r="B1510" s="2">
        <f>RSI!B1510</f>
        <v>0.45</v>
      </c>
      <c r="C1510" s="2">
        <f>RSI!I1510</f>
        <v>85.596516370587324</v>
      </c>
      <c r="D1510" s="2">
        <f>MACD!E1510</f>
        <v>-1.494558004964075E-2</v>
      </c>
      <c r="E1510" s="2">
        <f>MACD!F1510</f>
        <v>-1.7312523306705518E-2</v>
      </c>
      <c r="F1510" s="2">
        <f>'Moving Avg'!D1510</f>
        <v>0.44000000000000006</v>
      </c>
      <c r="G1510" s="2">
        <f>'Moving Avg'!F1510</f>
        <v>0.41549999999999992</v>
      </c>
      <c r="H1510" s="2">
        <f>'Moving Avg'!G1510</f>
        <v>0.39479999999999987</v>
      </c>
      <c r="I1510" s="2">
        <f>'Moving Avg'!H1510</f>
        <v>0.44254999999999983</v>
      </c>
      <c r="J1510" s="5" t="str">
        <f>OBV!F1510</f>
        <v>BULLISH</v>
      </c>
      <c r="K1510" s="5" t="str">
        <f>OBV!G1510</f>
        <v>NEUTRAL</v>
      </c>
      <c r="L1510" s="5" t="str">
        <f>OBV!H1510</f>
        <v>CONFIRMED BULLISH</v>
      </c>
      <c r="M1510" s="7">
        <f t="shared" si="230"/>
        <v>0</v>
      </c>
      <c r="N1510" s="7">
        <f t="shared" si="231"/>
        <v>0</v>
      </c>
      <c r="O1510" s="7">
        <f t="shared" si="232"/>
        <v>0</v>
      </c>
      <c r="P1510" s="7">
        <f t="shared" si="233"/>
        <v>83.5</v>
      </c>
      <c r="Q1510" s="8">
        <f t="shared" si="234"/>
        <v>12.525</v>
      </c>
      <c r="R1510" s="8">
        <f t="shared" si="235"/>
        <v>20.875</v>
      </c>
      <c r="S1510" s="8">
        <f t="shared" si="236"/>
        <v>37.575000000000003</v>
      </c>
      <c r="T1510" s="8">
        <f t="shared" si="237"/>
        <v>20.875</v>
      </c>
      <c r="U1510" s="7">
        <f t="shared" si="238"/>
        <v>23.658333333333331</v>
      </c>
      <c r="V1510" s="7">
        <f t="shared" si="239"/>
        <v>22.962499999999999</v>
      </c>
    </row>
    <row r="1511" spans="1:22" ht="13.5" x14ac:dyDescent="0.25">
      <c r="A1511" s="3">
        <f>RSI!A1511</f>
        <v>44516</v>
      </c>
      <c r="B1511" s="2">
        <f>RSI!B1511</f>
        <v>0.45</v>
      </c>
      <c r="C1511" s="2">
        <f>RSI!I1511</f>
        <v>85.596516370587324</v>
      </c>
      <c r="D1511" s="2">
        <f>MACD!E1511</f>
        <v>-1.4465478496300421E-2</v>
      </c>
      <c r="E1511" s="2">
        <f>MACD!F1511</f>
        <v>-1.6743114344624499E-2</v>
      </c>
      <c r="F1511" s="2">
        <f>'Moving Avg'!D1511</f>
        <v>0.44400000000000006</v>
      </c>
      <c r="G1511" s="2">
        <f>'Moving Avg'!F1511</f>
        <v>0.41949999999999993</v>
      </c>
      <c r="H1511" s="2">
        <f>'Moving Avg'!G1511</f>
        <v>0.39619999999999989</v>
      </c>
      <c r="I1511" s="2">
        <f>'Moving Avg'!H1511</f>
        <v>0.44189999999999974</v>
      </c>
      <c r="J1511" s="5" t="str">
        <f>OBV!F1511</f>
        <v>BULLISH</v>
      </c>
      <c r="K1511" s="5" t="str">
        <f>OBV!G1511</f>
        <v>NEUTRAL</v>
      </c>
      <c r="L1511" s="5" t="str">
        <f>OBV!H1511</f>
        <v>CONFIRMED BULLISH</v>
      </c>
      <c r="M1511" s="7">
        <f t="shared" si="230"/>
        <v>0</v>
      </c>
      <c r="N1511" s="7">
        <f t="shared" si="231"/>
        <v>0</v>
      </c>
      <c r="O1511" s="7">
        <f t="shared" si="232"/>
        <v>50</v>
      </c>
      <c r="P1511" s="7">
        <f t="shared" si="233"/>
        <v>83.5</v>
      </c>
      <c r="Q1511" s="8">
        <f t="shared" si="234"/>
        <v>20.024999999999999</v>
      </c>
      <c r="R1511" s="8">
        <f t="shared" si="235"/>
        <v>38.375</v>
      </c>
      <c r="S1511" s="8">
        <f t="shared" si="236"/>
        <v>50.075000000000003</v>
      </c>
      <c r="T1511" s="8">
        <f t="shared" si="237"/>
        <v>33.375</v>
      </c>
      <c r="U1511" s="7">
        <f t="shared" si="238"/>
        <v>36.158333333333331</v>
      </c>
      <c r="V1511" s="7">
        <f t="shared" si="239"/>
        <v>35.462499999999999</v>
      </c>
    </row>
    <row r="1512" spans="1:22" ht="13.5" x14ac:dyDescent="0.25">
      <c r="A1512" s="3">
        <f>RSI!A1512</f>
        <v>44517</v>
      </c>
      <c r="B1512" s="2">
        <f>RSI!B1512</f>
        <v>0.46</v>
      </c>
      <c r="C1512" s="2">
        <f>RSI!I1512</f>
        <v>88.139893061260324</v>
      </c>
      <c r="D1512" s="2">
        <f>MACD!E1512</f>
        <v>-1.5007102880477685E-2</v>
      </c>
      <c r="E1512" s="2">
        <f>MACD!F1512</f>
        <v>-1.6395912051795136E-2</v>
      </c>
      <c r="F1512" s="2">
        <f>'Moving Avg'!D1512</f>
        <v>0.45</v>
      </c>
      <c r="G1512" s="2">
        <f>'Moving Avg'!F1512</f>
        <v>0.42350000000000004</v>
      </c>
      <c r="H1512" s="2">
        <f>'Moving Avg'!G1512</f>
        <v>0.39779999999999993</v>
      </c>
      <c r="I1512" s="2">
        <f>'Moving Avg'!H1512</f>
        <v>0.44129999999999969</v>
      </c>
      <c r="J1512" s="5" t="str">
        <f>OBV!F1512</f>
        <v>BULLISH</v>
      </c>
      <c r="K1512" s="5" t="str">
        <f>OBV!G1512</f>
        <v>WEAK</v>
      </c>
      <c r="L1512" s="5" t="str">
        <f>OBV!H1512</f>
        <v>CONFIRMED BULLISH</v>
      </c>
      <c r="M1512" s="7">
        <f t="shared" si="230"/>
        <v>0</v>
      </c>
      <c r="N1512" s="7">
        <f t="shared" si="231"/>
        <v>0</v>
      </c>
      <c r="O1512" s="7">
        <f t="shared" si="232"/>
        <v>50</v>
      </c>
      <c r="P1512" s="7">
        <f t="shared" si="233"/>
        <v>67</v>
      </c>
      <c r="Q1512" s="8">
        <f t="shared" si="234"/>
        <v>17.549999999999997</v>
      </c>
      <c r="R1512" s="8">
        <f t="shared" si="235"/>
        <v>34.25</v>
      </c>
      <c r="S1512" s="8">
        <f t="shared" si="236"/>
        <v>42.650000000000006</v>
      </c>
      <c r="T1512" s="8">
        <f t="shared" si="237"/>
        <v>29.25</v>
      </c>
      <c r="U1512" s="7">
        <f t="shared" si="238"/>
        <v>31.483333333333334</v>
      </c>
      <c r="V1512" s="7">
        <f t="shared" si="239"/>
        <v>30.925000000000001</v>
      </c>
    </row>
    <row r="1513" spans="1:22" ht="13.5" x14ac:dyDescent="0.25">
      <c r="A1513" s="3">
        <f>RSI!A1513</f>
        <v>44518</v>
      </c>
      <c r="B1513" s="2">
        <f>RSI!B1513</f>
        <v>0.47</v>
      </c>
      <c r="C1513" s="2">
        <f>RSI!I1513</f>
        <v>90.034895173428893</v>
      </c>
      <c r="D1513" s="2">
        <f>MACD!E1513</f>
        <v>-1.49185510118931E-2</v>
      </c>
      <c r="E1513" s="2">
        <f>MACD!F1513</f>
        <v>-1.6100439843814731E-2</v>
      </c>
      <c r="F1513" s="2">
        <f>'Moving Avg'!D1513</f>
        <v>0.45600000000000007</v>
      </c>
      <c r="G1513" s="2">
        <f>'Moving Avg'!F1513</f>
        <v>0.42800000000000005</v>
      </c>
      <c r="H1513" s="2">
        <f>'Moving Avg'!G1513</f>
        <v>0.39959999999999996</v>
      </c>
      <c r="I1513" s="2">
        <f>'Moving Avg'!H1513</f>
        <v>0.44074999999999959</v>
      </c>
      <c r="J1513" s="5" t="str">
        <f>OBV!F1513</f>
        <v>BULLISH</v>
      </c>
      <c r="K1513" s="5" t="str">
        <f>OBV!G1513</f>
        <v>WEAK</v>
      </c>
      <c r="L1513" s="5" t="str">
        <f>OBV!H1513</f>
        <v>CONFIRMED BULLISH</v>
      </c>
      <c r="M1513" s="7">
        <f t="shared" si="230"/>
        <v>0</v>
      </c>
      <c r="N1513" s="7">
        <f t="shared" si="231"/>
        <v>0</v>
      </c>
      <c r="O1513" s="7">
        <f t="shared" si="232"/>
        <v>50</v>
      </c>
      <c r="P1513" s="7">
        <f t="shared" si="233"/>
        <v>67</v>
      </c>
      <c r="Q1513" s="8">
        <f t="shared" si="234"/>
        <v>17.549999999999997</v>
      </c>
      <c r="R1513" s="8">
        <f t="shared" si="235"/>
        <v>34.25</v>
      </c>
      <c r="S1513" s="8">
        <f t="shared" si="236"/>
        <v>42.650000000000006</v>
      </c>
      <c r="T1513" s="8">
        <f t="shared" si="237"/>
        <v>29.25</v>
      </c>
      <c r="U1513" s="7">
        <f t="shared" si="238"/>
        <v>31.483333333333334</v>
      </c>
      <c r="V1513" s="7">
        <f t="shared" si="239"/>
        <v>30.925000000000001</v>
      </c>
    </row>
    <row r="1514" spans="1:22" ht="13.5" x14ac:dyDescent="0.25">
      <c r="A1514" s="3">
        <f>RSI!A1514</f>
        <v>44519</v>
      </c>
      <c r="B1514" s="2">
        <f>RSI!B1514</f>
        <v>0.47</v>
      </c>
      <c r="C1514" s="2">
        <f>RSI!I1514</f>
        <v>90.034895173428893</v>
      </c>
      <c r="D1514" s="2">
        <f>MACD!E1514</f>
        <v>-1.513500124577255E-2</v>
      </c>
      <c r="E1514" s="2">
        <f>MACD!F1514</f>
        <v>-1.5907352124206298E-2</v>
      </c>
      <c r="F1514" s="2">
        <f>'Moving Avg'!D1514</f>
        <v>0.45999999999999996</v>
      </c>
      <c r="G1514" s="2">
        <f>'Moving Avg'!F1514</f>
        <v>0.43200000000000005</v>
      </c>
      <c r="H1514" s="2">
        <f>'Moving Avg'!G1514</f>
        <v>0.40139999999999992</v>
      </c>
      <c r="I1514" s="2">
        <f>'Moving Avg'!H1514</f>
        <v>0.4401999999999997</v>
      </c>
      <c r="J1514" s="5" t="str">
        <f>OBV!F1514</f>
        <v>BULLISH</v>
      </c>
      <c r="K1514" s="5" t="str">
        <f>OBV!G1514</f>
        <v>WEAK</v>
      </c>
      <c r="L1514" s="5" t="str">
        <f>OBV!H1514</f>
        <v>CONFIRMED BULLISH</v>
      </c>
      <c r="M1514" s="7">
        <f t="shared" si="230"/>
        <v>0</v>
      </c>
      <c r="N1514" s="7">
        <f t="shared" si="231"/>
        <v>0</v>
      </c>
      <c r="O1514" s="7">
        <f t="shared" si="232"/>
        <v>50</v>
      </c>
      <c r="P1514" s="7">
        <f t="shared" si="233"/>
        <v>67</v>
      </c>
      <c r="Q1514" s="8">
        <f t="shared" si="234"/>
        <v>17.549999999999997</v>
      </c>
      <c r="R1514" s="8">
        <f t="shared" si="235"/>
        <v>34.25</v>
      </c>
      <c r="S1514" s="8">
        <f t="shared" si="236"/>
        <v>42.650000000000006</v>
      </c>
      <c r="T1514" s="8">
        <f t="shared" si="237"/>
        <v>29.25</v>
      </c>
      <c r="U1514" s="7">
        <f t="shared" si="238"/>
        <v>31.483333333333334</v>
      </c>
      <c r="V1514" s="7">
        <f t="shared" si="239"/>
        <v>30.925000000000001</v>
      </c>
    </row>
    <row r="1515" spans="1:22" ht="13.5" x14ac:dyDescent="0.25">
      <c r="A1515" s="3">
        <f>RSI!A1515</f>
        <v>44522</v>
      </c>
      <c r="B1515" s="2">
        <f>RSI!B1515</f>
        <v>0.47</v>
      </c>
      <c r="C1515" s="2">
        <f>RSI!I1515</f>
        <v>90.034895173428893</v>
      </c>
      <c r="D1515" s="2">
        <f>MACD!E1515</f>
        <v>-1.5587946571509748E-2</v>
      </c>
      <c r="E1515" s="2">
        <f>MACD!F1515</f>
        <v>-1.5843471013666989E-2</v>
      </c>
      <c r="F1515" s="2">
        <f>'Moving Avg'!D1515</f>
        <v>0.46399999999999997</v>
      </c>
      <c r="G1515" s="2">
        <f>'Moving Avg'!F1515</f>
        <v>0.43600000000000005</v>
      </c>
      <c r="H1515" s="2">
        <f>'Moving Avg'!G1515</f>
        <v>0.40299999999999991</v>
      </c>
      <c r="I1515" s="2">
        <f>'Moving Avg'!H1515</f>
        <v>0.43964999999999976</v>
      </c>
      <c r="J1515" s="5" t="str">
        <f>OBV!F1515</f>
        <v>BULLISH</v>
      </c>
      <c r="K1515" s="5" t="str">
        <f>OBV!G1515</f>
        <v>WEAK</v>
      </c>
      <c r="L1515" s="5" t="str">
        <f>OBV!H1515</f>
        <v>CONFIRMED BULLISH</v>
      </c>
      <c r="M1515" s="7">
        <f t="shared" si="230"/>
        <v>0</v>
      </c>
      <c r="N1515" s="7">
        <f t="shared" si="231"/>
        <v>0</v>
      </c>
      <c r="O1515" s="7">
        <f t="shared" si="232"/>
        <v>50</v>
      </c>
      <c r="P1515" s="7">
        <f t="shared" si="233"/>
        <v>67</v>
      </c>
      <c r="Q1515" s="8">
        <f t="shared" si="234"/>
        <v>17.549999999999997</v>
      </c>
      <c r="R1515" s="8">
        <f t="shared" si="235"/>
        <v>34.25</v>
      </c>
      <c r="S1515" s="8">
        <f t="shared" si="236"/>
        <v>42.650000000000006</v>
      </c>
      <c r="T1515" s="8">
        <f t="shared" si="237"/>
        <v>29.25</v>
      </c>
      <c r="U1515" s="7">
        <f t="shared" si="238"/>
        <v>31.483333333333334</v>
      </c>
      <c r="V1515" s="7">
        <f t="shared" si="239"/>
        <v>30.925000000000001</v>
      </c>
    </row>
    <row r="1516" spans="1:22" ht="13.5" x14ac:dyDescent="0.25">
      <c r="A1516" s="3">
        <f>RSI!A1516</f>
        <v>44523</v>
      </c>
      <c r="B1516" s="2">
        <f>RSI!B1516</f>
        <v>0.47</v>
      </c>
      <c r="C1516" s="2">
        <f>RSI!I1516</f>
        <v>90.034895173428893</v>
      </c>
      <c r="D1516" s="2">
        <f>MACD!E1516</f>
        <v>-1.6221018304534485E-2</v>
      </c>
      <c r="E1516" s="2">
        <f>MACD!F1516</f>
        <v>-1.591898047184049E-2</v>
      </c>
      <c r="F1516" s="2">
        <f>'Moving Avg'!D1516</f>
        <v>0.46799999999999997</v>
      </c>
      <c r="G1516" s="2">
        <f>'Moving Avg'!F1516</f>
        <v>0.43950000000000006</v>
      </c>
      <c r="H1516" s="2">
        <f>'Moving Avg'!G1516</f>
        <v>0.40439999999999993</v>
      </c>
      <c r="I1516" s="2">
        <f>'Moving Avg'!H1516</f>
        <v>0.43919999999999981</v>
      </c>
      <c r="J1516" s="5" t="str">
        <f>OBV!F1516</f>
        <v>BULLISH</v>
      </c>
      <c r="K1516" s="5" t="str">
        <f>OBV!G1516</f>
        <v>WEAK</v>
      </c>
      <c r="L1516" s="5" t="str">
        <f>OBV!H1516</f>
        <v>CONFIRMED BULLISH</v>
      </c>
      <c r="M1516" s="7">
        <f t="shared" si="230"/>
        <v>0</v>
      </c>
      <c r="N1516" s="7">
        <f t="shared" si="231"/>
        <v>45</v>
      </c>
      <c r="O1516" s="7">
        <f t="shared" si="232"/>
        <v>50</v>
      </c>
      <c r="P1516" s="7">
        <f t="shared" si="233"/>
        <v>67</v>
      </c>
      <c r="Q1516" s="8">
        <f t="shared" si="234"/>
        <v>33.299999999999997</v>
      </c>
      <c r="R1516" s="8">
        <f t="shared" si="235"/>
        <v>43.25</v>
      </c>
      <c r="S1516" s="8">
        <f t="shared" si="236"/>
        <v>49.400000000000006</v>
      </c>
      <c r="T1516" s="8">
        <f t="shared" si="237"/>
        <v>40.5</v>
      </c>
      <c r="U1516" s="7">
        <f t="shared" si="238"/>
        <v>41.983333333333334</v>
      </c>
      <c r="V1516" s="7">
        <f t="shared" si="239"/>
        <v>41.612499999999997</v>
      </c>
    </row>
    <row r="1517" spans="1:22" ht="13.5" x14ac:dyDescent="0.25">
      <c r="A1517" s="3">
        <f>RSI!A1517</f>
        <v>44524</v>
      </c>
      <c r="B1517" s="2">
        <f>RSI!B1517</f>
        <v>0.46</v>
      </c>
      <c r="C1517" s="2">
        <f>RSI!I1517</f>
        <v>74.10818720779892</v>
      </c>
      <c r="D1517" s="2">
        <f>MACD!E1517</f>
        <v>-1.6247259482208787E-2</v>
      </c>
      <c r="E1517" s="2">
        <f>MACD!F1517</f>
        <v>-1.5984636273914148E-2</v>
      </c>
      <c r="F1517" s="2">
        <f>'Moving Avg'!D1517</f>
        <v>0.46799999999999997</v>
      </c>
      <c r="G1517" s="2">
        <f>'Moving Avg'!F1517</f>
        <v>0.44200000000000006</v>
      </c>
      <c r="H1517" s="2">
        <f>'Moving Avg'!G1517</f>
        <v>0.40559999999999996</v>
      </c>
      <c r="I1517" s="2">
        <f>'Moving Avg'!H1517</f>
        <v>0.4387999999999998</v>
      </c>
      <c r="J1517" s="5" t="str">
        <f>OBV!F1517</f>
        <v>BULLISH</v>
      </c>
      <c r="K1517" s="5" t="str">
        <f>OBV!G1517</f>
        <v>NEUTRAL</v>
      </c>
      <c r="L1517" s="5" t="str">
        <f>OBV!H1517</f>
        <v>NEUTRAL</v>
      </c>
      <c r="M1517" s="7">
        <f t="shared" si="230"/>
        <v>0</v>
      </c>
      <c r="N1517" s="7">
        <f t="shared" si="231"/>
        <v>45</v>
      </c>
      <c r="O1517" s="7">
        <f t="shared" si="232"/>
        <v>50</v>
      </c>
      <c r="P1517" s="7">
        <f t="shared" si="233"/>
        <v>49.5</v>
      </c>
      <c r="Q1517" s="8">
        <f t="shared" si="234"/>
        <v>30.675000000000001</v>
      </c>
      <c r="R1517" s="8">
        <f t="shared" si="235"/>
        <v>38.875</v>
      </c>
      <c r="S1517" s="8">
        <f t="shared" si="236"/>
        <v>41.525000000000006</v>
      </c>
      <c r="T1517" s="8">
        <f t="shared" si="237"/>
        <v>36.125</v>
      </c>
      <c r="U1517" s="7">
        <f t="shared" si="238"/>
        <v>37.024999999999999</v>
      </c>
      <c r="V1517" s="7">
        <f t="shared" si="239"/>
        <v>36.799999999999997</v>
      </c>
    </row>
    <row r="1518" spans="1:22" ht="13.5" x14ac:dyDescent="0.25">
      <c r="A1518" s="3">
        <f>RSI!A1518</f>
        <v>44525</v>
      </c>
      <c r="B1518" s="2">
        <f>RSI!B1518</f>
        <v>0.46</v>
      </c>
      <c r="C1518" s="2">
        <f>RSI!I1518</f>
        <v>74.10818720779892</v>
      </c>
      <c r="D1518" s="2">
        <f>MACD!E1518</f>
        <v>-1.4886083658652127E-2</v>
      </c>
      <c r="E1518" s="2">
        <f>MACD!F1518</f>
        <v>-1.5764925750861747E-2</v>
      </c>
      <c r="F1518" s="2">
        <f>'Moving Avg'!D1518</f>
        <v>0.46600000000000003</v>
      </c>
      <c r="G1518" s="2">
        <f>'Moving Avg'!F1518</f>
        <v>0.44400000000000006</v>
      </c>
      <c r="H1518" s="2">
        <f>'Moving Avg'!G1518</f>
        <v>0.40699999999999997</v>
      </c>
      <c r="I1518" s="2">
        <f>'Moving Avg'!H1518</f>
        <v>0.43849999999999978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0</v>
      </c>
      <c r="N1518" s="7">
        <f t="shared" si="231"/>
        <v>0</v>
      </c>
      <c r="O1518" s="7">
        <f t="shared" si="232"/>
        <v>50</v>
      </c>
      <c r="P1518" s="7">
        <f t="shared" si="233"/>
        <v>16.5</v>
      </c>
      <c r="Q1518" s="8">
        <f t="shared" si="234"/>
        <v>9.9749999999999996</v>
      </c>
      <c r="R1518" s="8">
        <f t="shared" si="235"/>
        <v>21.625</v>
      </c>
      <c r="S1518" s="8">
        <f t="shared" si="236"/>
        <v>19.925000000000001</v>
      </c>
      <c r="T1518" s="8">
        <f t="shared" si="237"/>
        <v>16.625</v>
      </c>
      <c r="U1518" s="7">
        <f t="shared" si="238"/>
        <v>17.175000000000001</v>
      </c>
      <c r="V1518" s="7">
        <f t="shared" si="239"/>
        <v>17.037500000000001</v>
      </c>
    </row>
    <row r="1519" spans="1:22" ht="13.5" x14ac:dyDescent="0.25">
      <c r="A1519" s="3">
        <f>RSI!A1519</f>
        <v>44526</v>
      </c>
      <c r="B1519" s="2">
        <f>RSI!B1519</f>
        <v>0.46</v>
      </c>
      <c r="C1519" s="2">
        <f>RSI!I1519</f>
        <v>74.10818720779892</v>
      </c>
      <c r="D1519" s="2">
        <f>MACD!E1519</f>
        <v>-1.233945207428544E-2</v>
      </c>
      <c r="E1519" s="2">
        <f>MACD!F1519</f>
        <v>-1.5079831015546486E-2</v>
      </c>
      <c r="F1519" s="2">
        <f>'Moving Avg'!D1519</f>
        <v>0.46399999999999997</v>
      </c>
      <c r="G1519" s="2">
        <f>'Moving Avg'!F1519</f>
        <v>0.44600000000000006</v>
      </c>
      <c r="H1519" s="2">
        <f>'Moving Avg'!G1519</f>
        <v>0.40839999999999999</v>
      </c>
      <c r="I1519" s="2">
        <f>'Moving Avg'!H1519</f>
        <v>0.43829999999999986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  <c r="M1519" s="7">
        <f t="shared" si="230"/>
        <v>0</v>
      </c>
      <c r="N1519" s="7">
        <f t="shared" si="231"/>
        <v>0</v>
      </c>
      <c r="O1519" s="7">
        <f t="shared" si="232"/>
        <v>50</v>
      </c>
      <c r="P1519" s="7">
        <f t="shared" si="233"/>
        <v>16.5</v>
      </c>
      <c r="Q1519" s="8">
        <f t="shared" si="234"/>
        <v>9.9749999999999996</v>
      </c>
      <c r="R1519" s="8">
        <f t="shared" si="235"/>
        <v>21.625</v>
      </c>
      <c r="S1519" s="8">
        <f t="shared" si="236"/>
        <v>19.925000000000001</v>
      </c>
      <c r="T1519" s="8">
        <f t="shared" si="237"/>
        <v>16.625</v>
      </c>
      <c r="U1519" s="7">
        <f t="shared" si="238"/>
        <v>17.175000000000001</v>
      </c>
      <c r="V1519" s="7">
        <f t="shared" si="239"/>
        <v>17.037500000000001</v>
      </c>
    </row>
    <row r="1520" spans="1:22" ht="13.5" x14ac:dyDescent="0.25">
      <c r="A1520" s="3">
        <f>RSI!A1520</f>
        <v>44529</v>
      </c>
      <c r="B1520" s="2">
        <f>RSI!B1520</f>
        <v>0.46</v>
      </c>
      <c r="C1520" s="2">
        <f>RSI!I1520</f>
        <v>74.10818720779892</v>
      </c>
      <c r="D1520" s="2">
        <f>MACD!E1520</f>
        <v>-1.03175674760006E-2</v>
      </c>
      <c r="E1520" s="2">
        <f>MACD!F1520</f>
        <v>-1.4127378307637309E-2</v>
      </c>
      <c r="F1520" s="2">
        <f>'Moving Avg'!D1520</f>
        <v>0.46200000000000002</v>
      </c>
      <c r="G1520" s="2">
        <f>'Moving Avg'!F1520</f>
        <v>0.44800000000000006</v>
      </c>
      <c r="H1520" s="2">
        <f>'Moving Avg'!G1520</f>
        <v>0.40979999999999994</v>
      </c>
      <c r="I1520" s="2">
        <f>'Moving Avg'!H1520</f>
        <v>0.43809999999999988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  <c r="M1520" s="7">
        <f t="shared" si="230"/>
        <v>0</v>
      </c>
      <c r="N1520" s="7">
        <f t="shared" si="231"/>
        <v>0</v>
      </c>
      <c r="O1520" s="7">
        <f t="shared" si="232"/>
        <v>50</v>
      </c>
      <c r="P1520" s="7">
        <f t="shared" si="233"/>
        <v>16.5</v>
      </c>
      <c r="Q1520" s="8">
        <f t="shared" si="234"/>
        <v>9.9749999999999996</v>
      </c>
      <c r="R1520" s="8">
        <f t="shared" si="235"/>
        <v>21.625</v>
      </c>
      <c r="S1520" s="8">
        <f t="shared" si="236"/>
        <v>19.925000000000001</v>
      </c>
      <c r="T1520" s="8">
        <f t="shared" si="237"/>
        <v>16.625</v>
      </c>
      <c r="U1520" s="7">
        <f t="shared" si="238"/>
        <v>17.175000000000001</v>
      </c>
      <c r="V1520" s="7">
        <f t="shared" si="239"/>
        <v>17.037500000000001</v>
      </c>
    </row>
    <row r="1521" spans="1:22" ht="13.5" x14ac:dyDescent="0.25">
      <c r="A1521" s="3">
        <f>RSI!A1521</f>
        <v>44530</v>
      </c>
      <c r="B1521" s="2">
        <f>RSI!B1521</f>
        <v>0.46</v>
      </c>
      <c r="C1521" s="2">
        <f>RSI!I1521</f>
        <v>74.10818720779892</v>
      </c>
      <c r="D1521" s="2">
        <f>MACD!E1521</f>
        <v>-8.7298508536862718E-3</v>
      </c>
      <c r="E1521" s="2">
        <f>MACD!F1521</f>
        <v>-1.3047872816847102E-2</v>
      </c>
      <c r="F1521" s="2">
        <f>'Moving Avg'!D1521</f>
        <v>0.46000000000000008</v>
      </c>
      <c r="G1521" s="2">
        <f>'Moving Avg'!F1521</f>
        <v>0.45000000000000007</v>
      </c>
      <c r="H1521" s="2">
        <f>'Moving Avg'!G1521</f>
        <v>0.41139999999999993</v>
      </c>
      <c r="I1521" s="2">
        <f>'Moving Avg'!H1521</f>
        <v>0.43784999999999991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  <c r="M1521" s="7">
        <f t="shared" si="230"/>
        <v>0</v>
      </c>
      <c r="N1521" s="7">
        <f t="shared" si="231"/>
        <v>0</v>
      </c>
      <c r="O1521" s="7">
        <f t="shared" si="232"/>
        <v>50</v>
      </c>
      <c r="P1521" s="7">
        <f t="shared" si="233"/>
        <v>16.5</v>
      </c>
      <c r="Q1521" s="8">
        <f t="shared" si="234"/>
        <v>9.9749999999999996</v>
      </c>
      <c r="R1521" s="8">
        <f t="shared" si="235"/>
        <v>21.625</v>
      </c>
      <c r="S1521" s="8">
        <f t="shared" si="236"/>
        <v>19.925000000000001</v>
      </c>
      <c r="T1521" s="8">
        <f t="shared" si="237"/>
        <v>16.625</v>
      </c>
      <c r="U1521" s="7">
        <f t="shared" si="238"/>
        <v>17.175000000000001</v>
      </c>
      <c r="V1521" s="7">
        <f t="shared" si="239"/>
        <v>17.037500000000001</v>
      </c>
    </row>
    <row r="1522" spans="1:22" ht="13.5" x14ac:dyDescent="0.25">
      <c r="A1522" s="3">
        <f>RSI!A1522</f>
        <v>44531</v>
      </c>
      <c r="B1522" s="2">
        <f>RSI!B1522</f>
        <v>0.46</v>
      </c>
      <c r="C1522" s="2">
        <f>RSI!I1522</f>
        <v>74.10818720779892</v>
      </c>
      <c r="D1522" s="2">
        <f>MACD!E1522</f>
        <v>-5.9619264247655623E-3</v>
      </c>
      <c r="E1522" s="2">
        <f>MACD!F1522</f>
        <v>-1.1630683538430794E-2</v>
      </c>
      <c r="F1522" s="2">
        <f>'Moving Avg'!D1522</f>
        <v>0.46000000000000008</v>
      </c>
      <c r="G1522" s="2">
        <f>'Moving Avg'!F1522</f>
        <v>0.45200000000000007</v>
      </c>
      <c r="H1522" s="2">
        <f>'Moving Avg'!G1522</f>
        <v>0.41299999999999998</v>
      </c>
      <c r="I1522" s="2">
        <f>'Moving Avg'!H1522</f>
        <v>0.43744999999999989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  <c r="M1522" s="7">
        <f t="shared" si="230"/>
        <v>0</v>
      </c>
      <c r="N1522" s="7">
        <f t="shared" si="231"/>
        <v>0</v>
      </c>
      <c r="O1522" s="7">
        <f t="shared" si="232"/>
        <v>50</v>
      </c>
      <c r="P1522" s="7">
        <f t="shared" si="233"/>
        <v>33</v>
      </c>
      <c r="Q1522" s="8">
        <f t="shared" si="234"/>
        <v>12.45</v>
      </c>
      <c r="R1522" s="8">
        <f t="shared" si="235"/>
        <v>25.75</v>
      </c>
      <c r="S1522" s="8">
        <f t="shared" si="236"/>
        <v>27.35</v>
      </c>
      <c r="T1522" s="8">
        <f t="shared" si="237"/>
        <v>20.75</v>
      </c>
      <c r="U1522" s="7">
        <f t="shared" si="238"/>
        <v>21.850000000000005</v>
      </c>
      <c r="V1522" s="7">
        <f t="shared" si="239"/>
        <v>21.575000000000003</v>
      </c>
    </row>
    <row r="1523" spans="1:22" ht="13.5" x14ac:dyDescent="0.25">
      <c r="A1523" s="3">
        <f>RSI!A1523</f>
        <v>44532</v>
      </c>
      <c r="B1523" s="2">
        <f>RSI!B1523</f>
        <v>0.44</v>
      </c>
      <c r="C1523" s="2">
        <f>RSI!I1523</f>
        <v>47.753476882012755</v>
      </c>
      <c r="D1523" s="2">
        <f>MACD!E1523</f>
        <v>-7.0543946279327807E-4</v>
      </c>
      <c r="E1523" s="2">
        <f>MACD!F1523</f>
        <v>-9.4456347233032902E-3</v>
      </c>
      <c r="F1523" s="2">
        <f>'Moving Avg'!D1523</f>
        <v>0.45600000000000007</v>
      </c>
      <c r="G1523" s="2">
        <f>'Moving Avg'!F1523</f>
        <v>0.45250000000000001</v>
      </c>
      <c r="H1523" s="2">
        <f>'Moving Avg'!G1523</f>
        <v>0.41420000000000001</v>
      </c>
      <c r="I1523" s="2">
        <f>'Moving Avg'!H1523</f>
        <v>0.43689999999999984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16.5</v>
      </c>
      <c r="Q1523" s="8">
        <f t="shared" si="234"/>
        <v>18.725000000000001</v>
      </c>
      <c r="R1523" s="8">
        <f t="shared" si="235"/>
        <v>26.625</v>
      </c>
      <c r="S1523" s="8">
        <f t="shared" si="236"/>
        <v>23.675000000000001</v>
      </c>
      <c r="T1523" s="8">
        <f t="shared" si="237"/>
        <v>22.875</v>
      </c>
      <c r="U1523" s="7">
        <f t="shared" si="238"/>
        <v>23.008333333333336</v>
      </c>
      <c r="V1523" s="7">
        <f t="shared" si="239"/>
        <v>22.975000000000001</v>
      </c>
    </row>
    <row r="1524" spans="1:22" ht="13.5" x14ac:dyDescent="0.25">
      <c r="A1524" s="3">
        <f>RSI!A1524</f>
        <v>44533</v>
      </c>
      <c r="B1524" s="2">
        <f>RSI!B1524</f>
        <v>0.43</v>
      </c>
      <c r="C1524" s="2">
        <f>RSI!I1524</f>
        <v>40.07877990684004</v>
      </c>
      <c r="D1524" s="2">
        <f>MACD!E1524</f>
        <v>4.503551056846411E-3</v>
      </c>
      <c r="E1524" s="2">
        <f>MACD!F1524</f>
        <v>-6.6557975672733504E-3</v>
      </c>
      <c r="F1524" s="2">
        <f>'Moving Avg'!D1524</f>
        <v>0.45</v>
      </c>
      <c r="G1524" s="2">
        <f>'Moving Avg'!F1524</f>
        <v>0.45249999999999996</v>
      </c>
      <c r="H1524" s="2">
        <f>'Moving Avg'!G1524</f>
        <v>0.41520000000000001</v>
      </c>
      <c r="I1524" s="2">
        <f>'Moving Avg'!H1524</f>
        <v>0.43639999999999984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16.5</v>
      </c>
      <c r="Q1524" s="8">
        <f t="shared" si="234"/>
        <v>18.725000000000001</v>
      </c>
      <c r="R1524" s="8">
        <f t="shared" si="235"/>
        <v>26.625</v>
      </c>
      <c r="S1524" s="8">
        <f t="shared" si="236"/>
        <v>23.675000000000001</v>
      </c>
      <c r="T1524" s="8">
        <f t="shared" si="237"/>
        <v>22.875</v>
      </c>
      <c r="U1524" s="7">
        <f t="shared" si="238"/>
        <v>23.008333333333336</v>
      </c>
      <c r="V1524" s="7">
        <f t="shared" si="239"/>
        <v>22.975000000000001</v>
      </c>
    </row>
    <row r="1525" spans="1:22" ht="13.5" x14ac:dyDescent="0.25">
      <c r="A1525" s="3">
        <f>RSI!A1525</f>
        <v>44536</v>
      </c>
      <c r="B1525" s="2">
        <f>RSI!B1525</f>
        <v>0.43</v>
      </c>
      <c r="C1525" s="2">
        <f>RSI!I1525</f>
        <v>40.07877990684004</v>
      </c>
      <c r="D1525" s="2">
        <f>MACD!E1525</f>
        <v>8.9891869220132259E-3</v>
      </c>
      <c r="E1525" s="2">
        <f>MACD!F1525</f>
        <v>-3.5268006694160357E-3</v>
      </c>
      <c r="F1525" s="2">
        <f>'Moving Avg'!D1525</f>
        <v>0.44400000000000006</v>
      </c>
      <c r="G1525" s="2">
        <f>'Moving Avg'!F1525</f>
        <v>0.45249999999999996</v>
      </c>
      <c r="H1525" s="2">
        <f>'Moving Avg'!G1525</f>
        <v>0.41600000000000004</v>
      </c>
      <c r="I1525" s="2">
        <f>'Moving Avg'!H1525</f>
        <v>0.4358999999999999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50</v>
      </c>
      <c r="P1525" s="7">
        <f t="shared" si="233"/>
        <v>16.5</v>
      </c>
      <c r="Q1525" s="8">
        <f t="shared" si="234"/>
        <v>18.725000000000001</v>
      </c>
      <c r="R1525" s="8">
        <f t="shared" si="235"/>
        <v>26.625</v>
      </c>
      <c r="S1525" s="8">
        <f t="shared" si="236"/>
        <v>23.675000000000001</v>
      </c>
      <c r="T1525" s="8">
        <f t="shared" si="237"/>
        <v>22.875</v>
      </c>
      <c r="U1525" s="7">
        <f t="shared" si="238"/>
        <v>23.008333333333336</v>
      </c>
      <c r="V1525" s="7">
        <f t="shared" si="239"/>
        <v>22.975000000000001</v>
      </c>
    </row>
    <row r="1526" spans="1:22" ht="13.5" x14ac:dyDescent="0.25">
      <c r="A1526" s="3">
        <f>RSI!A1526</f>
        <v>44537</v>
      </c>
      <c r="B1526" s="2">
        <f>RSI!B1526</f>
        <v>0.43</v>
      </c>
      <c r="C1526" s="2">
        <f>RSI!I1526</f>
        <v>40.07877990684004</v>
      </c>
      <c r="D1526" s="2">
        <f>MACD!E1526</f>
        <v>1.2856973575098185E-2</v>
      </c>
      <c r="E1526" s="2">
        <f>MACD!F1526</f>
        <v>-2.5004582051319163E-4</v>
      </c>
      <c r="F1526" s="2">
        <f>'Moving Avg'!D1526</f>
        <v>0.438</v>
      </c>
      <c r="G1526" s="2">
        <f>'Moving Avg'!F1526</f>
        <v>0.45249999999999996</v>
      </c>
      <c r="H1526" s="2">
        <f>'Moving Avg'!G1526</f>
        <v>0.41680000000000006</v>
      </c>
      <c r="I1526" s="2">
        <f>'Moving Avg'!H1526</f>
        <v>0.43544999999999995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16.5</v>
      </c>
      <c r="Q1526" s="8">
        <f t="shared" si="234"/>
        <v>18.725000000000001</v>
      </c>
      <c r="R1526" s="8">
        <f t="shared" si="235"/>
        <v>26.625</v>
      </c>
      <c r="S1526" s="8">
        <f t="shared" si="236"/>
        <v>23.675000000000001</v>
      </c>
      <c r="T1526" s="8">
        <f t="shared" si="237"/>
        <v>22.875</v>
      </c>
      <c r="U1526" s="7">
        <f t="shared" si="238"/>
        <v>23.008333333333336</v>
      </c>
      <c r="V1526" s="7">
        <f t="shared" si="239"/>
        <v>22.975000000000001</v>
      </c>
    </row>
    <row r="1527" spans="1:22" ht="13.5" x14ac:dyDescent="0.25">
      <c r="A1527" s="3">
        <f>RSI!A1527</f>
        <v>44538</v>
      </c>
      <c r="B1527" s="2">
        <f>RSI!B1527</f>
        <v>0.43</v>
      </c>
      <c r="C1527" s="2">
        <f>RSI!I1527</f>
        <v>40.07877990684004</v>
      </c>
      <c r="D1527" s="2">
        <f>MACD!E1527</f>
        <v>1.4658151453440016E-2</v>
      </c>
      <c r="E1527" s="2">
        <f>MACD!F1527</f>
        <v>2.73159363427745E-3</v>
      </c>
      <c r="F1527" s="2">
        <f>'Moving Avg'!D1527</f>
        <v>0.43200000000000005</v>
      </c>
      <c r="G1527" s="2">
        <f>'Moving Avg'!F1527</f>
        <v>0.45249999999999996</v>
      </c>
      <c r="H1527" s="2">
        <f>'Moving Avg'!G1527</f>
        <v>0.41760000000000003</v>
      </c>
      <c r="I1527" s="2">
        <f>'Moving Avg'!H1527</f>
        <v>0.43505000000000005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0</v>
      </c>
      <c r="O1527" s="7">
        <f t="shared" si="232"/>
        <v>0</v>
      </c>
      <c r="P1527" s="7">
        <f t="shared" si="233"/>
        <v>16.5</v>
      </c>
      <c r="Q1527" s="8">
        <f t="shared" si="234"/>
        <v>11.225</v>
      </c>
      <c r="R1527" s="8">
        <f t="shared" si="235"/>
        <v>9.125</v>
      </c>
      <c r="S1527" s="8">
        <f t="shared" si="236"/>
        <v>11.175000000000001</v>
      </c>
      <c r="T1527" s="8">
        <f t="shared" si="237"/>
        <v>10.375</v>
      </c>
      <c r="U1527" s="7">
        <f t="shared" si="238"/>
        <v>10.508333333333335</v>
      </c>
      <c r="V1527" s="7">
        <f t="shared" si="239"/>
        <v>10.475000000000001</v>
      </c>
    </row>
    <row r="1528" spans="1:22" ht="13.5" x14ac:dyDescent="0.25">
      <c r="A1528" s="3">
        <f>RSI!A1528</f>
        <v>44539</v>
      </c>
      <c r="B1528" s="2">
        <f>RSI!B1528</f>
        <v>0.43</v>
      </c>
      <c r="C1528" s="2">
        <f>RSI!I1528</f>
        <v>40.07877990684004</v>
      </c>
      <c r="D1528" s="2">
        <f>MACD!E1528</f>
        <v>1.6244166583725517E-2</v>
      </c>
      <c r="E1528" s="2">
        <f>MACD!F1528</f>
        <v>5.4341082241670634E-3</v>
      </c>
      <c r="F1528" s="2">
        <f>'Moving Avg'!D1528</f>
        <v>0.43</v>
      </c>
      <c r="G1528" s="2">
        <f>'Moving Avg'!F1528</f>
        <v>0.45199999999999996</v>
      </c>
      <c r="H1528" s="2">
        <f>'Moving Avg'!G1528</f>
        <v>0.41860000000000008</v>
      </c>
      <c r="I1528" s="2">
        <f>'Moving Avg'!H1528</f>
        <v>0.43475000000000014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0</v>
      </c>
      <c r="O1528" s="7">
        <f t="shared" si="232"/>
        <v>0</v>
      </c>
      <c r="P1528" s="7">
        <f t="shared" si="233"/>
        <v>16.5</v>
      </c>
      <c r="Q1528" s="8">
        <f t="shared" si="234"/>
        <v>11.225</v>
      </c>
      <c r="R1528" s="8">
        <f t="shared" si="235"/>
        <v>9.125</v>
      </c>
      <c r="S1528" s="8">
        <f t="shared" si="236"/>
        <v>11.175000000000001</v>
      </c>
      <c r="T1528" s="8">
        <f t="shared" si="237"/>
        <v>10.375</v>
      </c>
      <c r="U1528" s="7">
        <f t="shared" si="238"/>
        <v>10.508333333333335</v>
      </c>
      <c r="V1528" s="7">
        <f t="shared" si="239"/>
        <v>10.475000000000001</v>
      </c>
    </row>
    <row r="1529" spans="1:22" ht="13.5" x14ac:dyDescent="0.25">
      <c r="A1529" s="3">
        <f>RSI!A1529</f>
        <v>44540</v>
      </c>
      <c r="B1529" s="2">
        <f>RSI!B1529</f>
        <v>0.43</v>
      </c>
      <c r="C1529" s="2">
        <f>RSI!I1529</f>
        <v>40.07877990684004</v>
      </c>
      <c r="D1529" s="2">
        <f>MACD!E1529</f>
        <v>1.7643532664903983E-2</v>
      </c>
      <c r="E1529" s="2">
        <f>MACD!F1529</f>
        <v>7.8759931123144472E-3</v>
      </c>
      <c r="F1529" s="2">
        <f>'Moving Avg'!D1529</f>
        <v>0.43</v>
      </c>
      <c r="G1529" s="2">
        <f>'Moving Avg'!F1529</f>
        <v>0.4509999999999999</v>
      </c>
      <c r="H1529" s="2">
        <f>'Moving Avg'!G1529</f>
        <v>0.41960000000000008</v>
      </c>
      <c r="I1529" s="2">
        <f>'Moving Avg'!H1529</f>
        <v>0.43445000000000022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0</v>
      </c>
      <c r="O1529" s="7">
        <f t="shared" si="232"/>
        <v>0</v>
      </c>
      <c r="P1529" s="7">
        <f t="shared" si="233"/>
        <v>33</v>
      </c>
      <c r="Q1529" s="8">
        <f t="shared" si="234"/>
        <v>13.7</v>
      </c>
      <c r="R1529" s="8">
        <f t="shared" si="235"/>
        <v>13.25</v>
      </c>
      <c r="S1529" s="8">
        <f t="shared" si="236"/>
        <v>18.600000000000001</v>
      </c>
      <c r="T1529" s="8">
        <f t="shared" si="237"/>
        <v>14.5</v>
      </c>
      <c r="U1529" s="7">
        <f t="shared" si="238"/>
        <v>15.183333333333332</v>
      </c>
      <c r="V1529" s="7">
        <f t="shared" si="239"/>
        <v>15.012499999999999</v>
      </c>
    </row>
    <row r="1530" spans="1:22" ht="13.5" x14ac:dyDescent="0.25">
      <c r="A1530" s="3">
        <f>RSI!A1530</f>
        <v>44543</v>
      </c>
      <c r="B1530" s="2">
        <f>RSI!B1530</f>
        <v>0.43</v>
      </c>
      <c r="C1530" s="2">
        <f>RSI!I1530</f>
        <v>40.07877990684004</v>
      </c>
      <c r="D1530" s="2">
        <f>MACD!E1530</f>
        <v>1.8880716544289911E-2</v>
      </c>
      <c r="E1530" s="2">
        <f>MACD!F1530</f>
        <v>1.0076937798709541E-2</v>
      </c>
      <c r="F1530" s="2">
        <f>'Moving Avg'!D1530</f>
        <v>0.43</v>
      </c>
      <c r="G1530" s="2">
        <f>'Moving Avg'!F1530</f>
        <v>0.4499999999999999</v>
      </c>
      <c r="H1530" s="2">
        <f>'Moving Avg'!G1530</f>
        <v>0.42060000000000003</v>
      </c>
      <c r="I1530" s="2">
        <f>'Moving Avg'!H1530</f>
        <v>0.43415000000000026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25</v>
      </c>
      <c r="N1530" s="7">
        <f t="shared" si="231"/>
        <v>0</v>
      </c>
      <c r="O1530" s="7">
        <f t="shared" si="232"/>
        <v>0</v>
      </c>
      <c r="P1530" s="7">
        <f t="shared" si="233"/>
        <v>33</v>
      </c>
      <c r="Q1530" s="8">
        <f t="shared" si="234"/>
        <v>13.7</v>
      </c>
      <c r="R1530" s="8">
        <f t="shared" si="235"/>
        <v>13.25</v>
      </c>
      <c r="S1530" s="8">
        <f t="shared" si="236"/>
        <v>18.600000000000001</v>
      </c>
      <c r="T1530" s="8">
        <f t="shared" si="237"/>
        <v>14.5</v>
      </c>
      <c r="U1530" s="7">
        <f t="shared" si="238"/>
        <v>15.183333333333332</v>
      </c>
      <c r="V1530" s="7">
        <f t="shared" si="239"/>
        <v>15.012499999999999</v>
      </c>
    </row>
    <row r="1531" spans="1:22" ht="13.5" x14ac:dyDescent="0.25">
      <c r="A1531" s="3">
        <f>RSI!A1531</f>
        <v>44544</v>
      </c>
      <c r="B1531" s="2">
        <f>RSI!B1531</f>
        <v>0.43</v>
      </c>
      <c r="C1531" s="2">
        <f>RSI!I1531</f>
        <v>40.07877990684004</v>
      </c>
      <c r="D1531" s="2">
        <f>MACD!E1531</f>
        <v>1.9976735634472165E-2</v>
      </c>
      <c r="E1531" s="2">
        <f>MACD!F1531</f>
        <v>1.2056897365862067E-2</v>
      </c>
      <c r="F1531" s="2">
        <f>'Moving Avg'!D1531</f>
        <v>0.43</v>
      </c>
      <c r="G1531" s="2">
        <f>'Moving Avg'!F1531</f>
        <v>0.44899999999999995</v>
      </c>
      <c r="H1531" s="2">
        <f>'Moving Avg'!G1531</f>
        <v>0.42180000000000006</v>
      </c>
      <c r="I1531" s="2">
        <f>'Moving Avg'!H1531</f>
        <v>0.43385000000000029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25</v>
      </c>
      <c r="N1531" s="7">
        <f t="shared" si="231"/>
        <v>0</v>
      </c>
      <c r="O1531" s="7">
        <f t="shared" si="232"/>
        <v>0</v>
      </c>
      <c r="P1531" s="7">
        <f t="shared" si="233"/>
        <v>33</v>
      </c>
      <c r="Q1531" s="8">
        <f t="shared" si="234"/>
        <v>13.7</v>
      </c>
      <c r="R1531" s="8">
        <f t="shared" si="235"/>
        <v>13.25</v>
      </c>
      <c r="S1531" s="8">
        <f t="shared" si="236"/>
        <v>18.600000000000001</v>
      </c>
      <c r="T1531" s="8">
        <f t="shared" si="237"/>
        <v>14.5</v>
      </c>
      <c r="U1531" s="7">
        <f t="shared" si="238"/>
        <v>15.183333333333332</v>
      </c>
      <c r="V1531" s="7">
        <f t="shared" si="239"/>
        <v>15.012499999999999</v>
      </c>
    </row>
    <row r="1532" spans="1:22" ht="13.5" x14ac:dyDescent="0.25">
      <c r="A1532" s="3">
        <f>RSI!A1532</f>
        <v>44545</v>
      </c>
      <c r="B1532" s="2">
        <f>RSI!B1532</f>
        <v>0.44</v>
      </c>
      <c r="C1532" s="2">
        <f>RSI!I1532</f>
        <v>53.576768927411123</v>
      </c>
      <c r="D1532" s="2">
        <f>MACD!E1532</f>
        <v>2.020892454405121E-2</v>
      </c>
      <c r="E1532" s="2">
        <f>MACD!F1532</f>
        <v>1.3687302801499896E-2</v>
      </c>
      <c r="F1532" s="2">
        <f>'Moving Avg'!D1532</f>
        <v>0.43200000000000005</v>
      </c>
      <c r="G1532" s="2">
        <f>'Moving Avg'!F1532</f>
        <v>0.44799999999999984</v>
      </c>
      <c r="H1532" s="2">
        <f>'Moving Avg'!G1532</f>
        <v>0.42320000000000008</v>
      </c>
      <c r="I1532" s="2">
        <f>'Moving Avg'!H1532</f>
        <v>0.43370000000000031</v>
      </c>
      <c r="J1532" s="5" t="str">
        <f>OBV!F1532</f>
        <v>BULLISH</v>
      </c>
      <c r="K1532" s="5" t="str">
        <f>OBV!G1532</f>
        <v>WEAK</v>
      </c>
      <c r="L1532" s="5" t="str">
        <f>OBV!H1532</f>
        <v>CONFIRMED BULLISH</v>
      </c>
      <c r="M1532" s="7">
        <f t="shared" si="230"/>
        <v>25</v>
      </c>
      <c r="N1532" s="7">
        <f t="shared" si="231"/>
        <v>0</v>
      </c>
      <c r="O1532" s="7">
        <f t="shared" si="232"/>
        <v>0</v>
      </c>
      <c r="P1532" s="7">
        <f t="shared" si="233"/>
        <v>67</v>
      </c>
      <c r="Q1532" s="8">
        <f t="shared" si="234"/>
        <v>18.799999999999997</v>
      </c>
      <c r="R1532" s="8">
        <f t="shared" si="235"/>
        <v>21.75</v>
      </c>
      <c r="S1532" s="8">
        <f t="shared" si="236"/>
        <v>33.900000000000006</v>
      </c>
      <c r="T1532" s="8">
        <f t="shared" si="237"/>
        <v>23</v>
      </c>
      <c r="U1532" s="7">
        <f t="shared" si="238"/>
        <v>24.816666666666666</v>
      </c>
      <c r="V1532" s="7">
        <f t="shared" si="239"/>
        <v>24.362500000000001</v>
      </c>
    </row>
    <row r="1533" spans="1:22" ht="13.5" x14ac:dyDescent="0.25">
      <c r="A1533" s="3">
        <f>RSI!A1533</f>
        <v>44546</v>
      </c>
      <c r="B1533" s="2">
        <f>RSI!B1533</f>
        <v>0.45</v>
      </c>
      <c r="C1533" s="2">
        <f>RSI!I1533</f>
        <v>62.63994828976292</v>
      </c>
      <c r="D1533" s="2">
        <f>MACD!E1533</f>
        <v>1.6570794207749318E-2</v>
      </c>
      <c r="E1533" s="2">
        <f>MACD!F1533</f>
        <v>1.4264001082749781E-2</v>
      </c>
      <c r="F1533" s="2">
        <f>'Moving Avg'!D1533</f>
        <v>0.43600000000000005</v>
      </c>
      <c r="G1533" s="2">
        <f>'Moving Avg'!F1533</f>
        <v>0.4469999999999999</v>
      </c>
      <c r="H1533" s="2">
        <f>'Moving Avg'!G1533</f>
        <v>0.42480000000000007</v>
      </c>
      <c r="I1533" s="2">
        <f>'Moving Avg'!H1533</f>
        <v>0.43350000000000044</v>
      </c>
      <c r="J1533" s="5" t="str">
        <f>OBV!F1533</f>
        <v>BULLISH</v>
      </c>
      <c r="K1533" s="5" t="str">
        <f>OBV!G1533</f>
        <v>WEAK</v>
      </c>
      <c r="L1533" s="5" t="str">
        <f>OBV!H1533</f>
        <v>CONFIRMED BULLISH</v>
      </c>
      <c r="M1533" s="7">
        <f t="shared" si="230"/>
        <v>25</v>
      </c>
      <c r="N1533" s="7">
        <f t="shared" si="231"/>
        <v>0</v>
      </c>
      <c r="O1533" s="7">
        <f t="shared" si="232"/>
        <v>50</v>
      </c>
      <c r="P1533" s="7">
        <f t="shared" si="233"/>
        <v>67</v>
      </c>
      <c r="Q1533" s="8">
        <f t="shared" si="234"/>
        <v>26.299999999999997</v>
      </c>
      <c r="R1533" s="8">
        <f t="shared" si="235"/>
        <v>39.25</v>
      </c>
      <c r="S1533" s="8">
        <f t="shared" si="236"/>
        <v>46.400000000000006</v>
      </c>
      <c r="T1533" s="8">
        <f t="shared" si="237"/>
        <v>35.5</v>
      </c>
      <c r="U1533" s="7">
        <f t="shared" si="238"/>
        <v>37.31666666666667</v>
      </c>
      <c r="V1533" s="7">
        <f t="shared" si="239"/>
        <v>36.862499999999997</v>
      </c>
    </row>
    <row r="1534" spans="1:22" ht="13.5" x14ac:dyDescent="0.25">
      <c r="A1534" s="3">
        <f>RSI!A1534</f>
        <v>44550</v>
      </c>
      <c r="B1534" s="2">
        <f>RSI!B1534</f>
        <v>0.44</v>
      </c>
      <c r="C1534" s="2">
        <f>RSI!I1534</f>
        <v>51.757985042947702</v>
      </c>
      <c r="D1534" s="2">
        <f>MACD!E1534</f>
        <v>1.2619885320814817E-2</v>
      </c>
      <c r="E1534" s="2">
        <f>MACD!F1534</f>
        <v>1.3935177930362789E-2</v>
      </c>
      <c r="F1534" s="2">
        <f>'Moving Avg'!D1534</f>
        <v>0.438</v>
      </c>
      <c r="G1534" s="2">
        <f>'Moving Avg'!F1534</f>
        <v>0.44549999999999984</v>
      </c>
      <c r="H1534" s="2">
        <f>'Moving Avg'!G1534</f>
        <v>0.4260000000000001</v>
      </c>
      <c r="I1534" s="2">
        <f>'Moving Avg'!H1534</f>
        <v>0.43325000000000036</v>
      </c>
      <c r="J1534" s="5" t="str">
        <f>OBV!F1534</f>
        <v>BULLISH</v>
      </c>
      <c r="K1534" s="5" t="str">
        <f>OBV!G1534</f>
        <v>WEAK</v>
      </c>
      <c r="L1534" s="5" t="str">
        <f>OBV!H1534</f>
        <v>CONFIRMED BULLISH</v>
      </c>
      <c r="M1534" s="7">
        <f t="shared" si="230"/>
        <v>25</v>
      </c>
      <c r="N1534" s="7">
        <f t="shared" si="231"/>
        <v>45</v>
      </c>
      <c r="O1534" s="7">
        <f t="shared" si="232"/>
        <v>50</v>
      </c>
      <c r="P1534" s="7">
        <f t="shared" si="233"/>
        <v>67</v>
      </c>
      <c r="Q1534" s="8">
        <f t="shared" si="234"/>
        <v>42.05</v>
      </c>
      <c r="R1534" s="8">
        <f t="shared" si="235"/>
        <v>48.25</v>
      </c>
      <c r="S1534" s="8">
        <f t="shared" si="236"/>
        <v>53.150000000000006</v>
      </c>
      <c r="T1534" s="8">
        <f t="shared" si="237"/>
        <v>46.75</v>
      </c>
      <c r="U1534" s="7">
        <f t="shared" si="238"/>
        <v>47.816666666666663</v>
      </c>
      <c r="V1534" s="7">
        <f t="shared" si="239"/>
        <v>47.55</v>
      </c>
    </row>
    <row r="1535" spans="1:22" ht="13.5" x14ac:dyDescent="0.25">
      <c r="A1535" s="3">
        <f>RSI!A1535</f>
        <v>44551</v>
      </c>
      <c r="B1535" s="2">
        <f>RSI!B1535</f>
        <v>0.44</v>
      </c>
      <c r="C1535" s="2">
        <f>RSI!I1535</f>
        <v>51.757985042947702</v>
      </c>
      <c r="D1535" s="2">
        <f>MACD!E1535</f>
        <v>9.2666674142898309E-3</v>
      </c>
      <c r="E1535" s="2">
        <f>MACD!F1535</f>
        <v>1.3001475827148197E-2</v>
      </c>
      <c r="F1535" s="2">
        <f>'Moving Avg'!D1535</f>
        <v>0.44000000000000006</v>
      </c>
      <c r="G1535" s="2">
        <f>'Moving Avg'!F1535</f>
        <v>0.44399999999999984</v>
      </c>
      <c r="H1535" s="2">
        <f>'Moving Avg'!G1535</f>
        <v>0.42740000000000011</v>
      </c>
      <c r="I1535" s="2">
        <f>'Moving Avg'!H1535</f>
        <v>0.43300000000000033</v>
      </c>
      <c r="J1535" s="5" t="str">
        <f>OBV!F1535</f>
        <v>BULLISH</v>
      </c>
      <c r="K1535" s="5" t="str">
        <f>OBV!G1535</f>
        <v>WEAK</v>
      </c>
      <c r="L1535" s="5" t="str">
        <f>OBV!H1535</f>
        <v>CONFIRMED BULLISH</v>
      </c>
      <c r="M1535" s="7">
        <f t="shared" si="230"/>
        <v>25</v>
      </c>
      <c r="N1535" s="7">
        <f t="shared" si="231"/>
        <v>45</v>
      </c>
      <c r="O1535" s="7">
        <f t="shared" si="232"/>
        <v>50</v>
      </c>
      <c r="P1535" s="7">
        <f t="shared" si="233"/>
        <v>67</v>
      </c>
      <c r="Q1535" s="8">
        <f t="shared" si="234"/>
        <v>42.05</v>
      </c>
      <c r="R1535" s="8">
        <f t="shared" si="235"/>
        <v>48.25</v>
      </c>
      <c r="S1535" s="8">
        <f t="shared" si="236"/>
        <v>53.150000000000006</v>
      </c>
      <c r="T1535" s="8">
        <f t="shared" si="237"/>
        <v>46.75</v>
      </c>
      <c r="U1535" s="7">
        <f t="shared" si="238"/>
        <v>47.816666666666663</v>
      </c>
      <c r="V1535" s="7">
        <f t="shared" si="239"/>
        <v>47.55</v>
      </c>
    </row>
    <row r="1536" spans="1:22" ht="13.5" x14ac:dyDescent="0.25">
      <c r="A1536" s="3">
        <f>RSI!A1536</f>
        <v>44552</v>
      </c>
      <c r="B1536" s="2">
        <f>RSI!B1536</f>
        <v>0.44</v>
      </c>
      <c r="C1536" s="2">
        <f>RSI!I1536</f>
        <v>51.757985042947702</v>
      </c>
      <c r="D1536" s="2">
        <f>MACD!E1536</f>
        <v>6.4199392263937227E-3</v>
      </c>
      <c r="E1536" s="2">
        <f>MACD!F1536</f>
        <v>1.1685168506997303E-2</v>
      </c>
      <c r="F1536" s="2">
        <f>'Moving Avg'!D1536</f>
        <v>0.442</v>
      </c>
      <c r="G1536" s="2">
        <f>'Moving Avg'!F1536</f>
        <v>0.4425</v>
      </c>
      <c r="H1536" s="2">
        <f>'Moving Avg'!G1536</f>
        <v>0.42880000000000018</v>
      </c>
      <c r="I1536" s="2">
        <f>'Moving Avg'!H1536</f>
        <v>0.43265000000000031</v>
      </c>
      <c r="J1536" s="5" t="str">
        <f>OBV!F1536</f>
        <v>BULLISH</v>
      </c>
      <c r="K1536" s="5" t="str">
        <f>OBV!G1536</f>
        <v>WEAK</v>
      </c>
      <c r="L1536" s="5" t="str">
        <f>OBV!H1536</f>
        <v>CONFIRMED BULLISH</v>
      </c>
      <c r="M1536" s="7">
        <f t="shared" si="230"/>
        <v>25</v>
      </c>
      <c r="N1536" s="7">
        <f t="shared" si="231"/>
        <v>45</v>
      </c>
      <c r="O1536" s="7">
        <f t="shared" si="232"/>
        <v>50</v>
      </c>
      <c r="P1536" s="7">
        <f t="shared" si="233"/>
        <v>67</v>
      </c>
      <c r="Q1536" s="8">
        <f t="shared" si="234"/>
        <v>42.05</v>
      </c>
      <c r="R1536" s="8">
        <f t="shared" si="235"/>
        <v>48.25</v>
      </c>
      <c r="S1536" s="8">
        <f t="shared" si="236"/>
        <v>53.150000000000006</v>
      </c>
      <c r="T1536" s="8">
        <f t="shared" si="237"/>
        <v>46.75</v>
      </c>
      <c r="U1536" s="7">
        <f t="shared" si="238"/>
        <v>47.816666666666663</v>
      </c>
      <c r="V1536" s="7">
        <f t="shared" si="239"/>
        <v>47.55</v>
      </c>
    </row>
    <row r="1537" spans="1:22" ht="13.5" x14ac:dyDescent="0.25">
      <c r="A1537" s="3">
        <f>RSI!A1537</f>
        <v>44553</v>
      </c>
      <c r="B1537" s="2">
        <f>RSI!B1537</f>
        <v>0.44</v>
      </c>
      <c r="C1537" s="2">
        <f>RSI!I1537</f>
        <v>51.757985042947702</v>
      </c>
      <c r="D1537" s="2">
        <f>MACD!E1537</f>
        <v>4.0024748144934508E-3</v>
      </c>
      <c r="E1537" s="2">
        <f>MACD!F1537</f>
        <v>1.0148629768496533E-2</v>
      </c>
      <c r="F1537" s="2">
        <f>'Moving Avg'!D1537</f>
        <v>0.442</v>
      </c>
      <c r="G1537" s="2">
        <f>'Moving Avg'!F1537</f>
        <v>0.4415</v>
      </c>
      <c r="H1537" s="2">
        <f>'Moving Avg'!G1537</f>
        <v>0.43020000000000019</v>
      </c>
      <c r="I1537" s="2">
        <f>'Moving Avg'!H1537</f>
        <v>0.43230000000000035</v>
      </c>
      <c r="J1537" s="5" t="str">
        <f>OBV!F1537</f>
        <v>BEARISH</v>
      </c>
      <c r="K1537" s="5" t="str">
        <f>OBV!G1537</f>
        <v>NEUTRAL</v>
      </c>
      <c r="L1537" s="5" t="str">
        <f>OBV!H1537</f>
        <v>NEUTRAL</v>
      </c>
      <c r="M1537" s="7">
        <f t="shared" si="230"/>
        <v>25</v>
      </c>
      <c r="N1537" s="7">
        <f t="shared" si="231"/>
        <v>45</v>
      </c>
      <c r="O1537" s="7">
        <f t="shared" si="232"/>
        <v>50</v>
      </c>
      <c r="P1537" s="7">
        <f t="shared" si="233"/>
        <v>16.5</v>
      </c>
      <c r="Q1537" s="8">
        <f t="shared" si="234"/>
        <v>34.475000000000001</v>
      </c>
      <c r="R1537" s="8">
        <f t="shared" si="235"/>
        <v>35.625</v>
      </c>
      <c r="S1537" s="8">
        <f t="shared" si="236"/>
        <v>30.425000000000001</v>
      </c>
      <c r="T1537" s="8">
        <f t="shared" si="237"/>
        <v>34.125</v>
      </c>
      <c r="U1537" s="7">
        <f t="shared" si="238"/>
        <v>33.508333333333333</v>
      </c>
      <c r="V1537" s="7">
        <f t="shared" si="239"/>
        <v>33.662499999999994</v>
      </c>
    </row>
    <row r="1538" spans="1:22" ht="13.5" x14ac:dyDescent="0.25">
      <c r="A1538" s="3">
        <f>RSI!A1538</f>
        <v>44554</v>
      </c>
      <c r="B1538" s="2">
        <f>RSI!B1538</f>
        <v>0.43</v>
      </c>
      <c r="C1538" s="2">
        <f>RSI!I1538</f>
        <v>41.954634362818894</v>
      </c>
      <c r="D1538" s="2">
        <f>MACD!E1538</f>
        <v>2.689618368537483E-3</v>
      </c>
      <c r="E1538" s="2">
        <f>MACD!F1538</f>
        <v>8.6568274885047234E-3</v>
      </c>
      <c r="F1538" s="2">
        <f>'Moving Avg'!D1538</f>
        <v>0.438</v>
      </c>
      <c r="G1538" s="2">
        <f>'Moving Avg'!F1538</f>
        <v>0.44000000000000006</v>
      </c>
      <c r="H1538" s="2">
        <f>'Moving Avg'!G1538</f>
        <v>0.43140000000000017</v>
      </c>
      <c r="I1538" s="2">
        <f>'Moving Avg'!H1538</f>
        <v>0.43195000000000028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34.475000000000001</v>
      </c>
      <c r="R1538" s="8">
        <f t="shared" si="235"/>
        <v>35.625</v>
      </c>
      <c r="S1538" s="8">
        <f t="shared" si="236"/>
        <v>30.425000000000001</v>
      </c>
      <c r="T1538" s="8">
        <f t="shared" si="237"/>
        <v>34.125</v>
      </c>
      <c r="U1538" s="7">
        <f t="shared" si="238"/>
        <v>33.508333333333333</v>
      </c>
      <c r="V1538" s="7">
        <f t="shared" si="239"/>
        <v>33.662499999999994</v>
      </c>
    </row>
    <row r="1539" spans="1:22" ht="13.5" x14ac:dyDescent="0.25">
      <c r="A1539" s="3">
        <f>RSI!A1539</f>
        <v>44557</v>
      </c>
      <c r="B1539" s="2">
        <f>RSI!B1539</f>
        <v>0.43</v>
      </c>
      <c r="C1539" s="2">
        <f>RSI!I1539</f>
        <v>41.954634362818894</v>
      </c>
      <c r="D1539" s="2">
        <f>MACD!E1539</f>
        <v>1.6303762143721201E-3</v>
      </c>
      <c r="E1539" s="2">
        <f>MACD!F1539</f>
        <v>7.2515372336782033E-3</v>
      </c>
      <c r="F1539" s="2">
        <f>'Moving Avg'!D1539</f>
        <v>0.43600000000000005</v>
      </c>
      <c r="G1539" s="2">
        <f>'Moving Avg'!F1539</f>
        <v>0.43850000000000006</v>
      </c>
      <c r="H1539" s="2">
        <f>'Moving Avg'!G1539</f>
        <v>0.43240000000000017</v>
      </c>
      <c r="I1539" s="2">
        <f>'Moving Avg'!H1539</f>
        <v>0.43160000000000026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25</v>
      </c>
      <c r="N1539" s="7">
        <f t="shared" si="241"/>
        <v>45</v>
      </c>
      <c r="O1539" s="7">
        <f t="shared" si="242"/>
        <v>50</v>
      </c>
      <c r="P1539" s="7">
        <f t="shared" si="243"/>
        <v>16.5</v>
      </c>
      <c r="Q1539" s="8">
        <f t="shared" ref="Q1539:Q1602" si="244">0.35*M1539+N1539*0.35+O1539*0.15+P1539*0.15</f>
        <v>34.475000000000001</v>
      </c>
      <c r="R1539" s="8">
        <f t="shared" ref="R1539:R1602" si="245">M1539*0.2+N1539*0.2+O1539*0.35+P1539*0.25</f>
        <v>35.625</v>
      </c>
      <c r="S1539" s="8">
        <f t="shared" ref="S1539:S1602" si="246">M1539*0.15+N1539*0.15+O1539*0.25+P1539*0.45</f>
        <v>30.425000000000001</v>
      </c>
      <c r="T1539" s="8">
        <f t="shared" ref="T1539:T1602" si="247">0.25*SUM(M1539:P1539)</f>
        <v>34.125</v>
      </c>
      <c r="U1539" s="7">
        <f t="shared" ref="U1539:U1602" si="248">SUM(Q1539:S1539)/3</f>
        <v>33.508333333333333</v>
      </c>
      <c r="V1539" s="7">
        <f t="shared" ref="V1539:V1602" si="249">SUM(Q1539:T1539)/4</f>
        <v>33.662499999999994</v>
      </c>
    </row>
    <row r="1540" spans="1:22" ht="13.5" x14ac:dyDescent="0.25">
      <c r="A1540" s="3">
        <f>RSI!A1540</f>
        <v>44558</v>
      </c>
      <c r="B1540" s="2">
        <f>RSI!B1540</f>
        <v>0.43</v>
      </c>
      <c r="C1540" s="2">
        <f>RSI!I1540</f>
        <v>41.954634362818901</v>
      </c>
      <c r="D1540" s="2">
        <f>MACD!E1540</f>
        <v>7.819058518280797E-4</v>
      </c>
      <c r="E1540" s="2">
        <f>MACD!F1540</f>
        <v>5.9576109573081792E-3</v>
      </c>
      <c r="F1540" s="2">
        <f>'Moving Avg'!D1540</f>
        <v>0.434</v>
      </c>
      <c r="G1540" s="2">
        <f>'Moving Avg'!F1540</f>
        <v>0.43700000000000011</v>
      </c>
      <c r="H1540" s="2">
        <f>'Moving Avg'!G1540</f>
        <v>0.43360000000000021</v>
      </c>
      <c r="I1540" s="2">
        <f>'Moving Avg'!H1540</f>
        <v>0.4312500000000003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  <c r="M1540" s="7">
        <f t="shared" si="240"/>
        <v>25</v>
      </c>
      <c r="N1540" s="7">
        <f t="shared" si="241"/>
        <v>45</v>
      </c>
      <c r="O1540" s="7">
        <f t="shared" si="242"/>
        <v>50</v>
      </c>
      <c r="P1540" s="7">
        <f t="shared" si="243"/>
        <v>16.5</v>
      </c>
      <c r="Q1540" s="8">
        <f t="shared" si="244"/>
        <v>34.475000000000001</v>
      </c>
      <c r="R1540" s="8">
        <f t="shared" si="245"/>
        <v>35.625</v>
      </c>
      <c r="S1540" s="8">
        <f t="shared" si="246"/>
        <v>30.425000000000001</v>
      </c>
      <c r="T1540" s="8">
        <f t="shared" si="247"/>
        <v>34.125</v>
      </c>
      <c r="U1540" s="7">
        <f t="shared" si="248"/>
        <v>33.508333333333333</v>
      </c>
      <c r="V1540" s="7">
        <f t="shared" si="249"/>
        <v>33.662499999999994</v>
      </c>
    </row>
    <row r="1541" spans="1:22" ht="13.5" x14ac:dyDescent="0.25">
      <c r="A1541" s="3">
        <f>RSI!A1541</f>
        <v>44559</v>
      </c>
      <c r="B1541" s="2">
        <f>RSI!B1541</f>
        <v>0.43</v>
      </c>
      <c r="C1541" s="2">
        <f>RSI!I1541</f>
        <v>41.954634362818894</v>
      </c>
      <c r="D1541" s="2">
        <f>MACD!E1541</f>
        <v>1.0823926177983001E-4</v>
      </c>
      <c r="E1541" s="2">
        <f>MACD!F1541</f>
        <v>4.7877366182025099E-3</v>
      </c>
      <c r="F1541" s="2">
        <f>'Moving Avg'!D1541</f>
        <v>0.43200000000000005</v>
      </c>
      <c r="G1541" s="2">
        <f>'Moving Avg'!F1541</f>
        <v>0.43550000000000011</v>
      </c>
      <c r="H1541" s="2">
        <f>'Moving Avg'!G1541</f>
        <v>0.43480000000000019</v>
      </c>
      <c r="I1541" s="2">
        <f>'Moving Avg'!H1541</f>
        <v>0.43095000000000033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  <c r="M1541" s="7">
        <f t="shared" si="240"/>
        <v>25</v>
      </c>
      <c r="N1541" s="7">
        <f t="shared" si="241"/>
        <v>45</v>
      </c>
      <c r="O1541" s="7">
        <f t="shared" si="242"/>
        <v>50</v>
      </c>
      <c r="P1541" s="7">
        <f t="shared" si="243"/>
        <v>16.5</v>
      </c>
      <c r="Q1541" s="8">
        <f t="shared" si="244"/>
        <v>34.475000000000001</v>
      </c>
      <c r="R1541" s="8">
        <f t="shared" si="245"/>
        <v>35.625</v>
      </c>
      <c r="S1541" s="8">
        <f t="shared" si="246"/>
        <v>30.425000000000001</v>
      </c>
      <c r="T1541" s="8">
        <f t="shared" si="247"/>
        <v>34.125</v>
      </c>
      <c r="U1541" s="7">
        <f t="shared" si="248"/>
        <v>33.508333333333333</v>
      </c>
      <c r="V1541" s="7">
        <f t="shared" si="249"/>
        <v>33.662499999999994</v>
      </c>
    </row>
    <row r="1542" spans="1:22" ht="13.5" x14ac:dyDescent="0.25">
      <c r="A1542" s="3">
        <f>RSI!A1542</f>
        <v>44560</v>
      </c>
      <c r="B1542" s="2">
        <f>RSI!B1542</f>
        <v>0.43</v>
      </c>
      <c r="C1542" s="2">
        <f>RSI!I1542</f>
        <v>41.954634362818901</v>
      </c>
      <c r="D1542" s="2">
        <f>MACD!E1542</f>
        <v>1.1176658449410515E-3</v>
      </c>
      <c r="E1542" s="2">
        <f>MACD!F1542</f>
        <v>4.0537224635502182E-3</v>
      </c>
      <c r="F1542" s="2">
        <f>'Moving Avg'!D1542</f>
        <v>0.43</v>
      </c>
      <c r="G1542" s="2">
        <f>'Moving Avg'!F1542</f>
        <v>0.43400000000000005</v>
      </c>
      <c r="H1542" s="2">
        <f>'Moving Avg'!G1542</f>
        <v>0.43580000000000019</v>
      </c>
      <c r="I1542" s="2">
        <f>'Moving Avg'!H1542</f>
        <v>0.4307500000000003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  <c r="M1542" s="7">
        <f t="shared" si="240"/>
        <v>25</v>
      </c>
      <c r="N1542" s="7">
        <f t="shared" si="241"/>
        <v>45</v>
      </c>
      <c r="O1542" s="7">
        <f t="shared" si="242"/>
        <v>0</v>
      </c>
      <c r="P1542" s="7">
        <f t="shared" si="243"/>
        <v>16.5</v>
      </c>
      <c r="Q1542" s="8">
        <f t="shared" si="244"/>
        <v>26.975000000000001</v>
      </c>
      <c r="R1542" s="8">
        <f t="shared" si="245"/>
        <v>18.125</v>
      </c>
      <c r="S1542" s="8">
        <f t="shared" si="246"/>
        <v>17.925000000000001</v>
      </c>
      <c r="T1542" s="8">
        <f t="shared" si="247"/>
        <v>21.625</v>
      </c>
      <c r="U1542" s="7">
        <f t="shared" si="248"/>
        <v>21.008333333333336</v>
      </c>
      <c r="V1542" s="7">
        <f t="shared" si="249"/>
        <v>21.162500000000001</v>
      </c>
    </row>
    <row r="1543" spans="1:22" ht="13.5" x14ac:dyDescent="0.25">
      <c r="A1543" s="3">
        <f>RSI!A1543</f>
        <v>44561</v>
      </c>
      <c r="B1543" s="2">
        <f>RSI!B1543</f>
        <v>0.43</v>
      </c>
      <c r="C1543" s="2">
        <f>RSI!I1543</f>
        <v>41.954634362818894</v>
      </c>
      <c r="D1543" s="2">
        <f>MACD!E1543</f>
        <v>3.5482118477603297E-3</v>
      </c>
      <c r="E1543" s="2">
        <f>MACD!F1543</f>
        <v>3.9526203403922409E-3</v>
      </c>
      <c r="F1543" s="2">
        <f>'Moving Avg'!D1543</f>
        <v>0.43</v>
      </c>
      <c r="G1543" s="2">
        <f>'Moving Avg'!F1543</f>
        <v>0.4335</v>
      </c>
      <c r="H1543" s="2">
        <f>'Moving Avg'!G1543</f>
        <v>0.43680000000000019</v>
      </c>
      <c r="I1543" s="2">
        <f>'Moving Avg'!H1543</f>
        <v>0.43050000000000038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  <c r="M1543" s="7">
        <f t="shared" si="240"/>
        <v>25</v>
      </c>
      <c r="N1543" s="7">
        <f t="shared" si="241"/>
        <v>45</v>
      </c>
      <c r="O1543" s="7">
        <f t="shared" si="242"/>
        <v>0</v>
      </c>
      <c r="P1543" s="7">
        <f t="shared" si="243"/>
        <v>33</v>
      </c>
      <c r="Q1543" s="8">
        <f t="shared" si="244"/>
        <v>29.45</v>
      </c>
      <c r="R1543" s="8">
        <f t="shared" si="245"/>
        <v>22.25</v>
      </c>
      <c r="S1543" s="8">
        <f t="shared" si="246"/>
        <v>25.35</v>
      </c>
      <c r="T1543" s="8">
        <f t="shared" si="247"/>
        <v>25.75</v>
      </c>
      <c r="U1543" s="7">
        <f t="shared" si="248"/>
        <v>25.683333333333337</v>
      </c>
      <c r="V1543" s="7">
        <f t="shared" si="249"/>
        <v>25.700000000000003</v>
      </c>
    </row>
    <row r="1544" spans="1:22" ht="13.5" x14ac:dyDescent="0.25">
      <c r="A1544" s="3">
        <f>RSI!A1544</f>
        <v>44564</v>
      </c>
      <c r="B1544" s="2">
        <f>RSI!B1544</f>
        <v>0.43</v>
      </c>
      <c r="C1544" s="2">
        <f>RSI!I1544</f>
        <v>41.954634362818901</v>
      </c>
      <c r="D1544" s="2">
        <f>MACD!E1544</f>
        <v>4.1015090083992845E-3</v>
      </c>
      <c r="E1544" s="2">
        <f>MACD!F1544</f>
        <v>3.9823980739936496E-3</v>
      </c>
      <c r="F1544" s="2">
        <f>'Moving Avg'!D1544</f>
        <v>0.43</v>
      </c>
      <c r="G1544" s="2">
        <f>'Moving Avg'!F1544</f>
        <v>0.4335</v>
      </c>
      <c r="H1544" s="2">
        <f>'Moving Avg'!G1544</f>
        <v>0.43760000000000021</v>
      </c>
      <c r="I1544" s="2">
        <f>'Moving Avg'!H1544</f>
        <v>0.43015000000000042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  <c r="M1544" s="7">
        <f t="shared" si="240"/>
        <v>25</v>
      </c>
      <c r="N1544" s="7">
        <f t="shared" si="241"/>
        <v>0</v>
      </c>
      <c r="O1544" s="7">
        <f t="shared" si="242"/>
        <v>0</v>
      </c>
      <c r="P1544" s="7">
        <f t="shared" si="243"/>
        <v>33</v>
      </c>
      <c r="Q1544" s="8">
        <f t="shared" si="244"/>
        <v>13.7</v>
      </c>
      <c r="R1544" s="8">
        <f t="shared" si="245"/>
        <v>13.25</v>
      </c>
      <c r="S1544" s="8">
        <f t="shared" si="246"/>
        <v>18.600000000000001</v>
      </c>
      <c r="T1544" s="8">
        <f t="shared" si="247"/>
        <v>14.5</v>
      </c>
      <c r="U1544" s="7">
        <f t="shared" si="248"/>
        <v>15.183333333333332</v>
      </c>
      <c r="V1544" s="7">
        <f t="shared" si="249"/>
        <v>15.012499999999999</v>
      </c>
    </row>
    <row r="1545" spans="1:22" ht="13.5" x14ac:dyDescent="0.25">
      <c r="A1545" s="3">
        <f>RSI!A1545</f>
        <v>44565</v>
      </c>
      <c r="B1545" s="2">
        <f>RSI!B1545</f>
        <v>0.43</v>
      </c>
      <c r="C1545" s="2">
        <f>RSI!I1545</f>
        <v>41.954634362818894</v>
      </c>
      <c r="D1545" s="2">
        <f>MACD!E1545</f>
        <v>4.6022232053853918E-3</v>
      </c>
      <c r="E1545" s="2">
        <f>MACD!F1545</f>
        <v>4.1063631002719982E-3</v>
      </c>
      <c r="F1545" s="2">
        <f>'Moving Avg'!D1545</f>
        <v>0.43</v>
      </c>
      <c r="G1545" s="2">
        <f>'Moving Avg'!F1545</f>
        <v>0.4335</v>
      </c>
      <c r="H1545" s="2">
        <f>'Moving Avg'!G1545</f>
        <v>0.43840000000000012</v>
      </c>
      <c r="I1545" s="2">
        <f>'Moving Avg'!H1545</f>
        <v>0.42980000000000046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  <c r="M1545" s="7">
        <f t="shared" si="240"/>
        <v>25</v>
      </c>
      <c r="N1545" s="7">
        <f t="shared" si="241"/>
        <v>0</v>
      </c>
      <c r="O1545" s="7">
        <f t="shared" si="242"/>
        <v>50</v>
      </c>
      <c r="P1545" s="7">
        <f t="shared" si="243"/>
        <v>33</v>
      </c>
      <c r="Q1545" s="8">
        <f t="shared" si="244"/>
        <v>21.2</v>
      </c>
      <c r="R1545" s="8">
        <f t="shared" si="245"/>
        <v>30.75</v>
      </c>
      <c r="S1545" s="8">
        <f t="shared" si="246"/>
        <v>31.1</v>
      </c>
      <c r="T1545" s="8">
        <f t="shared" si="247"/>
        <v>27</v>
      </c>
      <c r="U1545" s="7">
        <f t="shared" si="248"/>
        <v>27.683333333333337</v>
      </c>
      <c r="V1545" s="7">
        <f t="shared" si="249"/>
        <v>27.512500000000003</v>
      </c>
    </row>
    <row r="1546" spans="1:22" ht="13.5" x14ac:dyDescent="0.25">
      <c r="A1546" s="3">
        <f>RSI!A1546</f>
        <v>44566</v>
      </c>
      <c r="B1546" s="2">
        <f>RSI!B1546</f>
        <v>0.42</v>
      </c>
      <c r="C1546" s="2">
        <f>RSI!I1546</f>
        <v>31.247193925520392</v>
      </c>
      <c r="D1546" s="2">
        <f>MACD!E1546</f>
        <v>5.7967745197718412E-3</v>
      </c>
      <c r="E1546" s="2">
        <f>MACD!F1546</f>
        <v>4.4444453841719668E-3</v>
      </c>
      <c r="F1546" s="2">
        <f>'Moving Avg'!D1546</f>
        <v>0.42800000000000005</v>
      </c>
      <c r="G1546" s="2">
        <f>'Moving Avg'!F1546</f>
        <v>0.43299999999999994</v>
      </c>
      <c r="H1546" s="2">
        <f>'Moving Avg'!G1546</f>
        <v>0.43880000000000019</v>
      </c>
      <c r="I1546" s="2">
        <f>'Moving Avg'!H1546</f>
        <v>0.42940000000000045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  <c r="M1546" s="7">
        <f t="shared" si="240"/>
        <v>25</v>
      </c>
      <c r="N1546" s="7">
        <f t="shared" si="241"/>
        <v>0</v>
      </c>
      <c r="O1546" s="7">
        <f t="shared" si="242"/>
        <v>0</v>
      </c>
      <c r="P1546" s="7">
        <f t="shared" si="243"/>
        <v>16.5</v>
      </c>
      <c r="Q1546" s="8">
        <f t="shared" si="244"/>
        <v>11.225</v>
      </c>
      <c r="R1546" s="8">
        <f t="shared" si="245"/>
        <v>9.125</v>
      </c>
      <c r="S1546" s="8">
        <f t="shared" si="246"/>
        <v>11.175000000000001</v>
      </c>
      <c r="T1546" s="8">
        <f t="shared" si="247"/>
        <v>10.375</v>
      </c>
      <c r="U1546" s="7">
        <f t="shared" si="248"/>
        <v>10.508333333333335</v>
      </c>
      <c r="V1546" s="7">
        <f t="shared" si="249"/>
        <v>10.475000000000001</v>
      </c>
    </row>
    <row r="1547" spans="1:22" ht="13.5" x14ac:dyDescent="0.25">
      <c r="A1547" s="3">
        <f>RSI!A1547</f>
        <v>44567</v>
      </c>
      <c r="B1547" s="2">
        <f>RSI!B1547</f>
        <v>0.42</v>
      </c>
      <c r="C1547" s="2">
        <f>RSI!I1547</f>
        <v>31.247193925520392</v>
      </c>
      <c r="D1547" s="2">
        <f>MACD!E1547</f>
        <v>6.8945366661455898E-3</v>
      </c>
      <c r="E1547" s="2">
        <f>MACD!F1547</f>
        <v>4.9344636405666917E-3</v>
      </c>
      <c r="F1547" s="2">
        <f>'Moving Avg'!D1547</f>
        <v>0.42599999999999999</v>
      </c>
      <c r="G1547" s="2">
        <f>'Moving Avg'!F1547</f>
        <v>0.43249999999999994</v>
      </c>
      <c r="H1547" s="2">
        <f>'Moving Avg'!G1547</f>
        <v>0.43900000000000011</v>
      </c>
      <c r="I1547" s="2">
        <f>'Moving Avg'!H1547</f>
        <v>0.42900000000000044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  <c r="M1547" s="7">
        <f t="shared" si="240"/>
        <v>25</v>
      </c>
      <c r="N1547" s="7">
        <f t="shared" si="241"/>
        <v>0</v>
      </c>
      <c r="O1547" s="7">
        <f t="shared" si="242"/>
        <v>0</v>
      </c>
      <c r="P1547" s="7">
        <f t="shared" si="243"/>
        <v>16.5</v>
      </c>
      <c r="Q1547" s="8">
        <f t="shared" si="244"/>
        <v>11.225</v>
      </c>
      <c r="R1547" s="8">
        <f t="shared" si="245"/>
        <v>9.125</v>
      </c>
      <c r="S1547" s="8">
        <f t="shared" si="246"/>
        <v>11.175000000000001</v>
      </c>
      <c r="T1547" s="8">
        <f t="shared" si="247"/>
        <v>10.375</v>
      </c>
      <c r="U1547" s="7">
        <f t="shared" si="248"/>
        <v>10.508333333333335</v>
      </c>
      <c r="V1547" s="7">
        <f t="shared" si="249"/>
        <v>10.475000000000001</v>
      </c>
    </row>
    <row r="1548" spans="1:22" ht="13.5" x14ac:dyDescent="0.25">
      <c r="A1548" s="3">
        <f>RSI!A1548</f>
        <v>44568</v>
      </c>
      <c r="B1548" s="2">
        <f>RSI!B1548</f>
        <v>0.44</v>
      </c>
      <c r="C1548" s="2">
        <f>RSI!I1548</f>
        <v>56.812949541597973</v>
      </c>
      <c r="D1548" s="2">
        <f>MACD!E1548</f>
        <v>4.8840137134054107E-3</v>
      </c>
      <c r="E1548" s="2">
        <f>MACD!F1548</f>
        <v>4.9243736551344355E-3</v>
      </c>
      <c r="F1548" s="2">
        <f>'Moving Avg'!D1548</f>
        <v>0.42800000000000005</v>
      </c>
      <c r="G1548" s="2">
        <f>'Moving Avg'!F1548</f>
        <v>0.43299999999999994</v>
      </c>
      <c r="H1548" s="2">
        <f>'Moving Avg'!G1548</f>
        <v>0.43940000000000012</v>
      </c>
      <c r="I1548" s="2">
        <f>'Moving Avg'!H1548</f>
        <v>0.42870000000000041</v>
      </c>
      <c r="J1548" s="5" t="str">
        <f>OBV!F1548</f>
        <v>BEARISH</v>
      </c>
      <c r="K1548" s="5" t="str">
        <f>OBV!G1548</f>
        <v>NEUTRAL</v>
      </c>
      <c r="L1548" s="5" t="str">
        <f>OBV!H1548</f>
        <v>BEARISH DIVERGENCE</v>
      </c>
      <c r="M1548" s="7">
        <f t="shared" si="240"/>
        <v>25</v>
      </c>
      <c r="N1548" s="7">
        <f t="shared" si="241"/>
        <v>45</v>
      </c>
      <c r="O1548" s="7">
        <f t="shared" si="242"/>
        <v>0</v>
      </c>
      <c r="P1548" s="7">
        <f t="shared" si="243"/>
        <v>16.5</v>
      </c>
      <c r="Q1548" s="8">
        <f t="shared" si="244"/>
        <v>26.975000000000001</v>
      </c>
      <c r="R1548" s="8">
        <f t="shared" si="245"/>
        <v>18.125</v>
      </c>
      <c r="S1548" s="8">
        <f t="shared" si="246"/>
        <v>17.925000000000001</v>
      </c>
      <c r="T1548" s="8">
        <f t="shared" si="247"/>
        <v>21.625</v>
      </c>
      <c r="U1548" s="7">
        <f t="shared" si="248"/>
        <v>21.008333333333336</v>
      </c>
      <c r="V1548" s="7">
        <f t="shared" si="249"/>
        <v>21.162500000000001</v>
      </c>
    </row>
    <row r="1549" spans="1:22" ht="13.5" x14ac:dyDescent="0.25">
      <c r="A1549" s="3">
        <f>RSI!A1549</f>
        <v>44571</v>
      </c>
      <c r="B1549" s="2">
        <f>RSI!B1549</f>
        <v>0.44</v>
      </c>
      <c r="C1549" s="2">
        <f>RSI!I1549</f>
        <v>56.812949541597966</v>
      </c>
      <c r="D1549" s="2">
        <f>MACD!E1549</f>
        <v>3.1391992779149502E-3</v>
      </c>
      <c r="E1549" s="2">
        <f>MACD!F1549</f>
        <v>4.5673387796905385E-3</v>
      </c>
      <c r="F1549" s="2">
        <f>'Moving Avg'!D1549</f>
        <v>0.43</v>
      </c>
      <c r="G1549" s="2">
        <f>'Moving Avg'!F1549</f>
        <v>0.43349999999999989</v>
      </c>
      <c r="H1549" s="2">
        <f>'Moving Avg'!G1549</f>
        <v>0.43980000000000014</v>
      </c>
      <c r="I1549" s="2">
        <f>'Moving Avg'!H1549</f>
        <v>0.42840000000000039</v>
      </c>
      <c r="J1549" s="5" t="str">
        <f>OBV!F1549</f>
        <v>BEARISH</v>
      </c>
      <c r="K1549" s="5" t="str">
        <f>OBV!G1549</f>
        <v>NEUTRAL</v>
      </c>
      <c r="L1549" s="5" t="str">
        <f>OBV!H1549</f>
        <v>BEARISH DIVERGENCE</v>
      </c>
      <c r="M1549" s="7">
        <f t="shared" si="240"/>
        <v>25</v>
      </c>
      <c r="N1549" s="7">
        <f t="shared" si="241"/>
        <v>45</v>
      </c>
      <c r="O1549" s="7">
        <f t="shared" si="242"/>
        <v>50</v>
      </c>
      <c r="P1549" s="7">
        <f t="shared" si="243"/>
        <v>16.5</v>
      </c>
      <c r="Q1549" s="8">
        <f t="shared" si="244"/>
        <v>34.475000000000001</v>
      </c>
      <c r="R1549" s="8">
        <f t="shared" si="245"/>
        <v>35.625</v>
      </c>
      <c r="S1549" s="8">
        <f t="shared" si="246"/>
        <v>30.425000000000001</v>
      </c>
      <c r="T1549" s="8">
        <f t="shared" si="247"/>
        <v>34.125</v>
      </c>
      <c r="U1549" s="7">
        <f t="shared" si="248"/>
        <v>33.508333333333333</v>
      </c>
      <c r="V1549" s="7">
        <f t="shared" si="249"/>
        <v>33.662499999999994</v>
      </c>
    </row>
    <row r="1550" spans="1:22" ht="13.5" x14ac:dyDescent="0.25">
      <c r="A1550" s="3">
        <f>RSI!A1550</f>
        <v>44572</v>
      </c>
      <c r="B1550" s="2">
        <f>RSI!B1550</f>
        <v>0.43</v>
      </c>
      <c r="C1550" s="2">
        <f>RSI!I1550</f>
        <v>46.73542675506674</v>
      </c>
      <c r="D1550" s="2">
        <f>MACD!E1550</f>
        <v>2.3631856970843246E-3</v>
      </c>
      <c r="E1550" s="2">
        <f>MACD!F1550</f>
        <v>4.1265081631692959E-3</v>
      </c>
      <c r="F1550" s="2">
        <f>'Moving Avg'!D1550</f>
        <v>0.43</v>
      </c>
      <c r="G1550" s="2">
        <f>'Moving Avg'!F1550</f>
        <v>0.43349999999999989</v>
      </c>
      <c r="H1550" s="2">
        <f>'Moving Avg'!G1550</f>
        <v>0.44</v>
      </c>
      <c r="I1550" s="2">
        <f>'Moving Avg'!H1550</f>
        <v>0.42805000000000049</v>
      </c>
      <c r="J1550" s="5" t="str">
        <f>OBV!F1550</f>
        <v>BEARISH</v>
      </c>
      <c r="K1550" s="5" t="str">
        <f>OBV!G1550</f>
        <v>NEUTRAL</v>
      </c>
      <c r="L1550" s="5" t="str">
        <f>OBV!H1550</f>
        <v>NEUTRAL</v>
      </c>
      <c r="M1550" s="7">
        <f t="shared" si="240"/>
        <v>25</v>
      </c>
      <c r="N1550" s="7">
        <f t="shared" si="241"/>
        <v>45</v>
      </c>
      <c r="O1550" s="7">
        <f t="shared" si="242"/>
        <v>50</v>
      </c>
      <c r="P1550" s="7">
        <f t="shared" si="243"/>
        <v>16.5</v>
      </c>
      <c r="Q1550" s="8">
        <f t="shared" si="244"/>
        <v>34.475000000000001</v>
      </c>
      <c r="R1550" s="8">
        <f t="shared" si="245"/>
        <v>35.625</v>
      </c>
      <c r="S1550" s="8">
        <f t="shared" si="246"/>
        <v>30.425000000000001</v>
      </c>
      <c r="T1550" s="8">
        <f t="shared" si="247"/>
        <v>34.125</v>
      </c>
      <c r="U1550" s="7">
        <f t="shared" si="248"/>
        <v>33.508333333333333</v>
      </c>
      <c r="V1550" s="7">
        <f t="shared" si="249"/>
        <v>33.662499999999994</v>
      </c>
    </row>
    <row r="1551" spans="1:22" ht="13.5" x14ac:dyDescent="0.25">
      <c r="A1551" s="3">
        <f>RSI!A1551</f>
        <v>44573</v>
      </c>
      <c r="B1551" s="2">
        <f>RSI!B1551</f>
        <v>0.43</v>
      </c>
      <c r="C1551" s="2">
        <f>RSI!I1551</f>
        <v>46.735426755066747</v>
      </c>
      <c r="D1551" s="2">
        <f>MACD!E1551</f>
        <v>1.7282669577203258E-3</v>
      </c>
      <c r="E1551" s="2">
        <f>MACD!F1551</f>
        <v>3.6468599220795019E-3</v>
      </c>
      <c r="F1551" s="2">
        <f>'Moving Avg'!D1551</f>
        <v>0.43200000000000005</v>
      </c>
      <c r="G1551" s="2">
        <f>'Moving Avg'!F1551</f>
        <v>0.4335</v>
      </c>
      <c r="H1551" s="2">
        <f>'Moving Avg'!G1551</f>
        <v>0.44020000000000004</v>
      </c>
      <c r="I1551" s="2">
        <f>'Moving Avg'!H1551</f>
        <v>0.42775000000000057</v>
      </c>
      <c r="J1551" s="5" t="str">
        <f>OBV!F1551</f>
        <v>BEARISH</v>
      </c>
      <c r="K1551" s="5" t="str">
        <f>OBV!G1551</f>
        <v>NEUTRAL</v>
      </c>
      <c r="L1551" s="5" t="str">
        <f>OBV!H1551</f>
        <v>BEARISH DIVERGENCE</v>
      </c>
      <c r="M1551" s="7">
        <f t="shared" si="240"/>
        <v>25</v>
      </c>
      <c r="N1551" s="7">
        <f t="shared" si="241"/>
        <v>45</v>
      </c>
      <c r="O1551" s="7">
        <f t="shared" si="242"/>
        <v>50</v>
      </c>
      <c r="P1551" s="7">
        <f t="shared" si="243"/>
        <v>16.5</v>
      </c>
      <c r="Q1551" s="8">
        <f t="shared" si="244"/>
        <v>34.475000000000001</v>
      </c>
      <c r="R1551" s="8">
        <f t="shared" si="245"/>
        <v>35.625</v>
      </c>
      <c r="S1551" s="8">
        <f t="shared" si="246"/>
        <v>30.425000000000001</v>
      </c>
      <c r="T1551" s="8">
        <f t="shared" si="247"/>
        <v>34.125</v>
      </c>
      <c r="U1551" s="7">
        <f t="shared" si="248"/>
        <v>33.508333333333333</v>
      </c>
      <c r="V1551" s="7">
        <f t="shared" si="249"/>
        <v>33.662499999999994</v>
      </c>
    </row>
    <row r="1552" spans="1:22" ht="13.5" x14ac:dyDescent="0.25">
      <c r="A1552" s="3">
        <f>RSI!A1552</f>
        <v>44574</v>
      </c>
      <c r="B1552" s="2">
        <f>RSI!B1552</f>
        <v>0.43</v>
      </c>
      <c r="C1552" s="2">
        <f>RSI!I1552</f>
        <v>46.735426755066747</v>
      </c>
      <c r="D1552" s="2">
        <f>MACD!E1552</f>
        <v>1.2111281510081007E-3</v>
      </c>
      <c r="E1552" s="2">
        <f>MACD!F1552</f>
        <v>3.1597135678652216E-3</v>
      </c>
      <c r="F1552" s="2">
        <f>'Moving Avg'!D1552</f>
        <v>0.434</v>
      </c>
      <c r="G1552" s="2">
        <f>'Moving Avg'!F1552</f>
        <v>0.433</v>
      </c>
      <c r="H1552" s="2">
        <f>'Moving Avg'!G1552</f>
        <v>0.44040000000000001</v>
      </c>
      <c r="I1552" s="2">
        <f>'Moving Avg'!H1552</f>
        <v>0.42745000000000055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  <c r="M1552" s="7">
        <f t="shared" si="240"/>
        <v>25</v>
      </c>
      <c r="N1552" s="7">
        <f t="shared" si="241"/>
        <v>45</v>
      </c>
      <c r="O1552" s="7">
        <f t="shared" si="242"/>
        <v>50</v>
      </c>
      <c r="P1552" s="7">
        <f t="shared" si="243"/>
        <v>16.5</v>
      </c>
      <c r="Q1552" s="8">
        <f t="shared" si="244"/>
        <v>34.475000000000001</v>
      </c>
      <c r="R1552" s="8">
        <f t="shared" si="245"/>
        <v>35.625</v>
      </c>
      <c r="S1552" s="8">
        <f t="shared" si="246"/>
        <v>30.425000000000001</v>
      </c>
      <c r="T1552" s="8">
        <f t="shared" si="247"/>
        <v>34.125</v>
      </c>
      <c r="U1552" s="7">
        <f t="shared" si="248"/>
        <v>33.508333333333333</v>
      </c>
      <c r="V1552" s="7">
        <f t="shared" si="249"/>
        <v>33.662499999999994</v>
      </c>
    </row>
    <row r="1553" spans="1:22" ht="13.5" x14ac:dyDescent="0.25">
      <c r="A1553" s="3">
        <f>RSI!A1553</f>
        <v>44575</v>
      </c>
      <c r="B1553" s="2">
        <f>RSI!B1553</f>
        <v>0.43</v>
      </c>
      <c r="C1553" s="2">
        <f>RSI!I1553</f>
        <v>46.735426755066747</v>
      </c>
      <c r="D1553" s="2">
        <f>MACD!E1553</f>
        <v>7.9216038904261765E-4</v>
      </c>
      <c r="E1553" s="2">
        <f>MACD!F1553</f>
        <v>2.6862029321007008E-3</v>
      </c>
      <c r="F1553" s="2">
        <f>'Moving Avg'!D1553</f>
        <v>0.43200000000000005</v>
      </c>
      <c r="G1553" s="2">
        <f>'Moving Avg'!F1553</f>
        <v>0.43200000000000005</v>
      </c>
      <c r="H1553" s="2">
        <f>'Moving Avg'!G1553</f>
        <v>0.44040000000000001</v>
      </c>
      <c r="I1553" s="2">
        <f>'Moving Avg'!H1553</f>
        <v>0.42715000000000053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  <c r="M1553" s="7">
        <f t="shared" si="240"/>
        <v>25</v>
      </c>
      <c r="N1553" s="7">
        <f t="shared" si="241"/>
        <v>45</v>
      </c>
      <c r="O1553" s="7">
        <f t="shared" si="242"/>
        <v>50</v>
      </c>
      <c r="P1553" s="7">
        <f t="shared" si="243"/>
        <v>16.5</v>
      </c>
      <c r="Q1553" s="8">
        <f t="shared" si="244"/>
        <v>34.475000000000001</v>
      </c>
      <c r="R1553" s="8">
        <f t="shared" si="245"/>
        <v>35.625</v>
      </c>
      <c r="S1553" s="8">
        <f t="shared" si="246"/>
        <v>30.425000000000001</v>
      </c>
      <c r="T1553" s="8">
        <f t="shared" si="247"/>
        <v>34.125</v>
      </c>
      <c r="U1553" s="7">
        <f t="shared" si="248"/>
        <v>33.508333333333333</v>
      </c>
      <c r="V1553" s="7">
        <f t="shared" si="249"/>
        <v>33.662499999999994</v>
      </c>
    </row>
    <row r="1554" spans="1:22" ht="13.5" x14ac:dyDescent="0.25">
      <c r="A1554" s="3">
        <f>RSI!A1554</f>
        <v>44578</v>
      </c>
      <c r="B1554" s="2">
        <f>RSI!B1554</f>
        <v>0.43</v>
      </c>
      <c r="C1554" s="2">
        <f>RSI!I1554</f>
        <v>46.735426755066747</v>
      </c>
      <c r="D1554" s="2">
        <f>MACD!E1554</f>
        <v>4.5488182466463245E-4</v>
      </c>
      <c r="E1554" s="2">
        <f>MACD!F1554</f>
        <v>2.2399387106134872E-3</v>
      </c>
      <c r="F1554" s="2">
        <f>'Moving Avg'!D1554</f>
        <v>0.43</v>
      </c>
      <c r="G1554" s="2">
        <f>'Moving Avg'!F1554</f>
        <v>0.43150000000000005</v>
      </c>
      <c r="H1554" s="2">
        <f>'Moving Avg'!G1554</f>
        <v>0.4403999999999999</v>
      </c>
      <c r="I1554" s="2">
        <f>'Moving Avg'!H1554</f>
        <v>0.42685000000000062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45</v>
      </c>
      <c r="O1554" s="7">
        <f t="shared" si="242"/>
        <v>50</v>
      </c>
      <c r="P1554" s="7">
        <f t="shared" si="243"/>
        <v>16.5</v>
      </c>
      <c r="Q1554" s="8">
        <f t="shared" si="244"/>
        <v>34.475000000000001</v>
      </c>
      <c r="R1554" s="8">
        <f t="shared" si="245"/>
        <v>35.625</v>
      </c>
      <c r="S1554" s="8">
        <f t="shared" si="246"/>
        <v>30.425000000000001</v>
      </c>
      <c r="T1554" s="8">
        <f t="shared" si="247"/>
        <v>34.125</v>
      </c>
      <c r="U1554" s="7">
        <f t="shared" si="248"/>
        <v>33.508333333333333</v>
      </c>
      <c r="V1554" s="7">
        <f t="shared" si="249"/>
        <v>33.662499999999994</v>
      </c>
    </row>
    <row r="1555" spans="1:22" ht="13.5" x14ac:dyDescent="0.25">
      <c r="A1555" s="3">
        <f>RSI!A1555</f>
        <v>44579</v>
      </c>
      <c r="B1555" s="2">
        <f>RSI!B1555</f>
        <v>0.43</v>
      </c>
      <c r="C1555" s="2">
        <f>RSI!I1555</f>
        <v>46.735426755066747</v>
      </c>
      <c r="D1555" s="2">
        <f>MACD!E1555</f>
        <v>1.854483987313027E-4</v>
      </c>
      <c r="E1555" s="2">
        <f>MACD!F1555</f>
        <v>1.8290406482370503E-3</v>
      </c>
      <c r="F1555" s="2">
        <f>'Moving Avg'!D1555</f>
        <v>0.43</v>
      </c>
      <c r="G1555" s="2">
        <f>'Moving Avg'!F1555</f>
        <v>0.43099999999999994</v>
      </c>
      <c r="H1555" s="2">
        <f>'Moving Avg'!G1555</f>
        <v>0.4403999999999999</v>
      </c>
      <c r="I1555" s="2">
        <f>'Moving Avg'!H1555</f>
        <v>0.4265500000000006</v>
      </c>
      <c r="J1555" s="5" t="str">
        <f>OBV!F1555</f>
        <v>NEUTRAL</v>
      </c>
      <c r="K1555" s="5" t="str">
        <f>OBV!G1555</f>
        <v>NEUTRAL</v>
      </c>
      <c r="L1555" s="5" t="str">
        <f>OBV!H1555</f>
        <v>NEUTRAL</v>
      </c>
      <c r="M1555" s="7">
        <f t="shared" si="240"/>
        <v>25</v>
      </c>
      <c r="N1555" s="7">
        <f t="shared" si="241"/>
        <v>45</v>
      </c>
      <c r="O1555" s="7">
        <f t="shared" si="242"/>
        <v>50</v>
      </c>
      <c r="P1555" s="7">
        <f t="shared" si="243"/>
        <v>33</v>
      </c>
      <c r="Q1555" s="8">
        <f t="shared" si="244"/>
        <v>36.950000000000003</v>
      </c>
      <c r="R1555" s="8">
        <f t="shared" si="245"/>
        <v>39.75</v>
      </c>
      <c r="S1555" s="8">
        <f t="shared" si="246"/>
        <v>37.85</v>
      </c>
      <c r="T1555" s="8">
        <f t="shared" si="247"/>
        <v>38.25</v>
      </c>
      <c r="U1555" s="7">
        <f t="shared" si="248"/>
        <v>38.183333333333337</v>
      </c>
      <c r="V1555" s="7">
        <f t="shared" si="249"/>
        <v>38.200000000000003</v>
      </c>
    </row>
    <row r="1556" spans="1:22" ht="13.5" x14ac:dyDescent="0.25">
      <c r="A1556" s="3">
        <f>RSI!A1556</f>
        <v>44580</v>
      </c>
      <c r="B1556" s="2">
        <f>RSI!B1556</f>
        <v>0.43</v>
      </c>
      <c r="C1556" s="2">
        <f>RSI!I1556</f>
        <v>46.735426755066747</v>
      </c>
      <c r="D1556" s="2">
        <f>MACD!E1556</f>
        <v>-1.5662210762732443E-3</v>
      </c>
      <c r="E1556" s="2">
        <f>MACD!F1556</f>
        <v>1.1499883033349915E-3</v>
      </c>
      <c r="F1556" s="2">
        <f>'Moving Avg'!D1556</f>
        <v>0.43</v>
      </c>
      <c r="G1556" s="2">
        <f>'Moving Avg'!F1556</f>
        <v>0.43049999999999999</v>
      </c>
      <c r="H1556" s="2">
        <f>'Moving Avg'!G1556</f>
        <v>0.4403999999999999</v>
      </c>
      <c r="I1556" s="2">
        <f>'Moving Avg'!H1556</f>
        <v>0.42625000000000063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  <c r="M1556" s="7">
        <f t="shared" si="240"/>
        <v>25</v>
      </c>
      <c r="N1556" s="7">
        <f t="shared" si="241"/>
        <v>45</v>
      </c>
      <c r="O1556" s="7">
        <f t="shared" si="242"/>
        <v>50</v>
      </c>
      <c r="P1556" s="7">
        <f t="shared" si="243"/>
        <v>33</v>
      </c>
      <c r="Q1556" s="8">
        <f t="shared" si="244"/>
        <v>36.950000000000003</v>
      </c>
      <c r="R1556" s="8">
        <f t="shared" si="245"/>
        <v>39.75</v>
      </c>
      <c r="S1556" s="8">
        <f t="shared" si="246"/>
        <v>37.85</v>
      </c>
      <c r="T1556" s="8">
        <f t="shared" si="247"/>
        <v>38.25</v>
      </c>
      <c r="U1556" s="7">
        <f t="shared" si="248"/>
        <v>38.183333333333337</v>
      </c>
      <c r="V1556" s="7">
        <f t="shared" si="249"/>
        <v>38.200000000000003</v>
      </c>
    </row>
    <row r="1557" spans="1:22" ht="13.5" x14ac:dyDescent="0.25">
      <c r="A1557" s="3">
        <f>RSI!A1557</f>
        <v>44581</v>
      </c>
      <c r="B1557" s="2">
        <f>RSI!B1557</f>
        <v>0.43</v>
      </c>
      <c r="C1557" s="2">
        <f>RSI!I1557</f>
        <v>46.735426755066747</v>
      </c>
      <c r="D1557" s="2">
        <f>MACD!E1557</f>
        <v>-3.0347231313193057E-3</v>
      </c>
      <c r="E1557" s="2">
        <f>MACD!F1557</f>
        <v>3.1304601640413205E-4</v>
      </c>
      <c r="F1557" s="2">
        <f>'Moving Avg'!D1557</f>
        <v>0.43</v>
      </c>
      <c r="G1557" s="2">
        <f>'Moving Avg'!F1557</f>
        <v>0.43</v>
      </c>
      <c r="H1557" s="2">
        <f>'Moving Avg'!G1557</f>
        <v>0.4403999999999999</v>
      </c>
      <c r="I1557" s="2">
        <f>'Moving Avg'!H1557</f>
        <v>0.42595000000000061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  <c r="M1557" s="7">
        <f t="shared" si="240"/>
        <v>25</v>
      </c>
      <c r="N1557" s="7">
        <f t="shared" si="241"/>
        <v>45</v>
      </c>
      <c r="O1557" s="7">
        <f t="shared" si="242"/>
        <v>50</v>
      </c>
      <c r="P1557" s="7">
        <f t="shared" si="243"/>
        <v>33</v>
      </c>
      <c r="Q1557" s="8">
        <f t="shared" si="244"/>
        <v>36.950000000000003</v>
      </c>
      <c r="R1557" s="8">
        <f t="shared" si="245"/>
        <v>39.75</v>
      </c>
      <c r="S1557" s="8">
        <f t="shared" si="246"/>
        <v>37.85</v>
      </c>
      <c r="T1557" s="8">
        <f t="shared" si="247"/>
        <v>38.25</v>
      </c>
      <c r="U1557" s="7">
        <f t="shared" si="248"/>
        <v>38.183333333333337</v>
      </c>
      <c r="V1557" s="7">
        <f t="shared" si="249"/>
        <v>38.200000000000003</v>
      </c>
    </row>
    <row r="1558" spans="1:22" ht="13.5" x14ac:dyDescent="0.25">
      <c r="A1558" s="3">
        <f>RSI!A1558</f>
        <v>44582</v>
      </c>
      <c r="B1558" s="2">
        <f>RSI!B1558</f>
        <v>0.43</v>
      </c>
      <c r="C1558" s="2">
        <f>RSI!I1558</f>
        <v>46.735426755066747</v>
      </c>
      <c r="D1558" s="2">
        <f>MACD!E1558</f>
        <v>-1.1877122270810836E-3</v>
      </c>
      <c r="E1558" s="2">
        <f>MACD!F1558</f>
        <v>1.2894367707088928E-5</v>
      </c>
      <c r="F1558" s="2">
        <f>'Moving Avg'!D1558</f>
        <v>0.43</v>
      </c>
      <c r="G1558" s="2">
        <f>'Moving Avg'!F1558</f>
        <v>0.42999999999999988</v>
      </c>
      <c r="H1558" s="2">
        <f>'Moving Avg'!G1558</f>
        <v>0.44019999999999998</v>
      </c>
      <c r="I1558" s="2">
        <f>'Moving Avg'!H1558</f>
        <v>0.42565000000000069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  <c r="M1558" s="7">
        <f t="shared" si="240"/>
        <v>25</v>
      </c>
      <c r="N1558" s="7">
        <f t="shared" si="241"/>
        <v>45</v>
      </c>
      <c r="O1558" s="7">
        <f t="shared" si="242"/>
        <v>50</v>
      </c>
      <c r="P1558" s="7">
        <f t="shared" si="243"/>
        <v>33</v>
      </c>
      <c r="Q1558" s="8">
        <f t="shared" si="244"/>
        <v>36.950000000000003</v>
      </c>
      <c r="R1558" s="8">
        <f t="shared" si="245"/>
        <v>39.75</v>
      </c>
      <c r="S1558" s="8">
        <f t="shared" si="246"/>
        <v>37.85</v>
      </c>
      <c r="T1558" s="8">
        <f t="shared" si="247"/>
        <v>38.25</v>
      </c>
      <c r="U1558" s="7">
        <f t="shared" si="248"/>
        <v>38.183333333333337</v>
      </c>
      <c r="V1558" s="7">
        <f t="shared" si="249"/>
        <v>38.200000000000003</v>
      </c>
    </row>
    <row r="1559" spans="1:22" ht="13.5" x14ac:dyDescent="0.25">
      <c r="A1559" s="3">
        <f>RSI!A1559</f>
        <v>44585</v>
      </c>
      <c r="B1559" s="2">
        <f>RSI!B1559</f>
        <v>0.43</v>
      </c>
      <c r="C1559" s="2">
        <f>RSI!I1559</f>
        <v>46.735426755066747</v>
      </c>
      <c r="D1559" s="2">
        <f>MACD!E1559</f>
        <v>3.8687138424031708E-4</v>
      </c>
      <c r="E1559" s="2">
        <f>MACD!F1559</f>
        <v>8.7689771013734554E-5</v>
      </c>
      <c r="F1559" s="2">
        <f>'Moving Avg'!D1559</f>
        <v>0.43</v>
      </c>
      <c r="G1559" s="2">
        <f>'Moving Avg'!F1559</f>
        <v>0.42999999999999988</v>
      </c>
      <c r="H1559" s="2">
        <f>'Moving Avg'!G1559</f>
        <v>0.43979999999999991</v>
      </c>
      <c r="I1559" s="2">
        <f>'Moving Avg'!H1559</f>
        <v>0.42540000000000078</v>
      </c>
      <c r="J1559" s="5" t="str">
        <f>OBV!F1559</f>
        <v>NEUTRAL</v>
      </c>
      <c r="K1559" s="5" t="str">
        <f>OBV!G1559</f>
        <v>NEUTRAL</v>
      </c>
      <c r="L1559" s="5" t="str">
        <f>OBV!H1559</f>
        <v>NEUTRAL</v>
      </c>
      <c r="M1559" s="7">
        <f t="shared" si="240"/>
        <v>25</v>
      </c>
      <c r="N1559" s="7">
        <f t="shared" si="241"/>
        <v>0</v>
      </c>
      <c r="O1559" s="7">
        <f t="shared" si="242"/>
        <v>50</v>
      </c>
      <c r="P1559" s="7">
        <f t="shared" si="243"/>
        <v>33</v>
      </c>
      <c r="Q1559" s="8">
        <f t="shared" si="244"/>
        <v>21.2</v>
      </c>
      <c r="R1559" s="8">
        <f t="shared" si="245"/>
        <v>30.75</v>
      </c>
      <c r="S1559" s="8">
        <f t="shared" si="246"/>
        <v>31.1</v>
      </c>
      <c r="T1559" s="8">
        <f t="shared" si="247"/>
        <v>27</v>
      </c>
      <c r="U1559" s="7">
        <f t="shared" si="248"/>
        <v>27.683333333333337</v>
      </c>
      <c r="V1559" s="7">
        <f t="shared" si="249"/>
        <v>27.512500000000003</v>
      </c>
    </row>
    <row r="1560" spans="1:22" ht="13.5" x14ac:dyDescent="0.25">
      <c r="A1560" s="3">
        <f>RSI!A1560</f>
        <v>44586</v>
      </c>
      <c r="B1560" s="2">
        <f>RSI!B1560</f>
        <v>0.43</v>
      </c>
      <c r="C1560" s="2">
        <f>RSI!I1560</f>
        <v>46.735426755066747</v>
      </c>
      <c r="D1560" s="2">
        <f>MACD!E1560</f>
        <v>1.9160929756356637E-4</v>
      </c>
      <c r="E1560" s="2">
        <f>MACD!F1560</f>
        <v>1.0847367632370092E-4</v>
      </c>
      <c r="F1560" s="2">
        <f>'Moving Avg'!D1560</f>
        <v>0.43</v>
      </c>
      <c r="G1560" s="2">
        <f>'Moving Avg'!F1560</f>
        <v>0.42999999999999988</v>
      </c>
      <c r="H1560" s="2">
        <f>'Moving Avg'!G1560</f>
        <v>0.43939999999999985</v>
      </c>
      <c r="I1560" s="2">
        <f>'Moving Avg'!H1560</f>
        <v>0.42525000000000079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0</v>
      </c>
      <c r="O1560" s="7">
        <f t="shared" si="242"/>
        <v>50</v>
      </c>
      <c r="P1560" s="7">
        <f t="shared" si="243"/>
        <v>33</v>
      </c>
      <c r="Q1560" s="8">
        <f t="shared" si="244"/>
        <v>21.2</v>
      </c>
      <c r="R1560" s="8">
        <f t="shared" si="245"/>
        <v>30.75</v>
      </c>
      <c r="S1560" s="8">
        <f t="shared" si="246"/>
        <v>31.1</v>
      </c>
      <c r="T1560" s="8">
        <f t="shared" si="247"/>
        <v>27</v>
      </c>
      <c r="U1560" s="7">
        <f t="shared" si="248"/>
        <v>27.683333333333337</v>
      </c>
      <c r="V1560" s="7">
        <f t="shared" si="249"/>
        <v>27.512500000000003</v>
      </c>
    </row>
    <row r="1561" spans="1:22" ht="13.5" x14ac:dyDescent="0.25">
      <c r="A1561" s="3">
        <f>RSI!A1561</f>
        <v>44587</v>
      </c>
      <c r="B1561" s="2">
        <f>RSI!B1561</f>
        <v>0.43</v>
      </c>
      <c r="C1561" s="2">
        <f>RSI!I1561</f>
        <v>46.735426755066747</v>
      </c>
      <c r="D1561" s="2">
        <f>MACD!E1561</f>
        <v>3.6442599482711113E-5</v>
      </c>
      <c r="E1561" s="2">
        <f>MACD!F1561</f>
        <v>9.4067460955502967E-5</v>
      </c>
      <c r="F1561" s="2">
        <f>'Moving Avg'!D1561</f>
        <v>0.43</v>
      </c>
      <c r="G1561" s="2">
        <f>'Moving Avg'!F1561</f>
        <v>0.42999999999999988</v>
      </c>
      <c r="H1561" s="2">
        <f>'Moving Avg'!G1561</f>
        <v>0.43899999999999983</v>
      </c>
      <c r="I1561" s="2">
        <f>'Moving Avg'!H1561</f>
        <v>0.42505000000000082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  <c r="M1561" s="7">
        <f t="shared" si="240"/>
        <v>25</v>
      </c>
      <c r="N1561" s="7">
        <f t="shared" si="241"/>
        <v>45</v>
      </c>
      <c r="O1561" s="7">
        <f t="shared" si="242"/>
        <v>50</v>
      </c>
      <c r="P1561" s="7">
        <f t="shared" si="243"/>
        <v>33</v>
      </c>
      <c r="Q1561" s="8">
        <f t="shared" si="244"/>
        <v>36.950000000000003</v>
      </c>
      <c r="R1561" s="8">
        <f t="shared" si="245"/>
        <v>39.75</v>
      </c>
      <c r="S1561" s="8">
        <f t="shared" si="246"/>
        <v>37.85</v>
      </c>
      <c r="T1561" s="8">
        <f t="shared" si="247"/>
        <v>38.25</v>
      </c>
      <c r="U1561" s="7">
        <f t="shared" si="248"/>
        <v>38.183333333333337</v>
      </c>
      <c r="V1561" s="7">
        <f t="shared" si="249"/>
        <v>38.200000000000003</v>
      </c>
    </row>
    <row r="1562" spans="1:22" ht="13.5" x14ac:dyDescent="0.25">
      <c r="A1562" s="3">
        <f>RSI!A1562</f>
        <v>44588</v>
      </c>
      <c r="B1562" s="2">
        <f>RSI!B1562</f>
        <v>0.43</v>
      </c>
      <c r="C1562" s="2">
        <f>RSI!I1562</f>
        <v>46.73542675506674</v>
      </c>
      <c r="D1562" s="2">
        <f>MACD!E1562</f>
        <v>-8.5542051144527065E-5</v>
      </c>
      <c r="E1562" s="2">
        <f>MACD!F1562</f>
        <v>5.8145558535496966E-5</v>
      </c>
      <c r="F1562" s="2">
        <f>'Moving Avg'!D1562</f>
        <v>0.43</v>
      </c>
      <c r="G1562" s="2">
        <f>'Moving Avg'!F1562</f>
        <v>0.42999999999999988</v>
      </c>
      <c r="H1562" s="2">
        <f>'Moving Avg'!G1562</f>
        <v>0.43839999999999973</v>
      </c>
      <c r="I1562" s="2">
        <f>'Moving Avg'!H1562</f>
        <v>0.42495000000000088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  <c r="M1562" s="7">
        <f t="shared" si="240"/>
        <v>25</v>
      </c>
      <c r="N1562" s="7">
        <f t="shared" si="241"/>
        <v>45</v>
      </c>
      <c r="O1562" s="7">
        <f t="shared" si="242"/>
        <v>50</v>
      </c>
      <c r="P1562" s="7">
        <f t="shared" si="243"/>
        <v>33</v>
      </c>
      <c r="Q1562" s="8">
        <f t="shared" si="244"/>
        <v>36.950000000000003</v>
      </c>
      <c r="R1562" s="8">
        <f t="shared" si="245"/>
        <v>39.75</v>
      </c>
      <c r="S1562" s="8">
        <f t="shared" si="246"/>
        <v>37.85</v>
      </c>
      <c r="T1562" s="8">
        <f t="shared" si="247"/>
        <v>38.25</v>
      </c>
      <c r="U1562" s="7">
        <f t="shared" si="248"/>
        <v>38.183333333333337</v>
      </c>
      <c r="V1562" s="7">
        <f t="shared" si="249"/>
        <v>38.200000000000003</v>
      </c>
    </row>
    <row r="1563" spans="1:22" ht="13.5" x14ac:dyDescent="0.25">
      <c r="A1563" s="3">
        <f>RSI!A1563</f>
        <v>44589</v>
      </c>
      <c r="B1563" s="2">
        <f>RSI!B1563</f>
        <v>0.43</v>
      </c>
      <c r="C1563" s="2">
        <f>RSI!I1563</f>
        <v>46.735426755066733</v>
      </c>
      <c r="D1563" s="2">
        <f>MACD!E1563</f>
        <v>-1.8013923267701237E-4</v>
      </c>
      <c r="E1563" s="2">
        <f>MACD!F1563</f>
        <v>1.04886002929951E-5</v>
      </c>
      <c r="F1563" s="2">
        <f>'Moving Avg'!D1563</f>
        <v>0.43</v>
      </c>
      <c r="G1563" s="2">
        <f>'Moving Avg'!F1563</f>
        <v>0.42999999999999988</v>
      </c>
      <c r="H1563" s="2">
        <f>'Moving Avg'!G1563</f>
        <v>0.43759999999999977</v>
      </c>
      <c r="I1563" s="2">
        <f>'Moving Avg'!H1563</f>
        <v>0.42485000000000089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  <c r="M1563" s="7">
        <f t="shared" si="240"/>
        <v>25</v>
      </c>
      <c r="N1563" s="7">
        <f t="shared" si="241"/>
        <v>45</v>
      </c>
      <c r="O1563" s="7">
        <f t="shared" si="242"/>
        <v>50</v>
      </c>
      <c r="P1563" s="7">
        <f t="shared" si="243"/>
        <v>33</v>
      </c>
      <c r="Q1563" s="8">
        <f t="shared" si="244"/>
        <v>36.950000000000003</v>
      </c>
      <c r="R1563" s="8">
        <f t="shared" si="245"/>
        <v>39.75</v>
      </c>
      <c r="S1563" s="8">
        <f t="shared" si="246"/>
        <v>37.85</v>
      </c>
      <c r="T1563" s="8">
        <f t="shared" si="247"/>
        <v>38.25</v>
      </c>
      <c r="U1563" s="7">
        <f t="shared" si="248"/>
        <v>38.183333333333337</v>
      </c>
      <c r="V1563" s="7">
        <f t="shared" si="249"/>
        <v>38.200000000000003</v>
      </c>
    </row>
    <row r="1564" spans="1:22" ht="13.5" x14ac:dyDescent="0.25">
      <c r="A1564" s="3">
        <f>RSI!A1564</f>
        <v>44592</v>
      </c>
      <c r="B1564" s="2">
        <f>RSI!B1564</f>
        <v>0.42</v>
      </c>
      <c r="C1564" s="2">
        <f>RSI!I1564</f>
        <v>31.144465292765744</v>
      </c>
      <c r="D1564" s="2">
        <f>MACD!E1564</f>
        <v>4.8853977589641273E-4</v>
      </c>
      <c r="E1564" s="2">
        <f>MACD!F1564</f>
        <v>1.0609883541367864E-4</v>
      </c>
      <c r="F1564" s="2">
        <f>'Moving Avg'!D1564</f>
        <v>0.42800000000000005</v>
      </c>
      <c r="G1564" s="2">
        <f>'Moving Avg'!F1564</f>
        <v>0.42949999999999988</v>
      </c>
      <c r="H1564" s="2">
        <f>'Moving Avg'!G1564</f>
        <v>0.43659999999999982</v>
      </c>
      <c r="I1564" s="2">
        <f>'Moving Avg'!H1564</f>
        <v>0.42465000000000086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0</v>
      </c>
      <c r="O1564" s="7">
        <f t="shared" si="242"/>
        <v>50</v>
      </c>
      <c r="P1564" s="7">
        <f t="shared" si="243"/>
        <v>16.5</v>
      </c>
      <c r="Q1564" s="8">
        <f t="shared" si="244"/>
        <v>18.725000000000001</v>
      </c>
      <c r="R1564" s="8">
        <f t="shared" si="245"/>
        <v>26.625</v>
      </c>
      <c r="S1564" s="8">
        <f t="shared" si="246"/>
        <v>23.675000000000001</v>
      </c>
      <c r="T1564" s="8">
        <f t="shared" si="247"/>
        <v>22.875</v>
      </c>
      <c r="U1564" s="7">
        <f t="shared" si="248"/>
        <v>23.008333333333336</v>
      </c>
      <c r="V1564" s="7">
        <f t="shared" si="249"/>
        <v>22.975000000000001</v>
      </c>
    </row>
    <row r="1565" spans="1:22" ht="13.5" x14ac:dyDescent="0.25">
      <c r="A1565" s="3">
        <f>RSI!A1565</f>
        <v>44593</v>
      </c>
      <c r="B1565" s="2">
        <f>RSI!B1565</f>
        <v>0.41</v>
      </c>
      <c r="C1565" s="2">
        <f>RSI!I1565</f>
        <v>22.91277448591616</v>
      </c>
      <c r="D1565" s="2">
        <f>MACD!E1565</f>
        <v>1.8615670358795855E-3</v>
      </c>
      <c r="E1565" s="2">
        <f>MACD!F1565</f>
        <v>4.5719247550686E-4</v>
      </c>
      <c r="F1565" s="2">
        <f>'Moving Avg'!D1565</f>
        <v>0.42400000000000004</v>
      </c>
      <c r="G1565" s="2">
        <f>'Moving Avg'!F1565</f>
        <v>0.42849999999999994</v>
      </c>
      <c r="H1565" s="2">
        <f>'Moving Avg'!G1565</f>
        <v>0.43539999999999984</v>
      </c>
      <c r="I1565" s="2">
        <f>'Moving Avg'!H1565</f>
        <v>0.42445000000000088</v>
      </c>
      <c r="J1565" s="5" t="str">
        <f>OBV!F1565</f>
        <v>BEARISH</v>
      </c>
      <c r="K1565" s="5" t="str">
        <f>OBV!G1565</f>
        <v>STRONG</v>
      </c>
      <c r="L1565" s="5" t="str">
        <f>OBV!H1565</f>
        <v>CONFIRMED BEARISH</v>
      </c>
      <c r="M1565" s="7">
        <f t="shared" si="240"/>
        <v>50</v>
      </c>
      <c r="N1565" s="7">
        <f t="shared" si="241"/>
        <v>0</v>
      </c>
      <c r="O1565" s="7">
        <f t="shared" si="242"/>
        <v>0</v>
      </c>
      <c r="P1565" s="7">
        <f t="shared" si="243"/>
        <v>33</v>
      </c>
      <c r="Q1565" s="8">
        <f t="shared" si="244"/>
        <v>22.45</v>
      </c>
      <c r="R1565" s="8">
        <f t="shared" si="245"/>
        <v>18.25</v>
      </c>
      <c r="S1565" s="8">
        <f t="shared" si="246"/>
        <v>22.35</v>
      </c>
      <c r="T1565" s="8">
        <f t="shared" si="247"/>
        <v>20.75</v>
      </c>
      <c r="U1565" s="7">
        <f t="shared" si="248"/>
        <v>21.016666666666669</v>
      </c>
      <c r="V1565" s="7">
        <f t="shared" si="249"/>
        <v>20.950000000000003</v>
      </c>
    </row>
    <row r="1566" spans="1:22" ht="13.5" x14ac:dyDescent="0.25">
      <c r="A1566" s="3">
        <f>RSI!A1566</f>
        <v>44594</v>
      </c>
      <c r="B1566" s="2">
        <f>RSI!B1566</f>
        <v>0.4</v>
      </c>
      <c r="C1566" s="2">
        <f>RSI!I1566</f>
        <v>17.835977749154623</v>
      </c>
      <c r="D1566" s="2">
        <f>MACD!E1566</f>
        <v>3.8847471736341843E-3</v>
      </c>
      <c r="E1566" s="2">
        <f>MACD!F1566</f>
        <v>1.1427034151323249E-3</v>
      </c>
      <c r="F1566" s="2">
        <f>'Moving Avg'!D1566</f>
        <v>0.41799999999999998</v>
      </c>
      <c r="G1566" s="2">
        <f>'Moving Avg'!F1566</f>
        <v>0.42749999999999994</v>
      </c>
      <c r="H1566" s="2">
        <f>'Moving Avg'!G1566</f>
        <v>0.43399999999999983</v>
      </c>
      <c r="I1566" s="2">
        <f>'Moving Avg'!H1566</f>
        <v>0.42420000000000097</v>
      </c>
      <c r="J1566" s="5" t="str">
        <f>OBV!F1566</f>
        <v>BEARISH</v>
      </c>
      <c r="K1566" s="5" t="str">
        <f>OBV!G1566</f>
        <v>STRONG</v>
      </c>
      <c r="L1566" s="5" t="str">
        <f>OBV!H1566</f>
        <v>CONFIRMED BEARISH</v>
      </c>
      <c r="M1566" s="7">
        <f t="shared" si="240"/>
        <v>50</v>
      </c>
      <c r="N1566" s="7">
        <f t="shared" si="241"/>
        <v>0</v>
      </c>
      <c r="O1566" s="7">
        <f t="shared" si="242"/>
        <v>0</v>
      </c>
      <c r="P1566" s="7">
        <f t="shared" si="243"/>
        <v>33</v>
      </c>
      <c r="Q1566" s="8">
        <f t="shared" si="244"/>
        <v>22.45</v>
      </c>
      <c r="R1566" s="8">
        <f t="shared" si="245"/>
        <v>18.25</v>
      </c>
      <c r="S1566" s="8">
        <f t="shared" si="246"/>
        <v>22.35</v>
      </c>
      <c r="T1566" s="8">
        <f t="shared" si="247"/>
        <v>20.75</v>
      </c>
      <c r="U1566" s="7">
        <f t="shared" si="248"/>
        <v>21.016666666666669</v>
      </c>
      <c r="V1566" s="7">
        <f t="shared" si="249"/>
        <v>20.950000000000003</v>
      </c>
    </row>
    <row r="1567" spans="1:22" ht="13.5" x14ac:dyDescent="0.25">
      <c r="A1567" s="3">
        <f>RSI!A1567</f>
        <v>44595</v>
      </c>
      <c r="B1567" s="2">
        <f>RSI!B1567</f>
        <v>0.41</v>
      </c>
      <c r="C1567" s="2">
        <f>RSI!I1567</f>
        <v>33.664571038183254</v>
      </c>
      <c r="D1567" s="2">
        <f>MACD!E1567</f>
        <v>5.0267287952523443E-3</v>
      </c>
      <c r="E1567" s="2">
        <f>MACD!F1567</f>
        <v>1.9195084911563288E-3</v>
      </c>
      <c r="F1567" s="2">
        <f>'Moving Avg'!D1567</f>
        <v>0.41400000000000003</v>
      </c>
      <c r="G1567" s="2">
        <f>'Moving Avg'!F1567</f>
        <v>0.42699999999999994</v>
      </c>
      <c r="H1567" s="2">
        <f>'Moving Avg'!G1567</f>
        <v>0.43299999999999988</v>
      </c>
      <c r="I1567" s="2">
        <f>'Moving Avg'!H1567</f>
        <v>0.42400000000000099</v>
      </c>
      <c r="J1567" s="5" t="str">
        <f>OBV!F1567</f>
        <v>BEARISH</v>
      </c>
      <c r="K1567" s="5" t="str">
        <f>OBV!G1567</f>
        <v>STRONG</v>
      </c>
      <c r="L1567" s="5" t="str">
        <f>OBV!H1567</f>
        <v>CONFIRMED BEARISH</v>
      </c>
      <c r="M1567" s="7">
        <f t="shared" si="240"/>
        <v>25</v>
      </c>
      <c r="N1567" s="7">
        <f t="shared" si="241"/>
        <v>0</v>
      </c>
      <c r="O1567" s="7">
        <f t="shared" si="242"/>
        <v>0</v>
      </c>
      <c r="P1567" s="7">
        <f t="shared" si="243"/>
        <v>33</v>
      </c>
      <c r="Q1567" s="8">
        <f t="shared" si="244"/>
        <v>13.7</v>
      </c>
      <c r="R1567" s="8">
        <f t="shared" si="245"/>
        <v>13.25</v>
      </c>
      <c r="S1567" s="8">
        <f t="shared" si="246"/>
        <v>18.600000000000001</v>
      </c>
      <c r="T1567" s="8">
        <f t="shared" si="247"/>
        <v>14.5</v>
      </c>
      <c r="U1567" s="7">
        <f t="shared" si="248"/>
        <v>15.183333333333332</v>
      </c>
      <c r="V1567" s="7">
        <f t="shared" si="249"/>
        <v>15.012499999999999</v>
      </c>
    </row>
    <row r="1568" spans="1:22" ht="13.5" x14ac:dyDescent="0.25">
      <c r="A1568" s="3">
        <f>RSI!A1568</f>
        <v>44596</v>
      </c>
      <c r="B1568" s="2">
        <f>RSI!B1568</f>
        <v>0.42</v>
      </c>
      <c r="C1568" s="2">
        <f>RSI!I1568</f>
        <v>45.062244798730816</v>
      </c>
      <c r="D1568" s="2">
        <f>MACD!E1568</f>
        <v>5.3513385695087567E-3</v>
      </c>
      <c r="E1568" s="2">
        <f>MACD!F1568</f>
        <v>2.6058745068268147E-3</v>
      </c>
      <c r="F1568" s="2">
        <f>'Moving Avg'!D1568</f>
        <v>0.41200000000000003</v>
      </c>
      <c r="G1568" s="2">
        <f>'Moving Avg'!F1568</f>
        <v>0.42599999999999999</v>
      </c>
      <c r="H1568" s="2">
        <f>'Moving Avg'!G1568</f>
        <v>0.43219999999999992</v>
      </c>
      <c r="I1568" s="2">
        <f>'Moving Avg'!H1568</f>
        <v>0.42385000000000095</v>
      </c>
      <c r="J1568" s="5" t="str">
        <f>OBV!F1568</f>
        <v>BEARISH</v>
      </c>
      <c r="K1568" s="5" t="str">
        <f>OBV!G1568</f>
        <v>STRONG</v>
      </c>
      <c r="L1568" s="5" t="str">
        <f>OBV!H1568</f>
        <v>CONFIRMED BEARISH</v>
      </c>
      <c r="M1568" s="7">
        <f t="shared" si="240"/>
        <v>25</v>
      </c>
      <c r="N1568" s="7">
        <f t="shared" si="241"/>
        <v>0</v>
      </c>
      <c r="O1568" s="7">
        <f t="shared" si="242"/>
        <v>0</v>
      </c>
      <c r="P1568" s="7">
        <f t="shared" si="243"/>
        <v>33</v>
      </c>
      <c r="Q1568" s="8">
        <f t="shared" si="244"/>
        <v>13.7</v>
      </c>
      <c r="R1568" s="8">
        <f t="shared" si="245"/>
        <v>13.25</v>
      </c>
      <c r="S1568" s="8">
        <f t="shared" si="246"/>
        <v>18.600000000000001</v>
      </c>
      <c r="T1568" s="8">
        <f t="shared" si="247"/>
        <v>14.5</v>
      </c>
      <c r="U1568" s="7">
        <f t="shared" si="248"/>
        <v>15.183333333333332</v>
      </c>
      <c r="V1568" s="7">
        <f t="shared" si="249"/>
        <v>15.012499999999999</v>
      </c>
    </row>
    <row r="1569" spans="1:22" ht="13.5" x14ac:dyDescent="0.25">
      <c r="A1569" s="3">
        <f>RSI!A1569</f>
        <v>44599</v>
      </c>
      <c r="B1569" s="2">
        <f>RSI!B1569</f>
        <v>0.43</v>
      </c>
      <c r="C1569" s="2">
        <f>RSI!I1569</f>
        <v>53.640419067750912</v>
      </c>
      <c r="D1569" s="2">
        <f>MACD!E1569</f>
        <v>4.9178979246155552E-3</v>
      </c>
      <c r="E1569" s="2">
        <f>MACD!F1569</f>
        <v>3.0682791903845633E-3</v>
      </c>
      <c r="F1569" s="2">
        <f>'Moving Avg'!D1569</f>
        <v>0.41399999999999998</v>
      </c>
      <c r="G1569" s="2">
        <f>'Moving Avg'!F1569</f>
        <v>0.42549999999999999</v>
      </c>
      <c r="H1569" s="2">
        <f>'Moving Avg'!G1569</f>
        <v>0.43159999999999998</v>
      </c>
      <c r="I1569" s="2">
        <f>'Moving Avg'!H1569</f>
        <v>0.42375000000000107</v>
      </c>
      <c r="J1569" s="5" t="str">
        <f>OBV!F1569</f>
        <v>BEARISH</v>
      </c>
      <c r="K1569" s="5" t="str">
        <f>OBV!G1569</f>
        <v>STRONG</v>
      </c>
      <c r="L1569" s="5" t="str">
        <f>OBV!H1569</f>
        <v>BEARISH DIVERGENCE</v>
      </c>
      <c r="M1569" s="7">
        <f t="shared" si="240"/>
        <v>25</v>
      </c>
      <c r="N1569" s="7">
        <f t="shared" si="241"/>
        <v>0</v>
      </c>
      <c r="O1569" s="7">
        <f t="shared" si="242"/>
        <v>0</v>
      </c>
      <c r="P1569" s="7">
        <f t="shared" si="243"/>
        <v>33</v>
      </c>
      <c r="Q1569" s="8">
        <f t="shared" si="244"/>
        <v>13.7</v>
      </c>
      <c r="R1569" s="8">
        <f t="shared" si="245"/>
        <v>13.25</v>
      </c>
      <c r="S1569" s="8">
        <f t="shared" si="246"/>
        <v>18.600000000000001</v>
      </c>
      <c r="T1569" s="8">
        <f t="shared" si="247"/>
        <v>14.5</v>
      </c>
      <c r="U1569" s="7">
        <f t="shared" si="248"/>
        <v>15.183333333333332</v>
      </c>
      <c r="V1569" s="7">
        <f t="shared" si="249"/>
        <v>15.012499999999999</v>
      </c>
    </row>
    <row r="1570" spans="1:22" ht="13.5" x14ac:dyDescent="0.25">
      <c r="A1570" s="3">
        <f>RSI!A1570</f>
        <v>44600</v>
      </c>
      <c r="B1570" s="2">
        <f>RSI!B1570</f>
        <v>0.44</v>
      </c>
      <c r="C1570" s="2">
        <f>RSI!I1570</f>
        <v>60.313829451776883</v>
      </c>
      <c r="D1570" s="2">
        <f>MACD!E1570</f>
        <v>3.7815225142335263E-3</v>
      </c>
      <c r="E1570" s="2">
        <f>MACD!F1570</f>
        <v>3.2109278551543563E-3</v>
      </c>
      <c r="F1570" s="2">
        <f>'Moving Avg'!D1570</f>
        <v>0.42000000000000004</v>
      </c>
      <c r="G1570" s="2">
        <f>'Moving Avg'!F1570</f>
        <v>0.42599999999999999</v>
      </c>
      <c r="H1570" s="2">
        <f>'Moving Avg'!G1570</f>
        <v>0.43119999999999997</v>
      </c>
      <c r="I1570" s="2">
        <f>'Moving Avg'!H1570</f>
        <v>0.42370000000000113</v>
      </c>
      <c r="J1570" s="5" t="str">
        <f>OBV!F1570</f>
        <v>BEARISH</v>
      </c>
      <c r="K1570" s="5" t="str">
        <f>OBV!G1570</f>
        <v>STRONG</v>
      </c>
      <c r="L1570" s="5" t="str">
        <f>OBV!H1570</f>
        <v>BEARISH DIVERGENCE</v>
      </c>
      <c r="M1570" s="7">
        <f t="shared" si="240"/>
        <v>25</v>
      </c>
      <c r="N1570" s="7">
        <f t="shared" si="241"/>
        <v>0</v>
      </c>
      <c r="O1570" s="7">
        <f t="shared" si="242"/>
        <v>0</v>
      </c>
      <c r="P1570" s="7">
        <f t="shared" si="243"/>
        <v>33</v>
      </c>
      <c r="Q1570" s="8">
        <f t="shared" si="244"/>
        <v>13.7</v>
      </c>
      <c r="R1570" s="8">
        <f t="shared" si="245"/>
        <v>13.25</v>
      </c>
      <c r="S1570" s="8">
        <f t="shared" si="246"/>
        <v>18.600000000000001</v>
      </c>
      <c r="T1570" s="8">
        <f t="shared" si="247"/>
        <v>14.5</v>
      </c>
      <c r="U1570" s="7">
        <f t="shared" si="248"/>
        <v>15.183333333333332</v>
      </c>
      <c r="V1570" s="7">
        <f t="shared" si="249"/>
        <v>15.012499999999999</v>
      </c>
    </row>
    <row r="1571" spans="1:22" ht="13.5" x14ac:dyDescent="0.25">
      <c r="A1571" s="3">
        <f>RSI!A1571</f>
        <v>44601</v>
      </c>
      <c r="B1571" s="2">
        <f>RSI!B1571</f>
        <v>0.45</v>
      </c>
      <c r="C1571" s="2">
        <f>RSI!I1571</f>
        <v>65.640330240931021</v>
      </c>
      <c r="D1571" s="2">
        <f>MACD!E1571</f>
        <v>1.9934047708944913E-3</v>
      </c>
      <c r="E1571" s="2">
        <f>MACD!F1571</f>
        <v>2.9674232383023838E-3</v>
      </c>
      <c r="F1571" s="2">
        <f>'Moving Avg'!D1571</f>
        <v>0.43</v>
      </c>
      <c r="G1571" s="2">
        <f>'Moving Avg'!F1571</f>
        <v>0.42699999999999994</v>
      </c>
      <c r="H1571" s="2">
        <f>'Moving Avg'!G1571</f>
        <v>0.43099999999999999</v>
      </c>
      <c r="I1571" s="2">
        <f>'Moving Avg'!H1571</f>
        <v>0.42375000000000113</v>
      </c>
      <c r="J1571" s="5" t="str">
        <f>OBV!F1571</f>
        <v>BULLISH</v>
      </c>
      <c r="K1571" s="5" t="str">
        <f>OBV!G1571</f>
        <v>WEAK</v>
      </c>
      <c r="L1571" s="5" t="str">
        <f>OBV!H1571</f>
        <v>CONFIRMED BULLISH</v>
      </c>
      <c r="M1571" s="7">
        <f t="shared" si="240"/>
        <v>25</v>
      </c>
      <c r="N1571" s="7">
        <f t="shared" si="241"/>
        <v>45</v>
      </c>
      <c r="O1571" s="7">
        <f t="shared" si="242"/>
        <v>50</v>
      </c>
      <c r="P1571" s="7">
        <f t="shared" si="243"/>
        <v>67</v>
      </c>
      <c r="Q1571" s="8">
        <f t="shared" si="244"/>
        <v>42.05</v>
      </c>
      <c r="R1571" s="8">
        <f t="shared" si="245"/>
        <v>48.25</v>
      </c>
      <c r="S1571" s="8">
        <f t="shared" si="246"/>
        <v>53.150000000000006</v>
      </c>
      <c r="T1571" s="8">
        <f t="shared" si="247"/>
        <v>46.75</v>
      </c>
      <c r="U1571" s="7">
        <f t="shared" si="248"/>
        <v>47.816666666666663</v>
      </c>
      <c r="V1571" s="7">
        <f t="shared" si="249"/>
        <v>47.55</v>
      </c>
    </row>
    <row r="1572" spans="1:22" ht="13.5" x14ac:dyDescent="0.25">
      <c r="A1572" s="3">
        <f>RSI!A1572</f>
        <v>44602</v>
      </c>
      <c r="B1572" s="2">
        <f>RSI!B1572</f>
        <v>0.47</v>
      </c>
      <c r="C1572" s="2">
        <f>RSI!I1572</f>
        <v>73.345579951716701</v>
      </c>
      <c r="D1572" s="2">
        <f>MACD!E1572</f>
        <v>-1.1396607519026936E-3</v>
      </c>
      <c r="E1572" s="2">
        <f>MACD!F1572</f>
        <v>2.1460064402613684E-3</v>
      </c>
      <c r="F1572" s="2">
        <f>'Moving Avg'!D1572</f>
        <v>0.442</v>
      </c>
      <c r="G1572" s="2">
        <f>'Moving Avg'!F1572</f>
        <v>0.4290000000000001</v>
      </c>
      <c r="H1572" s="2">
        <f>'Moving Avg'!G1572</f>
        <v>0.43119999999999997</v>
      </c>
      <c r="I1572" s="2">
        <f>'Moving Avg'!H1572</f>
        <v>0.42385000000000111</v>
      </c>
      <c r="J1572" s="5" t="str">
        <f>OBV!F1572</f>
        <v>BULLISH</v>
      </c>
      <c r="K1572" s="5" t="str">
        <f>OBV!G1572</f>
        <v>WEAK</v>
      </c>
      <c r="L1572" s="5" t="str">
        <f>OBV!H1572</f>
        <v>CONFIRMED BULLISH</v>
      </c>
      <c r="M1572" s="7">
        <f t="shared" si="240"/>
        <v>0</v>
      </c>
      <c r="N1572" s="7">
        <f t="shared" si="241"/>
        <v>45</v>
      </c>
      <c r="O1572" s="7">
        <f t="shared" si="242"/>
        <v>50</v>
      </c>
      <c r="P1572" s="7">
        <f t="shared" si="243"/>
        <v>67</v>
      </c>
      <c r="Q1572" s="8">
        <f t="shared" si="244"/>
        <v>33.299999999999997</v>
      </c>
      <c r="R1572" s="8">
        <f t="shared" si="245"/>
        <v>43.25</v>
      </c>
      <c r="S1572" s="8">
        <f t="shared" si="246"/>
        <v>49.400000000000006</v>
      </c>
      <c r="T1572" s="8">
        <f t="shared" si="247"/>
        <v>40.5</v>
      </c>
      <c r="U1572" s="7">
        <f t="shared" si="248"/>
        <v>41.983333333333334</v>
      </c>
      <c r="V1572" s="7">
        <f t="shared" si="249"/>
        <v>41.612499999999997</v>
      </c>
    </row>
    <row r="1573" spans="1:22" ht="13.5" x14ac:dyDescent="0.25">
      <c r="A1573" s="3">
        <f>RSI!A1573</f>
        <v>44603</v>
      </c>
      <c r="B1573" s="2">
        <f>RSI!B1573</f>
        <v>0.48</v>
      </c>
      <c r="C1573" s="2">
        <f>RSI!I1573</f>
        <v>76.217367744186035</v>
      </c>
      <c r="D1573" s="2">
        <f>MACD!E1573</f>
        <v>-4.7779353267221047E-3</v>
      </c>
      <c r="E1573" s="2">
        <f>MACD!F1573</f>
        <v>7.6121808686467379E-4</v>
      </c>
      <c r="F1573" s="2">
        <f>'Moving Avg'!D1573</f>
        <v>0.45400000000000001</v>
      </c>
      <c r="G1573" s="2">
        <f>'Moving Avg'!F1573</f>
        <v>0.43150000000000011</v>
      </c>
      <c r="H1573" s="2">
        <f>'Moving Avg'!G1573</f>
        <v>0.43199999999999994</v>
      </c>
      <c r="I1573" s="2">
        <f>'Moving Avg'!H1573</f>
        <v>0.4240000000000011</v>
      </c>
      <c r="J1573" s="5" t="str">
        <f>OBV!F1573</f>
        <v>BULLISH</v>
      </c>
      <c r="K1573" s="5" t="str">
        <f>OBV!G1573</f>
        <v>WEAK</v>
      </c>
      <c r="L1573" s="5" t="str">
        <f>OBV!H1573</f>
        <v>CONFIRMED BULLISH</v>
      </c>
      <c r="M1573" s="7">
        <f t="shared" si="240"/>
        <v>0</v>
      </c>
      <c r="N1573" s="7">
        <f t="shared" si="241"/>
        <v>45</v>
      </c>
      <c r="O1573" s="7">
        <f t="shared" si="242"/>
        <v>50</v>
      </c>
      <c r="P1573" s="7">
        <f t="shared" si="243"/>
        <v>67</v>
      </c>
      <c r="Q1573" s="8">
        <f t="shared" si="244"/>
        <v>33.299999999999997</v>
      </c>
      <c r="R1573" s="8">
        <f t="shared" si="245"/>
        <v>43.25</v>
      </c>
      <c r="S1573" s="8">
        <f t="shared" si="246"/>
        <v>49.400000000000006</v>
      </c>
      <c r="T1573" s="8">
        <f t="shared" si="247"/>
        <v>40.5</v>
      </c>
      <c r="U1573" s="7">
        <f t="shared" si="248"/>
        <v>41.983333333333334</v>
      </c>
      <c r="V1573" s="7">
        <f t="shared" si="249"/>
        <v>41.612499999999997</v>
      </c>
    </row>
    <row r="1574" spans="1:22" ht="13.5" x14ac:dyDescent="0.25">
      <c r="A1574" s="3">
        <f>RSI!A1574</f>
        <v>44606</v>
      </c>
      <c r="B1574" s="2">
        <f>RSI!B1574</f>
        <v>0.49</v>
      </c>
      <c r="C1574" s="2">
        <f>RSI!I1574</f>
        <v>78.689957710124887</v>
      </c>
      <c r="D1574" s="2">
        <f>MACD!E1574</f>
        <v>-1.0422988793298837E-2</v>
      </c>
      <c r="E1574" s="2">
        <f>MACD!F1574</f>
        <v>-1.4756232891680284E-3</v>
      </c>
      <c r="F1574" s="2">
        <f>'Moving Avg'!D1574</f>
        <v>0.46600000000000003</v>
      </c>
      <c r="G1574" s="2">
        <f>'Moving Avg'!F1574</f>
        <v>0.43450000000000005</v>
      </c>
      <c r="H1574" s="2">
        <f>'Moving Avg'!G1574</f>
        <v>0.43319999999999992</v>
      </c>
      <c r="I1574" s="2">
        <f>'Moving Avg'!H1574</f>
        <v>0.42420000000000108</v>
      </c>
      <c r="J1574" s="5" t="str">
        <f>OBV!F1574</f>
        <v>BULLISH</v>
      </c>
      <c r="K1574" s="5" t="str">
        <f>OBV!G1574</f>
        <v>WEAK</v>
      </c>
      <c r="L1574" s="5" t="str">
        <f>OBV!H1574</f>
        <v>CONFIRMED BULLISH</v>
      </c>
      <c r="M1574" s="7">
        <f t="shared" si="240"/>
        <v>0</v>
      </c>
      <c r="N1574" s="7">
        <f t="shared" si="241"/>
        <v>45</v>
      </c>
      <c r="O1574" s="7">
        <f t="shared" si="242"/>
        <v>50</v>
      </c>
      <c r="P1574" s="7">
        <f t="shared" si="243"/>
        <v>67</v>
      </c>
      <c r="Q1574" s="8">
        <f t="shared" si="244"/>
        <v>33.299999999999997</v>
      </c>
      <c r="R1574" s="8">
        <f t="shared" si="245"/>
        <v>43.25</v>
      </c>
      <c r="S1574" s="8">
        <f t="shared" si="246"/>
        <v>49.400000000000006</v>
      </c>
      <c r="T1574" s="8">
        <f t="shared" si="247"/>
        <v>40.5</v>
      </c>
      <c r="U1574" s="7">
        <f t="shared" si="248"/>
        <v>41.983333333333334</v>
      </c>
      <c r="V1574" s="7">
        <f t="shared" si="249"/>
        <v>41.612499999999997</v>
      </c>
    </row>
    <row r="1575" spans="1:22" ht="13.5" x14ac:dyDescent="0.25">
      <c r="A1575" s="3">
        <f>RSI!A1575</f>
        <v>44607</v>
      </c>
      <c r="B1575" s="2">
        <f>RSI!B1575</f>
        <v>0.47</v>
      </c>
      <c r="C1575" s="2">
        <f>RSI!I1575</f>
        <v>64.293004792854106</v>
      </c>
      <c r="D1575" s="2">
        <f>MACD!E1575</f>
        <v>-1.5581671836419675E-2</v>
      </c>
      <c r="E1575" s="2">
        <f>MACD!F1575</f>
        <v>-4.2968329986183577E-3</v>
      </c>
      <c r="F1575" s="2">
        <f>'Moving Avg'!D1575</f>
        <v>0.47199999999999998</v>
      </c>
      <c r="G1575" s="2">
        <f>'Moving Avg'!F1575</f>
        <v>0.43650000000000011</v>
      </c>
      <c r="H1575" s="2">
        <f>'Moving Avg'!G1575</f>
        <v>0.43399999999999994</v>
      </c>
      <c r="I1575" s="2">
        <f>'Moving Avg'!H1575</f>
        <v>0.42430000000000112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83.5</v>
      </c>
      <c r="Q1575" s="8">
        <f t="shared" si="244"/>
        <v>44.524999999999999</v>
      </c>
      <c r="R1575" s="8">
        <f t="shared" si="245"/>
        <v>52.375</v>
      </c>
      <c r="S1575" s="8">
        <f t="shared" si="246"/>
        <v>60.575000000000003</v>
      </c>
      <c r="T1575" s="8">
        <f t="shared" si="247"/>
        <v>50.875</v>
      </c>
      <c r="U1575" s="7">
        <f t="shared" si="248"/>
        <v>52.491666666666674</v>
      </c>
      <c r="V1575" s="7">
        <f t="shared" si="249"/>
        <v>52.087500000000006</v>
      </c>
    </row>
    <row r="1576" spans="1:22" ht="13.5" x14ac:dyDescent="0.25">
      <c r="A1576" s="3">
        <f>RSI!A1576</f>
        <v>44608</v>
      </c>
      <c r="B1576" s="2">
        <f>RSI!B1576</f>
        <v>0.49</v>
      </c>
      <c r="C1576" s="2">
        <f>RSI!I1576</f>
        <v>70.170382940778524</v>
      </c>
      <c r="D1576" s="2">
        <f>MACD!E1576</f>
        <v>-2.3149509869218987E-2</v>
      </c>
      <c r="E1576" s="2">
        <f>MACD!F1576</f>
        <v>-8.0673683727384843E-3</v>
      </c>
      <c r="F1576" s="2">
        <f>'Moving Avg'!D1576</f>
        <v>0.48</v>
      </c>
      <c r="G1576" s="2">
        <f>'Moving Avg'!F1576</f>
        <v>0.43950000000000006</v>
      </c>
      <c r="H1576" s="2">
        <f>'Moving Avg'!G1576</f>
        <v>0.43519999999999981</v>
      </c>
      <c r="I1576" s="2">
        <f>'Moving Avg'!H1576</f>
        <v>0.42450000000000104</v>
      </c>
      <c r="J1576" s="5" t="str">
        <f>OBV!F1576</f>
        <v>BULLISH</v>
      </c>
      <c r="K1576" s="5" t="str">
        <f>OBV!G1576</f>
        <v>WEAK</v>
      </c>
      <c r="L1576" s="5" t="str">
        <f>OBV!H1576</f>
        <v>CONFIRMED BULLISH</v>
      </c>
      <c r="M1576" s="7">
        <f t="shared" si="240"/>
        <v>0</v>
      </c>
      <c r="N1576" s="7">
        <f t="shared" si="241"/>
        <v>45</v>
      </c>
      <c r="O1576" s="7">
        <f t="shared" si="242"/>
        <v>50</v>
      </c>
      <c r="P1576" s="7">
        <f t="shared" si="243"/>
        <v>67</v>
      </c>
      <c r="Q1576" s="8">
        <f t="shared" si="244"/>
        <v>33.299999999999997</v>
      </c>
      <c r="R1576" s="8">
        <f t="shared" si="245"/>
        <v>43.25</v>
      </c>
      <c r="S1576" s="8">
        <f t="shared" si="246"/>
        <v>49.400000000000006</v>
      </c>
      <c r="T1576" s="8">
        <f t="shared" si="247"/>
        <v>40.5</v>
      </c>
      <c r="U1576" s="7">
        <f t="shared" si="248"/>
        <v>41.983333333333334</v>
      </c>
      <c r="V1576" s="7">
        <f t="shared" si="249"/>
        <v>41.612499999999997</v>
      </c>
    </row>
    <row r="1577" spans="1:22" ht="13.5" x14ac:dyDescent="0.25">
      <c r="A1577" s="3">
        <f>RSI!A1577</f>
        <v>44609</v>
      </c>
      <c r="B1577" s="2">
        <f>RSI!B1577</f>
        <v>0.49</v>
      </c>
      <c r="C1577" s="2">
        <f>RSI!I1577</f>
        <v>70.170382940778524</v>
      </c>
      <c r="D1577" s="2">
        <f>MACD!E1577</f>
        <v>-2.8302095110082026E-2</v>
      </c>
      <c r="E1577" s="2">
        <f>MACD!F1577</f>
        <v>-1.2114313720207194E-2</v>
      </c>
      <c r="F1577" s="2">
        <f>'Moving Avg'!D1577</f>
        <v>0.48399999999999999</v>
      </c>
      <c r="G1577" s="2">
        <f>'Moving Avg'!F1577</f>
        <v>0.4425</v>
      </c>
      <c r="H1577" s="2">
        <f>'Moving Avg'!G1577</f>
        <v>0.43639999999999973</v>
      </c>
      <c r="I1577" s="2">
        <f>'Moving Avg'!H1577</f>
        <v>0.42470000000000091</v>
      </c>
      <c r="J1577" s="5" t="str">
        <f>OBV!F1577</f>
        <v>BULLISH</v>
      </c>
      <c r="K1577" s="5" t="str">
        <f>OBV!G1577</f>
        <v>WEAK</v>
      </c>
      <c r="L1577" s="5" t="str">
        <f>OBV!H1577</f>
        <v>CONFIRMED BULLISH</v>
      </c>
      <c r="M1577" s="7">
        <f t="shared" si="240"/>
        <v>0</v>
      </c>
      <c r="N1577" s="7">
        <f t="shared" si="241"/>
        <v>45</v>
      </c>
      <c r="O1577" s="7">
        <f t="shared" si="242"/>
        <v>50</v>
      </c>
      <c r="P1577" s="7">
        <f t="shared" si="243"/>
        <v>67</v>
      </c>
      <c r="Q1577" s="8">
        <f t="shared" si="244"/>
        <v>33.299999999999997</v>
      </c>
      <c r="R1577" s="8">
        <f t="shared" si="245"/>
        <v>43.25</v>
      </c>
      <c r="S1577" s="8">
        <f t="shared" si="246"/>
        <v>49.400000000000006</v>
      </c>
      <c r="T1577" s="8">
        <f t="shared" si="247"/>
        <v>40.5</v>
      </c>
      <c r="U1577" s="7">
        <f t="shared" si="248"/>
        <v>41.983333333333334</v>
      </c>
      <c r="V1577" s="7">
        <f t="shared" si="249"/>
        <v>41.612499999999997</v>
      </c>
    </row>
    <row r="1578" spans="1:22" ht="13.5" x14ac:dyDescent="0.25">
      <c r="A1578" s="3">
        <f>RSI!A1578</f>
        <v>44610</v>
      </c>
      <c r="B1578" s="2">
        <f>RSI!B1578</f>
        <v>0.5</v>
      </c>
      <c r="C1578" s="2">
        <f>RSI!I1578</f>
        <v>72.769497136476048</v>
      </c>
      <c r="D1578" s="2">
        <f>MACD!E1578</f>
        <v>-3.2130449984147602E-2</v>
      </c>
      <c r="E1578" s="2">
        <f>MACD!F1578</f>
        <v>-1.6117540972995278E-2</v>
      </c>
      <c r="F1578" s="2">
        <f>'Moving Avg'!D1578</f>
        <v>0.48799999999999999</v>
      </c>
      <c r="G1578" s="2">
        <f>'Moving Avg'!F1578</f>
        <v>0.44600000000000001</v>
      </c>
      <c r="H1578" s="2">
        <f>'Moving Avg'!G1578</f>
        <v>0.4377999999999998</v>
      </c>
      <c r="I1578" s="2">
        <f>'Moving Avg'!H1578</f>
        <v>0.42485000000000089</v>
      </c>
      <c r="J1578" s="5" t="str">
        <f>OBV!F1578</f>
        <v>BULLISH</v>
      </c>
      <c r="K1578" s="5" t="str">
        <f>OBV!G1578</f>
        <v>WEAK</v>
      </c>
      <c r="L1578" s="5" t="str">
        <f>OBV!H1578</f>
        <v>CONFIRMED BULLISH</v>
      </c>
      <c r="M1578" s="7">
        <f t="shared" si="240"/>
        <v>0</v>
      </c>
      <c r="N1578" s="7">
        <f t="shared" si="241"/>
        <v>45</v>
      </c>
      <c r="O1578" s="7">
        <f t="shared" si="242"/>
        <v>50</v>
      </c>
      <c r="P1578" s="7">
        <f t="shared" si="243"/>
        <v>67</v>
      </c>
      <c r="Q1578" s="8">
        <f t="shared" si="244"/>
        <v>33.299999999999997</v>
      </c>
      <c r="R1578" s="8">
        <f t="shared" si="245"/>
        <v>43.25</v>
      </c>
      <c r="S1578" s="8">
        <f t="shared" si="246"/>
        <v>49.400000000000006</v>
      </c>
      <c r="T1578" s="8">
        <f t="shared" si="247"/>
        <v>40.5</v>
      </c>
      <c r="U1578" s="7">
        <f t="shared" si="248"/>
        <v>41.983333333333334</v>
      </c>
      <c r="V1578" s="7">
        <f t="shared" si="249"/>
        <v>41.612499999999997</v>
      </c>
    </row>
    <row r="1579" spans="1:22" ht="13.5" x14ac:dyDescent="0.25">
      <c r="A1579" s="3">
        <f>RSI!A1579</f>
        <v>44613</v>
      </c>
      <c r="B1579" s="2">
        <f>RSI!B1579</f>
        <v>0.51</v>
      </c>
      <c r="C1579" s="2">
        <f>RSI!I1579</f>
        <v>75.105462646200436</v>
      </c>
      <c r="D1579" s="2">
        <f>MACD!E1579</f>
        <v>-3.4877674458311247E-2</v>
      </c>
      <c r="E1579" s="2">
        <f>MACD!F1579</f>
        <v>-1.9869567670058472E-2</v>
      </c>
      <c r="F1579" s="2">
        <f>'Moving Avg'!D1579</f>
        <v>0.49199999999999999</v>
      </c>
      <c r="G1579" s="2">
        <f>'Moving Avg'!F1579</f>
        <v>0.45000000000000007</v>
      </c>
      <c r="H1579" s="2">
        <f>'Moving Avg'!G1579</f>
        <v>0.43939999999999985</v>
      </c>
      <c r="I1579" s="2">
        <f>'Moving Avg'!H1579</f>
        <v>0.42500000000000093</v>
      </c>
      <c r="J1579" s="5" t="str">
        <f>OBV!F1579</f>
        <v>BULLISH</v>
      </c>
      <c r="K1579" s="5" t="str">
        <f>OBV!G1579</f>
        <v>WEAK</v>
      </c>
      <c r="L1579" s="5" t="str">
        <f>OBV!H1579</f>
        <v>CONFIRMED BULLISH</v>
      </c>
      <c r="M1579" s="7">
        <f t="shared" si="240"/>
        <v>0</v>
      </c>
      <c r="N1579" s="7">
        <f t="shared" si="241"/>
        <v>45</v>
      </c>
      <c r="O1579" s="7">
        <f t="shared" si="242"/>
        <v>50</v>
      </c>
      <c r="P1579" s="7">
        <f t="shared" si="243"/>
        <v>67</v>
      </c>
      <c r="Q1579" s="8">
        <f t="shared" si="244"/>
        <v>33.299999999999997</v>
      </c>
      <c r="R1579" s="8">
        <f t="shared" si="245"/>
        <v>43.25</v>
      </c>
      <c r="S1579" s="8">
        <f t="shared" si="246"/>
        <v>49.400000000000006</v>
      </c>
      <c r="T1579" s="8">
        <f t="shared" si="247"/>
        <v>40.5</v>
      </c>
      <c r="U1579" s="7">
        <f t="shared" si="248"/>
        <v>41.983333333333334</v>
      </c>
      <c r="V1579" s="7">
        <f t="shared" si="249"/>
        <v>41.612499999999997</v>
      </c>
    </row>
    <row r="1580" spans="1:22" ht="13.5" x14ac:dyDescent="0.25">
      <c r="A1580" s="3">
        <f>RSI!A1580</f>
        <v>44614</v>
      </c>
      <c r="B1580" s="2">
        <f>RSI!B1580</f>
        <v>0.53</v>
      </c>
      <c r="C1580" s="2">
        <f>RSI!I1580</f>
        <v>78.987827910941604</v>
      </c>
      <c r="D1580" s="2">
        <f>MACD!E1580</f>
        <v>-3.7487292784698034E-2</v>
      </c>
      <c r="E1580" s="2">
        <f>MACD!F1580</f>
        <v>-2.3393112692986384E-2</v>
      </c>
      <c r="F1580" s="2">
        <f>'Moving Avg'!D1580</f>
        <v>0.504</v>
      </c>
      <c r="G1580" s="2">
        <f>'Moving Avg'!F1580</f>
        <v>0.45500000000000007</v>
      </c>
      <c r="H1580" s="2">
        <f>'Moving Avg'!G1580</f>
        <v>0.44139999999999985</v>
      </c>
      <c r="I1580" s="2">
        <f>'Moving Avg'!H1580</f>
        <v>0.42525000000000091</v>
      </c>
      <c r="J1580" s="5" t="str">
        <f>OBV!F1580</f>
        <v>BULLISH</v>
      </c>
      <c r="K1580" s="5" t="str">
        <f>OBV!G1580</f>
        <v>WEAK</v>
      </c>
      <c r="L1580" s="5" t="str">
        <f>OBV!H1580</f>
        <v>CONFIRMED BULLISH</v>
      </c>
      <c r="M1580" s="7">
        <f t="shared" si="240"/>
        <v>0</v>
      </c>
      <c r="N1580" s="7">
        <f t="shared" si="241"/>
        <v>45</v>
      </c>
      <c r="O1580" s="7">
        <f t="shared" si="242"/>
        <v>50</v>
      </c>
      <c r="P1580" s="7">
        <f t="shared" si="243"/>
        <v>67</v>
      </c>
      <c r="Q1580" s="8">
        <f t="shared" si="244"/>
        <v>33.299999999999997</v>
      </c>
      <c r="R1580" s="8">
        <f t="shared" si="245"/>
        <v>43.25</v>
      </c>
      <c r="S1580" s="8">
        <f t="shared" si="246"/>
        <v>49.400000000000006</v>
      </c>
      <c r="T1580" s="8">
        <f t="shared" si="247"/>
        <v>40.5</v>
      </c>
      <c r="U1580" s="7">
        <f t="shared" si="248"/>
        <v>41.983333333333334</v>
      </c>
      <c r="V1580" s="7">
        <f t="shared" si="249"/>
        <v>41.612499999999997</v>
      </c>
    </row>
    <row r="1581" spans="1:22" ht="13.5" x14ac:dyDescent="0.25">
      <c r="A1581" s="3">
        <f>RSI!A1581</f>
        <v>44615</v>
      </c>
      <c r="B1581" s="2">
        <f>RSI!B1581</f>
        <v>0.55000000000000004</v>
      </c>
      <c r="C1581" s="2">
        <f>RSI!I1581</f>
        <v>82.0093386673297</v>
      </c>
      <c r="D1581" s="2">
        <f>MACD!E1581</f>
        <v>-4.0073320900417597E-2</v>
      </c>
      <c r="E1581" s="2">
        <f>MACD!F1581</f>
        <v>-2.6729154334472628E-2</v>
      </c>
      <c r="F1581" s="2">
        <f>'Moving Avg'!D1581</f>
        <v>0.51600000000000001</v>
      </c>
      <c r="G1581" s="2">
        <f>'Moving Avg'!F1581</f>
        <v>0.46100000000000002</v>
      </c>
      <c r="H1581" s="2">
        <f>'Moving Avg'!G1581</f>
        <v>0.44379999999999986</v>
      </c>
      <c r="I1581" s="2">
        <f>'Moving Avg'!H1581</f>
        <v>0.42560000000000087</v>
      </c>
      <c r="J1581" s="5" t="str">
        <f>OBV!F1581</f>
        <v>BULLISH</v>
      </c>
      <c r="K1581" s="5" t="str">
        <f>OBV!G1581</f>
        <v>WEAK</v>
      </c>
      <c r="L1581" s="5" t="str">
        <f>OBV!H1581</f>
        <v>CONFIRMED BULLISH</v>
      </c>
      <c r="M1581" s="7">
        <f t="shared" si="240"/>
        <v>0</v>
      </c>
      <c r="N1581" s="7">
        <f t="shared" si="241"/>
        <v>45</v>
      </c>
      <c r="O1581" s="7">
        <f t="shared" si="242"/>
        <v>50</v>
      </c>
      <c r="P1581" s="7">
        <f t="shared" si="243"/>
        <v>67</v>
      </c>
      <c r="Q1581" s="8">
        <f t="shared" si="244"/>
        <v>33.299999999999997</v>
      </c>
      <c r="R1581" s="8">
        <f t="shared" si="245"/>
        <v>43.25</v>
      </c>
      <c r="S1581" s="8">
        <f t="shared" si="246"/>
        <v>49.400000000000006</v>
      </c>
      <c r="T1581" s="8">
        <f t="shared" si="247"/>
        <v>40.5</v>
      </c>
      <c r="U1581" s="7">
        <f t="shared" si="248"/>
        <v>41.983333333333334</v>
      </c>
      <c r="V1581" s="7">
        <f t="shared" si="249"/>
        <v>41.612499999999997</v>
      </c>
    </row>
    <row r="1582" spans="1:22" ht="13.5" x14ac:dyDescent="0.25">
      <c r="A1582" s="3">
        <f>RSI!A1582</f>
        <v>44616</v>
      </c>
      <c r="B1582" s="2">
        <f>RSI!B1582</f>
        <v>0.56999999999999995</v>
      </c>
      <c r="C1582" s="2">
        <f>RSI!I1582</f>
        <v>84.421774954838952</v>
      </c>
      <c r="D1582" s="2">
        <f>MACD!E1582</f>
        <v>-4.1186894826973797E-2</v>
      </c>
      <c r="E1582" s="2">
        <f>MACD!F1582</f>
        <v>-2.9620702432972865E-2</v>
      </c>
      <c r="F1582" s="2">
        <f>'Moving Avg'!D1582</f>
        <v>0.53199999999999992</v>
      </c>
      <c r="G1582" s="2">
        <f>'Moving Avg'!F1582</f>
        <v>0.46800000000000008</v>
      </c>
      <c r="H1582" s="2">
        <f>'Moving Avg'!G1582</f>
        <v>0.44639999999999985</v>
      </c>
      <c r="I1582" s="2">
        <f>'Moving Avg'!H1582</f>
        <v>0.42610000000000087</v>
      </c>
      <c r="J1582" s="5" t="str">
        <f>OBV!F1582</f>
        <v>BULLISH</v>
      </c>
      <c r="K1582" s="5" t="str">
        <f>OBV!G1582</f>
        <v>WEAK</v>
      </c>
      <c r="L1582" s="5" t="str">
        <f>OBV!H1582</f>
        <v>CONFIRMED BULLISH</v>
      </c>
      <c r="M1582" s="7">
        <f t="shared" si="240"/>
        <v>0</v>
      </c>
      <c r="N1582" s="7">
        <f t="shared" si="241"/>
        <v>45</v>
      </c>
      <c r="O1582" s="7">
        <f t="shared" si="242"/>
        <v>50</v>
      </c>
      <c r="P1582" s="7">
        <f t="shared" si="243"/>
        <v>67</v>
      </c>
      <c r="Q1582" s="8">
        <f t="shared" si="244"/>
        <v>33.299999999999997</v>
      </c>
      <c r="R1582" s="8">
        <f t="shared" si="245"/>
        <v>43.25</v>
      </c>
      <c r="S1582" s="8">
        <f t="shared" si="246"/>
        <v>49.400000000000006</v>
      </c>
      <c r="T1582" s="8">
        <f t="shared" si="247"/>
        <v>40.5</v>
      </c>
      <c r="U1582" s="7">
        <f t="shared" si="248"/>
        <v>41.983333333333334</v>
      </c>
      <c r="V1582" s="7">
        <f t="shared" si="249"/>
        <v>41.612499999999997</v>
      </c>
    </row>
    <row r="1583" spans="1:22" ht="13.5" x14ac:dyDescent="0.25">
      <c r="A1583" s="3">
        <f>RSI!A1583</f>
        <v>44617</v>
      </c>
      <c r="B1583" s="2">
        <f>RSI!B1583</f>
        <v>0.59</v>
      </c>
      <c r="C1583" s="2">
        <f>RSI!I1583</f>
        <v>86.387533734774848</v>
      </c>
      <c r="D1583" s="2">
        <f>MACD!E1583</f>
        <v>-4.2672607791347184E-2</v>
      </c>
      <c r="E1583" s="2">
        <f>MACD!F1583</f>
        <v>-3.2231083504647734E-2</v>
      </c>
      <c r="F1583" s="2">
        <f>'Moving Avg'!D1583</f>
        <v>0.55000000000000004</v>
      </c>
      <c r="G1583" s="2">
        <f>'Moving Avg'!F1583</f>
        <v>0.47600000000000009</v>
      </c>
      <c r="H1583" s="2">
        <f>'Moving Avg'!G1583</f>
        <v>0.44919999999999988</v>
      </c>
      <c r="I1583" s="2">
        <f>'Moving Avg'!H1583</f>
        <v>0.42670000000000086</v>
      </c>
      <c r="J1583" s="5" t="str">
        <f>OBV!F1583</f>
        <v>BULLISH</v>
      </c>
      <c r="K1583" s="5" t="str">
        <f>OBV!G1583</f>
        <v>WEAK</v>
      </c>
      <c r="L1583" s="5" t="str">
        <f>OBV!H1583</f>
        <v>CONFIRMED BULLISH</v>
      </c>
      <c r="M1583" s="7">
        <f t="shared" si="240"/>
        <v>0</v>
      </c>
      <c r="N1583" s="7">
        <f t="shared" si="241"/>
        <v>45</v>
      </c>
      <c r="O1583" s="7">
        <f t="shared" si="242"/>
        <v>50</v>
      </c>
      <c r="P1583" s="7">
        <f t="shared" si="243"/>
        <v>67</v>
      </c>
      <c r="Q1583" s="8">
        <f t="shared" si="244"/>
        <v>33.299999999999997</v>
      </c>
      <c r="R1583" s="8">
        <f t="shared" si="245"/>
        <v>43.25</v>
      </c>
      <c r="S1583" s="8">
        <f t="shared" si="246"/>
        <v>49.400000000000006</v>
      </c>
      <c r="T1583" s="8">
        <f t="shared" si="247"/>
        <v>40.5</v>
      </c>
      <c r="U1583" s="7">
        <f t="shared" si="248"/>
        <v>41.983333333333334</v>
      </c>
      <c r="V1583" s="7">
        <f t="shared" si="249"/>
        <v>41.612499999999997</v>
      </c>
    </row>
    <row r="1584" spans="1:22" ht="13.5" x14ac:dyDescent="0.25">
      <c r="A1584" s="3">
        <f>RSI!A1584</f>
        <v>44620</v>
      </c>
      <c r="B1584" s="2">
        <f>RSI!B1584</f>
        <v>0.6</v>
      </c>
      <c r="C1584" s="2">
        <f>RSI!I1584</f>
        <v>87.253606272504442</v>
      </c>
      <c r="D1584" s="2">
        <f>MACD!E1584</f>
        <v>-4.3806170851282467E-2</v>
      </c>
      <c r="E1584" s="2">
        <f>MACD!F1584</f>
        <v>-3.4546100973974682E-2</v>
      </c>
      <c r="F1584" s="2">
        <f>'Moving Avg'!D1584</f>
        <v>0.56799999999999995</v>
      </c>
      <c r="G1584" s="2">
        <f>'Moving Avg'!F1584</f>
        <v>0.48499999999999999</v>
      </c>
      <c r="H1584" s="2">
        <f>'Moving Avg'!G1584</f>
        <v>0.45239999999999997</v>
      </c>
      <c r="I1584" s="2">
        <f>'Moving Avg'!H1584</f>
        <v>0.42735000000000078</v>
      </c>
      <c r="J1584" s="5" t="str">
        <f>OBV!F1584</f>
        <v>BULLISH</v>
      </c>
      <c r="K1584" s="5" t="str">
        <f>OBV!G1584</f>
        <v>WEAK</v>
      </c>
      <c r="L1584" s="5" t="str">
        <f>OBV!H1584</f>
        <v>CONFIRMED BULLISH</v>
      </c>
      <c r="M1584" s="7">
        <f t="shared" si="240"/>
        <v>0</v>
      </c>
      <c r="N1584" s="7">
        <f t="shared" si="241"/>
        <v>45</v>
      </c>
      <c r="O1584" s="7">
        <f t="shared" si="242"/>
        <v>50</v>
      </c>
      <c r="P1584" s="7">
        <f t="shared" si="243"/>
        <v>67</v>
      </c>
      <c r="Q1584" s="8">
        <f t="shared" si="244"/>
        <v>33.299999999999997</v>
      </c>
      <c r="R1584" s="8">
        <f t="shared" si="245"/>
        <v>43.25</v>
      </c>
      <c r="S1584" s="8">
        <f t="shared" si="246"/>
        <v>49.400000000000006</v>
      </c>
      <c r="T1584" s="8">
        <f t="shared" si="247"/>
        <v>40.5</v>
      </c>
      <c r="U1584" s="7">
        <f t="shared" si="248"/>
        <v>41.983333333333334</v>
      </c>
      <c r="V1584" s="7">
        <f t="shared" si="249"/>
        <v>41.612499999999997</v>
      </c>
    </row>
    <row r="1585" spans="1:22" ht="13.5" x14ac:dyDescent="0.25">
      <c r="A1585" s="3">
        <f>RSI!A1585</f>
        <v>44621</v>
      </c>
      <c r="B1585" s="2">
        <f>RSI!B1585</f>
        <v>0.62</v>
      </c>
      <c r="C1585" s="2">
        <f>RSI!I1585</f>
        <v>88.78979845609571</v>
      </c>
      <c r="D1585" s="2">
        <f>MACD!E1585</f>
        <v>-5.0007040247513457E-2</v>
      </c>
      <c r="E1585" s="2">
        <f>MACD!F1585</f>
        <v>-3.7638288828682441E-2</v>
      </c>
      <c r="F1585" s="2">
        <f>'Moving Avg'!D1585</f>
        <v>0.58600000000000008</v>
      </c>
      <c r="G1585" s="2">
        <f>'Moving Avg'!F1585</f>
        <v>0.49549999999999994</v>
      </c>
      <c r="H1585" s="2">
        <f>'Moving Avg'!G1585</f>
        <v>0.45599999999999996</v>
      </c>
      <c r="I1585" s="2">
        <f>'Moving Avg'!H1585</f>
        <v>0.42810000000000076</v>
      </c>
      <c r="J1585" s="5" t="str">
        <f>OBV!F1585</f>
        <v>BULLISH</v>
      </c>
      <c r="K1585" s="5" t="str">
        <f>OBV!G1585</f>
        <v>WEAK</v>
      </c>
      <c r="L1585" s="5" t="str">
        <f>OBV!H1585</f>
        <v>CONFIRMED BULLISH</v>
      </c>
      <c r="M1585" s="7">
        <f t="shared" si="240"/>
        <v>0</v>
      </c>
      <c r="N1585" s="7">
        <f t="shared" si="241"/>
        <v>45</v>
      </c>
      <c r="O1585" s="7">
        <f t="shared" si="242"/>
        <v>50</v>
      </c>
      <c r="P1585" s="7">
        <f t="shared" si="243"/>
        <v>67</v>
      </c>
      <c r="Q1585" s="8">
        <f t="shared" si="244"/>
        <v>33.299999999999997</v>
      </c>
      <c r="R1585" s="8">
        <f t="shared" si="245"/>
        <v>43.25</v>
      </c>
      <c r="S1585" s="8">
        <f t="shared" si="246"/>
        <v>49.400000000000006</v>
      </c>
      <c r="T1585" s="8">
        <f t="shared" si="247"/>
        <v>40.5</v>
      </c>
      <c r="U1585" s="7">
        <f t="shared" si="248"/>
        <v>41.983333333333334</v>
      </c>
      <c r="V1585" s="7">
        <f t="shared" si="249"/>
        <v>41.612499999999997</v>
      </c>
    </row>
    <row r="1586" spans="1:22" ht="13.5" x14ac:dyDescent="0.25">
      <c r="A1586" s="3">
        <f>RSI!A1586</f>
        <v>44622</v>
      </c>
      <c r="B1586" s="2">
        <f>RSI!B1586</f>
        <v>0.64</v>
      </c>
      <c r="C1586" s="2">
        <f>RSI!I1586</f>
        <v>90.077628068696299</v>
      </c>
      <c r="D1586" s="2">
        <f>MACD!E1586</f>
        <v>-5.4409350569375237E-2</v>
      </c>
      <c r="E1586" s="2">
        <f>MACD!F1586</f>
        <v>-4.0992501176821003E-2</v>
      </c>
      <c r="F1586" s="2">
        <f>'Moving Avg'!D1586</f>
        <v>0.60399999999999998</v>
      </c>
      <c r="G1586" s="2">
        <f>'Moving Avg'!F1586</f>
        <v>0.50750000000000006</v>
      </c>
      <c r="H1586" s="2">
        <f>'Moving Avg'!G1586</f>
        <v>0.46</v>
      </c>
      <c r="I1586" s="2">
        <f>'Moving Avg'!H1586</f>
        <v>0.42895000000000072</v>
      </c>
      <c r="J1586" s="5" t="str">
        <f>OBV!F1586</f>
        <v>BULLISH</v>
      </c>
      <c r="K1586" s="5" t="str">
        <f>OBV!G1586</f>
        <v>WEAK</v>
      </c>
      <c r="L1586" s="5" t="str">
        <f>OBV!H1586</f>
        <v>CONFIRMED BULLISH</v>
      </c>
      <c r="M1586" s="7">
        <f t="shared" si="240"/>
        <v>0</v>
      </c>
      <c r="N1586" s="7">
        <f t="shared" si="241"/>
        <v>45</v>
      </c>
      <c r="O1586" s="7">
        <f t="shared" si="242"/>
        <v>50</v>
      </c>
      <c r="P1586" s="7">
        <f t="shared" si="243"/>
        <v>67</v>
      </c>
      <c r="Q1586" s="8">
        <f t="shared" si="244"/>
        <v>33.299999999999997</v>
      </c>
      <c r="R1586" s="8">
        <f t="shared" si="245"/>
        <v>43.25</v>
      </c>
      <c r="S1586" s="8">
        <f t="shared" si="246"/>
        <v>49.400000000000006</v>
      </c>
      <c r="T1586" s="8">
        <f t="shared" si="247"/>
        <v>40.5</v>
      </c>
      <c r="U1586" s="7">
        <f t="shared" si="248"/>
        <v>41.983333333333334</v>
      </c>
      <c r="V1586" s="7">
        <f t="shared" si="249"/>
        <v>41.612499999999997</v>
      </c>
    </row>
    <row r="1587" spans="1:22" ht="13.5" x14ac:dyDescent="0.25">
      <c r="A1587" s="3">
        <f>RSI!A1587</f>
        <v>44623</v>
      </c>
      <c r="B1587" s="2">
        <f>RSI!B1587</f>
        <v>0.66</v>
      </c>
      <c r="C1587" s="2">
        <f>RSI!I1587</f>
        <v>91.170044412370544</v>
      </c>
      <c r="D1587" s="2">
        <f>MACD!E1587</f>
        <v>-6.0429287709644397E-2</v>
      </c>
      <c r="E1587" s="2">
        <f>MACD!F1587</f>
        <v>-4.4879858483385687E-2</v>
      </c>
      <c r="F1587" s="2">
        <f>'Moving Avg'!D1587</f>
        <v>0.62200000000000011</v>
      </c>
      <c r="G1587" s="2">
        <f>'Moving Avg'!F1587</f>
        <v>0.52</v>
      </c>
      <c r="H1587" s="2">
        <f>'Moving Avg'!G1587</f>
        <v>0.46440000000000003</v>
      </c>
      <c r="I1587" s="2">
        <f>'Moving Avg'!H1587</f>
        <v>0.42990000000000067</v>
      </c>
      <c r="J1587" s="5" t="str">
        <f>OBV!F1587</f>
        <v>BULLISH</v>
      </c>
      <c r="K1587" s="5" t="str">
        <f>OBV!G1587</f>
        <v>WEAK</v>
      </c>
      <c r="L1587" s="5" t="str">
        <f>OBV!H1587</f>
        <v>CONFIRMED BULLISH</v>
      </c>
      <c r="M1587" s="7">
        <f t="shared" si="240"/>
        <v>0</v>
      </c>
      <c r="N1587" s="7">
        <f t="shared" si="241"/>
        <v>45</v>
      </c>
      <c r="O1587" s="7">
        <f t="shared" si="242"/>
        <v>50</v>
      </c>
      <c r="P1587" s="7">
        <f t="shared" si="243"/>
        <v>67</v>
      </c>
      <c r="Q1587" s="8">
        <f t="shared" si="244"/>
        <v>33.299999999999997</v>
      </c>
      <c r="R1587" s="8">
        <f t="shared" si="245"/>
        <v>43.25</v>
      </c>
      <c r="S1587" s="8">
        <f t="shared" si="246"/>
        <v>49.400000000000006</v>
      </c>
      <c r="T1587" s="8">
        <f t="shared" si="247"/>
        <v>40.5</v>
      </c>
      <c r="U1587" s="7">
        <f t="shared" si="248"/>
        <v>41.983333333333334</v>
      </c>
      <c r="V1587" s="7">
        <f t="shared" si="249"/>
        <v>41.612499999999997</v>
      </c>
    </row>
    <row r="1588" spans="1:22" ht="13.5" x14ac:dyDescent="0.25">
      <c r="A1588" s="3">
        <f>RSI!A1588</f>
        <v>44624</v>
      </c>
      <c r="B1588" s="2">
        <f>RSI!B1588</f>
        <v>0.68</v>
      </c>
      <c r="C1588" s="2">
        <f>RSI!I1588</f>
        <v>92.105998556784684</v>
      </c>
      <c r="D1588" s="2">
        <f>MACD!E1588</f>
        <v>-6.6337451706041661E-2</v>
      </c>
      <c r="E1588" s="2">
        <f>MACD!F1588</f>
        <v>-4.9171377127916881E-2</v>
      </c>
      <c r="F1588" s="2">
        <f>'Moving Avg'!D1588</f>
        <v>0.64</v>
      </c>
      <c r="G1588" s="2">
        <f>'Moving Avg'!F1588</f>
        <v>0.53300000000000003</v>
      </c>
      <c r="H1588" s="2">
        <f>'Moving Avg'!G1588</f>
        <v>0.46939999999999998</v>
      </c>
      <c r="I1588" s="2">
        <f>'Moving Avg'!H1588</f>
        <v>0.43095000000000055</v>
      </c>
      <c r="J1588" s="5" t="str">
        <f>OBV!F1588</f>
        <v>BULLISH</v>
      </c>
      <c r="K1588" s="5" t="str">
        <f>OBV!G1588</f>
        <v>WEAK</v>
      </c>
      <c r="L1588" s="5" t="str">
        <f>OBV!H1588</f>
        <v>CONFIRMED BULLISH</v>
      </c>
      <c r="M1588" s="7">
        <f t="shared" si="240"/>
        <v>0</v>
      </c>
      <c r="N1588" s="7">
        <f t="shared" si="241"/>
        <v>45</v>
      </c>
      <c r="O1588" s="7">
        <f t="shared" si="242"/>
        <v>50</v>
      </c>
      <c r="P1588" s="7">
        <f t="shared" si="243"/>
        <v>67</v>
      </c>
      <c r="Q1588" s="8">
        <f t="shared" si="244"/>
        <v>33.299999999999997</v>
      </c>
      <c r="R1588" s="8">
        <f t="shared" si="245"/>
        <v>43.25</v>
      </c>
      <c r="S1588" s="8">
        <f t="shared" si="246"/>
        <v>49.400000000000006</v>
      </c>
      <c r="T1588" s="8">
        <f t="shared" si="247"/>
        <v>40.5</v>
      </c>
      <c r="U1588" s="7">
        <f t="shared" si="248"/>
        <v>41.983333333333334</v>
      </c>
      <c r="V1588" s="7">
        <f t="shared" si="249"/>
        <v>41.612499999999997</v>
      </c>
    </row>
    <row r="1589" spans="1:22" ht="13.5" x14ac:dyDescent="0.25">
      <c r="A1589" s="3">
        <f>RSI!A1589</f>
        <v>44627</v>
      </c>
      <c r="B1589" s="2">
        <f>RSI!B1589</f>
        <v>0.71</v>
      </c>
      <c r="C1589" s="2">
        <f>RSI!I1589</f>
        <v>93.260057943696069</v>
      </c>
      <c r="D1589" s="2">
        <f>MACD!E1589</f>
        <v>-7.2945415501440736E-2</v>
      </c>
      <c r="E1589" s="2">
        <f>MACD!F1589</f>
        <v>-5.3926184802621659E-2</v>
      </c>
      <c r="F1589" s="2">
        <f>'Moving Avg'!D1589</f>
        <v>0.66200000000000003</v>
      </c>
      <c r="G1589" s="2">
        <f>'Moving Avg'!F1589</f>
        <v>0.54700000000000004</v>
      </c>
      <c r="H1589" s="2">
        <f>'Moving Avg'!G1589</f>
        <v>0.47500000000000009</v>
      </c>
      <c r="I1589" s="2">
        <f>'Moving Avg'!H1589</f>
        <v>0.43215000000000048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  <c r="M1589" s="7">
        <f t="shared" si="240"/>
        <v>0</v>
      </c>
      <c r="N1589" s="7">
        <f t="shared" si="241"/>
        <v>45</v>
      </c>
      <c r="O1589" s="7">
        <f t="shared" si="242"/>
        <v>50</v>
      </c>
      <c r="P1589" s="7">
        <f t="shared" si="243"/>
        <v>67</v>
      </c>
      <c r="Q1589" s="8">
        <f t="shared" si="244"/>
        <v>33.299999999999997</v>
      </c>
      <c r="R1589" s="8">
        <f t="shared" si="245"/>
        <v>43.25</v>
      </c>
      <c r="S1589" s="8">
        <f t="shared" si="246"/>
        <v>49.400000000000006</v>
      </c>
      <c r="T1589" s="8">
        <f t="shared" si="247"/>
        <v>40.5</v>
      </c>
      <c r="U1589" s="7">
        <f t="shared" si="248"/>
        <v>41.983333333333334</v>
      </c>
      <c r="V1589" s="7">
        <f t="shared" si="249"/>
        <v>41.612499999999997</v>
      </c>
    </row>
    <row r="1590" spans="1:22" ht="13.5" x14ac:dyDescent="0.25">
      <c r="A1590" s="3">
        <f>RSI!A1590</f>
        <v>44628</v>
      </c>
      <c r="B1590" s="2">
        <f>RSI!B1590</f>
        <v>0.74</v>
      </c>
      <c r="C1590" s="2">
        <f>RSI!I1590</f>
        <v>94.176855062027542</v>
      </c>
      <c r="D1590" s="2">
        <f>MACD!E1590</f>
        <v>-7.8715809751380816E-2</v>
      </c>
      <c r="E1590" s="2">
        <f>MACD!F1590</f>
        <v>-5.888410979237349E-2</v>
      </c>
      <c r="F1590" s="2">
        <f>'Moving Avg'!D1590</f>
        <v>0.68599999999999994</v>
      </c>
      <c r="G1590" s="2">
        <f>'Moving Avg'!F1590</f>
        <v>0.56200000000000006</v>
      </c>
      <c r="H1590" s="2">
        <f>'Moving Avg'!G1590</f>
        <v>0.48120000000000007</v>
      </c>
      <c r="I1590" s="2">
        <f>'Moving Avg'!H1590</f>
        <v>0.43350000000000044</v>
      </c>
      <c r="J1590" s="5" t="str">
        <f>OBV!F1590</f>
        <v>BULLISH</v>
      </c>
      <c r="K1590" s="5" t="str">
        <f>OBV!G1590</f>
        <v>WEAK</v>
      </c>
      <c r="L1590" s="5" t="str">
        <f>OBV!H1590</f>
        <v>CONFIRMED BULLISH</v>
      </c>
      <c r="M1590" s="7">
        <f t="shared" si="240"/>
        <v>0</v>
      </c>
      <c r="N1590" s="7">
        <f t="shared" si="241"/>
        <v>45</v>
      </c>
      <c r="O1590" s="7">
        <f t="shared" si="242"/>
        <v>50</v>
      </c>
      <c r="P1590" s="7">
        <f t="shared" si="243"/>
        <v>67</v>
      </c>
      <c r="Q1590" s="8">
        <f t="shared" si="244"/>
        <v>33.299999999999997</v>
      </c>
      <c r="R1590" s="8">
        <f t="shared" si="245"/>
        <v>43.25</v>
      </c>
      <c r="S1590" s="8">
        <f t="shared" si="246"/>
        <v>49.400000000000006</v>
      </c>
      <c r="T1590" s="8">
        <f t="shared" si="247"/>
        <v>40.5</v>
      </c>
      <c r="U1590" s="7">
        <f t="shared" si="248"/>
        <v>41.983333333333334</v>
      </c>
      <c r="V1590" s="7">
        <f t="shared" si="249"/>
        <v>41.612499999999997</v>
      </c>
    </row>
    <row r="1591" spans="1:22" ht="13.5" x14ac:dyDescent="0.25">
      <c r="A1591" s="3">
        <f>RSI!A1591</f>
        <v>44629</v>
      </c>
      <c r="B1591" s="2">
        <f>RSI!B1591</f>
        <v>0.77</v>
      </c>
      <c r="C1591" s="2">
        <f>RSI!I1591</f>
        <v>94.920884096388789</v>
      </c>
      <c r="D1591" s="2">
        <f>MACD!E1591</f>
        <v>-8.3878189180805252E-2</v>
      </c>
      <c r="E1591" s="2">
        <f>MACD!F1591</f>
        <v>-6.3882925670059848E-2</v>
      </c>
      <c r="F1591" s="2">
        <f>'Moving Avg'!D1591</f>
        <v>0.71199999999999997</v>
      </c>
      <c r="G1591" s="2">
        <f>'Moving Avg'!F1591</f>
        <v>0.57799999999999985</v>
      </c>
      <c r="H1591" s="2">
        <f>'Moving Avg'!G1591</f>
        <v>0.48800000000000004</v>
      </c>
      <c r="I1591" s="2">
        <f>'Moving Avg'!H1591</f>
        <v>0.43505000000000038</v>
      </c>
      <c r="J1591" s="5" t="str">
        <f>OBV!F1591</f>
        <v>BULLISH</v>
      </c>
      <c r="K1591" s="5" t="str">
        <f>OBV!G1591</f>
        <v>WEAK</v>
      </c>
      <c r="L1591" s="5" t="str">
        <f>OBV!H1591</f>
        <v>CONFIRMED BULLISH</v>
      </c>
      <c r="M1591" s="7">
        <f t="shared" si="240"/>
        <v>0</v>
      </c>
      <c r="N1591" s="7">
        <f t="shared" si="241"/>
        <v>45</v>
      </c>
      <c r="O1591" s="7">
        <f t="shared" si="242"/>
        <v>50</v>
      </c>
      <c r="P1591" s="7">
        <f t="shared" si="243"/>
        <v>67</v>
      </c>
      <c r="Q1591" s="8">
        <f t="shared" si="244"/>
        <v>33.299999999999997</v>
      </c>
      <c r="R1591" s="8">
        <f t="shared" si="245"/>
        <v>43.25</v>
      </c>
      <c r="S1591" s="8">
        <f t="shared" si="246"/>
        <v>49.400000000000006</v>
      </c>
      <c r="T1591" s="8">
        <f t="shared" si="247"/>
        <v>40.5</v>
      </c>
      <c r="U1591" s="7">
        <f t="shared" si="248"/>
        <v>41.983333333333334</v>
      </c>
      <c r="V1591" s="7">
        <f t="shared" si="249"/>
        <v>41.612499999999997</v>
      </c>
    </row>
    <row r="1592" spans="1:22" ht="13.5" x14ac:dyDescent="0.25">
      <c r="A1592" s="3">
        <f>RSI!A1592</f>
        <v>44630</v>
      </c>
      <c r="B1592" s="2">
        <f>RSI!B1592</f>
        <v>0.8</v>
      </c>
      <c r="C1592" s="2">
        <f>RSI!I1592</f>
        <v>95.535233844295576</v>
      </c>
      <c r="D1592" s="2">
        <f>MACD!E1592</f>
        <v>-8.8619333301513392E-2</v>
      </c>
      <c r="E1592" s="2">
        <f>MACD!F1592</f>
        <v>-6.8830207196350551E-2</v>
      </c>
      <c r="F1592" s="2">
        <f>'Moving Avg'!D1592</f>
        <v>0.74</v>
      </c>
      <c r="G1592" s="2">
        <f>'Moving Avg'!F1592</f>
        <v>0.59449999999999992</v>
      </c>
      <c r="H1592" s="2">
        <f>'Moving Avg'!G1592</f>
        <v>0.49540000000000006</v>
      </c>
      <c r="I1592" s="2">
        <f>'Moving Avg'!H1592</f>
        <v>0.43685000000000029</v>
      </c>
      <c r="J1592" s="5" t="str">
        <f>OBV!F1592</f>
        <v>BULLISH</v>
      </c>
      <c r="K1592" s="5" t="str">
        <f>OBV!G1592</f>
        <v>STRONG</v>
      </c>
      <c r="L1592" s="5" t="str">
        <f>OBV!H1592</f>
        <v>CONFIRMED BULLISH</v>
      </c>
      <c r="M1592" s="7">
        <f t="shared" si="240"/>
        <v>0</v>
      </c>
      <c r="N1592" s="7">
        <f t="shared" si="241"/>
        <v>45</v>
      </c>
      <c r="O1592" s="7">
        <f t="shared" si="242"/>
        <v>50</v>
      </c>
      <c r="P1592" s="7">
        <f t="shared" si="243"/>
        <v>100</v>
      </c>
      <c r="Q1592" s="8">
        <f t="shared" si="244"/>
        <v>38.25</v>
      </c>
      <c r="R1592" s="8">
        <f t="shared" si="245"/>
        <v>51.5</v>
      </c>
      <c r="S1592" s="8">
        <f t="shared" si="246"/>
        <v>64.25</v>
      </c>
      <c r="T1592" s="8">
        <f t="shared" si="247"/>
        <v>48.75</v>
      </c>
      <c r="U1592" s="7">
        <f t="shared" si="248"/>
        <v>51.333333333333336</v>
      </c>
      <c r="V1592" s="7">
        <f t="shared" si="249"/>
        <v>50.6875</v>
      </c>
    </row>
    <row r="1593" spans="1:22" ht="13.5" x14ac:dyDescent="0.25">
      <c r="A1593" s="3">
        <f>RSI!A1593</f>
        <v>44631</v>
      </c>
      <c r="B1593" s="2">
        <f>RSI!B1593</f>
        <v>0.83</v>
      </c>
      <c r="C1593" s="2">
        <f>RSI!I1593</f>
        <v>96.049789633507615</v>
      </c>
      <c r="D1593" s="2">
        <f>MACD!E1593</f>
        <v>-9.3090379740227602E-2</v>
      </c>
      <c r="E1593" s="2">
        <f>MACD!F1593</f>
        <v>-7.3682241705125967E-2</v>
      </c>
      <c r="F1593" s="2">
        <f>'Moving Avg'!D1593</f>
        <v>0.76999999999999991</v>
      </c>
      <c r="G1593" s="2">
        <f>'Moving Avg'!F1593</f>
        <v>0.6120000000000001</v>
      </c>
      <c r="H1593" s="2">
        <f>'Moving Avg'!G1593</f>
        <v>0.50340000000000007</v>
      </c>
      <c r="I1593" s="2">
        <f>'Moving Avg'!H1593</f>
        <v>0.43885000000000024</v>
      </c>
      <c r="J1593" s="5" t="str">
        <f>OBV!F1593</f>
        <v>BULLISH</v>
      </c>
      <c r="K1593" s="5" t="str">
        <f>OBV!G1593</f>
        <v>STRONG</v>
      </c>
      <c r="L1593" s="5" t="str">
        <f>OBV!H1593</f>
        <v>CONFIRMED BULLISH</v>
      </c>
      <c r="M1593" s="7">
        <f t="shared" si="240"/>
        <v>0</v>
      </c>
      <c r="N1593" s="7">
        <f t="shared" si="241"/>
        <v>45</v>
      </c>
      <c r="O1593" s="7">
        <f t="shared" si="242"/>
        <v>50</v>
      </c>
      <c r="P1593" s="7">
        <f t="shared" si="243"/>
        <v>100</v>
      </c>
      <c r="Q1593" s="8">
        <f t="shared" si="244"/>
        <v>38.25</v>
      </c>
      <c r="R1593" s="8">
        <f t="shared" si="245"/>
        <v>51.5</v>
      </c>
      <c r="S1593" s="8">
        <f t="shared" si="246"/>
        <v>64.25</v>
      </c>
      <c r="T1593" s="8">
        <f t="shared" si="247"/>
        <v>48.75</v>
      </c>
      <c r="U1593" s="7">
        <f t="shared" si="248"/>
        <v>51.333333333333336</v>
      </c>
      <c r="V1593" s="7">
        <f t="shared" si="249"/>
        <v>50.6875</v>
      </c>
    </row>
    <row r="1594" spans="1:22" ht="13.5" x14ac:dyDescent="0.25">
      <c r="A1594" s="3">
        <f>RSI!A1594</f>
        <v>44634</v>
      </c>
      <c r="B1594" s="2">
        <f>RSI!B1594</f>
        <v>0.82</v>
      </c>
      <c r="C1594" s="2">
        <f>RSI!I1594</f>
        <v>92.23396794145755</v>
      </c>
      <c r="D1594" s="2">
        <f>MACD!E1594</f>
        <v>-9.598831777921768E-2</v>
      </c>
      <c r="E1594" s="2">
        <f>MACD!F1594</f>
        <v>-7.8143456919944315E-2</v>
      </c>
      <c r="F1594" s="2">
        <f>'Moving Avg'!D1594</f>
        <v>0.79200000000000004</v>
      </c>
      <c r="G1594" s="2">
        <f>'Moving Avg'!F1594</f>
        <v>0.62850000000000006</v>
      </c>
      <c r="H1594" s="2">
        <f>'Moving Avg'!G1594</f>
        <v>0.51119999999999999</v>
      </c>
      <c r="I1594" s="2">
        <f>'Moving Avg'!H1594</f>
        <v>0.4408500000000003</v>
      </c>
      <c r="J1594" s="5" t="str">
        <f>OBV!F1594</f>
        <v>BULLISH</v>
      </c>
      <c r="K1594" s="5" t="str">
        <f>OBV!G1594</f>
        <v>STRONG</v>
      </c>
      <c r="L1594" s="5" t="str">
        <f>OBV!H1594</f>
        <v>CONFIRMED BULLISH</v>
      </c>
      <c r="M1594" s="7">
        <f t="shared" si="240"/>
        <v>0</v>
      </c>
      <c r="N1594" s="7">
        <f t="shared" si="241"/>
        <v>45</v>
      </c>
      <c r="O1594" s="7">
        <f t="shared" si="242"/>
        <v>50</v>
      </c>
      <c r="P1594" s="7">
        <f t="shared" si="243"/>
        <v>100</v>
      </c>
      <c r="Q1594" s="8">
        <f t="shared" si="244"/>
        <v>38.25</v>
      </c>
      <c r="R1594" s="8">
        <f t="shared" si="245"/>
        <v>51.5</v>
      </c>
      <c r="S1594" s="8">
        <f t="shared" si="246"/>
        <v>64.25</v>
      </c>
      <c r="T1594" s="8">
        <f t="shared" si="247"/>
        <v>48.75</v>
      </c>
      <c r="U1594" s="7">
        <f t="shared" si="248"/>
        <v>51.333333333333336</v>
      </c>
      <c r="V1594" s="7">
        <f t="shared" si="249"/>
        <v>50.6875</v>
      </c>
    </row>
    <row r="1595" spans="1:22" ht="13.5" x14ac:dyDescent="0.25">
      <c r="A1595" s="3">
        <f>RSI!A1595</f>
        <v>44635</v>
      </c>
      <c r="B1595" s="2">
        <f>RSI!B1595</f>
        <v>0.81</v>
      </c>
      <c r="C1595" s="2">
        <f>RSI!I1595</f>
        <v>88.449776678903334</v>
      </c>
      <c r="D1595" s="2">
        <f>MACD!E1595</f>
        <v>-9.5854356780942229E-2</v>
      </c>
      <c r="E1595" s="2">
        <f>MACD!F1595</f>
        <v>-8.1685636892143906E-2</v>
      </c>
      <c r="F1595" s="2">
        <f>'Moving Avg'!D1595</f>
        <v>0.80599999999999983</v>
      </c>
      <c r="G1595" s="2">
        <f>'Moving Avg'!F1595</f>
        <v>0.64550000000000007</v>
      </c>
      <c r="H1595" s="2">
        <f>'Moving Avg'!G1595</f>
        <v>0.51879999999999993</v>
      </c>
      <c r="I1595" s="2">
        <f>'Moving Avg'!H1595</f>
        <v>0.44285000000000024</v>
      </c>
      <c r="J1595" s="5" t="str">
        <f>OBV!F1595</f>
        <v>BEARISH</v>
      </c>
      <c r="K1595" s="5" t="str">
        <f>OBV!G1595</f>
        <v>WEAK</v>
      </c>
      <c r="L1595" s="5" t="str">
        <f>OBV!H1595</f>
        <v>BEARISH DIVERGENCE</v>
      </c>
      <c r="M1595" s="7">
        <f t="shared" si="240"/>
        <v>0</v>
      </c>
      <c r="N1595" s="7">
        <f t="shared" si="241"/>
        <v>45</v>
      </c>
      <c r="O1595" s="7">
        <f t="shared" si="242"/>
        <v>50</v>
      </c>
      <c r="P1595" s="7">
        <f t="shared" si="243"/>
        <v>0</v>
      </c>
      <c r="Q1595" s="8">
        <f t="shared" si="244"/>
        <v>23.25</v>
      </c>
      <c r="R1595" s="8">
        <f t="shared" si="245"/>
        <v>26.5</v>
      </c>
      <c r="S1595" s="8">
        <f t="shared" si="246"/>
        <v>19.25</v>
      </c>
      <c r="T1595" s="8">
        <f t="shared" si="247"/>
        <v>23.75</v>
      </c>
      <c r="U1595" s="7">
        <f t="shared" si="248"/>
        <v>23</v>
      </c>
      <c r="V1595" s="7">
        <f t="shared" si="249"/>
        <v>23.1875</v>
      </c>
    </row>
    <row r="1596" spans="1:22" ht="13.5" x14ac:dyDescent="0.25">
      <c r="A1596" s="3">
        <f>RSI!A1596</f>
        <v>44636</v>
      </c>
      <c r="B1596" s="2">
        <f>RSI!B1596</f>
        <v>0.79</v>
      </c>
      <c r="C1596" s="2">
        <f>RSI!I1596</f>
        <v>81.268234885120975</v>
      </c>
      <c r="D1596" s="2">
        <f>MACD!E1596</f>
        <v>-9.2263881847467921E-2</v>
      </c>
      <c r="E1596" s="2">
        <f>MACD!F1596</f>
        <v>-8.3801285883208704E-2</v>
      </c>
      <c r="F1596" s="2">
        <f>'Moving Avg'!D1596</f>
        <v>0.80999999999999994</v>
      </c>
      <c r="G1596" s="2">
        <f>'Moving Avg'!F1596</f>
        <v>0.66050000000000009</v>
      </c>
      <c r="H1596" s="2">
        <f>'Moving Avg'!G1596</f>
        <v>0.5262</v>
      </c>
      <c r="I1596" s="2">
        <f>'Moving Avg'!H1596</f>
        <v>0.4447500000000002</v>
      </c>
      <c r="J1596" s="5" t="str">
        <f>OBV!F1596</f>
        <v>BEARISH</v>
      </c>
      <c r="K1596" s="5" t="str">
        <f>OBV!G1596</f>
        <v>WEAK</v>
      </c>
      <c r="L1596" s="5" t="str">
        <f>OBV!H1596</f>
        <v>BEARISH DIVERGENCE</v>
      </c>
      <c r="M1596" s="7">
        <f t="shared" si="240"/>
        <v>0</v>
      </c>
      <c r="N1596" s="7">
        <f t="shared" si="241"/>
        <v>45</v>
      </c>
      <c r="O1596" s="7">
        <f t="shared" si="242"/>
        <v>50</v>
      </c>
      <c r="P1596" s="7">
        <f t="shared" si="243"/>
        <v>0</v>
      </c>
      <c r="Q1596" s="8">
        <f t="shared" si="244"/>
        <v>23.25</v>
      </c>
      <c r="R1596" s="8">
        <f t="shared" si="245"/>
        <v>26.5</v>
      </c>
      <c r="S1596" s="8">
        <f t="shared" si="246"/>
        <v>19.25</v>
      </c>
      <c r="T1596" s="8">
        <f t="shared" si="247"/>
        <v>23.75</v>
      </c>
      <c r="U1596" s="7">
        <f t="shared" si="248"/>
        <v>23</v>
      </c>
      <c r="V1596" s="7">
        <f t="shared" si="249"/>
        <v>23.1875</v>
      </c>
    </row>
    <row r="1597" spans="1:22" ht="13.5" x14ac:dyDescent="0.25">
      <c r="A1597" s="3">
        <f>RSI!A1597</f>
        <v>44637</v>
      </c>
      <c r="B1597" s="2">
        <f>RSI!B1597</f>
        <v>0.82</v>
      </c>
      <c r="C1597" s="2">
        <f>RSI!I1597</f>
        <v>83.440196178845937</v>
      </c>
      <c r="D1597" s="2">
        <f>MACD!E1597</f>
        <v>-8.925409229164083E-2</v>
      </c>
      <c r="E1597" s="2">
        <f>MACD!F1597</f>
        <v>-8.4891847164895132E-2</v>
      </c>
      <c r="F1597" s="2">
        <f>'Moving Avg'!D1597</f>
        <v>0.81400000000000006</v>
      </c>
      <c r="G1597" s="2">
        <f>'Moving Avg'!F1597</f>
        <v>0.67700000000000016</v>
      </c>
      <c r="H1597" s="2">
        <f>'Moving Avg'!G1597</f>
        <v>0.53420000000000001</v>
      </c>
      <c r="I1597" s="2">
        <f>'Moving Avg'!H1597</f>
        <v>0.44685000000000019</v>
      </c>
      <c r="J1597" s="5" t="str">
        <f>OBV!F1597</f>
        <v>BEARISH</v>
      </c>
      <c r="K1597" s="5" t="str">
        <f>OBV!G1597</f>
        <v>WEAK</v>
      </c>
      <c r="L1597" s="5" t="str">
        <f>OBV!H1597</f>
        <v>BEARISH DIVERGENCE</v>
      </c>
      <c r="M1597" s="7">
        <f t="shared" si="240"/>
        <v>0</v>
      </c>
      <c r="N1597" s="7">
        <f t="shared" si="241"/>
        <v>45</v>
      </c>
      <c r="O1597" s="7">
        <f t="shared" si="242"/>
        <v>50</v>
      </c>
      <c r="P1597" s="7">
        <f t="shared" si="243"/>
        <v>0</v>
      </c>
      <c r="Q1597" s="8">
        <f t="shared" si="244"/>
        <v>23.25</v>
      </c>
      <c r="R1597" s="8">
        <f t="shared" si="245"/>
        <v>26.5</v>
      </c>
      <c r="S1597" s="8">
        <f t="shared" si="246"/>
        <v>19.25</v>
      </c>
      <c r="T1597" s="8">
        <f t="shared" si="247"/>
        <v>23.75</v>
      </c>
      <c r="U1597" s="7">
        <f t="shared" si="248"/>
        <v>23</v>
      </c>
      <c r="V1597" s="7">
        <f t="shared" si="249"/>
        <v>23.1875</v>
      </c>
    </row>
    <row r="1598" spans="1:22" ht="13.5" x14ac:dyDescent="0.25">
      <c r="A1598" s="3">
        <f>RSI!A1598</f>
        <v>44638</v>
      </c>
      <c r="B1598" s="2">
        <f>RSI!B1598</f>
        <v>0.82</v>
      </c>
      <c r="C1598" s="2">
        <f>RSI!I1598</f>
        <v>83.440196178845937</v>
      </c>
      <c r="D1598" s="2">
        <f>MACD!E1598</f>
        <v>-8.462529315483458E-2</v>
      </c>
      <c r="E1598" s="2">
        <f>MACD!F1598</f>
        <v>-8.4838536362883021E-2</v>
      </c>
      <c r="F1598" s="2">
        <f>'Moving Avg'!D1598</f>
        <v>0.81199999999999994</v>
      </c>
      <c r="G1598" s="2">
        <f>'Moving Avg'!F1598</f>
        <v>0.69300000000000017</v>
      </c>
      <c r="H1598" s="2">
        <f>'Moving Avg'!G1598</f>
        <v>0.54179999999999995</v>
      </c>
      <c r="I1598" s="2">
        <f>'Moving Avg'!H1598</f>
        <v>0.44895000000000013</v>
      </c>
      <c r="J1598" s="5" t="str">
        <f>OBV!F1598</f>
        <v>BEARISH</v>
      </c>
      <c r="K1598" s="5" t="str">
        <f>OBV!G1598</f>
        <v>WEAK</v>
      </c>
      <c r="L1598" s="5" t="str">
        <f>OBV!H1598</f>
        <v>CONFIRMED BEARISH</v>
      </c>
      <c r="M1598" s="7">
        <f t="shared" si="240"/>
        <v>0</v>
      </c>
      <c r="N1598" s="7">
        <f t="shared" si="241"/>
        <v>0</v>
      </c>
      <c r="O1598" s="7">
        <f t="shared" si="242"/>
        <v>50</v>
      </c>
      <c r="P1598" s="7">
        <f t="shared" si="243"/>
        <v>0</v>
      </c>
      <c r="Q1598" s="8">
        <f t="shared" si="244"/>
        <v>7.5</v>
      </c>
      <c r="R1598" s="8">
        <f t="shared" si="245"/>
        <v>17.5</v>
      </c>
      <c r="S1598" s="8">
        <f t="shared" si="246"/>
        <v>12.5</v>
      </c>
      <c r="T1598" s="8">
        <f t="shared" si="247"/>
        <v>12.5</v>
      </c>
      <c r="U1598" s="7">
        <f t="shared" si="248"/>
        <v>12.5</v>
      </c>
      <c r="V1598" s="7">
        <f t="shared" si="249"/>
        <v>12.5</v>
      </c>
    </row>
    <row r="1599" spans="1:22" ht="13.5" x14ac:dyDescent="0.25">
      <c r="A1599" s="3">
        <f>RSI!A1599</f>
        <v>44641</v>
      </c>
      <c r="B1599" s="2">
        <f>RSI!B1599</f>
        <v>0.82</v>
      </c>
      <c r="C1599" s="2">
        <f>RSI!I1599</f>
        <v>83.440196178845937</v>
      </c>
      <c r="D1599" s="2">
        <f>MACD!E1599</f>
        <v>-7.7014407299446863E-2</v>
      </c>
      <c r="E1599" s="2">
        <f>MACD!F1599</f>
        <v>-8.3273710550195792E-2</v>
      </c>
      <c r="F1599" s="2">
        <f>'Moving Avg'!D1599</f>
        <v>0.81199999999999994</v>
      </c>
      <c r="G1599" s="2">
        <f>'Moving Avg'!F1599</f>
        <v>0.70850000000000013</v>
      </c>
      <c r="H1599" s="2">
        <f>'Moving Avg'!G1599</f>
        <v>0.5494</v>
      </c>
      <c r="I1599" s="2">
        <f>'Moving Avg'!H1599</f>
        <v>0.45105000000000006</v>
      </c>
      <c r="J1599" s="5" t="str">
        <f>OBV!F1599</f>
        <v>BEARISH</v>
      </c>
      <c r="K1599" s="5" t="str">
        <f>OBV!G1599</f>
        <v>WEAK</v>
      </c>
      <c r="L1599" s="5" t="str">
        <f>OBV!H1599</f>
        <v>NEUTRAL</v>
      </c>
      <c r="M1599" s="7">
        <f t="shared" si="240"/>
        <v>0</v>
      </c>
      <c r="N1599" s="7">
        <f t="shared" si="241"/>
        <v>0</v>
      </c>
      <c r="O1599" s="7">
        <f t="shared" si="242"/>
        <v>50</v>
      </c>
      <c r="P1599" s="7">
        <f t="shared" si="243"/>
        <v>0</v>
      </c>
      <c r="Q1599" s="8">
        <f t="shared" si="244"/>
        <v>7.5</v>
      </c>
      <c r="R1599" s="8">
        <f t="shared" si="245"/>
        <v>17.5</v>
      </c>
      <c r="S1599" s="8">
        <f t="shared" si="246"/>
        <v>12.5</v>
      </c>
      <c r="T1599" s="8">
        <f t="shared" si="247"/>
        <v>12.5</v>
      </c>
      <c r="U1599" s="7">
        <f t="shared" si="248"/>
        <v>12.5</v>
      </c>
      <c r="V1599" s="7">
        <f t="shared" si="249"/>
        <v>12.5</v>
      </c>
    </row>
    <row r="1600" spans="1:22" ht="13.5" x14ac:dyDescent="0.25">
      <c r="A1600" s="3">
        <f>RSI!A1600</f>
        <v>44642</v>
      </c>
      <c r="B1600" s="2">
        <f>RSI!B1600</f>
        <v>0.85</v>
      </c>
      <c r="C1600" s="2">
        <f>RSI!I1600</f>
        <v>85.535010570300088</v>
      </c>
      <c r="D1600" s="2">
        <f>MACD!E1600</f>
        <v>-6.9034204338109695E-2</v>
      </c>
      <c r="E1600" s="2">
        <f>MACD!F1600</f>
        <v>-8.0425809307778567E-2</v>
      </c>
      <c r="F1600" s="2">
        <f>'Moving Avg'!D1600</f>
        <v>0.82</v>
      </c>
      <c r="G1600" s="2">
        <f>'Moving Avg'!F1600</f>
        <v>0.72450000000000003</v>
      </c>
      <c r="H1600" s="2">
        <f>'Moving Avg'!G1600</f>
        <v>0.55779999999999996</v>
      </c>
      <c r="I1600" s="2">
        <f>'Moving Avg'!H1600</f>
        <v>0.45335000000000003</v>
      </c>
      <c r="J1600" s="5" t="str">
        <f>OBV!F1600</f>
        <v>BEARISH</v>
      </c>
      <c r="K1600" s="5" t="str">
        <f>OBV!G1600</f>
        <v>WEAK</v>
      </c>
      <c r="L1600" s="5" t="str">
        <f>OBV!H1600</f>
        <v>BEARISH DIVERGENCE</v>
      </c>
      <c r="M1600" s="7">
        <f t="shared" si="240"/>
        <v>0</v>
      </c>
      <c r="N1600" s="7">
        <f t="shared" si="241"/>
        <v>0</v>
      </c>
      <c r="O1600" s="7">
        <f t="shared" si="242"/>
        <v>50</v>
      </c>
      <c r="P1600" s="7">
        <f t="shared" si="243"/>
        <v>0</v>
      </c>
      <c r="Q1600" s="8">
        <f t="shared" si="244"/>
        <v>7.5</v>
      </c>
      <c r="R1600" s="8">
        <f t="shared" si="245"/>
        <v>17.5</v>
      </c>
      <c r="S1600" s="8">
        <f t="shared" si="246"/>
        <v>12.5</v>
      </c>
      <c r="T1600" s="8">
        <f t="shared" si="247"/>
        <v>12.5</v>
      </c>
      <c r="U1600" s="7">
        <f t="shared" si="248"/>
        <v>12.5</v>
      </c>
      <c r="V1600" s="7">
        <f t="shared" si="249"/>
        <v>12.5</v>
      </c>
    </row>
    <row r="1601" spans="1:22" ht="13.5" x14ac:dyDescent="0.25">
      <c r="A1601" s="3">
        <f>RSI!A1601</f>
        <v>44643</v>
      </c>
      <c r="B1601" s="2">
        <f>RSI!B1601</f>
        <v>0.88</v>
      </c>
      <c r="C1601" s="2">
        <f>RSI!I1601</f>
        <v>87.269320214651756</v>
      </c>
      <c r="D1601" s="2">
        <f>MACD!E1601</f>
        <v>-6.0855592851727258E-2</v>
      </c>
      <c r="E1601" s="2">
        <f>MACD!F1601</f>
        <v>-7.6511766016568311E-2</v>
      </c>
      <c r="F1601" s="2">
        <f>'Moving Avg'!D1601</f>
        <v>0.83800000000000008</v>
      </c>
      <c r="G1601" s="2">
        <f>'Moving Avg'!F1601</f>
        <v>0.74099999999999999</v>
      </c>
      <c r="H1601" s="2">
        <f>'Moving Avg'!G1601</f>
        <v>0.56679999999999997</v>
      </c>
      <c r="I1601" s="2">
        <f>'Moving Avg'!H1601</f>
        <v>0.45574999999999988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  <c r="M1601" s="7">
        <f t="shared" si="240"/>
        <v>0</v>
      </c>
      <c r="N1601" s="7">
        <f t="shared" si="241"/>
        <v>0</v>
      </c>
      <c r="O1601" s="7">
        <f t="shared" si="242"/>
        <v>50</v>
      </c>
      <c r="P1601" s="7">
        <f t="shared" si="243"/>
        <v>67</v>
      </c>
      <c r="Q1601" s="8">
        <f t="shared" si="244"/>
        <v>17.549999999999997</v>
      </c>
      <c r="R1601" s="8">
        <f t="shared" si="245"/>
        <v>34.25</v>
      </c>
      <c r="S1601" s="8">
        <f t="shared" si="246"/>
        <v>42.650000000000006</v>
      </c>
      <c r="T1601" s="8">
        <f t="shared" si="247"/>
        <v>29.25</v>
      </c>
      <c r="U1601" s="7">
        <f t="shared" si="248"/>
        <v>31.483333333333334</v>
      </c>
      <c r="V1601" s="7">
        <f t="shared" si="249"/>
        <v>30.925000000000001</v>
      </c>
    </row>
    <row r="1602" spans="1:22" ht="13.5" x14ac:dyDescent="0.25">
      <c r="A1602" s="3">
        <f>RSI!A1602</f>
        <v>44644</v>
      </c>
      <c r="B1602" s="2">
        <f>RSI!B1602</f>
        <v>0.91</v>
      </c>
      <c r="C1602" s="2">
        <f>RSI!I1602</f>
        <v>88.725130329118016</v>
      </c>
      <c r="D1602" s="2">
        <f>MACD!E1602</f>
        <v>-5.2614736640439363E-2</v>
      </c>
      <c r="E1602" s="2">
        <f>MACD!F1602</f>
        <v>-7.1732360141342516E-2</v>
      </c>
      <c r="F1602" s="2">
        <f>'Moving Avg'!D1602</f>
        <v>0.85599999999999987</v>
      </c>
      <c r="G1602" s="2">
        <f>'Moving Avg'!F1602</f>
        <v>0.75800000000000001</v>
      </c>
      <c r="H1602" s="2">
        <f>'Moving Avg'!G1602</f>
        <v>0.57640000000000002</v>
      </c>
      <c r="I1602" s="2">
        <f>'Moving Avg'!H1602</f>
        <v>0.45829999999999982</v>
      </c>
      <c r="J1602" s="5" t="str">
        <f>OBV!F1602</f>
        <v>BULLISH</v>
      </c>
      <c r="K1602" s="5" t="str">
        <f>OBV!G1602</f>
        <v>WEAK</v>
      </c>
      <c r="L1602" s="5" t="str">
        <f>OBV!H1602</f>
        <v>CONFIRMED BULLISH</v>
      </c>
      <c r="M1602" s="7">
        <f t="shared" ref="M1602:M1665" si="250">IF(C1602&lt;30,50, IF(C1602&gt;70, 0, 25))</f>
        <v>0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67</v>
      </c>
      <c r="Q1602" s="8">
        <f t="shared" si="244"/>
        <v>17.549999999999997</v>
      </c>
      <c r="R1602" s="8">
        <f t="shared" si="245"/>
        <v>34.25</v>
      </c>
      <c r="S1602" s="8">
        <f t="shared" si="246"/>
        <v>42.650000000000006</v>
      </c>
      <c r="T1602" s="8">
        <f t="shared" si="247"/>
        <v>29.25</v>
      </c>
      <c r="U1602" s="7">
        <f t="shared" si="248"/>
        <v>31.483333333333334</v>
      </c>
      <c r="V1602" s="7">
        <f t="shared" si="249"/>
        <v>30.925000000000001</v>
      </c>
    </row>
    <row r="1603" spans="1:22" ht="13.5" x14ac:dyDescent="0.25">
      <c r="A1603" s="3">
        <f>RSI!A1603</f>
        <v>44645</v>
      </c>
      <c r="B1603" s="2">
        <f>RSI!B1603</f>
        <v>0.95</v>
      </c>
      <c r="C1603" s="2">
        <f>RSI!I1603</f>
        <v>90.315360588678132</v>
      </c>
      <c r="D1603" s="2">
        <f>MACD!E1603</f>
        <v>-4.5159766826576297E-2</v>
      </c>
      <c r="E1603" s="2">
        <f>MACD!F1603</f>
        <v>-6.6417841478389278E-2</v>
      </c>
      <c r="F1603" s="2">
        <f>'Moving Avg'!D1603</f>
        <v>0.88200000000000001</v>
      </c>
      <c r="G1603" s="2">
        <f>'Moving Avg'!F1603</f>
        <v>0.77600000000000002</v>
      </c>
      <c r="H1603" s="2">
        <f>'Moving Avg'!G1603</f>
        <v>0.58679999999999999</v>
      </c>
      <c r="I1603" s="2">
        <f>'Moving Avg'!H1603</f>
        <v>0.46109999999999979</v>
      </c>
      <c r="J1603" s="5" t="str">
        <f>OBV!F1603</f>
        <v>BULLISH</v>
      </c>
      <c r="K1603" s="5" t="str">
        <f>OBV!G1603</f>
        <v>WEAK</v>
      </c>
      <c r="L1603" s="5" t="str">
        <f>OBV!H1603</f>
        <v>CONFIRMED BULLISH</v>
      </c>
      <c r="M1603" s="7">
        <f t="shared" si="250"/>
        <v>0</v>
      </c>
      <c r="N1603" s="7">
        <f t="shared" si="251"/>
        <v>0</v>
      </c>
      <c r="O1603" s="7">
        <f t="shared" si="252"/>
        <v>50</v>
      </c>
      <c r="P1603" s="7">
        <f t="shared" si="253"/>
        <v>67</v>
      </c>
      <c r="Q1603" s="8">
        <f t="shared" ref="Q1603:Q1666" si="254">0.35*M1603+N1603*0.35+O1603*0.15+P1603*0.15</f>
        <v>17.549999999999997</v>
      </c>
      <c r="R1603" s="8">
        <f t="shared" ref="R1603:R1666" si="255">M1603*0.2+N1603*0.2+O1603*0.35+P1603*0.25</f>
        <v>34.25</v>
      </c>
      <c r="S1603" s="8">
        <f t="shared" ref="S1603:S1666" si="256">M1603*0.15+N1603*0.15+O1603*0.25+P1603*0.45</f>
        <v>42.650000000000006</v>
      </c>
      <c r="T1603" s="8">
        <f t="shared" ref="T1603:T1666" si="257">0.25*SUM(M1603:P1603)</f>
        <v>29.25</v>
      </c>
      <c r="U1603" s="7">
        <f t="shared" ref="U1603:U1666" si="258">SUM(Q1603:S1603)/3</f>
        <v>31.483333333333334</v>
      </c>
      <c r="V1603" s="7">
        <f t="shared" ref="V1603:V1666" si="259">SUM(Q1603:T1603)/4</f>
        <v>30.925000000000001</v>
      </c>
    </row>
    <row r="1604" spans="1:22" ht="13.5" x14ac:dyDescent="0.25">
      <c r="A1604" s="3">
        <f>RSI!A1604</f>
        <v>44648</v>
      </c>
      <c r="B1604" s="2">
        <f>RSI!B1604</f>
        <v>0.95</v>
      </c>
      <c r="C1604" s="2">
        <f>RSI!I1604</f>
        <v>90.315360588678146</v>
      </c>
      <c r="D1604" s="2">
        <f>MACD!E1604</f>
        <v>-4.1710320199457529E-2</v>
      </c>
      <c r="E1604" s="2">
        <f>MACD!F1604</f>
        <v>-6.1476337222602928E-2</v>
      </c>
      <c r="F1604" s="2">
        <f>'Moving Avg'!D1604</f>
        <v>0.90800000000000003</v>
      </c>
      <c r="G1604" s="2">
        <f>'Moving Avg'!F1604</f>
        <v>0.79350000000000009</v>
      </c>
      <c r="H1604" s="2">
        <f>'Moving Avg'!G1604</f>
        <v>0.59719999999999995</v>
      </c>
      <c r="I1604" s="2">
        <f>'Moving Avg'!H1604</f>
        <v>0.46389999999999981</v>
      </c>
      <c r="J1604" s="5" t="str">
        <f>OBV!F1604</f>
        <v>BULLISH</v>
      </c>
      <c r="K1604" s="5" t="str">
        <f>OBV!G1604</f>
        <v>WEAK</v>
      </c>
      <c r="L1604" s="5" t="str">
        <f>OBV!H1604</f>
        <v>CONFIRMED BULLISH</v>
      </c>
      <c r="M1604" s="7">
        <f t="shared" si="250"/>
        <v>0</v>
      </c>
      <c r="N1604" s="7">
        <f t="shared" si="251"/>
        <v>0</v>
      </c>
      <c r="O1604" s="7">
        <f t="shared" si="252"/>
        <v>50</v>
      </c>
      <c r="P1604" s="7">
        <f t="shared" si="253"/>
        <v>67</v>
      </c>
      <c r="Q1604" s="8">
        <f t="shared" si="254"/>
        <v>17.549999999999997</v>
      </c>
      <c r="R1604" s="8">
        <f t="shared" si="255"/>
        <v>34.25</v>
      </c>
      <c r="S1604" s="8">
        <f t="shared" si="256"/>
        <v>42.650000000000006</v>
      </c>
      <c r="T1604" s="8">
        <f t="shared" si="257"/>
        <v>29.25</v>
      </c>
      <c r="U1604" s="7">
        <f t="shared" si="258"/>
        <v>31.483333333333334</v>
      </c>
      <c r="V1604" s="7">
        <f t="shared" si="259"/>
        <v>30.925000000000001</v>
      </c>
    </row>
    <row r="1605" spans="1:22" ht="13.5" x14ac:dyDescent="0.25">
      <c r="A1605" s="3">
        <f>RSI!A1605</f>
        <v>44649</v>
      </c>
      <c r="B1605" s="2">
        <f>RSI!B1605</f>
        <v>0.92</v>
      </c>
      <c r="C1605" s="2">
        <f>RSI!I1605</f>
        <v>80.446110302148639</v>
      </c>
      <c r="D1605" s="2">
        <f>MACD!E1605</f>
        <v>-3.9330151814114367E-2</v>
      </c>
      <c r="E1605" s="2">
        <f>MACD!F1605</f>
        <v>-5.7047100140905214E-2</v>
      </c>
      <c r="F1605" s="2">
        <f>'Moving Avg'!D1605</f>
        <v>0.92200000000000004</v>
      </c>
      <c r="G1605" s="2">
        <f>'Moving Avg'!F1605</f>
        <v>0.80850000000000011</v>
      </c>
      <c r="H1605" s="2">
        <f>'Moving Avg'!G1605</f>
        <v>0.60699999999999998</v>
      </c>
      <c r="I1605" s="2">
        <f>'Moving Avg'!H1605</f>
        <v>0.46649999999999975</v>
      </c>
      <c r="J1605" s="5" t="str">
        <f>OBV!F1605</f>
        <v>BULLISH</v>
      </c>
      <c r="K1605" s="5" t="str">
        <f>OBV!G1605</f>
        <v>WEAK</v>
      </c>
      <c r="L1605" s="5" t="str">
        <f>OBV!H1605</f>
        <v>CONFIRMED BULLISH</v>
      </c>
      <c r="M1605" s="7">
        <f t="shared" si="250"/>
        <v>0</v>
      </c>
      <c r="N1605" s="7">
        <f t="shared" si="251"/>
        <v>0</v>
      </c>
      <c r="O1605" s="7">
        <f t="shared" si="252"/>
        <v>50</v>
      </c>
      <c r="P1605" s="7">
        <f t="shared" si="253"/>
        <v>67</v>
      </c>
      <c r="Q1605" s="8">
        <f t="shared" si="254"/>
        <v>17.549999999999997</v>
      </c>
      <c r="R1605" s="8">
        <f t="shared" si="255"/>
        <v>34.25</v>
      </c>
      <c r="S1605" s="8">
        <f t="shared" si="256"/>
        <v>42.650000000000006</v>
      </c>
      <c r="T1605" s="8">
        <f t="shared" si="257"/>
        <v>29.25</v>
      </c>
      <c r="U1605" s="7">
        <f t="shared" si="258"/>
        <v>31.483333333333334</v>
      </c>
      <c r="V1605" s="7">
        <f t="shared" si="259"/>
        <v>30.925000000000001</v>
      </c>
    </row>
    <row r="1606" spans="1:22" ht="13.5" x14ac:dyDescent="0.25">
      <c r="A1606" s="3">
        <f>RSI!A1606</f>
        <v>44650</v>
      </c>
      <c r="B1606" s="2">
        <f>RSI!B1606</f>
        <v>0.95</v>
      </c>
      <c r="C1606" s="2">
        <f>RSI!I1606</f>
        <v>82.504949493229262</v>
      </c>
      <c r="D1606" s="2">
        <f>MACD!E1606</f>
        <v>-4.3569847218029367E-2</v>
      </c>
      <c r="E1606" s="2">
        <f>MACD!F1606</f>
        <v>-5.4351649556330053E-2</v>
      </c>
      <c r="F1606" s="2">
        <f>'Moving Avg'!D1606</f>
        <v>0.93599999999999994</v>
      </c>
      <c r="G1606" s="2">
        <f>'Moving Avg'!F1606</f>
        <v>0.82400000000000007</v>
      </c>
      <c r="H1606" s="2">
        <f>'Moving Avg'!G1606</f>
        <v>0.61739999999999995</v>
      </c>
      <c r="I1606" s="2">
        <f>'Moving Avg'!H1606</f>
        <v>0.46924999999999978</v>
      </c>
      <c r="J1606" s="5" t="str">
        <f>OBV!F1606</f>
        <v>BULLISH</v>
      </c>
      <c r="K1606" s="5" t="str">
        <f>OBV!G1606</f>
        <v>WEAK</v>
      </c>
      <c r="L1606" s="5" t="str">
        <f>OBV!H1606</f>
        <v>CONFIRMED BULLISH</v>
      </c>
      <c r="M1606" s="7">
        <f t="shared" si="250"/>
        <v>0</v>
      </c>
      <c r="N1606" s="7">
        <f t="shared" si="251"/>
        <v>0</v>
      </c>
      <c r="O1606" s="7">
        <f t="shared" si="252"/>
        <v>50</v>
      </c>
      <c r="P1606" s="7">
        <f t="shared" si="253"/>
        <v>67</v>
      </c>
      <c r="Q1606" s="8">
        <f t="shared" si="254"/>
        <v>17.549999999999997</v>
      </c>
      <c r="R1606" s="8">
        <f t="shared" si="255"/>
        <v>34.25</v>
      </c>
      <c r="S1606" s="8">
        <f t="shared" si="256"/>
        <v>42.650000000000006</v>
      </c>
      <c r="T1606" s="8">
        <f t="shared" si="257"/>
        <v>29.25</v>
      </c>
      <c r="U1606" s="7">
        <f t="shared" si="258"/>
        <v>31.483333333333334</v>
      </c>
      <c r="V1606" s="7">
        <f t="shared" si="259"/>
        <v>30.925000000000001</v>
      </c>
    </row>
    <row r="1607" spans="1:22" ht="13.5" x14ac:dyDescent="0.25">
      <c r="A1607" s="3">
        <f>RSI!A1607</f>
        <v>44651</v>
      </c>
      <c r="B1607" s="2">
        <f>RSI!B1607</f>
        <v>0.99</v>
      </c>
      <c r="C1607" s="2">
        <f>RSI!I1607</f>
        <v>84.802590857797796</v>
      </c>
      <c r="D1607" s="2">
        <f>MACD!E1607</f>
        <v>-4.6565963591831405E-2</v>
      </c>
      <c r="E1607" s="2">
        <f>MACD!F1607</f>
        <v>-5.2794512363430329E-2</v>
      </c>
      <c r="F1607" s="2">
        <f>'Moving Avg'!D1607</f>
        <v>0.95199999999999996</v>
      </c>
      <c r="G1607" s="2">
        <f>'Moving Avg'!F1607</f>
        <v>0.84049999999999991</v>
      </c>
      <c r="H1607" s="2">
        <f>'Moving Avg'!G1607</f>
        <v>0.62859999999999983</v>
      </c>
      <c r="I1607" s="2">
        <f>'Moving Avg'!H1607</f>
        <v>0.47219999999999973</v>
      </c>
      <c r="J1607" s="5" t="str">
        <f>OBV!F1607</f>
        <v>BULLISH</v>
      </c>
      <c r="K1607" s="5" t="str">
        <f>OBV!G1607</f>
        <v>WEAK</v>
      </c>
      <c r="L1607" s="5" t="str">
        <f>OBV!H1607</f>
        <v>CONFIRMED BULLISH</v>
      </c>
      <c r="M1607" s="7">
        <f t="shared" si="250"/>
        <v>0</v>
      </c>
      <c r="N1607" s="7">
        <f t="shared" si="251"/>
        <v>0</v>
      </c>
      <c r="O1607" s="7">
        <f t="shared" si="252"/>
        <v>50</v>
      </c>
      <c r="P1607" s="7">
        <f t="shared" si="253"/>
        <v>67</v>
      </c>
      <c r="Q1607" s="8">
        <f t="shared" si="254"/>
        <v>17.549999999999997</v>
      </c>
      <c r="R1607" s="8">
        <f t="shared" si="255"/>
        <v>34.25</v>
      </c>
      <c r="S1607" s="8">
        <f t="shared" si="256"/>
        <v>42.650000000000006</v>
      </c>
      <c r="T1607" s="8">
        <f t="shared" si="257"/>
        <v>29.25</v>
      </c>
      <c r="U1607" s="7">
        <f t="shared" si="258"/>
        <v>31.483333333333334</v>
      </c>
      <c r="V1607" s="7">
        <f t="shared" si="259"/>
        <v>30.925000000000001</v>
      </c>
    </row>
    <row r="1608" spans="1:22" ht="13.5" x14ac:dyDescent="0.25">
      <c r="A1608" s="3">
        <f>RSI!A1608</f>
        <v>44652</v>
      </c>
      <c r="B1608" s="2">
        <f>RSI!B1608</f>
        <v>1.03</v>
      </c>
      <c r="C1608" s="2">
        <f>RSI!I1608</f>
        <v>86.685679375017529</v>
      </c>
      <c r="D1608" s="2">
        <f>MACD!E1608</f>
        <v>-5.3282966863706704E-2</v>
      </c>
      <c r="E1608" s="2">
        <f>MACD!F1608</f>
        <v>-5.2892203263485607E-2</v>
      </c>
      <c r="F1608" s="2">
        <f>'Moving Avg'!D1608</f>
        <v>0.96800000000000019</v>
      </c>
      <c r="G1608" s="2">
        <f>'Moving Avg'!F1608</f>
        <v>0.85799999999999998</v>
      </c>
      <c r="H1608" s="2">
        <f>'Moving Avg'!G1608</f>
        <v>0.64059999999999984</v>
      </c>
      <c r="I1608" s="2">
        <f>'Moving Avg'!H1608</f>
        <v>0.47534999999999966</v>
      </c>
      <c r="J1608" s="5" t="str">
        <f>OBV!F1608</f>
        <v>BULLISH</v>
      </c>
      <c r="K1608" s="5" t="str">
        <f>OBV!G1608</f>
        <v>STRONG</v>
      </c>
      <c r="L1608" s="5" t="str">
        <f>OBV!H1608</f>
        <v>CONFIRMED BULLISH</v>
      </c>
      <c r="M1608" s="7">
        <f t="shared" si="250"/>
        <v>0</v>
      </c>
      <c r="N1608" s="7">
        <f t="shared" si="251"/>
        <v>45</v>
      </c>
      <c r="O1608" s="7">
        <f t="shared" si="252"/>
        <v>50</v>
      </c>
      <c r="P1608" s="7">
        <f t="shared" si="253"/>
        <v>100</v>
      </c>
      <c r="Q1608" s="8">
        <f t="shared" si="254"/>
        <v>38.25</v>
      </c>
      <c r="R1608" s="8">
        <f t="shared" si="255"/>
        <v>51.5</v>
      </c>
      <c r="S1608" s="8">
        <f t="shared" si="256"/>
        <v>64.25</v>
      </c>
      <c r="T1608" s="8">
        <f t="shared" si="257"/>
        <v>48.75</v>
      </c>
      <c r="U1608" s="7">
        <f t="shared" si="258"/>
        <v>51.333333333333336</v>
      </c>
      <c r="V1608" s="7">
        <f t="shared" si="259"/>
        <v>50.6875</v>
      </c>
    </row>
    <row r="1609" spans="1:22" ht="13.5" x14ac:dyDescent="0.25">
      <c r="A1609" s="3">
        <f>RSI!A1609</f>
        <v>44655</v>
      </c>
      <c r="B1609" s="2">
        <f>RSI!B1609</f>
        <v>1.07</v>
      </c>
      <c r="C1609" s="2">
        <f>RSI!I1609</f>
        <v>88.253175077519629</v>
      </c>
      <c r="D1609" s="2">
        <f>MACD!E1609</f>
        <v>-6.3294488323281883E-2</v>
      </c>
      <c r="E1609" s="2">
        <f>MACD!F1609</f>
        <v>-5.4972660275444868E-2</v>
      </c>
      <c r="F1609" s="2">
        <f>'Moving Avg'!D1609</f>
        <v>0.99200000000000021</v>
      </c>
      <c r="G1609" s="2">
        <f>'Moving Avg'!F1609</f>
        <v>0.876</v>
      </c>
      <c r="H1609" s="2">
        <f>'Moving Avg'!G1609</f>
        <v>0.65339999999999998</v>
      </c>
      <c r="I1609" s="2">
        <f>'Moving Avg'!H1609</f>
        <v>0.47869999999999963</v>
      </c>
      <c r="J1609" s="5" t="str">
        <f>OBV!F1609</f>
        <v>BULLISH</v>
      </c>
      <c r="K1609" s="5" t="str">
        <f>OBV!G1609</f>
        <v>STRONG</v>
      </c>
      <c r="L1609" s="5" t="str">
        <f>OBV!H1609</f>
        <v>CONFIRMED BULLISH</v>
      </c>
      <c r="M1609" s="7">
        <f t="shared" si="250"/>
        <v>0</v>
      </c>
      <c r="N1609" s="7">
        <f t="shared" si="251"/>
        <v>45</v>
      </c>
      <c r="O1609" s="7">
        <f t="shared" si="252"/>
        <v>50</v>
      </c>
      <c r="P1609" s="7">
        <f t="shared" si="253"/>
        <v>100</v>
      </c>
      <c r="Q1609" s="8">
        <f t="shared" si="254"/>
        <v>38.25</v>
      </c>
      <c r="R1609" s="8">
        <f t="shared" si="255"/>
        <v>51.5</v>
      </c>
      <c r="S1609" s="8">
        <f t="shared" si="256"/>
        <v>64.25</v>
      </c>
      <c r="T1609" s="8">
        <f t="shared" si="257"/>
        <v>48.75</v>
      </c>
      <c r="U1609" s="7">
        <f t="shared" si="258"/>
        <v>51.333333333333336</v>
      </c>
      <c r="V1609" s="7">
        <f t="shared" si="259"/>
        <v>50.6875</v>
      </c>
    </row>
    <row r="1610" spans="1:22" ht="13.5" x14ac:dyDescent="0.25">
      <c r="A1610" s="3">
        <f>RSI!A1610</f>
        <v>44656</v>
      </c>
      <c r="B1610" s="2">
        <f>RSI!B1610</f>
        <v>1.1000000000000001</v>
      </c>
      <c r="C1610" s="2">
        <f>RSI!I1610</f>
        <v>89.273184332168682</v>
      </c>
      <c r="D1610" s="2">
        <f>MACD!E1610</f>
        <v>-7.0872808688210776E-2</v>
      </c>
      <c r="E1610" s="2">
        <f>MACD!F1610</f>
        <v>-5.8152689957998056E-2</v>
      </c>
      <c r="F1610" s="2">
        <f>'Moving Avg'!D1610</f>
        <v>1.028</v>
      </c>
      <c r="G1610" s="2">
        <f>'Moving Avg'!F1610</f>
        <v>0.89399999999999991</v>
      </c>
      <c r="H1610" s="2">
        <f>'Moving Avg'!G1610</f>
        <v>0.66680000000000006</v>
      </c>
      <c r="I1610" s="2">
        <f>'Moving Avg'!H1610</f>
        <v>0.48219999999999957</v>
      </c>
      <c r="J1610" s="5" t="str">
        <f>OBV!F1610</f>
        <v>BULLISH</v>
      </c>
      <c r="K1610" s="5" t="str">
        <f>OBV!G1610</f>
        <v>WEAK</v>
      </c>
      <c r="L1610" s="5" t="str">
        <f>OBV!H1610</f>
        <v>CONFIRMED BULLISH</v>
      </c>
      <c r="M1610" s="7">
        <f t="shared" si="250"/>
        <v>0</v>
      </c>
      <c r="N1610" s="7">
        <f t="shared" si="251"/>
        <v>45</v>
      </c>
      <c r="O1610" s="7">
        <f t="shared" si="252"/>
        <v>50</v>
      </c>
      <c r="P1610" s="7">
        <f t="shared" si="253"/>
        <v>67</v>
      </c>
      <c r="Q1610" s="8">
        <f t="shared" si="254"/>
        <v>33.299999999999997</v>
      </c>
      <c r="R1610" s="8">
        <f t="shared" si="255"/>
        <v>43.25</v>
      </c>
      <c r="S1610" s="8">
        <f t="shared" si="256"/>
        <v>49.400000000000006</v>
      </c>
      <c r="T1610" s="8">
        <f t="shared" si="257"/>
        <v>40.5</v>
      </c>
      <c r="U1610" s="7">
        <f t="shared" si="258"/>
        <v>41.983333333333334</v>
      </c>
      <c r="V1610" s="7">
        <f t="shared" si="259"/>
        <v>41.612499999999997</v>
      </c>
    </row>
    <row r="1611" spans="1:22" ht="13.5" x14ac:dyDescent="0.25">
      <c r="A1611" s="3">
        <f>RSI!A1611</f>
        <v>44657</v>
      </c>
      <c r="B1611" s="2">
        <f>RSI!B1611</f>
        <v>1.0900000000000001</v>
      </c>
      <c r="C1611" s="2">
        <f>RSI!I1611</f>
        <v>86.574590696159845</v>
      </c>
      <c r="D1611" s="2">
        <f>MACD!E1611</f>
        <v>-7.3495449330953422E-2</v>
      </c>
      <c r="E1611" s="2">
        <f>MACD!F1611</f>
        <v>-6.1221241832589132E-2</v>
      </c>
      <c r="F1611" s="2">
        <f>'Moving Avg'!D1611</f>
        <v>1.0559999999999998</v>
      </c>
      <c r="G1611" s="2">
        <f>'Moving Avg'!F1611</f>
        <v>0.90999999999999992</v>
      </c>
      <c r="H1611" s="2">
        <f>'Moving Avg'!G1611</f>
        <v>0.68</v>
      </c>
      <c r="I1611" s="2">
        <f>'Moving Avg'!H1611</f>
        <v>0.48564999999999953</v>
      </c>
      <c r="J1611" s="5" t="str">
        <f>OBV!F1611</f>
        <v>BULLISH</v>
      </c>
      <c r="K1611" s="5" t="str">
        <f>OBV!G1611</f>
        <v>STRONG</v>
      </c>
      <c r="L1611" s="5" t="str">
        <f>OBV!H1611</f>
        <v>CONFIRMED BULLISH</v>
      </c>
      <c r="M1611" s="7">
        <f t="shared" si="250"/>
        <v>0</v>
      </c>
      <c r="N1611" s="7">
        <f t="shared" si="251"/>
        <v>45</v>
      </c>
      <c r="O1611" s="7">
        <f t="shared" si="252"/>
        <v>50</v>
      </c>
      <c r="P1611" s="7">
        <f t="shared" si="253"/>
        <v>100</v>
      </c>
      <c r="Q1611" s="8">
        <f t="shared" si="254"/>
        <v>38.25</v>
      </c>
      <c r="R1611" s="8">
        <f t="shared" si="255"/>
        <v>51.5</v>
      </c>
      <c r="S1611" s="8">
        <f t="shared" si="256"/>
        <v>64.25</v>
      </c>
      <c r="T1611" s="8">
        <f t="shared" si="257"/>
        <v>48.75</v>
      </c>
      <c r="U1611" s="7">
        <f t="shared" si="258"/>
        <v>51.333333333333336</v>
      </c>
      <c r="V1611" s="7">
        <f t="shared" si="259"/>
        <v>50.6875</v>
      </c>
    </row>
    <row r="1612" spans="1:22" ht="13.5" x14ac:dyDescent="0.25">
      <c r="A1612" s="3">
        <f>RSI!A1612</f>
        <v>44658</v>
      </c>
      <c r="B1612" s="2">
        <f>RSI!B1612</f>
        <v>1.05</v>
      </c>
      <c r="C1612" s="2">
        <f>RSI!I1612</f>
        <v>76.600105132258662</v>
      </c>
      <c r="D1612" s="2">
        <f>MACD!E1612</f>
        <v>-6.9527484599985812E-2</v>
      </c>
      <c r="E1612" s="2">
        <f>MACD!F1612</f>
        <v>-6.2882490386068468E-2</v>
      </c>
      <c r="F1612" s="2">
        <f>'Moving Avg'!D1612</f>
        <v>1.0680000000000001</v>
      </c>
      <c r="G1612" s="2">
        <f>'Moving Avg'!F1612</f>
        <v>0.92249999999999999</v>
      </c>
      <c r="H1612" s="2">
        <f>'Moving Avg'!G1612</f>
        <v>0.6923999999999999</v>
      </c>
      <c r="I1612" s="2">
        <f>'Moving Avg'!H1612</f>
        <v>0.48889999999999956</v>
      </c>
      <c r="J1612" s="5" t="str">
        <f>OBV!F1612</f>
        <v>BULLISH</v>
      </c>
      <c r="K1612" s="5" t="str">
        <f>OBV!G1612</f>
        <v>STRONG</v>
      </c>
      <c r="L1612" s="5" t="str">
        <f>OBV!H1612</f>
        <v>CONFIRMED BULLISH</v>
      </c>
      <c r="M1612" s="7">
        <f t="shared" si="250"/>
        <v>0</v>
      </c>
      <c r="N1612" s="7">
        <f t="shared" si="251"/>
        <v>45</v>
      </c>
      <c r="O1612" s="7">
        <f t="shared" si="252"/>
        <v>50</v>
      </c>
      <c r="P1612" s="7">
        <f t="shared" si="253"/>
        <v>100</v>
      </c>
      <c r="Q1612" s="8">
        <f t="shared" si="254"/>
        <v>38.25</v>
      </c>
      <c r="R1612" s="8">
        <f t="shared" si="255"/>
        <v>51.5</v>
      </c>
      <c r="S1612" s="8">
        <f t="shared" si="256"/>
        <v>64.25</v>
      </c>
      <c r="T1612" s="8">
        <f t="shared" si="257"/>
        <v>48.75</v>
      </c>
      <c r="U1612" s="7">
        <f t="shared" si="258"/>
        <v>51.333333333333336</v>
      </c>
      <c r="V1612" s="7">
        <f t="shared" si="259"/>
        <v>50.6875</v>
      </c>
    </row>
    <row r="1613" spans="1:22" ht="13.5" x14ac:dyDescent="0.25">
      <c r="A1613" s="3">
        <f>RSI!A1613</f>
        <v>44659</v>
      </c>
      <c r="B1613" s="2">
        <f>RSI!B1613</f>
        <v>1.01</v>
      </c>
      <c r="C1613" s="2">
        <f>RSI!I1613</f>
        <v>68.145004740297253</v>
      </c>
      <c r="D1613" s="2">
        <f>MACD!E1613</f>
        <v>-5.8104976795381624E-2</v>
      </c>
      <c r="E1613" s="2">
        <f>MACD!F1613</f>
        <v>-6.1926987667931102E-2</v>
      </c>
      <c r="F1613" s="2">
        <f>'Moving Avg'!D1613</f>
        <v>1.0639999999999998</v>
      </c>
      <c r="G1613" s="2">
        <f>'Moving Avg'!F1613</f>
        <v>0.93149999999999999</v>
      </c>
      <c r="H1613" s="2">
        <f>'Moving Avg'!G1613</f>
        <v>0.70399999999999996</v>
      </c>
      <c r="I1613" s="2">
        <f>'Moving Avg'!H1613</f>
        <v>0.49189999999999962</v>
      </c>
      <c r="J1613" s="5" t="str">
        <f>OBV!F1613</f>
        <v>BULLISH</v>
      </c>
      <c r="K1613" s="5" t="str">
        <f>OBV!G1613</f>
        <v>STRONG</v>
      </c>
      <c r="L1613" s="5" t="str">
        <f>OBV!H1613</f>
        <v>BULLISH DIVERGENCE</v>
      </c>
      <c r="M1613" s="7">
        <f t="shared" si="250"/>
        <v>25</v>
      </c>
      <c r="N1613" s="7">
        <f t="shared" si="251"/>
        <v>0</v>
      </c>
      <c r="O1613" s="7">
        <f t="shared" si="252"/>
        <v>50</v>
      </c>
      <c r="P1613" s="7">
        <f t="shared" si="253"/>
        <v>83</v>
      </c>
      <c r="Q1613" s="8">
        <f t="shared" si="254"/>
        <v>28.7</v>
      </c>
      <c r="R1613" s="8">
        <f t="shared" si="255"/>
        <v>43.25</v>
      </c>
      <c r="S1613" s="8">
        <f t="shared" si="256"/>
        <v>53.6</v>
      </c>
      <c r="T1613" s="8">
        <f t="shared" si="257"/>
        <v>39.5</v>
      </c>
      <c r="U1613" s="7">
        <f t="shared" si="258"/>
        <v>41.85</v>
      </c>
      <c r="V1613" s="7">
        <f t="shared" si="259"/>
        <v>41.262500000000003</v>
      </c>
    </row>
    <row r="1614" spans="1:22" ht="13.5" x14ac:dyDescent="0.25">
      <c r="A1614" s="3">
        <f>RSI!A1614</f>
        <v>44662</v>
      </c>
      <c r="B1614" s="2">
        <f>RSI!B1614</f>
        <v>0.97</v>
      </c>
      <c r="C1614" s="2">
        <f>RSI!I1614</f>
        <v>60.905176062666243</v>
      </c>
      <c r="D1614" s="2">
        <f>MACD!E1614</f>
        <v>-4.6214351286983701E-2</v>
      </c>
      <c r="E1614" s="2">
        <f>MACD!F1614</f>
        <v>-5.8784460391741629E-2</v>
      </c>
      <c r="F1614" s="2">
        <f>'Moving Avg'!D1614</f>
        <v>1.044</v>
      </c>
      <c r="G1614" s="2">
        <f>'Moving Avg'!F1614</f>
        <v>0.93899999999999983</v>
      </c>
      <c r="H1614" s="2">
        <f>'Moving Avg'!G1614</f>
        <v>0.71499999999999986</v>
      </c>
      <c r="I1614" s="2">
        <f>'Moving Avg'!H1614</f>
        <v>0.4945999999999996</v>
      </c>
      <c r="J1614" s="5" t="str">
        <f>OBV!F1614</f>
        <v>BULLISH</v>
      </c>
      <c r="K1614" s="5" t="str">
        <f>OBV!G1614</f>
        <v>STRONG</v>
      </c>
      <c r="L1614" s="5" t="str">
        <f>OBV!H1614</f>
        <v>BULLISH DIVERGENCE</v>
      </c>
      <c r="M1614" s="7">
        <f t="shared" si="250"/>
        <v>25</v>
      </c>
      <c r="N1614" s="7">
        <f t="shared" si="251"/>
        <v>0</v>
      </c>
      <c r="O1614" s="7">
        <f t="shared" si="252"/>
        <v>50</v>
      </c>
      <c r="P1614" s="7">
        <f t="shared" si="253"/>
        <v>83</v>
      </c>
      <c r="Q1614" s="8">
        <f t="shared" si="254"/>
        <v>28.7</v>
      </c>
      <c r="R1614" s="8">
        <f t="shared" si="255"/>
        <v>43.25</v>
      </c>
      <c r="S1614" s="8">
        <f t="shared" si="256"/>
        <v>53.6</v>
      </c>
      <c r="T1614" s="8">
        <f t="shared" si="257"/>
        <v>39.5</v>
      </c>
      <c r="U1614" s="7">
        <f t="shared" si="258"/>
        <v>41.85</v>
      </c>
      <c r="V1614" s="7">
        <f t="shared" si="259"/>
        <v>41.262500000000003</v>
      </c>
    </row>
    <row r="1615" spans="1:22" ht="13.5" x14ac:dyDescent="0.25">
      <c r="A1615" s="3">
        <f>RSI!A1615</f>
        <v>44663</v>
      </c>
      <c r="B1615" s="2">
        <f>RSI!B1615</f>
        <v>1</v>
      </c>
      <c r="C1615" s="2">
        <f>RSI!I1615</f>
        <v>63.994798796834147</v>
      </c>
      <c r="D1615" s="2">
        <f>MACD!E1615</f>
        <v>-4.343720194237588E-2</v>
      </c>
      <c r="E1615" s="2">
        <f>MACD!F1615</f>
        <v>-5.5715008701868476E-2</v>
      </c>
      <c r="F1615" s="2">
        <f>'Moving Avg'!D1615</f>
        <v>1.024</v>
      </c>
      <c r="G1615" s="2">
        <f>'Moving Avg'!F1615</f>
        <v>0.9484999999999999</v>
      </c>
      <c r="H1615" s="2">
        <f>'Moving Avg'!G1615</f>
        <v>0.72679999999999989</v>
      </c>
      <c r="I1615" s="2">
        <f>'Moving Avg'!H1615</f>
        <v>0.49739999999999951</v>
      </c>
      <c r="J1615" s="5" t="str">
        <f>OBV!F1615</f>
        <v>BULLISH</v>
      </c>
      <c r="K1615" s="5" t="str">
        <f>OBV!G1615</f>
        <v>STRONG</v>
      </c>
      <c r="L1615" s="5" t="str">
        <f>OBV!H1615</f>
        <v>BULLISH DIVERGENCE</v>
      </c>
      <c r="M1615" s="7">
        <f t="shared" si="250"/>
        <v>25</v>
      </c>
      <c r="N1615" s="7">
        <f t="shared" si="251"/>
        <v>0</v>
      </c>
      <c r="O1615" s="7">
        <f t="shared" si="252"/>
        <v>50</v>
      </c>
      <c r="P1615" s="7">
        <f t="shared" si="253"/>
        <v>83</v>
      </c>
      <c r="Q1615" s="8">
        <f t="shared" si="254"/>
        <v>28.7</v>
      </c>
      <c r="R1615" s="8">
        <f t="shared" si="255"/>
        <v>43.25</v>
      </c>
      <c r="S1615" s="8">
        <f t="shared" si="256"/>
        <v>53.6</v>
      </c>
      <c r="T1615" s="8">
        <f t="shared" si="257"/>
        <v>39.5</v>
      </c>
      <c r="U1615" s="7">
        <f t="shared" si="258"/>
        <v>41.85</v>
      </c>
      <c r="V1615" s="7">
        <f t="shared" si="259"/>
        <v>41.262500000000003</v>
      </c>
    </row>
    <row r="1616" spans="1:22" ht="13.5" x14ac:dyDescent="0.25">
      <c r="A1616" s="3">
        <f>RSI!A1616</f>
        <v>44664</v>
      </c>
      <c r="B1616" s="2">
        <f>RSI!B1616</f>
        <v>1</v>
      </c>
      <c r="C1616" s="2">
        <f>RSI!I1616</f>
        <v>63.994798796834154</v>
      </c>
      <c r="D1616" s="2">
        <f>MACD!E1616</f>
        <v>-3.7062658131730042E-2</v>
      </c>
      <c r="E1616" s="2">
        <f>MACD!F1616</f>
        <v>-5.1984538587840794E-2</v>
      </c>
      <c r="F1616" s="2">
        <f>'Moving Avg'!D1616</f>
        <v>1.006</v>
      </c>
      <c r="G1616" s="2">
        <f>'Moving Avg'!F1616</f>
        <v>0.95899999999999996</v>
      </c>
      <c r="H1616" s="2">
        <f>'Moving Avg'!G1616</f>
        <v>0.7387999999999999</v>
      </c>
      <c r="I1616" s="2">
        <f>'Moving Avg'!H1616</f>
        <v>0.50014999999999954</v>
      </c>
      <c r="J1616" s="5" t="str">
        <f>OBV!F1616</f>
        <v>BULLISH</v>
      </c>
      <c r="K1616" s="5" t="str">
        <f>OBV!G1616</f>
        <v>STRONG</v>
      </c>
      <c r="L1616" s="5" t="str">
        <f>OBV!H1616</f>
        <v>BULLISH DIVERGENCE</v>
      </c>
      <c r="M1616" s="7">
        <f t="shared" si="250"/>
        <v>25</v>
      </c>
      <c r="N1616" s="7">
        <f t="shared" si="251"/>
        <v>0</v>
      </c>
      <c r="O1616" s="7">
        <f t="shared" si="252"/>
        <v>50</v>
      </c>
      <c r="P1616" s="7">
        <f t="shared" si="253"/>
        <v>83</v>
      </c>
      <c r="Q1616" s="8">
        <f t="shared" si="254"/>
        <v>28.7</v>
      </c>
      <c r="R1616" s="8">
        <f t="shared" si="255"/>
        <v>43.25</v>
      </c>
      <c r="S1616" s="8">
        <f t="shared" si="256"/>
        <v>53.6</v>
      </c>
      <c r="T1616" s="8">
        <f t="shared" si="257"/>
        <v>39.5</v>
      </c>
      <c r="U1616" s="7">
        <f t="shared" si="258"/>
        <v>41.85</v>
      </c>
      <c r="V1616" s="7">
        <f t="shared" si="259"/>
        <v>41.262500000000003</v>
      </c>
    </row>
    <row r="1617" spans="1:22" ht="13.5" x14ac:dyDescent="0.25">
      <c r="A1617" s="3">
        <f>RSI!A1617</f>
        <v>44665</v>
      </c>
      <c r="B1617" s="2">
        <f>RSI!B1617</f>
        <v>1.02</v>
      </c>
      <c r="C1617" s="2">
        <f>RSI!I1617</f>
        <v>66.068145336762555</v>
      </c>
      <c r="D1617" s="2">
        <f>MACD!E1617</f>
        <v>-2.7543426848383956E-2</v>
      </c>
      <c r="E1617" s="2">
        <f>MACD!F1617</f>
        <v>-4.7096316239949435E-2</v>
      </c>
      <c r="F1617" s="2">
        <f>'Moving Avg'!D1617</f>
        <v>1</v>
      </c>
      <c r="G1617" s="2">
        <f>'Moving Avg'!F1617</f>
        <v>0.96899999999999997</v>
      </c>
      <c r="H1617" s="2">
        <f>'Moving Avg'!G1617</f>
        <v>0.75099999999999989</v>
      </c>
      <c r="I1617" s="2">
        <f>'Moving Avg'!H1617</f>
        <v>0.50289999999999957</v>
      </c>
      <c r="J1617" s="5" t="str">
        <f>OBV!F1617</f>
        <v>BULLISH</v>
      </c>
      <c r="K1617" s="5" t="str">
        <f>OBV!G1617</f>
        <v>STRONG</v>
      </c>
      <c r="L1617" s="5" t="str">
        <f>OBV!H1617</f>
        <v>BULLISH DIVERGENCE</v>
      </c>
      <c r="M1617" s="7">
        <f t="shared" si="250"/>
        <v>25</v>
      </c>
      <c r="N1617" s="7">
        <f t="shared" si="251"/>
        <v>0</v>
      </c>
      <c r="O1617" s="7">
        <f t="shared" si="252"/>
        <v>50</v>
      </c>
      <c r="P1617" s="7">
        <f t="shared" si="253"/>
        <v>83</v>
      </c>
      <c r="Q1617" s="8">
        <f t="shared" si="254"/>
        <v>28.7</v>
      </c>
      <c r="R1617" s="8">
        <f t="shared" si="255"/>
        <v>43.25</v>
      </c>
      <c r="S1617" s="8">
        <f t="shared" si="256"/>
        <v>53.6</v>
      </c>
      <c r="T1617" s="8">
        <f t="shared" si="257"/>
        <v>39.5</v>
      </c>
      <c r="U1617" s="7">
        <f t="shared" si="258"/>
        <v>41.85</v>
      </c>
      <c r="V1617" s="7">
        <f t="shared" si="259"/>
        <v>41.262500000000003</v>
      </c>
    </row>
    <row r="1618" spans="1:22" ht="13.5" x14ac:dyDescent="0.25">
      <c r="A1618" s="3">
        <f>RSI!A1618</f>
        <v>44666</v>
      </c>
      <c r="B1618" s="2">
        <f>RSI!B1618</f>
        <v>0.98</v>
      </c>
      <c r="C1618" s="2">
        <f>RSI!I1618</f>
        <v>58.778000729083573</v>
      </c>
      <c r="D1618" s="2">
        <f>MACD!E1618</f>
        <v>-1.0996525679398905E-2</v>
      </c>
      <c r="E1618" s="2">
        <f>MACD!F1618</f>
        <v>-3.987635812783933E-2</v>
      </c>
      <c r="F1618" s="2">
        <f>'Moving Avg'!D1618</f>
        <v>0.99399999999999999</v>
      </c>
      <c r="G1618" s="2">
        <f>'Moving Avg'!F1618</f>
        <v>0.97699999999999998</v>
      </c>
      <c r="H1618" s="2">
        <f>'Moving Avg'!G1618</f>
        <v>0.76219999999999999</v>
      </c>
      <c r="I1618" s="2">
        <f>'Moving Avg'!H1618</f>
        <v>0.50534999999999952</v>
      </c>
      <c r="J1618" s="5" t="str">
        <f>OBV!F1618</f>
        <v>BULLISH</v>
      </c>
      <c r="K1618" s="5" t="str">
        <f>OBV!G1618</f>
        <v>STRONG</v>
      </c>
      <c r="L1618" s="5" t="str">
        <f>OBV!H1618</f>
        <v>BULLISH DIVERGENCE</v>
      </c>
      <c r="M1618" s="7">
        <f t="shared" si="250"/>
        <v>25</v>
      </c>
      <c r="N1618" s="7">
        <f t="shared" si="251"/>
        <v>0</v>
      </c>
      <c r="O1618" s="7">
        <f t="shared" si="252"/>
        <v>50</v>
      </c>
      <c r="P1618" s="7">
        <f t="shared" si="253"/>
        <v>83</v>
      </c>
      <c r="Q1618" s="8">
        <f t="shared" si="254"/>
        <v>28.7</v>
      </c>
      <c r="R1618" s="8">
        <f t="shared" si="255"/>
        <v>43.25</v>
      </c>
      <c r="S1618" s="8">
        <f t="shared" si="256"/>
        <v>53.6</v>
      </c>
      <c r="T1618" s="8">
        <f t="shared" si="257"/>
        <v>39.5</v>
      </c>
      <c r="U1618" s="7">
        <f t="shared" si="258"/>
        <v>41.85</v>
      </c>
      <c r="V1618" s="7">
        <f t="shared" si="259"/>
        <v>41.262500000000003</v>
      </c>
    </row>
    <row r="1619" spans="1:22" ht="13.5" x14ac:dyDescent="0.25">
      <c r="A1619" s="3">
        <f>RSI!A1619</f>
        <v>44669</v>
      </c>
      <c r="B1619" s="2">
        <f>RSI!B1619</f>
        <v>0.95</v>
      </c>
      <c r="C1619" s="2">
        <f>RSI!I1619</f>
        <v>53.9681916227619</v>
      </c>
      <c r="D1619" s="2">
        <f>MACD!E1619</f>
        <v>1.1038756155895779E-2</v>
      </c>
      <c r="E1619" s="2">
        <f>MACD!F1619</f>
        <v>-2.9693335271092306E-2</v>
      </c>
      <c r="F1619" s="2">
        <f>'Moving Avg'!D1619</f>
        <v>0.99</v>
      </c>
      <c r="G1619" s="2">
        <f>'Moving Avg'!F1619</f>
        <v>0.98349999999999993</v>
      </c>
      <c r="H1619" s="2">
        <f>'Moving Avg'!G1619</f>
        <v>0.77260000000000018</v>
      </c>
      <c r="I1619" s="2">
        <f>'Moving Avg'!H1619</f>
        <v>0.50759999999999961</v>
      </c>
      <c r="J1619" s="5" t="str">
        <f>OBV!F1619</f>
        <v>BEARISH</v>
      </c>
      <c r="K1619" s="5" t="str">
        <f>OBV!G1619</f>
        <v>WEAK</v>
      </c>
      <c r="L1619" s="5" t="str">
        <f>OBV!H1619</f>
        <v>CONFIRMED BEARISH</v>
      </c>
      <c r="M1619" s="7">
        <f t="shared" si="250"/>
        <v>25</v>
      </c>
      <c r="N1619" s="7">
        <f t="shared" si="251"/>
        <v>0</v>
      </c>
      <c r="O1619" s="7">
        <f t="shared" si="252"/>
        <v>50</v>
      </c>
      <c r="P1619" s="7">
        <f t="shared" si="253"/>
        <v>0</v>
      </c>
      <c r="Q1619" s="8">
        <f t="shared" si="254"/>
        <v>16.25</v>
      </c>
      <c r="R1619" s="8">
        <f t="shared" si="255"/>
        <v>22.5</v>
      </c>
      <c r="S1619" s="8">
        <f t="shared" si="256"/>
        <v>16.25</v>
      </c>
      <c r="T1619" s="8">
        <f t="shared" si="257"/>
        <v>18.75</v>
      </c>
      <c r="U1619" s="7">
        <f t="shared" si="258"/>
        <v>18.333333333333332</v>
      </c>
      <c r="V1619" s="7">
        <f t="shared" si="259"/>
        <v>18.4375</v>
      </c>
    </row>
    <row r="1620" spans="1:22" ht="13.5" x14ac:dyDescent="0.25">
      <c r="A1620" s="3">
        <f>RSI!A1620</f>
        <v>44670</v>
      </c>
      <c r="B1620" s="2">
        <f>RSI!B1620</f>
        <v>0.94</v>
      </c>
      <c r="C1620" s="2">
        <f>RSI!I1620</f>
        <v>52.428120602458769</v>
      </c>
      <c r="D1620" s="2">
        <f>MACD!E1620</f>
        <v>3.4900714788609455E-2</v>
      </c>
      <c r="E1620" s="2">
        <f>MACD!F1620</f>
        <v>-1.6774525259151955E-2</v>
      </c>
      <c r="F1620" s="2">
        <f>'Moving Avg'!D1620</f>
        <v>0.97800000000000009</v>
      </c>
      <c r="G1620" s="2">
        <f>'Moving Avg'!F1620</f>
        <v>0.9880000000000001</v>
      </c>
      <c r="H1620" s="2">
        <f>'Moving Avg'!G1620</f>
        <v>0.78260000000000007</v>
      </c>
      <c r="I1620" s="2">
        <f>'Moving Avg'!H1620</f>
        <v>0.50984999999999958</v>
      </c>
      <c r="J1620" s="5" t="str">
        <f>OBV!F1620</f>
        <v>BEARISH</v>
      </c>
      <c r="K1620" s="5" t="str">
        <f>OBV!G1620</f>
        <v>WEAK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50</v>
      </c>
      <c r="P1620" s="7">
        <f t="shared" si="253"/>
        <v>0</v>
      </c>
      <c r="Q1620" s="8">
        <f t="shared" si="254"/>
        <v>16.25</v>
      </c>
      <c r="R1620" s="8">
        <f t="shared" si="255"/>
        <v>22.5</v>
      </c>
      <c r="S1620" s="8">
        <f t="shared" si="256"/>
        <v>16.25</v>
      </c>
      <c r="T1620" s="8">
        <f t="shared" si="257"/>
        <v>18.75</v>
      </c>
      <c r="U1620" s="7">
        <f t="shared" si="258"/>
        <v>18.333333333333332</v>
      </c>
      <c r="V1620" s="7">
        <f t="shared" si="259"/>
        <v>18.4375</v>
      </c>
    </row>
    <row r="1621" spans="1:22" ht="13.5" x14ac:dyDescent="0.25">
      <c r="A1621" s="3">
        <f>RSI!A1621</f>
        <v>44671</v>
      </c>
      <c r="B1621" s="2">
        <f>RSI!B1621</f>
        <v>0.98</v>
      </c>
      <c r="C1621" s="2">
        <f>RSI!I1621</f>
        <v>57.635824854272165</v>
      </c>
      <c r="D1621" s="2">
        <f>MACD!E1621</f>
        <v>5.0520189902118928E-2</v>
      </c>
      <c r="E1621" s="2">
        <f>MACD!F1621</f>
        <v>-3.3155822268977776E-3</v>
      </c>
      <c r="F1621" s="2">
        <f>'Moving Avg'!D1621</f>
        <v>0.97399999999999998</v>
      </c>
      <c r="G1621" s="2">
        <f>'Moving Avg'!F1621</f>
        <v>0.9930000000000001</v>
      </c>
      <c r="H1621" s="2">
        <f>'Moving Avg'!G1621</f>
        <v>0.79320000000000013</v>
      </c>
      <c r="I1621" s="2">
        <f>'Moving Avg'!H1621</f>
        <v>0.51234999999999964</v>
      </c>
      <c r="J1621" s="5" t="str">
        <f>OBV!F1621</f>
        <v>BEARISH</v>
      </c>
      <c r="K1621" s="5" t="str">
        <f>OBV!G1621</f>
        <v>WEAK</v>
      </c>
      <c r="L1621" s="5" t="str">
        <f>OBV!H1621</f>
        <v>CONFIRMED BEARISH</v>
      </c>
      <c r="M1621" s="7">
        <f t="shared" si="250"/>
        <v>25</v>
      </c>
      <c r="N1621" s="7">
        <f t="shared" si="251"/>
        <v>0</v>
      </c>
      <c r="O1621" s="7">
        <f t="shared" si="252"/>
        <v>50</v>
      </c>
      <c r="P1621" s="7">
        <f t="shared" si="253"/>
        <v>0</v>
      </c>
      <c r="Q1621" s="8">
        <f t="shared" si="254"/>
        <v>16.25</v>
      </c>
      <c r="R1621" s="8">
        <f t="shared" si="255"/>
        <v>22.5</v>
      </c>
      <c r="S1621" s="8">
        <f t="shared" si="256"/>
        <v>16.25</v>
      </c>
      <c r="T1621" s="8">
        <f t="shared" si="257"/>
        <v>18.75</v>
      </c>
      <c r="U1621" s="7">
        <f t="shared" si="258"/>
        <v>18.333333333333332</v>
      </c>
      <c r="V1621" s="7">
        <f t="shared" si="259"/>
        <v>18.4375</v>
      </c>
    </row>
    <row r="1622" spans="1:22" ht="13.5" x14ac:dyDescent="0.25">
      <c r="A1622" s="3">
        <f>RSI!A1622</f>
        <v>44672</v>
      </c>
      <c r="B1622" s="2">
        <f>RSI!B1622</f>
        <v>0.94</v>
      </c>
      <c r="C1622" s="2">
        <f>RSI!I1622</f>
        <v>51.5576423496084</v>
      </c>
      <c r="D1622" s="2">
        <f>MACD!E1622</f>
        <v>6.0244619806981037E-2</v>
      </c>
      <c r="E1622" s="2">
        <f>MACD!F1622</f>
        <v>9.3964581798779874E-3</v>
      </c>
      <c r="F1622" s="2">
        <f>'Moving Avg'!D1622</f>
        <v>0.95799999999999996</v>
      </c>
      <c r="G1622" s="2">
        <f>'Moving Avg'!F1622</f>
        <v>0.99450000000000016</v>
      </c>
      <c r="H1622" s="2">
        <f>'Moving Avg'!G1622</f>
        <v>0.80260000000000009</v>
      </c>
      <c r="I1622" s="2">
        <f>'Moving Avg'!H1622</f>
        <v>0.51469999999999971</v>
      </c>
      <c r="J1622" s="5" t="str">
        <f>OBV!F1622</f>
        <v>BEARISH</v>
      </c>
      <c r="K1622" s="5" t="str">
        <f>OBV!G1622</f>
        <v>WEAK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50</v>
      </c>
      <c r="P1622" s="7">
        <f t="shared" si="253"/>
        <v>0</v>
      </c>
      <c r="Q1622" s="8">
        <f t="shared" si="254"/>
        <v>16.25</v>
      </c>
      <c r="R1622" s="8">
        <f t="shared" si="255"/>
        <v>22.5</v>
      </c>
      <c r="S1622" s="8">
        <f t="shared" si="256"/>
        <v>16.25</v>
      </c>
      <c r="T1622" s="8">
        <f t="shared" si="257"/>
        <v>18.75</v>
      </c>
      <c r="U1622" s="7">
        <f t="shared" si="258"/>
        <v>18.333333333333332</v>
      </c>
      <c r="V1622" s="7">
        <f t="shared" si="259"/>
        <v>18.4375</v>
      </c>
    </row>
    <row r="1623" spans="1:22" ht="13.5" x14ac:dyDescent="0.25">
      <c r="A1623" s="3">
        <f>RSI!A1623</f>
        <v>44673</v>
      </c>
      <c r="B1623" s="2">
        <f>RSI!B1623</f>
        <v>0.98</v>
      </c>
      <c r="C1623" s="2">
        <f>RSI!I1623</f>
        <v>56.498171013809568</v>
      </c>
      <c r="D1623" s="2">
        <f>MACD!E1623</f>
        <v>5.9313678908431755E-2</v>
      </c>
      <c r="E1623" s="2">
        <f>MACD!F1623</f>
        <v>1.9379902325588741E-2</v>
      </c>
      <c r="F1623" s="2">
        <f>'Moving Avg'!D1623</f>
        <v>0.95799999999999996</v>
      </c>
      <c r="G1623" s="2">
        <f>'Moving Avg'!F1623</f>
        <v>0.99600000000000022</v>
      </c>
      <c r="H1623" s="2">
        <f>'Moving Avg'!G1623</f>
        <v>0.81259999999999988</v>
      </c>
      <c r="I1623" s="2">
        <f>'Moving Avg'!H1623</f>
        <v>0.51729999999999965</v>
      </c>
      <c r="J1623" s="5" t="str">
        <f>OBV!F1623</f>
        <v>BEARISH</v>
      </c>
      <c r="K1623" s="5" t="str">
        <f>OBV!G1623</f>
        <v>WEAK</v>
      </c>
      <c r="L1623" s="5" t="str">
        <f>OBV!H1623</f>
        <v>NEUTRAL</v>
      </c>
      <c r="M1623" s="7">
        <f t="shared" si="250"/>
        <v>25</v>
      </c>
      <c r="N1623" s="7">
        <f t="shared" si="251"/>
        <v>0</v>
      </c>
      <c r="O1623" s="7">
        <f t="shared" si="252"/>
        <v>50</v>
      </c>
      <c r="P1623" s="7">
        <f t="shared" si="253"/>
        <v>0</v>
      </c>
      <c r="Q1623" s="8">
        <f t="shared" si="254"/>
        <v>16.25</v>
      </c>
      <c r="R1623" s="8">
        <f t="shared" si="255"/>
        <v>22.5</v>
      </c>
      <c r="S1623" s="8">
        <f t="shared" si="256"/>
        <v>16.25</v>
      </c>
      <c r="T1623" s="8">
        <f t="shared" si="257"/>
        <v>18.75</v>
      </c>
      <c r="U1623" s="7">
        <f t="shared" si="258"/>
        <v>18.333333333333332</v>
      </c>
      <c r="V1623" s="7">
        <f t="shared" si="259"/>
        <v>18.4375</v>
      </c>
    </row>
    <row r="1624" spans="1:22" ht="13.5" x14ac:dyDescent="0.25">
      <c r="A1624" s="3">
        <f>RSI!A1624</f>
        <v>44676</v>
      </c>
      <c r="B1624" s="2">
        <f>RSI!B1624</f>
        <v>1</v>
      </c>
      <c r="C1624" s="2">
        <f>RSI!I1624</f>
        <v>58.762775020998887</v>
      </c>
      <c r="D1624" s="2">
        <f>MACD!E1624</f>
        <v>5.061492260434397E-2</v>
      </c>
      <c r="E1624" s="2">
        <f>MACD!F1624</f>
        <v>2.5626906381339788E-2</v>
      </c>
      <c r="F1624" s="2">
        <f>'Moving Avg'!D1624</f>
        <v>0.96799999999999997</v>
      </c>
      <c r="G1624" s="2">
        <f>'Moving Avg'!F1624</f>
        <v>0.99850000000000017</v>
      </c>
      <c r="H1624" s="2">
        <f>'Moving Avg'!G1624</f>
        <v>0.82279999999999998</v>
      </c>
      <c r="I1624" s="2">
        <f>'Moving Avg'!H1624</f>
        <v>0.52004999999999979</v>
      </c>
      <c r="J1624" s="5" t="str">
        <f>OBV!F1624</f>
        <v>BEARISH</v>
      </c>
      <c r="K1624" s="5" t="str">
        <f>OBV!G1624</f>
        <v>WEAK</v>
      </c>
      <c r="L1624" s="5" t="str">
        <f>OBV!H1624</f>
        <v>BEARISH DIVERGENCE</v>
      </c>
      <c r="M1624" s="7">
        <f t="shared" si="250"/>
        <v>25</v>
      </c>
      <c r="N1624" s="7">
        <f t="shared" si="251"/>
        <v>0</v>
      </c>
      <c r="O1624" s="7">
        <f t="shared" si="252"/>
        <v>50</v>
      </c>
      <c r="P1624" s="7">
        <f t="shared" si="253"/>
        <v>0</v>
      </c>
      <c r="Q1624" s="8">
        <f t="shared" si="254"/>
        <v>16.25</v>
      </c>
      <c r="R1624" s="8">
        <f t="shared" si="255"/>
        <v>22.5</v>
      </c>
      <c r="S1624" s="8">
        <f t="shared" si="256"/>
        <v>16.25</v>
      </c>
      <c r="T1624" s="8">
        <f t="shared" si="257"/>
        <v>18.75</v>
      </c>
      <c r="U1624" s="7">
        <f t="shared" si="258"/>
        <v>18.333333333333332</v>
      </c>
      <c r="V1624" s="7">
        <f t="shared" si="259"/>
        <v>18.4375</v>
      </c>
    </row>
    <row r="1625" spans="1:22" ht="13.5" x14ac:dyDescent="0.25">
      <c r="A1625" s="3">
        <f>RSI!A1625</f>
        <v>44677</v>
      </c>
      <c r="B1625" s="2">
        <f>RSI!B1625</f>
        <v>0.96</v>
      </c>
      <c r="C1625" s="2">
        <f>RSI!I1625</f>
        <v>52.838319658682209</v>
      </c>
      <c r="D1625" s="2">
        <f>MACD!E1625</f>
        <v>5.045931669539383E-2</v>
      </c>
      <c r="E1625" s="2">
        <f>MACD!F1625</f>
        <v>3.0593388444150597E-2</v>
      </c>
      <c r="F1625" s="2">
        <f>'Moving Avg'!D1625</f>
        <v>0.97199999999999986</v>
      </c>
      <c r="G1625" s="2">
        <f>'Moving Avg'!F1625</f>
        <v>1.0005000000000002</v>
      </c>
      <c r="H1625" s="2">
        <f>'Moving Avg'!G1625</f>
        <v>0.83260000000000001</v>
      </c>
      <c r="I1625" s="2">
        <f>'Moving Avg'!H1625</f>
        <v>0.52264999999999973</v>
      </c>
      <c r="J1625" s="5" t="str">
        <f>OBV!F1625</f>
        <v>BEARISH</v>
      </c>
      <c r="K1625" s="5" t="str">
        <f>OBV!G1625</f>
        <v>WEAK</v>
      </c>
      <c r="L1625" s="5" t="str">
        <f>OBV!H1625</f>
        <v>BEARISH DIVERGENCE</v>
      </c>
      <c r="M1625" s="7">
        <f t="shared" si="250"/>
        <v>25</v>
      </c>
      <c r="N1625" s="7">
        <f t="shared" si="251"/>
        <v>0</v>
      </c>
      <c r="O1625" s="7">
        <f t="shared" si="252"/>
        <v>50</v>
      </c>
      <c r="P1625" s="7">
        <f t="shared" si="253"/>
        <v>0</v>
      </c>
      <c r="Q1625" s="8">
        <f t="shared" si="254"/>
        <v>16.25</v>
      </c>
      <c r="R1625" s="8">
        <f t="shared" si="255"/>
        <v>22.5</v>
      </c>
      <c r="S1625" s="8">
        <f t="shared" si="256"/>
        <v>16.25</v>
      </c>
      <c r="T1625" s="8">
        <f t="shared" si="257"/>
        <v>18.75</v>
      </c>
      <c r="U1625" s="7">
        <f t="shared" si="258"/>
        <v>18.333333333333332</v>
      </c>
      <c r="V1625" s="7">
        <f t="shared" si="259"/>
        <v>18.4375</v>
      </c>
    </row>
    <row r="1626" spans="1:22" ht="13.5" x14ac:dyDescent="0.25">
      <c r="A1626" s="3">
        <f>RSI!A1626</f>
        <v>44678</v>
      </c>
      <c r="B1626" s="2">
        <f>RSI!B1626</f>
        <v>0.96</v>
      </c>
      <c r="C1626" s="2">
        <f>RSI!I1626</f>
        <v>52.838319658682202</v>
      </c>
      <c r="D1626" s="2">
        <f>MACD!E1626</f>
        <v>5.0218208741710457E-2</v>
      </c>
      <c r="E1626" s="2">
        <f>MACD!F1626</f>
        <v>3.4518352503662572E-2</v>
      </c>
      <c r="F1626" s="2">
        <f>'Moving Avg'!D1626</f>
        <v>0.96799999999999997</v>
      </c>
      <c r="G1626" s="2">
        <f>'Moving Avg'!F1626</f>
        <v>1.0009999999999999</v>
      </c>
      <c r="H1626" s="2">
        <f>'Moving Avg'!G1626</f>
        <v>0.84199999999999986</v>
      </c>
      <c r="I1626" s="2">
        <f>'Moving Avg'!H1626</f>
        <v>0.52529999999999977</v>
      </c>
      <c r="J1626" s="5" t="str">
        <f>OBV!F1626</f>
        <v>BEARISH</v>
      </c>
      <c r="K1626" s="5" t="str">
        <f>OBV!G1626</f>
        <v>WEAK</v>
      </c>
      <c r="L1626" s="5" t="str">
        <f>OBV!H1626</f>
        <v>CONFIRMED BEARISH</v>
      </c>
      <c r="M1626" s="7">
        <f t="shared" si="250"/>
        <v>25</v>
      </c>
      <c r="N1626" s="7">
        <f t="shared" si="251"/>
        <v>0</v>
      </c>
      <c r="O1626" s="7">
        <f t="shared" si="252"/>
        <v>50</v>
      </c>
      <c r="P1626" s="7">
        <f t="shared" si="253"/>
        <v>0</v>
      </c>
      <c r="Q1626" s="8">
        <f t="shared" si="254"/>
        <v>16.25</v>
      </c>
      <c r="R1626" s="8">
        <f t="shared" si="255"/>
        <v>22.5</v>
      </c>
      <c r="S1626" s="8">
        <f t="shared" si="256"/>
        <v>16.25</v>
      </c>
      <c r="T1626" s="8">
        <f t="shared" si="257"/>
        <v>18.75</v>
      </c>
      <c r="U1626" s="7">
        <f t="shared" si="258"/>
        <v>18.333333333333332</v>
      </c>
      <c r="V1626" s="7">
        <f t="shared" si="259"/>
        <v>18.4375</v>
      </c>
    </row>
    <row r="1627" spans="1:22" ht="13.5" x14ac:dyDescent="0.25">
      <c r="A1627" s="3">
        <f>RSI!A1627</f>
        <v>44679</v>
      </c>
      <c r="B1627" s="2">
        <f>RSI!B1627</f>
        <v>0.92</v>
      </c>
      <c r="C1627" s="2">
        <f>RSI!I1627</f>
        <v>47.306861427161422</v>
      </c>
      <c r="D1627" s="2">
        <f>MACD!E1627</f>
        <v>5.5952745715414753E-2</v>
      </c>
      <c r="E1627" s="2">
        <f>MACD!F1627</f>
        <v>3.880523114601301E-2</v>
      </c>
      <c r="F1627" s="2">
        <f>'Moving Avg'!D1627</f>
        <v>0.96400000000000008</v>
      </c>
      <c r="G1627" s="2">
        <f>'Moving Avg'!F1627</f>
        <v>0.99750000000000016</v>
      </c>
      <c r="H1627" s="2">
        <f>'Moving Avg'!G1627</f>
        <v>0.85060000000000002</v>
      </c>
      <c r="I1627" s="2">
        <f>'Moving Avg'!H1627</f>
        <v>0.52769999999999972</v>
      </c>
      <c r="J1627" s="5" t="str">
        <f>OBV!F1627</f>
        <v>BEARISH</v>
      </c>
      <c r="K1627" s="5" t="str">
        <f>OBV!G1627</f>
        <v>STRONG</v>
      </c>
      <c r="L1627" s="5" t="str">
        <f>OBV!H1627</f>
        <v>CONFIRMED BEARISH</v>
      </c>
      <c r="M1627" s="7">
        <f t="shared" si="250"/>
        <v>25</v>
      </c>
      <c r="N1627" s="7">
        <f t="shared" si="251"/>
        <v>0</v>
      </c>
      <c r="O1627" s="7">
        <f t="shared" si="252"/>
        <v>50</v>
      </c>
      <c r="P1627" s="7">
        <f t="shared" si="253"/>
        <v>33</v>
      </c>
      <c r="Q1627" s="8">
        <f t="shared" si="254"/>
        <v>21.2</v>
      </c>
      <c r="R1627" s="8">
        <f t="shared" si="255"/>
        <v>30.75</v>
      </c>
      <c r="S1627" s="8">
        <f t="shared" si="256"/>
        <v>31.1</v>
      </c>
      <c r="T1627" s="8">
        <f t="shared" si="257"/>
        <v>27</v>
      </c>
      <c r="U1627" s="7">
        <f t="shared" si="258"/>
        <v>27.683333333333337</v>
      </c>
      <c r="V1627" s="7">
        <f t="shared" si="259"/>
        <v>27.512500000000003</v>
      </c>
    </row>
    <row r="1628" spans="1:22" ht="13.5" x14ac:dyDescent="0.25">
      <c r="A1628" s="3">
        <f>RSI!A1628</f>
        <v>44680</v>
      </c>
      <c r="B1628" s="2">
        <f>RSI!B1628</f>
        <v>0.96</v>
      </c>
      <c r="C1628" s="2">
        <f>RSI!I1628</f>
        <v>52.645566926681518</v>
      </c>
      <c r="D1628" s="2">
        <f>MACD!E1628</f>
        <v>5.1830770458739628E-2</v>
      </c>
      <c r="E1628" s="2">
        <f>MACD!F1628</f>
        <v>4.1410339008558332E-2</v>
      </c>
      <c r="F1628" s="2">
        <f>'Moving Avg'!D1628</f>
        <v>0.96</v>
      </c>
      <c r="G1628" s="2">
        <f>'Moving Avg'!F1628</f>
        <v>0.99400000000000011</v>
      </c>
      <c r="H1628" s="2">
        <f>'Moving Avg'!G1628</f>
        <v>0.85980000000000001</v>
      </c>
      <c r="I1628" s="2">
        <f>'Moving Avg'!H1628</f>
        <v>0.53034999999999966</v>
      </c>
      <c r="J1628" s="5" t="str">
        <f>OBV!F1628</f>
        <v>BEARISH</v>
      </c>
      <c r="K1628" s="5" t="str">
        <f>OBV!G1628</f>
        <v>STRONG</v>
      </c>
      <c r="L1628" s="5" t="str">
        <f>OBV!H1628</f>
        <v>CONFIRMED BEARISH</v>
      </c>
      <c r="M1628" s="7">
        <f t="shared" si="250"/>
        <v>25</v>
      </c>
      <c r="N1628" s="7">
        <f t="shared" si="251"/>
        <v>0</v>
      </c>
      <c r="O1628" s="7">
        <f t="shared" si="252"/>
        <v>50</v>
      </c>
      <c r="P1628" s="7">
        <f t="shared" si="253"/>
        <v>33</v>
      </c>
      <c r="Q1628" s="8">
        <f t="shared" si="254"/>
        <v>21.2</v>
      </c>
      <c r="R1628" s="8">
        <f t="shared" si="255"/>
        <v>30.75</v>
      </c>
      <c r="S1628" s="8">
        <f t="shared" si="256"/>
        <v>31.1</v>
      </c>
      <c r="T1628" s="8">
        <f t="shared" si="257"/>
        <v>27</v>
      </c>
      <c r="U1628" s="7">
        <f t="shared" si="258"/>
        <v>27.683333333333337</v>
      </c>
      <c r="V1628" s="7">
        <f t="shared" si="259"/>
        <v>27.512500000000003</v>
      </c>
    </row>
    <row r="1629" spans="1:22" ht="13.5" x14ac:dyDescent="0.25">
      <c r="A1629" s="3">
        <f>RSI!A1629</f>
        <v>44685</v>
      </c>
      <c r="B1629" s="2">
        <f>RSI!B1629</f>
        <v>0.92</v>
      </c>
      <c r="C1629" s="2">
        <f>RSI!I1629</f>
        <v>47.466475626136152</v>
      </c>
      <c r="D1629" s="2">
        <f>MACD!E1629</f>
        <v>4.6586137189734922E-2</v>
      </c>
      <c r="E1629" s="2">
        <f>MACD!F1629</f>
        <v>4.2445498644793647E-2</v>
      </c>
      <c r="F1629" s="2">
        <f>'Moving Avg'!D1629</f>
        <v>0.94399999999999995</v>
      </c>
      <c r="G1629" s="2">
        <f>'Moving Avg'!F1629</f>
        <v>0.98650000000000015</v>
      </c>
      <c r="H1629" s="2">
        <f>'Moving Avg'!G1629</f>
        <v>0.86799999999999999</v>
      </c>
      <c r="I1629" s="2">
        <f>'Moving Avg'!H1629</f>
        <v>0.53279999999999972</v>
      </c>
      <c r="J1629" s="5" t="str">
        <f>OBV!F1629</f>
        <v>BEARISH</v>
      </c>
      <c r="K1629" s="5" t="str">
        <f>OBV!G1629</f>
        <v>STRONG</v>
      </c>
      <c r="L1629" s="5" t="str">
        <f>OBV!H1629</f>
        <v>CONFIRMED BEARISH</v>
      </c>
      <c r="M1629" s="7">
        <f t="shared" si="250"/>
        <v>25</v>
      </c>
      <c r="N1629" s="7">
        <f t="shared" si="251"/>
        <v>0</v>
      </c>
      <c r="O1629" s="7">
        <f t="shared" si="252"/>
        <v>50</v>
      </c>
      <c r="P1629" s="7">
        <f t="shared" si="253"/>
        <v>33</v>
      </c>
      <c r="Q1629" s="8">
        <f t="shared" si="254"/>
        <v>21.2</v>
      </c>
      <c r="R1629" s="8">
        <f t="shared" si="255"/>
        <v>30.75</v>
      </c>
      <c r="S1629" s="8">
        <f t="shared" si="256"/>
        <v>31.1</v>
      </c>
      <c r="T1629" s="8">
        <f t="shared" si="257"/>
        <v>27</v>
      </c>
      <c r="U1629" s="7">
        <f t="shared" si="258"/>
        <v>27.683333333333337</v>
      </c>
      <c r="V1629" s="7">
        <f t="shared" si="259"/>
        <v>27.512500000000003</v>
      </c>
    </row>
    <row r="1630" spans="1:22" ht="13.5" x14ac:dyDescent="0.25">
      <c r="A1630" s="3">
        <f>RSI!A1630</f>
        <v>44686</v>
      </c>
      <c r="B1630" s="2">
        <f>RSI!B1630</f>
        <v>0.92</v>
      </c>
      <c r="C1630" s="2">
        <f>RSI!I1630</f>
        <v>47.466475626136145</v>
      </c>
      <c r="D1630" s="2">
        <f>MACD!E1630</f>
        <v>4.0749616683366852E-2</v>
      </c>
      <c r="E1630" s="2">
        <f>MACD!F1630</f>
        <v>4.2106322252508294E-2</v>
      </c>
      <c r="F1630" s="2">
        <f>'Moving Avg'!D1630</f>
        <v>0.93599999999999994</v>
      </c>
      <c r="G1630" s="2">
        <f>'Moving Avg'!F1630</f>
        <v>0.97750000000000037</v>
      </c>
      <c r="H1630" s="2">
        <f>'Moving Avg'!G1630</f>
        <v>0.87580000000000002</v>
      </c>
      <c r="I1630" s="2">
        <f>'Moving Avg'!H1630</f>
        <v>0.53524999999999967</v>
      </c>
      <c r="J1630" s="5" t="str">
        <f>OBV!F1630</f>
        <v>BEARISH</v>
      </c>
      <c r="K1630" s="5" t="str">
        <f>OBV!G1630</f>
        <v>STRONG</v>
      </c>
      <c r="L1630" s="5" t="str">
        <f>OBV!H1630</f>
        <v>CONFIRMED BEARISH</v>
      </c>
      <c r="M1630" s="7">
        <f t="shared" si="250"/>
        <v>25</v>
      </c>
      <c r="N1630" s="7">
        <f t="shared" si="251"/>
        <v>45</v>
      </c>
      <c r="O1630" s="7">
        <f t="shared" si="252"/>
        <v>50</v>
      </c>
      <c r="P1630" s="7">
        <f t="shared" si="253"/>
        <v>33</v>
      </c>
      <c r="Q1630" s="8">
        <f t="shared" si="254"/>
        <v>36.950000000000003</v>
      </c>
      <c r="R1630" s="8">
        <f t="shared" si="255"/>
        <v>39.75</v>
      </c>
      <c r="S1630" s="8">
        <f t="shared" si="256"/>
        <v>37.85</v>
      </c>
      <c r="T1630" s="8">
        <f t="shared" si="257"/>
        <v>38.25</v>
      </c>
      <c r="U1630" s="7">
        <f t="shared" si="258"/>
        <v>38.183333333333337</v>
      </c>
      <c r="V1630" s="7">
        <f t="shared" si="259"/>
        <v>38.200000000000003</v>
      </c>
    </row>
    <row r="1631" spans="1:22" ht="13.5" x14ac:dyDescent="0.25">
      <c r="A1631" s="3">
        <f>RSI!A1631</f>
        <v>44687</v>
      </c>
      <c r="B1631" s="2">
        <f>RSI!B1631</f>
        <v>0.92</v>
      </c>
      <c r="C1631" s="2">
        <f>RSI!I1631</f>
        <v>47.466475626136145</v>
      </c>
      <c r="D1631" s="2">
        <f>MACD!E1631</f>
        <v>4.2094227492527225E-2</v>
      </c>
      <c r="E1631" s="2">
        <f>MACD!F1631</f>
        <v>4.2103903300512086E-2</v>
      </c>
      <c r="F1631" s="2">
        <f>'Moving Avg'!D1631</f>
        <v>0.92799999999999994</v>
      </c>
      <c r="G1631" s="2">
        <f>'Moving Avg'!F1631</f>
        <v>0.96900000000000031</v>
      </c>
      <c r="H1631" s="2">
        <f>'Moving Avg'!G1631</f>
        <v>0.8832000000000001</v>
      </c>
      <c r="I1631" s="2">
        <f>'Moving Avg'!H1631</f>
        <v>0.53764999999999974</v>
      </c>
      <c r="J1631" s="5" t="str">
        <f>OBV!F1631</f>
        <v>BEARISH</v>
      </c>
      <c r="K1631" s="5" t="str">
        <f>OBV!G1631</f>
        <v>STRONG</v>
      </c>
      <c r="L1631" s="5" t="str">
        <f>OBV!H1631</f>
        <v>CONFIRMED BEARISH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33</v>
      </c>
      <c r="Q1631" s="8">
        <f t="shared" si="254"/>
        <v>36.950000000000003</v>
      </c>
      <c r="R1631" s="8">
        <f t="shared" si="255"/>
        <v>39.75</v>
      </c>
      <c r="S1631" s="8">
        <f t="shared" si="256"/>
        <v>37.85</v>
      </c>
      <c r="T1631" s="8">
        <f t="shared" si="257"/>
        <v>38.25</v>
      </c>
      <c r="U1631" s="7">
        <f t="shared" si="258"/>
        <v>38.183333333333337</v>
      </c>
      <c r="V1631" s="7">
        <f t="shared" si="259"/>
        <v>38.200000000000003</v>
      </c>
    </row>
    <row r="1632" spans="1:22" ht="13.5" x14ac:dyDescent="0.25">
      <c r="A1632" s="3">
        <f>RSI!A1632</f>
        <v>44690</v>
      </c>
      <c r="B1632" s="2">
        <f>RSI!B1632</f>
        <v>0.96</v>
      </c>
      <c r="C1632" s="2">
        <f>RSI!I1632</f>
        <v>53.214953638666991</v>
      </c>
      <c r="D1632" s="2">
        <f>MACD!E1632</f>
        <v>3.4234942770444587E-2</v>
      </c>
      <c r="E1632" s="2">
        <f>MACD!F1632</f>
        <v>4.0530111194498591E-2</v>
      </c>
      <c r="F1632" s="2">
        <f>'Moving Avg'!D1632</f>
        <v>0.93599999999999994</v>
      </c>
      <c r="G1632" s="2">
        <f>'Moving Avg'!F1632</f>
        <v>0.96450000000000036</v>
      </c>
      <c r="H1632" s="2">
        <f>'Moving Avg'!G1632</f>
        <v>0.89100000000000013</v>
      </c>
      <c r="I1632" s="2">
        <f>'Moving Avg'!H1632</f>
        <v>0.54019999999999968</v>
      </c>
      <c r="J1632" s="5" t="str">
        <f>OBV!F1632</f>
        <v>BEARISH</v>
      </c>
      <c r="K1632" s="5" t="str">
        <f>OBV!G1632</f>
        <v>STRONG</v>
      </c>
      <c r="L1632" s="5" t="str">
        <f>OBV!H1632</f>
        <v>BEARISH DIVERGENCE</v>
      </c>
      <c r="M1632" s="7">
        <f t="shared" si="250"/>
        <v>25</v>
      </c>
      <c r="N1632" s="7">
        <f t="shared" si="251"/>
        <v>45</v>
      </c>
      <c r="O1632" s="7">
        <f t="shared" si="252"/>
        <v>50</v>
      </c>
      <c r="P1632" s="7">
        <f t="shared" si="253"/>
        <v>33</v>
      </c>
      <c r="Q1632" s="8">
        <f t="shared" si="254"/>
        <v>36.950000000000003</v>
      </c>
      <c r="R1632" s="8">
        <f t="shared" si="255"/>
        <v>39.75</v>
      </c>
      <c r="S1632" s="8">
        <f t="shared" si="256"/>
        <v>37.85</v>
      </c>
      <c r="T1632" s="8">
        <f t="shared" si="257"/>
        <v>38.25</v>
      </c>
      <c r="U1632" s="7">
        <f t="shared" si="258"/>
        <v>38.183333333333337</v>
      </c>
      <c r="V1632" s="7">
        <f t="shared" si="259"/>
        <v>38.200000000000003</v>
      </c>
    </row>
    <row r="1633" spans="1:22" ht="13.5" x14ac:dyDescent="0.25">
      <c r="A1633" s="3">
        <f>RSI!A1633</f>
        <v>44691</v>
      </c>
      <c r="B1633" s="2">
        <f>RSI!B1633</f>
        <v>0.96</v>
      </c>
      <c r="C1633" s="2">
        <f>RSI!I1633</f>
        <v>53.214953638666991</v>
      </c>
      <c r="D1633" s="2">
        <f>MACD!E1633</f>
        <v>3.3613167643223751E-2</v>
      </c>
      <c r="E1633" s="2">
        <f>MACD!F1633</f>
        <v>3.9146722484243626E-2</v>
      </c>
      <c r="F1633" s="2">
        <f>'Moving Avg'!D1633</f>
        <v>0.93599999999999994</v>
      </c>
      <c r="G1633" s="2">
        <f>'Moving Avg'!F1633</f>
        <v>0.96200000000000008</v>
      </c>
      <c r="H1633" s="2">
        <f>'Moving Avg'!G1633</f>
        <v>0.89840000000000009</v>
      </c>
      <c r="I1633" s="2">
        <f>'Moving Avg'!H1633</f>
        <v>0.54269999999999963</v>
      </c>
      <c r="J1633" s="5" t="str">
        <f>OBV!F1633</f>
        <v>BEARISH</v>
      </c>
      <c r="K1633" s="5" t="str">
        <f>OBV!G1633</f>
        <v>STRONG</v>
      </c>
      <c r="L1633" s="5" t="str">
        <f>OBV!H1633</f>
        <v>NEUTRAL</v>
      </c>
      <c r="M1633" s="7">
        <f t="shared" si="250"/>
        <v>25</v>
      </c>
      <c r="N1633" s="7">
        <f t="shared" si="251"/>
        <v>45</v>
      </c>
      <c r="O1633" s="7">
        <f t="shared" si="252"/>
        <v>50</v>
      </c>
      <c r="P1633" s="7">
        <f t="shared" si="253"/>
        <v>33</v>
      </c>
      <c r="Q1633" s="8">
        <f t="shared" si="254"/>
        <v>36.950000000000003</v>
      </c>
      <c r="R1633" s="8">
        <f t="shared" si="255"/>
        <v>39.75</v>
      </c>
      <c r="S1633" s="8">
        <f t="shared" si="256"/>
        <v>37.85</v>
      </c>
      <c r="T1633" s="8">
        <f t="shared" si="257"/>
        <v>38.25</v>
      </c>
      <c r="U1633" s="7">
        <f t="shared" si="258"/>
        <v>38.183333333333337</v>
      </c>
      <c r="V1633" s="7">
        <f t="shared" si="259"/>
        <v>38.200000000000003</v>
      </c>
    </row>
    <row r="1634" spans="1:22" ht="13.5" x14ac:dyDescent="0.25">
      <c r="A1634" s="3">
        <f>RSI!A1634</f>
        <v>44692</v>
      </c>
      <c r="B1634" s="2">
        <f>RSI!B1634</f>
        <v>0.92</v>
      </c>
      <c r="C1634" s="2">
        <f>RSI!I1634</f>
        <v>47.222132707952476</v>
      </c>
      <c r="D1634" s="2">
        <f>MACD!E1634</f>
        <v>3.9010772114566716E-2</v>
      </c>
      <c r="E1634" s="2">
        <f>MACD!F1634</f>
        <v>3.9119532410308244E-2</v>
      </c>
      <c r="F1634" s="2">
        <f>'Moving Avg'!D1634</f>
        <v>0.93599999999999994</v>
      </c>
      <c r="G1634" s="2">
        <f>'Moving Avg'!F1634</f>
        <v>0.95950000000000024</v>
      </c>
      <c r="H1634" s="2">
        <f>'Moving Avg'!G1634</f>
        <v>0.90480000000000016</v>
      </c>
      <c r="I1634" s="2">
        <f>'Moving Avg'!H1634</f>
        <v>0.54499999999999971</v>
      </c>
      <c r="J1634" s="5" t="str">
        <f>OBV!F1634</f>
        <v>BEARISH</v>
      </c>
      <c r="K1634" s="5" t="str">
        <f>OBV!G1634</f>
        <v>STRONG</v>
      </c>
      <c r="L1634" s="5" t="str">
        <f>OBV!H1634</f>
        <v>NEUTRAL</v>
      </c>
      <c r="M1634" s="7">
        <f t="shared" si="250"/>
        <v>25</v>
      </c>
      <c r="N1634" s="7">
        <f t="shared" si="251"/>
        <v>45</v>
      </c>
      <c r="O1634" s="7">
        <f t="shared" si="252"/>
        <v>50</v>
      </c>
      <c r="P1634" s="7">
        <f t="shared" si="253"/>
        <v>33</v>
      </c>
      <c r="Q1634" s="8">
        <f t="shared" si="254"/>
        <v>36.950000000000003</v>
      </c>
      <c r="R1634" s="8">
        <f t="shared" si="255"/>
        <v>39.75</v>
      </c>
      <c r="S1634" s="8">
        <f t="shared" si="256"/>
        <v>37.85</v>
      </c>
      <c r="T1634" s="8">
        <f t="shared" si="257"/>
        <v>38.25</v>
      </c>
      <c r="U1634" s="7">
        <f t="shared" si="258"/>
        <v>38.183333333333337</v>
      </c>
      <c r="V1634" s="7">
        <f t="shared" si="259"/>
        <v>38.200000000000003</v>
      </c>
    </row>
    <row r="1635" spans="1:22" ht="13.5" x14ac:dyDescent="0.25">
      <c r="A1635" s="3">
        <f>RSI!A1635</f>
        <v>44693</v>
      </c>
      <c r="B1635" s="2">
        <f>RSI!B1635</f>
        <v>0.92</v>
      </c>
      <c r="C1635" s="2">
        <f>RSI!I1635</f>
        <v>47.22213270795249</v>
      </c>
      <c r="D1635" s="2">
        <f>MACD!E1635</f>
        <v>3.7552932060894495E-2</v>
      </c>
      <c r="E1635" s="2">
        <f>MACD!F1635</f>
        <v>3.88062123404255E-2</v>
      </c>
      <c r="F1635" s="2">
        <f>'Moving Avg'!D1635</f>
        <v>0.93599999999999994</v>
      </c>
      <c r="G1635" s="2">
        <f>'Moving Avg'!F1635</f>
        <v>0.95550000000000013</v>
      </c>
      <c r="H1635" s="2">
        <f>'Moving Avg'!G1635</f>
        <v>0.91080000000000028</v>
      </c>
      <c r="I1635" s="2">
        <f>'Moving Avg'!H1635</f>
        <v>0.54734999999999967</v>
      </c>
      <c r="J1635" s="5" t="str">
        <f>OBV!F1635</f>
        <v>BEARISH</v>
      </c>
      <c r="K1635" s="5" t="str">
        <f>OBV!G1635</f>
        <v>STRONG</v>
      </c>
      <c r="L1635" s="5" t="str">
        <f>OBV!H1635</f>
        <v>NEUTRAL</v>
      </c>
      <c r="M1635" s="7">
        <f t="shared" si="250"/>
        <v>25</v>
      </c>
      <c r="N1635" s="7">
        <f t="shared" si="251"/>
        <v>45</v>
      </c>
      <c r="O1635" s="7">
        <f t="shared" si="252"/>
        <v>50</v>
      </c>
      <c r="P1635" s="7">
        <f t="shared" si="253"/>
        <v>33</v>
      </c>
      <c r="Q1635" s="8">
        <f t="shared" si="254"/>
        <v>36.950000000000003</v>
      </c>
      <c r="R1635" s="8">
        <f t="shared" si="255"/>
        <v>39.75</v>
      </c>
      <c r="S1635" s="8">
        <f t="shared" si="256"/>
        <v>37.85</v>
      </c>
      <c r="T1635" s="8">
        <f t="shared" si="257"/>
        <v>38.25</v>
      </c>
      <c r="U1635" s="7">
        <f t="shared" si="258"/>
        <v>38.183333333333337</v>
      </c>
      <c r="V1635" s="7">
        <f t="shared" si="259"/>
        <v>38.200000000000003</v>
      </c>
    </row>
    <row r="1636" spans="1:22" ht="13.5" x14ac:dyDescent="0.25">
      <c r="A1636" s="3">
        <f>RSI!A1636</f>
        <v>44694</v>
      </c>
      <c r="B1636" s="2">
        <f>RSI!B1636</f>
        <v>0.96</v>
      </c>
      <c r="C1636" s="2">
        <f>RSI!I1636</f>
        <v>53.31900482294283</v>
      </c>
      <c r="D1636" s="2">
        <f>MACD!E1636</f>
        <v>3.3475673533819195E-2</v>
      </c>
      <c r="E1636" s="2">
        <f>MACD!F1636</f>
        <v>3.774010457910424E-2</v>
      </c>
      <c r="F1636" s="2">
        <f>'Moving Avg'!D1636</f>
        <v>0.94399999999999995</v>
      </c>
      <c r="G1636" s="2">
        <f>'Moving Avg'!F1636</f>
        <v>0.95350000000000024</v>
      </c>
      <c r="H1636" s="2">
        <f>'Moving Avg'!G1636</f>
        <v>0.91720000000000024</v>
      </c>
      <c r="I1636" s="2">
        <f>'Moving Avg'!H1636</f>
        <v>0.54989999999999961</v>
      </c>
      <c r="J1636" s="5" t="str">
        <f>OBV!F1636</f>
        <v>BEARISH</v>
      </c>
      <c r="K1636" s="5" t="str">
        <f>OBV!G1636</f>
        <v>STRONG</v>
      </c>
      <c r="L1636" s="5" t="str">
        <f>OBV!H1636</f>
        <v>BEARISH DIVERGENCE</v>
      </c>
      <c r="M1636" s="7">
        <f t="shared" si="250"/>
        <v>25</v>
      </c>
      <c r="N1636" s="7">
        <f t="shared" si="251"/>
        <v>45</v>
      </c>
      <c r="O1636" s="7">
        <f t="shared" si="252"/>
        <v>50</v>
      </c>
      <c r="P1636" s="7">
        <f t="shared" si="253"/>
        <v>33</v>
      </c>
      <c r="Q1636" s="8">
        <f t="shared" si="254"/>
        <v>36.950000000000003</v>
      </c>
      <c r="R1636" s="8">
        <f t="shared" si="255"/>
        <v>39.75</v>
      </c>
      <c r="S1636" s="8">
        <f t="shared" si="256"/>
        <v>37.85</v>
      </c>
      <c r="T1636" s="8">
        <f t="shared" si="257"/>
        <v>38.25</v>
      </c>
      <c r="U1636" s="7">
        <f t="shared" si="258"/>
        <v>38.183333333333337</v>
      </c>
      <c r="V1636" s="7">
        <f t="shared" si="259"/>
        <v>38.200000000000003</v>
      </c>
    </row>
    <row r="1637" spans="1:22" ht="13.5" x14ac:dyDescent="0.25">
      <c r="A1637" s="3">
        <f>RSI!A1637</f>
        <v>44697</v>
      </c>
      <c r="B1637" s="2">
        <f>RSI!B1637</f>
        <v>0.96</v>
      </c>
      <c r="C1637" s="2">
        <f>RSI!I1637</f>
        <v>53.31900482294283</v>
      </c>
      <c r="D1637" s="2">
        <f>MACD!E1637</f>
        <v>2.3745904903958892E-2</v>
      </c>
      <c r="E1637" s="2">
        <f>MACD!F1637</f>
        <v>3.4941264644075175E-2</v>
      </c>
      <c r="F1637" s="2">
        <f>'Moving Avg'!D1637</f>
        <v>0.94399999999999995</v>
      </c>
      <c r="G1637" s="2">
        <f>'Moving Avg'!F1637</f>
        <v>0.95050000000000023</v>
      </c>
      <c r="H1637" s="2">
        <f>'Moving Avg'!G1637</f>
        <v>0.92320000000000035</v>
      </c>
      <c r="I1637" s="2">
        <f>'Moving Avg'!H1637</f>
        <v>0.55244999999999966</v>
      </c>
      <c r="J1637" s="5" t="str">
        <f>OBV!F1637</f>
        <v>BEARISH</v>
      </c>
      <c r="K1637" s="5" t="str">
        <f>OBV!G1637</f>
        <v>STRONG</v>
      </c>
      <c r="L1637" s="5" t="str">
        <f>OBV!H1637</f>
        <v>NEUTRAL</v>
      </c>
      <c r="M1637" s="7">
        <f t="shared" si="250"/>
        <v>25</v>
      </c>
      <c r="N1637" s="7">
        <f t="shared" si="251"/>
        <v>45</v>
      </c>
      <c r="O1637" s="7">
        <f t="shared" si="252"/>
        <v>50</v>
      </c>
      <c r="P1637" s="7">
        <f t="shared" si="253"/>
        <v>33</v>
      </c>
      <c r="Q1637" s="8">
        <f t="shared" si="254"/>
        <v>36.950000000000003</v>
      </c>
      <c r="R1637" s="8">
        <f t="shared" si="255"/>
        <v>39.75</v>
      </c>
      <c r="S1637" s="8">
        <f t="shared" si="256"/>
        <v>37.85</v>
      </c>
      <c r="T1637" s="8">
        <f t="shared" si="257"/>
        <v>38.25</v>
      </c>
      <c r="U1637" s="7">
        <f t="shared" si="258"/>
        <v>38.183333333333337</v>
      </c>
      <c r="V1637" s="7">
        <f t="shared" si="259"/>
        <v>38.200000000000003</v>
      </c>
    </row>
    <row r="1638" spans="1:22" ht="13.5" x14ac:dyDescent="0.25">
      <c r="A1638" s="3">
        <f>RSI!A1638</f>
        <v>44698</v>
      </c>
      <c r="B1638" s="2">
        <f>RSI!B1638</f>
        <v>0.96</v>
      </c>
      <c r="C1638" s="2">
        <f>RSI!I1638</f>
        <v>53.31900482294283</v>
      </c>
      <c r="D1638" s="2">
        <f>MACD!E1638</f>
        <v>2.1550263898752586E-2</v>
      </c>
      <c r="E1638" s="2">
        <f>MACD!F1638</f>
        <v>3.2263064495010658E-2</v>
      </c>
      <c r="F1638" s="2">
        <f>'Moving Avg'!D1638</f>
        <v>0.94399999999999995</v>
      </c>
      <c r="G1638" s="2">
        <f>'Moving Avg'!F1638</f>
        <v>0.94950000000000012</v>
      </c>
      <c r="H1638" s="2">
        <f>'Moving Avg'!G1638</f>
        <v>0.9288000000000004</v>
      </c>
      <c r="I1638" s="2">
        <f>'Moving Avg'!H1638</f>
        <v>0.5549999999999996</v>
      </c>
      <c r="J1638" s="5" t="str">
        <f>OBV!F1638</f>
        <v>BEARISH</v>
      </c>
      <c r="K1638" s="5" t="str">
        <f>OBV!G1638</f>
        <v>STRONG</v>
      </c>
      <c r="L1638" s="5" t="str">
        <f>OBV!H1638</f>
        <v>NEUTRAL</v>
      </c>
      <c r="M1638" s="7">
        <f t="shared" si="250"/>
        <v>25</v>
      </c>
      <c r="N1638" s="7">
        <f t="shared" si="251"/>
        <v>45</v>
      </c>
      <c r="O1638" s="7">
        <f t="shared" si="252"/>
        <v>50</v>
      </c>
      <c r="P1638" s="7">
        <f t="shared" si="253"/>
        <v>33</v>
      </c>
      <c r="Q1638" s="8">
        <f t="shared" si="254"/>
        <v>36.950000000000003</v>
      </c>
      <c r="R1638" s="8">
        <f t="shared" si="255"/>
        <v>39.75</v>
      </c>
      <c r="S1638" s="8">
        <f t="shared" si="256"/>
        <v>37.85</v>
      </c>
      <c r="T1638" s="8">
        <f t="shared" si="257"/>
        <v>38.25</v>
      </c>
      <c r="U1638" s="7">
        <f t="shared" si="258"/>
        <v>38.183333333333337</v>
      </c>
      <c r="V1638" s="7">
        <f t="shared" si="259"/>
        <v>38.200000000000003</v>
      </c>
    </row>
    <row r="1639" spans="1:22" ht="13.5" x14ac:dyDescent="0.25">
      <c r="A1639" s="3">
        <f>RSI!A1639</f>
        <v>44699</v>
      </c>
      <c r="B1639" s="2">
        <f>RSI!B1639</f>
        <v>0.94</v>
      </c>
      <c r="C1639" s="2">
        <f>RSI!I1639</f>
        <v>49.731358474869985</v>
      </c>
      <c r="D1639" s="2">
        <f>MACD!E1639</f>
        <v>1.4912080616625079E-2</v>
      </c>
      <c r="E1639" s="2">
        <f>MACD!F1639</f>
        <v>2.8792867719333544E-2</v>
      </c>
      <c r="F1639" s="2">
        <f>'Moving Avg'!D1639</f>
        <v>0.94800000000000006</v>
      </c>
      <c r="G1639" s="2">
        <f>'Moving Avg'!F1639</f>
        <v>0.94900000000000018</v>
      </c>
      <c r="H1639" s="2">
        <f>'Moving Avg'!G1639</f>
        <v>0.93340000000000034</v>
      </c>
      <c r="I1639" s="2">
        <f>'Moving Avg'!H1639</f>
        <v>0.55749999999999955</v>
      </c>
      <c r="J1639" s="5" t="str">
        <f>OBV!F1639</f>
        <v>BEARISH</v>
      </c>
      <c r="K1639" s="5" t="str">
        <f>OBV!G1639</f>
        <v>STRONG</v>
      </c>
      <c r="L1639" s="5" t="str">
        <f>OBV!H1639</f>
        <v>BEARISH DIVERGENCE</v>
      </c>
      <c r="M1639" s="7">
        <f t="shared" si="250"/>
        <v>25</v>
      </c>
      <c r="N1639" s="7">
        <f t="shared" si="251"/>
        <v>45</v>
      </c>
      <c r="O1639" s="7">
        <f t="shared" si="252"/>
        <v>50</v>
      </c>
      <c r="P1639" s="7">
        <f t="shared" si="253"/>
        <v>33</v>
      </c>
      <c r="Q1639" s="8">
        <f t="shared" si="254"/>
        <v>36.950000000000003</v>
      </c>
      <c r="R1639" s="8">
        <f t="shared" si="255"/>
        <v>39.75</v>
      </c>
      <c r="S1639" s="8">
        <f t="shared" si="256"/>
        <v>37.85</v>
      </c>
      <c r="T1639" s="8">
        <f t="shared" si="257"/>
        <v>38.25</v>
      </c>
      <c r="U1639" s="7">
        <f t="shared" si="258"/>
        <v>38.183333333333337</v>
      </c>
      <c r="V1639" s="7">
        <f t="shared" si="259"/>
        <v>38.200000000000003</v>
      </c>
    </row>
    <row r="1640" spans="1:22" ht="13.5" x14ac:dyDescent="0.25">
      <c r="A1640" s="3">
        <f>RSI!A1640</f>
        <v>44700</v>
      </c>
      <c r="B1640" s="2">
        <f>RSI!B1640</f>
        <v>0.94</v>
      </c>
      <c r="C1640" s="2">
        <f>RSI!I1640</f>
        <v>49.731358474869992</v>
      </c>
      <c r="D1640" s="2">
        <f>MACD!E1640</f>
        <v>9.3133663002389344E-3</v>
      </c>
      <c r="E1640" s="2">
        <f>MACD!F1640</f>
        <v>2.4896967435514623E-2</v>
      </c>
      <c r="F1640" s="2">
        <f>'Moving Avg'!D1640</f>
        <v>0.95199999999999996</v>
      </c>
      <c r="G1640" s="2">
        <f>'Moving Avg'!F1640</f>
        <v>0.94900000000000018</v>
      </c>
      <c r="H1640" s="2">
        <f>'Moving Avg'!G1640</f>
        <v>0.93740000000000023</v>
      </c>
      <c r="I1640" s="2">
        <f>'Moving Avg'!H1640</f>
        <v>0.56004999999999949</v>
      </c>
      <c r="J1640" s="5" t="str">
        <f>OBV!F1640</f>
        <v>BEARISH</v>
      </c>
      <c r="K1640" s="5" t="str">
        <f>OBV!G1640</f>
        <v>STRONG</v>
      </c>
      <c r="L1640" s="5" t="str">
        <f>OBV!H1640</f>
        <v>BEARISH DIVERGENCE</v>
      </c>
      <c r="M1640" s="7">
        <f t="shared" si="250"/>
        <v>25</v>
      </c>
      <c r="N1640" s="7">
        <f t="shared" si="251"/>
        <v>45</v>
      </c>
      <c r="O1640" s="7">
        <f t="shared" si="252"/>
        <v>50</v>
      </c>
      <c r="P1640" s="7">
        <f t="shared" si="253"/>
        <v>33</v>
      </c>
      <c r="Q1640" s="8">
        <f t="shared" si="254"/>
        <v>36.950000000000003</v>
      </c>
      <c r="R1640" s="8">
        <f t="shared" si="255"/>
        <v>39.75</v>
      </c>
      <c r="S1640" s="8">
        <f t="shared" si="256"/>
        <v>37.85</v>
      </c>
      <c r="T1640" s="8">
        <f t="shared" si="257"/>
        <v>38.25</v>
      </c>
      <c r="U1640" s="7">
        <f t="shared" si="258"/>
        <v>38.183333333333337</v>
      </c>
      <c r="V1640" s="7">
        <f t="shared" si="259"/>
        <v>38.200000000000003</v>
      </c>
    </row>
    <row r="1641" spans="1:22" ht="13.5" x14ac:dyDescent="0.25">
      <c r="A1641" s="3">
        <f>RSI!A1641</f>
        <v>44701</v>
      </c>
      <c r="B1641" s="2">
        <f>RSI!B1641</f>
        <v>0.94</v>
      </c>
      <c r="C1641" s="2">
        <f>RSI!I1641</f>
        <v>49.731358474869992</v>
      </c>
      <c r="D1641" s="2">
        <f>MACD!E1641</f>
        <v>4.5928537583381779E-3</v>
      </c>
      <c r="E1641" s="2">
        <f>MACD!F1641</f>
        <v>2.0836144700079336E-2</v>
      </c>
      <c r="F1641" s="2">
        <f>'Moving Avg'!D1641</f>
        <v>0.94800000000000006</v>
      </c>
      <c r="G1641" s="2">
        <f>'Moving Avg'!F1641</f>
        <v>0.9470000000000004</v>
      </c>
      <c r="H1641" s="2">
        <f>'Moving Avg'!G1641</f>
        <v>0.9408000000000003</v>
      </c>
      <c r="I1641" s="2">
        <f>'Moving Avg'!H1641</f>
        <v>0.56259999999999954</v>
      </c>
      <c r="J1641" s="5" t="str">
        <f>OBV!F1641</f>
        <v>BEARISH</v>
      </c>
      <c r="K1641" s="5" t="str">
        <f>OBV!G1641</f>
        <v>STRONG</v>
      </c>
      <c r="L1641" s="5" t="str">
        <f>OBV!H1641</f>
        <v>CONFIRMED BEARISH</v>
      </c>
      <c r="M1641" s="7">
        <f t="shared" si="250"/>
        <v>25</v>
      </c>
      <c r="N1641" s="7">
        <f t="shared" si="251"/>
        <v>45</v>
      </c>
      <c r="O1641" s="7">
        <f t="shared" si="252"/>
        <v>50</v>
      </c>
      <c r="P1641" s="7">
        <f t="shared" si="253"/>
        <v>33</v>
      </c>
      <c r="Q1641" s="8">
        <f t="shared" si="254"/>
        <v>36.950000000000003</v>
      </c>
      <c r="R1641" s="8">
        <f t="shared" si="255"/>
        <v>39.75</v>
      </c>
      <c r="S1641" s="8">
        <f t="shared" si="256"/>
        <v>37.85</v>
      </c>
      <c r="T1641" s="8">
        <f t="shared" si="257"/>
        <v>38.25</v>
      </c>
      <c r="U1641" s="7">
        <f t="shared" si="258"/>
        <v>38.183333333333337</v>
      </c>
      <c r="V1641" s="7">
        <f t="shared" si="259"/>
        <v>38.200000000000003</v>
      </c>
    </row>
    <row r="1642" spans="1:22" ht="13.5" x14ac:dyDescent="0.25">
      <c r="A1642" s="3">
        <f>RSI!A1642</f>
        <v>44704</v>
      </c>
      <c r="B1642" s="2">
        <f>RSI!B1642</f>
        <v>0.94</v>
      </c>
      <c r="C1642" s="2">
        <f>RSI!I1642</f>
        <v>49.731358474869992</v>
      </c>
      <c r="D1642" s="2">
        <f>MACD!E1642</f>
        <v>6.7680322083208955E-3</v>
      </c>
      <c r="E1642" s="2">
        <f>MACD!F1642</f>
        <v>1.8022522201727648E-2</v>
      </c>
      <c r="F1642" s="2">
        <f>'Moving Avg'!D1642</f>
        <v>0.94399999999999995</v>
      </c>
      <c r="G1642" s="2">
        <f>'Moving Avg'!F1642</f>
        <v>0.9470000000000004</v>
      </c>
      <c r="H1642" s="2">
        <f>'Moving Avg'!G1642</f>
        <v>0.94360000000000011</v>
      </c>
      <c r="I1642" s="2">
        <f>'Moving Avg'!H1642</f>
        <v>0.56514999999999949</v>
      </c>
      <c r="J1642" s="5" t="str">
        <f>OBV!F1642</f>
        <v>BEARISH</v>
      </c>
      <c r="K1642" s="5" t="str">
        <f>OBV!G1642</f>
        <v>STRONG</v>
      </c>
      <c r="L1642" s="5" t="str">
        <f>OBV!H1642</f>
        <v>CONFIRMED BEARISH</v>
      </c>
      <c r="M1642" s="7">
        <f t="shared" si="250"/>
        <v>25</v>
      </c>
      <c r="N1642" s="7">
        <f t="shared" si="251"/>
        <v>45</v>
      </c>
      <c r="O1642" s="7">
        <f t="shared" si="252"/>
        <v>50</v>
      </c>
      <c r="P1642" s="7">
        <f t="shared" si="253"/>
        <v>33</v>
      </c>
      <c r="Q1642" s="8">
        <f t="shared" si="254"/>
        <v>36.950000000000003</v>
      </c>
      <c r="R1642" s="8">
        <f t="shared" si="255"/>
        <v>39.75</v>
      </c>
      <c r="S1642" s="8">
        <f t="shared" si="256"/>
        <v>37.85</v>
      </c>
      <c r="T1642" s="8">
        <f t="shared" si="257"/>
        <v>38.25</v>
      </c>
      <c r="U1642" s="7">
        <f t="shared" si="258"/>
        <v>38.183333333333337</v>
      </c>
      <c r="V1642" s="7">
        <f t="shared" si="259"/>
        <v>38.200000000000003</v>
      </c>
    </row>
    <row r="1643" spans="1:22" ht="13.5" x14ac:dyDescent="0.25">
      <c r="A1643" s="3">
        <f>RSI!A1643</f>
        <v>44705</v>
      </c>
      <c r="B1643" s="2">
        <f>RSI!B1643</f>
        <v>0.92</v>
      </c>
      <c r="C1643" s="2">
        <f>RSI!I1643</f>
        <v>45.604025524938116</v>
      </c>
      <c r="D1643" s="2">
        <f>MACD!E1643</f>
        <v>1.0104504985847806E-2</v>
      </c>
      <c r="E1643" s="2">
        <f>MACD!F1643</f>
        <v>1.643891875855168E-2</v>
      </c>
      <c r="F1643" s="2">
        <f>'Moving Avg'!D1643</f>
        <v>0.93599999999999994</v>
      </c>
      <c r="G1643" s="2">
        <f>'Moving Avg'!F1643</f>
        <v>0.94400000000000028</v>
      </c>
      <c r="H1643" s="2">
        <f>'Moving Avg'!G1643</f>
        <v>0.94540000000000024</v>
      </c>
      <c r="I1643" s="2">
        <f>'Moving Avg'!H1643</f>
        <v>0.56764999999999954</v>
      </c>
      <c r="J1643" s="5" t="str">
        <f>OBV!F1643</f>
        <v>BEARISH</v>
      </c>
      <c r="K1643" s="5" t="str">
        <f>OBV!G1643</f>
        <v>STRONG</v>
      </c>
      <c r="L1643" s="5" t="str">
        <f>OBV!H1643</f>
        <v>CONFIRMED BEARISH</v>
      </c>
      <c r="M1643" s="7">
        <f t="shared" si="250"/>
        <v>25</v>
      </c>
      <c r="N1643" s="7">
        <f t="shared" si="251"/>
        <v>45</v>
      </c>
      <c r="O1643" s="7">
        <f t="shared" si="252"/>
        <v>50</v>
      </c>
      <c r="P1643" s="7">
        <f t="shared" si="253"/>
        <v>33</v>
      </c>
      <c r="Q1643" s="8">
        <f t="shared" si="254"/>
        <v>36.950000000000003</v>
      </c>
      <c r="R1643" s="8">
        <f t="shared" si="255"/>
        <v>39.75</v>
      </c>
      <c r="S1643" s="8">
        <f t="shared" si="256"/>
        <v>37.85</v>
      </c>
      <c r="T1643" s="8">
        <f t="shared" si="257"/>
        <v>38.25</v>
      </c>
      <c r="U1643" s="7">
        <f t="shared" si="258"/>
        <v>38.183333333333337</v>
      </c>
      <c r="V1643" s="7">
        <f t="shared" si="259"/>
        <v>38.200000000000003</v>
      </c>
    </row>
    <row r="1644" spans="1:22" ht="13.5" x14ac:dyDescent="0.25">
      <c r="A1644" s="3">
        <f>RSI!A1644</f>
        <v>44706</v>
      </c>
      <c r="B1644" s="2">
        <f>RSI!B1644</f>
        <v>0.92</v>
      </c>
      <c r="C1644" s="2">
        <f>RSI!I1644</f>
        <v>45.604025524938116</v>
      </c>
      <c r="D1644" s="2">
        <f>MACD!E1644</f>
        <v>6.9053938572909423E-3</v>
      </c>
      <c r="E1644" s="2">
        <f>MACD!F1644</f>
        <v>1.4532213778299533E-2</v>
      </c>
      <c r="F1644" s="2">
        <f>'Moving Avg'!D1644</f>
        <v>0.93200000000000005</v>
      </c>
      <c r="G1644" s="2">
        <f>'Moving Avg'!F1644</f>
        <v>0.94000000000000039</v>
      </c>
      <c r="H1644" s="2">
        <f>'Moving Avg'!G1644</f>
        <v>0.94740000000000024</v>
      </c>
      <c r="I1644" s="2">
        <f>'Moving Avg'!H1644</f>
        <v>0.57019999999999949</v>
      </c>
      <c r="J1644" s="5" t="str">
        <f>OBV!F1644</f>
        <v>BEARISH</v>
      </c>
      <c r="K1644" s="5" t="str">
        <f>OBV!G1644</f>
        <v>STRONG</v>
      </c>
      <c r="L1644" s="5" t="str">
        <f>OBV!H1644</f>
        <v>CONFIRMED BEARISH</v>
      </c>
      <c r="M1644" s="7">
        <f t="shared" si="250"/>
        <v>25</v>
      </c>
      <c r="N1644" s="7">
        <f t="shared" si="251"/>
        <v>45</v>
      </c>
      <c r="O1644" s="7">
        <f t="shared" si="252"/>
        <v>50</v>
      </c>
      <c r="P1644" s="7">
        <f t="shared" si="253"/>
        <v>33</v>
      </c>
      <c r="Q1644" s="8">
        <f t="shared" si="254"/>
        <v>36.950000000000003</v>
      </c>
      <c r="R1644" s="8">
        <f t="shared" si="255"/>
        <v>39.75</v>
      </c>
      <c r="S1644" s="8">
        <f t="shared" si="256"/>
        <v>37.85</v>
      </c>
      <c r="T1644" s="8">
        <f t="shared" si="257"/>
        <v>38.25</v>
      </c>
      <c r="U1644" s="7">
        <f t="shared" si="258"/>
        <v>38.183333333333337</v>
      </c>
      <c r="V1644" s="7">
        <f t="shared" si="259"/>
        <v>38.200000000000003</v>
      </c>
    </row>
    <row r="1645" spans="1:22" ht="13.5" x14ac:dyDescent="0.25">
      <c r="A1645" s="3">
        <f>RSI!A1645</f>
        <v>44707</v>
      </c>
      <c r="B1645" s="2">
        <f>RSI!B1645</f>
        <v>0.95</v>
      </c>
      <c r="C1645" s="2">
        <f>RSI!I1645</f>
        <v>52.466760410943934</v>
      </c>
      <c r="D1645" s="2">
        <f>MACD!E1645</f>
        <v>2.0980515901050101E-3</v>
      </c>
      <c r="E1645" s="2">
        <f>MACD!F1645</f>
        <v>1.2045381340660629E-2</v>
      </c>
      <c r="F1645" s="2">
        <f>'Moving Avg'!D1645</f>
        <v>0.93399999999999994</v>
      </c>
      <c r="G1645" s="2">
        <f>'Moving Avg'!F1645</f>
        <v>0.93950000000000011</v>
      </c>
      <c r="H1645" s="2">
        <f>'Moving Avg'!G1645</f>
        <v>0.95020000000000027</v>
      </c>
      <c r="I1645" s="2">
        <f>'Moving Avg'!H1645</f>
        <v>0.57289999999999963</v>
      </c>
      <c r="J1645" s="5" t="str">
        <f>OBV!F1645</f>
        <v>BEARISH</v>
      </c>
      <c r="K1645" s="5" t="str">
        <f>OBV!G1645</f>
        <v>STRONG</v>
      </c>
      <c r="L1645" s="5" t="str">
        <f>OBV!H1645</f>
        <v>BEARISH DIVERGENCE</v>
      </c>
      <c r="M1645" s="7">
        <f t="shared" si="250"/>
        <v>25</v>
      </c>
      <c r="N1645" s="7">
        <f t="shared" si="251"/>
        <v>45</v>
      </c>
      <c r="O1645" s="7">
        <f t="shared" si="252"/>
        <v>50</v>
      </c>
      <c r="P1645" s="7">
        <f t="shared" si="253"/>
        <v>33</v>
      </c>
      <c r="Q1645" s="8">
        <f t="shared" si="254"/>
        <v>36.950000000000003</v>
      </c>
      <c r="R1645" s="8">
        <f t="shared" si="255"/>
        <v>39.75</v>
      </c>
      <c r="S1645" s="8">
        <f t="shared" si="256"/>
        <v>37.85</v>
      </c>
      <c r="T1645" s="8">
        <f t="shared" si="257"/>
        <v>38.25</v>
      </c>
      <c r="U1645" s="7">
        <f t="shared" si="258"/>
        <v>38.183333333333337</v>
      </c>
      <c r="V1645" s="7">
        <f t="shared" si="259"/>
        <v>38.200000000000003</v>
      </c>
    </row>
    <row r="1646" spans="1:22" ht="13.5" x14ac:dyDescent="0.25">
      <c r="A1646" s="3">
        <f>RSI!A1646</f>
        <v>44708</v>
      </c>
      <c r="B1646" s="2">
        <f>RSI!B1646</f>
        <v>0.95</v>
      </c>
      <c r="C1646" s="2">
        <f>RSI!I1646</f>
        <v>52.466760410943934</v>
      </c>
      <c r="D1646" s="2">
        <f>MACD!E1646</f>
        <v>4.1196717330205246E-3</v>
      </c>
      <c r="E1646" s="2">
        <f>MACD!F1646</f>
        <v>1.0460239419132608E-2</v>
      </c>
      <c r="F1646" s="2">
        <f>'Moving Avg'!D1646</f>
        <v>0.93599999999999994</v>
      </c>
      <c r="G1646" s="2">
        <f>'Moving Avg'!F1646</f>
        <v>0.93899999999999983</v>
      </c>
      <c r="H1646" s="2">
        <f>'Moving Avg'!G1646</f>
        <v>0.95340000000000036</v>
      </c>
      <c r="I1646" s="2">
        <f>'Moving Avg'!H1646</f>
        <v>0.57559999999999956</v>
      </c>
      <c r="J1646" s="5" t="str">
        <f>OBV!F1646</f>
        <v>BEARISH</v>
      </c>
      <c r="K1646" s="5" t="str">
        <f>OBV!G1646</f>
        <v>STRONG</v>
      </c>
      <c r="L1646" s="5" t="str">
        <f>OBV!H1646</f>
        <v>BEARISH DIVERGENCE</v>
      </c>
      <c r="M1646" s="7">
        <f t="shared" si="250"/>
        <v>25</v>
      </c>
      <c r="N1646" s="7">
        <f t="shared" si="251"/>
        <v>45</v>
      </c>
      <c r="O1646" s="7">
        <f t="shared" si="252"/>
        <v>50</v>
      </c>
      <c r="P1646" s="7">
        <f t="shared" si="253"/>
        <v>33</v>
      </c>
      <c r="Q1646" s="8">
        <f t="shared" si="254"/>
        <v>36.950000000000003</v>
      </c>
      <c r="R1646" s="8">
        <f t="shared" si="255"/>
        <v>39.75</v>
      </c>
      <c r="S1646" s="8">
        <f t="shared" si="256"/>
        <v>37.85</v>
      </c>
      <c r="T1646" s="8">
        <f t="shared" si="257"/>
        <v>38.25</v>
      </c>
      <c r="U1646" s="7">
        <f t="shared" si="258"/>
        <v>38.183333333333337</v>
      </c>
      <c r="V1646" s="7">
        <f t="shared" si="259"/>
        <v>38.200000000000003</v>
      </c>
    </row>
    <row r="1647" spans="1:22" ht="13.5" x14ac:dyDescent="0.25">
      <c r="A1647" s="3">
        <f>RSI!A1647</f>
        <v>44711</v>
      </c>
      <c r="B1647" s="2">
        <f>RSI!B1647</f>
        <v>0.95</v>
      </c>
      <c r="C1647" s="2">
        <f>RSI!I1647</f>
        <v>52.466760410943934</v>
      </c>
      <c r="D1647" s="2">
        <f>MACD!E1647</f>
        <v>5.7705744463246722E-3</v>
      </c>
      <c r="E1647" s="2">
        <f>MACD!F1647</f>
        <v>9.5223064245710202E-3</v>
      </c>
      <c r="F1647" s="2">
        <f>'Moving Avg'!D1647</f>
        <v>0.93800000000000006</v>
      </c>
      <c r="G1647" s="2">
        <f>'Moving Avg'!F1647</f>
        <v>0.94049999999999978</v>
      </c>
      <c r="H1647" s="2">
        <f>'Moving Avg'!G1647</f>
        <v>0.95600000000000041</v>
      </c>
      <c r="I1647" s="2">
        <f>'Moving Avg'!H1647</f>
        <v>0.57829999999999959</v>
      </c>
      <c r="J1647" s="5" t="str">
        <f>OBV!F1647</f>
        <v>BEARISH</v>
      </c>
      <c r="K1647" s="5" t="str">
        <f>OBV!G1647</f>
        <v>STRONG</v>
      </c>
      <c r="L1647" s="5" t="str">
        <f>OBV!H1647</f>
        <v>BEARISH DIVERGENCE</v>
      </c>
      <c r="M1647" s="7">
        <f t="shared" si="250"/>
        <v>25</v>
      </c>
      <c r="N1647" s="7">
        <f t="shared" si="251"/>
        <v>45</v>
      </c>
      <c r="O1647" s="7">
        <f t="shared" si="252"/>
        <v>50</v>
      </c>
      <c r="P1647" s="7">
        <f t="shared" si="253"/>
        <v>33</v>
      </c>
      <c r="Q1647" s="8">
        <f t="shared" si="254"/>
        <v>36.950000000000003</v>
      </c>
      <c r="R1647" s="8">
        <f t="shared" si="255"/>
        <v>39.75</v>
      </c>
      <c r="S1647" s="8">
        <f t="shared" si="256"/>
        <v>37.85</v>
      </c>
      <c r="T1647" s="8">
        <f t="shared" si="257"/>
        <v>38.25</v>
      </c>
      <c r="U1647" s="7">
        <f t="shared" si="258"/>
        <v>38.183333333333337</v>
      </c>
      <c r="V1647" s="7">
        <f t="shared" si="259"/>
        <v>38.200000000000003</v>
      </c>
    </row>
    <row r="1648" spans="1:22" ht="13.5" x14ac:dyDescent="0.25">
      <c r="A1648" s="3">
        <f>RSI!A1648</f>
        <v>44712</v>
      </c>
      <c r="B1648" s="2">
        <f>RSI!B1648</f>
        <v>0.95</v>
      </c>
      <c r="C1648" s="2">
        <f>RSI!I1648</f>
        <v>52.466760410943934</v>
      </c>
      <c r="D1648" s="2">
        <f>MACD!E1648</f>
        <v>7.1122153248810438E-3</v>
      </c>
      <c r="E1648" s="2">
        <f>MACD!F1648</f>
        <v>9.0402882046330246E-3</v>
      </c>
      <c r="F1648" s="2">
        <f>'Moving Avg'!D1648</f>
        <v>0.94400000000000017</v>
      </c>
      <c r="G1648" s="2">
        <f>'Moving Avg'!F1648</f>
        <v>0.93999999999999972</v>
      </c>
      <c r="H1648" s="2">
        <f>'Moving Avg'!G1648</f>
        <v>0.95860000000000045</v>
      </c>
      <c r="I1648" s="2">
        <f>'Moving Avg'!H1648</f>
        <v>0.58099999999999963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  <c r="M1648" s="7">
        <f t="shared" si="250"/>
        <v>25</v>
      </c>
      <c r="N1648" s="7">
        <f t="shared" si="251"/>
        <v>45</v>
      </c>
      <c r="O1648" s="7">
        <f t="shared" si="252"/>
        <v>50</v>
      </c>
      <c r="P1648" s="7">
        <f t="shared" si="253"/>
        <v>83.5</v>
      </c>
      <c r="Q1648" s="8">
        <f t="shared" si="254"/>
        <v>44.524999999999999</v>
      </c>
      <c r="R1648" s="8">
        <f t="shared" si="255"/>
        <v>52.375</v>
      </c>
      <c r="S1648" s="8">
        <f t="shared" si="256"/>
        <v>60.575000000000003</v>
      </c>
      <c r="T1648" s="8">
        <f t="shared" si="257"/>
        <v>50.875</v>
      </c>
      <c r="U1648" s="7">
        <f t="shared" si="258"/>
        <v>52.491666666666674</v>
      </c>
      <c r="V1648" s="7">
        <f t="shared" si="259"/>
        <v>52.087500000000006</v>
      </c>
    </row>
    <row r="1649" spans="1:22" ht="13.5" x14ac:dyDescent="0.25">
      <c r="A1649" s="3">
        <f>RSI!A1649</f>
        <v>44713</v>
      </c>
      <c r="B1649" s="2">
        <f>RSI!B1649</f>
        <v>0.99</v>
      </c>
      <c r="C1649" s="2">
        <f>RSI!I1649</f>
        <v>61.237228156849177</v>
      </c>
      <c r="D1649" s="2">
        <f>MACD!E1649</f>
        <v>2.1563816505320021E-3</v>
      </c>
      <c r="E1649" s="2">
        <f>MACD!F1649</f>
        <v>7.6635068938128202E-3</v>
      </c>
      <c r="F1649" s="2">
        <f>'Moving Avg'!D1649</f>
        <v>0.95799999999999996</v>
      </c>
      <c r="G1649" s="2">
        <f>'Moving Avg'!F1649</f>
        <v>0.94349999999999967</v>
      </c>
      <c r="H1649" s="2">
        <f>'Moving Avg'!G1649</f>
        <v>0.96200000000000041</v>
      </c>
      <c r="I1649" s="2">
        <f>'Moving Avg'!H1649</f>
        <v>0.58394999999999964</v>
      </c>
      <c r="J1649" s="5" t="str">
        <f>OBV!F1649</f>
        <v>BULLISH</v>
      </c>
      <c r="K1649" s="5" t="str">
        <f>OBV!G1649</f>
        <v>WEAK</v>
      </c>
      <c r="L1649" s="5" t="str">
        <f>OBV!H1649</f>
        <v>CONFIRMED BULLISH</v>
      </c>
      <c r="M1649" s="7">
        <f t="shared" si="250"/>
        <v>25</v>
      </c>
      <c r="N1649" s="7">
        <f t="shared" si="251"/>
        <v>45</v>
      </c>
      <c r="O1649" s="7">
        <f t="shared" si="252"/>
        <v>50</v>
      </c>
      <c r="P1649" s="7">
        <f t="shared" si="253"/>
        <v>67</v>
      </c>
      <c r="Q1649" s="8">
        <f t="shared" si="254"/>
        <v>42.05</v>
      </c>
      <c r="R1649" s="8">
        <f t="shared" si="255"/>
        <v>48.25</v>
      </c>
      <c r="S1649" s="8">
        <f t="shared" si="256"/>
        <v>53.150000000000006</v>
      </c>
      <c r="T1649" s="8">
        <f t="shared" si="257"/>
        <v>46.75</v>
      </c>
      <c r="U1649" s="7">
        <f t="shared" si="258"/>
        <v>47.816666666666663</v>
      </c>
      <c r="V1649" s="7">
        <f t="shared" si="259"/>
        <v>47.55</v>
      </c>
    </row>
    <row r="1650" spans="1:22" ht="13.5" x14ac:dyDescent="0.25">
      <c r="A1650" s="3">
        <f>RSI!A1650</f>
        <v>44714</v>
      </c>
      <c r="B1650" s="2">
        <f>RSI!B1650</f>
        <v>1.03</v>
      </c>
      <c r="C1650" s="2">
        <f>RSI!I1650</f>
        <v>67.662808069699565</v>
      </c>
      <c r="D1650" s="2">
        <f>MACD!E1650</f>
        <v>-5.2837317028814335E-3</v>
      </c>
      <c r="E1650" s="2">
        <f>MACD!F1650</f>
        <v>5.0740591744739697E-3</v>
      </c>
      <c r="F1650" s="2">
        <f>'Moving Avg'!D1650</f>
        <v>0.97399999999999998</v>
      </c>
      <c r="G1650" s="2">
        <f>'Moving Avg'!F1650</f>
        <v>0.94899999999999984</v>
      </c>
      <c r="H1650" s="2">
        <f>'Moving Avg'!G1650</f>
        <v>0.96560000000000057</v>
      </c>
      <c r="I1650" s="2">
        <f>'Moving Avg'!H1650</f>
        <v>0.58709999999999962</v>
      </c>
      <c r="J1650" s="5" t="str">
        <f>OBV!F1650</f>
        <v>BULLISH</v>
      </c>
      <c r="K1650" s="5" t="str">
        <f>OBV!G1650</f>
        <v>WEAK</v>
      </c>
      <c r="L1650" s="5" t="str">
        <f>OBV!H1650</f>
        <v>CONFIRMED BULLISH</v>
      </c>
      <c r="M1650" s="7">
        <f t="shared" si="250"/>
        <v>25</v>
      </c>
      <c r="N1650" s="7">
        <f t="shared" si="251"/>
        <v>45</v>
      </c>
      <c r="O1650" s="7">
        <f t="shared" si="252"/>
        <v>50</v>
      </c>
      <c r="P1650" s="7">
        <f t="shared" si="253"/>
        <v>67</v>
      </c>
      <c r="Q1650" s="8">
        <f t="shared" si="254"/>
        <v>42.05</v>
      </c>
      <c r="R1650" s="8">
        <f t="shared" si="255"/>
        <v>48.25</v>
      </c>
      <c r="S1650" s="8">
        <f t="shared" si="256"/>
        <v>53.150000000000006</v>
      </c>
      <c r="T1650" s="8">
        <f t="shared" si="257"/>
        <v>46.75</v>
      </c>
      <c r="U1650" s="7">
        <f t="shared" si="258"/>
        <v>47.816666666666663</v>
      </c>
      <c r="V1650" s="7">
        <f t="shared" si="259"/>
        <v>47.55</v>
      </c>
    </row>
    <row r="1651" spans="1:22" ht="13.5" x14ac:dyDescent="0.25">
      <c r="A1651" s="3">
        <f>RSI!A1651</f>
        <v>44715</v>
      </c>
      <c r="B1651" s="2">
        <f>RSI!B1651</f>
        <v>1</v>
      </c>
      <c r="C1651" s="2">
        <f>RSI!I1651</f>
        <v>59.673243755469947</v>
      </c>
      <c r="D1651" s="2">
        <f>MACD!E1651</f>
        <v>-9.8560856783149742E-3</v>
      </c>
      <c r="E1651" s="2">
        <f>MACD!F1651</f>
        <v>2.0880302039161807E-3</v>
      </c>
      <c r="F1651" s="2">
        <f>'Moving Avg'!D1651</f>
        <v>0.98399999999999999</v>
      </c>
      <c r="G1651" s="2">
        <f>'Moving Avg'!F1651</f>
        <v>0.95299999999999974</v>
      </c>
      <c r="H1651" s="2">
        <f>'Moving Avg'!G1651</f>
        <v>0.96800000000000053</v>
      </c>
      <c r="I1651" s="2">
        <f>'Moving Avg'!H1651</f>
        <v>0.59009999999999962</v>
      </c>
      <c r="J1651" s="5" t="str">
        <f>OBV!F1651</f>
        <v>BULLISH</v>
      </c>
      <c r="K1651" s="5" t="str">
        <f>OBV!G1651</f>
        <v>WEAK</v>
      </c>
      <c r="L1651" s="5" t="str">
        <f>OBV!H1651</f>
        <v>CONFIRMED BULLISH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67</v>
      </c>
      <c r="Q1651" s="8">
        <f t="shared" si="254"/>
        <v>42.05</v>
      </c>
      <c r="R1651" s="8">
        <f t="shared" si="255"/>
        <v>48.25</v>
      </c>
      <c r="S1651" s="8">
        <f t="shared" si="256"/>
        <v>53.150000000000006</v>
      </c>
      <c r="T1651" s="8">
        <f t="shared" si="257"/>
        <v>46.75</v>
      </c>
      <c r="U1651" s="7">
        <f t="shared" si="258"/>
        <v>47.816666666666663</v>
      </c>
      <c r="V1651" s="7">
        <f t="shared" si="259"/>
        <v>47.55</v>
      </c>
    </row>
    <row r="1652" spans="1:22" ht="13.5" x14ac:dyDescent="0.25">
      <c r="A1652" s="3">
        <f>RSI!A1652</f>
        <v>44718</v>
      </c>
      <c r="B1652" s="2">
        <f>RSI!B1652</f>
        <v>1</v>
      </c>
      <c r="C1652" s="2">
        <f>RSI!I1652</f>
        <v>59.673243755469947</v>
      </c>
      <c r="D1652" s="2">
        <f>MACD!E1652</f>
        <v>-1.4009854910596919E-2</v>
      </c>
      <c r="E1652" s="2">
        <f>MACD!F1652</f>
        <v>-1.1315468189864394E-3</v>
      </c>
      <c r="F1652" s="2">
        <f>'Moving Avg'!D1652</f>
        <v>0.99399999999999999</v>
      </c>
      <c r="G1652" s="2">
        <f>'Moving Avg'!F1652</f>
        <v>0.95499999999999974</v>
      </c>
      <c r="H1652" s="2">
        <f>'Moving Avg'!G1652</f>
        <v>0.96980000000000066</v>
      </c>
      <c r="I1652" s="2">
        <f>'Moving Avg'!H1652</f>
        <v>0.59314999999999962</v>
      </c>
      <c r="J1652" s="5" t="str">
        <f>OBV!F1652</f>
        <v>BULLISH</v>
      </c>
      <c r="K1652" s="5" t="str">
        <f>OBV!G1652</f>
        <v>WEAK</v>
      </c>
      <c r="L1652" s="5" t="str">
        <f>OBV!H1652</f>
        <v>CONFIRMED BULLISH</v>
      </c>
      <c r="M1652" s="7">
        <f t="shared" si="250"/>
        <v>25</v>
      </c>
      <c r="N1652" s="7">
        <f t="shared" si="251"/>
        <v>45</v>
      </c>
      <c r="O1652" s="7">
        <f t="shared" si="252"/>
        <v>50</v>
      </c>
      <c r="P1652" s="7">
        <f t="shared" si="253"/>
        <v>67</v>
      </c>
      <c r="Q1652" s="8">
        <f t="shared" si="254"/>
        <v>42.05</v>
      </c>
      <c r="R1652" s="8">
        <f t="shared" si="255"/>
        <v>48.25</v>
      </c>
      <c r="S1652" s="8">
        <f t="shared" si="256"/>
        <v>53.150000000000006</v>
      </c>
      <c r="T1652" s="8">
        <f t="shared" si="257"/>
        <v>46.75</v>
      </c>
      <c r="U1652" s="7">
        <f t="shared" si="258"/>
        <v>47.816666666666663</v>
      </c>
      <c r="V1652" s="7">
        <f t="shared" si="259"/>
        <v>47.55</v>
      </c>
    </row>
    <row r="1653" spans="1:22" ht="13.5" x14ac:dyDescent="0.25">
      <c r="A1653" s="3">
        <f>RSI!A1653</f>
        <v>44719</v>
      </c>
      <c r="B1653" s="2">
        <f>RSI!B1653</f>
        <v>1</v>
      </c>
      <c r="C1653" s="2">
        <f>RSI!I1653</f>
        <v>59.673243755469962</v>
      </c>
      <c r="D1653" s="2">
        <f>MACD!E1653</f>
        <v>-2.0865259808702685E-2</v>
      </c>
      <c r="E1653" s="2">
        <f>MACD!F1653</f>
        <v>-5.0782894169296893E-3</v>
      </c>
      <c r="F1653" s="2">
        <f>'Moving Avg'!D1653</f>
        <v>1.004</v>
      </c>
      <c r="G1653" s="2">
        <f>'Moving Avg'!F1653</f>
        <v>0.95699999999999985</v>
      </c>
      <c r="H1653" s="2">
        <f>'Moving Avg'!G1653</f>
        <v>0.97080000000000055</v>
      </c>
      <c r="I1653" s="2">
        <f>'Moving Avg'!H1653</f>
        <v>0.59619999999999962</v>
      </c>
      <c r="J1653" s="5" t="str">
        <f>OBV!F1653</f>
        <v>BULLISH</v>
      </c>
      <c r="K1653" s="5" t="str">
        <f>OBV!G1653</f>
        <v>WEAK</v>
      </c>
      <c r="L1653" s="5" t="str">
        <f>OBV!H1653</f>
        <v>CONFIRMED BULLISH</v>
      </c>
      <c r="M1653" s="7">
        <f t="shared" si="250"/>
        <v>25</v>
      </c>
      <c r="N1653" s="7">
        <f t="shared" si="251"/>
        <v>45</v>
      </c>
      <c r="O1653" s="7">
        <f t="shared" si="252"/>
        <v>50</v>
      </c>
      <c r="P1653" s="7">
        <f t="shared" si="253"/>
        <v>67</v>
      </c>
      <c r="Q1653" s="8">
        <f t="shared" si="254"/>
        <v>42.05</v>
      </c>
      <c r="R1653" s="8">
        <f t="shared" si="255"/>
        <v>48.25</v>
      </c>
      <c r="S1653" s="8">
        <f t="shared" si="256"/>
        <v>53.150000000000006</v>
      </c>
      <c r="T1653" s="8">
        <f t="shared" si="257"/>
        <v>46.75</v>
      </c>
      <c r="U1653" s="7">
        <f t="shared" si="258"/>
        <v>47.816666666666663</v>
      </c>
      <c r="V1653" s="7">
        <f t="shared" si="259"/>
        <v>47.55</v>
      </c>
    </row>
    <row r="1654" spans="1:22" ht="13.5" x14ac:dyDescent="0.25">
      <c r="A1654" s="3">
        <f>RSI!A1654</f>
        <v>44720</v>
      </c>
      <c r="B1654" s="2">
        <f>RSI!B1654</f>
        <v>0.98</v>
      </c>
      <c r="C1654" s="2">
        <f>RSI!I1654</f>
        <v>54.33144943706283</v>
      </c>
      <c r="D1654" s="2">
        <f>MACD!E1654</f>
        <v>-2.5428722223928557E-2</v>
      </c>
      <c r="E1654" s="2">
        <f>MACD!F1654</f>
        <v>-9.1483759783294628E-3</v>
      </c>
      <c r="F1654" s="2">
        <f>'Moving Avg'!D1654</f>
        <v>1.002</v>
      </c>
      <c r="G1654" s="2">
        <f>'Moving Avg'!F1654</f>
        <v>0.95999999999999974</v>
      </c>
      <c r="H1654" s="2">
        <f>'Moving Avg'!G1654</f>
        <v>0.97140000000000049</v>
      </c>
      <c r="I1654" s="2">
        <f>'Moving Avg'!H1654</f>
        <v>0.59919999999999962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45</v>
      </c>
      <c r="O1654" s="7">
        <f t="shared" si="252"/>
        <v>50</v>
      </c>
      <c r="P1654" s="7">
        <f t="shared" si="253"/>
        <v>16.5</v>
      </c>
      <c r="Q1654" s="8">
        <f t="shared" si="254"/>
        <v>34.475000000000001</v>
      </c>
      <c r="R1654" s="8">
        <f t="shared" si="255"/>
        <v>35.625</v>
      </c>
      <c r="S1654" s="8">
        <f t="shared" si="256"/>
        <v>30.425000000000001</v>
      </c>
      <c r="T1654" s="8">
        <f t="shared" si="257"/>
        <v>34.125</v>
      </c>
      <c r="U1654" s="7">
        <f t="shared" si="258"/>
        <v>33.508333333333333</v>
      </c>
      <c r="V1654" s="7">
        <f t="shared" si="259"/>
        <v>33.662499999999994</v>
      </c>
    </row>
    <row r="1655" spans="1:22" ht="13.5" x14ac:dyDescent="0.25">
      <c r="A1655" s="3">
        <f>RSI!A1655</f>
        <v>44721</v>
      </c>
      <c r="B1655" s="2">
        <f>RSI!B1655</f>
        <v>0.98</v>
      </c>
      <c r="C1655" s="2">
        <f>RSI!I1655</f>
        <v>54.33144943706283</v>
      </c>
      <c r="D1655" s="2">
        <f>MACD!E1655</f>
        <v>-2.4782674575186014E-2</v>
      </c>
      <c r="E1655" s="2">
        <f>MACD!F1655</f>
        <v>-1.2275235697700775E-2</v>
      </c>
      <c r="F1655" s="2">
        <f>'Moving Avg'!D1655</f>
        <v>0.99199999999999999</v>
      </c>
      <c r="G1655" s="2">
        <f>'Moving Avg'!F1655</f>
        <v>0.96299999999999986</v>
      </c>
      <c r="H1655" s="2">
        <f>'Moving Avg'!G1655</f>
        <v>0.97260000000000035</v>
      </c>
      <c r="I1655" s="2">
        <f>'Moving Avg'!H1655</f>
        <v>0.60219999999999962</v>
      </c>
      <c r="J1655" s="5" t="str">
        <f>OBV!F1655</f>
        <v>BEARISH</v>
      </c>
      <c r="K1655" s="5" t="str">
        <f>OBV!G1655</f>
        <v>STRONG</v>
      </c>
      <c r="L1655" s="5" t="str">
        <f>OBV!H1655</f>
        <v>CONFIRMED BEARISH</v>
      </c>
      <c r="M1655" s="7">
        <f t="shared" si="250"/>
        <v>25</v>
      </c>
      <c r="N1655" s="7">
        <f t="shared" si="251"/>
        <v>45</v>
      </c>
      <c r="O1655" s="7">
        <f t="shared" si="252"/>
        <v>50</v>
      </c>
      <c r="P1655" s="7">
        <f t="shared" si="253"/>
        <v>33</v>
      </c>
      <c r="Q1655" s="8">
        <f t="shared" si="254"/>
        <v>36.950000000000003</v>
      </c>
      <c r="R1655" s="8">
        <f t="shared" si="255"/>
        <v>39.75</v>
      </c>
      <c r="S1655" s="8">
        <f t="shared" si="256"/>
        <v>37.85</v>
      </c>
      <c r="T1655" s="8">
        <f t="shared" si="257"/>
        <v>38.25</v>
      </c>
      <c r="U1655" s="7">
        <f t="shared" si="258"/>
        <v>38.183333333333337</v>
      </c>
      <c r="V1655" s="7">
        <f t="shared" si="259"/>
        <v>38.200000000000003</v>
      </c>
    </row>
    <row r="1656" spans="1:22" ht="13.5" x14ac:dyDescent="0.25">
      <c r="A1656" s="3">
        <f>RSI!A1656</f>
        <v>44722</v>
      </c>
      <c r="B1656" s="2">
        <f>RSI!B1656</f>
        <v>0.98</v>
      </c>
      <c r="C1656" s="2">
        <f>RSI!I1656</f>
        <v>54.33144943706283</v>
      </c>
      <c r="D1656" s="2">
        <f>MACD!E1656</f>
        <v>-2.4335968587422707E-2</v>
      </c>
      <c r="E1656" s="2">
        <f>MACD!F1656</f>
        <v>-1.4687382275645162E-2</v>
      </c>
      <c r="F1656" s="2">
        <f>'Moving Avg'!D1656</f>
        <v>0.98799999999999988</v>
      </c>
      <c r="G1656" s="2">
        <f>'Moving Avg'!F1656</f>
        <v>0.96399999999999986</v>
      </c>
      <c r="H1656" s="2">
        <f>'Moving Avg'!G1656</f>
        <v>0.9732000000000004</v>
      </c>
      <c r="I1656" s="2">
        <f>'Moving Avg'!H1656</f>
        <v>0.60519999999999963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  <c r="M1656" s="7">
        <f t="shared" si="250"/>
        <v>25</v>
      </c>
      <c r="N1656" s="7">
        <f t="shared" si="251"/>
        <v>45</v>
      </c>
      <c r="O1656" s="7">
        <f t="shared" si="252"/>
        <v>50</v>
      </c>
      <c r="P1656" s="7">
        <f t="shared" si="253"/>
        <v>16.5</v>
      </c>
      <c r="Q1656" s="8">
        <f t="shared" si="254"/>
        <v>34.475000000000001</v>
      </c>
      <c r="R1656" s="8">
        <f t="shared" si="255"/>
        <v>35.625</v>
      </c>
      <c r="S1656" s="8">
        <f t="shared" si="256"/>
        <v>30.425000000000001</v>
      </c>
      <c r="T1656" s="8">
        <f t="shared" si="257"/>
        <v>34.125</v>
      </c>
      <c r="U1656" s="7">
        <f t="shared" si="258"/>
        <v>33.508333333333333</v>
      </c>
      <c r="V1656" s="7">
        <f t="shared" si="259"/>
        <v>33.662499999999994</v>
      </c>
    </row>
    <row r="1657" spans="1:22" ht="13.5" x14ac:dyDescent="0.25">
      <c r="A1657" s="3">
        <f>RSI!A1657</f>
        <v>44725</v>
      </c>
      <c r="B1657" s="2">
        <f>RSI!B1657</f>
        <v>0.98</v>
      </c>
      <c r="C1657" s="2">
        <f>RSI!I1657</f>
        <v>54.33144943706283</v>
      </c>
      <c r="D1657" s="2">
        <f>MACD!E1657</f>
        <v>-2.4050532630201515E-2</v>
      </c>
      <c r="E1657" s="2">
        <f>MACD!F1657</f>
        <v>-1.6560012346556435E-2</v>
      </c>
      <c r="F1657" s="2">
        <f>'Moving Avg'!D1657</f>
        <v>0.98399999999999999</v>
      </c>
      <c r="G1657" s="2">
        <f>'Moving Avg'!F1657</f>
        <v>0.96499999999999986</v>
      </c>
      <c r="H1657" s="2">
        <f>'Moving Avg'!G1657</f>
        <v>0.97300000000000042</v>
      </c>
      <c r="I1657" s="2">
        <f>'Moving Avg'!H1657</f>
        <v>0.60819999999999974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45</v>
      </c>
      <c r="O1657" s="7">
        <f t="shared" si="252"/>
        <v>50</v>
      </c>
      <c r="P1657" s="7">
        <f t="shared" si="253"/>
        <v>16.5</v>
      </c>
      <c r="Q1657" s="8">
        <f t="shared" si="254"/>
        <v>34.475000000000001</v>
      </c>
      <c r="R1657" s="8">
        <f t="shared" si="255"/>
        <v>35.625</v>
      </c>
      <c r="S1657" s="8">
        <f t="shared" si="256"/>
        <v>30.425000000000001</v>
      </c>
      <c r="T1657" s="8">
        <f t="shared" si="257"/>
        <v>34.125</v>
      </c>
      <c r="U1657" s="7">
        <f t="shared" si="258"/>
        <v>33.508333333333333</v>
      </c>
      <c r="V1657" s="7">
        <f t="shared" si="259"/>
        <v>33.662499999999994</v>
      </c>
    </row>
    <row r="1658" spans="1:22" ht="13.5" x14ac:dyDescent="0.25">
      <c r="A1658" s="3">
        <f>RSI!A1658</f>
        <v>44726</v>
      </c>
      <c r="B1658" s="2">
        <f>RSI!B1658</f>
        <v>0.98</v>
      </c>
      <c r="C1658" s="2">
        <f>RSI!I1658</f>
        <v>54.33144943706283</v>
      </c>
      <c r="D1658" s="2">
        <f>MACD!E1658</f>
        <v>-2.3894700667931978E-2</v>
      </c>
      <c r="E1658" s="2">
        <f>MACD!F1658</f>
        <v>-1.8026950010831544E-2</v>
      </c>
      <c r="F1658" s="2">
        <f>'Moving Avg'!D1658</f>
        <v>0.98000000000000009</v>
      </c>
      <c r="G1658" s="2">
        <f>'Moving Avg'!F1658</f>
        <v>0.96599999999999997</v>
      </c>
      <c r="H1658" s="2">
        <f>'Moving Avg'!G1658</f>
        <v>0.97200000000000031</v>
      </c>
      <c r="I1658" s="2">
        <f>'Moving Avg'!H1658</f>
        <v>0.61119999999999974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45</v>
      </c>
      <c r="O1658" s="7">
        <f t="shared" si="252"/>
        <v>50</v>
      </c>
      <c r="P1658" s="7">
        <f t="shared" si="253"/>
        <v>16.5</v>
      </c>
      <c r="Q1658" s="8">
        <f t="shared" si="254"/>
        <v>34.475000000000001</v>
      </c>
      <c r="R1658" s="8">
        <f t="shared" si="255"/>
        <v>35.625</v>
      </c>
      <c r="S1658" s="8">
        <f t="shared" si="256"/>
        <v>30.425000000000001</v>
      </c>
      <c r="T1658" s="8">
        <f t="shared" si="257"/>
        <v>34.125</v>
      </c>
      <c r="U1658" s="7">
        <f t="shared" si="258"/>
        <v>33.508333333333333</v>
      </c>
      <c r="V1658" s="7">
        <f t="shared" si="259"/>
        <v>33.662499999999994</v>
      </c>
    </row>
    <row r="1659" spans="1:22" ht="13.5" x14ac:dyDescent="0.25">
      <c r="A1659" s="3">
        <f>RSI!A1659</f>
        <v>44727</v>
      </c>
      <c r="B1659" s="2">
        <f>RSI!B1659</f>
        <v>0.98</v>
      </c>
      <c r="C1659" s="2">
        <f>RSI!I1659</f>
        <v>54.33144943706283</v>
      </c>
      <c r="D1659" s="2">
        <f>MACD!E1659</f>
        <v>-1.7688340006120518E-2</v>
      </c>
      <c r="E1659" s="2">
        <f>MACD!F1659</f>
        <v>-1.795922800988934E-2</v>
      </c>
      <c r="F1659" s="2">
        <f>'Moving Avg'!D1659</f>
        <v>0.98000000000000009</v>
      </c>
      <c r="G1659" s="2">
        <f>'Moving Avg'!F1659</f>
        <v>0.96800000000000019</v>
      </c>
      <c r="H1659" s="2">
        <f>'Moving Avg'!G1659</f>
        <v>0.9702000000000004</v>
      </c>
      <c r="I1659" s="2">
        <f>'Moving Avg'!H1659</f>
        <v>0.61419999999999986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  <c r="M1659" s="7">
        <f t="shared" si="250"/>
        <v>25</v>
      </c>
      <c r="N1659" s="7">
        <f t="shared" si="251"/>
        <v>0</v>
      </c>
      <c r="O1659" s="7">
        <f t="shared" si="252"/>
        <v>50</v>
      </c>
      <c r="P1659" s="7">
        <f t="shared" si="253"/>
        <v>33</v>
      </c>
      <c r="Q1659" s="8">
        <f t="shared" si="254"/>
        <v>21.2</v>
      </c>
      <c r="R1659" s="8">
        <f t="shared" si="255"/>
        <v>30.75</v>
      </c>
      <c r="S1659" s="8">
        <f t="shared" si="256"/>
        <v>31.1</v>
      </c>
      <c r="T1659" s="8">
        <f t="shared" si="257"/>
        <v>27</v>
      </c>
      <c r="U1659" s="7">
        <f t="shared" si="258"/>
        <v>27.683333333333337</v>
      </c>
      <c r="V1659" s="7">
        <f t="shared" si="259"/>
        <v>27.512500000000003</v>
      </c>
    </row>
    <row r="1660" spans="1:22" ht="13.5" x14ac:dyDescent="0.25">
      <c r="A1660" s="3">
        <f>RSI!A1660</f>
        <v>44728</v>
      </c>
      <c r="B1660" s="2">
        <f>RSI!B1660</f>
        <v>0.98</v>
      </c>
      <c r="C1660" s="2">
        <f>RSI!I1660</f>
        <v>54.331449437062815</v>
      </c>
      <c r="D1660" s="2">
        <f>MACD!E1660</f>
        <v>-6.3564239319818805E-3</v>
      </c>
      <c r="E1660" s="2">
        <f>MACD!F1660</f>
        <v>-1.563866719430785E-2</v>
      </c>
      <c r="F1660" s="2">
        <f>'Moving Avg'!D1660</f>
        <v>0.98000000000000009</v>
      </c>
      <c r="G1660" s="2">
        <f>'Moving Avg'!F1660</f>
        <v>0.97000000000000008</v>
      </c>
      <c r="H1660" s="2">
        <f>'Moving Avg'!G1660</f>
        <v>0.96780000000000033</v>
      </c>
      <c r="I1660" s="2">
        <f>'Moving Avg'!H1660</f>
        <v>0.61719999999999986</v>
      </c>
      <c r="J1660" s="5" t="str">
        <f>OBV!F1660</f>
        <v>NEUTRAL</v>
      </c>
      <c r="K1660" s="5" t="str">
        <f>OBV!G1660</f>
        <v>NEUTRAL</v>
      </c>
      <c r="L1660" s="5" t="str">
        <f>OBV!H1660</f>
        <v>NEUTRAL</v>
      </c>
      <c r="M1660" s="7">
        <f t="shared" si="250"/>
        <v>25</v>
      </c>
      <c r="N1660" s="7">
        <f t="shared" si="251"/>
        <v>0</v>
      </c>
      <c r="O1660" s="7">
        <f t="shared" si="252"/>
        <v>50</v>
      </c>
      <c r="P1660" s="7">
        <f t="shared" si="253"/>
        <v>33</v>
      </c>
      <c r="Q1660" s="8">
        <f t="shared" si="254"/>
        <v>21.2</v>
      </c>
      <c r="R1660" s="8">
        <f t="shared" si="255"/>
        <v>30.75</v>
      </c>
      <c r="S1660" s="8">
        <f t="shared" si="256"/>
        <v>31.1</v>
      </c>
      <c r="T1660" s="8">
        <f t="shared" si="257"/>
        <v>27</v>
      </c>
      <c r="U1660" s="7">
        <f t="shared" si="258"/>
        <v>27.683333333333337</v>
      </c>
      <c r="V1660" s="7">
        <f t="shared" si="259"/>
        <v>27.512500000000003</v>
      </c>
    </row>
    <row r="1661" spans="1:22" ht="13.5" x14ac:dyDescent="0.25">
      <c r="A1661" s="3">
        <f>RSI!A1661</f>
        <v>44729</v>
      </c>
      <c r="B1661" s="2">
        <f>RSI!B1661</f>
        <v>0.98</v>
      </c>
      <c r="C1661" s="2">
        <f>RSI!I1661</f>
        <v>54.331449437062815</v>
      </c>
      <c r="D1661" s="2">
        <f>MACD!E1661</f>
        <v>-1.4512882735315813E-3</v>
      </c>
      <c r="E1661" s="2">
        <f>MACD!F1661</f>
        <v>-1.2801191410152596E-2</v>
      </c>
      <c r="F1661" s="2">
        <f>'Moving Avg'!D1661</f>
        <v>0.98000000000000009</v>
      </c>
      <c r="G1661" s="2">
        <f>'Moving Avg'!F1661</f>
        <v>0.97200000000000009</v>
      </c>
      <c r="H1661" s="2">
        <f>'Moving Avg'!G1661</f>
        <v>0.96560000000000012</v>
      </c>
      <c r="I1661" s="2">
        <f>'Moving Avg'!H1661</f>
        <v>0.62019999999999986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  <c r="M1661" s="7">
        <f t="shared" si="250"/>
        <v>25</v>
      </c>
      <c r="N1661" s="7">
        <f t="shared" si="251"/>
        <v>0</v>
      </c>
      <c r="O1661" s="7">
        <f t="shared" si="252"/>
        <v>50</v>
      </c>
      <c r="P1661" s="7">
        <f t="shared" si="253"/>
        <v>33</v>
      </c>
      <c r="Q1661" s="8">
        <f t="shared" si="254"/>
        <v>21.2</v>
      </c>
      <c r="R1661" s="8">
        <f t="shared" si="255"/>
        <v>30.75</v>
      </c>
      <c r="S1661" s="8">
        <f t="shared" si="256"/>
        <v>31.1</v>
      </c>
      <c r="T1661" s="8">
        <f t="shared" si="257"/>
        <v>27</v>
      </c>
      <c r="U1661" s="7">
        <f t="shared" si="258"/>
        <v>27.683333333333337</v>
      </c>
      <c r="V1661" s="7">
        <f t="shared" si="259"/>
        <v>27.512500000000003</v>
      </c>
    </row>
    <row r="1662" spans="1:22" ht="13.5" x14ac:dyDescent="0.25">
      <c r="A1662" s="3">
        <f>RSI!A1662</f>
        <v>44732</v>
      </c>
      <c r="B1662" s="2">
        <f>RSI!B1662</f>
        <v>0.94</v>
      </c>
      <c r="C1662" s="2">
        <f>RSI!I1662</f>
        <v>41.038844383986614</v>
      </c>
      <c r="D1662" s="2">
        <f>MACD!E1662</f>
        <v>5.5991888181150529E-3</v>
      </c>
      <c r="E1662" s="2">
        <f>MACD!F1662</f>
        <v>-9.1211153644990672E-3</v>
      </c>
      <c r="F1662" s="2">
        <f>'Moving Avg'!D1662</f>
        <v>0.97199999999999986</v>
      </c>
      <c r="G1662" s="2">
        <f>'Moving Avg'!F1662</f>
        <v>0.9720000000000002</v>
      </c>
      <c r="H1662" s="2">
        <f>'Moving Avg'!G1662</f>
        <v>0.96340000000000003</v>
      </c>
      <c r="I1662" s="2">
        <f>'Moving Avg'!H1662</f>
        <v>0.62299999999999989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  <c r="M1662" s="7">
        <f t="shared" si="250"/>
        <v>25</v>
      </c>
      <c r="N1662" s="7">
        <f t="shared" si="251"/>
        <v>0</v>
      </c>
      <c r="O1662" s="7">
        <f t="shared" si="252"/>
        <v>50</v>
      </c>
      <c r="P1662" s="7">
        <f t="shared" si="253"/>
        <v>33</v>
      </c>
      <c r="Q1662" s="8">
        <f t="shared" si="254"/>
        <v>21.2</v>
      </c>
      <c r="R1662" s="8">
        <f t="shared" si="255"/>
        <v>30.75</v>
      </c>
      <c r="S1662" s="8">
        <f t="shared" si="256"/>
        <v>31.1</v>
      </c>
      <c r="T1662" s="8">
        <f t="shared" si="257"/>
        <v>27</v>
      </c>
      <c r="U1662" s="7">
        <f t="shared" si="258"/>
        <v>27.683333333333337</v>
      </c>
      <c r="V1662" s="7">
        <f t="shared" si="259"/>
        <v>27.512500000000003</v>
      </c>
    </row>
    <row r="1663" spans="1:22" ht="13.5" x14ac:dyDescent="0.25">
      <c r="A1663" s="3">
        <f>RSI!A1663</f>
        <v>44733</v>
      </c>
      <c r="B1663" s="2">
        <f>RSI!B1663</f>
        <v>0.92</v>
      </c>
      <c r="C1663" s="2">
        <f>RSI!I1663</f>
        <v>36.261765208161719</v>
      </c>
      <c r="D1663" s="2">
        <f>MACD!E1663</f>
        <v>1.3224500627033398E-2</v>
      </c>
      <c r="E1663" s="2">
        <f>MACD!F1663</f>
        <v>-4.6519921661925742E-3</v>
      </c>
      <c r="F1663" s="2">
        <f>'Moving Avg'!D1663</f>
        <v>0.96</v>
      </c>
      <c r="G1663" s="2">
        <f>'Moving Avg'!F1663</f>
        <v>0.97200000000000042</v>
      </c>
      <c r="H1663" s="2">
        <f>'Moving Avg'!G1663</f>
        <v>0.96160000000000001</v>
      </c>
      <c r="I1663" s="2">
        <f>'Moving Avg'!H1663</f>
        <v>0.62569999999999992</v>
      </c>
      <c r="J1663" s="5" t="str">
        <f>OBV!F1663</f>
        <v>BEARISH</v>
      </c>
      <c r="K1663" s="5" t="str">
        <f>OBV!G1663</f>
        <v>STRONG</v>
      </c>
      <c r="L1663" s="5" t="str">
        <f>OBV!H1663</f>
        <v>CONFIRMED BEARISH</v>
      </c>
      <c r="M1663" s="7">
        <f t="shared" si="250"/>
        <v>25</v>
      </c>
      <c r="N1663" s="7">
        <f t="shared" si="251"/>
        <v>0</v>
      </c>
      <c r="O1663" s="7">
        <f t="shared" si="252"/>
        <v>50</v>
      </c>
      <c r="P1663" s="7">
        <f t="shared" si="253"/>
        <v>33</v>
      </c>
      <c r="Q1663" s="8">
        <f t="shared" si="254"/>
        <v>21.2</v>
      </c>
      <c r="R1663" s="8">
        <f t="shared" si="255"/>
        <v>30.75</v>
      </c>
      <c r="S1663" s="8">
        <f t="shared" si="256"/>
        <v>31.1</v>
      </c>
      <c r="T1663" s="8">
        <f t="shared" si="257"/>
        <v>27</v>
      </c>
      <c r="U1663" s="7">
        <f t="shared" si="258"/>
        <v>27.683333333333337</v>
      </c>
      <c r="V1663" s="7">
        <f t="shared" si="259"/>
        <v>27.512500000000003</v>
      </c>
    </row>
    <row r="1664" spans="1:22" ht="13.5" x14ac:dyDescent="0.25">
      <c r="A1664" s="3">
        <f>RSI!A1664</f>
        <v>44734</v>
      </c>
      <c r="B1664" s="2">
        <f>RSI!B1664</f>
        <v>0.93</v>
      </c>
      <c r="C1664" s="2">
        <f>RSI!I1664</f>
        <v>40.021177357881641</v>
      </c>
      <c r="D1664" s="2">
        <f>MACD!E1664</f>
        <v>1.6142058304937645E-2</v>
      </c>
      <c r="E1664" s="2">
        <f>MACD!F1664</f>
        <v>-4.9318207196653039E-4</v>
      </c>
      <c r="F1664" s="2">
        <f>'Moving Avg'!D1664</f>
        <v>0.95</v>
      </c>
      <c r="G1664" s="2">
        <f>'Moving Avg'!F1664</f>
        <v>0.97250000000000036</v>
      </c>
      <c r="H1664" s="2">
        <f>'Moving Avg'!G1664</f>
        <v>0.96079999999999988</v>
      </c>
      <c r="I1664" s="2">
        <f>'Moving Avg'!H1664</f>
        <v>0.62844999999999995</v>
      </c>
      <c r="J1664" s="5" t="str">
        <f>OBV!F1664</f>
        <v>BEARISH</v>
      </c>
      <c r="K1664" s="5" t="str">
        <f>OBV!G1664</f>
        <v>STRONG</v>
      </c>
      <c r="L1664" s="5" t="str">
        <f>OBV!H1664</f>
        <v>CONFIRMED BEARISH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33</v>
      </c>
      <c r="Q1664" s="8">
        <f t="shared" si="254"/>
        <v>21.2</v>
      </c>
      <c r="R1664" s="8">
        <f t="shared" si="255"/>
        <v>30.75</v>
      </c>
      <c r="S1664" s="8">
        <f t="shared" si="256"/>
        <v>31.1</v>
      </c>
      <c r="T1664" s="8">
        <f t="shared" si="257"/>
        <v>27</v>
      </c>
      <c r="U1664" s="7">
        <f t="shared" si="258"/>
        <v>27.683333333333337</v>
      </c>
      <c r="V1664" s="7">
        <f t="shared" si="259"/>
        <v>27.512500000000003</v>
      </c>
    </row>
    <row r="1665" spans="1:22" ht="13.5" x14ac:dyDescent="0.25">
      <c r="A1665" s="3">
        <f>RSI!A1665</f>
        <v>44735</v>
      </c>
      <c r="B1665" s="2">
        <f>RSI!B1665</f>
        <v>0.93</v>
      </c>
      <c r="C1665" s="2">
        <f>RSI!I1665</f>
        <v>40.021177357881641</v>
      </c>
      <c r="D1665" s="2">
        <f>MACD!E1665</f>
        <v>1.8813739581871936E-2</v>
      </c>
      <c r="E1665" s="2">
        <f>MACD!F1665</f>
        <v>3.3682022588011631E-3</v>
      </c>
      <c r="F1665" s="2">
        <f>'Moving Avg'!D1665</f>
        <v>0.94000000000000006</v>
      </c>
      <c r="G1665" s="2">
        <f>'Moving Avg'!F1665</f>
        <v>0.97150000000000014</v>
      </c>
      <c r="H1665" s="2">
        <f>'Moving Avg'!G1665</f>
        <v>0.9593999999999997</v>
      </c>
      <c r="I1665" s="2">
        <f>'Moving Avg'!H1665</f>
        <v>0.63114999999999999</v>
      </c>
      <c r="J1665" s="5" t="str">
        <f>OBV!F1665</f>
        <v>BEARISH</v>
      </c>
      <c r="K1665" s="5" t="str">
        <f>OBV!G1665</f>
        <v>STRONG</v>
      </c>
      <c r="L1665" s="5" t="str">
        <f>OBV!H1665</f>
        <v>CONFIRMED BEARISH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33</v>
      </c>
      <c r="Q1665" s="8">
        <f t="shared" si="254"/>
        <v>21.2</v>
      </c>
      <c r="R1665" s="8">
        <f t="shared" si="255"/>
        <v>30.75</v>
      </c>
      <c r="S1665" s="8">
        <f t="shared" si="256"/>
        <v>31.1</v>
      </c>
      <c r="T1665" s="8">
        <f t="shared" si="257"/>
        <v>27</v>
      </c>
      <c r="U1665" s="7">
        <f t="shared" si="258"/>
        <v>27.683333333333337</v>
      </c>
      <c r="V1665" s="7">
        <f t="shared" si="259"/>
        <v>27.512500000000003</v>
      </c>
    </row>
    <row r="1666" spans="1:22" ht="13.5" x14ac:dyDescent="0.25">
      <c r="A1666" s="3">
        <f>RSI!A1666</f>
        <v>44736</v>
      </c>
      <c r="B1666" s="2">
        <f>RSI!B1666</f>
        <v>0.93</v>
      </c>
      <c r="C1666" s="2">
        <f>RSI!I1666</f>
        <v>40.021177357881641</v>
      </c>
      <c r="D1666" s="2">
        <f>MACD!E1666</f>
        <v>2.1262336142639615E-2</v>
      </c>
      <c r="E1666" s="2">
        <f>MACD!F1666</f>
        <v>6.9470290355688538E-3</v>
      </c>
      <c r="F1666" s="2">
        <f>'Moving Avg'!D1666</f>
        <v>0.93</v>
      </c>
      <c r="G1666" s="2">
        <f>'Moving Avg'!F1666</f>
        <v>0.97050000000000014</v>
      </c>
      <c r="H1666" s="2">
        <f>'Moving Avg'!G1666</f>
        <v>0.95799999999999974</v>
      </c>
      <c r="I1666" s="2">
        <f>'Moving Avg'!H1666</f>
        <v>0.63380000000000014</v>
      </c>
      <c r="J1666" s="5" t="str">
        <f>OBV!F1666</f>
        <v>BEARISH</v>
      </c>
      <c r="K1666" s="5" t="str">
        <f>OBV!G1666</f>
        <v>STRONG</v>
      </c>
      <c r="L1666" s="5" t="str">
        <f>OBV!H1666</f>
        <v>CONFIRMED BEARISH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21.2</v>
      </c>
      <c r="R1666" s="8">
        <f t="shared" si="255"/>
        <v>30.75</v>
      </c>
      <c r="S1666" s="8">
        <f t="shared" si="256"/>
        <v>31.1</v>
      </c>
      <c r="T1666" s="8">
        <f t="shared" si="257"/>
        <v>27</v>
      </c>
      <c r="U1666" s="7">
        <f t="shared" si="258"/>
        <v>27.683333333333337</v>
      </c>
      <c r="V1666" s="7">
        <f t="shared" si="259"/>
        <v>27.512500000000003</v>
      </c>
    </row>
    <row r="1667" spans="1:22" ht="13.5" x14ac:dyDescent="0.25">
      <c r="A1667" s="3">
        <f>RSI!A1667</f>
        <v>44739</v>
      </c>
      <c r="B1667" s="2">
        <f>RSI!B1667</f>
        <v>0.93</v>
      </c>
      <c r="C1667" s="2">
        <f>RSI!I1667</f>
        <v>40.021177357881641</v>
      </c>
      <c r="D1667" s="2">
        <f>MACD!E1667</f>
        <v>2.3508246996316373E-2</v>
      </c>
      <c r="E1667" s="2">
        <f>MACD!F1667</f>
        <v>1.0259272627718358E-2</v>
      </c>
      <c r="F1667" s="2">
        <f>'Moving Avg'!D1667</f>
        <v>0.92800000000000016</v>
      </c>
      <c r="G1667" s="2">
        <f>'Moving Avg'!F1667</f>
        <v>0.96950000000000003</v>
      </c>
      <c r="H1667" s="2">
        <f>'Moving Avg'!G1667</f>
        <v>0.95619999999999972</v>
      </c>
      <c r="I1667" s="2">
        <f>'Moving Avg'!H1667</f>
        <v>0.63645000000000007</v>
      </c>
      <c r="J1667" s="5" t="str">
        <f>OBV!F1667</f>
        <v>BEARISH</v>
      </c>
      <c r="K1667" s="5" t="str">
        <f>OBV!G1667</f>
        <v>STRONG</v>
      </c>
      <c r="L1667" s="5" t="str">
        <f>OBV!H1667</f>
        <v>CONFIRMED BEARISH</v>
      </c>
      <c r="M1667" s="7">
        <f t="shared" si="260"/>
        <v>25</v>
      </c>
      <c r="N1667" s="7">
        <f t="shared" si="261"/>
        <v>0</v>
      </c>
      <c r="O1667" s="7">
        <f t="shared" si="262"/>
        <v>50</v>
      </c>
      <c r="P1667" s="7">
        <f t="shared" si="263"/>
        <v>33</v>
      </c>
      <c r="Q1667" s="8">
        <f t="shared" ref="Q1667:Q1730" si="264">0.35*M1667+N1667*0.35+O1667*0.15+P1667*0.15</f>
        <v>21.2</v>
      </c>
      <c r="R1667" s="8">
        <f t="shared" ref="R1667:R1730" si="265">M1667*0.2+N1667*0.2+O1667*0.35+P1667*0.25</f>
        <v>30.75</v>
      </c>
      <c r="S1667" s="8">
        <f t="shared" ref="S1667:S1730" si="266">M1667*0.15+N1667*0.15+O1667*0.25+P1667*0.45</f>
        <v>31.1</v>
      </c>
      <c r="T1667" s="8">
        <f t="shared" ref="T1667:T1730" si="267">0.25*SUM(M1667:P1667)</f>
        <v>27</v>
      </c>
      <c r="U1667" s="7">
        <f t="shared" ref="U1667:U1730" si="268">SUM(Q1667:S1667)/3</f>
        <v>27.683333333333337</v>
      </c>
      <c r="V1667" s="7">
        <f t="shared" ref="V1667:V1730" si="269">SUM(Q1667:T1667)/4</f>
        <v>27.512500000000003</v>
      </c>
    </row>
    <row r="1668" spans="1:22" ht="13.5" x14ac:dyDescent="0.25">
      <c r="A1668" s="3">
        <f>RSI!A1668</f>
        <v>44740</v>
      </c>
      <c r="B1668" s="2">
        <f>RSI!B1668</f>
        <v>0.92</v>
      </c>
      <c r="C1668" s="2">
        <f>RSI!I1668</f>
        <v>37.079515852273595</v>
      </c>
      <c r="D1668" s="2">
        <f>MACD!E1668</f>
        <v>2.6310504821888459E-2</v>
      </c>
      <c r="E1668" s="2">
        <f>MACD!F1668</f>
        <v>1.3469519066552377E-2</v>
      </c>
      <c r="F1668" s="2">
        <f>'Moving Avg'!D1668</f>
        <v>0.92800000000000016</v>
      </c>
      <c r="G1668" s="2">
        <f>'Moving Avg'!F1668</f>
        <v>0.96800000000000019</v>
      </c>
      <c r="H1668" s="2">
        <f>'Moving Avg'!G1668</f>
        <v>0.95499999999999974</v>
      </c>
      <c r="I1668" s="2">
        <f>'Moving Avg'!H1668</f>
        <v>0.63910000000000011</v>
      </c>
      <c r="J1668" s="5" t="str">
        <f>OBV!F1668</f>
        <v>BEARISH</v>
      </c>
      <c r="K1668" s="5" t="str">
        <f>OBV!G1668</f>
        <v>STRONG</v>
      </c>
      <c r="L1668" s="5" t="str">
        <f>OBV!H1668</f>
        <v>NEUTRAL</v>
      </c>
      <c r="M1668" s="7">
        <f t="shared" si="260"/>
        <v>25</v>
      </c>
      <c r="N1668" s="7">
        <f t="shared" si="261"/>
        <v>0</v>
      </c>
      <c r="O1668" s="7">
        <f t="shared" si="262"/>
        <v>50</v>
      </c>
      <c r="P1668" s="7">
        <f t="shared" si="263"/>
        <v>33</v>
      </c>
      <c r="Q1668" s="8">
        <f t="shared" si="264"/>
        <v>21.2</v>
      </c>
      <c r="R1668" s="8">
        <f t="shared" si="265"/>
        <v>30.75</v>
      </c>
      <c r="S1668" s="8">
        <f t="shared" si="266"/>
        <v>31.1</v>
      </c>
      <c r="T1668" s="8">
        <f t="shared" si="267"/>
        <v>27</v>
      </c>
      <c r="U1668" s="7">
        <f t="shared" si="268"/>
        <v>27.683333333333337</v>
      </c>
      <c r="V1668" s="7">
        <f t="shared" si="269"/>
        <v>27.512500000000003</v>
      </c>
    </row>
    <row r="1669" spans="1:22" ht="13.5" x14ac:dyDescent="0.25">
      <c r="A1669" s="3">
        <f>RSI!A1669</f>
        <v>44741</v>
      </c>
      <c r="B1669" s="2">
        <f>RSI!B1669</f>
        <v>0.92</v>
      </c>
      <c r="C1669" s="2">
        <f>RSI!I1669</f>
        <v>37.079515852273595</v>
      </c>
      <c r="D1669" s="2">
        <f>MACD!E1669</f>
        <v>2.8889931838255389E-2</v>
      </c>
      <c r="E1669" s="2">
        <f>MACD!F1669</f>
        <v>1.6553601620892981E-2</v>
      </c>
      <c r="F1669" s="2">
        <f>'Moving Avg'!D1669</f>
        <v>0.92599999999999993</v>
      </c>
      <c r="G1669" s="2">
        <f>'Moving Avg'!F1669</f>
        <v>0.96450000000000036</v>
      </c>
      <c r="H1669" s="2">
        <f>'Moving Avg'!G1669</f>
        <v>0.95439999999999969</v>
      </c>
      <c r="I1669" s="2">
        <f>'Moving Avg'!H1669</f>
        <v>0.64175000000000015</v>
      </c>
      <c r="J1669" s="5" t="str">
        <f>OBV!F1669</f>
        <v>BEARISH</v>
      </c>
      <c r="K1669" s="5" t="str">
        <f>OBV!G1669</f>
        <v>STRONG</v>
      </c>
      <c r="L1669" s="5" t="str">
        <f>OBV!H1669</f>
        <v>CONFIRMED BEARISH</v>
      </c>
      <c r="M1669" s="7">
        <f t="shared" si="260"/>
        <v>25</v>
      </c>
      <c r="N1669" s="7">
        <f t="shared" si="261"/>
        <v>0</v>
      </c>
      <c r="O1669" s="7">
        <f t="shared" si="262"/>
        <v>50</v>
      </c>
      <c r="P1669" s="7">
        <f t="shared" si="263"/>
        <v>33</v>
      </c>
      <c r="Q1669" s="8">
        <f t="shared" si="264"/>
        <v>21.2</v>
      </c>
      <c r="R1669" s="8">
        <f t="shared" si="265"/>
        <v>30.75</v>
      </c>
      <c r="S1669" s="8">
        <f t="shared" si="266"/>
        <v>31.1</v>
      </c>
      <c r="T1669" s="8">
        <f t="shared" si="267"/>
        <v>27</v>
      </c>
      <c r="U1669" s="7">
        <f t="shared" si="268"/>
        <v>27.683333333333337</v>
      </c>
      <c r="V1669" s="7">
        <f t="shared" si="269"/>
        <v>27.512500000000003</v>
      </c>
    </row>
    <row r="1670" spans="1:22" ht="13.5" x14ac:dyDescent="0.25">
      <c r="A1670" s="3">
        <f>RSI!A1670</f>
        <v>44742</v>
      </c>
      <c r="B1670" s="2">
        <f>RSI!B1670</f>
        <v>0.92</v>
      </c>
      <c r="C1670" s="2">
        <f>RSI!I1670</f>
        <v>37.079515852273595</v>
      </c>
      <c r="D1670" s="2">
        <f>MACD!E1670</f>
        <v>3.1265381132123959E-2</v>
      </c>
      <c r="E1670" s="2">
        <f>MACD!F1670</f>
        <v>1.9495957523139179E-2</v>
      </c>
      <c r="F1670" s="2">
        <f>'Moving Avg'!D1670</f>
        <v>0.92400000000000004</v>
      </c>
      <c r="G1670" s="2">
        <f>'Moving Avg'!F1670</f>
        <v>0.9590000000000003</v>
      </c>
      <c r="H1670" s="2">
        <f>'Moving Avg'!G1670</f>
        <v>0.95399999999999974</v>
      </c>
      <c r="I1670" s="2">
        <f>'Moving Avg'!H1670</f>
        <v>0.64440000000000008</v>
      </c>
      <c r="J1670" s="5" t="str">
        <f>OBV!F1670</f>
        <v>BEARISH</v>
      </c>
      <c r="K1670" s="5" t="str">
        <f>OBV!G1670</f>
        <v>STRONG</v>
      </c>
      <c r="L1670" s="5" t="str">
        <f>OBV!H1670</f>
        <v>CONFIRMED BEARISH</v>
      </c>
      <c r="M1670" s="7">
        <f t="shared" si="260"/>
        <v>25</v>
      </c>
      <c r="N1670" s="7">
        <f t="shared" si="261"/>
        <v>0</v>
      </c>
      <c r="O1670" s="7">
        <f t="shared" si="262"/>
        <v>50</v>
      </c>
      <c r="P1670" s="7">
        <f t="shared" si="263"/>
        <v>33</v>
      </c>
      <c r="Q1670" s="8">
        <f t="shared" si="264"/>
        <v>21.2</v>
      </c>
      <c r="R1670" s="8">
        <f t="shared" si="265"/>
        <v>30.75</v>
      </c>
      <c r="S1670" s="8">
        <f t="shared" si="266"/>
        <v>31.1</v>
      </c>
      <c r="T1670" s="8">
        <f t="shared" si="267"/>
        <v>27</v>
      </c>
      <c r="U1670" s="7">
        <f t="shared" si="268"/>
        <v>27.683333333333337</v>
      </c>
      <c r="V1670" s="7">
        <f t="shared" si="269"/>
        <v>27.512500000000003</v>
      </c>
    </row>
    <row r="1671" spans="1:22" ht="13.5" x14ac:dyDescent="0.25">
      <c r="A1671" s="3">
        <f>RSI!A1671</f>
        <v>44743</v>
      </c>
      <c r="B1671" s="2">
        <f>RSI!B1671</f>
        <v>0.96</v>
      </c>
      <c r="C1671" s="2">
        <f>RSI!I1671</f>
        <v>53.978985237772342</v>
      </c>
      <c r="D1671" s="2">
        <f>MACD!E1671</f>
        <v>3.0490985209860155E-2</v>
      </c>
      <c r="E1671" s="2">
        <f>MACD!F1671</f>
        <v>2.1694963060483373E-2</v>
      </c>
      <c r="F1671" s="2">
        <f>'Moving Avg'!D1671</f>
        <v>0.93</v>
      </c>
      <c r="G1671" s="2">
        <f>'Moving Avg'!F1671</f>
        <v>0.95700000000000018</v>
      </c>
      <c r="H1671" s="2">
        <f>'Moving Avg'!G1671</f>
        <v>0.95359999999999989</v>
      </c>
      <c r="I1671" s="2">
        <f>'Moving Avg'!H1671</f>
        <v>0.64729999999999999</v>
      </c>
      <c r="J1671" s="5" t="str">
        <f>OBV!F1671</f>
        <v>BEARISH</v>
      </c>
      <c r="K1671" s="5" t="str">
        <f>OBV!G1671</f>
        <v>STRONG</v>
      </c>
      <c r="L1671" s="5" t="str">
        <f>OBV!H1671</f>
        <v>BEARISH DIVERGENCE</v>
      </c>
      <c r="M1671" s="7">
        <f t="shared" si="260"/>
        <v>25</v>
      </c>
      <c r="N1671" s="7">
        <f t="shared" si="261"/>
        <v>0</v>
      </c>
      <c r="O1671" s="7">
        <f t="shared" si="262"/>
        <v>50</v>
      </c>
      <c r="P1671" s="7">
        <f t="shared" si="263"/>
        <v>33</v>
      </c>
      <c r="Q1671" s="8">
        <f t="shared" si="264"/>
        <v>21.2</v>
      </c>
      <c r="R1671" s="8">
        <f t="shared" si="265"/>
        <v>30.75</v>
      </c>
      <c r="S1671" s="8">
        <f t="shared" si="266"/>
        <v>31.1</v>
      </c>
      <c r="T1671" s="8">
        <f t="shared" si="267"/>
        <v>27</v>
      </c>
      <c r="U1671" s="7">
        <f t="shared" si="268"/>
        <v>27.683333333333337</v>
      </c>
      <c r="V1671" s="7">
        <f t="shared" si="269"/>
        <v>27.512500000000003</v>
      </c>
    </row>
    <row r="1672" spans="1:22" ht="13.5" x14ac:dyDescent="0.25">
      <c r="A1672" s="3">
        <f>RSI!A1672</f>
        <v>44746</v>
      </c>
      <c r="B1672" s="2">
        <f>RSI!B1672</f>
        <v>0.96</v>
      </c>
      <c r="C1672" s="2">
        <f>RSI!I1672</f>
        <v>53.978985237772342</v>
      </c>
      <c r="D1672" s="2">
        <f>MACD!E1672</f>
        <v>2.3610863217090827E-2</v>
      </c>
      <c r="E1672" s="2">
        <f>MACD!F1672</f>
        <v>2.2078143091804864E-2</v>
      </c>
      <c r="F1672" s="2">
        <f>'Moving Avg'!D1672</f>
        <v>0.93599999999999994</v>
      </c>
      <c r="G1672" s="2">
        <f>'Moving Avg'!F1672</f>
        <v>0.95500000000000029</v>
      </c>
      <c r="H1672" s="2">
        <f>'Moving Avg'!G1672</f>
        <v>0.95399999999999996</v>
      </c>
      <c r="I1672" s="2">
        <f>'Moving Avg'!H1672</f>
        <v>0.65020000000000011</v>
      </c>
      <c r="J1672" s="5" t="str">
        <f>OBV!F1672</f>
        <v>BEARISH</v>
      </c>
      <c r="K1672" s="5" t="str">
        <f>OBV!G1672</f>
        <v>STRONG</v>
      </c>
      <c r="L1672" s="5" t="str">
        <f>OBV!H1672</f>
        <v>BEARISH DIVERGENCE</v>
      </c>
      <c r="M1672" s="7">
        <f t="shared" si="260"/>
        <v>25</v>
      </c>
      <c r="N1672" s="7">
        <f t="shared" si="261"/>
        <v>0</v>
      </c>
      <c r="O1672" s="7">
        <f t="shared" si="262"/>
        <v>50</v>
      </c>
      <c r="P1672" s="7">
        <f t="shared" si="263"/>
        <v>33</v>
      </c>
      <c r="Q1672" s="8">
        <f t="shared" si="264"/>
        <v>21.2</v>
      </c>
      <c r="R1672" s="8">
        <f t="shared" si="265"/>
        <v>30.75</v>
      </c>
      <c r="S1672" s="8">
        <f t="shared" si="266"/>
        <v>31.1</v>
      </c>
      <c r="T1672" s="8">
        <f t="shared" si="267"/>
        <v>27</v>
      </c>
      <c r="U1672" s="7">
        <f t="shared" si="268"/>
        <v>27.683333333333337</v>
      </c>
      <c r="V1672" s="7">
        <f t="shared" si="269"/>
        <v>27.512500000000003</v>
      </c>
    </row>
    <row r="1673" spans="1:22" ht="13.5" x14ac:dyDescent="0.25">
      <c r="A1673" s="3">
        <f>RSI!A1673</f>
        <v>44747</v>
      </c>
      <c r="B1673" s="2">
        <f>RSI!B1673</f>
        <v>1</v>
      </c>
      <c r="C1673" s="2">
        <f>RSI!I1673</f>
        <v>64.909486971999328</v>
      </c>
      <c r="D1673" s="2">
        <f>MACD!E1673</f>
        <v>1.1683578314299004E-2</v>
      </c>
      <c r="E1673" s="2">
        <f>MACD!F1673</f>
        <v>1.9999230136303694E-2</v>
      </c>
      <c r="F1673" s="2">
        <f>'Moving Avg'!D1673</f>
        <v>0.95199999999999996</v>
      </c>
      <c r="G1673" s="2">
        <f>'Moving Avg'!F1673</f>
        <v>0.95500000000000007</v>
      </c>
      <c r="H1673" s="2">
        <f>'Moving Avg'!G1673</f>
        <v>0.95440000000000003</v>
      </c>
      <c r="I1673" s="2">
        <f>'Moving Avg'!H1673</f>
        <v>0.6533000000000001</v>
      </c>
      <c r="J1673" s="5" t="str">
        <f>OBV!F1673</f>
        <v>BULLISH</v>
      </c>
      <c r="K1673" s="5" t="str">
        <f>OBV!G1673</f>
        <v>WEAK</v>
      </c>
      <c r="L1673" s="5" t="str">
        <f>OBV!H1673</f>
        <v>CONFIRMED BULLISH</v>
      </c>
      <c r="M1673" s="7">
        <f t="shared" si="260"/>
        <v>25</v>
      </c>
      <c r="N1673" s="7">
        <f t="shared" si="261"/>
        <v>45</v>
      </c>
      <c r="O1673" s="7">
        <f t="shared" si="262"/>
        <v>50</v>
      </c>
      <c r="P1673" s="7">
        <f t="shared" si="263"/>
        <v>67</v>
      </c>
      <c r="Q1673" s="8">
        <f t="shared" si="264"/>
        <v>42.05</v>
      </c>
      <c r="R1673" s="8">
        <f t="shared" si="265"/>
        <v>48.25</v>
      </c>
      <c r="S1673" s="8">
        <f t="shared" si="266"/>
        <v>53.150000000000006</v>
      </c>
      <c r="T1673" s="8">
        <f t="shared" si="267"/>
        <v>46.75</v>
      </c>
      <c r="U1673" s="7">
        <f t="shared" si="268"/>
        <v>47.816666666666663</v>
      </c>
      <c r="V1673" s="7">
        <f t="shared" si="269"/>
        <v>47.55</v>
      </c>
    </row>
    <row r="1674" spans="1:22" ht="13.5" x14ac:dyDescent="0.25">
      <c r="A1674" s="3">
        <f>RSI!A1674</f>
        <v>44748</v>
      </c>
      <c r="B1674" s="2">
        <f>RSI!B1674</f>
        <v>0.96</v>
      </c>
      <c r="C1674" s="2">
        <f>RSI!I1674</f>
        <v>51.688532918226279</v>
      </c>
      <c r="D1674" s="2">
        <f>MACD!E1674</f>
        <v>5.7954368284730551E-3</v>
      </c>
      <c r="E1674" s="2">
        <f>MACD!F1674</f>
        <v>1.7158471474737567E-2</v>
      </c>
      <c r="F1674" s="2">
        <f>'Moving Avg'!D1674</f>
        <v>0.96</v>
      </c>
      <c r="G1674" s="2">
        <f>'Moving Avg'!F1674</f>
        <v>0.95400000000000007</v>
      </c>
      <c r="H1674" s="2">
        <f>'Moving Avg'!G1674</f>
        <v>0.9536</v>
      </c>
      <c r="I1674" s="2">
        <f>'Moving Avg'!H1674</f>
        <v>0.65620000000000023</v>
      </c>
      <c r="J1674" s="5" t="str">
        <f>OBV!F1674</f>
        <v>BULLISH</v>
      </c>
      <c r="K1674" s="5" t="str">
        <f>OBV!G1674</f>
        <v>WEAK</v>
      </c>
      <c r="L1674" s="5" t="str">
        <f>OBV!H1674</f>
        <v>CONFIRMED BULLISH</v>
      </c>
      <c r="M1674" s="7">
        <f t="shared" si="260"/>
        <v>25</v>
      </c>
      <c r="N1674" s="7">
        <f t="shared" si="261"/>
        <v>45</v>
      </c>
      <c r="O1674" s="7">
        <f t="shared" si="262"/>
        <v>50</v>
      </c>
      <c r="P1674" s="7">
        <f t="shared" si="263"/>
        <v>67</v>
      </c>
      <c r="Q1674" s="8">
        <f t="shared" si="264"/>
        <v>42.05</v>
      </c>
      <c r="R1674" s="8">
        <f t="shared" si="265"/>
        <v>48.25</v>
      </c>
      <c r="S1674" s="8">
        <f t="shared" si="266"/>
        <v>53.150000000000006</v>
      </c>
      <c r="T1674" s="8">
        <f t="shared" si="267"/>
        <v>46.75</v>
      </c>
      <c r="U1674" s="7">
        <f t="shared" si="268"/>
        <v>47.816666666666663</v>
      </c>
      <c r="V1674" s="7">
        <f t="shared" si="269"/>
        <v>47.55</v>
      </c>
    </row>
    <row r="1675" spans="1:22" ht="13.5" x14ac:dyDescent="0.25">
      <c r="A1675" s="3">
        <f>RSI!A1675</f>
        <v>44749</v>
      </c>
      <c r="B1675" s="2">
        <f>RSI!B1675</f>
        <v>1</v>
      </c>
      <c r="C1675" s="2">
        <f>RSI!I1675</f>
        <v>60.37935475192824</v>
      </c>
      <c r="D1675" s="2">
        <f>MACD!E1675</f>
        <v>-2.1886676043361142E-3</v>
      </c>
      <c r="E1675" s="2">
        <f>MACD!F1675</f>
        <v>1.328904365892283E-2</v>
      </c>
      <c r="F1675" s="2">
        <f>'Moving Avg'!D1675</f>
        <v>0.97599999999999998</v>
      </c>
      <c r="G1675" s="2">
        <f>'Moving Avg'!F1675</f>
        <v>0.95500000000000007</v>
      </c>
      <c r="H1675" s="2">
        <f>'Moving Avg'!G1675</f>
        <v>0.95440000000000003</v>
      </c>
      <c r="I1675" s="2">
        <f>'Moving Avg'!H1675</f>
        <v>0.65925000000000011</v>
      </c>
      <c r="J1675" s="5" t="str">
        <f>OBV!F1675</f>
        <v>BULLISH</v>
      </c>
      <c r="K1675" s="5" t="str">
        <f>OBV!G1675</f>
        <v>WEAK</v>
      </c>
      <c r="L1675" s="5" t="str">
        <f>OBV!H1675</f>
        <v>CONFIRMED BULLISH</v>
      </c>
      <c r="M1675" s="7">
        <f t="shared" si="260"/>
        <v>25</v>
      </c>
      <c r="N1675" s="7">
        <f t="shared" si="261"/>
        <v>45</v>
      </c>
      <c r="O1675" s="7">
        <f t="shared" si="262"/>
        <v>50</v>
      </c>
      <c r="P1675" s="7">
        <f t="shared" si="263"/>
        <v>67</v>
      </c>
      <c r="Q1675" s="8">
        <f t="shared" si="264"/>
        <v>42.05</v>
      </c>
      <c r="R1675" s="8">
        <f t="shared" si="265"/>
        <v>48.25</v>
      </c>
      <c r="S1675" s="8">
        <f t="shared" si="266"/>
        <v>53.150000000000006</v>
      </c>
      <c r="T1675" s="8">
        <f t="shared" si="267"/>
        <v>46.75</v>
      </c>
      <c r="U1675" s="7">
        <f t="shared" si="268"/>
        <v>47.816666666666663</v>
      </c>
      <c r="V1675" s="7">
        <f t="shared" si="269"/>
        <v>47.55</v>
      </c>
    </row>
    <row r="1676" spans="1:22" ht="13.5" x14ac:dyDescent="0.25">
      <c r="A1676" s="3">
        <f>RSI!A1676</f>
        <v>44750</v>
      </c>
      <c r="B1676" s="2">
        <f>RSI!B1676</f>
        <v>1</v>
      </c>
      <c r="C1676" s="2">
        <f>RSI!I1676</f>
        <v>60.379354751928233</v>
      </c>
      <c r="D1676" s="2">
        <f>MACD!E1676</f>
        <v>-9.2167987969434817E-3</v>
      </c>
      <c r="E1676" s="2">
        <f>MACD!F1676</f>
        <v>8.7878751677495683E-3</v>
      </c>
      <c r="F1676" s="2">
        <f>'Moving Avg'!D1676</f>
        <v>0.98399999999999999</v>
      </c>
      <c r="G1676" s="2">
        <f>'Moving Avg'!F1676</f>
        <v>0.95600000000000007</v>
      </c>
      <c r="H1676" s="2">
        <f>'Moving Avg'!G1676</f>
        <v>0.95519999999999994</v>
      </c>
      <c r="I1676" s="2">
        <f>'Moving Avg'!H1676</f>
        <v>0.66230000000000022</v>
      </c>
      <c r="J1676" s="5" t="str">
        <f>OBV!F1676</f>
        <v>BULLISH</v>
      </c>
      <c r="K1676" s="5" t="str">
        <f>OBV!G1676</f>
        <v>NEUTRAL</v>
      </c>
      <c r="L1676" s="5" t="str">
        <f>OBV!H1676</f>
        <v>CONFIRMED BULLISH</v>
      </c>
      <c r="M1676" s="7">
        <f t="shared" si="260"/>
        <v>25</v>
      </c>
      <c r="N1676" s="7">
        <f t="shared" si="261"/>
        <v>45</v>
      </c>
      <c r="O1676" s="7">
        <f t="shared" si="262"/>
        <v>50</v>
      </c>
      <c r="P1676" s="7">
        <f t="shared" si="263"/>
        <v>83.5</v>
      </c>
      <c r="Q1676" s="8">
        <f t="shared" si="264"/>
        <v>44.524999999999999</v>
      </c>
      <c r="R1676" s="8">
        <f t="shared" si="265"/>
        <v>52.375</v>
      </c>
      <c r="S1676" s="8">
        <f t="shared" si="266"/>
        <v>60.575000000000003</v>
      </c>
      <c r="T1676" s="8">
        <f t="shared" si="267"/>
        <v>50.875</v>
      </c>
      <c r="U1676" s="7">
        <f t="shared" si="268"/>
        <v>52.491666666666674</v>
      </c>
      <c r="V1676" s="7">
        <f t="shared" si="269"/>
        <v>52.087500000000006</v>
      </c>
    </row>
    <row r="1677" spans="1:22" ht="13.5" x14ac:dyDescent="0.25">
      <c r="A1677" s="3">
        <f>RSI!A1677</f>
        <v>44753</v>
      </c>
      <c r="B1677" s="2">
        <f>RSI!B1677</f>
        <v>0.96</v>
      </c>
      <c r="C1677" s="2">
        <f>RSI!I1677</f>
        <v>49.956791779777689</v>
      </c>
      <c r="D1677" s="2">
        <f>MACD!E1677</f>
        <v>-1.2452892480075306E-2</v>
      </c>
      <c r="E1677" s="2">
        <f>MACD!F1677</f>
        <v>4.5397216381845937E-3</v>
      </c>
      <c r="F1677" s="2">
        <f>'Moving Avg'!D1677</f>
        <v>0.98399999999999999</v>
      </c>
      <c r="G1677" s="2">
        <f>'Moving Avg'!F1677</f>
        <v>0.95500000000000007</v>
      </c>
      <c r="H1677" s="2">
        <f>'Moving Avg'!G1677</f>
        <v>0.95600000000000007</v>
      </c>
      <c r="I1677" s="2">
        <f>'Moving Avg'!H1677</f>
        <v>0.66515000000000013</v>
      </c>
      <c r="J1677" s="5" t="str">
        <f>OBV!F1677</f>
        <v>BULLISH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45</v>
      </c>
      <c r="O1677" s="7">
        <f t="shared" si="262"/>
        <v>50</v>
      </c>
      <c r="P1677" s="7">
        <f t="shared" si="263"/>
        <v>49.5</v>
      </c>
      <c r="Q1677" s="8">
        <f t="shared" si="264"/>
        <v>39.424999999999997</v>
      </c>
      <c r="R1677" s="8">
        <f t="shared" si="265"/>
        <v>43.875</v>
      </c>
      <c r="S1677" s="8">
        <f t="shared" si="266"/>
        <v>45.275000000000006</v>
      </c>
      <c r="T1677" s="8">
        <f t="shared" si="267"/>
        <v>42.375</v>
      </c>
      <c r="U1677" s="7">
        <f t="shared" si="268"/>
        <v>42.858333333333327</v>
      </c>
      <c r="V1677" s="7">
        <f t="shared" si="269"/>
        <v>42.737499999999997</v>
      </c>
    </row>
    <row r="1678" spans="1:22" ht="13.5" x14ac:dyDescent="0.25">
      <c r="A1678" s="3">
        <f>RSI!A1678</f>
        <v>44754</v>
      </c>
      <c r="B1678" s="2">
        <f>RSI!B1678</f>
        <v>0.96</v>
      </c>
      <c r="C1678" s="2">
        <f>RSI!I1678</f>
        <v>49.956791779777689</v>
      </c>
      <c r="D1678" s="2">
        <f>MACD!E1678</f>
        <v>-1.6726722089593693E-2</v>
      </c>
      <c r="E1678" s="2">
        <f>MACD!F1678</f>
        <v>2.8643289262893657E-4</v>
      </c>
      <c r="F1678" s="2">
        <f>'Moving Avg'!D1678</f>
        <v>0.97599999999999998</v>
      </c>
      <c r="G1678" s="2">
        <f>'Moving Avg'!F1678</f>
        <v>0.95400000000000007</v>
      </c>
      <c r="H1678" s="2">
        <f>'Moving Avg'!G1678</f>
        <v>0.95600000000000007</v>
      </c>
      <c r="I1678" s="2">
        <f>'Moving Avg'!H1678</f>
        <v>0.66805000000000025</v>
      </c>
      <c r="J1678" s="5" t="str">
        <f>OBV!F1678</f>
        <v>BULLISH</v>
      </c>
      <c r="K1678" s="5" t="str">
        <f>OBV!G1678</f>
        <v>NEUTRAL</v>
      </c>
      <c r="L1678" s="5" t="str">
        <f>OBV!H1678</f>
        <v>BULLISH DIVERGENCE</v>
      </c>
      <c r="M1678" s="7">
        <f t="shared" si="260"/>
        <v>25</v>
      </c>
      <c r="N1678" s="7">
        <f t="shared" si="261"/>
        <v>45</v>
      </c>
      <c r="O1678" s="7">
        <f t="shared" si="262"/>
        <v>50</v>
      </c>
      <c r="P1678" s="7">
        <f t="shared" si="263"/>
        <v>66.5</v>
      </c>
      <c r="Q1678" s="8">
        <f t="shared" si="264"/>
        <v>41.975000000000001</v>
      </c>
      <c r="R1678" s="8">
        <f t="shared" si="265"/>
        <v>48.125</v>
      </c>
      <c r="S1678" s="8">
        <f t="shared" si="266"/>
        <v>52.924999999999997</v>
      </c>
      <c r="T1678" s="8">
        <f t="shared" si="267"/>
        <v>46.625</v>
      </c>
      <c r="U1678" s="7">
        <f t="shared" si="268"/>
        <v>47.67499999999999</v>
      </c>
      <c r="V1678" s="7">
        <f t="shared" si="269"/>
        <v>47.412499999999994</v>
      </c>
    </row>
    <row r="1679" spans="1:22" ht="13.5" x14ac:dyDescent="0.25">
      <c r="A1679" s="3">
        <f>RSI!A1679</f>
        <v>44755</v>
      </c>
      <c r="B1679" s="2">
        <f>RSI!B1679</f>
        <v>1</v>
      </c>
      <c r="C1679" s="2">
        <f>RSI!I1679</f>
        <v>58.304137305151798</v>
      </c>
      <c r="D1679" s="2">
        <f>MACD!E1679</f>
        <v>-2.330334959460556E-2</v>
      </c>
      <c r="E1679" s="2">
        <f>MACD!F1679</f>
        <v>-4.4315236048179628E-3</v>
      </c>
      <c r="F1679" s="2">
        <f>'Moving Avg'!D1679</f>
        <v>0.98399999999999999</v>
      </c>
      <c r="G1679" s="2">
        <f>'Moving Avg'!F1679</f>
        <v>0.95500000000000007</v>
      </c>
      <c r="H1679" s="2">
        <f>'Moving Avg'!G1679</f>
        <v>0.95760000000000023</v>
      </c>
      <c r="I1679" s="2">
        <f>'Moving Avg'!H1679</f>
        <v>0.67115000000000025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  <c r="M1679" s="7">
        <f t="shared" si="260"/>
        <v>25</v>
      </c>
      <c r="N1679" s="7">
        <f t="shared" si="261"/>
        <v>45</v>
      </c>
      <c r="O1679" s="7">
        <f t="shared" si="262"/>
        <v>50</v>
      </c>
      <c r="P1679" s="7">
        <f t="shared" si="263"/>
        <v>83.5</v>
      </c>
      <c r="Q1679" s="8">
        <f t="shared" si="264"/>
        <v>44.524999999999999</v>
      </c>
      <c r="R1679" s="8">
        <f t="shared" si="265"/>
        <v>52.375</v>
      </c>
      <c r="S1679" s="8">
        <f t="shared" si="266"/>
        <v>60.575000000000003</v>
      </c>
      <c r="T1679" s="8">
        <f t="shared" si="267"/>
        <v>50.875</v>
      </c>
      <c r="U1679" s="7">
        <f t="shared" si="268"/>
        <v>52.491666666666674</v>
      </c>
      <c r="V1679" s="7">
        <f t="shared" si="269"/>
        <v>52.087500000000006</v>
      </c>
    </row>
    <row r="1680" spans="1:22" ht="13.5" x14ac:dyDescent="0.25">
      <c r="A1680" s="3">
        <f>RSI!A1680</f>
        <v>44756</v>
      </c>
      <c r="B1680" s="2">
        <f>RSI!B1680</f>
        <v>0.96</v>
      </c>
      <c r="C1680" s="2">
        <f>RSI!I1680</f>
        <v>49.425626751425305</v>
      </c>
      <c r="D1680" s="2">
        <f>MACD!E1680</f>
        <v>-2.613913069289564E-2</v>
      </c>
      <c r="E1680" s="2">
        <f>MACD!F1680</f>
        <v>-8.7730450224334997E-3</v>
      </c>
      <c r="F1680" s="2">
        <f>'Moving Avg'!D1680</f>
        <v>0.97599999999999998</v>
      </c>
      <c r="G1680" s="2">
        <f>'Moving Avg'!F1680</f>
        <v>0.95400000000000029</v>
      </c>
      <c r="H1680" s="2">
        <f>'Moving Avg'!G1680</f>
        <v>0.95840000000000036</v>
      </c>
      <c r="I1680" s="2">
        <f>'Moving Avg'!H1680</f>
        <v>0.67405000000000026</v>
      </c>
      <c r="J1680" s="5" t="str">
        <f>OBV!F1680</f>
        <v>BULLISH</v>
      </c>
      <c r="K1680" s="5" t="str">
        <f>OBV!G1680</f>
        <v>NEUTRAL</v>
      </c>
      <c r="L1680" s="5" t="str">
        <f>OBV!H1680</f>
        <v>BULLISH DIVERGENCE</v>
      </c>
      <c r="M1680" s="7">
        <f t="shared" si="260"/>
        <v>25</v>
      </c>
      <c r="N1680" s="7">
        <f t="shared" si="261"/>
        <v>45</v>
      </c>
      <c r="O1680" s="7">
        <f t="shared" si="262"/>
        <v>50</v>
      </c>
      <c r="P1680" s="7">
        <f t="shared" si="263"/>
        <v>66.5</v>
      </c>
      <c r="Q1680" s="8">
        <f t="shared" si="264"/>
        <v>41.975000000000001</v>
      </c>
      <c r="R1680" s="8">
        <f t="shared" si="265"/>
        <v>48.125</v>
      </c>
      <c r="S1680" s="8">
        <f t="shared" si="266"/>
        <v>52.924999999999997</v>
      </c>
      <c r="T1680" s="8">
        <f t="shared" si="267"/>
        <v>46.625</v>
      </c>
      <c r="U1680" s="7">
        <f t="shared" si="268"/>
        <v>47.67499999999999</v>
      </c>
      <c r="V1680" s="7">
        <f t="shared" si="269"/>
        <v>47.412499999999994</v>
      </c>
    </row>
    <row r="1681" spans="1:22" ht="13.5" x14ac:dyDescent="0.25">
      <c r="A1681" s="3">
        <f>RSI!A1681</f>
        <v>44757</v>
      </c>
      <c r="B1681" s="2">
        <f>RSI!B1681</f>
        <v>0.94</v>
      </c>
      <c r="C1681" s="2">
        <f>RSI!I1681</f>
        <v>45.680023702691322</v>
      </c>
      <c r="D1681" s="2">
        <f>MACD!E1681</f>
        <v>-2.0883527499899079E-2</v>
      </c>
      <c r="E1681" s="2">
        <f>MACD!F1681</f>
        <v>-1.1195141517926617E-2</v>
      </c>
      <c r="F1681" s="2">
        <f>'Moving Avg'!D1681</f>
        <v>0.96400000000000008</v>
      </c>
      <c r="G1681" s="2">
        <f>'Moving Avg'!F1681</f>
        <v>0.95200000000000029</v>
      </c>
      <c r="H1681" s="2">
        <f>'Moving Avg'!G1681</f>
        <v>0.95880000000000021</v>
      </c>
      <c r="I1681" s="2">
        <f>'Moving Avg'!H1681</f>
        <v>0.67690000000000028</v>
      </c>
      <c r="J1681" s="5" t="str">
        <f>OBV!F1681</f>
        <v>BEARISH</v>
      </c>
      <c r="K1681" s="5" t="str">
        <f>OBV!G1681</f>
        <v>STRONG</v>
      </c>
      <c r="L1681" s="5" t="str">
        <f>OBV!H1681</f>
        <v>CONFIRMED BEARISH</v>
      </c>
      <c r="M1681" s="7">
        <f t="shared" si="260"/>
        <v>25</v>
      </c>
      <c r="N1681" s="7">
        <f t="shared" si="261"/>
        <v>45</v>
      </c>
      <c r="O1681" s="7">
        <f t="shared" si="262"/>
        <v>50</v>
      </c>
      <c r="P1681" s="7">
        <f t="shared" si="263"/>
        <v>33</v>
      </c>
      <c r="Q1681" s="8">
        <f t="shared" si="264"/>
        <v>36.950000000000003</v>
      </c>
      <c r="R1681" s="8">
        <f t="shared" si="265"/>
        <v>39.75</v>
      </c>
      <c r="S1681" s="8">
        <f t="shared" si="266"/>
        <v>37.85</v>
      </c>
      <c r="T1681" s="8">
        <f t="shared" si="267"/>
        <v>38.25</v>
      </c>
      <c r="U1681" s="7">
        <f t="shared" si="268"/>
        <v>38.183333333333337</v>
      </c>
      <c r="V1681" s="7">
        <f t="shared" si="269"/>
        <v>38.200000000000003</v>
      </c>
    </row>
    <row r="1682" spans="1:22" ht="13.5" x14ac:dyDescent="0.25">
      <c r="A1682" s="3">
        <f>RSI!A1682</f>
        <v>44760</v>
      </c>
      <c r="B1682" s="2">
        <f>RSI!B1682</f>
        <v>0.94</v>
      </c>
      <c r="C1682" s="2">
        <f>RSI!I1682</f>
        <v>45.680023702691322</v>
      </c>
      <c r="D1682" s="2">
        <f>MACD!E1682</f>
        <v>-1.6299980525330326E-2</v>
      </c>
      <c r="E1682" s="2">
        <f>MACD!F1682</f>
        <v>-1.2216109319407361E-2</v>
      </c>
      <c r="F1682" s="2">
        <f>'Moving Avg'!D1682</f>
        <v>0.96</v>
      </c>
      <c r="G1682" s="2">
        <f>'Moving Avg'!F1682</f>
        <v>0.95200000000000029</v>
      </c>
      <c r="H1682" s="2">
        <f>'Moving Avg'!G1682</f>
        <v>0.95840000000000014</v>
      </c>
      <c r="I1682" s="2">
        <f>'Moving Avg'!H1682</f>
        <v>0.67975000000000019</v>
      </c>
      <c r="J1682" s="5" t="str">
        <f>OBV!F1682</f>
        <v>BEARISH</v>
      </c>
      <c r="K1682" s="5" t="str">
        <f>OBV!G1682</f>
        <v>STRONG</v>
      </c>
      <c r="L1682" s="5" t="str">
        <f>OBV!H1682</f>
        <v>CONFIRMED BEARISH</v>
      </c>
      <c r="M1682" s="7">
        <f t="shared" si="260"/>
        <v>25</v>
      </c>
      <c r="N1682" s="7">
        <f t="shared" si="261"/>
        <v>45</v>
      </c>
      <c r="O1682" s="7">
        <f t="shared" si="262"/>
        <v>50</v>
      </c>
      <c r="P1682" s="7">
        <f t="shared" si="263"/>
        <v>33</v>
      </c>
      <c r="Q1682" s="8">
        <f t="shared" si="264"/>
        <v>36.950000000000003</v>
      </c>
      <c r="R1682" s="8">
        <f t="shared" si="265"/>
        <v>39.75</v>
      </c>
      <c r="S1682" s="8">
        <f t="shared" si="266"/>
        <v>37.85</v>
      </c>
      <c r="T1682" s="8">
        <f t="shared" si="267"/>
        <v>38.25</v>
      </c>
      <c r="U1682" s="7">
        <f t="shared" si="268"/>
        <v>38.183333333333337</v>
      </c>
      <c r="V1682" s="7">
        <f t="shared" si="269"/>
        <v>38.200000000000003</v>
      </c>
    </row>
    <row r="1683" spans="1:22" ht="13.5" x14ac:dyDescent="0.25">
      <c r="A1683" s="3">
        <f>RSI!A1683</f>
        <v>44761</v>
      </c>
      <c r="B1683" s="2">
        <f>RSI!B1683</f>
        <v>0.92</v>
      </c>
      <c r="C1683" s="2">
        <f>RSI!I1683</f>
        <v>41.989565335120574</v>
      </c>
      <c r="D1683" s="2">
        <f>MACD!E1683</f>
        <v>-4.659879841262704E-3</v>
      </c>
      <c r="E1683" s="2">
        <f>MACD!F1683</f>
        <v>-1.0704863423778429E-2</v>
      </c>
      <c r="F1683" s="2">
        <f>'Moving Avg'!D1683</f>
        <v>0.95199999999999996</v>
      </c>
      <c r="G1683" s="2">
        <f>'Moving Avg'!F1683</f>
        <v>0.95200000000000029</v>
      </c>
      <c r="H1683" s="2">
        <f>'Moving Avg'!G1683</f>
        <v>0.95760000000000023</v>
      </c>
      <c r="I1683" s="2">
        <f>'Moving Avg'!H1683</f>
        <v>0.68250000000000011</v>
      </c>
      <c r="J1683" s="5" t="str">
        <f>OBV!F1683</f>
        <v>BEARISH</v>
      </c>
      <c r="K1683" s="5" t="str">
        <f>OBV!G1683</f>
        <v>STRONG</v>
      </c>
      <c r="L1683" s="5" t="str">
        <f>OBV!H1683</f>
        <v>CONFIRMED BEARISH</v>
      </c>
      <c r="M1683" s="7">
        <f t="shared" si="260"/>
        <v>25</v>
      </c>
      <c r="N1683" s="7">
        <f t="shared" si="261"/>
        <v>0</v>
      </c>
      <c r="O1683" s="7">
        <f t="shared" si="262"/>
        <v>50</v>
      </c>
      <c r="P1683" s="7">
        <f t="shared" si="263"/>
        <v>33</v>
      </c>
      <c r="Q1683" s="8">
        <f t="shared" si="264"/>
        <v>21.2</v>
      </c>
      <c r="R1683" s="8">
        <f t="shared" si="265"/>
        <v>30.75</v>
      </c>
      <c r="S1683" s="8">
        <f t="shared" si="266"/>
        <v>31.1</v>
      </c>
      <c r="T1683" s="8">
        <f t="shared" si="267"/>
        <v>27</v>
      </c>
      <c r="U1683" s="7">
        <f t="shared" si="268"/>
        <v>27.683333333333337</v>
      </c>
      <c r="V1683" s="7">
        <f t="shared" si="269"/>
        <v>27.512500000000003</v>
      </c>
    </row>
    <row r="1684" spans="1:22" ht="13.5" x14ac:dyDescent="0.25">
      <c r="A1684" s="3">
        <f>RSI!A1684</f>
        <v>44762</v>
      </c>
      <c r="B1684" s="2">
        <f>RSI!B1684</f>
        <v>0.92</v>
      </c>
      <c r="C1684" s="2">
        <f>RSI!I1684</f>
        <v>41.989565335120574</v>
      </c>
      <c r="D1684" s="2">
        <f>MACD!E1684</f>
        <v>-7.2920403646603571E-4</v>
      </c>
      <c r="E1684" s="2">
        <f>MACD!F1684</f>
        <v>-8.7097315463159509E-3</v>
      </c>
      <c r="F1684" s="2">
        <f>'Moving Avg'!D1684</f>
        <v>0.93599999999999994</v>
      </c>
      <c r="G1684" s="2">
        <f>'Moving Avg'!F1684</f>
        <v>0.95150000000000046</v>
      </c>
      <c r="H1684" s="2">
        <f>'Moving Avg'!G1684</f>
        <v>0.95760000000000023</v>
      </c>
      <c r="I1684" s="2">
        <f>'Moving Avg'!H1684</f>
        <v>0.68520000000000014</v>
      </c>
      <c r="J1684" s="5" t="str">
        <f>OBV!F1684</f>
        <v>BEARISH</v>
      </c>
      <c r="K1684" s="5" t="str">
        <f>OBV!G1684</f>
        <v>STRONG</v>
      </c>
      <c r="L1684" s="5" t="str">
        <f>OBV!H1684</f>
        <v>CONFIRMED BEARISH</v>
      </c>
      <c r="M1684" s="7">
        <f t="shared" si="260"/>
        <v>25</v>
      </c>
      <c r="N1684" s="7">
        <f t="shared" si="261"/>
        <v>0</v>
      </c>
      <c r="O1684" s="7">
        <f t="shared" si="262"/>
        <v>50</v>
      </c>
      <c r="P1684" s="7">
        <f t="shared" si="263"/>
        <v>33</v>
      </c>
      <c r="Q1684" s="8">
        <f t="shared" si="264"/>
        <v>21.2</v>
      </c>
      <c r="R1684" s="8">
        <f t="shared" si="265"/>
        <v>30.75</v>
      </c>
      <c r="S1684" s="8">
        <f t="shared" si="266"/>
        <v>31.1</v>
      </c>
      <c r="T1684" s="8">
        <f t="shared" si="267"/>
        <v>27</v>
      </c>
      <c r="U1684" s="7">
        <f t="shared" si="268"/>
        <v>27.683333333333337</v>
      </c>
      <c r="V1684" s="7">
        <f t="shared" si="269"/>
        <v>27.512500000000003</v>
      </c>
    </row>
    <row r="1685" spans="1:22" ht="13.5" x14ac:dyDescent="0.25">
      <c r="A1685" s="3">
        <f>RSI!A1685</f>
        <v>44763</v>
      </c>
      <c r="B1685" s="2">
        <f>RSI!B1685</f>
        <v>0.92</v>
      </c>
      <c r="C1685" s="2">
        <f>RSI!I1685</f>
        <v>41.989565335120574</v>
      </c>
      <c r="D1685" s="2">
        <f>MACD!E1685</f>
        <v>8.9683818964825246E-3</v>
      </c>
      <c r="E1685" s="2">
        <f>MACD!F1685</f>
        <v>-5.174108857756256E-3</v>
      </c>
      <c r="F1685" s="2">
        <f>'Moving Avg'!D1685</f>
        <v>0.92799999999999994</v>
      </c>
      <c r="G1685" s="2">
        <f>'Moving Avg'!F1685</f>
        <v>0.95100000000000029</v>
      </c>
      <c r="H1685" s="2">
        <f>'Moving Avg'!G1685</f>
        <v>0.95760000000000023</v>
      </c>
      <c r="I1685" s="2">
        <f>'Moving Avg'!H1685</f>
        <v>0.68795000000000006</v>
      </c>
      <c r="J1685" s="5" t="str">
        <f>OBV!F1685</f>
        <v>BEARISH</v>
      </c>
      <c r="K1685" s="5" t="str">
        <f>OBV!G1685</f>
        <v>STRONG</v>
      </c>
      <c r="L1685" s="5" t="str">
        <f>OBV!H1685</f>
        <v>CONFIRMED BEARISH</v>
      </c>
      <c r="M1685" s="7">
        <f t="shared" si="260"/>
        <v>25</v>
      </c>
      <c r="N1685" s="7">
        <f t="shared" si="261"/>
        <v>0</v>
      </c>
      <c r="O1685" s="7">
        <f t="shared" si="262"/>
        <v>50</v>
      </c>
      <c r="P1685" s="7">
        <f t="shared" si="263"/>
        <v>33</v>
      </c>
      <c r="Q1685" s="8">
        <f t="shared" si="264"/>
        <v>21.2</v>
      </c>
      <c r="R1685" s="8">
        <f t="shared" si="265"/>
        <v>30.75</v>
      </c>
      <c r="S1685" s="8">
        <f t="shared" si="266"/>
        <v>31.1</v>
      </c>
      <c r="T1685" s="8">
        <f t="shared" si="267"/>
        <v>27</v>
      </c>
      <c r="U1685" s="7">
        <f t="shared" si="268"/>
        <v>27.683333333333337</v>
      </c>
      <c r="V1685" s="7">
        <f t="shared" si="269"/>
        <v>27.512500000000003</v>
      </c>
    </row>
    <row r="1686" spans="1:22" ht="13.5" x14ac:dyDescent="0.25">
      <c r="A1686" s="3">
        <f>RSI!A1686</f>
        <v>44764</v>
      </c>
      <c r="B1686" s="2">
        <f>RSI!B1686</f>
        <v>0.92</v>
      </c>
      <c r="C1686" s="2">
        <f>RSI!I1686</f>
        <v>41.989565335120574</v>
      </c>
      <c r="D1686" s="2">
        <f>MACD!E1686</f>
        <v>1.7375682762508005E-2</v>
      </c>
      <c r="E1686" s="2">
        <f>MACD!F1686</f>
        <v>-6.6415053370340402E-4</v>
      </c>
      <c r="F1686" s="2">
        <f>'Moving Avg'!D1686</f>
        <v>0.92400000000000004</v>
      </c>
      <c r="G1686" s="2">
        <f>'Moving Avg'!F1686</f>
        <v>0.95050000000000046</v>
      </c>
      <c r="H1686" s="2">
        <f>'Moving Avg'!G1686</f>
        <v>0.95680000000000021</v>
      </c>
      <c r="I1686" s="2">
        <f>'Moving Avg'!H1686</f>
        <v>0.69070000000000009</v>
      </c>
      <c r="J1686" s="5" t="str">
        <f>OBV!F1686</f>
        <v>BEARISH</v>
      </c>
      <c r="K1686" s="5" t="str">
        <f>OBV!G1686</f>
        <v>STRONG</v>
      </c>
      <c r="L1686" s="5" t="str">
        <f>OBV!H1686</f>
        <v>CONFIRMED BEARISH</v>
      </c>
      <c r="M1686" s="7">
        <f t="shared" si="260"/>
        <v>25</v>
      </c>
      <c r="N1686" s="7">
        <f t="shared" si="261"/>
        <v>0</v>
      </c>
      <c r="O1686" s="7">
        <f t="shared" si="262"/>
        <v>50</v>
      </c>
      <c r="P1686" s="7">
        <f t="shared" si="263"/>
        <v>33</v>
      </c>
      <c r="Q1686" s="8">
        <f t="shared" si="264"/>
        <v>21.2</v>
      </c>
      <c r="R1686" s="8">
        <f t="shared" si="265"/>
        <v>30.75</v>
      </c>
      <c r="S1686" s="8">
        <f t="shared" si="266"/>
        <v>31.1</v>
      </c>
      <c r="T1686" s="8">
        <f t="shared" si="267"/>
        <v>27</v>
      </c>
      <c r="U1686" s="7">
        <f t="shared" si="268"/>
        <v>27.683333333333337</v>
      </c>
      <c r="V1686" s="7">
        <f t="shared" si="269"/>
        <v>27.512500000000003</v>
      </c>
    </row>
    <row r="1687" spans="1:22" ht="13.5" x14ac:dyDescent="0.25">
      <c r="A1687" s="3">
        <f>RSI!A1687</f>
        <v>44768</v>
      </c>
      <c r="B1687" s="2">
        <f>RSI!B1687</f>
        <v>0.94</v>
      </c>
      <c r="C1687" s="2">
        <f>RSI!I1687</f>
        <v>47.675452117090416</v>
      </c>
      <c r="D1687" s="2">
        <f>MACD!E1687</f>
        <v>1.7040939193012195E-2</v>
      </c>
      <c r="E1687" s="2">
        <f>MACD!F1687</f>
        <v>2.8768674116397162E-3</v>
      </c>
      <c r="F1687" s="2">
        <f>'Moving Avg'!D1687</f>
        <v>0.92400000000000004</v>
      </c>
      <c r="G1687" s="2">
        <f>'Moving Avg'!F1687</f>
        <v>0.95100000000000029</v>
      </c>
      <c r="H1687" s="2">
        <f>'Moving Avg'!G1687</f>
        <v>0.95640000000000014</v>
      </c>
      <c r="I1687" s="2">
        <f>'Moving Avg'!H1687</f>
        <v>0.69355</v>
      </c>
      <c r="J1687" s="5" t="str">
        <f>OBV!F1687</f>
        <v>BEARISH</v>
      </c>
      <c r="K1687" s="5" t="str">
        <f>OBV!G1687</f>
        <v>STRONG</v>
      </c>
      <c r="L1687" s="5" t="str">
        <f>OBV!H1687</f>
        <v>NEUTRAL</v>
      </c>
      <c r="M1687" s="7">
        <f t="shared" si="260"/>
        <v>25</v>
      </c>
      <c r="N1687" s="7">
        <f t="shared" si="261"/>
        <v>0</v>
      </c>
      <c r="O1687" s="7">
        <f t="shared" si="262"/>
        <v>50</v>
      </c>
      <c r="P1687" s="7">
        <f t="shared" si="263"/>
        <v>33</v>
      </c>
      <c r="Q1687" s="8">
        <f t="shared" si="264"/>
        <v>21.2</v>
      </c>
      <c r="R1687" s="8">
        <f t="shared" si="265"/>
        <v>30.75</v>
      </c>
      <c r="S1687" s="8">
        <f t="shared" si="266"/>
        <v>31.1</v>
      </c>
      <c r="T1687" s="8">
        <f t="shared" si="267"/>
        <v>27</v>
      </c>
      <c r="U1687" s="7">
        <f t="shared" si="268"/>
        <v>27.683333333333337</v>
      </c>
      <c r="V1687" s="7">
        <f t="shared" si="269"/>
        <v>27.512500000000003</v>
      </c>
    </row>
    <row r="1688" spans="1:22" ht="13.5" x14ac:dyDescent="0.25">
      <c r="A1688" s="3">
        <f>RSI!A1688</f>
        <v>44769</v>
      </c>
      <c r="B1688" s="2">
        <f>RSI!B1688</f>
        <v>0.92</v>
      </c>
      <c r="C1688" s="2">
        <f>RSI!I1688</f>
        <v>43.123565524809429</v>
      </c>
      <c r="D1688" s="2">
        <f>MACD!E1688</f>
        <v>1.8293878684797371E-2</v>
      </c>
      <c r="E1688" s="2">
        <f>MACD!F1688</f>
        <v>5.9602696662712472E-3</v>
      </c>
      <c r="F1688" s="2">
        <f>'Moving Avg'!D1688</f>
        <v>0.92400000000000004</v>
      </c>
      <c r="G1688" s="2">
        <f>'Moving Avg'!F1688</f>
        <v>0.95100000000000029</v>
      </c>
      <c r="H1688" s="2">
        <f>'Moving Avg'!G1688</f>
        <v>0.95560000000000034</v>
      </c>
      <c r="I1688" s="2">
        <f>'Moving Avg'!H1688</f>
        <v>0.69629999999999992</v>
      </c>
      <c r="J1688" s="5" t="str">
        <f>OBV!F1688</f>
        <v>BEARISH</v>
      </c>
      <c r="K1688" s="5" t="str">
        <f>OBV!G1688</f>
        <v>STRONG</v>
      </c>
      <c r="L1688" s="5" t="str">
        <f>OBV!H1688</f>
        <v>NEUTRAL</v>
      </c>
      <c r="M1688" s="7">
        <f t="shared" si="260"/>
        <v>25</v>
      </c>
      <c r="N1688" s="7">
        <f t="shared" si="261"/>
        <v>0</v>
      </c>
      <c r="O1688" s="7">
        <f t="shared" si="262"/>
        <v>50</v>
      </c>
      <c r="P1688" s="7">
        <f t="shared" si="263"/>
        <v>33</v>
      </c>
      <c r="Q1688" s="8">
        <f t="shared" si="264"/>
        <v>21.2</v>
      </c>
      <c r="R1688" s="8">
        <f t="shared" si="265"/>
        <v>30.75</v>
      </c>
      <c r="S1688" s="8">
        <f t="shared" si="266"/>
        <v>31.1</v>
      </c>
      <c r="T1688" s="8">
        <f t="shared" si="267"/>
        <v>27</v>
      </c>
      <c r="U1688" s="7">
        <f t="shared" si="268"/>
        <v>27.683333333333337</v>
      </c>
      <c r="V1688" s="7">
        <f t="shared" si="269"/>
        <v>27.512500000000003</v>
      </c>
    </row>
    <row r="1689" spans="1:22" ht="13.5" x14ac:dyDescent="0.25">
      <c r="A1689" s="3">
        <f>RSI!A1689</f>
        <v>44770</v>
      </c>
      <c r="B1689" s="2">
        <f>RSI!B1689</f>
        <v>0.92</v>
      </c>
      <c r="C1689" s="2">
        <f>RSI!I1689</f>
        <v>43.123565524809429</v>
      </c>
      <c r="D1689" s="2">
        <f>MACD!E1689</f>
        <v>2.5676735794488925E-2</v>
      </c>
      <c r="E1689" s="2">
        <f>MACD!F1689</f>
        <v>9.9035628919147828E-3</v>
      </c>
      <c r="F1689" s="2">
        <f>'Moving Avg'!D1689</f>
        <v>0.92400000000000004</v>
      </c>
      <c r="G1689" s="2">
        <f>'Moving Avg'!F1689</f>
        <v>0.95100000000000018</v>
      </c>
      <c r="H1689" s="2">
        <f>'Moving Avg'!G1689</f>
        <v>0.95520000000000038</v>
      </c>
      <c r="I1689" s="2">
        <f>'Moving Avg'!H1689</f>
        <v>0.69899999999999973</v>
      </c>
      <c r="J1689" s="5" t="str">
        <f>OBV!F1689</f>
        <v>BEARISH</v>
      </c>
      <c r="K1689" s="5" t="str">
        <f>OBV!G1689</f>
        <v>STRONG</v>
      </c>
      <c r="L1689" s="5" t="str">
        <f>OBV!H1689</f>
        <v>NEUTRAL</v>
      </c>
      <c r="M1689" s="7">
        <f t="shared" si="260"/>
        <v>25</v>
      </c>
      <c r="N1689" s="7">
        <f t="shared" si="261"/>
        <v>0</v>
      </c>
      <c r="O1689" s="7">
        <f t="shared" si="262"/>
        <v>50</v>
      </c>
      <c r="P1689" s="7">
        <f t="shared" si="263"/>
        <v>33</v>
      </c>
      <c r="Q1689" s="8">
        <f t="shared" si="264"/>
        <v>21.2</v>
      </c>
      <c r="R1689" s="8">
        <f t="shared" si="265"/>
        <v>30.75</v>
      </c>
      <c r="S1689" s="8">
        <f t="shared" si="266"/>
        <v>31.1</v>
      </c>
      <c r="T1689" s="8">
        <f t="shared" si="267"/>
        <v>27</v>
      </c>
      <c r="U1689" s="7">
        <f t="shared" si="268"/>
        <v>27.683333333333337</v>
      </c>
      <c r="V1689" s="7">
        <f t="shared" si="269"/>
        <v>27.512500000000003</v>
      </c>
    </row>
    <row r="1690" spans="1:22" ht="13.5" x14ac:dyDescent="0.25">
      <c r="A1690" s="3">
        <f>RSI!A1690</f>
        <v>44771</v>
      </c>
      <c r="B1690" s="2">
        <f>RSI!B1690</f>
        <v>0.94</v>
      </c>
      <c r="C1690" s="2">
        <f>RSI!I1690</f>
        <v>48.793653184303047</v>
      </c>
      <c r="D1690" s="2">
        <f>MACD!E1690</f>
        <v>2.4444766455421152E-2</v>
      </c>
      <c r="E1690" s="2">
        <f>MACD!F1690</f>
        <v>1.2811803604616057E-2</v>
      </c>
      <c r="F1690" s="2">
        <f>'Moving Avg'!D1690</f>
        <v>0.92799999999999994</v>
      </c>
      <c r="G1690" s="2">
        <f>'Moving Avg'!F1690</f>
        <v>0.95200000000000029</v>
      </c>
      <c r="H1690" s="2">
        <f>'Moving Avg'!G1690</f>
        <v>0.95520000000000027</v>
      </c>
      <c r="I1690" s="2">
        <f>'Moving Avg'!H1690</f>
        <v>0.70184999999999986</v>
      </c>
      <c r="J1690" s="5" t="str">
        <f>OBV!F1690</f>
        <v>BEARISH</v>
      </c>
      <c r="K1690" s="5" t="str">
        <f>OBV!G1690</f>
        <v>STRONG</v>
      </c>
      <c r="L1690" s="5" t="str">
        <f>OBV!H1690</f>
        <v>BEARISH DIVERGENCE</v>
      </c>
      <c r="M1690" s="7">
        <f t="shared" si="260"/>
        <v>25</v>
      </c>
      <c r="N1690" s="7">
        <f t="shared" si="261"/>
        <v>0</v>
      </c>
      <c r="O1690" s="7">
        <f t="shared" si="262"/>
        <v>50</v>
      </c>
      <c r="P1690" s="7">
        <f t="shared" si="263"/>
        <v>33</v>
      </c>
      <c r="Q1690" s="8">
        <f t="shared" si="264"/>
        <v>21.2</v>
      </c>
      <c r="R1690" s="8">
        <f t="shared" si="265"/>
        <v>30.75</v>
      </c>
      <c r="S1690" s="8">
        <f t="shared" si="266"/>
        <v>31.1</v>
      </c>
      <c r="T1690" s="8">
        <f t="shared" si="267"/>
        <v>27</v>
      </c>
      <c r="U1690" s="7">
        <f t="shared" si="268"/>
        <v>27.683333333333337</v>
      </c>
      <c r="V1690" s="7">
        <f t="shared" si="269"/>
        <v>27.512500000000003</v>
      </c>
    </row>
    <row r="1691" spans="1:22" ht="13.5" x14ac:dyDescent="0.25">
      <c r="A1691" s="3">
        <f>RSI!A1691</f>
        <v>44774</v>
      </c>
      <c r="B1691" s="2">
        <f>RSI!B1691</f>
        <v>0.94</v>
      </c>
      <c r="C1691" s="2">
        <f>RSI!I1691</f>
        <v>48.793653184303039</v>
      </c>
      <c r="D1691" s="2">
        <f>MACD!E1691</f>
        <v>2.0351972626175274E-2</v>
      </c>
      <c r="E1691" s="2">
        <f>MACD!F1691</f>
        <v>1.43198374089279E-2</v>
      </c>
      <c r="F1691" s="2">
        <f>'Moving Avg'!D1691</f>
        <v>0.93200000000000005</v>
      </c>
      <c r="G1691" s="2">
        <f>'Moving Avg'!F1691</f>
        <v>0.95100000000000018</v>
      </c>
      <c r="H1691" s="2">
        <f>'Moving Avg'!G1691</f>
        <v>0.95520000000000027</v>
      </c>
      <c r="I1691" s="2">
        <f>'Moving Avg'!H1691</f>
        <v>0.70469999999999966</v>
      </c>
      <c r="J1691" s="5" t="str">
        <f>OBV!F1691</f>
        <v>BEARISH</v>
      </c>
      <c r="K1691" s="5" t="str">
        <f>OBV!G1691</f>
        <v>STRONG</v>
      </c>
      <c r="L1691" s="5" t="str">
        <f>OBV!H1691</f>
        <v>BEARISH DIVERGENCE</v>
      </c>
      <c r="M1691" s="7">
        <f t="shared" si="260"/>
        <v>25</v>
      </c>
      <c r="N1691" s="7">
        <f t="shared" si="261"/>
        <v>0</v>
      </c>
      <c r="O1691" s="7">
        <f t="shared" si="262"/>
        <v>50</v>
      </c>
      <c r="P1691" s="7">
        <f t="shared" si="263"/>
        <v>33</v>
      </c>
      <c r="Q1691" s="8">
        <f t="shared" si="264"/>
        <v>21.2</v>
      </c>
      <c r="R1691" s="8">
        <f t="shared" si="265"/>
        <v>30.75</v>
      </c>
      <c r="S1691" s="8">
        <f t="shared" si="266"/>
        <v>31.1</v>
      </c>
      <c r="T1691" s="8">
        <f t="shared" si="267"/>
        <v>27</v>
      </c>
      <c r="U1691" s="7">
        <f t="shared" si="268"/>
        <v>27.683333333333337</v>
      </c>
      <c r="V1691" s="7">
        <f t="shared" si="269"/>
        <v>27.512500000000003</v>
      </c>
    </row>
    <row r="1692" spans="1:22" ht="13.5" x14ac:dyDescent="0.25">
      <c r="A1692" s="3">
        <f>RSI!A1692</f>
        <v>44775</v>
      </c>
      <c r="B1692" s="2">
        <f>RSI!B1692</f>
        <v>0.93</v>
      </c>
      <c r="C1692" s="2">
        <f>RSI!I1692</f>
        <v>46.127084429663284</v>
      </c>
      <c r="D1692" s="2">
        <f>MACD!E1692</f>
        <v>1.7654177202963584E-2</v>
      </c>
      <c r="E1692" s="2">
        <f>MACD!F1692</f>
        <v>1.4986705367735038E-2</v>
      </c>
      <c r="F1692" s="2">
        <f>'Moving Avg'!D1692</f>
        <v>0.93</v>
      </c>
      <c r="G1692" s="2">
        <f>'Moving Avg'!F1692</f>
        <v>0.94950000000000012</v>
      </c>
      <c r="H1692" s="2">
        <f>'Moving Avg'!G1692</f>
        <v>0.95500000000000029</v>
      </c>
      <c r="I1692" s="2">
        <f>'Moving Avg'!H1692</f>
        <v>0.70744999999999991</v>
      </c>
      <c r="J1692" s="5" t="str">
        <f>OBV!F1692</f>
        <v>BEARISH</v>
      </c>
      <c r="K1692" s="5" t="str">
        <f>OBV!G1692</f>
        <v>STRONG</v>
      </c>
      <c r="L1692" s="5" t="str">
        <f>OBV!H1692</f>
        <v>CONFIRMED BEARISH</v>
      </c>
      <c r="M1692" s="7">
        <f t="shared" si="260"/>
        <v>25</v>
      </c>
      <c r="N1692" s="7">
        <f t="shared" si="261"/>
        <v>0</v>
      </c>
      <c r="O1692" s="7">
        <f t="shared" si="262"/>
        <v>50</v>
      </c>
      <c r="P1692" s="7">
        <f t="shared" si="263"/>
        <v>33</v>
      </c>
      <c r="Q1692" s="8">
        <f t="shared" si="264"/>
        <v>21.2</v>
      </c>
      <c r="R1692" s="8">
        <f t="shared" si="265"/>
        <v>30.75</v>
      </c>
      <c r="S1692" s="8">
        <f t="shared" si="266"/>
        <v>31.1</v>
      </c>
      <c r="T1692" s="8">
        <f t="shared" si="267"/>
        <v>27</v>
      </c>
      <c r="U1692" s="7">
        <f t="shared" si="268"/>
        <v>27.683333333333337</v>
      </c>
      <c r="V1692" s="7">
        <f t="shared" si="269"/>
        <v>27.512500000000003</v>
      </c>
    </row>
    <row r="1693" spans="1:22" ht="13.5" x14ac:dyDescent="0.25">
      <c r="A1693" s="3">
        <f>RSI!A1693</f>
        <v>44776</v>
      </c>
      <c r="B1693" s="2">
        <f>RSI!B1693</f>
        <v>0.92</v>
      </c>
      <c r="C1693" s="2">
        <f>RSI!I1693</f>
        <v>43.563225293020466</v>
      </c>
      <c r="D1693" s="2">
        <f>MACD!E1693</f>
        <v>1.3117110393290998E-2</v>
      </c>
      <c r="E1693" s="2">
        <f>MACD!F1693</f>
        <v>1.461278637284623E-2</v>
      </c>
      <c r="F1693" s="2">
        <f>'Moving Avg'!D1693</f>
        <v>0.93</v>
      </c>
      <c r="G1693" s="2">
        <f>'Moving Avg'!F1693</f>
        <v>0.94550000000000001</v>
      </c>
      <c r="H1693" s="2">
        <f>'Moving Avg'!G1693</f>
        <v>0.95500000000000029</v>
      </c>
      <c r="I1693" s="2">
        <f>'Moving Avg'!H1693</f>
        <v>0.71014999999999984</v>
      </c>
      <c r="J1693" s="5" t="str">
        <f>OBV!F1693</f>
        <v>BEARISH</v>
      </c>
      <c r="K1693" s="5" t="str">
        <f>OBV!G1693</f>
        <v>NEUTRAL</v>
      </c>
      <c r="L1693" s="5" t="str">
        <f>OBV!H1693</f>
        <v>NEUTRAL</v>
      </c>
      <c r="M1693" s="7">
        <f t="shared" si="260"/>
        <v>25</v>
      </c>
      <c r="N1693" s="7">
        <f t="shared" si="261"/>
        <v>45</v>
      </c>
      <c r="O1693" s="7">
        <f t="shared" si="262"/>
        <v>50</v>
      </c>
      <c r="P1693" s="7">
        <f t="shared" si="263"/>
        <v>16.5</v>
      </c>
      <c r="Q1693" s="8">
        <f t="shared" si="264"/>
        <v>34.475000000000001</v>
      </c>
      <c r="R1693" s="8">
        <f t="shared" si="265"/>
        <v>35.625</v>
      </c>
      <c r="S1693" s="8">
        <f t="shared" si="266"/>
        <v>30.425000000000001</v>
      </c>
      <c r="T1693" s="8">
        <f t="shared" si="267"/>
        <v>34.125</v>
      </c>
      <c r="U1693" s="7">
        <f t="shared" si="268"/>
        <v>33.508333333333333</v>
      </c>
      <c r="V1693" s="7">
        <f t="shared" si="269"/>
        <v>33.662499999999994</v>
      </c>
    </row>
    <row r="1694" spans="1:22" ht="13.5" x14ac:dyDescent="0.25">
      <c r="A1694" s="3">
        <f>RSI!A1694</f>
        <v>44777</v>
      </c>
      <c r="B1694" s="2">
        <f>RSI!B1694</f>
        <v>0.92</v>
      </c>
      <c r="C1694" s="2">
        <f>RSI!I1694</f>
        <v>43.563225293020466</v>
      </c>
      <c r="D1694" s="2">
        <f>MACD!E1694</f>
        <v>9.4129456803760947E-3</v>
      </c>
      <c r="E1694" s="2">
        <f>MACD!F1694</f>
        <v>1.3572818234352205E-2</v>
      </c>
      <c r="F1694" s="2">
        <f>'Moving Avg'!D1694</f>
        <v>0.93</v>
      </c>
      <c r="G1694" s="2">
        <f>'Moving Avg'!F1694</f>
        <v>0.94350000000000001</v>
      </c>
      <c r="H1694" s="2">
        <f>'Moving Avg'!G1694</f>
        <v>0.95500000000000029</v>
      </c>
      <c r="I1694" s="2">
        <f>'Moving Avg'!H1694</f>
        <v>0.71279999999999977</v>
      </c>
      <c r="J1694" s="5" t="str">
        <f>OBV!F1694</f>
        <v>BEARISH</v>
      </c>
      <c r="K1694" s="5" t="str">
        <f>OBV!G1694</f>
        <v>NEUTRAL</v>
      </c>
      <c r="L1694" s="5" t="str">
        <f>OBV!H1694</f>
        <v>NEUTRAL</v>
      </c>
      <c r="M1694" s="7">
        <f t="shared" si="260"/>
        <v>25</v>
      </c>
      <c r="N1694" s="7">
        <f t="shared" si="261"/>
        <v>45</v>
      </c>
      <c r="O1694" s="7">
        <f t="shared" si="262"/>
        <v>50</v>
      </c>
      <c r="P1694" s="7">
        <f t="shared" si="263"/>
        <v>16.5</v>
      </c>
      <c r="Q1694" s="8">
        <f t="shared" si="264"/>
        <v>34.475000000000001</v>
      </c>
      <c r="R1694" s="8">
        <f t="shared" si="265"/>
        <v>35.625</v>
      </c>
      <c r="S1694" s="8">
        <f t="shared" si="266"/>
        <v>30.425000000000001</v>
      </c>
      <c r="T1694" s="8">
        <f t="shared" si="267"/>
        <v>34.125</v>
      </c>
      <c r="U1694" s="7">
        <f t="shared" si="268"/>
        <v>33.508333333333333</v>
      </c>
      <c r="V1694" s="7">
        <f t="shared" si="269"/>
        <v>33.662499999999994</v>
      </c>
    </row>
    <row r="1695" spans="1:22" ht="13.5" x14ac:dyDescent="0.25">
      <c r="A1695" s="3">
        <f>RSI!A1695</f>
        <v>44778</v>
      </c>
      <c r="B1695" s="2">
        <f>RSI!B1695</f>
        <v>0.88</v>
      </c>
      <c r="C1695" s="2">
        <f>RSI!I1695</f>
        <v>34.633078285061515</v>
      </c>
      <c r="D1695" s="2">
        <f>MACD!E1695</f>
        <v>9.3665152565209908E-3</v>
      </c>
      <c r="E1695" s="2">
        <f>MACD!F1695</f>
        <v>1.2731557638785963E-2</v>
      </c>
      <c r="F1695" s="2">
        <f>'Moving Avg'!D1695</f>
        <v>0.91799999999999993</v>
      </c>
      <c r="G1695" s="2">
        <f>'Moving Avg'!F1695</f>
        <v>0.9375</v>
      </c>
      <c r="H1695" s="2">
        <f>'Moving Avg'!G1695</f>
        <v>0.95360000000000023</v>
      </c>
      <c r="I1695" s="2">
        <f>'Moving Avg'!H1695</f>
        <v>0.71524999999999961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  <c r="M1695" s="7">
        <f t="shared" si="260"/>
        <v>25</v>
      </c>
      <c r="N1695" s="7">
        <f t="shared" si="261"/>
        <v>45</v>
      </c>
      <c r="O1695" s="7">
        <f t="shared" si="262"/>
        <v>50</v>
      </c>
      <c r="P1695" s="7">
        <f t="shared" si="263"/>
        <v>16.5</v>
      </c>
      <c r="Q1695" s="8">
        <f t="shared" si="264"/>
        <v>34.475000000000001</v>
      </c>
      <c r="R1695" s="8">
        <f t="shared" si="265"/>
        <v>35.625</v>
      </c>
      <c r="S1695" s="8">
        <f t="shared" si="266"/>
        <v>30.425000000000001</v>
      </c>
      <c r="T1695" s="8">
        <f t="shared" si="267"/>
        <v>34.125</v>
      </c>
      <c r="U1695" s="7">
        <f t="shared" si="268"/>
        <v>33.508333333333333</v>
      </c>
      <c r="V1695" s="7">
        <f t="shared" si="269"/>
        <v>33.662499999999994</v>
      </c>
    </row>
    <row r="1696" spans="1:22" ht="13.5" x14ac:dyDescent="0.25">
      <c r="A1696" s="3">
        <f>RSI!A1696</f>
        <v>44781</v>
      </c>
      <c r="B1696" s="2">
        <f>RSI!B1696</f>
        <v>0.88</v>
      </c>
      <c r="C1696" s="2">
        <f>RSI!I1696</f>
        <v>34.633078285061515</v>
      </c>
      <c r="D1696" s="2">
        <f>MACD!E1696</f>
        <v>9.6792376850503015E-3</v>
      </c>
      <c r="E1696" s="2">
        <f>MACD!F1696</f>
        <v>1.2121093648038832E-2</v>
      </c>
      <c r="F1696" s="2">
        <f>'Moving Avg'!D1696</f>
        <v>0.90600000000000003</v>
      </c>
      <c r="G1696" s="2">
        <f>'Moving Avg'!F1696</f>
        <v>0.93149999999999977</v>
      </c>
      <c r="H1696" s="2">
        <f>'Moving Avg'!G1696</f>
        <v>0.95220000000000038</v>
      </c>
      <c r="I1696" s="2">
        <f>'Moving Avg'!H1696</f>
        <v>0.71764999999999957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25</v>
      </c>
      <c r="N1696" s="7">
        <f t="shared" si="261"/>
        <v>45</v>
      </c>
      <c r="O1696" s="7">
        <f t="shared" si="262"/>
        <v>50</v>
      </c>
      <c r="P1696" s="7">
        <f t="shared" si="263"/>
        <v>16.5</v>
      </c>
      <c r="Q1696" s="8">
        <f t="shared" si="264"/>
        <v>34.475000000000001</v>
      </c>
      <c r="R1696" s="8">
        <f t="shared" si="265"/>
        <v>35.625</v>
      </c>
      <c r="S1696" s="8">
        <f t="shared" si="266"/>
        <v>30.425000000000001</v>
      </c>
      <c r="T1696" s="8">
        <f t="shared" si="267"/>
        <v>34.125</v>
      </c>
      <c r="U1696" s="7">
        <f t="shared" si="268"/>
        <v>33.508333333333333</v>
      </c>
      <c r="V1696" s="7">
        <f t="shared" si="269"/>
        <v>33.662499999999994</v>
      </c>
    </row>
    <row r="1697" spans="1:22" ht="13.5" x14ac:dyDescent="0.25">
      <c r="A1697" s="3">
        <f>RSI!A1697</f>
        <v>44782</v>
      </c>
      <c r="B1697" s="2">
        <f>RSI!B1697</f>
        <v>0.88</v>
      </c>
      <c r="C1697" s="2">
        <f>RSI!I1697</f>
        <v>34.633078285061515</v>
      </c>
      <c r="D1697" s="2">
        <f>MACD!E1697</f>
        <v>1.3346706964552757E-2</v>
      </c>
      <c r="E1697" s="2">
        <f>MACD!F1697</f>
        <v>1.2366216311341618E-2</v>
      </c>
      <c r="F1697" s="2">
        <f>'Moving Avg'!D1697</f>
        <v>0.89600000000000013</v>
      </c>
      <c r="G1697" s="2">
        <f>'Moving Avg'!F1697</f>
        <v>0.92749999999999988</v>
      </c>
      <c r="H1697" s="2">
        <f>'Moving Avg'!G1697</f>
        <v>0.95080000000000042</v>
      </c>
      <c r="I1697" s="2">
        <f>'Moving Avg'!H1697</f>
        <v>0.71999999999999953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25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8">
        <f t="shared" si="264"/>
        <v>18.725000000000001</v>
      </c>
      <c r="R1697" s="8">
        <f t="shared" si="265"/>
        <v>26.625</v>
      </c>
      <c r="S1697" s="8">
        <f t="shared" si="266"/>
        <v>23.675000000000001</v>
      </c>
      <c r="T1697" s="8">
        <f t="shared" si="267"/>
        <v>22.875</v>
      </c>
      <c r="U1697" s="7">
        <f t="shared" si="268"/>
        <v>23.008333333333336</v>
      </c>
      <c r="V1697" s="7">
        <f t="shared" si="269"/>
        <v>22.975000000000001</v>
      </c>
    </row>
    <row r="1698" spans="1:22" ht="13.5" x14ac:dyDescent="0.25">
      <c r="A1698" s="3">
        <f>RSI!A1698</f>
        <v>44783</v>
      </c>
      <c r="B1698" s="2">
        <f>RSI!B1698</f>
        <v>0.88</v>
      </c>
      <c r="C1698" s="2">
        <f>RSI!I1698</f>
        <v>34.633078285061515</v>
      </c>
      <c r="D1698" s="2">
        <f>MACD!E1698</f>
        <v>1.3674818713854675E-2</v>
      </c>
      <c r="E1698" s="2">
        <f>MACD!F1698</f>
        <v>1.262793679184423E-2</v>
      </c>
      <c r="F1698" s="2">
        <f>'Moving Avg'!D1698</f>
        <v>0.88800000000000012</v>
      </c>
      <c r="G1698" s="2">
        <f>'Moving Avg'!F1698</f>
        <v>0.92349999999999977</v>
      </c>
      <c r="H1698" s="2">
        <f>'Moving Avg'!G1698</f>
        <v>0.94940000000000058</v>
      </c>
      <c r="I1698" s="2">
        <f>'Moving Avg'!H1698</f>
        <v>0.7222999999999995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  <c r="M1698" s="7">
        <f t="shared" si="260"/>
        <v>25</v>
      </c>
      <c r="N1698" s="7">
        <f t="shared" si="261"/>
        <v>0</v>
      </c>
      <c r="O1698" s="7">
        <f t="shared" si="262"/>
        <v>50</v>
      </c>
      <c r="P1698" s="7">
        <f t="shared" si="263"/>
        <v>16.5</v>
      </c>
      <c r="Q1698" s="8">
        <f t="shared" si="264"/>
        <v>18.725000000000001</v>
      </c>
      <c r="R1698" s="8">
        <f t="shared" si="265"/>
        <v>26.625</v>
      </c>
      <c r="S1698" s="8">
        <f t="shared" si="266"/>
        <v>23.675000000000001</v>
      </c>
      <c r="T1698" s="8">
        <f t="shared" si="267"/>
        <v>22.875</v>
      </c>
      <c r="U1698" s="7">
        <f t="shared" si="268"/>
        <v>23.008333333333336</v>
      </c>
      <c r="V1698" s="7">
        <f t="shared" si="269"/>
        <v>22.975000000000001</v>
      </c>
    </row>
    <row r="1699" spans="1:22" ht="13.5" x14ac:dyDescent="0.25">
      <c r="A1699" s="3">
        <f>RSI!A1699</f>
        <v>44784</v>
      </c>
      <c r="B1699" s="2">
        <f>RSI!B1699</f>
        <v>0.88</v>
      </c>
      <c r="C1699" s="2">
        <f>RSI!I1699</f>
        <v>34.633078285061515</v>
      </c>
      <c r="D1699" s="2">
        <f>MACD!E1699</f>
        <v>1.423188838964573E-2</v>
      </c>
      <c r="E1699" s="2">
        <f>MACD!F1699</f>
        <v>1.294872711140453E-2</v>
      </c>
      <c r="F1699" s="2">
        <f>'Moving Avg'!D1699</f>
        <v>0.88000000000000012</v>
      </c>
      <c r="G1699" s="2">
        <f>'Moving Avg'!F1699</f>
        <v>0.91749999999999987</v>
      </c>
      <c r="H1699" s="2">
        <f>'Moving Avg'!G1699</f>
        <v>0.94720000000000071</v>
      </c>
      <c r="I1699" s="2">
        <f>'Moving Avg'!H1699</f>
        <v>0.72459999999999947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25</v>
      </c>
      <c r="N1699" s="7">
        <f t="shared" si="261"/>
        <v>0</v>
      </c>
      <c r="O1699" s="7">
        <f t="shared" si="262"/>
        <v>50</v>
      </c>
      <c r="P1699" s="7">
        <f t="shared" si="263"/>
        <v>16.5</v>
      </c>
      <c r="Q1699" s="8">
        <f t="shared" si="264"/>
        <v>18.725000000000001</v>
      </c>
      <c r="R1699" s="8">
        <f t="shared" si="265"/>
        <v>26.625</v>
      </c>
      <c r="S1699" s="8">
        <f t="shared" si="266"/>
        <v>23.675000000000001</v>
      </c>
      <c r="T1699" s="8">
        <f t="shared" si="267"/>
        <v>22.875</v>
      </c>
      <c r="U1699" s="7">
        <f t="shared" si="268"/>
        <v>23.008333333333336</v>
      </c>
      <c r="V1699" s="7">
        <f t="shared" si="269"/>
        <v>22.975000000000001</v>
      </c>
    </row>
    <row r="1700" spans="1:22" ht="13.5" x14ac:dyDescent="0.25">
      <c r="A1700" s="3">
        <f>RSI!A1700</f>
        <v>44785</v>
      </c>
      <c r="B1700" s="2">
        <f>RSI!B1700</f>
        <v>0.85</v>
      </c>
      <c r="C1700" s="2">
        <f>RSI!I1700</f>
        <v>28.325046251855085</v>
      </c>
      <c r="D1700" s="2">
        <f>MACD!E1700</f>
        <v>2.0261137983047073E-2</v>
      </c>
      <c r="E1700" s="2">
        <f>MACD!F1700</f>
        <v>1.4411209285733039E-2</v>
      </c>
      <c r="F1700" s="2">
        <f>'Moving Avg'!D1700</f>
        <v>0.874</v>
      </c>
      <c r="G1700" s="2">
        <f>'Moving Avg'!F1700</f>
        <v>0.91200000000000014</v>
      </c>
      <c r="H1700" s="2">
        <f>'Moving Avg'!G1700</f>
        <v>0.94360000000000066</v>
      </c>
      <c r="I1700" s="2">
        <f>'Moving Avg'!H1700</f>
        <v>0.72674999999999945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  <c r="M1700" s="7">
        <f t="shared" si="260"/>
        <v>50</v>
      </c>
      <c r="N1700" s="7">
        <f t="shared" si="261"/>
        <v>0</v>
      </c>
      <c r="O1700" s="7">
        <f t="shared" si="262"/>
        <v>50</v>
      </c>
      <c r="P1700" s="7">
        <f t="shared" si="263"/>
        <v>33</v>
      </c>
      <c r="Q1700" s="8">
        <f t="shared" si="264"/>
        <v>29.95</v>
      </c>
      <c r="R1700" s="8">
        <f t="shared" si="265"/>
        <v>35.75</v>
      </c>
      <c r="S1700" s="8">
        <f t="shared" si="266"/>
        <v>34.85</v>
      </c>
      <c r="T1700" s="8">
        <f t="shared" si="267"/>
        <v>33.25</v>
      </c>
      <c r="U1700" s="7">
        <f t="shared" si="268"/>
        <v>33.516666666666673</v>
      </c>
      <c r="V1700" s="7">
        <f t="shared" si="269"/>
        <v>33.450000000000003</v>
      </c>
    </row>
    <row r="1701" spans="1:22" ht="13.5" x14ac:dyDescent="0.25">
      <c r="A1701" s="3">
        <f>RSI!A1701</f>
        <v>44788</v>
      </c>
      <c r="B1701" s="2">
        <f>RSI!B1701</f>
        <v>0.82</v>
      </c>
      <c r="C1701" s="2">
        <f>RSI!I1701</f>
        <v>23.680186571300652</v>
      </c>
      <c r="D1701" s="2">
        <f>MACD!E1701</f>
        <v>2.800187612052063E-2</v>
      </c>
      <c r="E1701" s="2">
        <f>MACD!F1701</f>
        <v>1.7129342652690557E-2</v>
      </c>
      <c r="F1701" s="2">
        <f>'Moving Avg'!D1701</f>
        <v>0.8620000000000001</v>
      </c>
      <c r="G1701" s="2">
        <f>'Moving Avg'!F1701</f>
        <v>0.90600000000000025</v>
      </c>
      <c r="H1701" s="2">
        <f>'Moving Avg'!G1701</f>
        <v>0.94000000000000061</v>
      </c>
      <c r="I1701" s="2">
        <f>'Moving Avg'!H1701</f>
        <v>0.72874999999999945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  <c r="M1701" s="7">
        <f t="shared" si="260"/>
        <v>50</v>
      </c>
      <c r="N1701" s="7">
        <f t="shared" si="261"/>
        <v>0</v>
      </c>
      <c r="O1701" s="7">
        <f t="shared" si="262"/>
        <v>50</v>
      </c>
      <c r="P1701" s="7">
        <f t="shared" si="263"/>
        <v>33</v>
      </c>
      <c r="Q1701" s="8">
        <f t="shared" si="264"/>
        <v>29.95</v>
      </c>
      <c r="R1701" s="8">
        <f t="shared" si="265"/>
        <v>35.75</v>
      </c>
      <c r="S1701" s="8">
        <f t="shared" si="266"/>
        <v>34.85</v>
      </c>
      <c r="T1701" s="8">
        <f t="shared" si="267"/>
        <v>33.25</v>
      </c>
      <c r="U1701" s="7">
        <f t="shared" si="268"/>
        <v>33.516666666666673</v>
      </c>
      <c r="V1701" s="7">
        <f t="shared" si="269"/>
        <v>33.450000000000003</v>
      </c>
    </row>
    <row r="1702" spans="1:22" ht="13.5" x14ac:dyDescent="0.25">
      <c r="A1702" s="3">
        <f>RSI!A1702</f>
        <v>44789</v>
      </c>
      <c r="B1702" s="2">
        <f>RSI!B1702</f>
        <v>0.85</v>
      </c>
      <c r="C1702" s="2">
        <f>RSI!I1702</f>
        <v>35.135203027130444</v>
      </c>
      <c r="D1702" s="2">
        <f>MACD!E1702</f>
        <v>3.1354284904916985E-2</v>
      </c>
      <c r="E1702" s="2">
        <f>MACD!F1702</f>
        <v>1.9974331103135845E-2</v>
      </c>
      <c r="F1702" s="2">
        <f>'Moving Avg'!D1702</f>
        <v>0.85599999999999987</v>
      </c>
      <c r="G1702" s="2">
        <f>'Moving Avg'!F1702</f>
        <v>0.90150000000000019</v>
      </c>
      <c r="H1702" s="2">
        <f>'Moving Avg'!G1702</f>
        <v>0.93700000000000061</v>
      </c>
      <c r="I1702" s="2">
        <f>'Moving Avg'!H1702</f>
        <v>0.73089999999999933</v>
      </c>
      <c r="J1702" s="5" t="str">
        <f>OBV!F1702</f>
        <v>BULLISH</v>
      </c>
      <c r="K1702" s="5" t="str">
        <f>OBV!G1702</f>
        <v>NEUTRAL</v>
      </c>
      <c r="L1702" s="5" t="str">
        <f>OBV!H1702</f>
        <v>BULLISH DIVERGENCE</v>
      </c>
      <c r="M1702" s="7">
        <f t="shared" si="260"/>
        <v>25</v>
      </c>
      <c r="N1702" s="7">
        <f t="shared" si="261"/>
        <v>0</v>
      </c>
      <c r="O1702" s="7">
        <f t="shared" si="262"/>
        <v>50</v>
      </c>
      <c r="P1702" s="7">
        <f t="shared" si="263"/>
        <v>66.5</v>
      </c>
      <c r="Q1702" s="8">
        <f t="shared" si="264"/>
        <v>26.225000000000001</v>
      </c>
      <c r="R1702" s="8">
        <f t="shared" si="265"/>
        <v>39.125</v>
      </c>
      <c r="S1702" s="8">
        <f t="shared" si="266"/>
        <v>46.174999999999997</v>
      </c>
      <c r="T1702" s="8">
        <f t="shared" si="267"/>
        <v>35.375</v>
      </c>
      <c r="U1702" s="7">
        <f t="shared" si="268"/>
        <v>37.174999999999997</v>
      </c>
      <c r="V1702" s="7">
        <f t="shared" si="269"/>
        <v>36.724999999999994</v>
      </c>
    </row>
    <row r="1703" spans="1:22" ht="13.5" x14ac:dyDescent="0.25">
      <c r="A1703" s="3">
        <f>RSI!A1703</f>
        <v>44790</v>
      </c>
      <c r="B1703" s="2">
        <f>RSI!B1703</f>
        <v>0.85</v>
      </c>
      <c r="C1703" s="2">
        <f>RSI!I1703</f>
        <v>35.135203027130444</v>
      </c>
      <c r="D1703" s="2">
        <f>MACD!E1703</f>
        <v>3.2996721588932298E-2</v>
      </c>
      <c r="E1703" s="2">
        <f>MACD!F1703</f>
        <v>2.2578809200295136E-2</v>
      </c>
      <c r="F1703" s="2">
        <f>'Moving Avg'!D1703</f>
        <v>0.85</v>
      </c>
      <c r="G1703" s="2">
        <f>'Moving Avg'!F1703</f>
        <v>0.89800000000000024</v>
      </c>
      <c r="H1703" s="2">
        <f>'Moving Avg'!G1703</f>
        <v>0.93400000000000061</v>
      </c>
      <c r="I1703" s="2">
        <f>'Moving Avg'!H1703</f>
        <v>0.73299999999999921</v>
      </c>
      <c r="J1703" s="5" t="str">
        <f>OBV!F1703</f>
        <v>BULLISH</v>
      </c>
      <c r="K1703" s="5" t="str">
        <f>OBV!G1703</f>
        <v>NEUTRAL</v>
      </c>
      <c r="L1703" s="5" t="str">
        <f>OBV!H1703</f>
        <v>BULLISH DIVERGENCE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66.5</v>
      </c>
      <c r="Q1703" s="8">
        <f t="shared" si="264"/>
        <v>26.225000000000001</v>
      </c>
      <c r="R1703" s="8">
        <f t="shared" si="265"/>
        <v>39.125</v>
      </c>
      <c r="S1703" s="8">
        <f t="shared" si="266"/>
        <v>46.174999999999997</v>
      </c>
      <c r="T1703" s="8">
        <f t="shared" si="267"/>
        <v>35.375</v>
      </c>
      <c r="U1703" s="7">
        <f t="shared" si="268"/>
        <v>37.174999999999997</v>
      </c>
      <c r="V1703" s="7">
        <f t="shared" si="269"/>
        <v>36.724999999999994</v>
      </c>
    </row>
    <row r="1704" spans="1:22" ht="13.5" x14ac:dyDescent="0.25">
      <c r="A1704" s="3">
        <f>RSI!A1704</f>
        <v>44791</v>
      </c>
      <c r="B1704" s="2">
        <f>RSI!B1704</f>
        <v>0.85</v>
      </c>
      <c r="C1704" s="2">
        <f>RSI!I1704</f>
        <v>35.135203027130444</v>
      </c>
      <c r="D1704" s="2">
        <f>MACD!E1704</f>
        <v>3.4705220739212672E-2</v>
      </c>
      <c r="E1704" s="2">
        <f>MACD!F1704</f>
        <v>2.5004091508078644E-2</v>
      </c>
      <c r="F1704" s="2">
        <f>'Moving Avg'!D1704</f>
        <v>0.84399999999999997</v>
      </c>
      <c r="G1704" s="2">
        <f>'Moving Avg'!F1704</f>
        <v>0.89450000000000041</v>
      </c>
      <c r="H1704" s="2">
        <f>'Moving Avg'!G1704</f>
        <v>0.93140000000000067</v>
      </c>
      <c r="I1704" s="2">
        <f>'Moving Avg'!H1704</f>
        <v>0.7350999999999992</v>
      </c>
      <c r="J1704" s="5" t="str">
        <f>OBV!F1704</f>
        <v>BULLISH</v>
      </c>
      <c r="K1704" s="5" t="str">
        <f>OBV!G1704</f>
        <v>NEUTRAL</v>
      </c>
      <c r="L1704" s="5" t="str">
        <f>OBV!H1704</f>
        <v>BULLISH DIVERGENCE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66.5</v>
      </c>
      <c r="Q1704" s="8">
        <f t="shared" si="264"/>
        <v>26.225000000000001</v>
      </c>
      <c r="R1704" s="8">
        <f t="shared" si="265"/>
        <v>39.125</v>
      </c>
      <c r="S1704" s="8">
        <f t="shared" si="266"/>
        <v>46.174999999999997</v>
      </c>
      <c r="T1704" s="8">
        <f t="shared" si="267"/>
        <v>35.375</v>
      </c>
      <c r="U1704" s="7">
        <f t="shared" si="268"/>
        <v>37.174999999999997</v>
      </c>
      <c r="V1704" s="7">
        <f t="shared" si="269"/>
        <v>36.724999999999994</v>
      </c>
    </row>
    <row r="1705" spans="1:22" ht="13.5" x14ac:dyDescent="0.25">
      <c r="A1705" s="3">
        <f>RSI!A1705</f>
        <v>44792</v>
      </c>
      <c r="B1705" s="2">
        <f>RSI!B1705</f>
        <v>0.84</v>
      </c>
      <c r="C1705" s="2">
        <f>RSI!I1705</f>
        <v>33.068824097494684</v>
      </c>
      <c r="D1705" s="2">
        <f>MACD!E1705</f>
        <v>3.1032902743116653E-2</v>
      </c>
      <c r="E1705" s="2">
        <f>MACD!F1705</f>
        <v>2.6209853755086249E-2</v>
      </c>
      <c r="F1705" s="2">
        <f>'Moving Avg'!D1705</f>
        <v>0.84199999999999997</v>
      </c>
      <c r="G1705" s="2">
        <f>'Moving Avg'!F1705</f>
        <v>0.89050000000000029</v>
      </c>
      <c r="H1705" s="2">
        <f>'Moving Avg'!G1705</f>
        <v>0.92860000000000076</v>
      </c>
      <c r="I1705" s="2">
        <f>'Moving Avg'!H1705</f>
        <v>0.73714999999999931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16.5</v>
      </c>
      <c r="Q1705" s="8">
        <f t="shared" si="264"/>
        <v>18.725000000000001</v>
      </c>
      <c r="R1705" s="8">
        <f t="shared" si="265"/>
        <v>26.625</v>
      </c>
      <c r="S1705" s="8">
        <f t="shared" si="266"/>
        <v>23.675000000000001</v>
      </c>
      <c r="T1705" s="8">
        <f t="shared" si="267"/>
        <v>22.875</v>
      </c>
      <c r="U1705" s="7">
        <f t="shared" si="268"/>
        <v>23.008333333333336</v>
      </c>
      <c r="V1705" s="7">
        <f t="shared" si="269"/>
        <v>22.975000000000001</v>
      </c>
    </row>
    <row r="1706" spans="1:22" ht="13.5" x14ac:dyDescent="0.25">
      <c r="A1706" s="3">
        <f>RSI!A1706</f>
        <v>44795</v>
      </c>
      <c r="B1706" s="2">
        <f>RSI!B1706</f>
        <v>0.84</v>
      </c>
      <c r="C1706" s="2">
        <f>RSI!I1706</f>
        <v>33.068824097494684</v>
      </c>
      <c r="D1706" s="2">
        <f>MACD!E1706</f>
        <v>2.8257919666481612E-2</v>
      </c>
      <c r="E1706" s="2">
        <f>MACD!F1706</f>
        <v>2.6619466937365326E-2</v>
      </c>
      <c r="F1706" s="2">
        <f>'Moving Avg'!D1706</f>
        <v>0.84599999999999986</v>
      </c>
      <c r="G1706" s="2">
        <f>'Moving Avg'!F1706</f>
        <v>0.88650000000000018</v>
      </c>
      <c r="H1706" s="2">
        <f>'Moving Avg'!G1706</f>
        <v>0.92580000000000084</v>
      </c>
      <c r="I1706" s="2">
        <f>'Moving Avg'!H1706</f>
        <v>0.7391999999999993</v>
      </c>
      <c r="J1706" s="5" t="str">
        <f>OBV!F1706</f>
        <v>BEARISH</v>
      </c>
      <c r="K1706" s="5" t="str">
        <f>OBV!G1706</f>
        <v>NEUTRAL</v>
      </c>
      <c r="L1706" s="5" t="str">
        <f>OBV!H1706</f>
        <v>BEARISH DIVERGENCE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16.5</v>
      </c>
      <c r="Q1706" s="8">
        <f t="shared" si="264"/>
        <v>18.725000000000001</v>
      </c>
      <c r="R1706" s="8">
        <f t="shared" si="265"/>
        <v>26.625</v>
      </c>
      <c r="S1706" s="8">
        <f t="shared" si="266"/>
        <v>23.675000000000001</v>
      </c>
      <c r="T1706" s="8">
        <f t="shared" si="267"/>
        <v>22.875</v>
      </c>
      <c r="U1706" s="7">
        <f t="shared" si="268"/>
        <v>23.008333333333336</v>
      </c>
      <c r="V1706" s="7">
        <f t="shared" si="269"/>
        <v>22.975000000000001</v>
      </c>
    </row>
    <row r="1707" spans="1:22" ht="13.5" x14ac:dyDescent="0.25">
      <c r="A1707" s="3">
        <f>RSI!A1707</f>
        <v>44796</v>
      </c>
      <c r="B1707" s="2">
        <f>RSI!B1707</f>
        <v>0.84</v>
      </c>
      <c r="C1707" s="2">
        <f>RSI!I1707</f>
        <v>33.068824097494684</v>
      </c>
      <c r="D1707" s="2">
        <f>MACD!E1707</f>
        <v>2.6217600507676742E-2</v>
      </c>
      <c r="E1707" s="2">
        <f>MACD!F1707</f>
        <v>2.6539093651427609E-2</v>
      </c>
      <c r="F1707" s="2">
        <f>'Moving Avg'!D1707</f>
        <v>0.84399999999999997</v>
      </c>
      <c r="G1707" s="2">
        <f>'Moving Avg'!F1707</f>
        <v>0.88150000000000017</v>
      </c>
      <c r="H1707" s="2">
        <f>'Moving Avg'!G1707</f>
        <v>0.92300000000000093</v>
      </c>
      <c r="I1707" s="2">
        <f>'Moving Avg'!H1707</f>
        <v>0.74124999999999941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  <c r="M1707" s="7">
        <f t="shared" si="260"/>
        <v>25</v>
      </c>
      <c r="N1707" s="7">
        <f t="shared" si="261"/>
        <v>45</v>
      </c>
      <c r="O1707" s="7">
        <f t="shared" si="262"/>
        <v>50</v>
      </c>
      <c r="P1707" s="7">
        <f t="shared" si="263"/>
        <v>16.5</v>
      </c>
      <c r="Q1707" s="8">
        <f t="shared" si="264"/>
        <v>34.475000000000001</v>
      </c>
      <c r="R1707" s="8">
        <f t="shared" si="265"/>
        <v>35.625</v>
      </c>
      <c r="S1707" s="8">
        <f t="shared" si="266"/>
        <v>30.425000000000001</v>
      </c>
      <c r="T1707" s="8">
        <f t="shared" si="267"/>
        <v>34.125</v>
      </c>
      <c r="U1707" s="7">
        <f t="shared" si="268"/>
        <v>33.508333333333333</v>
      </c>
      <c r="V1707" s="7">
        <f t="shared" si="269"/>
        <v>33.662499999999994</v>
      </c>
    </row>
    <row r="1708" spans="1:22" ht="13.5" x14ac:dyDescent="0.25">
      <c r="A1708" s="3">
        <f>RSI!A1708</f>
        <v>44797</v>
      </c>
      <c r="B1708" s="2">
        <f>RSI!B1708</f>
        <v>0.87</v>
      </c>
      <c r="C1708" s="2">
        <f>RSI!I1708</f>
        <v>45.154793221051435</v>
      </c>
      <c r="D1708" s="2">
        <f>MACD!E1708</f>
        <v>2.2553902015647997E-2</v>
      </c>
      <c r="E1708" s="2">
        <f>MACD!F1708</f>
        <v>2.5742055324271686E-2</v>
      </c>
      <c r="F1708" s="2">
        <f>'Moving Avg'!D1708</f>
        <v>0.84799999999999986</v>
      </c>
      <c r="G1708" s="2">
        <f>'Moving Avg'!F1708</f>
        <v>0.87900000000000011</v>
      </c>
      <c r="H1708" s="2">
        <f>'Moving Avg'!G1708</f>
        <v>0.92080000000000095</v>
      </c>
      <c r="I1708" s="2">
        <f>'Moving Avg'!H1708</f>
        <v>0.74339999999999951</v>
      </c>
      <c r="J1708" s="5" t="str">
        <f>OBV!F1708</f>
        <v>BEARISH</v>
      </c>
      <c r="K1708" s="5" t="str">
        <f>OBV!G1708</f>
        <v>NEUTRAL</v>
      </c>
      <c r="L1708" s="5" t="str">
        <f>OBV!H1708</f>
        <v>BEARISH DIVERGENCE</v>
      </c>
      <c r="M1708" s="7">
        <f t="shared" si="260"/>
        <v>25</v>
      </c>
      <c r="N1708" s="7">
        <f t="shared" si="261"/>
        <v>45</v>
      </c>
      <c r="O1708" s="7">
        <f t="shared" si="262"/>
        <v>50</v>
      </c>
      <c r="P1708" s="7">
        <f t="shared" si="263"/>
        <v>16.5</v>
      </c>
      <c r="Q1708" s="8">
        <f t="shared" si="264"/>
        <v>34.475000000000001</v>
      </c>
      <c r="R1708" s="8">
        <f t="shared" si="265"/>
        <v>35.625</v>
      </c>
      <c r="S1708" s="8">
        <f t="shared" si="266"/>
        <v>30.425000000000001</v>
      </c>
      <c r="T1708" s="8">
        <f t="shared" si="267"/>
        <v>34.125</v>
      </c>
      <c r="U1708" s="7">
        <f t="shared" si="268"/>
        <v>33.508333333333333</v>
      </c>
      <c r="V1708" s="7">
        <f t="shared" si="269"/>
        <v>33.662499999999994</v>
      </c>
    </row>
    <row r="1709" spans="1:22" ht="13.5" x14ac:dyDescent="0.25">
      <c r="A1709" s="3">
        <f>RSI!A1709</f>
        <v>44798</v>
      </c>
      <c r="B1709" s="2">
        <f>RSI!B1709</f>
        <v>0.87</v>
      </c>
      <c r="C1709" s="2">
        <f>RSI!I1709</f>
        <v>45.154793221051435</v>
      </c>
      <c r="D1709" s="2">
        <f>MACD!E1709</f>
        <v>1.9540418558751993E-2</v>
      </c>
      <c r="E1709" s="2">
        <f>MACD!F1709</f>
        <v>2.4501727971167748E-2</v>
      </c>
      <c r="F1709" s="2">
        <f>'Moving Avg'!D1709</f>
        <v>0.85199999999999998</v>
      </c>
      <c r="G1709" s="2">
        <f>'Moving Avg'!F1709</f>
        <v>0.87650000000000006</v>
      </c>
      <c r="H1709" s="2">
        <f>'Moving Avg'!G1709</f>
        <v>0.91860000000000086</v>
      </c>
      <c r="I1709" s="2">
        <f>'Moving Avg'!H1709</f>
        <v>0.7454999999999995</v>
      </c>
      <c r="J1709" s="5" t="str">
        <f>OBV!F1709</f>
        <v>BEARISH</v>
      </c>
      <c r="K1709" s="5" t="str">
        <f>OBV!G1709</f>
        <v>NEUTRAL</v>
      </c>
      <c r="L1709" s="5" t="str">
        <f>OBV!H1709</f>
        <v>BEARISH DIVERGENCE</v>
      </c>
      <c r="M1709" s="7">
        <f t="shared" si="260"/>
        <v>25</v>
      </c>
      <c r="N1709" s="7">
        <f t="shared" si="261"/>
        <v>45</v>
      </c>
      <c r="O1709" s="7">
        <f t="shared" si="262"/>
        <v>50</v>
      </c>
      <c r="P1709" s="7">
        <f t="shared" si="263"/>
        <v>16.5</v>
      </c>
      <c r="Q1709" s="8">
        <f t="shared" si="264"/>
        <v>34.475000000000001</v>
      </c>
      <c r="R1709" s="8">
        <f t="shared" si="265"/>
        <v>35.625</v>
      </c>
      <c r="S1709" s="8">
        <f t="shared" si="266"/>
        <v>30.425000000000001</v>
      </c>
      <c r="T1709" s="8">
        <f t="shared" si="267"/>
        <v>34.125</v>
      </c>
      <c r="U1709" s="7">
        <f t="shared" si="268"/>
        <v>33.508333333333333</v>
      </c>
      <c r="V1709" s="7">
        <f t="shared" si="269"/>
        <v>33.662499999999994</v>
      </c>
    </row>
    <row r="1710" spans="1:22" ht="13.5" x14ac:dyDescent="0.25">
      <c r="A1710" s="3">
        <f>RSI!A1710</f>
        <v>44799</v>
      </c>
      <c r="B1710" s="2">
        <f>RSI!B1710</f>
        <v>0.84</v>
      </c>
      <c r="C1710" s="2">
        <f>RSI!I1710</f>
        <v>37.335844407526523</v>
      </c>
      <c r="D1710" s="2">
        <f>MACD!E1710</f>
        <v>1.4677542134588384E-2</v>
      </c>
      <c r="E1710" s="2">
        <f>MACD!F1710</f>
        <v>2.2536890803851878E-2</v>
      </c>
      <c r="F1710" s="2">
        <f>'Moving Avg'!D1710</f>
        <v>0.85199999999999998</v>
      </c>
      <c r="G1710" s="2">
        <f>'Moving Avg'!F1710</f>
        <v>0.87149999999999983</v>
      </c>
      <c r="H1710" s="2">
        <f>'Moving Avg'!G1710</f>
        <v>0.91580000000000095</v>
      </c>
      <c r="I1710" s="2">
        <f>'Moving Avg'!H1710</f>
        <v>0.74744999999999961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  <c r="M1710" s="7">
        <f t="shared" si="260"/>
        <v>25</v>
      </c>
      <c r="N1710" s="7">
        <f t="shared" si="261"/>
        <v>45</v>
      </c>
      <c r="O1710" s="7">
        <f t="shared" si="262"/>
        <v>50</v>
      </c>
      <c r="P1710" s="7">
        <f t="shared" si="263"/>
        <v>33</v>
      </c>
      <c r="Q1710" s="8">
        <f t="shared" si="264"/>
        <v>36.950000000000003</v>
      </c>
      <c r="R1710" s="8">
        <f t="shared" si="265"/>
        <v>39.75</v>
      </c>
      <c r="S1710" s="8">
        <f t="shared" si="266"/>
        <v>37.85</v>
      </c>
      <c r="T1710" s="8">
        <f t="shared" si="267"/>
        <v>38.25</v>
      </c>
      <c r="U1710" s="7">
        <f t="shared" si="268"/>
        <v>38.183333333333337</v>
      </c>
      <c r="V1710" s="7">
        <f t="shared" si="269"/>
        <v>38.200000000000003</v>
      </c>
    </row>
    <row r="1711" spans="1:22" ht="13.5" x14ac:dyDescent="0.25">
      <c r="A1711" s="3">
        <f>RSI!A1711</f>
        <v>44802</v>
      </c>
      <c r="B1711" s="2">
        <f>RSI!B1711</f>
        <v>0.84</v>
      </c>
      <c r="C1711" s="2">
        <f>RSI!I1711</f>
        <v>37.335844407526523</v>
      </c>
      <c r="D1711" s="2">
        <f>MACD!E1711</f>
        <v>6.1989062793652572E-3</v>
      </c>
      <c r="E1711" s="2">
        <f>MACD!F1711</f>
        <v>1.9269293898954553E-2</v>
      </c>
      <c r="F1711" s="2">
        <f>'Moving Avg'!D1711</f>
        <v>0.85199999999999998</v>
      </c>
      <c r="G1711" s="2">
        <f>'Moving Avg'!F1711</f>
        <v>0.86649999999999994</v>
      </c>
      <c r="H1711" s="2">
        <f>'Moving Avg'!G1711</f>
        <v>0.91300000000000092</v>
      </c>
      <c r="I1711" s="2">
        <f>'Moving Avg'!H1711</f>
        <v>0.74939999999999973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  <c r="M1711" s="7">
        <f t="shared" si="260"/>
        <v>25</v>
      </c>
      <c r="N1711" s="7">
        <f t="shared" si="261"/>
        <v>45</v>
      </c>
      <c r="O1711" s="7">
        <f t="shared" si="262"/>
        <v>50</v>
      </c>
      <c r="P1711" s="7">
        <f t="shared" si="263"/>
        <v>33</v>
      </c>
      <c r="Q1711" s="8">
        <f t="shared" si="264"/>
        <v>36.950000000000003</v>
      </c>
      <c r="R1711" s="8">
        <f t="shared" si="265"/>
        <v>39.75</v>
      </c>
      <c r="S1711" s="8">
        <f t="shared" si="266"/>
        <v>37.85</v>
      </c>
      <c r="T1711" s="8">
        <f t="shared" si="267"/>
        <v>38.25</v>
      </c>
      <c r="U1711" s="7">
        <f t="shared" si="268"/>
        <v>38.183333333333337</v>
      </c>
      <c r="V1711" s="7">
        <f t="shared" si="269"/>
        <v>38.200000000000003</v>
      </c>
    </row>
    <row r="1712" spans="1:22" ht="13.5" x14ac:dyDescent="0.25">
      <c r="A1712" s="3">
        <f>RSI!A1712</f>
        <v>44803</v>
      </c>
      <c r="B1712" s="2">
        <f>RSI!B1712</f>
        <v>0.84</v>
      </c>
      <c r="C1712" s="2">
        <f>RSI!I1712</f>
        <v>37.335844407526523</v>
      </c>
      <c r="D1712" s="2">
        <f>MACD!E1712</f>
        <v>3.8729219907503998E-3</v>
      </c>
      <c r="E1712" s="2">
        <f>MACD!F1712</f>
        <v>1.6190019517313723E-2</v>
      </c>
      <c r="F1712" s="2">
        <f>'Moving Avg'!D1712</f>
        <v>0.85199999999999998</v>
      </c>
      <c r="G1712" s="2">
        <f>'Moving Avg'!F1712</f>
        <v>0.86199999999999988</v>
      </c>
      <c r="H1712" s="2">
        <f>'Moving Avg'!G1712</f>
        <v>0.91100000000000092</v>
      </c>
      <c r="I1712" s="2">
        <f>'Moving Avg'!H1712</f>
        <v>0.75129999999999963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45</v>
      </c>
      <c r="O1712" s="7">
        <f t="shared" si="262"/>
        <v>50</v>
      </c>
      <c r="P1712" s="7">
        <f t="shared" si="263"/>
        <v>33</v>
      </c>
      <c r="Q1712" s="8">
        <f t="shared" si="264"/>
        <v>36.950000000000003</v>
      </c>
      <c r="R1712" s="8">
        <f t="shared" si="265"/>
        <v>39.75</v>
      </c>
      <c r="S1712" s="8">
        <f t="shared" si="266"/>
        <v>37.85</v>
      </c>
      <c r="T1712" s="8">
        <f t="shared" si="267"/>
        <v>38.25</v>
      </c>
      <c r="U1712" s="7">
        <f t="shared" si="268"/>
        <v>38.183333333333337</v>
      </c>
      <c r="V1712" s="7">
        <f t="shared" si="269"/>
        <v>38.200000000000003</v>
      </c>
    </row>
    <row r="1713" spans="1:22" ht="13.5" x14ac:dyDescent="0.25">
      <c r="A1713" s="3">
        <f>RSI!A1713</f>
        <v>44804</v>
      </c>
      <c r="B1713" s="2">
        <f>RSI!B1713</f>
        <v>0.84</v>
      </c>
      <c r="C1713" s="2">
        <f>RSI!I1713</f>
        <v>37.335844407526523</v>
      </c>
      <c r="D1713" s="2">
        <f>MACD!E1713</f>
        <v>2.1203938786931165E-3</v>
      </c>
      <c r="E1713" s="2">
        <f>MACD!F1713</f>
        <v>1.3376094389589603E-2</v>
      </c>
      <c r="F1713" s="2">
        <f>'Moving Avg'!D1713</f>
        <v>0.84599999999999986</v>
      </c>
      <c r="G1713" s="2">
        <f>'Moving Avg'!F1713</f>
        <v>0.85799999999999987</v>
      </c>
      <c r="H1713" s="2">
        <f>'Moving Avg'!G1713</f>
        <v>0.90940000000000099</v>
      </c>
      <c r="I1713" s="2">
        <f>'Moving Avg'!H1713</f>
        <v>0.75314999999999965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  <c r="M1713" s="7">
        <f t="shared" si="260"/>
        <v>25</v>
      </c>
      <c r="N1713" s="7">
        <f t="shared" si="261"/>
        <v>45</v>
      </c>
      <c r="O1713" s="7">
        <f t="shared" si="262"/>
        <v>50</v>
      </c>
      <c r="P1713" s="7">
        <f t="shared" si="263"/>
        <v>33</v>
      </c>
      <c r="Q1713" s="8">
        <f t="shared" si="264"/>
        <v>36.950000000000003</v>
      </c>
      <c r="R1713" s="8">
        <f t="shared" si="265"/>
        <v>39.75</v>
      </c>
      <c r="S1713" s="8">
        <f t="shared" si="266"/>
        <v>37.85</v>
      </c>
      <c r="T1713" s="8">
        <f t="shared" si="267"/>
        <v>38.25</v>
      </c>
      <c r="U1713" s="7">
        <f t="shared" si="268"/>
        <v>38.183333333333337</v>
      </c>
      <c r="V1713" s="7">
        <f t="shared" si="269"/>
        <v>38.200000000000003</v>
      </c>
    </row>
    <row r="1714" spans="1:22" ht="13.5" x14ac:dyDescent="0.25">
      <c r="A1714" s="3">
        <f>RSI!A1714</f>
        <v>44805</v>
      </c>
      <c r="B1714" s="2">
        <f>RSI!B1714</f>
        <v>0.82</v>
      </c>
      <c r="C1714" s="2">
        <f>RSI!I1714</f>
        <v>32.31780724814621</v>
      </c>
      <c r="D1714" s="2">
        <f>MACD!E1714</f>
        <v>2.3186081056717489E-3</v>
      </c>
      <c r="E1714" s="2">
        <f>MACD!F1714</f>
        <v>1.1164597132806032E-2</v>
      </c>
      <c r="F1714" s="2">
        <f>'Moving Avg'!D1714</f>
        <v>0.83599999999999997</v>
      </c>
      <c r="G1714" s="2">
        <f>'Moving Avg'!F1714</f>
        <v>0.85299999999999998</v>
      </c>
      <c r="H1714" s="2">
        <f>'Moving Avg'!G1714</f>
        <v>0.90720000000000089</v>
      </c>
      <c r="I1714" s="2">
        <f>'Moving Avg'!H1714</f>
        <v>0.75489999999999968</v>
      </c>
      <c r="J1714" s="5" t="str">
        <f>OBV!F1714</f>
        <v>BEARISH</v>
      </c>
      <c r="K1714" s="5" t="str">
        <f>OBV!G1714</f>
        <v>STRONG</v>
      </c>
      <c r="L1714" s="5" t="str">
        <f>OBV!H1714</f>
        <v>CONFIRMED BEARISH</v>
      </c>
      <c r="M1714" s="7">
        <f t="shared" si="260"/>
        <v>25</v>
      </c>
      <c r="N1714" s="7">
        <f t="shared" si="261"/>
        <v>45</v>
      </c>
      <c r="O1714" s="7">
        <f t="shared" si="262"/>
        <v>50</v>
      </c>
      <c r="P1714" s="7">
        <f t="shared" si="263"/>
        <v>33</v>
      </c>
      <c r="Q1714" s="8">
        <f t="shared" si="264"/>
        <v>36.950000000000003</v>
      </c>
      <c r="R1714" s="8">
        <f t="shared" si="265"/>
        <v>39.75</v>
      </c>
      <c r="S1714" s="8">
        <f t="shared" si="266"/>
        <v>37.85</v>
      </c>
      <c r="T1714" s="8">
        <f t="shared" si="267"/>
        <v>38.25</v>
      </c>
      <c r="U1714" s="7">
        <f t="shared" si="268"/>
        <v>38.183333333333337</v>
      </c>
      <c r="V1714" s="7">
        <f t="shared" si="269"/>
        <v>38.200000000000003</v>
      </c>
    </row>
    <row r="1715" spans="1:22" ht="13.5" x14ac:dyDescent="0.25">
      <c r="A1715" s="3">
        <f>RSI!A1715</f>
        <v>44806</v>
      </c>
      <c r="B1715" s="2">
        <f>RSI!B1715</f>
        <v>0.82</v>
      </c>
      <c r="C1715" s="2">
        <f>RSI!I1715</f>
        <v>32.317807248146224</v>
      </c>
      <c r="D1715" s="2">
        <f>MACD!E1715</f>
        <v>1.2509000714735485E-3</v>
      </c>
      <c r="E1715" s="2">
        <f>MACD!F1715</f>
        <v>9.1818577205395359E-3</v>
      </c>
      <c r="F1715" s="2">
        <f>'Moving Avg'!D1715</f>
        <v>0.83200000000000007</v>
      </c>
      <c r="G1715" s="2">
        <f>'Moving Avg'!F1715</f>
        <v>0.84999999999999987</v>
      </c>
      <c r="H1715" s="2">
        <f>'Moving Avg'!G1715</f>
        <v>0.90500000000000069</v>
      </c>
      <c r="I1715" s="2">
        <f>'Moving Avg'!H1715</f>
        <v>0.7566499999999996</v>
      </c>
      <c r="J1715" s="5" t="str">
        <f>OBV!F1715</f>
        <v>BEARISH</v>
      </c>
      <c r="K1715" s="5" t="str">
        <f>OBV!G1715</f>
        <v>STRONG</v>
      </c>
      <c r="L1715" s="5" t="str">
        <f>OBV!H1715</f>
        <v>CONFIRMED BEARISH</v>
      </c>
      <c r="M1715" s="7">
        <f t="shared" si="260"/>
        <v>25</v>
      </c>
      <c r="N1715" s="7">
        <f t="shared" si="261"/>
        <v>45</v>
      </c>
      <c r="O1715" s="7">
        <f t="shared" si="262"/>
        <v>50</v>
      </c>
      <c r="P1715" s="7">
        <f t="shared" si="263"/>
        <v>33</v>
      </c>
      <c r="Q1715" s="8">
        <f t="shared" si="264"/>
        <v>36.950000000000003</v>
      </c>
      <c r="R1715" s="8">
        <f t="shared" si="265"/>
        <v>39.75</v>
      </c>
      <c r="S1715" s="8">
        <f t="shared" si="266"/>
        <v>37.85</v>
      </c>
      <c r="T1715" s="8">
        <f t="shared" si="267"/>
        <v>38.25</v>
      </c>
      <c r="U1715" s="7">
        <f t="shared" si="268"/>
        <v>38.183333333333337</v>
      </c>
      <c r="V1715" s="7">
        <f t="shared" si="269"/>
        <v>38.200000000000003</v>
      </c>
    </row>
    <row r="1716" spans="1:22" ht="13.5" x14ac:dyDescent="0.25">
      <c r="A1716" s="3">
        <f>RSI!A1716</f>
        <v>44809</v>
      </c>
      <c r="B1716" s="2">
        <f>RSI!B1716</f>
        <v>0.82</v>
      </c>
      <c r="C1716" s="2">
        <f>RSI!I1716</f>
        <v>32.317807248146224</v>
      </c>
      <c r="D1716" s="2">
        <f>MACD!E1716</f>
        <v>6.2804163930707535E-4</v>
      </c>
      <c r="E1716" s="2">
        <f>MACD!F1716</f>
        <v>7.4710945042930441E-3</v>
      </c>
      <c r="F1716" s="2">
        <f>'Moving Avg'!D1716</f>
        <v>0.82799999999999996</v>
      </c>
      <c r="G1716" s="2">
        <f>'Moving Avg'!F1716</f>
        <v>0.84699999999999986</v>
      </c>
      <c r="H1716" s="2">
        <f>'Moving Avg'!G1716</f>
        <v>0.90280000000000071</v>
      </c>
      <c r="I1716" s="2">
        <f>'Moving Avg'!H1716</f>
        <v>0.75839999999999963</v>
      </c>
      <c r="J1716" s="5" t="str">
        <f>OBV!F1716</f>
        <v>BEARISH</v>
      </c>
      <c r="K1716" s="5" t="str">
        <f>OBV!G1716</f>
        <v>STRONG</v>
      </c>
      <c r="L1716" s="5" t="str">
        <f>OBV!H1716</f>
        <v>CONFIRMED BEARISH</v>
      </c>
      <c r="M1716" s="7">
        <f t="shared" si="260"/>
        <v>25</v>
      </c>
      <c r="N1716" s="7">
        <f t="shared" si="261"/>
        <v>45</v>
      </c>
      <c r="O1716" s="7">
        <f t="shared" si="262"/>
        <v>50</v>
      </c>
      <c r="P1716" s="7">
        <f t="shared" si="263"/>
        <v>33</v>
      </c>
      <c r="Q1716" s="8">
        <f t="shared" si="264"/>
        <v>36.950000000000003</v>
      </c>
      <c r="R1716" s="8">
        <f t="shared" si="265"/>
        <v>39.75</v>
      </c>
      <c r="S1716" s="8">
        <f t="shared" si="266"/>
        <v>37.85</v>
      </c>
      <c r="T1716" s="8">
        <f t="shared" si="267"/>
        <v>38.25</v>
      </c>
      <c r="U1716" s="7">
        <f t="shared" si="268"/>
        <v>38.183333333333337</v>
      </c>
      <c r="V1716" s="7">
        <f t="shared" si="269"/>
        <v>38.200000000000003</v>
      </c>
    </row>
    <row r="1717" spans="1:22" ht="13.5" x14ac:dyDescent="0.25">
      <c r="A1717" s="3">
        <f>RSI!A1717</f>
        <v>44810</v>
      </c>
      <c r="B1717" s="2">
        <f>RSI!B1717</f>
        <v>0.83</v>
      </c>
      <c r="C1717" s="2">
        <f>RSI!I1717</f>
        <v>37.558684560962938</v>
      </c>
      <c r="D1717" s="2">
        <f>MACD!E1717</f>
        <v>-3.7993054132823278E-4</v>
      </c>
      <c r="E1717" s="2">
        <f>MACD!F1717</f>
        <v>5.9008894951687891E-3</v>
      </c>
      <c r="F1717" s="2">
        <f>'Moving Avg'!D1717</f>
        <v>0.82599999999999996</v>
      </c>
      <c r="G1717" s="2">
        <f>'Moving Avg'!F1717</f>
        <v>0.8444999999999997</v>
      </c>
      <c r="H1717" s="2">
        <f>'Moving Avg'!G1717</f>
        <v>0.90080000000000071</v>
      </c>
      <c r="I1717" s="2">
        <f>'Moving Avg'!H1717</f>
        <v>0.76024999999999976</v>
      </c>
      <c r="J1717" s="5" t="str">
        <f>OBV!F1717</f>
        <v>BEARISH</v>
      </c>
      <c r="K1717" s="5" t="str">
        <f>OBV!G1717</f>
        <v>STRONG</v>
      </c>
      <c r="L1717" s="5" t="str">
        <f>OBV!H1717</f>
        <v>CONFIRMED BEARISH</v>
      </c>
      <c r="M1717" s="7">
        <f t="shared" si="260"/>
        <v>25</v>
      </c>
      <c r="N1717" s="7">
        <f t="shared" si="261"/>
        <v>45</v>
      </c>
      <c r="O1717" s="7">
        <f t="shared" si="262"/>
        <v>50</v>
      </c>
      <c r="P1717" s="7">
        <f t="shared" si="263"/>
        <v>33</v>
      </c>
      <c r="Q1717" s="8">
        <f t="shared" si="264"/>
        <v>36.950000000000003</v>
      </c>
      <c r="R1717" s="8">
        <f t="shared" si="265"/>
        <v>39.75</v>
      </c>
      <c r="S1717" s="8">
        <f t="shared" si="266"/>
        <v>37.85</v>
      </c>
      <c r="T1717" s="8">
        <f t="shared" si="267"/>
        <v>38.25</v>
      </c>
      <c r="U1717" s="7">
        <f t="shared" si="268"/>
        <v>38.183333333333337</v>
      </c>
      <c r="V1717" s="7">
        <f t="shared" si="269"/>
        <v>38.200000000000003</v>
      </c>
    </row>
    <row r="1718" spans="1:22" ht="13.5" x14ac:dyDescent="0.25">
      <c r="A1718" s="3">
        <f>RSI!A1718</f>
        <v>44811</v>
      </c>
      <c r="B1718" s="2">
        <f>RSI!B1718</f>
        <v>0.86</v>
      </c>
      <c r="C1718" s="2">
        <f>RSI!I1718</f>
        <v>50.053746835399956</v>
      </c>
      <c r="D1718" s="2">
        <f>MACD!E1718</f>
        <v>1.3417998646279017E-3</v>
      </c>
      <c r="E1718" s="2">
        <f>MACD!F1718</f>
        <v>4.9890715690606123E-3</v>
      </c>
      <c r="F1718" s="2">
        <f>'Moving Avg'!D1718</f>
        <v>0.83000000000000007</v>
      </c>
      <c r="G1718" s="2">
        <f>'Moving Avg'!F1718</f>
        <v>0.84349999999999992</v>
      </c>
      <c r="H1718" s="2">
        <f>'Moving Avg'!G1718</f>
        <v>0.89960000000000062</v>
      </c>
      <c r="I1718" s="2">
        <f>'Moving Avg'!H1718</f>
        <v>0.76224999999999976</v>
      </c>
      <c r="J1718" s="5" t="str">
        <f>OBV!F1718</f>
        <v>BEARISH</v>
      </c>
      <c r="K1718" s="5" t="str">
        <f>OBV!G1718</f>
        <v>STRONG</v>
      </c>
      <c r="L1718" s="5" t="str">
        <f>OBV!H1718</f>
        <v>BEARISH DIVERGENCE</v>
      </c>
      <c r="M1718" s="7">
        <f t="shared" si="260"/>
        <v>25</v>
      </c>
      <c r="N1718" s="7">
        <f t="shared" si="261"/>
        <v>45</v>
      </c>
      <c r="O1718" s="7">
        <f t="shared" si="262"/>
        <v>50</v>
      </c>
      <c r="P1718" s="7">
        <f t="shared" si="263"/>
        <v>33</v>
      </c>
      <c r="Q1718" s="8">
        <f t="shared" si="264"/>
        <v>36.950000000000003</v>
      </c>
      <c r="R1718" s="8">
        <f t="shared" si="265"/>
        <v>39.75</v>
      </c>
      <c r="S1718" s="8">
        <f t="shared" si="266"/>
        <v>37.85</v>
      </c>
      <c r="T1718" s="8">
        <f t="shared" si="267"/>
        <v>38.25</v>
      </c>
      <c r="U1718" s="7">
        <f t="shared" si="268"/>
        <v>38.183333333333337</v>
      </c>
      <c r="V1718" s="7">
        <f t="shared" si="269"/>
        <v>38.200000000000003</v>
      </c>
    </row>
    <row r="1719" spans="1:22" ht="13.5" x14ac:dyDescent="0.25">
      <c r="A1719" s="3">
        <f>RSI!A1719</f>
        <v>44812</v>
      </c>
      <c r="B1719" s="2">
        <f>RSI!B1719</f>
        <v>0.86</v>
      </c>
      <c r="C1719" s="2">
        <f>RSI!I1719</f>
        <v>50.053746835399956</v>
      </c>
      <c r="D1719" s="2">
        <f>MACD!E1719</f>
        <v>2.7894028907801127E-3</v>
      </c>
      <c r="E1719" s="2">
        <f>MACD!F1719</f>
        <v>4.549137833404512E-3</v>
      </c>
      <c r="F1719" s="2">
        <f>'Moving Avg'!D1719</f>
        <v>0.83799999999999986</v>
      </c>
      <c r="G1719" s="2">
        <f>'Moving Avg'!F1719</f>
        <v>0.84249999999999992</v>
      </c>
      <c r="H1719" s="2">
        <f>'Moving Avg'!G1719</f>
        <v>0.89840000000000042</v>
      </c>
      <c r="I1719" s="2">
        <f>'Moving Avg'!H1719</f>
        <v>0.76424999999999998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  <c r="M1719" s="7">
        <f t="shared" si="260"/>
        <v>25</v>
      </c>
      <c r="N1719" s="7">
        <f t="shared" si="261"/>
        <v>45</v>
      </c>
      <c r="O1719" s="7">
        <f t="shared" si="262"/>
        <v>50</v>
      </c>
      <c r="P1719" s="7">
        <f t="shared" si="263"/>
        <v>83.5</v>
      </c>
      <c r="Q1719" s="8">
        <f t="shared" si="264"/>
        <v>44.524999999999999</v>
      </c>
      <c r="R1719" s="8">
        <f t="shared" si="265"/>
        <v>52.375</v>
      </c>
      <c r="S1719" s="8">
        <f t="shared" si="266"/>
        <v>60.575000000000003</v>
      </c>
      <c r="T1719" s="8">
        <f t="shared" si="267"/>
        <v>50.875</v>
      </c>
      <c r="U1719" s="7">
        <f t="shared" si="268"/>
        <v>52.491666666666674</v>
      </c>
      <c r="V1719" s="7">
        <f t="shared" si="269"/>
        <v>52.087500000000006</v>
      </c>
    </row>
    <row r="1720" spans="1:22" ht="13.5" x14ac:dyDescent="0.25">
      <c r="A1720" s="3">
        <f>RSI!A1720</f>
        <v>44813</v>
      </c>
      <c r="B1720" s="2">
        <f>RSI!B1720</f>
        <v>0.86</v>
      </c>
      <c r="C1720" s="2">
        <f>RSI!I1720</f>
        <v>50.053746835399963</v>
      </c>
      <c r="D1720" s="2">
        <f>MACD!E1720</f>
        <v>-6.0964776269922805E-4</v>
      </c>
      <c r="E1720" s="2">
        <f>MACD!F1720</f>
        <v>3.5173807141837643E-3</v>
      </c>
      <c r="F1720" s="2">
        <f>'Moving Avg'!D1720</f>
        <v>0.84599999999999986</v>
      </c>
      <c r="G1720" s="2">
        <f>'Moving Avg'!F1720</f>
        <v>0.84299999999999997</v>
      </c>
      <c r="H1720" s="2">
        <f>'Moving Avg'!G1720</f>
        <v>0.89720000000000055</v>
      </c>
      <c r="I1720" s="2">
        <f>'Moving Avg'!H1720</f>
        <v>0.76624999999999999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  <c r="M1720" s="7">
        <f t="shared" si="260"/>
        <v>25</v>
      </c>
      <c r="N1720" s="7">
        <f t="shared" si="261"/>
        <v>45</v>
      </c>
      <c r="O1720" s="7">
        <f t="shared" si="262"/>
        <v>50</v>
      </c>
      <c r="P1720" s="7">
        <f t="shared" si="263"/>
        <v>83.5</v>
      </c>
      <c r="Q1720" s="8">
        <f t="shared" si="264"/>
        <v>44.524999999999999</v>
      </c>
      <c r="R1720" s="8">
        <f t="shared" si="265"/>
        <v>52.375</v>
      </c>
      <c r="S1720" s="8">
        <f t="shared" si="266"/>
        <v>60.575000000000003</v>
      </c>
      <c r="T1720" s="8">
        <f t="shared" si="267"/>
        <v>50.875</v>
      </c>
      <c r="U1720" s="7">
        <f t="shared" si="268"/>
        <v>52.491666666666674</v>
      </c>
      <c r="V1720" s="7">
        <f t="shared" si="269"/>
        <v>52.087500000000006</v>
      </c>
    </row>
    <row r="1721" spans="1:22" ht="13.5" x14ac:dyDescent="0.25">
      <c r="A1721" s="3">
        <f>RSI!A1721</f>
        <v>44816</v>
      </c>
      <c r="B1721" s="2">
        <f>RSI!B1721</f>
        <v>0.83</v>
      </c>
      <c r="C1721" s="2">
        <f>RSI!I1721</f>
        <v>40.04520234890127</v>
      </c>
      <c r="D1721" s="2">
        <f>MACD!E1721</f>
        <v>-1.2714720893545195E-3</v>
      </c>
      <c r="E1721" s="2">
        <f>MACD!F1721</f>
        <v>2.5596101534761076E-3</v>
      </c>
      <c r="F1721" s="2">
        <f>'Moving Avg'!D1721</f>
        <v>0.84799999999999986</v>
      </c>
      <c r="G1721" s="2">
        <f>'Moving Avg'!F1721</f>
        <v>0.84349999999999992</v>
      </c>
      <c r="H1721" s="2">
        <f>'Moving Avg'!G1721</f>
        <v>0.89460000000000039</v>
      </c>
      <c r="I1721" s="2">
        <f>'Moving Avg'!H1721</f>
        <v>0.7681</v>
      </c>
      <c r="J1721" s="5" t="str">
        <f>OBV!F1721</f>
        <v>BEARISH</v>
      </c>
      <c r="K1721" s="5" t="str">
        <f>OBV!G1721</f>
        <v>NEUTRAL</v>
      </c>
      <c r="L1721" s="5" t="str">
        <f>OBV!H1721</f>
        <v>BEARISH DIVERGENCE</v>
      </c>
      <c r="M1721" s="7">
        <f t="shared" si="260"/>
        <v>25</v>
      </c>
      <c r="N1721" s="7">
        <f t="shared" si="261"/>
        <v>45</v>
      </c>
      <c r="O1721" s="7">
        <f t="shared" si="262"/>
        <v>50</v>
      </c>
      <c r="P1721" s="7">
        <f t="shared" si="263"/>
        <v>16.5</v>
      </c>
      <c r="Q1721" s="8">
        <f t="shared" si="264"/>
        <v>34.475000000000001</v>
      </c>
      <c r="R1721" s="8">
        <f t="shared" si="265"/>
        <v>35.625</v>
      </c>
      <c r="S1721" s="8">
        <f t="shared" si="266"/>
        <v>30.425000000000001</v>
      </c>
      <c r="T1721" s="8">
        <f t="shared" si="267"/>
        <v>34.125</v>
      </c>
      <c r="U1721" s="7">
        <f t="shared" si="268"/>
        <v>33.508333333333333</v>
      </c>
      <c r="V1721" s="7">
        <f t="shared" si="269"/>
        <v>33.662499999999994</v>
      </c>
    </row>
    <row r="1722" spans="1:22" ht="13.5" x14ac:dyDescent="0.25">
      <c r="A1722" s="3">
        <f>RSI!A1722</f>
        <v>44817</v>
      </c>
      <c r="B1722" s="2">
        <f>RSI!B1722</f>
        <v>0.83</v>
      </c>
      <c r="C1722" s="2">
        <f>RSI!I1722</f>
        <v>40.04520234890127</v>
      </c>
      <c r="D1722" s="2">
        <f>MACD!E1722</f>
        <v>-1.6615455978240545E-3</v>
      </c>
      <c r="E1722" s="2">
        <f>MACD!F1722</f>
        <v>1.7153790032160754E-3</v>
      </c>
      <c r="F1722" s="2">
        <f>'Moving Avg'!D1722</f>
        <v>0.84800000000000009</v>
      </c>
      <c r="G1722" s="2">
        <f>'Moving Avg'!F1722</f>
        <v>0.84249999999999992</v>
      </c>
      <c r="H1722" s="2">
        <f>'Moving Avg'!G1722</f>
        <v>0.89200000000000013</v>
      </c>
      <c r="I1722" s="2">
        <f>'Moving Avg'!H1722</f>
        <v>0.76995000000000002</v>
      </c>
      <c r="J1722" s="5" t="str">
        <f>OBV!F1722</f>
        <v>BEARISH</v>
      </c>
      <c r="K1722" s="5" t="str">
        <f>OBV!G1722</f>
        <v>NEUTRAL</v>
      </c>
      <c r="L1722" s="5" t="str">
        <f>OBV!H1722</f>
        <v>NEUTRAL</v>
      </c>
      <c r="M1722" s="7">
        <f t="shared" si="260"/>
        <v>25</v>
      </c>
      <c r="N1722" s="7">
        <f t="shared" si="261"/>
        <v>45</v>
      </c>
      <c r="O1722" s="7">
        <f t="shared" si="262"/>
        <v>50</v>
      </c>
      <c r="P1722" s="7">
        <f t="shared" si="263"/>
        <v>16.5</v>
      </c>
      <c r="Q1722" s="8">
        <f t="shared" si="264"/>
        <v>34.475000000000001</v>
      </c>
      <c r="R1722" s="8">
        <f t="shared" si="265"/>
        <v>35.625</v>
      </c>
      <c r="S1722" s="8">
        <f t="shared" si="266"/>
        <v>30.425000000000001</v>
      </c>
      <c r="T1722" s="8">
        <f t="shared" si="267"/>
        <v>34.125</v>
      </c>
      <c r="U1722" s="7">
        <f t="shared" si="268"/>
        <v>33.508333333333333</v>
      </c>
      <c r="V1722" s="7">
        <f t="shared" si="269"/>
        <v>33.662499999999994</v>
      </c>
    </row>
    <row r="1723" spans="1:22" ht="13.5" x14ac:dyDescent="0.25">
      <c r="A1723" s="3">
        <f>RSI!A1723</f>
        <v>44818</v>
      </c>
      <c r="B1723" s="2">
        <f>RSI!B1723</f>
        <v>0.83</v>
      </c>
      <c r="C1723" s="2">
        <f>RSI!I1723</f>
        <v>40.04520234890127</v>
      </c>
      <c r="D1723" s="2">
        <f>MACD!E1723</f>
        <v>-1.8342636389574452E-3</v>
      </c>
      <c r="E1723" s="2">
        <f>MACD!F1723</f>
        <v>1.0054504747813715E-3</v>
      </c>
      <c r="F1723" s="2">
        <f>'Moving Avg'!D1723</f>
        <v>0.84199999999999997</v>
      </c>
      <c r="G1723" s="2">
        <f>'Moving Avg'!F1723</f>
        <v>0.84149999999999991</v>
      </c>
      <c r="H1723" s="2">
        <f>'Moving Avg'!G1723</f>
        <v>0.88860000000000017</v>
      </c>
      <c r="I1723" s="2">
        <f>'Moving Avg'!H1723</f>
        <v>0.77190000000000014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  <c r="M1723" s="7">
        <f t="shared" si="260"/>
        <v>25</v>
      </c>
      <c r="N1723" s="7">
        <f t="shared" si="261"/>
        <v>45</v>
      </c>
      <c r="O1723" s="7">
        <f t="shared" si="262"/>
        <v>50</v>
      </c>
      <c r="P1723" s="7">
        <f t="shared" si="263"/>
        <v>16.5</v>
      </c>
      <c r="Q1723" s="8">
        <f t="shared" si="264"/>
        <v>34.475000000000001</v>
      </c>
      <c r="R1723" s="8">
        <f t="shared" si="265"/>
        <v>35.625</v>
      </c>
      <c r="S1723" s="8">
        <f t="shared" si="266"/>
        <v>30.425000000000001</v>
      </c>
      <c r="T1723" s="8">
        <f t="shared" si="267"/>
        <v>34.125</v>
      </c>
      <c r="U1723" s="7">
        <f t="shared" si="268"/>
        <v>33.508333333333333</v>
      </c>
      <c r="V1723" s="7">
        <f t="shared" si="269"/>
        <v>33.662499999999994</v>
      </c>
    </row>
    <row r="1724" spans="1:22" ht="13.5" x14ac:dyDescent="0.25">
      <c r="A1724" s="3">
        <f>RSI!A1724</f>
        <v>44819</v>
      </c>
      <c r="B1724" s="2">
        <f>RSI!B1724</f>
        <v>0.83</v>
      </c>
      <c r="C1724" s="2">
        <f>RSI!I1724</f>
        <v>40.04520234890127</v>
      </c>
      <c r="D1724" s="2">
        <f>MACD!E1724</f>
        <v>-4.9116437151849324E-3</v>
      </c>
      <c r="E1724" s="2">
        <f>MACD!F1724</f>
        <v>-1.779683632118893E-4</v>
      </c>
      <c r="F1724" s="2">
        <f>'Moving Avg'!D1724</f>
        <v>0.83599999999999997</v>
      </c>
      <c r="G1724" s="2">
        <f>'Moving Avg'!F1724</f>
        <v>0.84049999999999991</v>
      </c>
      <c r="H1724" s="2">
        <f>'Moving Avg'!G1724</f>
        <v>0.88600000000000012</v>
      </c>
      <c r="I1724" s="2">
        <f>'Moving Avg'!H1724</f>
        <v>0.77390000000000025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  <c r="M1724" s="7">
        <f t="shared" si="260"/>
        <v>25</v>
      </c>
      <c r="N1724" s="7">
        <f t="shared" si="261"/>
        <v>45</v>
      </c>
      <c r="O1724" s="7">
        <f t="shared" si="262"/>
        <v>50</v>
      </c>
      <c r="P1724" s="7">
        <f t="shared" si="263"/>
        <v>16.5</v>
      </c>
      <c r="Q1724" s="8">
        <f t="shared" si="264"/>
        <v>34.475000000000001</v>
      </c>
      <c r="R1724" s="8">
        <f t="shared" si="265"/>
        <v>35.625</v>
      </c>
      <c r="S1724" s="8">
        <f t="shared" si="266"/>
        <v>30.425000000000001</v>
      </c>
      <c r="T1724" s="8">
        <f t="shared" si="267"/>
        <v>34.125</v>
      </c>
      <c r="U1724" s="7">
        <f t="shared" si="268"/>
        <v>33.508333333333333</v>
      </c>
      <c r="V1724" s="7">
        <f t="shared" si="269"/>
        <v>33.662499999999994</v>
      </c>
    </row>
    <row r="1725" spans="1:22" ht="13.5" x14ac:dyDescent="0.25">
      <c r="A1725" s="3">
        <f>RSI!A1725</f>
        <v>44820</v>
      </c>
      <c r="B1725" s="2">
        <f>RSI!B1725</f>
        <v>0.83</v>
      </c>
      <c r="C1725" s="2">
        <f>RSI!I1725</f>
        <v>40.04520234890127</v>
      </c>
      <c r="D1725" s="2">
        <f>MACD!E1725</f>
        <v>-7.3806834476687344E-3</v>
      </c>
      <c r="E1725" s="2">
        <f>MACD!F1725</f>
        <v>-1.6185113801032585E-3</v>
      </c>
      <c r="F1725" s="2">
        <f>'Moving Avg'!D1725</f>
        <v>0.82999999999999985</v>
      </c>
      <c r="G1725" s="2">
        <f>'Moving Avg'!F1725</f>
        <v>0.83999999999999986</v>
      </c>
      <c r="H1725" s="2">
        <f>'Moving Avg'!G1725</f>
        <v>0.88260000000000005</v>
      </c>
      <c r="I1725" s="2">
        <f>'Moving Avg'!H1725</f>
        <v>0.77590000000000037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45</v>
      </c>
      <c r="O1725" s="7">
        <f t="shared" si="262"/>
        <v>50</v>
      </c>
      <c r="P1725" s="7">
        <f t="shared" si="263"/>
        <v>16.5</v>
      </c>
      <c r="Q1725" s="8">
        <f t="shared" si="264"/>
        <v>34.475000000000001</v>
      </c>
      <c r="R1725" s="8">
        <f t="shared" si="265"/>
        <v>35.625</v>
      </c>
      <c r="S1725" s="8">
        <f t="shared" si="266"/>
        <v>30.425000000000001</v>
      </c>
      <c r="T1725" s="8">
        <f t="shared" si="267"/>
        <v>34.125</v>
      </c>
      <c r="U1725" s="7">
        <f t="shared" si="268"/>
        <v>33.508333333333333</v>
      </c>
      <c r="V1725" s="7">
        <f t="shared" si="269"/>
        <v>33.662499999999994</v>
      </c>
    </row>
    <row r="1726" spans="1:22" ht="13.5" x14ac:dyDescent="0.25">
      <c r="A1726" s="3">
        <f>RSI!A1726</f>
        <v>44823</v>
      </c>
      <c r="B1726" s="2">
        <f>RSI!B1726</f>
        <v>0.83</v>
      </c>
      <c r="C1726" s="2">
        <f>RSI!I1726</f>
        <v>40.04520234890127</v>
      </c>
      <c r="D1726" s="2">
        <f>MACD!E1726</f>
        <v>-9.3449660477894492E-3</v>
      </c>
      <c r="E1726" s="2">
        <f>MACD!F1726</f>
        <v>-3.1638023136404967E-3</v>
      </c>
      <c r="F1726" s="2">
        <f>'Moving Avg'!D1726</f>
        <v>0.82999999999999985</v>
      </c>
      <c r="G1726" s="2">
        <f>'Moving Avg'!F1726</f>
        <v>0.83949999999999991</v>
      </c>
      <c r="H1726" s="2">
        <f>'Moving Avg'!G1726</f>
        <v>0.87919999999999987</v>
      </c>
      <c r="I1726" s="2">
        <f>'Moving Avg'!H1726</f>
        <v>0.77790000000000048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  <c r="M1726" s="7">
        <f t="shared" si="260"/>
        <v>25</v>
      </c>
      <c r="N1726" s="7">
        <f t="shared" si="261"/>
        <v>45</v>
      </c>
      <c r="O1726" s="7">
        <f t="shared" si="262"/>
        <v>50</v>
      </c>
      <c r="P1726" s="7">
        <f t="shared" si="263"/>
        <v>33</v>
      </c>
      <c r="Q1726" s="8">
        <f t="shared" si="264"/>
        <v>36.950000000000003</v>
      </c>
      <c r="R1726" s="8">
        <f t="shared" si="265"/>
        <v>39.75</v>
      </c>
      <c r="S1726" s="8">
        <f t="shared" si="266"/>
        <v>37.85</v>
      </c>
      <c r="T1726" s="8">
        <f t="shared" si="267"/>
        <v>38.25</v>
      </c>
      <c r="U1726" s="7">
        <f t="shared" si="268"/>
        <v>38.183333333333337</v>
      </c>
      <c r="V1726" s="7">
        <f t="shared" si="269"/>
        <v>38.200000000000003</v>
      </c>
    </row>
    <row r="1727" spans="1:22" ht="13.5" x14ac:dyDescent="0.25">
      <c r="A1727" s="3">
        <f>RSI!A1727</f>
        <v>44824</v>
      </c>
      <c r="B1727" s="2">
        <f>RSI!B1727</f>
        <v>0.83</v>
      </c>
      <c r="C1727" s="2">
        <f>RSI!I1727</f>
        <v>40.04520234890127</v>
      </c>
      <c r="D1727" s="2">
        <f>MACD!E1727</f>
        <v>-9.3529371328096023E-3</v>
      </c>
      <c r="E1727" s="2">
        <f>MACD!F1727</f>
        <v>-4.4016292774743176E-3</v>
      </c>
      <c r="F1727" s="2">
        <f>'Moving Avg'!D1727</f>
        <v>0.82999999999999985</v>
      </c>
      <c r="G1727" s="2">
        <f>'Moving Avg'!F1727</f>
        <v>0.83899999999999986</v>
      </c>
      <c r="H1727" s="2">
        <f>'Moving Avg'!G1727</f>
        <v>0.87659999999999982</v>
      </c>
      <c r="I1727" s="2">
        <f>'Moving Avg'!H1727</f>
        <v>0.77990000000000048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  <c r="M1727" s="7">
        <f t="shared" si="260"/>
        <v>25</v>
      </c>
      <c r="N1727" s="7">
        <f t="shared" si="261"/>
        <v>45</v>
      </c>
      <c r="O1727" s="7">
        <f t="shared" si="262"/>
        <v>50</v>
      </c>
      <c r="P1727" s="7">
        <f t="shared" si="263"/>
        <v>33</v>
      </c>
      <c r="Q1727" s="8">
        <f t="shared" si="264"/>
        <v>36.950000000000003</v>
      </c>
      <c r="R1727" s="8">
        <f t="shared" si="265"/>
        <v>39.75</v>
      </c>
      <c r="S1727" s="8">
        <f t="shared" si="266"/>
        <v>37.85</v>
      </c>
      <c r="T1727" s="8">
        <f t="shared" si="267"/>
        <v>38.25</v>
      </c>
      <c r="U1727" s="7">
        <f t="shared" si="268"/>
        <v>38.183333333333337</v>
      </c>
      <c r="V1727" s="7">
        <f t="shared" si="269"/>
        <v>38.200000000000003</v>
      </c>
    </row>
    <row r="1728" spans="1:22" ht="13.5" x14ac:dyDescent="0.25">
      <c r="A1728" s="3">
        <f>RSI!A1728</f>
        <v>44825</v>
      </c>
      <c r="B1728" s="2">
        <f>RSI!B1728</f>
        <v>0.83</v>
      </c>
      <c r="C1728" s="2">
        <f>RSI!I1728</f>
        <v>40.04520234890127</v>
      </c>
      <c r="D1728" s="2">
        <f>MACD!E1728</f>
        <v>-4.6372114913544316E-3</v>
      </c>
      <c r="E1728" s="2">
        <f>MACD!F1728</f>
        <v>-4.4487457202503407E-3</v>
      </c>
      <c r="F1728" s="2">
        <f>'Moving Avg'!D1728</f>
        <v>0.82999999999999985</v>
      </c>
      <c r="G1728" s="2">
        <f>'Moving Avg'!F1728</f>
        <v>0.83699999999999997</v>
      </c>
      <c r="H1728" s="2">
        <f>'Moving Avg'!G1728</f>
        <v>0.87399999999999967</v>
      </c>
      <c r="I1728" s="2">
        <f>'Moving Avg'!H1728</f>
        <v>0.78190000000000071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  <c r="M1728" s="7">
        <f t="shared" si="260"/>
        <v>25</v>
      </c>
      <c r="N1728" s="7">
        <f t="shared" si="261"/>
        <v>45</v>
      </c>
      <c r="O1728" s="7">
        <f t="shared" si="262"/>
        <v>50</v>
      </c>
      <c r="P1728" s="7">
        <f t="shared" si="263"/>
        <v>33</v>
      </c>
      <c r="Q1728" s="8">
        <f t="shared" si="264"/>
        <v>36.950000000000003</v>
      </c>
      <c r="R1728" s="8">
        <f t="shared" si="265"/>
        <v>39.75</v>
      </c>
      <c r="S1728" s="8">
        <f t="shared" si="266"/>
        <v>37.85</v>
      </c>
      <c r="T1728" s="8">
        <f t="shared" si="267"/>
        <v>38.25</v>
      </c>
      <c r="U1728" s="7">
        <f t="shared" si="268"/>
        <v>38.183333333333337</v>
      </c>
      <c r="V1728" s="7">
        <f t="shared" si="269"/>
        <v>38.200000000000003</v>
      </c>
    </row>
    <row r="1729" spans="1:22" ht="13.5" x14ac:dyDescent="0.25">
      <c r="A1729" s="3">
        <f>RSI!A1729</f>
        <v>44826</v>
      </c>
      <c r="B1729" s="2">
        <f>RSI!B1729</f>
        <v>0.83</v>
      </c>
      <c r="C1729" s="2">
        <f>RSI!I1729</f>
        <v>40.04520234890127</v>
      </c>
      <c r="D1729" s="2">
        <f>MACD!E1729</f>
        <v>-5.4782859287705321E-4</v>
      </c>
      <c r="E1729" s="2">
        <f>MACD!F1729</f>
        <v>-3.6685622947756837E-3</v>
      </c>
      <c r="F1729" s="2">
        <f>'Moving Avg'!D1729</f>
        <v>0.82999999999999985</v>
      </c>
      <c r="G1729" s="2">
        <f>'Moving Avg'!F1729</f>
        <v>0.83499999999999996</v>
      </c>
      <c r="H1729" s="2">
        <f>'Moving Avg'!G1729</f>
        <v>0.87059999999999971</v>
      </c>
      <c r="I1729" s="2">
        <f>'Moving Avg'!H1729</f>
        <v>0.78390000000000071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33</v>
      </c>
      <c r="Q1729" s="8">
        <f t="shared" si="264"/>
        <v>21.2</v>
      </c>
      <c r="R1729" s="8">
        <f t="shared" si="265"/>
        <v>30.75</v>
      </c>
      <c r="S1729" s="8">
        <f t="shared" si="266"/>
        <v>31.1</v>
      </c>
      <c r="T1729" s="8">
        <f t="shared" si="267"/>
        <v>27</v>
      </c>
      <c r="U1729" s="7">
        <f t="shared" si="268"/>
        <v>27.683333333333337</v>
      </c>
      <c r="V1729" s="7">
        <f t="shared" si="269"/>
        <v>27.512500000000003</v>
      </c>
    </row>
    <row r="1730" spans="1:22" ht="13.5" x14ac:dyDescent="0.25">
      <c r="A1730" s="3">
        <f>RSI!A1730</f>
        <v>44827</v>
      </c>
      <c r="B1730" s="2">
        <f>RSI!B1730</f>
        <v>0.83</v>
      </c>
      <c r="C1730" s="2">
        <f>RSI!I1730</f>
        <v>40.04520234890127</v>
      </c>
      <c r="D1730" s="2">
        <f>MACD!E1730</f>
        <v>3.0042272802077719E-3</v>
      </c>
      <c r="E1730" s="2">
        <f>MACD!F1730</f>
        <v>-2.3340043797789927E-3</v>
      </c>
      <c r="F1730" s="2">
        <f>'Moving Avg'!D1730</f>
        <v>0.82999999999999985</v>
      </c>
      <c r="G1730" s="2">
        <f>'Moving Avg'!F1730</f>
        <v>0.83450000000000002</v>
      </c>
      <c r="H1730" s="2">
        <f>'Moving Avg'!G1730</f>
        <v>0.86799999999999988</v>
      </c>
      <c r="I1730" s="2">
        <f>'Moving Avg'!H1730</f>
        <v>0.78590000000000071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21.2</v>
      </c>
      <c r="R1730" s="8">
        <f t="shared" si="265"/>
        <v>30.75</v>
      </c>
      <c r="S1730" s="8">
        <f t="shared" si="266"/>
        <v>31.1</v>
      </c>
      <c r="T1730" s="8">
        <f t="shared" si="267"/>
        <v>27</v>
      </c>
      <c r="U1730" s="7">
        <f t="shared" si="268"/>
        <v>27.683333333333337</v>
      </c>
      <c r="V1730" s="7">
        <f t="shared" si="269"/>
        <v>27.512500000000003</v>
      </c>
    </row>
    <row r="1731" spans="1:22" ht="13.5" x14ac:dyDescent="0.25">
      <c r="A1731" s="3">
        <f>RSI!A1731</f>
        <v>44830</v>
      </c>
      <c r="B1731" s="2">
        <f>RSI!B1731</f>
        <v>0.83</v>
      </c>
      <c r="C1731" s="2">
        <f>RSI!I1731</f>
        <v>40.04520234890127</v>
      </c>
      <c r="D1731" s="2">
        <f>MACD!E1731</f>
        <v>1.4794365564968492E-3</v>
      </c>
      <c r="E1731" s="2">
        <f>MACD!F1731</f>
        <v>-1.5713161925238245E-3</v>
      </c>
      <c r="F1731" s="2">
        <f>'Moving Avg'!D1731</f>
        <v>0.82999999999999985</v>
      </c>
      <c r="G1731" s="2">
        <f>'Moving Avg'!F1731</f>
        <v>0.83399999999999996</v>
      </c>
      <c r="H1731" s="2">
        <f>'Moving Avg'!G1731</f>
        <v>0.86579999999999979</v>
      </c>
      <c r="I1731" s="2">
        <f>'Moving Avg'!H1731</f>
        <v>0.78790000000000093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33</v>
      </c>
      <c r="Q1731" s="8">
        <f t="shared" ref="Q1731:Q1794" si="274">0.35*M1731+N1731*0.35+O1731*0.15+P1731*0.15</f>
        <v>21.2</v>
      </c>
      <c r="R1731" s="8">
        <f t="shared" ref="R1731:R1794" si="275">M1731*0.2+N1731*0.2+O1731*0.35+P1731*0.25</f>
        <v>30.75</v>
      </c>
      <c r="S1731" s="8">
        <f t="shared" ref="S1731:S1794" si="276">M1731*0.15+N1731*0.15+O1731*0.25+P1731*0.45</f>
        <v>31.1</v>
      </c>
      <c r="T1731" s="8">
        <f t="shared" ref="T1731:T1794" si="277">0.25*SUM(M1731:P1731)</f>
        <v>27</v>
      </c>
      <c r="U1731" s="7">
        <f t="shared" ref="U1731:U1794" si="278">SUM(Q1731:S1731)/3</f>
        <v>27.683333333333337</v>
      </c>
      <c r="V1731" s="7">
        <f t="shared" ref="V1731:V1794" si="279">SUM(Q1731:T1731)/4</f>
        <v>27.512500000000003</v>
      </c>
    </row>
    <row r="1732" spans="1:22" ht="13.5" x14ac:dyDescent="0.25">
      <c r="A1732" s="3">
        <f>RSI!A1732</f>
        <v>44831</v>
      </c>
      <c r="B1732" s="2">
        <f>RSI!B1732</f>
        <v>0.83</v>
      </c>
      <c r="C1732" s="2">
        <f>RSI!I1732</f>
        <v>40.04520234890127</v>
      </c>
      <c r="D1732" s="2">
        <f>MACD!E1732</f>
        <v>2.6794027374332785E-4</v>
      </c>
      <c r="E1732" s="2">
        <f>MACD!F1732</f>
        <v>-1.2034648992703943E-3</v>
      </c>
      <c r="F1732" s="2">
        <f>'Moving Avg'!D1732</f>
        <v>0.82999999999999985</v>
      </c>
      <c r="G1732" s="2">
        <f>'Moving Avg'!F1732</f>
        <v>0.83350000000000013</v>
      </c>
      <c r="H1732" s="2">
        <f>'Moving Avg'!G1732</f>
        <v>0.8635999999999997</v>
      </c>
      <c r="I1732" s="2">
        <f>'Moving Avg'!H1732</f>
        <v>0.78985000000000094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33</v>
      </c>
      <c r="Q1732" s="8">
        <f t="shared" si="274"/>
        <v>21.2</v>
      </c>
      <c r="R1732" s="8">
        <f t="shared" si="275"/>
        <v>30.75</v>
      </c>
      <c r="S1732" s="8">
        <f t="shared" si="276"/>
        <v>31.1</v>
      </c>
      <c r="T1732" s="8">
        <f t="shared" si="277"/>
        <v>27</v>
      </c>
      <c r="U1732" s="7">
        <f t="shared" si="278"/>
        <v>27.683333333333337</v>
      </c>
      <c r="V1732" s="7">
        <f t="shared" si="279"/>
        <v>27.512500000000003</v>
      </c>
    </row>
    <row r="1733" spans="1:22" ht="13.5" x14ac:dyDescent="0.25">
      <c r="A1733" s="3">
        <f>RSI!A1733</f>
        <v>44832</v>
      </c>
      <c r="B1733" s="2">
        <f>RSI!B1733</f>
        <v>0.83</v>
      </c>
      <c r="C1733" s="2">
        <f>RSI!I1733</f>
        <v>40.04520234890127</v>
      </c>
      <c r="D1733" s="2">
        <f>MACD!E1733</f>
        <v>-6.8429117597801348E-4</v>
      </c>
      <c r="E1733" s="2">
        <f>MACD!F1733</f>
        <v>-1.0996301546119182E-3</v>
      </c>
      <c r="F1733" s="2">
        <f>'Moving Avg'!D1733</f>
        <v>0.82999999999999985</v>
      </c>
      <c r="G1733" s="2">
        <f>'Moving Avg'!F1733</f>
        <v>0.83299999999999996</v>
      </c>
      <c r="H1733" s="2">
        <f>'Moving Avg'!G1733</f>
        <v>0.86179999999999968</v>
      </c>
      <c r="I1733" s="2">
        <f>'Moving Avg'!H1733</f>
        <v>0.79175000000000095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33</v>
      </c>
      <c r="Q1733" s="8">
        <f t="shared" si="274"/>
        <v>21.2</v>
      </c>
      <c r="R1733" s="8">
        <f t="shared" si="275"/>
        <v>30.75</v>
      </c>
      <c r="S1733" s="8">
        <f t="shared" si="276"/>
        <v>31.1</v>
      </c>
      <c r="T1733" s="8">
        <f t="shared" si="277"/>
        <v>27</v>
      </c>
      <c r="U1733" s="7">
        <f t="shared" si="278"/>
        <v>27.683333333333337</v>
      </c>
      <c r="V1733" s="7">
        <f t="shared" si="279"/>
        <v>27.512500000000003</v>
      </c>
    </row>
    <row r="1734" spans="1:22" ht="13.5" x14ac:dyDescent="0.25">
      <c r="A1734" s="3">
        <f>RSI!A1734</f>
        <v>44833</v>
      </c>
      <c r="B1734" s="2">
        <f>RSI!B1734</f>
        <v>0.83</v>
      </c>
      <c r="C1734" s="2">
        <f>RSI!I1734</f>
        <v>40.04520234890127</v>
      </c>
      <c r="D1734" s="2">
        <f>MACD!E1734</f>
        <v>-1.4225432670590399E-3</v>
      </c>
      <c r="E1734" s="2">
        <f>MACD!F1734</f>
        <v>-1.1642127771013424E-3</v>
      </c>
      <c r="F1734" s="2">
        <f>'Moving Avg'!D1734</f>
        <v>0.82999999999999985</v>
      </c>
      <c r="G1734" s="2">
        <f>'Moving Avg'!F1734</f>
        <v>0.83349999999999991</v>
      </c>
      <c r="H1734" s="2">
        <f>'Moving Avg'!G1734</f>
        <v>0.85999999999999976</v>
      </c>
      <c r="I1734" s="2">
        <f>'Moving Avg'!H1734</f>
        <v>0.79370000000000107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  <c r="M1734" s="7">
        <f t="shared" si="270"/>
        <v>25</v>
      </c>
      <c r="N1734" s="7">
        <f t="shared" si="271"/>
        <v>45</v>
      </c>
      <c r="O1734" s="7">
        <f t="shared" si="272"/>
        <v>50</v>
      </c>
      <c r="P1734" s="7">
        <f t="shared" si="273"/>
        <v>33</v>
      </c>
      <c r="Q1734" s="8">
        <f t="shared" si="274"/>
        <v>36.950000000000003</v>
      </c>
      <c r="R1734" s="8">
        <f t="shared" si="275"/>
        <v>39.75</v>
      </c>
      <c r="S1734" s="8">
        <f t="shared" si="276"/>
        <v>37.85</v>
      </c>
      <c r="T1734" s="8">
        <f t="shared" si="277"/>
        <v>38.25</v>
      </c>
      <c r="U1734" s="7">
        <f t="shared" si="278"/>
        <v>38.183333333333337</v>
      </c>
      <c r="V1734" s="7">
        <f t="shared" si="279"/>
        <v>38.200000000000003</v>
      </c>
    </row>
    <row r="1735" spans="1:22" ht="13.5" x14ac:dyDescent="0.25">
      <c r="A1735" s="3">
        <f>RSI!A1735</f>
        <v>44834</v>
      </c>
      <c r="B1735" s="2">
        <f>RSI!B1735</f>
        <v>0.86</v>
      </c>
      <c r="C1735" s="2">
        <f>RSI!I1735</f>
        <v>61.673395632425944</v>
      </c>
      <c r="D1735" s="2">
        <f>MACD!E1735</f>
        <v>-4.2069568054609041E-3</v>
      </c>
      <c r="E1735" s="2">
        <f>MACD!F1735</f>
        <v>-1.7727615827732549E-3</v>
      </c>
      <c r="F1735" s="2">
        <f>'Moving Avg'!D1735</f>
        <v>0.83599999999999997</v>
      </c>
      <c r="G1735" s="2">
        <f>'Moving Avg'!F1735</f>
        <v>0.83550000000000002</v>
      </c>
      <c r="H1735" s="2">
        <f>'Moving Avg'!G1735</f>
        <v>0.85879999999999967</v>
      </c>
      <c r="I1735" s="2">
        <f>'Moving Avg'!H1735</f>
        <v>0.79580000000000117</v>
      </c>
      <c r="J1735" s="5" t="str">
        <f>OBV!F1735</f>
        <v>BULLISH</v>
      </c>
      <c r="K1735" s="5" t="str">
        <f>OBV!G1735</f>
        <v>NEUTRAL</v>
      </c>
      <c r="L1735" s="5" t="str">
        <f>OBV!H1735</f>
        <v>CONFIRMED BULLISH</v>
      </c>
      <c r="M1735" s="7">
        <f t="shared" si="270"/>
        <v>25</v>
      </c>
      <c r="N1735" s="7">
        <f t="shared" si="271"/>
        <v>45</v>
      </c>
      <c r="O1735" s="7">
        <f t="shared" si="272"/>
        <v>50</v>
      </c>
      <c r="P1735" s="7">
        <f t="shared" si="273"/>
        <v>83.5</v>
      </c>
      <c r="Q1735" s="8">
        <f t="shared" si="274"/>
        <v>44.524999999999999</v>
      </c>
      <c r="R1735" s="8">
        <f t="shared" si="275"/>
        <v>52.375</v>
      </c>
      <c r="S1735" s="8">
        <f t="shared" si="276"/>
        <v>60.575000000000003</v>
      </c>
      <c r="T1735" s="8">
        <f t="shared" si="277"/>
        <v>50.875</v>
      </c>
      <c r="U1735" s="7">
        <f t="shared" si="278"/>
        <v>52.491666666666674</v>
      </c>
      <c r="V1735" s="7">
        <f t="shared" si="279"/>
        <v>52.087500000000006</v>
      </c>
    </row>
    <row r="1736" spans="1:22" ht="13.5" x14ac:dyDescent="0.25">
      <c r="A1736" s="3">
        <f>RSI!A1736</f>
        <v>44837</v>
      </c>
      <c r="B1736" s="2">
        <f>RSI!B1736</f>
        <v>0.86</v>
      </c>
      <c r="C1736" s="2">
        <f>RSI!I1736</f>
        <v>61.673395632425944</v>
      </c>
      <c r="D1736" s="2">
        <f>MACD!E1736</f>
        <v>-6.6824151981637048E-3</v>
      </c>
      <c r="E1736" s="2">
        <f>MACD!F1736</f>
        <v>-2.7546923058513447E-3</v>
      </c>
      <c r="F1736" s="2">
        <f>'Moving Avg'!D1736</f>
        <v>0.84199999999999997</v>
      </c>
      <c r="G1736" s="2">
        <f>'Moving Avg'!F1736</f>
        <v>0.83750000000000002</v>
      </c>
      <c r="H1736" s="2">
        <f>'Moving Avg'!G1736</f>
        <v>0.85759999999999958</v>
      </c>
      <c r="I1736" s="2">
        <f>'Moving Avg'!H1736</f>
        <v>0.79790000000000116</v>
      </c>
      <c r="J1736" s="5" t="str">
        <f>OBV!F1736</f>
        <v>BULLISH</v>
      </c>
      <c r="K1736" s="5" t="str">
        <f>OBV!G1736</f>
        <v>NEUTRAL</v>
      </c>
      <c r="L1736" s="5" t="str">
        <f>OBV!H1736</f>
        <v>CONFIRMED BULLISH</v>
      </c>
      <c r="M1736" s="7">
        <f t="shared" si="270"/>
        <v>25</v>
      </c>
      <c r="N1736" s="7">
        <f t="shared" si="271"/>
        <v>45</v>
      </c>
      <c r="O1736" s="7">
        <f t="shared" si="272"/>
        <v>50</v>
      </c>
      <c r="P1736" s="7">
        <f t="shared" si="273"/>
        <v>83.5</v>
      </c>
      <c r="Q1736" s="8">
        <f t="shared" si="274"/>
        <v>44.524999999999999</v>
      </c>
      <c r="R1736" s="8">
        <f t="shared" si="275"/>
        <v>52.375</v>
      </c>
      <c r="S1736" s="8">
        <f t="shared" si="276"/>
        <v>60.575000000000003</v>
      </c>
      <c r="T1736" s="8">
        <f t="shared" si="277"/>
        <v>50.875</v>
      </c>
      <c r="U1736" s="7">
        <f t="shared" si="278"/>
        <v>52.491666666666674</v>
      </c>
      <c r="V1736" s="7">
        <f t="shared" si="279"/>
        <v>52.087500000000006</v>
      </c>
    </row>
    <row r="1737" spans="1:22" ht="13.5" x14ac:dyDescent="0.25">
      <c r="A1737" s="3">
        <f>RSI!A1737</f>
        <v>44838</v>
      </c>
      <c r="B1737" s="2">
        <f>RSI!B1737</f>
        <v>0.86</v>
      </c>
      <c r="C1737" s="2">
        <f>RSI!I1737</f>
        <v>61.673395632425944</v>
      </c>
      <c r="D1737" s="2">
        <f>MACD!E1737</f>
        <v>-8.8876043639773972E-3</v>
      </c>
      <c r="E1737" s="2">
        <f>MACD!F1737</f>
        <v>-3.9812747174765555E-3</v>
      </c>
      <c r="F1737" s="2">
        <f>'Moving Avg'!D1737</f>
        <v>0.84800000000000009</v>
      </c>
      <c r="G1737" s="2">
        <f>'Moving Avg'!F1737</f>
        <v>0.83900000000000008</v>
      </c>
      <c r="H1737" s="2">
        <f>'Moving Avg'!G1737</f>
        <v>0.85599999999999954</v>
      </c>
      <c r="I1737" s="2">
        <f>'Moving Avg'!H1737</f>
        <v>0.80000000000000127</v>
      </c>
      <c r="J1737" s="5" t="str">
        <f>OBV!F1737</f>
        <v>BULLISH</v>
      </c>
      <c r="K1737" s="5" t="str">
        <f>OBV!G1737</f>
        <v>NEUTRAL</v>
      </c>
      <c r="L1737" s="5" t="str">
        <f>OBV!H1737</f>
        <v>CONFIRMED BULLISH</v>
      </c>
      <c r="M1737" s="7">
        <f t="shared" si="270"/>
        <v>25</v>
      </c>
      <c r="N1737" s="7">
        <f t="shared" si="271"/>
        <v>45</v>
      </c>
      <c r="O1737" s="7">
        <f t="shared" si="272"/>
        <v>50</v>
      </c>
      <c r="P1737" s="7">
        <f t="shared" si="273"/>
        <v>83.5</v>
      </c>
      <c r="Q1737" s="8">
        <f t="shared" si="274"/>
        <v>44.524999999999999</v>
      </c>
      <c r="R1737" s="8">
        <f t="shared" si="275"/>
        <v>52.375</v>
      </c>
      <c r="S1737" s="8">
        <f t="shared" si="276"/>
        <v>60.575000000000003</v>
      </c>
      <c r="T1737" s="8">
        <f t="shared" si="277"/>
        <v>50.875</v>
      </c>
      <c r="U1737" s="7">
        <f t="shared" si="278"/>
        <v>52.491666666666674</v>
      </c>
      <c r="V1737" s="7">
        <f t="shared" si="279"/>
        <v>52.087500000000006</v>
      </c>
    </row>
    <row r="1738" spans="1:22" ht="13.5" x14ac:dyDescent="0.25">
      <c r="A1738" s="3">
        <f>RSI!A1738</f>
        <v>44839</v>
      </c>
      <c r="B1738" s="2">
        <f>RSI!B1738</f>
        <v>0.89</v>
      </c>
      <c r="C1738" s="2">
        <f>RSI!I1738</f>
        <v>73.578020257841374</v>
      </c>
      <c r="D1738" s="2">
        <f>MACD!E1738</f>
        <v>-1.3078135996863138E-2</v>
      </c>
      <c r="E1738" s="2">
        <f>MACD!F1738</f>
        <v>-5.8006469733538728E-3</v>
      </c>
      <c r="F1738" s="2">
        <f>'Moving Avg'!D1738</f>
        <v>0.86</v>
      </c>
      <c r="G1738" s="2">
        <f>'Moving Avg'!F1738</f>
        <v>0.84049999999999991</v>
      </c>
      <c r="H1738" s="2">
        <f>'Moving Avg'!G1738</f>
        <v>0.85539999999999949</v>
      </c>
      <c r="I1738" s="2">
        <f>'Moving Avg'!H1738</f>
        <v>0.80230000000000112</v>
      </c>
      <c r="J1738" s="5" t="str">
        <f>OBV!F1738</f>
        <v>BULLISH</v>
      </c>
      <c r="K1738" s="5" t="str">
        <f>OBV!G1738</f>
        <v>NEUTRAL</v>
      </c>
      <c r="L1738" s="5" t="str">
        <f>OBV!H1738</f>
        <v>CONFIRMED BULLISH</v>
      </c>
      <c r="M1738" s="7">
        <f t="shared" si="270"/>
        <v>0</v>
      </c>
      <c r="N1738" s="7">
        <f t="shared" si="271"/>
        <v>45</v>
      </c>
      <c r="O1738" s="7">
        <f t="shared" si="272"/>
        <v>50</v>
      </c>
      <c r="P1738" s="7">
        <f t="shared" si="273"/>
        <v>83.5</v>
      </c>
      <c r="Q1738" s="8">
        <f t="shared" si="274"/>
        <v>35.774999999999999</v>
      </c>
      <c r="R1738" s="8">
        <f t="shared" si="275"/>
        <v>47.375</v>
      </c>
      <c r="S1738" s="8">
        <f t="shared" si="276"/>
        <v>56.825000000000003</v>
      </c>
      <c r="T1738" s="8">
        <f t="shared" si="277"/>
        <v>44.625</v>
      </c>
      <c r="U1738" s="7">
        <f t="shared" si="278"/>
        <v>46.658333333333339</v>
      </c>
      <c r="V1738" s="7">
        <f t="shared" si="279"/>
        <v>46.150000000000006</v>
      </c>
    </row>
    <row r="1739" spans="1:22" ht="13.5" x14ac:dyDescent="0.25">
      <c r="A1739" s="3">
        <f>RSI!A1739</f>
        <v>44840</v>
      </c>
      <c r="B1739" s="2">
        <f>RSI!B1739</f>
        <v>0.9</v>
      </c>
      <c r="C1739" s="2">
        <f>RSI!I1739</f>
        <v>76.228559786810592</v>
      </c>
      <c r="D1739" s="2">
        <f>MACD!E1739</f>
        <v>-1.7636778888760918E-2</v>
      </c>
      <c r="E1739" s="2">
        <f>MACD!F1739</f>
        <v>-8.1678733564352814E-3</v>
      </c>
      <c r="F1739" s="2">
        <f>'Moving Avg'!D1739</f>
        <v>0.874</v>
      </c>
      <c r="G1739" s="2">
        <f>'Moving Avg'!F1739</f>
        <v>0.84249999999999992</v>
      </c>
      <c r="H1739" s="2">
        <f>'Moving Avg'!G1739</f>
        <v>0.85499999999999943</v>
      </c>
      <c r="I1739" s="2">
        <f>'Moving Avg'!H1739</f>
        <v>0.80465000000000131</v>
      </c>
      <c r="J1739" s="5" t="str">
        <f>OBV!F1739</f>
        <v>BULLISH</v>
      </c>
      <c r="K1739" s="5" t="str">
        <f>OBV!G1739</f>
        <v>NEUTRAL</v>
      </c>
      <c r="L1739" s="5" t="str">
        <f>OBV!H1739</f>
        <v>CONFIRMED BULLISH</v>
      </c>
      <c r="M1739" s="7">
        <f t="shared" si="270"/>
        <v>0</v>
      </c>
      <c r="N1739" s="7">
        <f t="shared" si="271"/>
        <v>45</v>
      </c>
      <c r="O1739" s="7">
        <f t="shared" si="272"/>
        <v>50</v>
      </c>
      <c r="P1739" s="7">
        <f t="shared" si="273"/>
        <v>83.5</v>
      </c>
      <c r="Q1739" s="8">
        <f t="shared" si="274"/>
        <v>35.774999999999999</v>
      </c>
      <c r="R1739" s="8">
        <f t="shared" si="275"/>
        <v>47.375</v>
      </c>
      <c r="S1739" s="8">
        <f t="shared" si="276"/>
        <v>56.825000000000003</v>
      </c>
      <c r="T1739" s="8">
        <f t="shared" si="277"/>
        <v>44.625</v>
      </c>
      <c r="U1739" s="7">
        <f t="shared" si="278"/>
        <v>46.658333333333339</v>
      </c>
      <c r="V1739" s="7">
        <f t="shared" si="279"/>
        <v>46.150000000000006</v>
      </c>
    </row>
    <row r="1740" spans="1:22" ht="13.5" x14ac:dyDescent="0.25">
      <c r="A1740" s="3">
        <f>RSI!A1740</f>
        <v>44841</v>
      </c>
      <c r="B1740" s="2">
        <f>RSI!B1740</f>
        <v>0.92</v>
      </c>
      <c r="C1740" s="2">
        <f>RSI!I1740</f>
        <v>80.452156655483805</v>
      </c>
      <c r="D1740" s="2">
        <f>MACD!E1740</f>
        <v>-2.3286578546073855E-2</v>
      </c>
      <c r="E1740" s="2">
        <f>MACD!F1740</f>
        <v>-1.1191614394362996E-2</v>
      </c>
      <c r="F1740" s="2">
        <f>'Moving Avg'!D1740</f>
        <v>0.8859999999999999</v>
      </c>
      <c r="G1740" s="2">
        <f>'Moving Avg'!F1740</f>
        <v>0.84550000000000003</v>
      </c>
      <c r="H1740" s="2">
        <f>'Moving Avg'!G1740</f>
        <v>0.85459999999999936</v>
      </c>
      <c r="I1740" s="2">
        <f>'Moving Avg'!H1740</f>
        <v>0.80710000000000126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  <c r="M1740" s="7">
        <f t="shared" si="270"/>
        <v>0</v>
      </c>
      <c r="N1740" s="7">
        <f t="shared" si="271"/>
        <v>45</v>
      </c>
      <c r="O1740" s="7">
        <f t="shared" si="272"/>
        <v>50</v>
      </c>
      <c r="P1740" s="7">
        <f t="shared" si="273"/>
        <v>83.5</v>
      </c>
      <c r="Q1740" s="8">
        <f t="shared" si="274"/>
        <v>35.774999999999999</v>
      </c>
      <c r="R1740" s="8">
        <f t="shared" si="275"/>
        <v>47.375</v>
      </c>
      <c r="S1740" s="8">
        <f t="shared" si="276"/>
        <v>56.825000000000003</v>
      </c>
      <c r="T1740" s="8">
        <f t="shared" si="277"/>
        <v>44.625</v>
      </c>
      <c r="U1740" s="7">
        <f t="shared" si="278"/>
        <v>46.658333333333339</v>
      </c>
      <c r="V1740" s="7">
        <f t="shared" si="279"/>
        <v>46.150000000000006</v>
      </c>
    </row>
    <row r="1741" spans="1:22" ht="13.5" x14ac:dyDescent="0.25">
      <c r="A1741" s="3">
        <f>RSI!A1741</f>
        <v>44844</v>
      </c>
      <c r="B1741" s="2">
        <f>RSI!B1741</f>
        <v>0.93</v>
      </c>
      <c r="C1741" s="2">
        <f>RSI!I1741</f>
        <v>82.159025763639434</v>
      </c>
      <c r="D1741" s="2">
        <f>MACD!E1741</f>
        <v>-2.9214067410964883E-2</v>
      </c>
      <c r="E1741" s="2">
        <f>MACD!F1741</f>
        <v>-1.4796104997683374E-2</v>
      </c>
      <c r="F1741" s="2">
        <f>'Moving Avg'!D1741</f>
        <v>0.9</v>
      </c>
      <c r="G1741" s="2">
        <f>'Moving Avg'!F1741</f>
        <v>0.85049999999999992</v>
      </c>
      <c r="H1741" s="2">
        <f>'Moving Avg'!G1741</f>
        <v>0.85439999999999938</v>
      </c>
      <c r="I1741" s="2">
        <f>'Moving Avg'!H1741</f>
        <v>0.80960000000000121</v>
      </c>
      <c r="J1741" s="5" t="str">
        <f>OBV!F1741</f>
        <v>BULLISH</v>
      </c>
      <c r="K1741" s="5" t="str">
        <f>OBV!G1741</f>
        <v>NEUTRAL</v>
      </c>
      <c r="L1741" s="5" t="str">
        <f>OBV!H1741</f>
        <v>CONFIRMED BULLISH</v>
      </c>
      <c r="M1741" s="7">
        <f t="shared" si="270"/>
        <v>0</v>
      </c>
      <c r="N1741" s="7">
        <f t="shared" si="271"/>
        <v>45</v>
      </c>
      <c r="O1741" s="7">
        <f t="shared" si="272"/>
        <v>50</v>
      </c>
      <c r="P1741" s="7">
        <f t="shared" si="273"/>
        <v>83.5</v>
      </c>
      <c r="Q1741" s="8">
        <f t="shared" si="274"/>
        <v>35.774999999999999</v>
      </c>
      <c r="R1741" s="8">
        <f t="shared" si="275"/>
        <v>47.375</v>
      </c>
      <c r="S1741" s="8">
        <f t="shared" si="276"/>
        <v>56.825000000000003</v>
      </c>
      <c r="T1741" s="8">
        <f t="shared" si="277"/>
        <v>44.625</v>
      </c>
      <c r="U1741" s="7">
        <f t="shared" si="278"/>
        <v>46.658333333333339</v>
      </c>
      <c r="V1741" s="7">
        <f t="shared" si="279"/>
        <v>46.150000000000006</v>
      </c>
    </row>
    <row r="1742" spans="1:22" ht="13.5" x14ac:dyDescent="0.25">
      <c r="A1742" s="3">
        <f>RSI!A1742</f>
        <v>44845</v>
      </c>
      <c r="B1742" s="2">
        <f>RSI!B1742</f>
        <v>0.92</v>
      </c>
      <c r="C1742" s="2">
        <f>RSI!I1742</f>
        <v>75.097307035302663</v>
      </c>
      <c r="D1742" s="2">
        <f>MACD!E1742</f>
        <v>-3.3924047947150537E-2</v>
      </c>
      <c r="E1742" s="2">
        <f>MACD!F1742</f>
        <v>-1.8621693587576808E-2</v>
      </c>
      <c r="F1742" s="2">
        <f>'Moving Avg'!D1742</f>
        <v>0.91200000000000014</v>
      </c>
      <c r="G1742" s="2">
        <f>'Moving Avg'!F1742</f>
        <v>0.85500000000000009</v>
      </c>
      <c r="H1742" s="2">
        <f>'Moving Avg'!G1742</f>
        <v>0.8541999999999994</v>
      </c>
      <c r="I1742" s="2">
        <f>'Moving Avg'!H1742</f>
        <v>0.81205000000000127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  <c r="M1742" s="7">
        <f t="shared" si="270"/>
        <v>0</v>
      </c>
      <c r="N1742" s="7">
        <f t="shared" si="271"/>
        <v>45</v>
      </c>
      <c r="O1742" s="7">
        <f t="shared" si="272"/>
        <v>50</v>
      </c>
      <c r="P1742" s="7">
        <f t="shared" si="273"/>
        <v>83.5</v>
      </c>
      <c r="Q1742" s="8">
        <f t="shared" si="274"/>
        <v>35.774999999999999</v>
      </c>
      <c r="R1742" s="8">
        <f t="shared" si="275"/>
        <v>47.375</v>
      </c>
      <c r="S1742" s="8">
        <f t="shared" si="276"/>
        <v>56.825000000000003</v>
      </c>
      <c r="T1742" s="8">
        <f t="shared" si="277"/>
        <v>44.625</v>
      </c>
      <c r="U1742" s="7">
        <f t="shared" si="278"/>
        <v>46.658333333333339</v>
      </c>
      <c r="V1742" s="7">
        <f t="shared" si="279"/>
        <v>46.150000000000006</v>
      </c>
    </row>
    <row r="1743" spans="1:22" ht="13.5" x14ac:dyDescent="0.25">
      <c r="A1743" s="3">
        <f>RSI!A1743</f>
        <v>44846</v>
      </c>
      <c r="B1743" s="2">
        <f>RSI!B1743</f>
        <v>0.92</v>
      </c>
      <c r="C1743" s="2">
        <f>RSI!I1743</f>
        <v>75.097307035302663</v>
      </c>
      <c r="D1743" s="2">
        <f>MACD!E1743</f>
        <v>-3.825324582653078E-2</v>
      </c>
      <c r="E1743" s="2">
        <f>MACD!F1743</f>
        <v>-2.2548004035367605E-2</v>
      </c>
      <c r="F1743" s="2">
        <f>'Moving Avg'!D1743</f>
        <v>0.91799999999999993</v>
      </c>
      <c r="G1743" s="2">
        <f>'Moving Avg'!F1743</f>
        <v>0.85950000000000004</v>
      </c>
      <c r="H1743" s="2">
        <f>'Moving Avg'!G1743</f>
        <v>0.8541999999999994</v>
      </c>
      <c r="I1743" s="2">
        <f>'Moving Avg'!H1743</f>
        <v>0.81450000000000111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  <c r="M1743" s="7">
        <f t="shared" si="270"/>
        <v>0</v>
      </c>
      <c r="N1743" s="7">
        <f t="shared" si="271"/>
        <v>45</v>
      </c>
      <c r="O1743" s="7">
        <f t="shared" si="272"/>
        <v>50</v>
      </c>
      <c r="P1743" s="7">
        <f t="shared" si="273"/>
        <v>83.5</v>
      </c>
      <c r="Q1743" s="8">
        <f t="shared" si="274"/>
        <v>35.774999999999999</v>
      </c>
      <c r="R1743" s="8">
        <f t="shared" si="275"/>
        <v>47.375</v>
      </c>
      <c r="S1743" s="8">
        <f t="shared" si="276"/>
        <v>56.825000000000003</v>
      </c>
      <c r="T1743" s="8">
        <f t="shared" si="277"/>
        <v>44.625</v>
      </c>
      <c r="U1743" s="7">
        <f t="shared" si="278"/>
        <v>46.658333333333339</v>
      </c>
      <c r="V1743" s="7">
        <f t="shared" si="279"/>
        <v>46.150000000000006</v>
      </c>
    </row>
    <row r="1744" spans="1:22" ht="13.5" x14ac:dyDescent="0.25">
      <c r="A1744" s="3">
        <f>RSI!A1744</f>
        <v>44847</v>
      </c>
      <c r="B1744" s="2">
        <f>RSI!B1744</f>
        <v>0.92</v>
      </c>
      <c r="C1744" s="2">
        <f>RSI!I1744</f>
        <v>75.097307035302663</v>
      </c>
      <c r="D1744" s="2">
        <f>MACD!E1744</f>
        <v>-4.2234774127167363E-2</v>
      </c>
      <c r="E1744" s="2">
        <f>MACD!F1744</f>
        <v>-2.6485358053727558E-2</v>
      </c>
      <c r="F1744" s="2">
        <f>'Moving Avg'!D1744</f>
        <v>0.92200000000000004</v>
      </c>
      <c r="G1744" s="2">
        <f>'Moving Avg'!F1744</f>
        <v>0.8640000000000001</v>
      </c>
      <c r="H1744" s="2">
        <f>'Moving Avg'!G1744</f>
        <v>0.85419999999999963</v>
      </c>
      <c r="I1744" s="2">
        <f>'Moving Avg'!H1744</f>
        <v>0.81695000000000106</v>
      </c>
      <c r="J1744" s="5" t="str">
        <f>OBV!F1744</f>
        <v>BULLISH</v>
      </c>
      <c r="K1744" s="5" t="str">
        <f>OBV!G1744</f>
        <v>NEUTRAL</v>
      </c>
      <c r="L1744" s="5" t="str">
        <f>OBV!H1744</f>
        <v>CONFIRMED BULLISH</v>
      </c>
      <c r="M1744" s="7">
        <f t="shared" si="270"/>
        <v>0</v>
      </c>
      <c r="N1744" s="7">
        <f t="shared" si="271"/>
        <v>45</v>
      </c>
      <c r="O1744" s="7">
        <f t="shared" si="272"/>
        <v>50</v>
      </c>
      <c r="P1744" s="7">
        <f t="shared" si="273"/>
        <v>83.5</v>
      </c>
      <c r="Q1744" s="8">
        <f t="shared" si="274"/>
        <v>35.774999999999999</v>
      </c>
      <c r="R1744" s="8">
        <f t="shared" si="275"/>
        <v>47.375</v>
      </c>
      <c r="S1744" s="8">
        <f t="shared" si="276"/>
        <v>56.825000000000003</v>
      </c>
      <c r="T1744" s="8">
        <f t="shared" si="277"/>
        <v>44.625</v>
      </c>
      <c r="U1744" s="7">
        <f t="shared" si="278"/>
        <v>46.658333333333339</v>
      </c>
      <c r="V1744" s="7">
        <f t="shared" si="279"/>
        <v>46.150000000000006</v>
      </c>
    </row>
    <row r="1745" spans="1:22" ht="13.5" x14ac:dyDescent="0.25">
      <c r="A1745" s="3">
        <f>RSI!A1745</f>
        <v>44848</v>
      </c>
      <c r="B1745" s="2">
        <f>RSI!B1745</f>
        <v>0.92</v>
      </c>
      <c r="C1745" s="2">
        <f>RSI!I1745</f>
        <v>75.097307035302663</v>
      </c>
      <c r="D1745" s="2">
        <f>MACD!E1745</f>
        <v>-4.1283153574934839E-2</v>
      </c>
      <c r="E1745" s="2">
        <f>MACD!F1745</f>
        <v>-2.9444917157969014E-2</v>
      </c>
      <c r="F1745" s="2">
        <f>'Moving Avg'!D1745</f>
        <v>0.92200000000000004</v>
      </c>
      <c r="G1745" s="2">
        <f>'Moving Avg'!F1745</f>
        <v>0.86850000000000005</v>
      </c>
      <c r="H1745" s="2">
        <f>'Moving Avg'!G1745</f>
        <v>0.85499999999999954</v>
      </c>
      <c r="I1745" s="2">
        <f>'Moving Avg'!H1745</f>
        <v>0.81940000000000102</v>
      </c>
      <c r="J1745" s="5" t="str">
        <f>OBV!F1745</f>
        <v>BULLISH</v>
      </c>
      <c r="K1745" s="5" t="str">
        <f>OBV!G1745</f>
        <v>NEUTRAL</v>
      </c>
      <c r="L1745" s="5" t="str">
        <f>OBV!H1745</f>
        <v>NEUTRAL</v>
      </c>
      <c r="M1745" s="7">
        <f t="shared" si="270"/>
        <v>0</v>
      </c>
      <c r="N1745" s="7">
        <f t="shared" si="271"/>
        <v>45</v>
      </c>
      <c r="O1745" s="7">
        <f t="shared" si="272"/>
        <v>50</v>
      </c>
      <c r="P1745" s="7">
        <f t="shared" si="273"/>
        <v>49.5</v>
      </c>
      <c r="Q1745" s="8">
        <f t="shared" si="274"/>
        <v>30.675000000000001</v>
      </c>
      <c r="R1745" s="8">
        <f t="shared" si="275"/>
        <v>38.875</v>
      </c>
      <c r="S1745" s="8">
        <f t="shared" si="276"/>
        <v>41.525000000000006</v>
      </c>
      <c r="T1745" s="8">
        <f t="shared" si="277"/>
        <v>36.125</v>
      </c>
      <c r="U1745" s="7">
        <f t="shared" si="278"/>
        <v>37.024999999999999</v>
      </c>
      <c r="V1745" s="7">
        <f t="shared" si="279"/>
        <v>36.799999999999997</v>
      </c>
    </row>
    <row r="1746" spans="1:22" ht="13.5" x14ac:dyDescent="0.25">
      <c r="A1746" s="3">
        <f>RSI!A1746</f>
        <v>44851</v>
      </c>
      <c r="B1746" s="2">
        <f>RSI!B1746</f>
        <v>0.92</v>
      </c>
      <c r="C1746" s="2">
        <f>RSI!I1746</f>
        <v>75.097307035302663</v>
      </c>
      <c r="D1746" s="2">
        <f>MACD!E1746</f>
        <v>-4.0750879312360322E-2</v>
      </c>
      <c r="E1746" s="2">
        <f>MACD!F1746</f>
        <v>-3.1706109588847273E-2</v>
      </c>
      <c r="F1746" s="2">
        <f>'Moving Avg'!D1746</f>
        <v>0.92000000000000015</v>
      </c>
      <c r="G1746" s="2">
        <f>'Moving Avg'!F1746</f>
        <v>0.873</v>
      </c>
      <c r="H1746" s="2">
        <f>'Moving Avg'!G1746</f>
        <v>0.85579999999999956</v>
      </c>
      <c r="I1746" s="2">
        <f>'Moving Avg'!H1746</f>
        <v>0.82190000000000096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0</v>
      </c>
      <c r="N1746" s="7">
        <f t="shared" si="271"/>
        <v>45</v>
      </c>
      <c r="O1746" s="7">
        <f t="shared" si="272"/>
        <v>50</v>
      </c>
      <c r="P1746" s="7">
        <f t="shared" si="273"/>
        <v>16.5</v>
      </c>
      <c r="Q1746" s="8">
        <f t="shared" si="274"/>
        <v>25.725000000000001</v>
      </c>
      <c r="R1746" s="8">
        <f t="shared" si="275"/>
        <v>30.625</v>
      </c>
      <c r="S1746" s="8">
        <f t="shared" si="276"/>
        <v>26.675000000000001</v>
      </c>
      <c r="T1746" s="8">
        <f t="shared" si="277"/>
        <v>27.875</v>
      </c>
      <c r="U1746" s="7">
        <f t="shared" si="278"/>
        <v>27.675000000000001</v>
      </c>
      <c r="V1746" s="7">
        <f t="shared" si="279"/>
        <v>27.725000000000001</v>
      </c>
    </row>
    <row r="1747" spans="1:22" ht="13.5" x14ac:dyDescent="0.25">
      <c r="A1747" s="3">
        <f>RSI!A1747</f>
        <v>44852</v>
      </c>
      <c r="B1747" s="2">
        <f>RSI!B1747</f>
        <v>0.88</v>
      </c>
      <c r="C1747" s="2">
        <f>RSI!I1747</f>
        <v>50.131360590530221</v>
      </c>
      <c r="D1747" s="2">
        <f>MACD!E1747</f>
        <v>-3.7590255553222152E-2</v>
      </c>
      <c r="E1747" s="2">
        <f>MACD!F1747</f>
        <v>-3.288293878172225E-2</v>
      </c>
      <c r="F1747" s="2">
        <f>'Moving Avg'!D1747</f>
        <v>0.91200000000000014</v>
      </c>
      <c r="G1747" s="2">
        <f>'Moving Avg'!F1747</f>
        <v>0.87550000000000006</v>
      </c>
      <c r="H1747" s="2">
        <f>'Moving Avg'!G1747</f>
        <v>0.85579999999999956</v>
      </c>
      <c r="I1747" s="2">
        <f>'Moving Avg'!H1747</f>
        <v>0.82420000000000104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  <c r="M1747" s="7">
        <f t="shared" si="270"/>
        <v>25</v>
      </c>
      <c r="N1747" s="7">
        <f t="shared" si="271"/>
        <v>45</v>
      </c>
      <c r="O1747" s="7">
        <f t="shared" si="272"/>
        <v>50</v>
      </c>
      <c r="P1747" s="7">
        <f t="shared" si="273"/>
        <v>16.5</v>
      </c>
      <c r="Q1747" s="8">
        <f t="shared" si="274"/>
        <v>34.475000000000001</v>
      </c>
      <c r="R1747" s="8">
        <f t="shared" si="275"/>
        <v>35.625</v>
      </c>
      <c r="S1747" s="8">
        <f t="shared" si="276"/>
        <v>30.425000000000001</v>
      </c>
      <c r="T1747" s="8">
        <f t="shared" si="277"/>
        <v>34.125</v>
      </c>
      <c r="U1747" s="7">
        <f t="shared" si="278"/>
        <v>33.508333333333333</v>
      </c>
      <c r="V1747" s="7">
        <f t="shared" si="279"/>
        <v>33.662499999999994</v>
      </c>
    </row>
    <row r="1748" spans="1:22" ht="13.5" x14ac:dyDescent="0.25">
      <c r="A1748" s="3">
        <f>RSI!A1748</f>
        <v>44853</v>
      </c>
      <c r="B1748" s="2">
        <f>RSI!B1748</f>
        <v>0.87</v>
      </c>
      <c r="C1748" s="2">
        <f>RSI!I1748</f>
        <v>46.012960455414152</v>
      </c>
      <c r="D1748" s="2">
        <f>MACD!E1748</f>
        <v>-2.9557399268390627E-2</v>
      </c>
      <c r="E1748" s="2">
        <f>MACD!F1748</f>
        <v>-3.2217830879055928E-2</v>
      </c>
      <c r="F1748" s="2">
        <f>'Moving Avg'!D1748</f>
        <v>0.90199999999999991</v>
      </c>
      <c r="G1748" s="2">
        <f>'Moving Avg'!F1748</f>
        <v>0.87750000000000006</v>
      </c>
      <c r="H1748" s="2">
        <f>'Moving Avg'!G1748</f>
        <v>0.85559999999999958</v>
      </c>
      <c r="I1748" s="2">
        <f>'Moving Avg'!H1748</f>
        <v>0.82635000000000092</v>
      </c>
      <c r="J1748" s="5" t="str">
        <f>OBV!F1748</f>
        <v>BEARISH</v>
      </c>
      <c r="K1748" s="5" t="str">
        <f>OBV!G1748</f>
        <v>NEUTRAL</v>
      </c>
      <c r="L1748" s="5" t="str">
        <f>OBV!H1748</f>
        <v>CONFIRMED BEARISH</v>
      </c>
      <c r="M1748" s="7">
        <f t="shared" si="270"/>
        <v>25</v>
      </c>
      <c r="N1748" s="7">
        <f t="shared" si="271"/>
        <v>0</v>
      </c>
      <c r="O1748" s="7">
        <f t="shared" si="272"/>
        <v>50</v>
      </c>
      <c r="P1748" s="7">
        <f t="shared" si="273"/>
        <v>16.5</v>
      </c>
      <c r="Q1748" s="8">
        <f t="shared" si="274"/>
        <v>18.725000000000001</v>
      </c>
      <c r="R1748" s="8">
        <f t="shared" si="275"/>
        <v>26.625</v>
      </c>
      <c r="S1748" s="8">
        <f t="shared" si="276"/>
        <v>23.675000000000001</v>
      </c>
      <c r="T1748" s="8">
        <f t="shared" si="277"/>
        <v>22.875</v>
      </c>
      <c r="U1748" s="7">
        <f t="shared" si="278"/>
        <v>23.008333333333336</v>
      </c>
      <c r="V1748" s="7">
        <f t="shared" si="279"/>
        <v>22.975000000000001</v>
      </c>
    </row>
    <row r="1749" spans="1:22" ht="13.5" x14ac:dyDescent="0.25">
      <c r="A1749" s="3">
        <f>RSI!A1749</f>
        <v>44854</v>
      </c>
      <c r="B1749" s="2">
        <f>RSI!B1749</f>
        <v>0.87</v>
      </c>
      <c r="C1749" s="2">
        <f>RSI!I1749</f>
        <v>46.012960455414159</v>
      </c>
      <c r="D1749" s="2">
        <f>MACD!E1749</f>
        <v>-2.1160632671803237E-2</v>
      </c>
      <c r="E1749" s="2">
        <f>MACD!F1749</f>
        <v>-3.0006391237605394E-2</v>
      </c>
      <c r="F1749" s="2">
        <f>'Moving Avg'!D1749</f>
        <v>0.89200000000000002</v>
      </c>
      <c r="G1749" s="2">
        <f>'Moving Avg'!F1749</f>
        <v>0.87949999999999995</v>
      </c>
      <c r="H1749" s="2">
        <f>'Moving Avg'!G1749</f>
        <v>0.85539999999999949</v>
      </c>
      <c r="I1749" s="2">
        <f>'Moving Avg'!H1749</f>
        <v>0.8285000000000009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16.5</v>
      </c>
      <c r="Q1749" s="8">
        <f t="shared" si="274"/>
        <v>18.725000000000001</v>
      </c>
      <c r="R1749" s="8">
        <f t="shared" si="275"/>
        <v>26.625</v>
      </c>
      <c r="S1749" s="8">
        <f t="shared" si="276"/>
        <v>23.675000000000001</v>
      </c>
      <c r="T1749" s="8">
        <f t="shared" si="277"/>
        <v>22.875</v>
      </c>
      <c r="U1749" s="7">
        <f t="shared" si="278"/>
        <v>23.008333333333336</v>
      </c>
      <c r="V1749" s="7">
        <f t="shared" si="279"/>
        <v>22.975000000000001</v>
      </c>
    </row>
    <row r="1750" spans="1:22" ht="13.5" x14ac:dyDescent="0.25">
      <c r="A1750" s="3">
        <f>RSI!A1750</f>
        <v>44855</v>
      </c>
      <c r="B1750" s="2">
        <f>RSI!B1750</f>
        <v>0.87</v>
      </c>
      <c r="C1750" s="2">
        <f>RSI!I1750</f>
        <v>46.012960455414159</v>
      </c>
      <c r="D1750" s="2">
        <f>MACD!E1750</f>
        <v>-1.0922019154000373E-2</v>
      </c>
      <c r="E1750" s="2">
        <f>MACD!F1750</f>
        <v>-2.6189516820884391E-2</v>
      </c>
      <c r="F1750" s="2">
        <f>'Moving Avg'!D1750</f>
        <v>0.88200000000000001</v>
      </c>
      <c r="G1750" s="2">
        <f>'Moving Avg'!F1750</f>
        <v>0.88150000000000017</v>
      </c>
      <c r="H1750" s="2">
        <f>'Moving Avg'!G1750</f>
        <v>0.85579999999999956</v>
      </c>
      <c r="I1750" s="2">
        <f>'Moving Avg'!H1750</f>
        <v>0.8307000000000011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16.5</v>
      </c>
      <c r="Q1750" s="8">
        <f t="shared" si="274"/>
        <v>18.725000000000001</v>
      </c>
      <c r="R1750" s="8">
        <f t="shared" si="275"/>
        <v>26.625</v>
      </c>
      <c r="S1750" s="8">
        <f t="shared" si="276"/>
        <v>23.675000000000001</v>
      </c>
      <c r="T1750" s="8">
        <f t="shared" si="277"/>
        <v>22.875</v>
      </c>
      <c r="U1750" s="7">
        <f t="shared" si="278"/>
        <v>23.008333333333336</v>
      </c>
      <c r="V1750" s="7">
        <f t="shared" si="279"/>
        <v>22.975000000000001</v>
      </c>
    </row>
    <row r="1751" spans="1:22" ht="13.5" x14ac:dyDescent="0.25">
      <c r="A1751" s="3">
        <f>RSI!A1751</f>
        <v>44858</v>
      </c>
      <c r="B1751" s="2">
        <f>RSI!B1751</f>
        <v>0.87</v>
      </c>
      <c r="C1751" s="2">
        <f>RSI!I1751</f>
        <v>46.012960455414159</v>
      </c>
      <c r="D1751" s="2">
        <f>MACD!E1751</f>
        <v>-6.6758384342546773E-4</v>
      </c>
      <c r="E1751" s="2">
        <f>MACD!F1751</f>
        <v>-2.1085130225392608E-2</v>
      </c>
      <c r="F1751" s="2">
        <f>'Moving Avg'!D1751</f>
        <v>0.87200000000000011</v>
      </c>
      <c r="G1751" s="2">
        <f>'Moving Avg'!F1751</f>
        <v>0.88350000000000006</v>
      </c>
      <c r="H1751" s="2">
        <f>'Moving Avg'!G1751</f>
        <v>0.85679999999999945</v>
      </c>
      <c r="I1751" s="2">
        <f>'Moving Avg'!H1751</f>
        <v>0.83290000000000108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16.5</v>
      </c>
      <c r="Q1751" s="8">
        <f t="shared" si="274"/>
        <v>18.725000000000001</v>
      </c>
      <c r="R1751" s="8">
        <f t="shared" si="275"/>
        <v>26.625</v>
      </c>
      <c r="S1751" s="8">
        <f t="shared" si="276"/>
        <v>23.675000000000001</v>
      </c>
      <c r="T1751" s="8">
        <f t="shared" si="277"/>
        <v>22.875</v>
      </c>
      <c r="U1751" s="7">
        <f t="shared" si="278"/>
        <v>23.008333333333336</v>
      </c>
      <c r="V1751" s="7">
        <f t="shared" si="279"/>
        <v>22.975000000000001</v>
      </c>
    </row>
    <row r="1752" spans="1:22" ht="13.5" x14ac:dyDescent="0.25">
      <c r="A1752" s="3">
        <f>RSI!A1752</f>
        <v>44859</v>
      </c>
      <c r="B1752" s="2">
        <f>RSI!B1752</f>
        <v>0.87</v>
      </c>
      <c r="C1752" s="2">
        <f>RSI!I1752</f>
        <v>46.012960455414152</v>
      </c>
      <c r="D1752" s="2">
        <f>MACD!E1752</f>
        <v>6.5194248340155747E-3</v>
      </c>
      <c r="E1752" s="2">
        <f>MACD!F1752</f>
        <v>-1.5564219213510973E-2</v>
      </c>
      <c r="F1752" s="2">
        <f>'Moving Avg'!D1752</f>
        <v>0.86999999999999988</v>
      </c>
      <c r="G1752" s="2">
        <f>'Moving Avg'!F1752</f>
        <v>0.88550000000000006</v>
      </c>
      <c r="H1752" s="2">
        <f>'Moving Avg'!G1752</f>
        <v>0.85719999999999941</v>
      </c>
      <c r="I1752" s="2">
        <f>'Moving Avg'!H1752</f>
        <v>0.83510000000000106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16.5</v>
      </c>
      <c r="Q1752" s="8">
        <f t="shared" si="274"/>
        <v>18.725000000000001</v>
      </c>
      <c r="R1752" s="8">
        <f t="shared" si="275"/>
        <v>26.625</v>
      </c>
      <c r="S1752" s="8">
        <f t="shared" si="276"/>
        <v>23.675000000000001</v>
      </c>
      <c r="T1752" s="8">
        <f t="shared" si="277"/>
        <v>22.875</v>
      </c>
      <c r="U1752" s="7">
        <f t="shared" si="278"/>
        <v>23.008333333333336</v>
      </c>
      <c r="V1752" s="7">
        <f t="shared" si="279"/>
        <v>22.975000000000001</v>
      </c>
    </row>
    <row r="1753" spans="1:22" ht="13.5" x14ac:dyDescent="0.25">
      <c r="A1753" s="3">
        <f>RSI!A1753</f>
        <v>44860</v>
      </c>
      <c r="B1753" s="2">
        <f>RSI!B1753</f>
        <v>0.87</v>
      </c>
      <c r="C1753" s="2">
        <f>RSI!I1753</f>
        <v>46.012960455414152</v>
      </c>
      <c r="D1753" s="2">
        <f>MACD!E1753</f>
        <v>1.2645777218517562E-2</v>
      </c>
      <c r="E1753" s="2">
        <f>MACD!F1753</f>
        <v>-9.922219927105267E-3</v>
      </c>
      <c r="F1753" s="2">
        <f>'Moving Avg'!D1753</f>
        <v>0.86999999999999988</v>
      </c>
      <c r="G1753" s="2">
        <f>'Moving Avg'!F1753</f>
        <v>0.88749999999999996</v>
      </c>
      <c r="H1753" s="2">
        <f>'Moving Avg'!G1753</f>
        <v>0.85759999999999947</v>
      </c>
      <c r="I1753" s="2">
        <f>'Moving Avg'!H1753</f>
        <v>0.83730000000000115</v>
      </c>
      <c r="J1753" s="5" t="str">
        <f>OBV!F1753</f>
        <v>NEUTRAL</v>
      </c>
      <c r="K1753" s="5" t="str">
        <f>OBV!G1753</f>
        <v>NEUTRAL</v>
      </c>
      <c r="L1753" s="5" t="str">
        <f>OBV!H1753</f>
        <v>NEUTRAL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33</v>
      </c>
      <c r="Q1753" s="8">
        <f t="shared" si="274"/>
        <v>21.2</v>
      </c>
      <c r="R1753" s="8">
        <f t="shared" si="275"/>
        <v>30.75</v>
      </c>
      <c r="S1753" s="8">
        <f t="shared" si="276"/>
        <v>31.1</v>
      </c>
      <c r="T1753" s="8">
        <f t="shared" si="277"/>
        <v>27</v>
      </c>
      <c r="U1753" s="7">
        <f t="shared" si="278"/>
        <v>27.683333333333337</v>
      </c>
      <c r="V1753" s="7">
        <f t="shared" si="279"/>
        <v>27.512500000000003</v>
      </c>
    </row>
    <row r="1754" spans="1:22" ht="13.5" x14ac:dyDescent="0.25">
      <c r="A1754" s="3">
        <f>RSI!A1754</f>
        <v>44861</v>
      </c>
      <c r="B1754" s="2">
        <f>RSI!B1754</f>
        <v>0.87</v>
      </c>
      <c r="C1754" s="2">
        <f>RSI!I1754</f>
        <v>46.012960455414152</v>
      </c>
      <c r="D1754" s="2">
        <f>MACD!E1754</f>
        <v>1.7871315101320895E-2</v>
      </c>
      <c r="E1754" s="2">
        <f>MACD!F1754</f>
        <v>-4.3635129214200357E-3</v>
      </c>
      <c r="F1754" s="2">
        <f>'Moving Avg'!D1754</f>
        <v>0.86999999999999988</v>
      </c>
      <c r="G1754" s="2">
        <f>'Moving Avg'!F1754</f>
        <v>0.88949999999999996</v>
      </c>
      <c r="H1754" s="2">
        <f>'Moving Avg'!G1754</f>
        <v>0.85799999999999943</v>
      </c>
      <c r="I1754" s="2">
        <f>'Moving Avg'!H1754</f>
        <v>0.83950000000000113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33</v>
      </c>
      <c r="Q1754" s="8">
        <f t="shared" si="274"/>
        <v>21.2</v>
      </c>
      <c r="R1754" s="8">
        <f t="shared" si="275"/>
        <v>30.75</v>
      </c>
      <c r="S1754" s="8">
        <f t="shared" si="276"/>
        <v>31.1</v>
      </c>
      <c r="T1754" s="8">
        <f t="shared" si="277"/>
        <v>27</v>
      </c>
      <c r="U1754" s="7">
        <f t="shared" si="278"/>
        <v>27.683333333333337</v>
      </c>
      <c r="V1754" s="7">
        <f t="shared" si="279"/>
        <v>27.512500000000003</v>
      </c>
    </row>
    <row r="1755" spans="1:22" ht="13.5" x14ac:dyDescent="0.25">
      <c r="A1755" s="3">
        <f>RSI!A1755</f>
        <v>44862</v>
      </c>
      <c r="B1755" s="2">
        <f>RSI!B1755</f>
        <v>0.84</v>
      </c>
      <c r="C1755" s="2">
        <f>RSI!I1755</f>
        <v>32.540272051091378</v>
      </c>
      <c r="D1755" s="2">
        <f>MACD!E1755</f>
        <v>2.4553758569599071E-2</v>
      </c>
      <c r="E1755" s="2">
        <f>MACD!F1755</f>
        <v>1.4199413767837857E-3</v>
      </c>
      <c r="F1755" s="2">
        <f>'Moving Avg'!D1755</f>
        <v>0.8640000000000001</v>
      </c>
      <c r="G1755" s="2">
        <f>'Moving Avg'!F1755</f>
        <v>0.88849999999999985</v>
      </c>
      <c r="H1755" s="2">
        <f>'Moving Avg'!G1755</f>
        <v>0.85799999999999954</v>
      </c>
      <c r="I1755" s="2">
        <f>'Moving Avg'!H1755</f>
        <v>0.84155000000000113</v>
      </c>
      <c r="J1755" s="5" t="str">
        <f>OBV!F1755</f>
        <v>NEUTRAL</v>
      </c>
      <c r="K1755" s="5" t="str">
        <f>OBV!G1755</f>
        <v>NEUTRAL</v>
      </c>
      <c r="L1755" s="5" t="str">
        <f>OBV!H1755</f>
        <v>NEUTRAL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33</v>
      </c>
      <c r="Q1755" s="8">
        <f t="shared" si="274"/>
        <v>21.2</v>
      </c>
      <c r="R1755" s="8">
        <f t="shared" si="275"/>
        <v>30.75</v>
      </c>
      <c r="S1755" s="8">
        <f t="shared" si="276"/>
        <v>31.1</v>
      </c>
      <c r="T1755" s="8">
        <f t="shared" si="277"/>
        <v>27</v>
      </c>
      <c r="U1755" s="7">
        <f t="shared" si="278"/>
        <v>27.683333333333337</v>
      </c>
      <c r="V1755" s="7">
        <f t="shared" si="279"/>
        <v>27.512500000000003</v>
      </c>
    </row>
    <row r="1756" spans="1:22" ht="13.5" x14ac:dyDescent="0.25">
      <c r="A1756" s="3">
        <f>RSI!A1756</f>
        <v>44865</v>
      </c>
      <c r="B1756" s="2">
        <f>RSI!B1756</f>
        <v>0.82</v>
      </c>
      <c r="C1756" s="2">
        <f>RSI!I1756</f>
        <v>26.887968210571032</v>
      </c>
      <c r="D1756" s="2">
        <f>MACD!E1756</f>
        <v>3.1902638682129281E-2</v>
      </c>
      <c r="E1756" s="2">
        <f>MACD!F1756</f>
        <v>7.516480837852885E-3</v>
      </c>
      <c r="F1756" s="2">
        <f>'Moving Avg'!D1756</f>
        <v>0.85399999999999987</v>
      </c>
      <c r="G1756" s="2">
        <f>'Moving Avg'!F1756</f>
        <v>0.88649999999999984</v>
      </c>
      <c r="H1756" s="2">
        <f>'Moving Avg'!G1756</f>
        <v>0.85759999999999958</v>
      </c>
      <c r="I1756" s="2">
        <f>'Moving Avg'!H1756</f>
        <v>0.84350000000000103</v>
      </c>
      <c r="J1756" s="5" t="str">
        <f>OBV!F1756</f>
        <v>BEARISH</v>
      </c>
      <c r="K1756" s="5" t="str">
        <f>OBV!G1756</f>
        <v>STRONG</v>
      </c>
      <c r="L1756" s="5" t="str">
        <f>OBV!H1756</f>
        <v>CONFIRMED BEARISH</v>
      </c>
      <c r="M1756" s="7">
        <f t="shared" si="270"/>
        <v>50</v>
      </c>
      <c r="N1756" s="7">
        <f t="shared" si="271"/>
        <v>0</v>
      </c>
      <c r="O1756" s="7">
        <f t="shared" si="272"/>
        <v>50</v>
      </c>
      <c r="P1756" s="7">
        <f t="shared" si="273"/>
        <v>33</v>
      </c>
      <c r="Q1756" s="8">
        <f t="shared" si="274"/>
        <v>29.95</v>
      </c>
      <c r="R1756" s="8">
        <f t="shared" si="275"/>
        <v>35.75</v>
      </c>
      <c r="S1756" s="8">
        <f t="shared" si="276"/>
        <v>34.85</v>
      </c>
      <c r="T1756" s="8">
        <f t="shared" si="277"/>
        <v>33.25</v>
      </c>
      <c r="U1756" s="7">
        <f t="shared" si="278"/>
        <v>33.516666666666673</v>
      </c>
      <c r="V1756" s="7">
        <f t="shared" si="279"/>
        <v>33.450000000000003</v>
      </c>
    </row>
    <row r="1757" spans="1:22" ht="13.5" x14ac:dyDescent="0.25">
      <c r="A1757" s="3">
        <f>RSI!A1757</f>
        <v>44866</v>
      </c>
      <c r="B1757" s="2">
        <f>RSI!B1757</f>
        <v>0.82</v>
      </c>
      <c r="C1757" s="2">
        <f>RSI!I1757</f>
        <v>26.887968210571032</v>
      </c>
      <c r="D1757" s="2">
        <f>MACD!E1757</f>
        <v>3.2282500437734063E-2</v>
      </c>
      <c r="E1757" s="2">
        <f>MACD!F1757</f>
        <v>1.2469684757829121E-2</v>
      </c>
      <c r="F1757" s="2">
        <f>'Moving Avg'!D1757</f>
        <v>0.84399999999999997</v>
      </c>
      <c r="G1757" s="2">
        <f>'Moving Avg'!F1757</f>
        <v>0.88449999999999984</v>
      </c>
      <c r="H1757" s="2">
        <f>'Moving Avg'!G1757</f>
        <v>0.85719999999999952</v>
      </c>
      <c r="I1757" s="2">
        <f>'Moving Avg'!H1757</f>
        <v>0.84545000000000103</v>
      </c>
      <c r="J1757" s="5" t="str">
        <f>OBV!F1757</f>
        <v>BEARISH</v>
      </c>
      <c r="K1757" s="5" t="str">
        <f>OBV!G1757</f>
        <v>STRONG</v>
      </c>
      <c r="L1757" s="5" t="str">
        <f>OBV!H1757</f>
        <v>CONFIRMED BEARISH</v>
      </c>
      <c r="M1757" s="7">
        <f t="shared" si="270"/>
        <v>50</v>
      </c>
      <c r="N1757" s="7">
        <f t="shared" si="271"/>
        <v>0</v>
      </c>
      <c r="O1757" s="7">
        <f t="shared" si="272"/>
        <v>0</v>
      </c>
      <c r="P1757" s="7">
        <f t="shared" si="273"/>
        <v>33</v>
      </c>
      <c r="Q1757" s="8">
        <f t="shared" si="274"/>
        <v>22.45</v>
      </c>
      <c r="R1757" s="8">
        <f t="shared" si="275"/>
        <v>18.25</v>
      </c>
      <c r="S1757" s="8">
        <f t="shared" si="276"/>
        <v>22.35</v>
      </c>
      <c r="T1757" s="8">
        <f t="shared" si="277"/>
        <v>20.75</v>
      </c>
      <c r="U1757" s="7">
        <f t="shared" si="278"/>
        <v>21.016666666666669</v>
      </c>
      <c r="V1757" s="7">
        <f t="shared" si="279"/>
        <v>20.950000000000003</v>
      </c>
    </row>
    <row r="1758" spans="1:22" ht="13.5" x14ac:dyDescent="0.25">
      <c r="A1758" s="3">
        <f>RSI!A1758</f>
        <v>44867</v>
      </c>
      <c r="B1758" s="2">
        <f>RSI!B1758</f>
        <v>0.82</v>
      </c>
      <c r="C1758" s="2">
        <f>RSI!I1758</f>
        <v>26.887968210571032</v>
      </c>
      <c r="D1758" s="2">
        <f>MACD!E1758</f>
        <v>3.1357520326737998E-2</v>
      </c>
      <c r="E1758" s="2">
        <f>MACD!F1758</f>
        <v>1.6247251871610899E-2</v>
      </c>
      <c r="F1758" s="2">
        <f>'Moving Avg'!D1758</f>
        <v>0.83399999999999996</v>
      </c>
      <c r="G1758" s="2">
        <f>'Moving Avg'!F1758</f>
        <v>0.88099999999999967</v>
      </c>
      <c r="H1758" s="2">
        <f>'Moving Avg'!G1758</f>
        <v>0.85619999999999963</v>
      </c>
      <c r="I1758" s="2">
        <f>'Moving Avg'!H1758</f>
        <v>0.84740000000000093</v>
      </c>
      <c r="J1758" s="5" t="str">
        <f>OBV!F1758</f>
        <v>BEARISH</v>
      </c>
      <c r="K1758" s="5" t="str">
        <f>OBV!G1758</f>
        <v>STRONG</v>
      </c>
      <c r="L1758" s="5" t="str">
        <f>OBV!H1758</f>
        <v>CONFIRMED BEARISH</v>
      </c>
      <c r="M1758" s="7">
        <f t="shared" si="270"/>
        <v>50</v>
      </c>
      <c r="N1758" s="7">
        <f t="shared" si="271"/>
        <v>0</v>
      </c>
      <c r="O1758" s="7">
        <f t="shared" si="272"/>
        <v>0</v>
      </c>
      <c r="P1758" s="7">
        <f t="shared" si="273"/>
        <v>33</v>
      </c>
      <c r="Q1758" s="8">
        <f t="shared" si="274"/>
        <v>22.45</v>
      </c>
      <c r="R1758" s="8">
        <f t="shared" si="275"/>
        <v>18.25</v>
      </c>
      <c r="S1758" s="8">
        <f t="shared" si="276"/>
        <v>22.35</v>
      </c>
      <c r="T1758" s="8">
        <f t="shared" si="277"/>
        <v>20.75</v>
      </c>
      <c r="U1758" s="7">
        <f t="shared" si="278"/>
        <v>21.016666666666669</v>
      </c>
      <c r="V1758" s="7">
        <f t="shared" si="279"/>
        <v>20.950000000000003</v>
      </c>
    </row>
    <row r="1759" spans="1:22" ht="13.5" x14ac:dyDescent="0.25">
      <c r="A1759" s="3">
        <f>RSI!A1759</f>
        <v>44868</v>
      </c>
      <c r="B1759" s="2">
        <f>RSI!B1759</f>
        <v>0.82</v>
      </c>
      <c r="C1759" s="2">
        <f>RSI!I1759</f>
        <v>26.887968210571032</v>
      </c>
      <c r="D1759" s="2">
        <f>MACD!E1759</f>
        <v>3.0845270720382234E-2</v>
      </c>
      <c r="E1759" s="2">
        <f>MACD!F1759</f>
        <v>1.9166855641365166E-2</v>
      </c>
      <c r="F1759" s="2">
        <f>'Moving Avg'!D1759</f>
        <v>0.82400000000000007</v>
      </c>
      <c r="G1759" s="2">
        <f>'Moving Avg'!F1759</f>
        <v>0.87699999999999978</v>
      </c>
      <c r="H1759" s="2">
        <f>'Moving Avg'!G1759</f>
        <v>0.85519999999999963</v>
      </c>
      <c r="I1759" s="2">
        <f>'Moving Avg'!H1759</f>
        <v>0.84935000000000105</v>
      </c>
      <c r="J1759" s="5" t="str">
        <f>OBV!F1759</f>
        <v>BEARISH</v>
      </c>
      <c r="K1759" s="5" t="str">
        <f>OBV!G1759</f>
        <v>STRONG</v>
      </c>
      <c r="L1759" s="5" t="str">
        <f>OBV!H1759</f>
        <v>CONFIRMED BEARISH</v>
      </c>
      <c r="M1759" s="7">
        <f t="shared" si="270"/>
        <v>50</v>
      </c>
      <c r="N1759" s="7">
        <f t="shared" si="271"/>
        <v>0</v>
      </c>
      <c r="O1759" s="7">
        <f t="shared" si="272"/>
        <v>0</v>
      </c>
      <c r="P1759" s="7">
        <f t="shared" si="273"/>
        <v>33</v>
      </c>
      <c r="Q1759" s="8">
        <f t="shared" si="274"/>
        <v>22.45</v>
      </c>
      <c r="R1759" s="8">
        <f t="shared" si="275"/>
        <v>18.25</v>
      </c>
      <c r="S1759" s="8">
        <f t="shared" si="276"/>
        <v>22.35</v>
      </c>
      <c r="T1759" s="8">
        <f t="shared" si="277"/>
        <v>20.75</v>
      </c>
      <c r="U1759" s="7">
        <f t="shared" si="278"/>
        <v>21.016666666666669</v>
      </c>
      <c r="V1759" s="7">
        <f t="shared" si="279"/>
        <v>20.950000000000003</v>
      </c>
    </row>
    <row r="1760" spans="1:22" ht="13.5" x14ac:dyDescent="0.25">
      <c r="A1760" s="3">
        <f>RSI!A1760</f>
        <v>44869</v>
      </c>
      <c r="B1760" s="2">
        <f>RSI!B1760</f>
        <v>0.82</v>
      </c>
      <c r="C1760" s="2">
        <f>RSI!I1760</f>
        <v>26.887968210571032</v>
      </c>
      <c r="D1760" s="2">
        <f>MACD!E1760</f>
        <v>3.0662223071865613E-2</v>
      </c>
      <c r="E1760" s="2">
        <f>MACD!F1760</f>
        <v>2.1465929127465255E-2</v>
      </c>
      <c r="F1760" s="2">
        <f>'Moving Avg'!D1760</f>
        <v>0.82</v>
      </c>
      <c r="G1760" s="2">
        <f>'Moving Avg'!F1760</f>
        <v>0.87199999999999989</v>
      </c>
      <c r="H1760" s="2">
        <f>'Moving Avg'!G1760</f>
        <v>0.85479999999999978</v>
      </c>
      <c r="I1760" s="2">
        <f>'Moving Avg'!H1760</f>
        <v>0.85130000000000094</v>
      </c>
      <c r="J1760" s="5" t="str">
        <f>OBV!F1760</f>
        <v>BEARISH</v>
      </c>
      <c r="K1760" s="5" t="str">
        <f>OBV!G1760</f>
        <v>STRONG</v>
      </c>
      <c r="L1760" s="5" t="str">
        <f>OBV!H1760</f>
        <v>CONFIRMED BEARISH</v>
      </c>
      <c r="M1760" s="7">
        <f t="shared" si="270"/>
        <v>50</v>
      </c>
      <c r="N1760" s="7">
        <f t="shared" si="271"/>
        <v>0</v>
      </c>
      <c r="O1760" s="7">
        <f t="shared" si="272"/>
        <v>0</v>
      </c>
      <c r="P1760" s="7">
        <f t="shared" si="273"/>
        <v>33</v>
      </c>
      <c r="Q1760" s="8">
        <f t="shared" si="274"/>
        <v>22.45</v>
      </c>
      <c r="R1760" s="8">
        <f t="shared" si="275"/>
        <v>18.25</v>
      </c>
      <c r="S1760" s="8">
        <f t="shared" si="276"/>
        <v>22.35</v>
      </c>
      <c r="T1760" s="8">
        <f t="shared" si="277"/>
        <v>20.75</v>
      </c>
      <c r="U1760" s="7">
        <f t="shared" si="278"/>
        <v>21.016666666666669</v>
      </c>
      <c r="V1760" s="7">
        <f t="shared" si="279"/>
        <v>20.950000000000003</v>
      </c>
    </row>
    <row r="1761" spans="1:22" ht="13.5" x14ac:dyDescent="0.25">
      <c r="A1761" s="3">
        <f>RSI!A1761</f>
        <v>44872</v>
      </c>
      <c r="B1761" s="2">
        <f>RSI!B1761</f>
        <v>0.82</v>
      </c>
      <c r="C1761" s="2">
        <f>RSI!I1761</f>
        <v>26.887968210571032</v>
      </c>
      <c r="D1761" s="2">
        <f>MACD!E1761</f>
        <v>3.0739183198277176E-2</v>
      </c>
      <c r="E1761" s="2">
        <f>MACD!F1761</f>
        <v>2.3320579941627641E-2</v>
      </c>
      <c r="F1761" s="2">
        <f>'Moving Avg'!D1761</f>
        <v>0.82</v>
      </c>
      <c r="G1761" s="2">
        <f>'Moving Avg'!F1761</f>
        <v>0.86649999999999994</v>
      </c>
      <c r="H1761" s="2">
        <f>'Moving Avg'!G1761</f>
        <v>0.85439999999999983</v>
      </c>
      <c r="I1761" s="2">
        <f>'Moving Avg'!H1761</f>
        <v>0.85325000000000084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50</v>
      </c>
      <c r="N1761" s="7">
        <f t="shared" si="271"/>
        <v>0</v>
      </c>
      <c r="O1761" s="7">
        <f t="shared" si="272"/>
        <v>0</v>
      </c>
      <c r="P1761" s="7">
        <f t="shared" si="273"/>
        <v>33</v>
      </c>
      <c r="Q1761" s="8">
        <f t="shared" si="274"/>
        <v>22.45</v>
      </c>
      <c r="R1761" s="8">
        <f t="shared" si="275"/>
        <v>18.25</v>
      </c>
      <c r="S1761" s="8">
        <f t="shared" si="276"/>
        <v>22.35</v>
      </c>
      <c r="T1761" s="8">
        <f t="shared" si="277"/>
        <v>20.75</v>
      </c>
      <c r="U1761" s="7">
        <f t="shared" si="278"/>
        <v>21.016666666666669</v>
      </c>
      <c r="V1761" s="7">
        <f t="shared" si="279"/>
        <v>20.950000000000003</v>
      </c>
    </row>
    <row r="1762" spans="1:22" ht="13.5" x14ac:dyDescent="0.25">
      <c r="A1762" s="3">
        <f>RSI!A1762</f>
        <v>44873</v>
      </c>
      <c r="B1762" s="2">
        <f>RSI!B1762</f>
        <v>0.82</v>
      </c>
      <c r="C1762" s="2">
        <f>RSI!I1762</f>
        <v>26.887968210571032</v>
      </c>
      <c r="D1762" s="2">
        <f>MACD!E1762</f>
        <v>3.101897608138271E-2</v>
      </c>
      <c r="E1762" s="2">
        <f>MACD!F1762</f>
        <v>2.4860259169578656E-2</v>
      </c>
      <c r="F1762" s="2">
        <f>'Moving Avg'!D1762</f>
        <v>0.82</v>
      </c>
      <c r="G1762" s="2">
        <f>'Moving Avg'!F1762</f>
        <v>0.86150000000000004</v>
      </c>
      <c r="H1762" s="2">
        <f>'Moving Avg'!G1762</f>
        <v>0.85400000000000009</v>
      </c>
      <c r="I1762" s="2">
        <f>'Moving Avg'!H1762</f>
        <v>0.85520000000000085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50</v>
      </c>
      <c r="N1762" s="7">
        <f t="shared" si="271"/>
        <v>0</v>
      </c>
      <c r="O1762" s="7">
        <f t="shared" si="272"/>
        <v>0</v>
      </c>
      <c r="P1762" s="7">
        <f t="shared" si="273"/>
        <v>33</v>
      </c>
      <c r="Q1762" s="8">
        <f t="shared" si="274"/>
        <v>22.45</v>
      </c>
      <c r="R1762" s="8">
        <f t="shared" si="275"/>
        <v>18.25</v>
      </c>
      <c r="S1762" s="8">
        <f t="shared" si="276"/>
        <v>22.35</v>
      </c>
      <c r="T1762" s="8">
        <f t="shared" si="277"/>
        <v>20.75</v>
      </c>
      <c r="U1762" s="7">
        <f t="shared" si="278"/>
        <v>21.016666666666669</v>
      </c>
      <c r="V1762" s="7">
        <f t="shared" si="279"/>
        <v>20.950000000000003</v>
      </c>
    </row>
    <row r="1763" spans="1:22" ht="13.5" x14ac:dyDescent="0.25">
      <c r="A1763" s="3">
        <f>RSI!A1763</f>
        <v>44874</v>
      </c>
      <c r="B1763" s="2">
        <f>RSI!B1763</f>
        <v>0.85</v>
      </c>
      <c r="C1763" s="2">
        <f>RSI!I1763</f>
        <v>49.146952636472406</v>
      </c>
      <c r="D1763" s="2">
        <f>MACD!E1763</f>
        <v>2.9232272772347079E-2</v>
      </c>
      <c r="E1763" s="2">
        <f>MACD!F1763</f>
        <v>2.5734661890132342E-2</v>
      </c>
      <c r="F1763" s="2">
        <f>'Moving Avg'!D1763</f>
        <v>0.82599999999999996</v>
      </c>
      <c r="G1763" s="2">
        <f>'Moving Avg'!F1763</f>
        <v>0.85799999999999998</v>
      </c>
      <c r="H1763" s="2">
        <f>'Moving Avg'!G1763</f>
        <v>0.85420000000000018</v>
      </c>
      <c r="I1763" s="2">
        <f>'Moving Avg'!H1763</f>
        <v>0.85730000000000073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  <c r="M1763" s="7">
        <f t="shared" si="270"/>
        <v>25</v>
      </c>
      <c r="N1763" s="7">
        <f t="shared" si="271"/>
        <v>0</v>
      </c>
      <c r="O1763" s="7">
        <f t="shared" si="272"/>
        <v>0</v>
      </c>
      <c r="P1763" s="7">
        <f t="shared" si="273"/>
        <v>83.5</v>
      </c>
      <c r="Q1763" s="8">
        <f t="shared" si="274"/>
        <v>21.274999999999999</v>
      </c>
      <c r="R1763" s="8">
        <f t="shared" si="275"/>
        <v>25.875</v>
      </c>
      <c r="S1763" s="8">
        <f t="shared" si="276"/>
        <v>41.325000000000003</v>
      </c>
      <c r="T1763" s="8">
        <f t="shared" si="277"/>
        <v>27.125</v>
      </c>
      <c r="U1763" s="7">
        <f t="shared" si="278"/>
        <v>29.491666666666664</v>
      </c>
      <c r="V1763" s="7">
        <f t="shared" si="279"/>
        <v>28.9</v>
      </c>
    </row>
    <row r="1764" spans="1:22" ht="13.5" x14ac:dyDescent="0.25">
      <c r="A1764" s="3">
        <f>RSI!A1764</f>
        <v>44875</v>
      </c>
      <c r="B1764" s="2">
        <f>RSI!B1764</f>
        <v>0.88</v>
      </c>
      <c r="C1764" s="2">
        <f>RSI!I1764</f>
        <v>61.703282731132973</v>
      </c>
      <c r="D1764" s="2">
        <f>MACD!E1764</f>
        <v>2.5505000689514667E-2</v>
      </c>
      <c r="E1764" s="2">
        <f>MACD!F1764</f>
        <v>2.5688729650008808E-2</v>
      </c>
      <c r="F1764" s="2">
        <f>'Moving Avg'!D1764</f>
        <v>0.83800000000000008</v>
      </c>
      <c r="G1764" s="2">
        <f>'Moving Avg'!F1764</f>
        <v>0.85600000000000009</v>
      </c>
      <c r="H1764" s="2">
        <f>'Moving Avg'!G1764</f>
        <v>0.85540000000000016</v>
      </c>
      <c r="I1764" s="2">
        <f>'Moving Avg'!H1764</f>
        <v>0.85960000000000081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  <c r="M1764" s="7">
        <f t="shared" si="270"/>
        <v>25</v>
      </c>
      <c r="N1764" s="7">
        <f t="shared" si="271"/>
        <v>45</v>
      </c>
      <c r="O1764" s="7">
        <f t="shared" si="272"/>
        <v>0</v>
      </c>
      <c r="P1764" s="7">
        <f t="shared" si="273"/>
        <v>83.5</v>
      </c>
      <c r="Q1764" s="8">
        <f t="shared" si="274"/>
        <v>37.024999999999999</v>
      </c>
      <c r="R1764" s="8">
        <f t="shared" si="275"/>
        <v>34.875</v>
      </c>
      <c r="S1764" s="8">
        <f t="shared" si="276"/>
        <v>48.075000000000003</v>
      </c>
      <c r="T1764" s="8">
        <f t="shared" si="277"/>
        <v>38.375</v>
      </c>
      <c r="U1764" s="7">
        <f t="shared" si="278"/>
        <v>39.991666666666667</v>
      </c>
      <c r="V1764" s="7">
        <f t="shared" si="279"/>
        <v>39.587500000000006</v>
      </c>
    </row>
    <row r="1765" spans="1:22" ht="13.5" x14ac:dyDescent="0.25">
      <c r="A1765" s="3">
        <f>RSI!A1765</f>
        <v>44876</v>
      </c>
      <c r="B1765" s="2">
        <f>RSI!B1765</f>
        <v>0.88</v>
      </c>
      <c r="C1765" s="2">
        <f>RSI!I1765</f>
        <v>61.703282731132973</v>
      </c>
      <c r="D1765" s="2">
        <f>MACD!E1765</f>
        <v>1.7564773266332545E-2</v>
      </c>
      <c r="E1765" s="2">
        <f>MACD!F1765</f>
        <v>2.4063938373273558E-2</v>
      </c>
      <c r="F1765" s="2">
        <f>'Moving Avg'!D1765</f>
        <v>0.85</v>
      </c>
      <c r="G1765" s="2">
        <f>'Moving Avg'!F1765</f>
        <v>0.85400000000000009</v>
      </c>
      <c r="H1765" s="2">
        <f>'Moving Avg'!G1765</f>
        <v>0.85660000000000036</v>
      </c>
      <c r="I1765" s="2">
        <f>'Moving Avg'!H1765</f>
        <v>0.86195000000000077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  <c r="M1765" s="7">
        <f t="shared" si="270"/>
        <v>25</v>
      </c>
      <c r="N1765" s="7">
        <f t="shared" si="271"/>
        <v>45</v>
      </c>
      <c r="O1765" s="7">
        <f t="shared" si="272"/>
        <v>0</v>
      </c>
      <c r="P1765" s="7">
        <f t="shared" si="273"/>
        <v>83.5</v>
      </c>
      <c r="Q1765" s="8">
        <f t="shared" si="274"/>
        <v>37.024999999999999</v>
      </c>
      <c r="R1765" s="8">
        <f t="shared" si="275"/>
        <v>34.875</v>
      </c>
      <c r="S1765" s="8">
        <f t="shared" si="276"/>
        <v>48.075000000000003</v>
      </c>
      <c r="T1765" s="8">
        <f t="shared" si="277"/>
        <v>38.375</v>
      </c>
      <c r="U1765" s="7">
        <f t="shared" si="278"/>
        <v>39.991666666666667</v>
      </c>
      <c r="V1765" s="7">
        <f t="shared" si="279"/>
        <v>39.587500000000006</v>
      </c>
    </row>
    <row r="1766" spans="1:22" ht="13.5" x14ac:dyDescent="0.25">
      <c r="A1766" s="3">
        <f>RSI!A1766</f>
        <v>44879</v>
      </c>
      <c r="B1766" s="2">
        <f>RSI!B1766</f>
        <v>0.88</v>
      </c>
      <c r="C1766" s="2">
        <f>RSI!I1766</f>
        <v>61.703282731132965</v>
      </c>
      <c r="D1766" s="2">
        <f>MACD!E1766</f>
        <v>7.6108654759038386E-3</v>
      </c>
      <c r="E1766" s="2">
        <f>MACD!F1766</f>
        <v>2.0773323793799616E-2</v>
      </c>
      <c r="F1766" s="2">
        <f>'Moving Avg'!D1766</f>
        <v>0.86199999999999988</v>
      </c>
      <c r="G1766" s="2">
        <f>'Moving Avg'!F1766</f>
        <v>0.85200000000000009</v>
      </c>
      <c r="H1766" s="2">
        <f>'Moving Avg'!G1766</f>
        <v>0.85780000000000056</v>
      </c>
      <c r="I1766" s="2">
        <f>'Moving Avg'!H1766</f>
        <v>0.86435000000000084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25</v>
      </c>
      <c r="N1766" s="7">
        <f t="shared" si="271"/>
        <v>45</v>
      </c>
      <c r="O1766" s="7">
        <f t="shared" si="272"/>
        <v>0</v>
      </c>
      <c r="P1766" s="7">
        <f t="shared" si="273"/>
        <v>83.5</v>
      </c>
      <c r="Q1766" s="8">
        <f t="shared" si="274"/>
        <v>37.024999999999999</v>
      </c>
      <c r="R1766" s="8">
        <f t="shared" si="275"/>
        <v>34.875</v>
      </c>
      <c r="S1766" s="8">
        <f t="shared" si="276"/>
        <v>48.075000000000003</v>
      </c>
      <c r="T1766" s="8">
        <f t="shared" si="277"/>
        <v>38.375</v>
      </c>
      <c r="U1766" s="7">
        <f t="shared" si="278"/>
        <v>39.991666666666667</v>
      </c>
      <c r="V1766" s="7">
        <f t="shared" si="279"/>
        <v>39.587500000000006</v>
      </c>
    </row>
    <row r="1767" spans="1:22" ht="13.5" x14ac:dyDescent="0.25">
      <c r="A1767" s="3">
        <f>RSI!A1767</f>
        <v>44880</v>
      </c>
      <c r="B1767" s="2">
        <f>RSI!B1767</f>
        <v>0.88</v>
      </c>
      <c r="C1767" s="2">
        <f>RSI!I1767</f>
        <v>61.703282731132965</v>
      </c>
      <c r="D1767" s="2">
        <f>MACD!E1767</f>
        <v>-9.5827442230556059E-4</v>
      </c>
      <c r="E1767" s="2">
        <f>MACD!F1767</f>
        <v>1.6427004150578583E-2</v>
      </c>
      <c r="F1767" s="2">
        <f>'Moving Avg'!D1767</f>
        <v>0.874</v>
      </c>
      <c r="G1767" s="2">
        <f>'Moving Avg'!F1767</f>
        <v>0.85200000000000009</v>
      </c>
      <c r="H1767" s="2">
        <f>'Moving Avg'!G1767</f>
        <v>0.85880000000000067</v>
      </c>
      <c r="I1767" s="2">
        <f>'Moving Avg'!H1767</f>
        <v>0.86670000000000069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  <c r="M1767" s="7">
        <f t="shared" si="270"/>
        <v>25</v>
      </c>
      <c r="N1767" s="7">
        <f t="shared" si="271"/>
        <v>45</v>
      </c>
      <c r="O1767" s="7">
        <f t="shared" si="272"/>
        <v>50</v>
      </c>
      <c r="P1767" s="7">
        <f t="shared" si="273"/>
        <v>83.5</v>
      </c>
      <c r="Q1767" s="8">
        <f t="shared" si="274"/>
        <v>44.524999999999999</v>
      </c>
      <c r="R1767" s="8">
        <f t="shared" si="275"/>
        <v>52.375</v>
      </c>
      <c r="S1767" s="8">
        <f t="shared" si="276"/>
        <v>60.575000000000003</v>
      </c>
      <c r="T1767" s="8">
        <f t="shared" si="277"/>
        <v>50.875</v>
      </c>
      <c r="U1767" s="7">
        <f t="shared" si="278"/>
        <v>52.491666666666674</v>
      </c>
      <c r="V1767" s="7">
        <f t="shared" si="279"/>
        <v>52.087500000000006</v>
      </c>
    </row>
    <row r="1768" spans="1:22" ht="13.5" x14ac:dyDescent="0.25">
      <c r="A1768" s="3">
        <f>RSI!A1768</f>
        <v>44881</v>
      </c>
      <c r="B1768" s="2">
        <f>RSI!B1768</f>
        <v>0.85</v>
      </c>
      <c r="C1768" s="2">
        <f>RSI!I1768</f>
        <v>46.319893546611169</v>
      </c>
      <c r="D1768" s="2">
        <f>MACD!E1768</f>
        <v>-6.1226059730701277E-3</v>
      </c>
      <c r="E1768" s="2">
        <f>MACD!F1768</f>
        <v>1.1917082125848841E-2</v>
      </c>
      <c r="F1768" s="2">
        <f>'Moving Avg'!D1768</f>
        <v>0.874</v>
      </c>
      <c r="G1768" s="2">
        <f>'Moving Avg'!F1768</f>
        <v>0.8510000000000002</v>
      </c>
      <c r="H1768" s="2">
        <f>'Moving Avg'!G1768</f>
        <v>0.85860000000000058</v>
      </c>
      <c r="I1768" s="2">
        <f>'Moving Avg'!H1768</f>
        <v>0.86885000000000079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  <c r="M1768" s="7">
        <f t="shared" si="270"/>
        <v>25</v>
      </c>
      <c r="N1768" s="7">
        <f t="shared" si="271"/>
        <v>45</v>
      </c>
      <c r="O1768" s="7">
        <f t="shared" si="272"/>
        <v>50</v>
      </c>
      <c r="P1768" s="7">
        <f t="shared" si="273"/>
        <v>33</v>
      </c>
      <c r="Q1768" s="8">
        <f t="shared" si="274"/>
        <v>36.950000000000003</v>
      </c>
      <c r="R1768" s="8">
        <f t="shared" si="275"/>
        <v>39.75</v>
      </c>
      <c r="S1768" s="8">
        <f t="shared" si="276"/>
        <v>37.85</v>
      </c>
      <c r="T1768" s="8">
        <f t="shared" si="277"/>
        <v>38.25</v>
      </c>
      <c r="U1768" s="7">
        <f t="shared" si="278"/>
        <v>38.183333333333337</v>
      </c>
      <c r="V1768" s="7">
        <f t="shared" si="279"/>
        <v>38.200000000000003</v>
      </c>
    </row>
    <row r="1769" spans="1:22" ht="13.5" x14ac:dyDescent="0.25">
      <c r="A1769" s="3">
        <f>RSI!A1769</f>
        <v>44882</v>
      </c>
      <c r="B1769" s="2">
        <f>RSI!B1769</f>
        <v>0.88</v>
      </c>
      <c r="C1769" s="2">
        <f>RSI!I1769</f>
        <v>57.681891125660634</v>
      </c>
      <c r="D1769" s="2">
        <f>MACD!E1769</f>
        <v>-1.2663063957594312E-2</v>
      </c>
      <c r="E1769" s="2">
        <f>MACD!F1769</f>
        <v>7.0010529091602113E-3</v>
      </c>
      <c r="F1769" s="2">
        <f>'Moving Avg'!D1769</f>
        <v>0.874</v>
      </c>
      <c r="G1769" s="2">
        <f>'Moving Avg'!F1769</f>
        <v>0.85150000000000026</v>
      </c>
      <c r="H1769" s="2">
        <f>'Moving Avg'!G1769</f>
        <v>0.85900000000000065</v>
      </c>
      <c r="I1769" s="2">
        <f>'Moving Avg'!H1769</f>
        <v>0.87110000000000087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  <c r="M1769" s="7">
        <f t="shared" si="270"/>
        <v>25</v>
      </c>
      <c r="N1769" s="7">
        <f t="shared" si="271"/>
        <v>45</v>
      </c>
      <c r="O1769" s="7">
        <f t="shared" si="272"/>
        <v>50</v>
      </c>
      <c r="P1769" s="7">
        <f t="shared" si="273"/>
        <v>33</v>
      </c>
      <c r="Q1769" s="8">
        <f t="shared" si="274"/>
        <v>36.950000000000003</v>
      </c>
      <c r="R1769" s="8">
        <f t="shared" si="275"/>
        <v>39.75</v>
      </c>
      <c r="S1769" s="8">
        <f t="shared" si="276"/>
        <v>37.85</v>
      </c>
      <c r="T1769" s="8">
        <f t="shared" si="277"/>
        <v>38.25</v>
      </c>
      <c r="U1769" s="7">
        <f t="shared" si="278"/>
        <v>38.183333333333337</v>
      </c>
      <c r="V1769" s="7">
        <f t="shared" si="279"/>
        <v>38.200000000000003</v>
      </c>
    </row>
    <row r="1770" spans="1:22" ht="13.5" x14ac:dyDescent="0.25">
      <c r="A1770" s="3">
        <f>RSI!A1770</f>
        <v>44883</v>
      </c>
      <c r="B1770" s="2">
        <f>RSI!B1770</f>
        <v>0.89</v>
      </c>
      <c r="C1770" s="2">
        <f>RSI!I1770</f>
        <v>60.670206433595894</v>
      </c>
      <c r="D1770" s="2">
        <f>MACD!E1770</f>
        <v>-1.9067547404642005E-2</v>
      </c>
      <c r="E1770" s="2">
        <f>MACD!F1770</f>
        <v>1.7873328463997688E-3</v>
      </c>
      <c r="F1770" s="2">
        <f>'Moving Avg'!D1770</f>
        <v>0.876</v>
      </c>
      <c r="G1770" s="2">
        <f>'Moving Avg'!F1770</f>
        <v>0.85250000000000026</v>
      </c>
      <c r="H1770" s="2">
        <f>'Moving Avg'!G1770</f>
        <v>0.8596000000000007</v>
      </c>
      <c r="I1770" s="2">
        <f>'Moving Avg'!H1770</f>
        <v>0.87335000000000063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  <c r="M1770" s="7">
        <f t="shared" si="270"/>
        <v>25</v>
      </c>
      <c r="N1770" s="7">
        <f t="shared" si="271"/>
        <v>100</v>
      </c>
      <c r="O1770" s="7">
        <f t="shared" si="272"/>
        <v>50</v>
      </c>
      <c r="P1770" s="7">
        <f t="shared" si="273"/>
        <v>83.5</v>
      </c>
      <c r="Q1770" s="8">
        <f t="shared" si="274"/>
        <v>63.774999999999999</v>
      </c>
      <c r="R1770" s="8">
        <f t="shared" si="275"/>
        <v>63.375</v>
      </c>
      <c r="S1770" s="8">
        <f t="shared" si="276"/>
        <v>68.825000000000003</v>
      </c>
      <c r="T1770" s="8">
        <f t="shared" si="277"/>
        <v>64.625</v>
      </c>
      <c r="U1770" s="7">
        <f t="shared" si="278"/>
        <v>65.325000000000003</v>
      </c>
      <c r="V1770" s="7">
        <f t="shared" si="279"/>
        <v>65.150000000000006</v>
      </c>
    </row>
    <row r="1771" spans="1:22" ht="13.5" x14ac:dyDescent="0.25">
      <c r="A1771" s="3">
        <f>RSI!A1771</f>
        <v>44886</v>
      </c>
      <c r="B1771" s="2">
        <f>RSI!B1771</f>
        <v>0.89</v>
      </c>
      <c r="C1771" s="2">
        <f>RSI!I1771</f>
        <v>60.670206433595894</v>
      </c>
      <c r="D1771" s="2">
        <f>MACD!E1771</f>
        <v>-2.4665731901278964E-2</v>
      </c>
      <c r="E1771" s="2">
        <f>MACD!F1771</f>
        <v>-3.5032801031359782E-3</v>
      </c>
      <c r="F1771" s="2">
        <f>'Moving Avg'!D1771</f>
        <v>0.87799999999999989</v>
      </c>
      <c r="G1771" s="2">
        <f>'Moving Avg'!F1771</f>
        <v>0.85350000000000015</v>
      </c>
      <c r="H1771" s="2">
        <f>'Moving Avg'!G1771</f>
        <v>0.86080000000000056</v>
      </c>
      <c r="I1771" s="2">
        <f>'Moving Avg'!H1771</f>
        <v>0.87555000000000061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  <c r="M1771" s="7">
        <f t="shared" si="270"/>
        <v>25</v>
      </c>
      <c r="N1771" s="7">
        <f t="shared" si="271"/>
        <v>100</v>
      </c>
      <c r="O1771" s="7">
        <f t="shared" si="272"/>
        <v>50</v>
      </c>
      <c r="P1771" s="7">
        <f t="shared" si="273"/>
        <v>83.5</v>
      </c>
      <c r="Q1771" s="8">
        <f t="shared" si="274"/>
        <v>63.774999999999999</v>
      </c>
      <c r="R1771" s="8">
        <f t="shared" si="275"/>
        <v>63.375</v>
      </c>
      <c r="S1771" s="8">
        <f t="shared" si="276"/>
        <v>68.825000000000003</v>
      </c>
      <c r="T1771" s="8">
        <f t="shared" si="277"/>
        <v>64.625</v>
      </c>
      <c r="U1771" s="7">
        <f t="shared" si="278"/>
        <v>65.325000000000003</v>
      </c>
      <c r="V1771" s="7">
        <f t="shared" si="279"/>
        <v>65.150000000000006</v>
      </c>
    </row>
    <row r="1772" spans="1:22" ht="13.5" x14ac:dyDescent="0.25">
      <c r="A1772" s="3">
        <f>RSI!A1772</f>
        <v>44887</v>
      </c>
      <c r="B1772" s="2">
        <f>RSI!B1772</f>
        <v>0.85</v>
      </c>
      <c r="C1772" s="2">
        <f>RSI!I1772</f>
        <v>45.699534266102539</v>
      </c>
      <c r="D1772" s="2">
        <f>MACD!E1772</f>
        <v>-2.6605440758743493E-2</v>
      </c>
      <c r="E1772" s="2">
        <f>MACD!F1772</f>
        <v>-8.1237122342574814E-3</v>
      </c>
      <c r="F1772" s="2">
        <f>'Moving Avg'!D1772</f>
        <v>0.87200000000000011</v>
      </c>
      <c r="G1772" s="2">
        <f>'Moving Avg'!F1772</f>
        <v>0.85250000000000026</v>
      </c>
      <c r="H1772" s="2">
        <f>'Moving Avg'!G1772</f>
        <v>0.86120000000000063</v>
      </c>
      <c r="I1772" s="2">
        <f>'Moving Avg'!H1772</f>
        <v>0.87745000000000062</v>
      </c>
      <c r="J1772" s="5" t="str">
        <f>OBV!F1772</f>
        <v>BULLISH</v>
      </c>
      <c r="K1772" s="5" t="str">
        <f>OBV!G1772</f>
        <v>NEUTRAL</v>
      </c>
      <c r="L1772" s="5" t="str">
        <f>OBV!H1772</f>
        <v>BULLISH DIVERGENCE</v>
      </c>
      <c r="M1772" s="7">
        <f t="shared" si="270"/>
        <v>25</v>
      </c>
      <c r="N1772" s="7">
        <f t="shared" si="271"/>
        <v>45</v>
      </c>
      <c r="O1772" s="7">
        <f t="shared" si="272"/>
        <v>0</v>
      </c>
      <c r="P1772" s="7">
        <f t="shared" si="273"/>
        <v>66.5</v>
      </c>
      <c r="Q1772" s="8">
        <f t="shared" si="274"/>
        <v>34.475000000000001</v>
      </c>
      <c r="R1772" s="8">
        <f t="shared" si="275"/>
        <v>30.625</v>
      </c>
      <c r="S1772" s="8">
        <f t="shared" si="276"/>
        <v>40.424999999999997</v>
      </c>
      <c r="T1772" s="8">
        <f t="shared" si="277"/>
        <v>34.125</v>
      </c>
      <c r="U1772" s="7">
        <f t="shared" si="278"/>
        <v>35.174999999999997</v>
      </c>
      <c r="V1772" s="7">
        <f t="shared" si="279"/>
        <v>34.912499999999994</v>
      </c>
    </row>
    <row r="1773" spans="1:22" ht="13.5" x14ac:dyDescent="0.25">
      <c r="A1773" s="3">
        <f>RSI!A1773</f>
        <v>44888</v>
      </c>
      <c r="B1773" s="2">
        <f>RSI!B1773</f>
        <v>0.88</v>
      </c>
      <c r="C1773" s="2">
        <f>RSI!I1773</f>
        <v>54.723277960815466</v>
      </c>
      <c r="D1773" s="2">
        <f>MACD!E1773</f>
        <v>-2.5770677718195856E-2</v>
      </c>
      <c r="E1773" s="2">
        <f>MACD!F1773</f>
        <v>-1.1653105331045157E-2</v>
      </c>
      <c r="F1773" s="2">
        <f>'Moving Avg'!D1773</f>
        <v>0.87800000000000011</v>
      </c>
      <c r="G1773" s="2">
        <f>'Moving Avg'!F1773</f>
        <v>0.85300000000000031</v>
      </c>
      <c r="H1773" s="2">
        <f>'Moving Avg'!G1773</f>
        <v>0.86220000000000074</v>
      </c>
      <c r="I1773" s="2">
        <f>'Moving Avg'!H1773</f>
        <v>0.87945000000000051</v>
      </c>
      <c r="J1773" s="5" t="str">
        <f>OBV!F1773</f>
        <v>BULLISH</v>
      </c>
      <c r="K1773" s="5" t="str">
        <f>OBV!G1773</f>
        <v>NEUTRAL</v>
      </c>
      <c r="L1773" s="5" t="str">
        <f>OBV!H1773</f>
        <v>CONFIRMED BULLISH</v>
      </c>
      <c r="M1773" s="7">
        <f t="shared" si="270"/>
        <v>25</v>
      </c>
      <c r="N1773" s="7">
        <f t="shared" si="271"/>
        <v>45</v>
      </c>
      <c r="O1773" s="7">
        <f t="shared" si="272"/>
        <v>0</v>
      </c>
      <c r="P1773" s="7">
        <f t="shared" si="273"/>
        <v>83.5</v>
      </c>
      <c r="Q1773" s="8">
        <f t="shared" si="274"/>
        <v>37.024999999999999</v>
      </c>
      <c r="R1773" s="8">
        <f t="shared" si="275"/>
        <v>34.875</v>
      </c>
      <c r="S1773" s="8">
        <f t="shared" si="276"/>
        <v>48.075000000000003</v>
      </c>
      <c r="T1773" s="8">
        <f t="shared" si="277"/>
        <v>38.375</v>
      </c>
      <c r="U1773" s="7">
        <f t="shared" si="278"/>
        <v>39.991666666666667</v>
      </c>
      <c r="V1773" s="7">
        <f t="shared" si="279"/>
        <v>39.587500000000006</v>
      </c>
    </row>
    <row r="1774" spans="1:22" ht="13.5" x14ac:dyDescent="0.25">
      <c r="A1774" s="3">
        <f>RSI!A1774</f>
        <v>44889</v>
      </c>
      <c r="B1774" s="2">
        <f>RSI!B1774</f>
        <v>0.88</v>
      </c>
      <c r="C1774" s="2">
        <f>RSI!I1774</f>
        <v>54.723277960815466</v>
      </c>
      <c r="D1774" s="2">
        <f>MACD!E1774</f>
        <v>-2.0549473880522529E-2</v>
      </c>
      <c r="E1774" s="2">
        <f>MACD!F1774</f>
        <v>-1.3432379040940631E-2</v>
      </c>
      <c r="F1774" s="2">
        <f>'Moving Avg'!D1774</f>
        <v>0.87799999999999989</v>
      </c>
      <c r="G1774" s="2">
        <f>'Moving Avg'!F1774</f>
        <v>0.85350000000000015</v>
      </c>
      <c r="H1774" s="2">
        <f>'Moving Avg'!G1774</f>
        <v>0.86320000000000063</v>
      </c>
      <c r="I1774" s="2">
        <f>'Moving Avg'!H1774</f>
        <v>0.88140000000000041</v>
      </c>
      <c r="J1774" s="5" t="str">
        <f>OBV!F1774</f>
        <v>BULLISH</v>
      </c>
      <c r="K1774" s="5" t="str">
        <f>OBV!G1774</f>
        <v>NEUTRAL</v>
      </c>
      <c r="L1774" s="5" t="str">
        <f>OBV!H1774</f>
        <v>NEUTRAL</v>
      </c>
      <c r="M1774" s="7">
        <f t="shared" si="270"/>
        <v>25</v>
      </c>
      <c r="N1774" s="7">
        <f t="shared" si="271"/>
        <v>45</v>
      </c>
      <c r="O1774" s="7">
        <f t="shared" si="272"/>
        <v>0</v>
      </c>
      <c r="P1774" s="7">
        <f t="shared" si="273"/>
        <v>49.5</v>
      </c>
      <c r="Q1774" s="8">
        <f t="shared" si="274"/>
        <v>31.925000000000001</v>
      </c>
      <c r="R1774" s="8">
        <f t="shared" si="275"/>
        <v>26.375</v>
      </c>
      <c r="S1774" s="8">
        <f t="shared" si="276"/>
        <v>32.775000000000006</v>
      </c>
      <c r="T1774" s="8">
        <f t="shared" si="277"/>
        <v>29.875</v>
      </c>
      <c r="U1774" s="7">
        <f t="shared" si="278"/>
        <v>30.358333333333334</v>
      </c>
      <c r="V1774" s="7">
        <f t="shared" si="279"/>
        <v>30.237500000000001</v>
      </c>
    </row>
    <row r="1775" spans="1:22" ht="13.5" x14ac:dyDescent="0.25">
      <c r="A1775" s="3">
        <f>RSI!A1775</f>
        <v>44890</v>
      </c>
      <c r="B1775" s="2">
        <f>RSI!B1775</f>
        <v>0.88</v>
      </c>
      <c r="C1775" s="2">
        <f>RSI!I1775</f>
        <v>54.723277960815466</v>
      </c>
      <c r="D1775" s="2">
        <f>MACD!E1775</f>
        <v>-1.6224605074590226E-2</v>
      </c>
      <c r="E1775" s="2">
        <f>MACD!F1775</f>
        <v>-1.3990824247670551E-2</v>
      </c>
      <c r="F1775" s="2">
        <f>'Moving Avg'!D1775</f>
        <v>0.876</v>
      </c>
      <c r="G1775" s="2">
        <f>'Moving Avg'!F1775</f>
        <v>0.85550000000000015</v>
      </c>
      <c r="H1775" s="2">
        <f>'Moving Avg'!G1775</f>
        <v>0.86420000000000075</v>
      </c>
      <c r="I1775" s="2">
        <f>'Moving Avg'!H1775</f>
        <v>0.8834500000000004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45</v>
      </c>
      <c r="O1775" s="7">
        <f t="shared" si="272"/>
        <v>0</v>
      </c>
      <c r="P1775" s="7">
        <f t="shared" si="273"/>
        <v>16.5</v>
      </c>
      <c r="Q1775" s="8">
        <f t="shared" si="274"/>
        <v>26.975000000000001</v>
      </c>
      <c r="R1775" s="8">
        <f t="shared" si="275"/>
        <v>18.125</v>
      </c>
      <c r="S1775" s="8">
        <f t="shared" si="276"/>
        <v>17.925000000000001</v>
      </c>
      <c r="T1775" s="8">
        <f t="shared" si="277"/>
        <v>21.625</v>
      </c>
      <c r="U1775" s="7">
        <f t="shared" si="278"/>
        <v>21.008333333333336</v>
      </c>
      <c r="V1775" s="7">
        <f t="shared" si="279"/>
        <v>21.162500000000001</v>
      </c>
    </row>
    <row r="1776" spans="1:22" ht="13.5" x14ac:dyDescent="0.25">
      <c r="A1776" s="3">
        <f>RSI!A1776</f>
        <v>44893</v>
      </c>
      <c r="B1776" s="2">
        <f>RSI!B1776</f>
        <v>0.88</v>
      </c>
      <c r="C1776" s="2">
        <f>RSI!I1776</f>
        <v>54.723277960815466</v>
      </c>
      <c r="D1776" s="2">
        <f>MACD!E1776</f>
        <v>-1.2651279314106478E-2</v>
      </c>
      <c r="E1776" s="2">
        <f>MACD!F1776</f>
        <v>-1.3722915260957737E-2</v>
      </c>
      <c r="F1776" s="2">
        <f>'Moving Avg'!D1776</f>
        <v>0.874</v>
      </c>
      <c r="G1776" s="2">
        <f>'Moving Avg'!F1776</f>
        <v>0.85850000000000004</v>
      </c>
      <c r="H1776" s="2">
        <f>'Moving Avg'!G1776</f>
        <v>0.86520000000000064</v>
      </c>
      <c r="I1776" s="2">
        <f>'Moving Avg'!H1776</f>
        <v>0.88540000000000019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16.5</v>
      </c>
      <c r="Q1776" s="8">
        <f t="shared" si="274"/>
        <v>11.225</v>
      </c>
      <c r="R1776" s="8">
        <f t="shared" si="275"/>
        <v>9.125</v>
      </c>
      <c r="S1776" s="8">
        <f t="shared" si="276"/>
        <v>11.175000000000001</v>
      </c>
      <c r="T1776" s="8">
        <f t="shared" si="277"/>
        <v>10.375</v>
      </c>
      <c r="U1776" s="7">
        <f t="shared" si="278"/>
        <v>10.508333333333335</v>
      </c>
      <c r="V1776" s="7">
        <f t="shared" si="279"/>
        <v>10.475000000000001</v>
      </c>
    </row>
    <row r="1777" spans="1:22" ht="13.5" x14ac:dyDescent="0.25">
      <c r="A1777" s="3">
        <f>RSI!A1777</f>
        <v>44894</v>
      </c>
      <c r="B1777" s="2">
        <f>RSI!B1777</f>
        <v>0.88</v>
      </c>
      <c r="C1777" s="2">
        <f>RSI!I1777</f>
        <v>54.723277960815466</v>
      </c>
      <c r="D1777" s="2">
        <f>MACD!E1777</f>
        <v>-9.7074909910594975E-3</v>
      </c>
      <c r="E1777" s="2">
        <f>MACD!F1777</f>
        <v>-1.291983040697809E-2</v>
      </c>
      <c r="F1777" s="2">
        <f>'Moving Avg'!D1777</f>
        <v>0.88000000000000012</v>
      </c>
      <c r="G1777" s="2">
        <f>'Moving Avg'!F1777</f>
        <v>0.86150000000000004</v>
      </c>
      <c r="H1777" s="2">
        <f>'Moving Avg'!G1777</f>
        <v>0.86620000000000075</v>
      </c>
      <c r="I1777" s="2">
        <f>'Moving Avg'!H1777</f>
        <v>0.88735000000000031</v>
      </c>
      <c r="J1777" s="5" t="str">
        <f>OBV!F1777</f>
        <v>NEUTRAL</v>
      </c>
      <c r="K1777" s="5" t="str">
        <f>OBV!G1777</f>
        <v>NEUTRAL</v>
      </c>
      <c r="L1777" s="5" t="str">
        <f>OBV!H1777</f>
        <v>NEUTRAL</v>
      </c>
      <c r="M1777" s="7">
        <f t="shared" si="270"/>
        <v>25</v>
      </c>
      <c r="N1777" s="7">
        <f t="shared" si="271"/>
        <v>0</v>
      </c>
      <c r="O1777" s="7">
        <f t="shared" si="272"/>
        <v>0</v>
      </c>
      <c r="P1777" s="7">
        <f t="shared" si="273"/>
        <v>33</v>
      </c>
      <c r="Q1777" s="8">
        <f t="shared" si="274"/>
        <v>13.7</v>
      </c>
      <c r="R1777" s="8">
        <f t="shared" si="275"/>
        <v>13.25</v>
      </c>
      <c r="S1777" s="8">
        <f t="shared" si="276"/>
        <v>18.600000000000001</v>
      </c>
      <c r="T1777" s="8">
        <f t="shared" si="277"/>
        <v>14.5</v>
      </c>
      <c r="U1777" s="7">
        <f t="shared" si="278"/>
        <v>15.183333333333332</v>
      </c>
      <c r="V1777" s="7">
        <f t="shared" si="279"/>
        <v>15.012499999999999</v>
      </c>
    </row>
    <row r="1778" spans="1:22" ht="13.5" x14ac:dyDescent="0.25">
      <c r="A1778" s="3">
        <f>RSI!A1778</f>
        <v>44895</v>
      </c>
      <c r="B1778" s="2">
        <f>RSI!B1778</f>
        <v>0.88</v>
      </c>
      <c r="C1778" s="2">
        <f>RSI!I1778</f>
        <v>54.723277960815466</v>
      </c>
      <c r="D1778" s="2">
        <f>MACD!E1778</f>
        <v>-1.1905862065697215E-2</v>
      </c>
      <c r="E1778" s="2">
        <f>MACD!F1778</f>
        <v>-1.2717036738721916E-2</v>
      </c>
      <c r="F1778" s="2">
        <f>'Moving Avg'!D1778</f>
        <v>0.88000000000000012</v>
      </c>
      <c r="G1778" s="2">
        <f>'Moving Avg'!F1778</f>
        <v>0.86450000000000016</v>
      </c>
      <c r="H1778" s="2">
        <f>'Moving Avg'!G1778</f>
        <v>0.86720000000000075</v>
      </c>
      <c r="I1778" s="2">
        <f>'Moving Avg'!H1778</f>
        <v>0.88925000000000021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0</v>
      </c>
      <c r="O1778" s="7">
        <f t="shared" si="272"/>
        <v>0</v>
      </c>
      <c r="P1778" s="7">
        <f t="shared" si="273"/>
        <v>33</v>
      </c>
      <c r="Q1778" s="8">
        <f t="shared" si="274"/>
        <v>13.7</v>
      </c>
      <c r="R1778" s="8">
        <f t="shared" si="275"/>
        <v>13.25</v>
      </c>
      <c r="S1778" s="8">
        <f t="shared" si="276"/>
        <v>18.600000000000001</v>
      </c>
      <c r="T1778" s="8">
        <f t="shared" si="277"/>
        <v>14.5</v>
      </c>
      <c r="U1778" s="7">
        <f t="shared" si="278"/>
        <v>15.183333333333332</v>
      </c>
      <c r="V1778" s="7">
        <f t="shared" si="279"/>
        <v>15.012499999999999</v>
      </c>
    </row>
    <row r="1779" spans="1:22" ht="13.5" x14ac:dyDescent="0.25">
      <c r="A1779" s="3">
        <f>RSI!A1779</f>
        <v>44896</v>
      </c>
      <c r="B1779" s="2">
        <f>RSI!B1779</f>
        <v>0.88</v>
      </c>
      <c r="C1779" s="2">
        <f>RSI!I1779</f>
        <v>54.723277960815466</v>
      </c>
      <c r="D1779" s="2">
        <f>MACD!E1779</f>
        <v>-9.2190489524852648E-3</v>
      </c>
      <c r="E1779" s="2">
        <f>MACD!F1779</f>
        <v>-1.2017439181474587E-2</v>
      </c>
      <c r="F1779" s="2">
        <f>'Moving Avg'!D1779</f>
        <v>0.88000000000000012</v>
      </c>
      <c r="G1779" s="2">
        <f>'Moving Avg'!F1779</f>
        <v>0.86750000000000027</v>
      </c>
      <c r="H1779" s="2">
        <f>'Moving Avg'!G1779</f>
        <v>0.86820000000000064</v>
      </c>
      <c r="I1779" s="2">
        <f>'Moving Avg'!H1779</f>
        <v>0.89110000000000011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0</v>
      </c>
      <c r="O1779" s="7">
        <f t="shared" si="272"/>
        <v>0</v>
      </c>
      <c r="P1779" s="7">
        <f t="shared" si="273"/>
        <v>33</v>
      </c>
      <c r="Q1779" s="8">
        <f t="shared" si="274"/>
        <v>13.7</v>
      </c>
      <c r="R1779" s="8">
        <f t="shared" si="275"/>
        <v>13.25</v>
      </c>
      <c r="S1779" s="8">
        <f t="shared" si="276"/>
        <v>18.600000000000001</v>
      </c>
      <c r="T1779" s="8">
        <f t="shared" si="277"/>
        <v>14.5</v>
      </c>
      <c r="U1779" s="7">
        <f t="shared" si="278"/>
        <v>15.183333333333332</v>
      </c>
      <c r="V1779" s="7">
        <f t="shared" si="279"/>
        <v>15.012499999999999</v>
      </c>
    </row>
    <row r="1780" spans="1:22" ht="13.5" x14ac:dyDescent="0.25">
      <c r="A1780" s="3">
        <f>RSI!A1780</f>
        <v>44897</v>
      </c>
      <c r="B1780" s="2">
        <f>RSI!B1780</f>
        <v>0.88</v>
      </c>
      <c r="C1780" s="2">
        <f>RSI!I1780</f>
        <v>54.723277960815466</v>
      </c>
      <c r="D1780" s="2">
        <f>MACD!E1780</f>
        <v>-5.4704740181740208E-3</v>
      </c>
      <c r="E1780" s="2">
        <f>MACD!F1780</f>
        <v>-1.0708046148814475E-2</v>
      </c>
      <c r="F1780" s="2">
        <f>'Moving Avg'!D1780</f>
        <v>0.88000000000000012</v>
      </c>
      <c r="G1780" s="2">
        <f>'Moving Avg'!F1780</f>
        <v>0.87050000000000016</v>
      </c>
      <c r="H1780" s="2">
        <f>'Moving Avg'!G1780</f>
        <v>0.86920000000000075</v>
      </c>
      <c r="I1780" s="2">
        <f>'Moving Avg'!H1780</f>
        <v>0.89284999999999992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33</v>
      </c>
      <c r="Q1780" s="8">
        <f t="shared" si="274"/>
        <v>13.7</v>
      </c>
      <c r="R1780" s="8">
        <f t="shared" si="275"/>
        <v>13.25</v>
      </c>
      <c r="S1780" s="8">
        <f t="shared" si="276"/>
        <v>18.600000000000001</v>
      </c>
      <c r="T1780" s="8">
        <f t="shared" si="277"/>
        <v>14.5</v>
      </c>
      <c r="U1780" s="7">
        <f t="shared" si="278"/>
        <v>15.183333333333332</v>
      </c>
      <c r="V1780" s="7">
        <f t="shared" si="279"/>
        <v>15.012499999999999</v>
      </c>
    </row>
    <row r="1781" spans="1:22" ht="13.5" x14ac:dyDescent="0.25">
      <c r="A1781" s="3">
        <f>RSI!A1781</f>
        <v>44900</v>
      </c>
      <c r="B1781" s="2">
        <f>RSI!B1781</f>
        <v>0.88</v>
      </c>
      <c r="C1781" s="2">
        <f>RSI!I1781</f>
        <v>54.723277960815466</v>
      </c>
      <c r="D1781" s="2">
        <f>MACD!E1781</f>
        <v>-2.3572546363840319E-3</v>
      </c>
      <c r="E1781" s="2">
        <f>MACD!F1781</f>
        <v>-9.0378878463283855E-3</v>
      </c>
      <c r="F1781" s="2">
        <f>'Moving Avg'!D1781</f>
        <v>0.88000000000000012</v>
      </c>
      <c r="G1781" s="2">
        <f>'Moving Avg'!F1781</f>
        <v>0.87350000000000017</v>
      </c>
      <c r="H1781" s="2">
        <f>'Moving Avg'!G1781</f>
        <v>0.87020000000000064</v>
      </c>
      <c r="I1781" s="2">
        <f>'Moving Avg'!H1781</f>
        <v>0.89450000000000007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  <c r="M1781" s="7">
        <f t="shared" si="270"/>
        <v>25</v>
      </c>
      <c r="N1781" s="7">
        <f t="shared" si="271"/>
        <v>0</v>
      </c>
      <c r="O1781" s="7">
        <f t="shared" si="272"/>
        <v>0</v>
      </c>
      <c r="P1781" s="7">
        <f t="shared" si="273"/>
        <v>33</v>
      </c>
      <c r="Q1781" s="8">
        <f t="shared" si="274"/>
        <v>13.7</v>
      </c>
      <c r="R1781" s="8">
        <f t="shared" si="275"/>
        <v>13.25</v>
      </c>
      <c r="S1781" s="8">
        <f t="shared" si="276"/>
        <v>18.600000000000001</v>
      </c>
      <c r="T1781" s="8">
        <f t="shared" si="277"/>
        <v>14.5</v>
      </c>
      <c r="U1781" s="7">
        <f t="shared" si="278"/>
        <v>15.183333333333332</v>
      </c>
      <c r="V1781" s="7">
        <f t="shared" si="279"/>
        <v>15.012499999999999</v>
      </c>
    </row>
    <row r="1782" spans="1:22" ht="13.5" x14ac:dyDescent="0.25">
      <c r="A1782" s="3">
        <f>RSI!A1782</f>
        <v>44901</v>
      </c>
      <c r="B1782" s="2">
        <f>RSI!B1782</f>
        <v>0.88</v>
      </c>
      <c r="C1782" s="2">
        <f>RSI!I1782</f>
        <v>54.723277960815466</v>
      </c>
      <c r="D1782" s="2">
        <f>MACD!E1782</f>
        <v>-5.9311453812905812E-3</v>
      </c>
      <c r="E1782" s="2">
        <f>MACD!F1782</f>
        <v>-8.4165393533208246E-3</v>
      </c>
      <c r="F1782" s="2">
        <f>'Moving Avg'!D1782</f>
        <v>0.88000000000000012</v>
      </c>
      <c r="G1782" s="2">
        <f>'Moving Avg'!F1782</f>
        <v>0.87650000000000028</v>
      </c>
      <c r="H1782" s="2">
        <f>'Moving Avg'!G1782</f>
        <v>0.87120000000000064</v>
      </c>
      <c r="I1782" s="2">
        <f>'Moving Avg'!H1782</f>
        <v>0.8960499999999999</v>
      </c>
      <c r="J1782" s="5" t="str">
        <f>OBV!F1782</f>
        <v>NEUTRAL</v>
      </c>
      <c r="K1782" s="5" t="str">
        <f>OBV!G1782</f>
        <v>NEUTRAL</v>
      </c>
      <c r="L1782" s="5" t="str">
        <f>OBV!H1782</f>
        <v>NEUTRAL</v>
      </c>
      <c r="M1782" s="7">
        <f t="shared" si="270"/>
        <v>25</v>
      </c>
      <c r="N1782" s="7">
        <f t="shared" si="271"/>
        <v>0</v>
      </c>
      <c r="O1782" s="7">
        <f t="shared" si="272"/>
        <v>0</v>
      </c>
      <c r="P1782" s="7">
        <f t="shared" si="273"/>
        <v>33</v>
      </c>
      <c r="Q1782" s="8">
        <f t="shared" si="274"/>
        <v>13.7</v>
      </c>
      <c r="R1782" s="8">
        <f t="shared" si="275"/>
        <v>13.25</v>
      </c>
      <c r="S1782" s="8">
        <f t="shared" si="276"/>
        <v>18.600000000000001</v>
      </c>
      <c r="T1782" s="8">
        <f t="shared" si="277"/>
        <v>14.5</v>
      </c>
      <c r="U1782" s="7">
        <f t="shared" si="278"/>
        <v>15.183333333333332</v>
      </c>
      <c r="V1782" s="7">
        <f t="shared" si="279"/>
        <v>15.012499999999999</v>
      </c>
    </row>
    <row r="1783" spans="1:22" ht="13.5" x14ac:dyDescent="0.25">
      <c r="A1783" s="3">
        <f>RSI!A1783</f>
        <v>44902</v>
      </c>
      <c r="B1783" s="2">
        <f>RSI!B1783</f>
        <v>0.88</v>
      </c>
      <c r="C1783" s="2">
        <f>RSI!I1783</f>
        <v>54.723277960815466</v>
      </c>
      <c r="D1783" s="2">
        <f>MACD!E1783</f>
        <v>-4.3901065588523025E-3</v>
      </c>
      <c r="E1783" s="2">
        <f>MACD!F1783</f>
        <v>-7.6112527944271211E-3</v>
      </c>
      <c r="F1783" s="2">
        <f>'Moving Avg'!D1783</f>
        <v>0.88000000000000012</v>
      </c>
      <c r="G1783" s="2">
        <f>'Moving Avg'!F1783</f>
        <v>0.87800000000000034</v>
      </c>
      <c r="H1783" s="2">
        <f>'Moving Avg'!G1783</f>
        <v>0.87220000000000053</v>
      </c>
      <c r="I1783" s="2">
        <f>'Moving Avg'!H1783</f>
        <v>0.89749999999999985</v>
      </c>
      <c r="J1783" s="5" t="str">
        <f>OBV!F1783</f>
        <v>NEUTRAL</v>
      </c>
      <c r="K1783" s="5" t="str">
        <f>OBV!G1783</f>
        <v>NEUTRAL</v>
      </c>
      <c r="L1783" s="5" t="str">
        <f>OBV!H1783</f>
        <v>NEUTRAL</v>
      </c>
      <c r="M1783" s="7">
        <f t="shared" si="270"/>
        <v>25</v>
      </c>
      <c r="N1783" s="7">
        <f t="shared" si="271"/>
        <v>0</v>
      </c>
      <c r="O1783" s="7">
        <f t="shared" si="272"/>
        <v>0</v>
      </c>
      <c r="P1783" s="7">
        <f t="shared" si="273"/>
        <v>33</v>
      </c>
      <c r="Q1783" s="8">
        <f t="shared" si="274"/>
        <v>13.7</v>
      </c>
      <c r="R1783" s="8">
        <f t="shared" si="275"/>
        <v>13.25</v>
      </c>
      <c r="S1783" s="8">
        <f t="shared" si="276"/>
        <v>18.600000000000001</v>
      </c>
      <c r="T1783" s="8">
        <f t="shared" si="277"/>
        <v>14.5</v>
      </c>
      <c r="U1783" s="7">
        <f t="shared" si="278"/>
        <v>15.183333333333332</v>
      </c>
      <c r="V1783" s="7">
        <f t="shared" si="279"/>
        <v>15.012499999999999</v>
      </c>
    </row>
    <row r="1784" spans="1:22" ht="13.5" x14ac:dyDescent="0.25">
      <c r="A1784" s="3">
        <f>RSI!A1784</f>
        <v>44903</v>
      </c>
      <c r="B1784" s="2">
        <f>RSI!B1784</f>
        <v>0.9</v>
      </c>
      <c r="C1784" s="2">
        <f>RSI!I1784</f>
        <v>63.788358500636562</v>
      </c>
      <c r="D1784" s="2">
        <f>MACD!E1784</f>
        <v>-4.6141917371830266E-3</v>
      </c>
      <c r="E1784" s="2">
        <f>MACD!F1784</f>
        <v>-7.011840582978302E-3</v>
      </c>
      <c r="F1784" s="2">
        <f>'Moving Avg'!D1784</f>
        <v>0.88400000000000001</v>
      </c>
      <c r="G1784" s="2">
        <f>'Moving Avg'!F1784</f>
        <v>0.87900000000000023</v>
      </c>
      <c r="H1784" s="2">
        <f>'Moving Avg'!G1784</f>
        <v>0.8736000000000006</v>
      </c>
      <c r="I1784" s="2">
        <f>'Moving Avg'!H1784</f>
        <v>0.8989999999999998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  <c r="M1784" s="7">
        <f t="shared" si="270"/>
        <v>25</v>
      </c>
      <c r="N1784" s="7">
        <f t="shared" si="271"/>
        <v>0</v>
      </c>
      <c r="O1784" s="7">
        <f t="shared" si="272"/>
        <v>0</v>
      </c>
      <c r="P1784" s="7">
        <f t="shared" si="273"/>
        <v>83.5</v>
      </c>
      <c r="Q1784" s="8">
        <f t="shared" si="274"/>
        <v>21.274999999999999</v>
      </c>
      <c r="R1784" s="8">
        <f t="shared" si="275"/>
        <v>25.875</v>
      </c>
      <c r="S1784" s="8">
        <f t="shared" si="276"/>
        <v>41.325000000000003</v>
      </c>
      <c r="T1784" s="8">
        <f t="shared" si="277"/>
        <v>27.125</v>
      </c>
      <c r="U1784" s="7">
        <f t="shared" si="278"/>
        <v>29.491666666666664</v>
      </c>
      <c r="V1784" s="7">
        <f t="shared" si="279"/>
        <v>28.9</v>
      </c>
    </row>
    <row r="1785" spans="1:22" ht="13.5" x14ac:dyDescent="0.25">
      <c r="A1785" s="3">
        <f>RSI!A1785</f>
        <v>44904</v>
      </c>
      <c r="B1785" s="2">
        <f>RSI!B1785</f>
        <v>0.9</v>
      </c>
      <c r="C1785" s="2">
        <f>RSI!I1785</f>
        <v>63.788358500636562</v>
      </c>
      <c r="D1785" s="2">
        <f>MACD!E1785</f>
        <v>-4.965093894140904E-3</v>
      </c>
      <c r="E1785" s="2">
        <f>MACD!F1785</f>
        <v>-6.6024912452108224E-3</v>
      </c>
      <c r="F1785" s="2">
        <f>'Moving Avg'!D1785</f>
        <v>0.88800000000000012</v>
      </c>
      <c r="G1785" s="2">
        <f>'Moving Avg'!F1785</f>
        <v>0.88000000000000023</v>
      </c>
      <c r="H1785" s="2">
        <f>'Moving Avg'!G1785</f>
        <v>0.8744000000000004</v>
      </c>
      <c r="I1785" s="2">
        <f>'Moving Avg'!H1785</f>
        <v>0.90039999999999976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  <c r="M1785" s="7">
        <f t="shared" si="270"/>
        <v>25</v>
      </c>
      <c r="N1785" s="7">
        <f t="shared" si="271"/>
        <v>0</v>
      </c>
      <c r="O1785" s="7">
        <f t="shared" si="272"/>
        <v>0</v>
      </c>
      <c r="P1785" s="7">
        <f t="shared" si="273"/>
        <v>83.5</v>
      </c>
      <c r="Q1785" s="8">
        <f t="shared" si="274"/>
        <v>21.274999999999999</v>
      </c>
      <c r="R1785" s="8">
        <f t="shared" si="275"/>
        <v>25.875</v>
      </c>
      <c r="S1785" s="8">
        <f t="shared" si="276"/>
        <v>41.325000000000003</v>
      </c>
      <c r="T1785" s="8">
        <f t="shared" si="277"/>
        <v>27.125</v>
      </c>
      <c r="U1785" s="7">
        <f t="shared" si="278"/>
        <v>29.491666666666664</v>
      </c>
      <c r="V1785" s="7">
        <f t="shared" si="279"/>
        <v>28.9</v>
      </c>
    </row>
    <row r="1786" spans="1:22" ht="13.5" x14ac:dyDescent="0.25">
      <c r="A1786" s="3">
        <f>RSI!A1786</f>
        <v>44907</v>
      </c>
      <c r="B1786" s="2">
        <f>RSI!B1786</f>
        <v>0.9</v>
      </c>
      <c r="C1786" s="2">
        <f>RSI!I1786</f>
        <v>63.788358500636562</v>
      </c>
      <c r="D1786" s="2">
        <f>MACD!E1786</f>
        <v>-5.4113551978071106E-3</v>
      </c>
      <c r="E1786" s="2">
        <f>MACD!F1786</f>
        <v>-6.36426403573008E-3</v>
      </c>
      <c r="F1786" s="2">
        <f>'Moving Avg'!D1786</f>
        <v>0.89200000000000002</v>
      </c>
      <c r="G1786" s="2">
        <f>'Moving Avg'!F1786</f>
        <v>0.88100000000000023</v>
      </c>
      <c r="H1786" s="2">
        <f>'Moving Avg'!G1786</f>
        <v>0.87520000000000042</v>
      </c>
      <c r="I1786" s="2">
        <f>'Moving Avg'!H1786</f>
        <v>0.90169999999999972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  <c r="M1786" s="7">
        <f t="shared" si="270"/>
        <v>25</v>
      </c>
      <c r="N1786" s="7">
        <f t="shared" si="271"/>
        <v>0</v>
      </c>
      <c r="O1786" s="7">
        <f t="shared" si="272"/>
        <v>0</v>
      </c>
      <c r="P1786" s="7">
        <f t="shared" si="273"/>
        <v>83.5</v>
      </c>
      <c r="Q1786" s="8">
        <f t="shared" si="274"/>
        <v>21.274999999999999</v>
      </c>
      <c r="R1786" s="8">
        <f t="shared" si="275"/>
        <v>25.875</v>
      </c>
      <c r="S1786" s="8">
        <f t="shared" si="276"/>
        <v>41.325000000000003</v>
      </c>
      <c r="T1786" s="8">
        <f t="shared" si="277"/>
        <v>27.125</v>
      </c>
      <c r="U1786" s="7">
        <f t="shared" si="278"/>
        <v>29.491666666666664</v>
      </c>
      <c r="V1786" s="7">
        <f t="shared" si="279"/>
        <v>28.9</v>
      </c>
    </row>
    <row r="1787" spans="1:22" ht="13.5" x14ac:dyDescent="0.25">
      <c r="A1787" s="3">
        <f>RSI!A1787</f>
        <v>44908</v>
      </c>
      <c r="B1787" s="2">
        <f>RSI!B1787</f>
        <v>0.86</v>
      </c>
      <c r="C1787" s="2">
        <f>RSI!I1787</f>
        <v>42.521957955844393</v>
      </c>
      <c r="D1787" s="2">
        <f>MACD!E1787</f>
        <v>-2.9642795217871276E-3</v>
      </c>
      <c r="E1787" s="2">
        <f>MACD!F1787</f>
        <v>-5.6842671329414901E-3</v>
      </c>
      <c r="F1787" s="2">
        <f>'Moving Avg'!D1787</f>
        <v>0.88800000000000012</v>
      </c>
      <c r="G1787" s="2">
        <f>'Moving Avg'!F1787</f>
        <v>0.88000000000000023</v>
      </c>
      <c r="H1787" s="2">
        <f>'Moving Avg'!G1787</f>
        <v>0.87520000000000042</v>
      </c>
      <c r="I1787" s="2">
        <f>'Moving Avg'!H1787</f>
        <v>0.90269999999999972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25</v>
      </c>
      <c r="N1787" s="7">
        <f t="shared" si="271"/>
        <v>0</v>
      </c>
      <c r="O1787" s="7">
        <f t="shared" si="272"/>
        <v>0</v>
      </c>
      <c r="P1787" s="7">
        <f t="shared" si="273"/>
        <v>16.5</v>
      </c>
      <c r="Q1787" s="8">
        <f t="shared" si="274"/>
        <v>11.225</v>
      </c>
      <c r="R1787" s="8">
        <f t="shared" si="275"/>
        <v>9.125</v>
      </c>
      <c r="S1787" s="8">
        <f t="shared" si="276"/>
        <v>11.175000000000001</v>
      </c>
      <c r="T1787" s="8">
        <f t="shared" si="277"/>
        <v>10.375</v>
      </c>
      <c r="U1787" s="7">
        <f t="shared" si="278"/>
        <v>10.508333333333335</v>
      </c>
      <c r="V1787" s="7">
        <f t="shared" si="279"/>
        <v>10.475000000000001</v>
      </c>
    </row>
    <row r="1788" spans="1:22" ht="13.5" x14ac:dyDescent="0.25">
      <c r="A1788" s="3">
        <f>RSI!A1788</f>
        <v>44909</v>
      </c>
      <c r="B1788" s="2">
        <f>RSI!B1788</f>
        <v>0.84</v>
      </c>
      <c r="C1788" s="2">
        <f>RSI!I1788</f>
        <v>36.050292694336569</v>
      </c>
      <c r="D1788" s="2">
        <f>MACD!E1788</f>
        <v>6.9612768332016906E-4</v>
      </c>
      <c r="E1788" s="2">
        <f>MACD!F1788</f>
        <v>-4.4081881696891581E-3</v>
      </c>
      <c r="F1788" s="2">
        <f>'Moving Avg'!D1788</f>
        <v>0.88000000000000012</v>
      </c>
      <c r="G1788" s="2">
        <f>'Moving Avg'!F1788</f>
        <v>0.87950000000000039</v>
      </c>
      <c r="H1788" s="2">
        <f>'Moving Avg'!G1788</f>
        <v>0.87420000000000031</v>
      </c>
      <c r="I1788" s="2">
        <f>'Moving Avg'!H1788</f>
        <v>0.90349999999999964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  <c r="M1788" s="7">
        <f t="shared" si="270"/>
        <v>25</v>
      </c>
      <c r="N1788" s="7">
        <f t="shared" si="271"/>
        <v>0</v>
      </c>
      <c r="O1788" s="7">
        <f t="shared" si="272"/>
        <v>0</v>
      </c>
      <c r="P1788" s="7">
        <f t="shared" si="273"/>
        <v>16.5</v>
      </c>
      <c r="Q1788" s="8">
        <f t="shared" si="274"/>
        <v>11.225</v>
      </c>
      <c r="R1788" s="8">
        <f t="shared" si="275"/>
        <v>9.125</v>
      </c>
      <c r="S1788" s="8">
        <f t="shared" si="276"/>
        <v>11.175000000000001</v>
      </c>
      <c r="T1788" s="8">
        <f t="shared" si="277"/>
        <v>10.375</v>
      </c>
      <c r="U1788" s="7">
        <f t="shared" si="278"/>
        <v>10.508333333333335</v>
      </c>
      <c r="V1788" s="7">
        <f t="shared" si="279"/>
        <v>10.475000000000001</v>
      </c>
    </row>
    <row r="1789" spans="1:22" ht="13.5" x14ac:dyDescent="0.25">
      <c r="A1789" s="3">
        <f>RSI!A1789</f>
        <v>44910</v>
      </c>
      <c r="B1789" s="2">
        <f>RSI!B1789</f>
        <v>0.84</v>
      </c>
      <c r="C1789" s="2">
        <f>RSI!I1789</f>
        <v>36.050292694336562</v>
      </c>
      <c r="D1789" s="2">
        <f>MACD!E1789</f>
        <v>4.0118754630101838E-3</v>
      </c>
      <c r="E1789" s="2">
        <f>MACD!F1789</f>
        <v>-2.72417544314929E-3</v>
      </c>
      <c r="F1789" s="2">
        <f>'Moving Avg'!D1789</f>
        <v>0.86799999999999999</v>
      </c>
      <c r="G1789" s="2">
        <f>'Moving Avg'!F1789</f>
        <v>0.87750000000000017</v>
      </c>
      <c r="H1789" s="2">
        <f>'Moving Avg'!G1789</f>
        <v>0.87300000000000022</v>
      </c>
      <c r="I1789" s="2">
        <f>'Moving Avg'!H1789</f>
        <v>0.90414999999999968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0</v>
      </c>
      <c r="P1789" s="7">
        <f t="shared" si="273"/>
        <v>16.5</v>
      </c>
      <c r="Q1789" s="8">
        <f t="shared" si="274"/>
        <v>11.225</v>
      </c>
      <c r="R1789" s="8">
        <f t="shared" si="275"/>
        <v>9.125</v>
      </c>
      <c r="S1789" s="8">
        <f t="shared" si="276"/>
        <v>11.175000000000001</v>
      </c>
      <c r="T1789" s="8">
        <f t="shared" si="277"/>
        <v>10.375</v>
      </c>
      <c r="U1789" s="7">
        <f t="shared" si="278"/>
        <v>10.508333333333335</v>
      </c>
      <c r="V1789" s="7">
        <f t="shared" si="279"/>
        <v>10.475000000000001</v>
      </c>
    </row>
    <row r="1790" spans="1:22" ht="13.5" x14ac:dyDescent="0.25">
      <c r="A1790" s="3">
        <f>RSI!A1790</f>
        <v>44911</v>
      </c>
      <c r="B1790" s="2">
        <f>RSI!B1790</f>
        <v>0.84</v>
      </c>
      <c r="C1790" s="2">
        <f>RSI!I1790</f>
        <v>36.050292694336562</v>
      </c>
      <c r="D1790" s="2">
        <f>MACD!E1790</f>
        <v>7.0198046298556305E-3</v>
      </c>
      <c r="E1790" s="2">
        <f>MACD!F1790</f>
        <v>-7.7537942854830587E-4</v>
      </c>
      <c r="F1790" s="2">
        <f>'Moving Avg'!D1790</f>
        <v>0.85600000000000009</v>
      </c>
      <c r="G1790" s="2">
        <f>'Moving Avg'!F1790</f>
        <v>0.87500000000000022</v>
      </c>
      <c r="H1790" s="2">
        <f>'Moving Avg'!G1790</f>
        <v>0.87140000000000029</v>
      </c>
      <c r="I1790" s="2">
        <f>'Moving Avg'!H1790</f>
        <v>0.90464999999999951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0</v>
      </c>
      <c r="P1790" s="7">
        <f t="shared" si="273"/>
        <v>16.5</v>
      </c>
      <c r="Q1790" s="8">
        <f t="shared" si="274"/>
        <v>11.225</v>
      </c>
      <c r="R1790" s="8">
        <f t="shared" si="275"/>
        <v>9.125</v>
      </c>
      <c r="S1790" s="8">
        <f t="shared" si="276"/>
        <v>11.175000000000001</v>
      </c>
      <c r="T1790" s="8">
        <f t="shared" si="277"/>
        <v>10.375</v>
      </c>
      <c r="U1790" s="7">
        <f t="shared" si="278"/>
        <v>10.508333333333335</v>
      </c>
      <c r="V1790" s="7">
        <f t="shared" si="279"/>
        <v>10.475000000000001</v>
      </c>
    </row>
    <row r="1791" spans="1:22" ht="13.5" x14ac:dyDescent="0.25">
      <c r="A1791" s="3">
        <f>RSI!A1791</f>
        <v>44914</v>
      </c>
      <c r="B1791" s="2">
        <f>RSI!B1791</f>
        <v>0.84</v>
      </c>
      <c r="C1791" s="2">
        <f>RSI!I1791</f>
        <v>36.050292694336562</v>
      </c>
      <c r="D1791" s="2">
        <f>MACD!E1791</f>
        <v>9.7522869727703076E-3</v>
      </c>
      <c r="E1791" s="2">
        <f>MACD!F1791</f>
        <v>1.3301538517154169E-3</v>
      </c>
      <c r="F1791" s="2">
        <f>'Moving Avg'!D1791</f>
        <v>0.84399999999999997</v>
      </c>
      <c r="G1791" s="2">
        <f>'Moving Avg'!F1791</f>
        <v>0.87250000000000016</v>
      </c>
      <c r="H1791" s="2">
        <f>'Moving Avg'!G1791</f>
        <v>0.86960000000000037</v>
      </c>
      <c r="I1791" s="2">
        <f>'Moving Avg'!H1791</f>
        <v>0.90499999999999947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0</v>
      </c>
      <c r="O1791" s="7">
        <f t="shared" si="272"/>
        <v>0</v>
      </c>
      <c r="P1791" s="7">
        <f t="shared" si="273"/>
        <v>16.5</v>
      </c>
      <c r="Q1791" s="8">
        <f t="shared" si="274"/>
        <v>11.225</v>
      </c>
      <c r="R1791" s="8">
        <f t="shared" si="275"/>
        <v>9.125</v>
      </c>
      <c r="S1791" s="8">
        <f t="shared" si="276"/>
        <v>11.175000000000001</v>
      </c>
      <c r="T1791" s="8">
        <f t="shared" si="277"/>
        <v>10.375</v>
      </c>
      <c r="U1791" s="7">
        <f t="shared" si="278"/>
        <v>10.508333333333335</v>
      </c>
      <c r="V1791" s="7">
        <f t="shared" si="279"/>
        <v>10.475000000000001</v>
      </c>
    </row>
    <row r="1792" spans="1:22" ht="13.5" x14ac:dyDescent="0.25">
      <c r="A1792" s="3">
        <f>RSI!A1792</f>
        <v>44915</v>
      </c>
      <c r="B1792" s="2">
        <f>RSI!B1792</f>
        <v>0.84</v>
      </c>
      <c r="C1792" s="2">
        <f>RSI!I1792</f>
        <v>36.050292694336562</v>
      </c>
      <c r="D1792" s="2">
        <f>MACD!E1792</f>
        <v>1.2237823999580844E-2</v>
      </c>
      <c r="E1792" s="2">
        <f>MACD!F1792</f>
        <v>3.5116878812885026E-3</v>
      </c>
      <c r="F1792" s="2">
        <f>'Moving Avg'!D1792</f>
        <v>0.84000000000000008</v>
      </c>
      <c r="G1792" s="2">
        <f>'Moving Avg'!F1792</f>
        <v>0.87200000000000011</v>
      </c>
      <c r="H1792" s="2">
        <f>'Moving Avg'!G1792</f>
        <v>0.86800000000000044</v>
      </c>
      <c r="I1792" s="2">
        <f>'Moving Avg'!H1792</f>
        <v>0.90519999999999934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16.5</v>
      </c>
      <c r="Q1792" s="8">
        <f t="shared" si="274"/>
        <v>11.225</v>
      </c>
      <c r="R1792" s="8">
        <f t="shared" si="275"/>
        <v>9.125</v>
      </c>
      <c r="S1792" s="8">
        <f t="shared" si="276"/>
        <v>11.175000000000001</v>
      </c>
      <c r="T1792" s="8">
        <f t="shared" si="277"/>
        <v>10.375</v>
      </c>
      <c r="U1792" s="7">
        <f t="shared" si="278"/>
        <v>10.508333333333335</v>
      </c>
      <c r="V1792" s="7">
        <f t="shared" si="279"/>
        <v>10.475000000000001</v>
      </c>
    </row>
    <row r="1793" spans="1:22" ht="13.5" x14ac:dyDescent="0.25">
      <c r="A1793" s="3">
        <f>RSI!A1793</f>
        <v>44916</v>
      </c>
      <c r="B1793" s="2">
        <f>RSI!B1793</f>
        <v>0.84</v>
      </c>
      <c r="C1793" s="2">
        <f>RSI!I1793</f>
        <v>36.050292694336562</v>
      </c>
      <c r="D1793" s="2">
        <f>MACD!E1793</f>
        <v>1.4501560143098002E-2</v>
      </c>
      <c r="E1793" s="2">
        <f>MACD!F1793</f>
        <v>5.7096623336504032E-3</v>
      </c>
      <c r="F1793" s="2">
        <f>'Moving Avg'!D1793</f>
        <v>0.84000000000000008</v>
      </c>
      <c r="G1793" s="2">
        <f>'Moving Avg'!F1793</f>
        <v>0.87000000000000011</v>
      </c>
      <c r="H1793" s="2">
        <f>'Moving Avg'!G1793</f>
        <v>0.86640000000000028</v>
      </c>
      <c r="I1793" s="2">
        <f>'Moving Avg'!H1793</f>
        <v>0.90524999999999933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33</v>
      </c>
      <c r="Q1793" s="8">
        <f t="shared" si="274"/>
        <v>13.7</v>
      </c>
      <c r="R1793" s="8">
        <f t="shared" si="275"/>
        <v>13.25</v>
      </c>
      <c r="S1793" s="8">
        <f t="shared" si="276"/>
        <v>18.600000000000001</v>
      </c>
      <c r="T1793" s="8">
        <f t="shared" si="277"/>
        <v>14.5</v>
      </c>
      <c r="U1793" s="7">
        <f t="shared" si="278"/>
        <v>15.183333333333332</v>
      </c>
      <c r="V1793" s="7">
        <f t="shared" si="279"/>
        <v>15.012499999999999</v>
      </c>
    </row>
    <row r="1794" spans="1:22" ht="13.5" x14ac:dyDescent="0.25">
      <c r="A1794" s="3">
        <f>RSI!A1794</f>
        <v>44917</v>
      </c>
      <c r="B1794" s="2">
        <f>RSI!B1794</f>
        <v>0.84</v>
      </c>
      <c r="C1794" s="2">
        <f>RSI!I1794</f>
        <v>36.050292694336562</v>
      </c>
      <c r="D1794" s="2">
        <f>MACD!E1794</f>
        <v>1.9642646179835466E-2</v>
      </c>
      <c r="E1794" s="2">
        <f>MACD!F1794</f>
        <v>8.4962591028874164E-3</v>
      </c>
      <c r="F1794" s="2">
        <f>'Moving Avg'!D1794</f>
        <v>0.84000000000000008</v>
      </c>
      <c r="G1794" s="2">
        <f>'Moving Avg'!F1794</f>
        <v>0.86799999999999999</v>
      </c>
      <c r="H1794" s="2">
        <f>'Moving Avg'!G1794</f>
        <v>0.86480000000000035</v>
      </c>
      <c r="I1794" s="2">
        <f>'Moving Avg'!H1794</f>
        <v>0.90534999999999921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13.7</v>
      </c>
      <c r="R1794" s="8">
        <f t="shared" si="275"/>
        <v>13.25</v>
      </c>
      <c r="S1794" s="8">
        <f t="shared" si="276"/>
        <v>18.600000000000001</v>
      </c>
      <c r="T1794" s="8">
        <f t="shared" si="277"/>
        <v>14.5</v>
      </c>
      <c r="U1794" s="7">
        <f t="shared" si="278"/>
        <v>15.183333333333332</v>
      </c>
      <c r="V1794" s="7">
        <f t="shared" si="279"/>
        <v>15.012499999999999</v>
      </c>
    </row>
    <row r="1795" spans="1:22" ht="13.5" x14ac:dyDescent="0.25">
      <c r="A1795" s="3">
        <f>RSI!A1795</f>
        <v>44918</v>
      </c>
      <c r="B1795" s="2">
        <f>RSI!B1795</f>
        <v>0.82</v>
      </c>
      <c r="C1795" s="2">
        <f>RSI!I1795</f>
        <v>28.709792838114097</v>
      </c>
      <c r="D1795" s="2">
        <f>MACD!E1795</f>
        <v>2.5611956935913671E-2</v>
      </c>
      <c r="E1795" s="2">
        <f>MACD!F1795</f>
        <v>1.1919398669492667E-2</v>
      </c>
      <c r="F1795" s="2">
        <f>'Moving Avg'!D1795</f>
        <v>0.83599999999999997</v>
      </c>
      <c r="G1795" s="2">
        <f>'Moving Avg'!F1795</f>
        <v>0.86499999999999999</v>
      </c>
      <c r="H1795" s="2">
        <f>'Moving Avg'!G1795</f>
        <v>0.86280000000000034</v>
      </c>
      <c r="I1795" s="2">
        <f>'Moving Avg'!H1795</f>
        <v>0.90539999999999909</v>
      </c>
      <c r="J1795" s="5" t="str">
        <f>OBV!F1795</f>
        <v>BEARISH</v>
      </c>
      <c r="K1795" s="5" t="str">
        <f>OBV!G1795</f>
        <v>STRONG</v>
      </c>
      <c r="L1795" s="5" t="str">
        <f>OBV!H1795</f>
        <v>CONFIRMED BEARISH</v>
      </c>
      <c r="M1795" s="7">
        <f t="shared" si="280"/>
        <v>50</v>
      </c>
      <c r="N1795" s="7">
        <f t="shared" si="281"/>
        <v>0</v>
      </c>
      <c r="O1795" s="7">
        <f t="shared" si="282"/>
        <v>0</v>
      </c>
      <c r="P1795" s="7">
        <f t="shared" si="283"/>
        <v>33</v>
      </c>
      <c r="Q1795" s="8">
        <f t="shared" ref="Q1795:Q1858" si="284">0.35*M1795+N1795*0.35+O1795*0.15+P1795*0.15</f>
        <v>22.45</v>
      </c>
      <c r="R1795" s="8">
        <f t="shared" ref="R1795:R1858" si="285">M1795*0.2+N1795*0.2+O1795*0.35+P1795*0.25</f>
        <v>18.25</v>
      </c>
      <c r="S1795" s="8">
        <f t="shared" ref="S1795:S1858" si="286">M1795*0.15+N1795*0.15+O1795*0.25+P1795*0.45</f>
        <v>22.35</v>
      </c>
      <c r="T1795" s="8">
        <f t="shared" ref="T1795:T1858" si="287">0.25*SUM(M1795:P1795)</f>
        <v>20.75</v>
      </c>
      <c r="U1795" s="7">
        <f t="shared" ref="U1795:U1858" si="288">SUM(Q1795:S1795)/3</f>
        <v>21.016666666666669</v>
      </c>
      <c r="V1795" s="7">
        <f t="shared" ref="V1795:V1858" si="289">SUM(Q1795:T1795)/4</f>
        <v>20.950000000000003</v>
      </c>
    </row>
    <row r="1796" spans="1:22" ht="13.5" x14ac:dyDescent="0.25">
      <c r="A1796" s="3">
        <f>RSI!A1796</f>
        <v>44921</v>
      </c>
      <c r="B1796" s="2">
        <f>RSI!B1796</f>
        <v>0.82</v>
      </c>
      <c r="C1796" s="2">
        <f>RSI!I1796</f>
        <v>28.709792838114097</v>
      </c>
      <c r="D1796" s="2">
        <f>MACD!E1796</f>
        <v>3.0908574115907417E-2</v>
      </c>
      <c r="E1796" s="2">
        <f>MACD!F1796</f>
        <v>1.5717233758775619E-2</v>
      </c>
      <c r="F1796" s="2">
        <f>'Moving Avg'!D1796</f>
        <v>0.83200000000000007</v>
      </c>
      <c r="G1796" s="2">
        <f>'Moving Avg'!F1796</f>
        <v>0.86199999999999988</v>
      </c>
      <c r="H1796" s="2">
        <f>'Moving Avg'!G1796</f>
        <v>0.86080000000000023</v>
      </c>
      <c r="I1796" s="2">
        <f>'Moving Avg'!H1796</f>
        <v>0.90554999999999897</v>
      </c>
      <c r="J1796" s="5" t="str">
        <f>OBV!F1796</f>
        <v>BEARISH</v>
      </c>
      <c r="K1796" s="5" t="str">
        <f>OBV!G1796</f>
        <v>STRONG</v>
      </c>
      <c r="L1796" s="5" t="str">
        <f>OBV!H1796</f>
        <v>CONFIRMED BEARISH</v>
      </c>
      <c r="M1796" s="7">
        <f t="shared" si="280"/>
        <v>50</v>
      </c>
      <c r="N1796" s="7">
        <f t="shared" si="281"/>
        <v>0</v>
      </c>
      <c r="O1796" s="7">
        <f t="shared" si="282"/>
        <v>0</v>
      </c>
      <c r="P1796" s="7">
        <f t="shared" si="283"/>
        <v>33</v>
      </c>
      <c r="Q1796" s="8">
        <f t="shared" si="284"/>
        <v>22.45</v>
      </c>
      <c r="R1796" s="8">
        <f t="shared" si="285"/>
        <v>18.25</v>
      </c>
      <c r="S1796" s="8">
        <f t="shared" si="286"/>
        <v>22.35</v>
      </c>
      <c r="T1796" s="8">
        <f t="shared" si="287"/>
        <v>20.75</v>
      </c>
      <c r="U1796" s="7">
        <f t="shared" si="288"/>
        <v>21.016666666666669</v>
      </c>
      <c r="V1796" s="7">
        <f t="shared" si="289"/>
        <v>20.950000000000003</v>
      </c>
    </row>
    <row r="1797" spans="1:22" ht="13.5" x14ac:dyDescent="0.25">
      <c r="A1797" s="3">
        <f>RSI!A1797</f>
        <v>44922</v>
      </c>
      <c r="B1797" s="2">
        <f>RSI!B1797</f>
        <v>0.82</v>
      </c>
      <c r="C1797" s="2">
        <f>RSI!I1797</f>
        <v>28.709792838114097</v>
      </c>
      <c r="D1797" s="2">
        <f>MACD!E1797</f>
        <v>2.9463945705749839E-2</v>
      </c>
      <c r="E1797" s="2">
        <f>MACD!F1797</f>
        <v>1.8466576148170464E-2</v>
      </c>
      <c r="F1797" s="2">
        <f>'Moving Avg'!D1797</f>
        <v>0.82799999999999996</v>
      </c>
      <c r="G1797" s="2">
        <f>'Moving Avg'!F1797</f>
        <v>0.85899999999999999</v>
      </c>
      <c r="H1797" s="2">
        <f>'Moving Avg'!G1797</f>
        <v>0.85960000000000036</v>
      </c>
      <c r="I1797" s="2">
        <f>'Moving Avg'!H1797</f>
        <v>0.90554999999999897</v>
      </c>
      <c r="J1797" s="5" t="str">
        <f>OBV!F1797</f>
        <v>BEARISH</v>
      </c>
      <c r="K1797" s="5" t="str">
        <f>OBV!G1797</f>
        <v>STRONG</v>
      </c>
      <c r="L1797" s="5" t="str">
        <f>OBV!H1797</f>
        <v>CONFIRMED BEARISH</v>
      </c>
      <c r="M1797" s="7">
        <f t="shared" si="280"/>
        <v>50</v>
      </c>
      <c r="N1797" s="7">
        <f t="shared" si="281"/>
        <v>0</v>
      </c>
      <c r="O1797" s="7">
        <f t="shared" si="282"/>
        <v>0</v>
      </c>
      <c r="P1797" s="7">
        <f t="shared" si="283"/>
        <v>33</v>
      </c>
      <c r="Q1797" s="8">
        <f t="shared" si="284"/>
        <v>22.45</v>
      </c>
      <c r="R1797" s="8">
        <f t="shared" si="285"/>
        <v>18.25</v>
      </c>
      <c r="S1797" s="8">
        <f t="shared" si="286"/>
        <v>22.35</v>
      </c>
      <c r="T1797" s="8">
        <f t="shared" si="287"/>
        <v>20.75</v>
      </c>
      <c r="U1797" s="7">
        <f t="shared" si="288"/>
        <v>21.016666666666669</v>
      </c>
      <c r="V1797" s="7">
        <f t="shared" si="289"/>
        <v>20.950000000000003</v>
      </c>
    </row>
    <row r="1798" spans="1:22" ht="13.5" x14ac:dyDescent="0.25">
      <c r="A1798" s="3">
        <f>RSI!A1798</f>
        <v>44923</v>
      </c>
      <c r="B1798" s="2">
        <f>RSI!B1798</f>
        <v>0.82</v>
      </c>
      <c r="C1798" s="2">
        <f>RSI!I1798</f>
        <v>28.709792838114097</v>
      </c>
      <c r="D1798" s="2">
        <f>MACD!E1798</f>
        <v>2.5375260248153397E-2</v>
      </c>
      <c r="E1798" s="2">
        <f>MACD!F1798</f>
        <v>1.9848312968167053E-2</v>
      </c>
      <c r="F1798" s="2">
        <f>'Moving Avg'!D1798</f>
        <v>0.82400000000000007</v>
      </c>
      <c r="G1798" s="2">
        <f>'Moving Avg'!F1798</f>
        <v>0.85600000000000009</v>
      </c>
      <c r="H1798" s="2">
        <f>'Moving Avg'!G1798</f>
        <v>0.85860000000000025</v>
      </c>
      <c r="I1798" s="2">
        <f>'Moving Avg'!H1798</f>
        <v>0.90554999999999874</v>
      </c>
      <c r="J1798" s="5" t="str">
        <f>OBV!F1798</f>
        <v>BEARISH</v>
      </c>
      <c r="K1798" s="5" t="str">
        <f>OBV!G1798</f>
        <v>STRONG</v>
      </c>
      <c r="L1798" s="5" t="str">
        <f>OBV!H1798</f>
        <v>CONFIRMED BEARISH</v>
      </c>
      <c r="M1798" s="7">
        <f t="shared" si="280"/>
        <v>50</v>
      </c>
      <c r="N1798" s="7">
        <f t="shared" si="281"/>
        <v>0</v>
      </c>
      <c r="O1798" s="7">
        <f t="shared" si="282"/>
        <v>0</v>
      </c>
      <c r="P1798" s="7">
        <f t="shared" si="283"/>
        <v>33</v>
      </c>
      <c r="Q1798" s="8">
        <f t="shared" si="284"/>
        <v>22.45</v>
      </c>
      <c r="R1798" s="8">
        <f t="shared" si="285"/>
        <v>18.25</v>
      </c>
      <c r="S1798" s="8">
        <f t="shared" si="286"/>
        <v>22.35</v>
      </c>
      <c r="T1798" s="8">
        <f t="shared" si="287"/>
        <v>20.75</v>
      </c>
      <c r="U1798" s="7">
        <f t="shared" si="288"/>
        <v>21.016666666666669</v>
      </c>
      <c r="V1798" s="7">
        <f t="shared" si="289"/>
        <v>20.950000000000003</v>
      </c>
    </row>
    <row r="1799" spans="1:22" ht="13.5" x14ac:dyDescent="0.25">
      <c r="A1799" s="3">
        <f>RSI!A1799</f>
        <v>44924</v>
      </c>
      <c r="B1799" s="2">
        <f>RSI!B1799</f>
        <v>0.82</v>
      </c>
      <c r="C1799" s="2">
        <f>RSI!I1799</f>
        <v>28.709792838114097</v>
      </c>
      <c r="D1799" s="2">
        <f>MACD!E1799</f>
        <v>2.21106176788326E-2</v>
      </c>
      <c r="E1799" s="2">
        <f>MACD!F1799</f>
        <v>2.0300773910300166E-2</v>
      </c>
      <c r="F1799" s="2">
        <f>'Moving Avg'!D1799</f>
        <v>0.82</v>
      </c>
      <c r="G1799" s="2">
        <f>'Moving Avg'!F1799</f>
        <v>0.85300000000000009</v>
      </c>
      <c r="H1799" s="2">
        <f>'Moving Avg'!G1799</f>
        <v>0.85760000000000036</v>
      </c>
      <c r="I1799" s="2">
        <f>'Moving Avg'!H1799</f>
        <v>0.90554999999999863</v>
      </c>
      <c r="J1799" s="5" t="str">
        <f>OBV!F1799</f>
        <v>BEARISH</v>
      </c>
      <c r="K1799" s="5" t="str">
        <f>OBV!G1799</f>
        <v>STRONG</v>
      </c>
      <c r="L1799" s="5" t="str">
        <f>OBV!H1799</f>
        <v>CONFIRMED BEARISH</v>
      </c>
      <c r="M1799" s="7">
        <f t="shared" si="280"/>
        <v>50</v>
      </c>
      <c r="N1799" s="7">
        <f t="shared" si="281"/>
        <v>0</v>
      </c>
      <c r="O1799" s="7">
        <f t="shared" si="282"/>
        <v>0</v>
      </c>
      <c r="P1799" s="7">
        <f t="shared" si="283"/>
        <v>33</v>
      </c>
      <c r="Q1799" s="8">
        <f t="shared" si="284"/>
        <v>22.45</v>
      </c>
      <c r="R1799" s="8">
        <f t="shared" si="285"/>
        <v>18.25</v>
      </c>
      <c r="S1799" s="8">
        <f t="shared" si="286"/>
        <v>22.35</v>
      </c>
      <c r="T1799" s="8">
        <f t="shared" si="287"/>
        <v>20.75</v>
      </c>
      <c r="U1799" s="7">
        <f t="shared" si="288"/>
        <v>21.016666666666669</v>
      </c>
      <c r="V1799" s="7">
        <f t="shared" si="289"/>
        <v>20.950000000000003</v>
      </c>
    </row>
    <row r="1800" spans="1:22" ht="13.5" x14ac:dyDescent="0.25">
      <c r="A1800" s="3">
        <f>RSI!A1800</f>
        <v>44925</v>
      </c>
      <c r="B1800" s="2">
        <f>RSI!B1800</f>
        <v>0.82</v>
      </c>
      <c r="C1800" s="2">
        <f>RSI!I1800</f>
        <v>28.709792838114083</v>
      </c>
      <c r="D1800" s="2">
        <f>MACD!E1800</f>
        <v>1.952879666094498E-2</v>
      </c>
      <c r="E1800" s="2">
        <f>MACD!F1800</f>
        <v>2.0146378460429132E-2</v>
      </c>
      <c r="F1800" s="2">
        <f>'Moving Avg'!D1800</f>
        <v>0.82</v>
      </c>
      <c r="G1800" s="2">
        <f>'Moving Avg'!F1800</f>
        <v>0.85</v>
      </c>
      <c r="H1800" s="2">
        <f>'Moving Avg'!G1800</f>
        <v>0.85660000000000036</v>
      </c>
      <c r="I1800" s="2">
        <f>'Moving Avg'!H1800</f>
        <v>0.90539999999999865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  <c r="M1800" s="7">
        <f t="shared" si="280"/>
        <v>50</v>
      </c>
      <c r="N1800" s="7">
        <f t="shared" si="281"/>
        <v>45</v>
      </c>
      <c r="O1800" s="7">
        <f t="shared" si="282"/>
        <v>0</v>
      </c>
      <c r="P1800" s="7">
        <f t="shared" si="283"/>
        <v>33</v>
      </c>
      <c r="Q1800" s="8">
        <f t="shared" si="284"/>
        <v>38.200000000000003</v>
      </c>
      <c r="R1800" s="8">
        <f t="shared" si="285"/>
        <v>27.25</v>
      </c>
      <c r="S1800" s="8">
        <f t="shared" si="286"/>
        <v>29.1</v>
      </c>
      <c r="T1800" s="8">
        <f t="shared" si="287"/>
        <v>32</v>
      </c>
      <c r="U1800" s="7">
        <f t="shared" si="288"/>
        <v>31.516666666666669</v>
      </c>
      <c r="V1800" s="7">
        <f t="shared" si="289"/>
        <v>31.637500000000003</v>
      </c>
    </row>
    <row r="1801" spans="1:22" ht="13.5" x14ac:dyDescent="0.25">
      <c r="A1801" s="3">
        <f>RSI!A1801</f>
        <v>44928</v>
      </c>
      <c r="B1801" s="2">
        <f>RSI!B1801</f>
        <v>0.82</v>
      </c>
      <c r="C1801" s="2">
        <f>RSI!I1801</f>
        <v>28.709792838114083</v>
      </c>
      <c r="D1801" s="2">
        <f>MACD!E1801</f>
        <v>1.7511372254782942E-2</v>
      </c>
      <c r="E1801" s="2">
        <f>MACD!F1801</f>
        <v>1.9619377219299895E-2</v>
      </c>
      <c r="F1801" s="2">
        <f>'Moving Avg'!D1801</f>
        <v>0.82</v>
      </c>
      <c r="G1801" s="2">
        <f>'Moving Avg'!F1801</f>
        <v>0.84700000000000009</v>
      </c>
      <c r="H1801" s="2">
        <f>'Moving Avg'!G1801</f>
        <v>0.85560000000000014</v>
      </c>
      <c r="I1801" s="2">
        <f>'Moving Avg'!H1801</f>
        <v>0.90509999999999868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  <c r="M1801" s="7">
        <f t="shared" si="280"/>
        <v>50</v>
      </c>
      <c r="N1801" s="7">
        <f t="shared" si="281"/>
        <v>45</v>
      </c>
      <c r="O1801" s="7">
        <f t="shared" si="282"/>
        <v>0</v>
      </c>
      <c r="P1801" s="7">
        <f t="shared" si="283"/>
        <v>33</v>
      </c>
      <c r="Q1801" s="8">
        <f t="shared" si="284"/>
        <v>38.200000000000003</v>
      </c>
      <c r="R1801" s="8">
        <f t="shared" si="285"/>
        <v>27.25</v>
      </c>
      <c r="S1801" s="8">
        <f t="shared" si="286"/>
        <v>29.1</v>
      </c>
      <c r="T1801" s="8">
        <f t="shared" si="287"/>
        <v>32</v>
      </c>
      <c r="U1801" s="7">
        <f t="shared" si="288"/>
        <v>31.516666666666669</v>
      </c>
      <c r="V1801" s="7">
        <f t="shared" si="289"/>
        <v>31.637500000000003</v>
      </c>
    </row>
    <row r="1802" spans="1:22" ht="13.5" x14ac:dyDescent="0.25">
      <c r="A1802" s="3">
        <f>RSI!A1802</f>
        <v>44929</v>
      </c>
      <c r="B1802" s="2">
        <f>RSI!B1802</f>
        <v>0.82</v>
      </c>
      <c r="C1802" s="2">
        <f>RSI!I1802</f>
        <v>28.709792838114083</v>
      </c>
      <c r="D1802" s="2">
        <f>MACD!E1802</f>
        <v>1.5959129517706949E-2</v>
      </c>
      <c r="E1802" s="2">
        <f>MACD!F1802</f>
        <v>1.8887327678981308E-2</v>
      </c>
      <c r="F1802" s="2">
        <f>'Moving Avg'!D1802</f>
        <v>0.82</v>
      </c>
      <c r="G1802" s="2">
        <f>'Moving Avg'!F1802</f>
        <v>0.84400000000000008</v>
      </c>
      <c r="H1802" s="2">
        <f>'Moving Avg'!G1802</f>
        <v>0.85460000000000003</v>
      </c>
      <c r="I1802" s="2">
        <f>'Moving Avg'!H1802</f>
        <v>0.90464999999999862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  <c r="M1802" s="7">
        <f t="shared" si="280"/>
        <v>50</v>
      </c>
      <c r="N1802" s="7">
        <f t="shared" si="281"/>
        <v>45</v>
      </c>
      <c r="O1802" s="7">
        <f t="shared" si="282"/>
        <v>0</v>
      </c>
      <c r="P1802" s="7">
        <f t="shared" si="283"/>
        <v>33</v>
      </c>
      <c r="Q1802" s="8">
        <f t="shared" si="284"/>
        <v>38.200000000000003</v>
      </c>
      <c r="R1802" s="8">
        <f t="shared" si="285"/>
        <v>27.25</v>
      </c>
      <c r="S1802" s="8">
        <f t="shared" si="286"/>
        <v>29.1</v>
      </c>
      <c r="T1802" s="8">
        <f t="shared" si="287"/>
        <v>32</v>
      </c>
      <c r="U1802" s="7">
        <f t="shared" si="288"/>
        <v>31.516666666666669</v>
      </c>
      <c r="V1802" s="7">
        <f t="shared" si="289"/>
        <v>31.637500000000003</v>
      </c>
    </row>
    <row r="1803" spans="1:22" ht="13.5" x14ac:dyDescent="0.25">
      <c r="A1803" s="3">
        <f>RSI!A1803</f>
        <v>44930</v>
      </c>
      <c r="B1803" s="2">
        <f>RSI!B1803</f>
        <v>0.82</v>
      </c>
      <c r="C1803" s="2">
        <f>RSI!I1803</f>
        <v>28.709792838114083</v>
      </c>
      <c r="D1803" s="2">
        <f>MACD!E1803</f>
        <v>1.4789034729197681E-2</v>
      </c>
      <c r="E1803" s="2">
        <f>MACD!F1803</f>
        <v>1.8067669089024584E-2</v>
      </c>
      <c r="F1803" s="2">
        <f>'Moving Avg'!D1803</f>
        <v>0.82</v>
      </c>
      <c r="G1803" s="2">
        <f>'Moving Avg'!F1803</f>
        <v>0.84099999999999997</v>
      </c>
      <c r="H1803" s="2">
        <f>'Moving Avg'!G1803</f>
        <v>0.85360000000000014</v>
      </c>
      <c r="I1803" s="2">
        <f>'Moving Avg'!H1803</f>
        <v>0.90399999999999858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  <c r="M1803" s="7">
        <f t="shared" si="280"/>
        <v>50</v>
      </c>
      <c r="N1803" s="7">
        <f t="shared" si="281"/>
        <v>45</v>
      </c>
      <c r="O1803" s="7">
        <f t="shared" si="282"/>
        <v>0</v>
      </c>
      <c r="P1803" s="7">
        <f t="shared" si="283"/>
        <v>33</v>
      </c>
      <c r="Q1803" s="8">
        <f t="shared" si="284"/>
        <v>38.200000000000003</v>
      </c>
      <c r="R1803" s="8">
        <f t="shared" si="285"/>
        <v>27.25</v>
      </c>
      <c r="S1803" s="8">
        <f t="shared" si="286"/>
        <v>29.1</v>
      </c>
      <c r="T1803" s="8">
        <f t="shared" si="287"/>
        <v>32</v>
      </c>
      <c r="U1803" s="7">
        <f t="shared" si="288"/>
        <v>31.516666666666669</v>
      </c>
      <c r="V1803" s="7">
        <f t="shared" si="289"/>
        <v>31.637500000000003</v>
      </c>
    </row>
    <row r="1804" spans="1:22" ht="13.5" x14ac:dyDescent="0.25">
      <c r="A1804" s="3">
        <f>RSI!A1804</f>
        <v>44931</v>
      </c>
      <c r="B1804" s="2">
        <f>RSI!B1804</f>
        <v>0.82</v>
      </c>
      <c r="C1804" s="2">
        <f>RSI!I1804</f>
        <v>28.709792838114083</v>
      </c>
      <c r="D1804" s="2">
        <f>MACD!E1804</f>
        <v>1.3931678017639726E-2</v>
      </c>
      <c r="E1804" s="2">
        <f>MACD!F1804</f>
        <v>1.7240470874747615E-2</v>
      </c>
      <c r="F1804" s="2">
        <f>'Moving Avg'!D1804</f>
        <v>0.82</v>
      </c>
      <c r="G1804" s="2">
        <f>'Moving Avg'!F1804</f>
        <v>0.83700000000000008</v>
      </c>
      <c r="H1804" s="2">
        <f>'Moving Avg'!G1804</f>
        <v>0.85260000000000002</v>
      </c>
      <c r="I1804" s="2">
        <f>'Moving Avg'!H1804</f>
        <v>0.90334999999999865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  <c r="M1804" s="7">
        <f t="shared" si="280"/>
        <v>50</v>
      </c>
      <c r="N1804" s="7">
        <f t="shared" si="281"/>
        <v>45</v>
      </c>
      <c r="O1804" s="7">
        <f t="shared" si="282"/>
        <v>0</v>
      </c>
      <c r="P1804" s="7">
        <f t="shared" si="283"/>
        <v>33</v>
      </c>
      <c r="Q1804" s="8">
        <f t="shared" si="284"/>
        <v>38.200000000000003</v>
      </c>
      <c r="R1804" s="8">
        <f t="shared" si="285"/>
        <v>27.25</v>
      </c>
      <c r="S1804" s="8">
        <f t="shared" si="286"/>
        <v>29.1</v>
      </c>
      <c r="T1804" s="8">
        <f t="shared" si="287"/>
        <v>32</v>
      </c>
      <c r="U1804" s="7">
        <f t="shared" si="288"/>
        <v>31.516666666666669</v>
      </c>
      <c r="V1804" s="7">
        <f t="shared" si="289"/>
        <v>31.637500000000003</v>
      </c>
    </row>
    <row r="1805" spans="1:22" ht="13.5" x14ac:dyDescent="0.25">
      <c r="A1805" s="3">
        <f>RSI!A1805</f>
        <v>44932</v>
      </c>
      <c r="B1805" s="2">
        <f>RSI!B1805</f>
        <v>0.82</v>
      </c>
      <c r="C1805" s="2">
        <f>RSI!I1805</f>
        <v>28.709792838114083</v>
      </c>
      <c r="D1805" s="2">
        <f>MACD!E1805</f>
        <v>1.0252191385876186E-2</v>
      </c>
      <c r="E1805" s="2">
        <f>MACD!F1805</f>
        <v>1.5842814976973329E-2</v>
      </c>
      <c r="F1805" s="2">
        <f>'Moving Avg'!D1805</f>
        <v>0.82</v>
      </c>
      <c r="G1805" s="2">
        <f>'Moving Avg'!F1805</f>
        <v>0.83299999999999996</v>
      </c>
      <c r="H1805" s="2">
        <f>'Moving Avg'!G1805</f>
        <v>0.85219999999999996</v>
      </c>
      <c r="I1805" s="2">
        <f>'Moving Avg'!H1805</f>
        <v>0.90284999999999871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  <c r="M1805" s="7">
        <f t="shared" si="280"/>
        <v>50</v>
      </c>
      <c r="N1805" s="7">
        <f t="shared" si="281"/>
        <v>45</v>
      </c>
      <c r="O1805" s="7">
        <f t="shared" si="282"/>
        <v>0</v>
      </c>
      <c r="P1805" s="7">
        <f t="shared" si="283"/>
        <v>33</v>
      </c>
      <c r="Q1805" s="8">
        <f t="shared" si="284"/>
        <v>38.200000000000003</v>
      </c>
      <c r="R1805" s="8">
        <f t="shared" si="285"/>
        <v>27.25</v>
      </c>
      <c r="S1805" s="8">
        <f t="shared" si="286"/>
        <v>29.1</v>
      </c>
      <c r="T1805" s="8">
        <f t="shared" si="287"/>
        <v>32</v>
      </c>
      <c r="U1805" s="7">
        <f t="shared" si="288"/>
        <v>31.516666666666669</v>
      </c>
      <c r="V1805" s="7">
        <f t="shared" si="289"/>
        <v>31.637500000000003</v>
      </c>
    </row>
    <row r="1806" spans="1:22" ht="13.5" x14ac:dyDescent="0.25">
      <c r="A1806" s="3">
        <f>RSI!A1806</f>
        <v>44935</v>
      </c>
      <c r="B1806" s="2">
        <f>RSI!B1806</f>
        <v>0.82</v>
      </c>
      <c r="C1806" s="2">
        <f>RSI!I1806</f>
        <v>28.709792838114083</v>
      </c>
      <c r="D1806" s="2">
        <f>MACD!E1806</f>
        <v>7.2525686243990473E-3</v>
      </c>
      <c r="E1806" s="2">
        <f>MACD!F1806</f>
        <v>1.4124765706458473E-2</v>
      </c>
      <c r="F1806" s="2">
        <f>'Moving Avg'!D1806</f>
        <v>0.82</v>
      </c>
      <c r="G1806" s="2">
        <f>'Moving Avg'!F1806</f>
        <v>0.82900000000000007</v>
      </c>
      <c r="H1806" s="2">
        <f>'Moving Avg'!G1806</f>
        <v>0.85219999999999985</v>
      </c>
      <c r="I1806" s="2">
        <f>'Moving Avg'!H1806</f>
        <v>0.90219999999999889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  <c r="M1806" s="7">
        <f t="shared" si="280"/>
        <v>50</v>
      </c>
      <c r="N1806" s="7">
        <f t="shared" si="281"/>
        <v>45</v>
      </c>
      <c r="O1806" s="7">
        <f t="shared" si="282"/>
        <v>0</v>
      </c>
      <c r="P1806" s="7">
        <f t="shared" si="283"/>
        <v>33</v>
      </c>
      <c r="Q1806" s="8">
        <f t="shared" si="284"/>
        <v>38.200000000000003</v>
      </c>
      <c r="R1806" s="8">
        <f t="shared" si="285"/>
        <v>27.25</v>
      </c>
      <c r="S1806" s="8">
        <f t="shared" si="286"/>
        <v>29.1</v>
      </c>
      <c r="T1806" s="8">
        <f t="shared" si="287"/>
        <v>32</v>
      </c>
      <c r="U1806" s="7">
        <f t="shared" si="288"/>
        <v>31.516666666666669</v>
      </c>
      <c r="V1806" s="7">
        <f t="shared" si="289"/>
        <v>31.637500000000003</v>
      </c>
    </row>
    <row r="1807" spans="1:22" ht="13.5" x14ac:dyDescent="0.25">
      <c r="A1807" s="3">
        <f>RSI!A1807</f>
        <v>44936</v>
      </c>
      <c r="B1807" s="2">
        <f>RSI!B1807</f>
        <v>0.82</v>
      </c>
      <c r="C1807" s="2">
        <f>RSI!I1807</f>
        <v>28.709792838114083</v>
      </c>
      <c r="D1807" s="2">
        <f>MACD!E1807</f>
        <v>4.8197864765249232E-3</v>
      </c>
      <c r="E1807" s="2">
        <f>MACD!F1807</f>
        <v>1.2263769860471764E-2</v>
      </c>
      <c r="F1807" s="2">
        <f>'Moving Avg'!D1807</f>
        <v>0.82</v>
      </c>
      <c r="G1807" s="2">
        <f>'Moving Avg'!F1807</f>
        <v>0.82700000000000018</v>
      </c>
      <c r="H1807" s="2">
        <f>'Moving Avg'!G1807</f>
        <v>0.85219999999999985</v>
      </c>
      <c r="I1807" s="2">
        <f>'Moving Avg'!H1807</f>
        <v>0.90134999999999887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  <c r="M1807" s="7">
        <f t="shared" si="280"/>
        <v>50</v>
      </c>
      <c r="N1807" s="7">
        <f t="shared" si="281"/>
        <v>45</v>
      </c>
      <c r="O1807" s="7">
        <f t="shared" si="282"/>
        <v>0</v>
      </c>
      <c r="P1807" s="7">
        <f t="shared" si="283"/>
        <v>33</v>
      </c>
      <c r="Q1807" s="8">
        <f t="shared" si="284"/>
        <v>38.200000000000003</v>
      </c>
      <c r="R1807" s="8">
        <f t="shared" si="285"/>
        <v>27.25</v>
      </c>
      <c r="S1807" s="8">
        <f t="shared" si="286"/>
        <v>29.1</v>
      </c>
      <c r="T1807" s="8">
        <f t="shared" si="287"/>
        <v>32</v>
      </c>
      <c r="U1807" s="7">
        <f t="shared" si="288"/>
        <v>31.516666666666669</v>
      </c>
      <c r="V1807" s="7">
        <f t="shared" si="289"/>
        <v>31.637500000000003</v>
      </c>
    </row>
    <row r="1808" spans="1:22" ht="13.5" x14ac:dyDescent="0.25">
      <c r="A1808" s="3">
        <f>RSI!A1808</f>
        <v>44937</v>
      </c>
      <c r="B1808" s="2">
        <f>RSI!B1808</f>
        <v>0.82</v>
      </c>
      <c r="C1808" s="2">
        <f>RSI!I1808</f>
        <v>28.709792838114097</v>
      </c>
      <c r="D1808" s="2">
        <f>MACD!E1808</f>
        <v>2.8588342355805318E-3</v>
      </c>
      <c r="E1808" s="2">
        <f>MACD!F1808</f>
        <v>1.0382782735493519E-2</v>
      </c>
      <c r="F1808" s="2">
        <f>'Moving Avg'!D1808</f>
        <v>0.82</v>
      </c>
      <c r="G1808" s="2">
        <f>'Moving Avg'!F1808</f>
        <v>0.82600000000000018</v>
      </c>
      <c r="H1808" s="2">
        <f>'Moving Avg'!G1808</f>
        <v>0.85219999999999985</v>
      </c>
      <c r="I1808" s="2">
        <f>'Moving Avg'!H1808</f>
        <v>0.90029999999999899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  <c r="M1808" s="7">
        <f t="shared" si="280"/>
        <v>50</v>
      </c>
      <c r="N1808" s="7">
        <f t="shared" si="281"/>
        <v>45</v>
      </c>
      <c r="O1808" s="7">
        <f t="shared" si="282"/>
        <v>0</v>
      </c>
      <c r="P1808" s="7">
        <f t="shared" si="283"/>
        <v>33</v>
      </c>
      <c r="Q1808" s="8">
        <f t="shared" si="284"/>
        <v>38.200000000000003</v>
      </c>
      <c r="R1808" s="8">
        <f t="shared" si="285"/>
        <v>27.25</v>
      </c>
      <c r="S1808" s="8">
        <f t="shared" si="286"/>
        <v>29.1</v>
      </c>
      <c r="T1808" s="8">
        <f t="shared" si="287"/>
        <v>32</v>
      </c>
      <c r="U1808" s="7">
        <f t="shared" si="288"/>
        <v>31.516666666666669</v>
      </c>
      <c r="V1808" s="7">
        <f t="shared" si="289"/>
        <v>31.637500000000003</v>
      </c>
    </row>
    <row r="1809" spans="1:22" ht="13.5" x14ac:dyDescent="0.25">
      <c r="A1809" s="3">
        <f>RSI!A1809</f>
        <v>44938</v>
      </c>
      <c r="B1809" s="2">
        <f>RSI!B1809</f>
        <v>0.82</v>
      </c>
      <c r="C1809" s="2">
        <f>RSI!I1809</f>
        <v>28.709792838114097</v>
      </c>
      <c r="D1809" s="2">
        <f>MACD!E1809</f>
        <v>1.2898963347199865E-3</v>
      </c>
      <c r="E1809" s="2">
        <f>MACD!F1809</f>
        <v>8.5642054553388119E-3</v>
      </c>
      <c r="F1809" s="2">
        <f>'Moving Avg'!D1809</f>
        <v>0.82</v>
      </c>
      <c r="G1809" s="2">
        <f>'Moving Avg'!F1809</f>
        <v>0.82500000000000018</v>
      </c>
      <c r="H1809" s="2">
        <f>'Moving Avg'!G1809</f>
        <v>0.85219999999999996</v>
      </c>
      <c r="I1809" s="2">
        <f>'Moving Avg'!H1809</f>
        <v>0.89904999999999891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  <c r="M1809" s="7">
        <f t="shared" si="280"/>
        <v>50</v>
      </c>
      <c r="N1809" s="7">
        <f t="shared" si="281"/>
        <v>45</v>
      </c>
      <c r="O1809" s="7">
        <f t="shared" si="282"/>
        <v>0</v>
      </c>
      <c r="P1809" s="7">
        <f t="shared" si="283"/>
        <v>33</v>
      </c>
      <c r="Q1809" s="8">
        <f t="shared" si="284"/>
        <v>38.200000000000003</v>
      </c>
      <c r="R1809" s="8">
        <f t="shared" si="285"/>
        <v>27.25</v>
      </c>
      <c r="S1809" s="8">
        <f t="shared" si="286"/>
        <v>29.1</v>
      </c>
      <c r="T1809" s="8">
        <f t="shared" si="287"/>
        <v>32</v>
      </c>
      <c r="U1809" s="7">
        <f t="shared" si="288"/>
        <v>31.516666666666669</v>
      </c>
      <c r="V1809" s="7">
        <f t="shared" si="289"/>
        <v>31.637500000000003</v>
      </c>
    </row>
    <row r="1810" spans="1:22" ht="13.5" x14ac:dyDescent="0.25">
      <c r="A1810" s="3">
        <f>RSI!A1810</f>
        <v>44939</v>
      </c>
      <c r="B1810" s="2">
        <f>RSI!B1810</f>
        <v>0.82</v>
      </c>
      <c r="C1810" s="2">
        <f>RSI!I1810</f>
        <v>28.709792838114097</v>
      </c>
      <c r="D1810" s="2">
        <f>MACD!E1810</f>
        <v>4.597181028831443E-5</v>
      </c>
      <c r="E1810" s="2">
        <f>MACD!F1810</f>
        <v>6.8605587263287126E-3</v>
      </c>
      <c r="F1810" s="2">
        <f>'Moving Avg'!D1810</f>
        <v>0.82</v>
      </c>
      <c r="G1810" s="2">
        <f>'Moving Avg'!F1810</f>
        <v>0.82400000000000018</v>
      </c>
      <c r="H1810" s="2">
        <f>'Moving Avg'!G1810</f>
        <v>0.85219999999999996</v>
      </c>
      <c r="I1810" s="2">
        <f>'Moving Avg'!H1810</f>
        <v>0.89764999999999884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  <c r="M1810" s="7">
        <f t="shared" si="280"/>
        <v>50</v>
      </c>
      <c r="N1810" s="7">
        <f t="shared" si="281"/>
        <v>45</v>
      </c>
      <c r="O1810" s="7">
        <f t="shared" si="282"/>
        <v>0</v>
      </c>
      <c r="P1810" s="7">
        <f t="shared" si="283"/>
        <v>33</v>
      </c>
      <c r="Q1810" s="8">
        <f t="shared" si="284"/>
        <v>38.200000000000003</v>
      </c>
      <c r="R1810" s="8">
        <f t="shared" si="285"/>
        <v>27.25</v>
      </c>
      <c r="S1810" s="8">
        <f t="shared" si="286"/>
        <v>29.1</v>
      </c>
      <c r="T1810" s="8">
        <f t="shared" si="287"/>
        <v>32</v>
      </c>
      <c r="U1810" s="7">
        <f t="shared" si="288"/>
        <v>31.516666666666669</v>
      </c>
      <c r="V1810" s="7">
        <f t="shared" si="289"/>
        <v>31.637500000000003</v>
      </c>
    </row>
    <row r="1811" spans="1:22" ht="13.5" x14ac:dyDescent="0.25">
      <c r="A1811" s="3">
        <f>RSI!A1811</f>
        <v>44942</v>
      </c>
      <c r="B1811" s="2">
        <f>RSI!B1811</f>
        <v>0.82</v>
      </c>
      <c r="C1811" s="2">
        <f>RSI!I1811</f>
        <v>28.709792838114097</v>
      </c>
      <c r="D1811" s="2">
        <f>MACD!E1811</f>
        <v>-9.291368263494304E-4</v>
      </c>
      <c r="E1811" s="2">
        <f>MACD!F1811</f>
        <v>5.3026196157930847E-3</v>
      </c>
      <c r="F1811" s="2">
        <f>'Moving Avg'!D1811</f>
        <v>0.82</v>
      </c>
      <c r="G1811" s="2">
        <f>'Moving Avg'!F1811</f>
        <v>0.82300000000000018</v>
      </c>
      <c r="H1811" s="2">
        <f>'Moving Avg'!G1811</f>
        <v>0.85219999999999996</v>
      </c>
      <c r="I1811" s="2">
        <f>'Moving Avg'!H1811</f>
        <v>0.89629999999999876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  <c r="M1811" s="7">
        <f t="shared" si="280"/>
        <v>50</v>
      </c>
      <c r="N1811" s="7">
        <f t="shared" si="281"/>
        <v>45</v>
      </c>
      <c r="O1811" s="7">
        <f t="shared" si="282"/>
        <v>0</v>
      </c>
      <c r="P1811" s="7">
        <f t="shared" si="283"/>
        <v>33</v>
      </c>
      <c r="Q1811" s="8">
        <f t="shared" si="284"/>
        <v>38.200000000000003</v>
      </c>
      <c r="R1811" s="8">
        <f t="shared" si="285"/>
        <v>27.25</v>
      </c>
      <c r="S1811" s="8">
        <f t="shared" si="286"/>
        <v>29.1</v>
      </c>
      <c r="T1811" s="8">
        <f t="shared" si="287"/>
        <v>32</v>
      </c>
      <c r="U1811" s="7">
        <f t="shared" si="288"/>
        <v>31.516666666666669</v>
      </c>
      <c r="V1811" s="7">
        <f t="shared" si="289"/>
        <v>31.637500000000003</v>
      </c>
    </row>
    <row r="1812" spans="1:22" ht="13.5" x14ac:dyDescent="0.25">
      <c r="A1812" s="3">
        <f>RSI!A1812</f>
        <v>44943</v>
      </c>
      <c r="B1812" s="2">
        <f>RSI!B1812</f>
        <v>0.83</v>
      </c>
      <c r="C1812" s="2">
        <f>RSI!I1812</f>
        <v>47.536798408494498</v>
      </c>
      <c r="D1812" s="2">
        <f>MACD!E1812</f>
        <v>-2.4232631162923735E-3</v>
      </c>
      <c r="E1812" s="2">
        <f>MACD!F1812</f>
        <v>3.7574430693759929E-3</v>
      </c>
      <c r="F1812" s="2">
        <f>'Moving Avg'!D1812</f>
        <v>0.82199999999999984</v>
      </c>
      <c r="G1812" s="2">
        <f>'Moving Avg'!F1812</f>
        <v>0.82250000000000012</v>
      </c>
      <c r="H1812" s="2">
        <f>'Moving Avg'!G1812</f>
        <v>0.85239999999999994</v>
      </c>
      <c r="I1812" s="2">
        <f>'Moving Avg'!H1812</f>
        <v>0.89519999999999877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45</v>
      </c>
      <c r="O1812" s="7">
        <f t="shared" si="282"/>
        <v>0</v>
      </c>
      <c r="P1812" s="7">
        <f t="shared" si="283"/>
        <v>83.5</v>
      </c>
      <c r="Q1812" s="8">
        <f t="shared" si="284"/>
        <v>37.024999999999999</v>
      </c>
      <c r="R1812" s="8">
        <f t="shared" si="285"/>
        <v>34.875</v>
      </c>
      <c r="S1812" s="8">
        <f t="shared" si="286"/>
        <v>48.075000000000003</v>
      </c>
      <c r="T1812" s="8">
        <f t="shared" si="287"/>
        <v>38.375</v>
      </c>
      <c r="U1812" s="7">
        <f t="shared" si="288"/>
        <v>39.991666666666667</v>
      </c>
      <c r="V1812" s="7">
        <f t="shared" si="289"/>
        <v>39.587500000000006</v>
      </c>
    </row>
    <row r="1813" spans="1:22" ht="13.5" x14ac:dyDescent="0.25">
      <c r="A1813" s="3">
        <f>RSI!A1813</f>
        <v>44944</v>
      </c>
      <c r="B1813" s="2">
        <f>RSI!B1813</f>
        <v>0.83</v>
      </c>
      <c r="C1813" s="2">
        <f>RSI!I1813</f>
        <v>47.536798408494505</v>
      </c>
      <c r="D1813" s="2">
        <f>MACD!E1813</f>
        <v>-3.6802194617885364E-3</v>
      </c>
      <c r="E1813" s="2">
        <f>MACD!F1813</f>
        <v>2.2699105631430873E-3</v>
      </c>
      <c r="F1813" s="2">
        <f>'Moving Avg'!D1813</f>
        <v>0.82400000000000007</v>
      </c>
      <c r="G1813" s="2">
        <f>'Moving Avg'!F1813</f>
        <v>0.82200000000000006</v>
      </c>
      <c r="H1813" s="2">
        <f>'Moving Avg'!G1813</f>
        <v>0.85199999999999998</v>
      </c>
      <c r="I1813" s="2">
        <f>'Moving Avg'!H1813</f>
        <v>0.89429999999999898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  <c r="M1813" s="7">
        <f t="shared" si="280"/>
        <v>25</v>
      </c>
      <c r="N1813" s="7">
        <f t="shared" si="281"/>
        <v>45</v>
      </c>
      <c r="O1813" s="7">
        <f t="shared" si="282"/>
        <v>0</v>
      </c>
      <c r="P1813" s="7">
        <f t="shared" si="283"/>
        <v>83.5</v>
      </c>
      <c r="Q1813" s="8">
        <f t="shared" si="284"/>
        <v>37.024999999999999</v>
      </c>
      <c r="R1813" s="8">
        <f t="shared" si="285"/>
        <v>34.875</v>
      </c>
      <c r="S1813" s="8">
        <f t="shared" si="286"/>
        <v>48.075000000000003</v>
      </c>
      <c r="T1813" s="8">
        <f t="shared" si="287"/>
        <v>38.375</v>
      </c>
      <c r="U1813" s="7">
        <f t="shared" si="288"/>
        <v>39.991666666666667</v>
      </c>
      <c r="V1813" s="7">
        <f t="shared" si="289"/>
        <v>39.587500000000006</v>
      </c>
    </row>
    <row r="1814" spans="1:22" ht="13.5" x14ac:dyDescent="0.25">
      <c r="A1814" s="3">
        <f>RSI!A1814</f>
        <v>44945</v>
      </c>
      <c r="B1814" s="2">
        <f>RSI!B1814</f>
        <v>0.83</v>
      </c>
      <c r="C1814" s="2">
        <f>RSI!I1814</f>
        <v>47.536798408494505</v>
      </c>
      <c r="D1814" s="2">
        <f>MACD!E1814</f>
        <v>-4.7370346104047556E-3</v>
      </c>
      <c r="E1814" s="2">
        <f>MACD!F1814</f>
        <v>8.6852152843351887E-4</v>
      </c>
      <c r="F1814" s="2">
        <f>'Moving Avg'!D1814</f>
        <v>0.82599999999999996</v>
      </c>
      <c r="G1814" s="2">
        <f>'Moving Avg'!F1814</f>
        <v>0.82150000000000012</v>
      </c>
      <c r="H1814" s="2">
        <f>'Moving Avg'!G1814</f>
        <v>0.85099999999999998</v>
      </c>
      <c r="I1814" s="2">
        <f>'Moving Avg'!H1814</f>
        <v>0.89359999999999895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25</v>
      </c>
      <c r="N1814" s="7">
        <f t="shared" si="281"/>
        <v>45</v>
      </c>
      <c r="O1814" s="7">
        <f t="shared" si="282"/>
        <v>0</v>
      </c>
      <c r="P1814" s="7">
        <f t="shared" si="283"/>
        <v>83.5</v>
      </c>
      <c r="Q1814" s="8">
        <f t="shared" si="284"/>
        <v>37.024999999999999</v>
      </c>
      <c r="R1814" s="8">
        <f t="shared" si="285"/>
        <v>34.875</v>
      </c>
      <c r="S1814" s="8">
        <f t="shared" si="286"/>
        <v>48.075000000000003</v>
      </c>
      <c r="T1814" s="8">
        <f t="shared" si="287"/>
        <v>38.375</v>
      </c>
      <c r="U1814" s="7">
        <f t="shared" si="288"/>
        <v>39.991666666666667</v>
      </c>
      <c r="V1814" s="7">
        <f t="shared" si="289"/>
        <v>39.587500000000006</v>
      </c>
    </row>
    <row r="1815" spans="1:22" ht="13.5" x14ac:dyDescent="0.25">
      <c r="A1815" s="3">
        <f>RSI!A1815</f>
        <v>44946</v>
      </c>
      <c r="B1815" s="2">
        <f>RSI!B1815</f>
        <v>0.83</v>
      </c>
      <c r="C1815" s="2">
        <f>RSI!I1815</f>
        <v>47.536798408494505</v>
      </c>
      <c r="D1815" s="2">
        <f>MACD!E1815</f>
        <v>-5.6250005005125114E-3</v>
      </c>
      <c r="E1815" s="2">
        <f>MACD!F1815</f>
        <v>-4.3018287735568721E-4</v>
      </c>
      <c r="F1815" s="2">
        <f>'Moving Avg'!D1815</f>
        <v>0.82799999999999996</v>
      </c>
      <c r="G1815" s="2">
        <f>'Moving Avg'!F1815</f>
        <v>0.82200000000000006</v>
      </c>
      <c r="H1815" s="2">
        <f>'Moving Avg'!G1815</f>
        <v>0.85</v>
      </c>
      <c r="I1815" s="2">
        <f>'Moving Avg'!H1815</f>
        <v>0.89274999999999904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45</v>
      </c>
      <c r="O1815" s="7">
        <f t="shared" si="282"/>
        <v>0</v>
      </c>
      <c r="P1815" s="7">
        <f t="shared" si="283"/>
        <v>83.5</v>
      </c>
      <c r="Q1815" s="8">
        <f t="shared" si="284"/>
        <v>37.024999999999999</v>
      </c>
      <c r="R1815" s="8">
        <f t="shared" si="285"/>
        <v>34.875</v>
      </c>
      <c r="S1815" s="8">
        <f t="shared" si="286"/>
        <v>48.075000000000003</v>
      </c>
      <c r="T1815" s="8">
        <f t="shared" si="287"/>
        <v>38.375</v>
      </c>
      <c r="U1815" s="7">
        <f t="shared" si="288"/>
        <v>39.991666666666667</v>
      </c>
      <c r="V1815" s="7">
        <f t="shared" si="289"/>
        <v>39.587500000000006</v>
      </c>
    </row>
    <row r="1816" spans="1:22" ht="13.5" x14ac:dyDescent="0.25">
      <c r="A1816" s="3">
        <f>RSI!A1816</f>
        <v>44949</v>
      </c>
      <c r="B1816" s="2">
        <f>RSI!B1816</f>
        <v>0.8</v>
      </c>
      <c r="C1816" s="2">
        <f>RSI!I1816</f>
        <v>23.013085766898243</v>
      </c>
      <c r="D1816" s="2">
        <f>MACD!E1816</f>
        <v>-4.1483355938959354E-3</v>
      </c>
      <c r="E1816" s="2">
        <f>MACD!F1816</f>
        <v>-1.1738134206637368E-3</v>
      </c>
      <c r="F1816" s="2">
        <f>'Moving Avg'!D1816</f>
        <v>0.82400000000000007</v>
      </c>
      <c r="G1816" s="2">
        <f>'Moving Avg'!F1816</f>
        <v>0.82100000000000006</v>
      </c>
      <c r="H1816" s="2">
        <f>'Moving Avg'!G1816</f>
        <v>0.84839999999999993</v>
      </c>
      <c r="I1816" s="2">
        <f>'Moving Avg'!H1816</f>
        <v>0.89174999999999915</v>
      </c>
      <c r="J1816" s="5" t="str">
        <f>OBV!F1816</f>
        <v>BULLISH</v>
      </c>
      <c r="K1816" s="5" t="str">
        <f>OBV!G1816</f>
        <v>NEUTRAL</v>
      </c>
      <c r="L1816" s="5" t="str">
        <f>OBV!H1816</f>
        <v>BULLISH DIVERGENCE</v>
      </c>
      <c r="M1816" s="7">
        <f t="shared" si="280"/>
        <v>50</v>
      </c>
      <c r="N1816" s="7">
        <f t="shared" si="281"/>
        <v>45</v>
      </c>
      <c r="O1816" s="7">
        <f t="shared" si="282"/>
        <v>0</v>
      </c>
      <c r="P1816" s="7">
        <f t="shared" si="283"/>
        <v>66.5</v>
      </c>
      <c r="Q1816" s="8">
        <f t="shared" si="284"/>
        <v>43.225000000000001</v>
      </c>
      <c r="R1816" s="8">
        <f t="shared" si="285"/>
        <v>35.625</v>
      </c>
      <c r="S1816" s="8">
        <f t="shared" si="286"/>
        <v>44.174999999999997</v>
      </c>
      <c r="T1816" s="8">
        <f t="shared" si="287"/>
        <v>40.375</v>
      </c>
      <c r="U1816" s="7">
        <f t="shared" si="288"/>
        <v>41.008333333333333</v>
      </c>
      <c r="V1816" s="7">
        <f t="shared" si="289"/>
        <v>40.849999999999994</v>
      </c>
    </row>
    <row r="1817" spans="1:22" ht="13.5" x14ac:dyDescent="0.25">
      <c r="A1817" s="3">
        <f>RSI!A1817</f>
        <v>44950</v>
      </c>
      <c r="B1817" s="2">
        <f>RSI!B1817</f>
        <v>0.77</v>
      </c>
      <c r="C1817" s="2">
        <f>RSI!I1817</f>
        <v>14.79396258665534</v>
      </c>
      <c r="D1817" s="2">
        <f>MACD!E1817</f>
        <v>-4.9398746940831906E-4</v>
      </c>
      <c r="E1817" s="2">
        <f>MACD!F1817</f>
        <v>-1.0378482304126532E-3</v>
      </c>
      <c r="F1817" s="2">
        <f>'Moving Avg'!D1817</f>
        <v>0.81200000000000006</v>
      </c>
      <c r="G1817" s="2">
        <f>'Moving Avg'!F1817</f>
        <v>0.81850000000000023</v>
      </c>
      <c r="H1817" s="2">
        <f>'Moving Avg'!G1817</f>
        <v>0.84620000000000006</v>
      </c>
      <c r="I1817" s="2">
        <f>'Moving Avg'!H1817</f>
        <v>0.89049999999999929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  <c r="M1817" s="7">
        <f t="shared" si="280"/>
        <v>50</v>
      </c>
      <c r="N1817" s="7">
        <f t="shared" si="281"/>
        <v>0</v>
      </c>
      <c r="O1817" s="7">
        <f t="shared" si="282"/>
        <v>0</v>
      </c>
      <c r="P1817" s="7">
        <f t="shared" si="283"/>
        <v>33</v>
      </c>
      <c r="Q1817" s="8">
        <f t="shared" si="284"/>
        <v>22.45</v>
      </c>
      <c r="R1817" s="8">
        <f t="shared" si="285"/>
        <v>18.25</v>
      </c>
      <c r="S1817" s="8">
        <f t="shared" si="286"/>
        <v>22.35</v>
      </c>
      <c r="T1817" s="8">
        <f t="shared" si="287"/>
        <v>20.75</v>
      </c>
      <c r="U1817" s="7">
        <f t="shared" si="288"/>
        <v>21.016666666666669</v>
      </c>
      <c r="V1817" s="7">
        <f t="shared" si="289"/>
        <v>20.950000000000003</v>
      </c>
    </row>
    <row r="1818" spans="1:22" ht="13.5" x14ac:dyDescent="0.25">
      <c r="A1818" s="3">
        <f>RSI!A1818</f>
        <v>44951</v>
      </c>
      <c r="B1818" s="2">
        <f>RSI!B1818</f>
        <v>0.8</v>
      </c>
      <c r="C1818" s="2">
        <f>RSI!I1818</f>
        <v>38.462647351928091</v>
      </c>
      <c r="D1818" s="2">
        <f>MACD!E1818</f>
        <v>7.22313624927029E-4</v>
      </c>
      <c r="E1818" s="2">
        <f>MACD!F1818</f>
        <v>-6.858158593447168E-4</v>
      </c>
      <c r="F1818" s="2">
        <f>'Moving Avg'!D1818</f>
        <v>0.80600000000000005</v>
      </c>
      <c r="G1818" s="2">
        <f>'Moving Avg'!F1818</f>
        <v>0.81750000000000012</v>
      </c>
      <c r="H1818" s="2">
        <f>'Moving Avg'!G1818</f>
        <v>0.84519999999999995</v>
      </c>
      <c r="I1818" s="2">
        <f>'Moving Avg'!H1818</f>
        <v>0.88959999999999928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33</v>
      </c>
      <c r="Q1818" s="8">
        <f t="shared" si="284"/>
        <v>13.7</v>
      </c>
      <c r="R1818" s="8">
        <f t="shared" si="285"/>
        <v>13.25</v>
      </c>
      <c r="S1818" s="8">
        <f t="shared" si="286"/>
        <v>18.600000000000001</v>
      </c>
      <c r="T1818" s="8">
        <f t="shared" si="287"/>
        <v>14.5</v>
      </c>
      <c r="U1818" s="7">
        <f t="shared" si="288"/>
        <v>15.183333333333332</v>
      </c>
      <c r="V1818" s="7">
        <f t="shared" si="289"/>
        <v>15.012499999999999</v>
      </c>
    </row>
    <row r="1819" spans="1:22" ht="13.5" x14ac:dyDescent="0.25">
      <c r="A1819" s="3">
        <f>RSI!A1819</f>
        <v>44952</v>
      </c>
      <c r="B1819" s="2">
        <f>RSI!B1819</f>
        <v>0.77</v>
      </c>
      <c r="C1819" s="2">
        <f>RSI!I1819</f>
        <v>29.606018482374878</v>
      </c>
      <c r="D1819" s="2">
        <f>MACD!E1819</f>
        <v>4.1171670335952149E-3</v>
      </c>
      <c r="E1819" s="2">
        <f>MACD!F1819</f>
        <v>2.7478071924326962E-4</v>
      </c>
      <c r="F1819" s="2">
        <f>'Moving Avg'!D1819</f>
        <v>0.79400000000000004</v>
      </c>
      <c r="G1819" s="2">
        <f>'Moving Avg'!F1819</f>
        <v>0.81500000000000017</v>
      </c>
      <c r="H1819" s="2">
        <f>'Moving Avg'!G1819</f>
        <v>0.84299999999999997</v>
      </c>
      <c r="I1819" s="2">
        <f>'Moving Avg'!H1819</f>
        <v>0.88869999999999938</v>
      </c>
      <c r="J1819" s="5" t="str">
        <f>OBV!F1819</f>
        <v>NEUTRAL</v>
      </c>
      <c r="K1819" s="5" t="str">
        <f>OBV!G1819</f>
        <v>NEUTRAL</v>
      </c>
      <c r="L1819" s="5" t="str">
        <f>OBV!H1819</f>
        <v>NEUTRAL</v>
      </c>
      <c r="M1819" s="7">
        <f t="shared" si="280"/>
        <v>50</v>
      </c>
      <c r="N1819" s="7">
        <f t="shared" si="281"/>
        <v>0</v>
      </c>
      <c r="O1819" s="7">
        <f t="shared" si="282"/>
        <v>0</v>
      </c>
      <c r="P1819" s="7">
        <f t="shared" si="283"/>
        <v>33</v>
      </c>
      <c r="Q1819" s="8">
        <f t="shared" si="284"/>
        <v>22.45</v>
      </c>
      <c r="R1819" s="8">
        <f t="shared" si="285"/>
        <v>18.25</v>
      </c>
      <c r="S1819" s="8">
        <f t="shared" si="286"/>
        <v>22.35</v>
      </c>
      <c r="T1819" s="8">
        <f t="shared" si="287"/>
        <v>20.75</v>
      </c>
      <c r="U1819" s="7">
        <f t="shared" si="288"/>
        <v>21.016666666666669</v>
      </c>
      <c r="V1819" s="7">
        <f t="shared" si="289"/>
        <v>20.950000000000003</v>
      </c>
    </row>
    <row r="1820" spans="1:22" ht="13.5" x14ac:dyDescent="0.25">
      <c r="A1820" s="3">
        <f>RSI!A1820</f>
        <v>44953</v>
      </c>
      <c r="B1820" s="2">
        <f>RSI!B1820</f>
        <v>0.74</v>
      </c>
      <c r="C1820" s="2">
        <f>RSI!I1820</f>
        <v>23.723180694813564</v>
      </c>
      <c r="D1820" s="2">
        <f>MACD!E1820</f>
        <v>9.5220559773256941E-3</v>
      </c>
      <c r="E1820" s="2">
        <f>MACD!F1820</f>
        <v>2.1242357708597544E-3</v>
      </c>
      <c r="F1820" s="2">
        <f>'Moving Avg'!D1820</f>
        <v>0.77600000000000002</v>
      </c>
      <c r="G1820" s="2">
        <f>'Moving Avg'!F1820</f>
        <v>0.81100000000000017</v>
      </c>
      <c r="H1820" s="2">
        <f>'Moving Avg'!G1820</f>
        <v>0.84</v>
      </c>
      <c r="I1820" s="2">
        <f>'Moving Avg'!H1820</f>
        <v>0.88769999999999938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  <c r="M1820" s="7">
        <f t="shared" si="280"/>
        <v>50</v>
      </c>
      <c r="N1820" s="7">
        <f t="shared" si="281"/>
        <v>0</v>
      </c>
      <c r="O1820" s="7">
        <f t="shared" si="282"/>
        <v>0</v>
      </c>
      <c r="P1820" s="7">
        <f t="shared" si="283"/>
        <v>33</v>
      </c>
      <c r="Q1820" s="8">
        <f t="shared" si="284"/>
        <v>22.45</v>
      </c>
      <c r="R1820" s="8">
        <f t="shared" si="285"/>
        <v>18.25</v>
      </c>
      <c r="S1820" s="8">
        <f t="shared" si="286"/>
        <v>22.35</v>
      </c>
      <c r="T1820" s="8">
        <f t="shared" si="287"/>
        <v>20.75</v>
      </c>
      <c r="U1820" s="7">
        <f t="shared" si="288"/>
        <v>21.016666666666669</v>
      </c>
      <c r="V1820" s="7">
        <f t="shared" si="289"/>
        <v>20.950000000000003</v>
      </c>
    </row>
    <row r="1821" spans="1:22" ht="13.5" x14ac:dyDescent="0.25">
      <c r="A1821" s="3">
        <f>RSI!A1821</f>
        <v>44956</v>
      </c>
      <c r="B1821" s="2">
        <f>RSI!B1821</f>
        <v>0.74</v>
      </c>
      <c r="C1821" s="2">
        <f>RSI!I1821</f>
        <v>23.723180694813564</v>
      </c>
      <c r="D1821" s="2">
        <f>MACD!E1821</f>
        <v>1.4559823030364294E-2</v>
      </c>
      <c r="E1821" s="2">
        <f>MACD!F1821</f>
        <v>4.6113532227606627E-3</v>
      </c>
      <c r="F1821" s="2">
        <f>'Moving Avg'!D1821</f>
        <v>0.76400000000000001</v>
      </c>
      <c r="G1821" s="2">
        <f>'Moving Avg'!F1821</f>
        <v>0.80700000000000005</v>
      </c>
      <c r="H1821" s="2">
        <f>'Moving Avg'!G1821</f>
        <v>0.83700000000000008</v>
      </c>
      <c r="I1821" s="2">
        <f>'Moving Avg'!H1821</f>
        <v>0.8864999999999994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  <c r="M1821" s="7">
        <f t="shared" si="280"/>
        <v>50</v>
      </c>
      <c r="N1821" s="7">
        <f t="shared" si="281"/>
        <v>0</v>
      </c>
      <c r="O1821" s="7">
        <f t="shared" si="282"/>
        <v>0</v>
      </c>
      <c r="P1821" s="7">
        <f t="shared" si="283"/>
        <v>33</v>
      </c>
      <c r="Q1821" s="8">
        <f t="shared" si="284"/>
        <v>22.45</v>
      </c>
      <c r="R1821" s="8">
        <f t="shared" si="285"/>
        <v>18.25</v>
      </c>
      <c r="S1821" s="8">
        <f t="shared" si="286"/>
        <v>22.35</v>
      </c>
      <c r="T1821" s="8">
        <f t="shared" si="287"/>
        <v>20.75</v>
      </c>
      <c r="U1821" s="7">
        <f t="shared" si="288"/>
        <v>21.016666666666669</v>
      </c>
      <c r="V1821" s="7">
        <f t="shared" si="289"/>
        <v>20.950000000000003</v>
      </c>
    </row>
    <row r="1822" spans="1:22" ht="13.5" x14ac:dyDescent="0.25">
      <c r="A1822" s="3">
        <f>RSI!A1822</f>
        <v>44957</v>
      </c>
      <c r="B1822" s="2">
        <f>RSI!B1822</f>
        <v>0.74</v>
      </c>
      <c r="C1822" s="2">
        <f>RSI!I1822</f>
        <v>23.723180694813564</v>
      </c>
      <c r="D1822" s="2">
        <f>MACD!E1822</f>
        <v>2.0791010060176696E-2</v>
      </c>
      <c r="E1822" s="2">
        <f>MACD!F1822</f>
        <v>7.8472845902438707E-3</v>
      </c>
      <c r="F1822" s="2">
        <f>'Moving Avg'!D1822</f>
        <v>0.75800000000000001</v>
      </c>
      <c r="G1822" s="2">
        <f>'Moving Avg'!F1822</f>
        <v>0.80300000000000016</v>
      </c>
      <c r="H1822" s="2">
        <f>'Moving Avg'!G1822</f>
        <v>0.83479999999999999</v>
      </c>
      <c r="I1822" s="2">
        <f>'Moving Avg'!H1822</f>
        <v>0.88549999999999951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  <c r="M1822" s="7">
        <f t="shared" si="280"/>
        <v>50</v>
      </c>
      <c r="N1822" s="7">
        <f t="shared" si="281"/>
        <v>0</v>
      </c>
      <c r="O1822" s="7">
        <f t="shared" si="282"/>
        <v>0</v>
      </c>
      <c r="P1822" s="7">
        <f t="shared" si="283"/>
        <v>33</v>
      </c>
      <c r="Q1822" s="8">
        <f t="shared" si="284"/>
        <v>22.45</v>
      </c>
      <c r="R1822" s="8">
        <f t="shared" si="285"/>
        <v>18.25</v>
      </c>
      <c r="S1822" s="8">
        <f t="shared" si="286"/>
        <v>22.35</v>
      </c>
      <c r="T1822" s="8">
        <f t="shared" si="287"/>
        <v>20.75</v>
      </c>
      <c r="U1822" s="7">
        <f t="shared" si="288"/>
        <v>21.016666666666669</v>
      </c>
      <c r="V1822" s="7">
        <f t="shared" si="289"/>
        <v>20.950000000000003</v>
      </c>
    </row>
    <row r="1823" spans="1:22" ht="13.5" x14ac:dyDescent="0.25">
      <c r="A1823" s="3">
        <f>RSI!A1823</f>
        <v>44958</v>
      </c>
      <c r="B1823" s="2">
        <f>RSI!B1823</f>
        <v>0.74</v>
      </c>
      <c r="C1823" s="2">
        <f>RSI!I1823</f>
        <v>23.723180694813564</v>
      </c>
      <c r="D1823" s="2">
        <f>MACD!E1823</f>
        <v>2.6461700638403696E-2</v>
      </c>
      <c r="E1823" s="2">
        <f>MACD!F1823</f>
        <v>1.1570167799875837E-2</v>
      </c>
      <c r="F1823" s="2">
        <f>'Moving Avg'!D1823</f>
        <v>0.74600000000000011</v>
      </c>
      <c r="G1823" s="2">
        <f>'Moving Avg'!F1823</f>
        <v>0.79900000000000015</v>
      </c>
      <c r="H1823" s="2">
        <f>'Moving Avg'!G1823</f>
        <v>0.83200000000000018</v>
      </c>
      <c r="I1823" s="2">
        <f>'Moving Avg'!H1823</f>
        <v>0.88429999999999953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  <c r="M1823" s="7">
        <f t="shared" si="280"/>
        <v>50</v>
      </c>
      <c r="N1823" s="7">
        <f t="shared" si="281"/>
        <v>0</v>
      </c>
      <c r="O1823" s="7">
        <f t="shared" si="282"/>
        <v>0</v>
      </c>
      <c r="P1823" s="7">
        <f t="shared" si="283"/>
        <v>33</v>
      </c>
      <c r="Q1823" s="8">
        <f t="shared" si="284"/>
        <v>22.45</v>
      </c>
      <c r="R1823" s="8">
        <f t="shared" si="285"/>
        <v>18.25</v>
      </c>
      <c r="S1823" s="8">
        <f t="shared" si="286"/>
        <v>22.35</v>
      </c>
      <c r="T1823" s="8">
        <f t="shared" si="287"/>
        <v>20.75</v>
      </c>
      <c r="U1823" s="7">
        <f t="shared" si="288"/>
        <v>21.016666666666669</v>
      </c>
      <c r="V1823" s="7">
        <f t="shared" si="289"/>
        <v>20.950000000000003</v>
      </c>
    </row>
    <row r="1824" spans="1:22" ht="13.5" x14ac:dyDescent="0.25">
      <c r="A1824" s="3">
        <f>RSI!A1824</f>
        <v>44959</v>
      </c>
      <c r="B1824" s="2">
        <f>RSI!B1824</f>
        <v>0.77</v>
      </c>
      <c r="C1824" s="2">
        <f>RSI!I1824</f>
        <v>39.809993003405395</v>
      </c>
      <c r="D1824" s="2">
        <f>MACD!E1824</f>
        <v>2.9406410343414624E-2</v>
      </c>
      <c r="E1824" s="2">
        <f>MACD!F1824</f>
        <v>1.5137416308583595E-2</v>
      </c>
      <c r="F1824" s="2">
        <f>'Moving Avg'!D1824</f>
        <v>0.746</v>
      </c>
      <c r="G1824" s="2">
        <f>'Moving Avg'!F1824</f>
        <v>0.7965000000000001</v>
      </c>
      <c r="H1824" s="2">
        <f>'Moving Avg'!G1824</f>
        <v>0.8298000000000002</v>
      </c>
      <c r="I1824" s="2">
        <f>'Moving Avg'!H1824</f>
        <v>0.88314999999999955</v>
      </c>
      <c r="J1824" s="5" t="str">
        <f>OBV!F1824</f>
        <v>BULLISH</v>
      </c>
      <c r="K1824" s="5" t="str">
        <f>OBV!G1824</f>
        <v>NEUTRAL</v>
      </c>
      <c r="L1824" s="5" t="str">
        <f>OBV!H1824</f>
        <v>NEUTRAL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49.5</v>
      </c>
      <c r="Q1824" s="8">
        <f t="shared" si="284"/>
        <v>16.175000000000001</v>
      </c>
      <c r="R1824" s="8">
        <f t="shared" si="285"/>
        <v>17.375</v>
      </c>
      <c r="S1824" s="8">
        <f t="shared" si="286"/>
        <v>26.025000000000002</v>
      </c>
      <c r="T1824" s="8">
        <f t="shared" si="287"/>
        <v>18.625</v>
      </c>
      <c r="U1824" s="7">
        <f t="shared" si="288"/>
        <v>19.858333333333334</v>
      </c>
      <c r="V1824" s="7">
        <f t="shared" si="289"/>
        <v>19.55</v>
      </c>
    </row>
    <row r="1825" spans="1:22" ht="13.5" x14ac:dyDescent="0.25">
      <c r="A1825" s="3">
        <f>RSI!A1825</f>
        <v>44960</v>
      </c>
      <c r="B1825" s="2">
        <f>RSI!B1825</f>
        <v>0.77</v>
      </c>
      <c r="C1825" s="2">
        <f>RSI!I1825</f>
        <v>39.809993003405395</v>
      </c>
      <c r="D1825" s="2">
        <f>MACD!E1825</f>
        <v>3.206216398302808E-2</v>
      </c>
      <c r="E1825" s="2">
        <f>MACD!F1825</f>
        <v>1.8522365843472492E-2</v>
      </c>
      <c r="F1825" s="2">
        <f>'Moving Avg'!D1825</f>
        <v>0.752</v>
      </c>
      <c r="G1825" s="2">
        <f>'Moving Avg'!F1825</f>
        <v>0.79400000000000004</v>
      </c>
      <c r="H1825" s="2">
        <f>'Moving Avg'!G1825</f>
        <v>0.82760000000000034</v>
      </c>
      <c r="I1825" s="2">
        <f>'Moving Avg'!H1825</f>
        <v>0.88219999999999954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25</v>
      </c>
      <c r="N1825" s="7">
        <f t="shared" si="281"/>
        <v>0</v>
      </c>
      <c r="O1825" s="7">
        <f t="shared" si="282"/>
        <v>0</v>
      </c>
      <c r="P1825" s="7">
        <f t="shared" si="283"/>
        <v>83.5</v>
      </c>
      <c r="Q1825" s="8">
        <f t="shared" si="284"/>
        <v>21.274999999999999</v>
      </c>
      <c r="R1825" s="8">
        <f t="shared" si="285"/>
        <v>25.875</v>
      </c>
      <c r="S1825" s="8">
        <f t="shared" si="286"/>
        <v>41.325000000000003</v>
      </c>
      <c r="T1825" s="8">
        <f t="shared" si="287"/>
        <v>27.125</v>
      </c>
      <c r="U1825" s="7">
        <f t="shared" si="288"/>
        <v>29.491666666666664</v>
      </c>
      <c r="V1825" s="7">
        <f t="shared" si="289"/>
        <v>28.9</v>
      </c>
    </row>
    <row r="1826" spans="1:22" ht="13.5" x14ac:dyDescent="0.25">
      <c r="A1826" s="3">
        <f>RSI!A1826</f>
        <v>44963</v>
      </c>
      <c r="B1826" s="2">
        <f>RSI!B1826</f>
        <v>0.77</v>
      </c>
      <c r="C1826" s="2">
        <f>RSI!I1826</f>
        <v>39.809993003405395</v>
      </c>
      <c r="D1826" s="2">
        <f>MACD!E1826</f>
        <v>2.9845877928787679E-2</v>
      </c>
      <c r="E1826" s="2">
        <f>MACD!F1826</f>
        <v>2.0787068260535529E-2</v>
      </c>
      <c r="F1826" s="2">
        <f>'Moving Avg'!D1826</f>
        <v>0.75800000000000001</v>
      </c>
      <c r="G1826" s="2">
        <f>'Moving Avg'!F1826</f>
        <v>0.79149999999999998</v>
      </c>
      <c r="H1826" s="2">
        <f>'Moving Avg'!G1826</f>
        <v>0.82540000000000036</v>
      </c>
      <c r="I1826" s="2">
        <f>'Moving Avg'!H1826</f>
        <v>0.88124999999999953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25</v>
      </c>
      <c r="N1826" s="7">
        <f t="shared" si="281"/>
        <v>0</v>
      </c>
      <c r="O1826" s="7">
        <f t="shared" si="282"/>
        <v>0</v>
      </c>
      <c r="P1826" s="7">
        <f t="shared" si="283"/>
        <v>83.5</v>
      </c>
      <c r="Q1826" s="8">
        <f t="shared" si="284"/>
        <v>21.274999999999999</v>
      </c>
      <c r="R1826" s="8">
        <f t="shared" si="285"/>
        <v>25.875</v>
      </c>
      <c r="S1826" s="8">
        <f t="shared" si="286"/>
        <v>41.325000000000003</v>
      </c>
      <c r="T1826" s="8">
        <f t="shared" si="287"/>
        <v>27.125</v>
      </c>
      <c r="U1826" s="7">
        <f t="shared" si="288"/>
        <v>29.491666666666664</v>
      </c>
      <c r="V1826" s="7">
        <f t="shared" si="289"/>
        <v>28.9</v>
      </c>
    </row>
    <row r="1827" spans="1:22" ht="13.5" x14ac:dyDescent="0.25">
      <c r="A1827" s="3">
        <f>RSI!A1827</f>
        <v>44964</v>
      </c>
      <c r="B1827" s="2">
        <f>RSI!B1827</f>
        <v>0.77</v>
      </c>
      <c r="C1827" s="2">
        <f>RSI!I1827</f>
        <v>39.809993003405395</v>
      </c>
      <c r="D1827" s="2">
        <f>MACD!E1827</f>
        <v>2.3495843237530512E-2</v>
      </c>
      <c r="E1827" s="2">
        <f>MACD!F1827</f>
        <v>2.1328823255934527E-2</v>
      </c>
      <c r="F1827" s="2">
        <f>'Moving Avg'!D1827</f>
        <v>0.76400000000000001</v>
      </c>
      <c r="G1827" s="2">
        <f>'Moving Avg'!F1827</f>
        <v>0.78899999999999992</v>
      </c>
      <c r="H1827" s="2">
        <f>'Moving Avg'!G1827</f>
        <v>0.82320000000000038</v>
      </c>
      <c r="I1827" s="2">
        <f>'Moving Avg'!H1827</f>
        <v>0.88049999999999973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0</v>
      </c>
      <c r="O1827" s="7">
        <f t="shared" si="282"/>
        <v>0</v>
      </c>
      <c r="P1827" s="7">
        <f t="shared" si="283"/>
        <v>83.5</v>
      </c>
      <c r="Q1827" s="8">
        <f t="shared" si="284"/>
        <v>21.274999999999999</v>
      </c>
      <c r="R1827" s="8">
        <f t="shared" si="285"/>
        <v>25.875</v>
      </c>
      <c r="S1827" s="8">
        <f t="shared" si="286"/>
        <v>41.325000000000003</v>
      </c>
      <c r="T1827" s="8">
        <f t="shared" si="287"/>
        <v>27.125</v>
      </c>
      <c r="U1827" s="7">
        <f t="shared" si="288"/>
        <v>29.491666666666664</v>
      </c>
      <c r="V1827" s="7">
        <f t="shared" si="289"/>
        <v>28.9</v>
      </c>
    </row>
    <row r="1828" spans="1:22" ht="13.5" x14ac:dyDescent="0.25">
      <c r="A1828" s="3">
        <f>RSI!A1828</f>
        <v>44965</v>
      </c>
      <c r="B1828" s="2">
        <f>RSI!B1828</f>
        <v>0.77</v>
      </c>
      <c r="C1828" s="2">
        <f>RSI!I1828</f>
        <v>39.809993003405388</v>
      </c>
      <c r="D1828" s="2">
        <f>MACD!E1828</f>
        <v>2.2868370550790273E-2</v>
      </c>
      <c r="E1828" s="2">
        <f>MACD!F1828</f>
        <v>2.1636732714905679E-2</v>
      </c>
      <c r="F1828" s="2">
        <f>'Moving Avg'!D1828</f>
        <v>0.77</v>
      </c>
      <c r="G1828" s="2">
        <f>'Moving Avg'!F1828</f>
        <v>0.78649999999999998</v>
      </c>
      <c r="H1828" s="2">
        <f>'Moving Avg'!G1828</f>
        <v>0.82100000000000051</v>
      </c>
      <c r="I1828" s="2">
        <f>'Moving Avg'!H1828</f>
        <v>0.87954999999999983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0</v>
      </c>
      <c r="O1828" s="7">
        <f t="shared" si="282"/>
        <v>0</v>
      </c>
      <c r="P1828" s="7">
        <f t="shared" si="283"/>
        <v>83.5</v>
      </c>
      <c r="Q1828" s="8">
        <f t="shared" si="284"/>
        <v>21.274999999999999</v>
      </c>
      <c r="R1828" s="8">
        <f t="shared" si="285"/>
        <v>25.875</v>
      </c>
      <c r="S1828" s="8">
        <f t="shared" si="286"/>
        <v>41.325000000000003</v>
      </c>
      <c r="T1828" s="8">
        <f t="shared" si="287"/>
        <v>27.125</v>
      </c>
      <c r="U1828" s="7">
        <f t="shared" si="288"/>
        <v>29.491666666666664</v>
      </c>
      <c r="V1828" s="7">
        <f t="shared" si="289"/>
        <v>28.9</v>
      </c>
    </row>
    <row r="1829" spans="1:22" ht="13.5" x14ac:dyDescent="0.25">
      <c r="A1829" s="3">
        <f>RSI!A1829</f>
        <v>44966</v>
      </c>
      <c r="B1829" s="2">
        <f>RSI!B1829</f>
        <v>0.77</v>
      </c>
      <c r="C1829" s="2">
        <f>RSI!I1829</f>
        <v>39.809993003405388</v>
      </c>
      <c r="D1829" s="2">
        <f>MACD!E1829</f>
        <v>1.7842648411027562E-2</v>
      </c>
      <c r="E1829" s="2">
        <f>MACD!F1829</f>
        <v>2.0877915854130055E-2</v>
      </c>
      <c r="F1829" s="2">
        <f>'Moving Avg'!D1829</f>
        <v>0.77</v>
      </c>
      <c r="G1829" s="2">
        <f>'Moving Avg'!F1829</f>
        <v>0.78399999999999992</v>
      </c>
      <c r="H1829" s="2">
        <f>'Moving Avg'!G1829</f>
        <v>0.81880000000000053</v>
      </c>
      <c r="I1829" s="2">
        <f>'Moving Avg'!H1829</f>
        <v>0.87880000000000014</v>
      </c>
      <c r="J1829" s="5" t="str">
        <f>OBV!F1829</f>
        <v>NEUTRAL</v>
      </c>
      <c r="K1829" s="5" t="str">
        <f>OBV!G1829</f>
        <v>NEUTRAL</v>
      </c>
      <c r="L1829" s="5" t="str">
        <f>OBV!H1829</f>
        <v>NEUTRAL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33</v>
      </c>
      <c r="Q1829" s="8">
        <f t="shared" si="284"/>
        <v>29.45</v>
      </c>
      <c r="R1829" s="8">
        <f t="shared" si="285"/>
        <v>22.25</v>
      </c>
      <c r="S1829" s="8">
        <f t="shared" si="286"/>
        <v>25.35</v>
      </c>
      <c r="T1829" s="8">
        <f t="shared" si="287"/>
        <v>25.75</v>
      </c>
      <c r="U1829" s="7">
        <f t="shared" si="288"/>
        <v>25.683333333333337</v>
      </c>
      <c r="V1829" s="7">
        <f t="shared" si="289"/>
        <v>25.700000000000003</v>
      </c>
    </row>
    <row r="1830" spans="1:22" ht="13.5" x14ac:dyDescent="0.25">
      <c r="A1830" s="3">
        <f>RSI!A1830</f>
        <v>44967</v>
      </c>
      <c r="B1830" s="2">
        <f>RSI!B1830</f>
        <v>0.77</v>
      </c>
      <c r="C1830" s="2">
        <f>RSI!I1830</f>
        <v>39.809993003405388</v>
      </c>
      <c r="D1830" s="2">
        <f>MACD!E1830</f>
        <v>9.0863971800335674E-3</v>
      </c>
      <c r="E1830" s="2">
        <f>MACD!F1830</f>
        <v>1.851961211931076E-2</v>
      </c>
      <c r="F1830" s="2">
        <f>'Moving Avg'!D1830</f>
        <v>0.77</v>
      </c>
      <c r="G1830" s="2">
        <f>'Moving Avg'!F1830</f>
        <v>0.78149999999999986</v>
      </c>
      <c r="H1830" s="2">
        <f>'Moving Avg'!G1830</f>
        <v>0.81660000000000055</v>
      </c>
      <c r="I1830" s="2">
        <f>'Moving Avg'!H1830</f>
        <v>0.87805000000000022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33</v>
      </c>
      <c r="Q1830" s="8">
        <f t="shared" si="284"/>
        <v>29.45</v>
      </c>
      <c r="R1830" s="8">
        <f t="shared" si="285"/>
        <v>22.25</v>
      </c>
      <c r="S1830" s="8">
        <f t="shared" si="286"/>
        <v>25.35</v>
      </c>
      <c r="T1830" s="8">
        <f t="shared" si="287"/>
        <v>25.75</v>
      </c>
      <c r="U1830" s="7">
        <f t="shared" si="288"/>
        <v>25.683333333333337</v>
      </c>
      <c r="V1830" s="7">
        <f t="shared" si="289"/>
        <v>25.700000000000003</v>
      </c>
    </row>
    <row r="1831" spans="1:22" ht="13.5" x14ac:dyDescent="0.25">
      <c r="A1831" s="3">
        <f>RSI!A1831</f>
        <v>44970</v>
      </c>
      <c r="B1831" s="2">
        <f>RSI!B1831</f>
        <v>0.77</v>
      </c>
      <c r="C1831" s="2">
        <f>RSI!I1831</f>
        <v>39.809993003405388</v>
      </c>
      <c r="D1831" s="2">
        <f>MACD!E1831</f>
        <v>1.7806573588271535E-3</v>
      </c>
      <c r="E1831" s="2">
        <f>MACD!F1831</f>
        <v>1.517182116721404E-2</v>
      </c>
      <c r="F1831" s="2">
        <f>'Moving Avg'!D1831</f>
        <v>0.77</v>
      </c>
      <c r="G1831" s="2">
        <f>'Moving Avg'!F1831</f>
        <v>0.77899999999999991</v>
      </c>
      <c r="H1831" s="2">
        <f>'Moving Avg'!G1831</f>
        <v>0.81440000000000057</v>
      </c>
      <c r="I1831" s="2">
        <f>'Moving Avg'!H1831</f>
        <v>0.8773000000000003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33</v>
      </c>
      <c r="Q1831" s="8">
        <f t="shared" si="284"/>
        <v>29.45</v>
      </c>
      <c r="R1831" s="8">
        <f t="shared" si="285"/>
        <v>22.25</v>
      </c>
      <c r="S1831" s="8">
        <f t="shared" si="286"/>
        <v>25.35</v>
      </c>
      <c r="T1831" s="8">
        <f t="shared" si="287"/>
        <v>25.75</v>
      </c>
      <c r="U1831" s="7">
        <f t="shared" si="288"/>
        <v>25.683333333333337</v>
      </c>
      <c r="V1831" s="7">
        <f t="shared" si="289"/>
        <v>25.700000000000003</v>
      </c>
    </row>
    <row r="1832" spans="1:22" ht="13.5" x14ac:dyDescent="0.25">
      <c r="A1832" s="3">
        <f>RSI!A1832</f>
        <v>44971</v>
      </c>
      <c r="B1832" s="2">
        <f>RSI!B1832</f>
        <v>0.77</v>
      </c>
      <c r="C1832" s="2">
        <f>RSI!I1832</f>
        <v>39.809993003405388</v>
      </c>
      <c r="D1832" s="2">
        <f>MACD!E1832</f>
        <v>-4.3053856048967942E-3</v>
      </c>
      <c r="E1832" s="2">
        <f>MACD!F1832</f>
        <v>1.1276379812791873E-2</v>
      </c>
      <c r="F1832" s="2">
        <f>'Moving Avg'!D1832</f>
        <v>0.77</v>
      </c>
      <c r="G1832" s="2">
        <f>'Moving Avg'!F1832</f>
        <v>0.77599999999999991</v>
      </c>
      <c r="H1832" s="2">
        <f>'Moving Avg'!G1832</f>
        <v>0.81220000000000059</v>
      </c>
      <c r="I1832" s="2">
        <f>'Moving Avg'!H1832</f>
        <v>0.8763500000000003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45</v>
      </c>
      <c r="O1832" s="7">
        <f t="shared" si="282"/>
        <v>0</v>
      </c>
      <c r="P1832" s="7">
        <f t="shared" si="283"/>
        <v>33</v>
      </c>
      <c r="Q1832" s="8">
        <f t="shared" si="284"/>
        <v>29.45</v>
      </c>
      <c r="R1832" s="8">
        <f t="shared" si="285"/>
        <v>22.25</v>
      </c>
      <c r="S1832" s="8">
        <f t="shared" si="286"/>
        <v>25.35</v>
      </c>
      <c r="T1832" s="8">
        <f t="shared" si="287"/>
        <v>25.75</v>
      </c>
      <c r="U1832" s="7">
        <f t="shared" si="288"/>
        <v>25.683333333333337</v>
      </c>
      <c r="V1832" s="7">
        <f t="shared" si="289"/>
        <v>25.700000000000003</v>
      </c>
    </row>
    <row r="1833" spans="1:22" ht="13.5" x14ac:dyDescent="0.25">
      <c r="A1833" s="3">
        <f>RSI!A1833</f>
        <v>44972</v>
      </c>
      <c r="B1833" s="2">
        <f>RSI!B1833</f>
        <v>0.8</v>
      </c>
      <c r="C1833" s="2">
        <f>RSI!I1833</f>
        <v>57.339380113923603</v>
      </c>
      <c r="D1833" s="2">
        <f>MACD!E1833</f>
        <v>-1.1588691224852621E-2</v>
      </c>
      <c r="E1833" s="2">
        <f>MACD!F1833</f>
        <v>6.7033656052629745E-3</v>
      </c>
      <c r="F1833" s="2">
        <f>'Moving Avg'!D1833</f>
        <v>0.77600000000000002</v>
      </c>
      <c r="G1833" s="2">
        <f>'Moving Avg'!F1833</f>
        <v>0.77449999999999997</v>
      </c>
      <c r="H1833" s="2">
        <f>'Moving Avg'!G1833</f>
        <v>0.81060000000000043</v>
      </c>
      <c r="I1833" s="2">
        <f>'Moving Avg'!H1833</f>
        <v>0.87555000000000049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45</v>
      </c>
      <c r="O1833" s="7">
        <f t="shared" si="282"/>
        <v>0</v>
      </c>
      <c r="P1833" s="7">
        <f t="shared" si="283"/>
        <v>33</v>
      </c>
      <c r="Q1833" s="8">
        <f t="shared" si="284"/>
        <v>29.45</v>
      </c>
      <c r="R1833" s="8">
        <f t="shared" si="285"/>
        <v>22.25</v>
      </c>
      <c r="S1833" s="8">
        <f t="shared" si="286"/>
        <v>25.35</v>
      </c>
      <c r="T1833" s="8">
        <f t="shared" si="287"/>
        <v>25.75</v>
      </c>
      <c r="U1833" s="7">
        <f t="shared" si="288"/>
        <v>25.683333333333337</v>
      </c>
      <c r="V1833" s="7">
        <f t="shared" si="289"/>
        <v>25.700000000000003</v>
      </c>
    </row>
    <row r="1834" spans="1:22" ht="13.5" x14ac:dyDescent="0.25">
      <c r="A1834" s="3">
        <f>RSI!A1834</f>
        <v>44973</v>
      </c>
      <c r="B1834" s="2">
        <f>RSI!B1834</f>
        <v>0.8</v>
      </c>
      <c r="C1834" s="2">
        <f>RSI!I1834</f>
        <v>57.339380113923596</v>
      </c>
      <c r="D1834" s="2">
        <f>MACD!E1834</f>
        <v>-1.3231296012853777E-2</v>
      </c>
      <c r="E1834" s="2">
        <f>MACD!F1834</f>
        <v>2.7164332816396243E-3</v>
      </c>
      <c r="F1834" s="2">
        <f>'Moving Avg'!D1834</f>
        <v>0.78200000000000003</v>
      </c>
      <c r="G1834" s="2">
        <f>'Moving Avg'!F1834</f>
        <v>0.77299999999999991</v>
      </c>
      <c r="H1834" s="2">
        <f>'Moving Avg'!G1834</f>
        <v>0.80860000000000032</v>
      </c>
      <c r="I1834" s="2">
        <f>'Moving Avg'!H1834</f>
        <v>0.87495000000000045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33</v>
      </c>
      <c r="Q1834" s="8">
        <f t="shared" si="284"/>
        <v>29.45</v>
      </c>
      <c r="R1834" s="8">
        <f t="shared" si="285"/>
        <v>22.25</v>
      </c>
      <c r="S1834" s="8">
        <f t="shared" si="286"/>
        <v>25.35</v>
      </c>
      <c r="T1834" s="8">
        <f t="shared" si="287"/>
        <v>25.75</v>
      </c>
      <c r="U1834" s="7">
        <f t="shared" si="288"/>
        <v>25.683333333333337</v>
      </c>
      <c r="V1834" s="7">
        <f t="shared" si="289"/>
        <v>25.700000000000003</v>
      </c>
    </row>
    <row r="1835" spans="1:22" ht="13.5" x14ac:dyDescent="0.25">
      <c r="A1835" s="3">
        <f>RSI!A1835</f>
        <v>44974</v>
      </c>
      <c r="B1835" s="2">
        <f>RSI!B1835</f>
        <v>0.77</v>
      </c>
      <c r="C1835" s="2">
        <f>RSI!I1835</f>
        <v>42.862145536664904</v>
      </c>
      <c r="D1835" s="2">
        <f>MACD!E1835</f>
        <v>-1.2487111205585766E-2</v>
      </c>
      <c r="E1835" s="2">
        <f>MACD!F1835</f>
        <v>-3.2427561580545368E-4</v>
      </c>
      <c r="F1835" s="2">
        <f>'Moving Avg'!D1835</f>
        <v>0.78199999999999992</v>
      </c>
      <c r="G1835" s="2">
        <f>'Moving Avg'!F1835</f>
        <v>0.76999999999999991</v>
      </c>
      <c r="H1835" s="2">
        <f>'Moving Avg'!G1835</f>
        <v>0.80600000000000027</v>
      </c>
      <c r="I1835" s="2">
        <f>'Moving Avg'!H1835</f>
        <v>0.87420000000000053</v>
      </c>
      <c r="J1835" s="5" t="str">
        <f>OBV!F1835</f>
        <v>BEARISH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45</v>
      </c>
      <c r="O1835" s="7">
        <f t="shared" si="282"/>
        <v>0</v>
      </c>
      <c r="P1835" s="7">
        <f t="shared" si="283"/>
        <v>16.5</v>
      </c>
      <c r="Q1835" s="8">
        <f t="shared" si="284"/>
        <v>26.975000000000001</v>
      </c>
      <c r="R1835" s="8">
        <f t="shared" si="285"/>
        <v>18.125</v>
      </c>
      <c r="S1835" s="8">
        <f t="shared" si="286"/>
        <v>17.925000000000001</v>
      </c>
      <c r="T1835" s="8">
        <f t="shared" si="287"/>
        <v>21.625</v>
      </c>
      <c r="U1835" s="7">
        <f t="shared" si="288"/>
        <v>21.008333333333336</v>
      </c>
      <c r="V1835" s="7">
        <f t="shared" si="289"/>
        <v>21.162500000000001</v>
      </c>
    </row>
    <row r="1836" spans="1:22" ht="13.5" x14ac:dyDescent="0.25">
      <c r="A1836" s="3">
        <f>RSI!A1836</f>
        <v>44977</v>
      </c>
      <c r="B1836" s="2">
        <f>RSI!B1836</f>
        <v>0.77</v>
      </c>
      <c r="C1836" s="2">
        <f>RSI!I1836</f>
        <v>42.862145536664904</v>
      </c>
      <c r="D1836" s="2">
        <f>MACD!E1836</f>
        <v>-1.1761757169058473E-2</v>
      </c>
      <c r="E1836" s="2">
        <f>MACD!F1836</f>
        <v>-2.6117719264560578E-3</v>
      </c>
      <c r="F1836" s="2">
        <f>'Moving Avg'!D1836</f>
        <v>0.78200000000000003</v>
      </c>
      <c r="G1836" s="2">
        <f>'Moving Avg'!F1836</f>
        <v>0.76849999999999985</v>
      </c>
      <c r="H1836" s="2">
        <f>'Moving Avg'!G1836</f>
        <v>0.80340000000000023</v>
      </c>
      <c r="I1836" s="2">
        <f>'Moving Avg'!H1836</f>
        <v>0.87325000000000075</v>
      </c>
      <c r="J1836" s="5" t="str">
        <f>OBV!F1836</f>
        <v>BEARISH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45</v>
      </c>
      <c r="O1836" s="7">
        <f t="shared" si="282"/>
        <v>0</v>
      </c>
      <c r="P1836" s="7">
        <f t="shared" si="283"/>
        <v>16.5</v>
      </c>
      <c r="Q1836" s="8">
        <f t="shared" si="284"/>
        <v>26.975000000000001</v>
      </c>
      <c r="R1836" s="8">
        <f t="shared" si="285"/>
        <v>18.125</v>
      </c>
      <c r="S1836" s="8">
        <f t="shared" si="286"/>
        <v>17.925000000000001</v>
      </c>
      <c r="T1836" s="8">
        <f t="shared" si="287"/>
        <v>21.625</v>
      </c>
      <c r="U1836" s="7">
        <f t="shared" si="288"/>
        <v>21.008333333333336</v>
      </c>
      <c r="V1836" s="7">
        <f t="shared" si="289"/>
        <v>21.162500000000001</v>
      </c>
    </row>
    <row r="1837" spans="1:22" ht="13.5" x14ac:dyDescent="0.25">
      <c r="A1837" s="3">
        <f>RSI!A1837</f>
        <v>44978</v>
      </c>
      <c r="B1837" s="2">
        <f>RSI!B1837</f>
        <v>0.77</v>
      </c>
      <c r="C1837" s="2">
        <f>RSI!I1837</f>
        <v>42.862145536664904</v>
      </c>
      <c r="D1837" s="2">
        <f>MACD!E1837</f>
        <v>-1.1059422728257218E-2</v>
      </c>
      <c r="E1837" s="2">
        <f>MACD!F1837</f>
        <v>-4.3013020868162902E-3</v>
      </c>
      <c r="F1837" s="2">
        <f>'Moving Avg'!D1837</f>
        <v>0.78200000000000003</v>
      </c>
      <c r="G1837" s="2">
        <f>'Moving Avg'!F1837</f>
        <v>0.76849999999999985</v>
      </c>
      <c r="H1837" s="2">
        <f>'Moving Avg'!G1837</f>
        <v>0.8016000000000002</v>
      </c>
      <c r="I1837" s="2">
        <f>'Moving Avg'!H1837</f>
        <v>0.87230000000000074</v>
      </c>
      <c r="J1837" s="5" t="str">
        <f>OBV!F1837</f>
        <v>BEARISH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45</v>
      </c>
      <c r="O1837" s="7">
        <f t="shared" si="282"/>
        <v>0</v>
      </c>
      <c r="P1837" s="7">
        <f t="shared" si="283"/>
        <v>16.5</v>
      </c>
      <c r="Q1837" s="8">
        <f t="shared" si="284"/>
        <v>26.975000000000001</v>
      </c>
      <c r="R1837" s="8">
        <f t="shared" si="285"/>
        <v>18.125</v>
      </c>
      <c r="S1837" s="8">
        <f t="shared" si="286"/>
        <v>17.925000000000001</v>
      </c>
      <c r="T1837" s="8">
        <f t="shared" si="287"/>
        <v>21.625</v>
      </c>
      <c r="U1837" s="7">
        <f t="shared" si="288"/>
        <v>21.008333333333336</v>
      </c>
      <c r="V1837" s="7">
        <f t="shared" si="289"/>
        <v>21.162500000000001</v>
      </c>
    </row>
    <row r="1838" spans="1:22" ht="13.5" x14ac:dyDescent="0.25">
      <c r="A1838" s="3">
        <f>RSI!A1838</f>
        <v>44979</v>
      </c>
      <c r="B1838" s="2">
        <f>RSI!B1838</f>
        <v>0.77</v>
      </c>
      <c r="C1838" s="2">
        <f>RSI!I1838</f>
        <v>42.862145536664904</v>
      </c>
      <c r="D1838" s="2">
        <f>MACD!E1838</f>
        <v>-1.0383127394543945E-2</v>
      </c>
      <c r="E1838" s="2">
        <f>MACD!F1838</f>
        <v>-5.5176671483618215E-3</v>
      </c>
      <c r="F1838" s="2">
        <f>'Moving Avg'!D1838</f>
        <v>0.77600000000000002</v>
      </c>
      <c r="G1838" s="2">
        <f>'Moving Avg'!F1838</f>
        <v>0.76699999999999979</v>
      </c>
      <c r="H1838" s="2">
        <f>'Moving Avg'!G1838</f>
        <v>0.80020000000000024</v>
      </c>
      <c r="I1838" s="2">
        <f>'Moving Avg'!H1838</f>
        <v>0.87135000000000074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45</v>
      </c>
      <c r="O1838" s="7">
        <f t="shared" si="282"/>
        <v>0</v>
      </c>
      <c r="P1838" s="7">
        <f t="shared" si="283"/>
        <v>16.5</v>
      </c>
      <c r="Q1838" s="8">
        <f t="shared" si="284"/>
        <v>26.975000000000001</v>
      </c>
      <c r="R1838" s="8">
        <f t="shared" si="285"/>
        <v>18.125</v>
      </c>
      <c r="S1838" s="8">
        <f t="shared" si="286"/>
        <v>17.925000000000001</v>
      </c>
      <c r="T1838" s="8">
        <f t="shared" si="287"/>
        <v>21.625</v>
      </c>
      <c r="U1838" s="7">
        <f t="shared" si="288"/>
        <v>21.008333333333336</v>
      </c>
      <c r="V1838" s="7">
        <f t="shared" si="289"/>
        <v>21.162500000000001</v>
      </c>
    </row>
    <row r="1839" spans="1:22" ht="13.5" x14ac:dyDescent="0.25">
      <c r="A1839" s="3">
        <f>RSI!A1839</f>
        <v>44980</v>
      </c>
      <c r="B1839" s="2">
        <f>RSI!B1839</f>
        <v>0.77</v>
      </c>
      <c r="C1839" s="2">
        <f>RSI!I1839</f>
        <v>42.862145536664904</v>
      </c>
      <c r="D1839" s="2">
        <f>MACD!E1839</f>
        <v>-9.7349401399874358E-3</v>
      </c>
      <c r="E1839" s="2">
        <f>MACD!F1839</f>
        <v>-6.3611217466869449E-3</v>
      </c>
      <c r="F1839" s="2">
        <f>'Moving Avg'!D1839</f>
        <v>0.77</v>
      </c>
      <c r="G1839" s="2">
        <f>'Moving Avg'!F1839</f>
        <v>0.76699999999999979</v>
      </c>
      <c r="H1839" s="2">
        <f>'Moving Avg'!G1839</f>
        <v>0.79880000000000029</v>
      </c>
      <c r="I1839" s="2">
        <f>'Moving Avg'!H1839</f>
        <v>0.87050000000000083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  <c r="M1839" s="7">
        <f t="shared" si="280"/>
        <v>25</v>
      </c>
      <c r="N1839" s="7">
        <f t="shared" si="281"/>
        <v>45</v>
      </c>
      <c r="O1839" s="7">
        <f t="shared" si="282"/>
        <v>0</v>
      </c>
      <c r="P1839" s="7">
        <f t="shared" si="283"/>
        <v>16.5</v>
      </c>
      <c r="Q1839" s="8">
        <f t="shared" si="284"/>
        <v>26.975000000000001</v>
      </c>
      <c r="R1839" s="8">
        <f t="shared" si="285"/>
        <v>18.125</v>
      </c>
      <c r="S1839" s="8">
        <f t="shared" si="286"/>
        <v>17.925000000000001</v>
      </c>
      <c r="T1839" s="8">
        <f t="shared" si="287"/>
        <v>21.625</v>
      </c>
      <c r="U1839" s="7">
        <f t="shared" si="288"/>
        <v>21.008333333333336</v>
      </c>
      <c r="V1839" s="7">
        <f t="shared" si="289"/>
        <v>21.162500000000001</v>
      </c>
    </row>
    <row r="1840" spans="1:22" ht="13.5" x14ac:dyDescent="0.25">
      <c r="A1840" s="3">
        <f>RSI!A1840</f>
        <v>44981</v>
      </c>
      <c r="B1840" s="2">
        <f>RSI!B1840</f>
        <v>0.74</v>
      </c>
      <c r="C1840" s="2">
        <f>RSI!I1840</f>
        <v>31.384143149293465</v>
      </c>
      <c r="D1840" s="2">
        <f>MACD!E1840</f>
        <v>-6.8939394118876507E-3</v>
      </c>
      <c r="E1840" s="2">
        <f>MACD!F1840</f>
        <v>-6.467685279727086E-3</v>
      </c>
      <c r="F1840" s="2">
        <f>'Moving Avg'!D1840</f>
        <v>0.76400000000000001</v>
      </c>
      <c r="G1840" s="2">
        <f>'Moving Avg'!F1840</f>
        <v>0.76699999999999979</v>
      </c>
      <c r="H1840" s="2">
        <f>'Moving Avg'!G1840</f>
        <v>0.79680000000000017</v>
      </c>
      <c r="I1840" s="2">
        <f>'Moving Avg'!H1840</f>
        <v>0.86950000000000072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25</v>
      </c>
      <c r="N1840" s="7">
        <f t="shared" si="281"/>
        <v>45</v>
      </c>
      <c r="O1840" s="7">
        <f t="shared" si="282"/>
        <v>0</v>
      </c>
      <c r="P1840" s="7">
        <f t="shared" si="283"/>
        <v>33</v>
      </c>
      <c r="Q1840" s="8">
        <f t="shared" si="284"/>
        <v>29.45</v>
      </c>
      <c r="R1840" s="8">
        <f t="shared" si="285"/>
        <v>22.25</v>
      </c>
      <c r="S1840" s="8">
        <f t="shared" si="286"/>
        <v>25.35</v>
      </c>
      <c r="T1840" s="8">
        <f t="shared" si="287"/>
        <v>25.75</v>
      </c>
      <c r="U1840" s="7">
        <f t="shared" si="288"/>
        <v>25.683333333333337</v>
      </c>
      <c r="V1840" s="7">
        <f t="shared" si="289"/>
        <v>25.700000000000003</v>
      </c>
    </row>
    <row r="1841" spans="1:22" ht="13.5" x14ac:dyDescent="0.25">
      <c r="A1841" s="3">
        <f>RSI!A1841</f>
        <v>44984</v>
      </c>
      <c r="B1841" s="2">
        <f>RSI!B1841</f>
        <v>0.74</v>
      </c>
      <c r="C1841" s="2">
        <f>RSI!I1841</f>
        <v>31.384143149293465</v>
      </c>
      <c r="D1841" s="2">
        <f>MACD!E1841</f>
        <v>-4.2476403866028578E-3</v>
      </c>
      <c r="E1841" s="2">
        <f>MACD!F1841</f>
        <v>-6.0236763011022407E-3</v>
      </c>
      <c r="F1841" s="2">
        <f>'Moving Avg'!D1841</f>
        <v>0.75800000000000001</v>
      </c>
      <c r="G1841" s="2">
        <f>'Moving Avg'!F1841</f>
        <v>0.7669999999999999</v>
      </c>
      <c r="H1841" s="2">
        <f>'Moving Avg'!G1841</f>
        <v>0.79480000000000017</v>
      </c>
      <c r="I1841" s="2">
        <f>'Moving Avg'!H1841</f>
        <v>0.86850000000000083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33</v>
      </c>
      <c r="Q1841" s="8">
        <f t="shared" si="284"/>
        <v>13.7</v>
      </c>
      <c r="R1841" s="8">
        <f t="shared" si="285"/>
        <v>13.25</v>
      </c>
      <c r="S1841" s="8">
        <f t="shared" si="286"/>
        <v>18.600000000000001</v>
      </c>
      <c r="T1841" s="8">
        <f t="shared" si="287"/>
        <v>14.5</v>
      </c>
      <c r="U1841" s="7">
        <f t="shared" si="288"/>
        <v>15.183333333333332</v>
      </c>
      <c r="V1841" s="7">
        <f t="shared" si="289"/>
        <v>15.012499999999999</v>
      </c>
    </row>
    <row r="1842" spans="1:22" ht="13.5" x14ac:dyDescent="0.25">
      <c r="A1842" s="3">
        <f>RSI!A1842</f>
        <v>44985</v>
      </c>
      <c r="B1842" s="2">
        <f>RSI!B1842</f>
        <v>0.74</v>
      </c>
      <c r="C1842" s="2">
        <f>RSI!I1842</f>
        <v>31.384143149293465</v>
      </c>
      <c r="D1842" s="2">
        <f>MACD!E1842</f>
        <v>-1.7840426843243051E-3</v>
      </c>
      <c r="E1842" s="2">
        <f>MACD!F1842</f>
        <v>-5.1757495777466538E-3</v>
      </c>
      <c r="F1842" s="2">
        <f>'Moving Avg'!D1842</f>
        <v>0.75200000000000011</v>
      </c>
      <c r="G1842" s="2">
        <f>'Moving Avg'!F1842</f>
        <v>0.7669999999999999</v>
      </c>
      <c r="H1842" s="2">
        <f>'Moving Avg'!G1842</f>
        <v>0.79280000000000017</v>
      </c>
      <c r="I1842" s="2">
        <f>'Moving Avg'!H1842</f>
        <v>0.86750000000000083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33</v>
      </c>
      <c r="Q1842" s="8">
        <f t="shared" si="284"/>
        <v>13.7</v>
      </c>
      <c r="R1842" s="8">
        <f t="shared" si="285"/>
        <v>13.25</v>
      </c>
      <c r="S1842" s="8">
        <f t="shared" si="286"/>
        <v>18.600000000000001</v>
      </c>
      <c r="T1842" s="8">
        <f t="shared" si="287"/>
        <v>14.5</v>
      </c>
      <c r="U1842" s="7">
        <f t="shared" si="288"/>
        <v>15.183333333333332</v>
      </c>
      <c r="V1842" s="7">
        <f t="shared" si="289"/>
        <v>15.012499999999999</v>
      </c>
    </row>
    <row r="1843" spans="1:22" ht="13.5" x14ac:dyDescent="0.25">
      <c r="A1843" s="3">
        <f>RSI!A1843</f>
        <v>44986</v>
      </c>
      <c r="B1843" s="2">
        <f>RSI!B1843</f>
        <v>0.77</v>
      </c>
      <c r="C1843" s="2">
        <f>RSI!I1843</f>
        <v>48.581623272364524</v>
      </c>
      <c r="D1843" s="2">
        <f>MACD!E1843</f>
        <v>2.9015001614416391E-3</v>
      </c>
      <c r="E1843" s="2">
        <f>MACD!F1843</f>
        <v>-3.560299629908995E-3</v>
      </c>
      <c r="F1843" s="2">
        <f>'Moving Avg'!D1843</f>
        <v>0.752</v>
      </c>
      <c r="G1843" s="2">
        <f>'Moving Avg'!F1843</f>
        <v>0.76849999999999985</v>
      </c>
      <c r="H1843" s="2">
        <f>'Moving Avg'!G1843</f>
        <v>0.79140000000000033</v>
      </c>
      <c r="I1843" s="2">
        <f>'Moving Avg'!H1843</f>
        <v>0.86675000000000102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33</v>
      </c>
      <c r="Q1843" s="8">
        <f t="shared" si="284"/>
        <v>13.7</v>
      </c>
      <c r="R1843" s="8">
        <f t="shared" si="285"/>
        <v>13.25</v>
      </c>
      <c r="S1843" s="8">
        <f t="shared" si="286"/>
        <v>18.600000000000001</v>
      </c>
      <c r="T1843" s="8">
        <f t="shared" si="287"/>
        <v>14.5</v>
      </c>
      <c r="U1843" s="7">
        <f t="shared" si="288"/>
        <v>15.183333333333332</v>
      </c>
      <c r="V1843" s="7">
        <f t="shared" si="289"/>
        <v>15.012499999999999</v>
      </c>
    </row>
    <row r="1844" spans="1:22" ht="13.5" x14ac:dyDescent="0.25">
      <c r="A1844" s="3">
        <f>RSI!A1844</f>
        <v>44987</v>
      </c>
      <c r="B1844" s="2">
        <f>RSI!B1844</f>
        <v>0.77</v>
      </c>
      <c r="C1844" s="2">
        <f>RSI!I1844</f>
        <v>48.581623272364524</v>
      </c>
      <c r="D1844" s="2">
        <f>MACD!E1844</f>
        <v>6.8813243265125612E-3</v>
      </c>
      <c r="E1844" s="2">
        <f>MACD!F1844</f>
        <v>-1.471974838624684E-3</v>
      </c>
      <c r="F1844" s="2">
        <f>'Moving Avg'!D1844</f>
        <v>0.752</v>
      </c>
      <c r="G1844" s="2">
        <f>'Moving Avg'!F1844</f>
        <v>0.76849999999999985</v>
      </c>
      <c r="H1844" s="2">
        <f>'Moving Avg'!G1844</f>
        <v>0.79000000000000048</v>
      </c>
      <c r="I1844" s="2">
        <f>'Moving Avg'!H1844</f>
        <v>0.86600000000000099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0</v>
      </c>
      <c r="O1844" s="7">
        <f t="shared" si="282"/>
        <v>0</v>
      </c>
      <c r="P1844" s="7">
        <f t="shared" si="283"/>
        <v>33</v>
      </c>
      <c r="Q1844" s="8">
        <f t="shared" si="284"/>
        <v>13.7</v>
      </c>
      <c r="R1844" s="8">
        <f t="shared" si="285"/>
        <v>13.25</v>
      </c>
      <c r="S1844" s="8">
        <f t="shared" si="286"/>
        <v>18.600000000000001</v>
      </c>
      <c r="T1844" s="8">
        <f t="shared" si="287"/>
        <v>14.5</v>
      </c>
      <c r="U1844" s="7">
        <f t="shared" si="288"/>
        <v>15.183333333333332</v>
      </c>
      <c r="V1844" s="7">
        <f t="shared" si="289"/>
        <v>15.012499999999999</v>
      </c>
    </row>
    <row r="1845" spans="1:22" ht="13.5" x14ac:dyDescent="0.25">
      <c r="A1845" s="3">
        <f>RSI!A1845</f>
        <v>44988</v>
      </c>
      <c r="B1845" s="2">
        <f>RSI!B1845</f>
        <v>0.77</v>
      </c>
      <c r="C1845" s="2">
        <f>RSI!I1845</f>
        <v>48.581623272364524</v>
      </c>
      <c r="D1845" s="2">
        <f>MACD!E1845</f>
        <v>5.6474962583885624E-3</v>
      </c>
      <c r="E1845" s="2">
        <f>MACD!F1845</f>
        <v>-4.80806192220348E-5</v>
      </c>
      <c r="F1845" s="2">
        <f>'Moving Avg'!D1845</f>
        <v>0.75800000000000001</v>
      </c>
      <c r="G1845" s="2">
        <f>'Moving Avg'!F1845</f>
        <v>0.76849999999999985</v>
      </c>
      <c r="H1845" s="2">
        <f>'Moving Avg'!G1845</f>
        <v>0.78900000000000037</v>
      </c>
      <c r="I1845" s="2">
        <f>'Moving Avg'!H1845</f>
        <v>0.86510000000000109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33</v>
      </c>
      <c r="Q1845" s="8">
        <f t="shared" si="284"/>
        <v>13.7</v>
      </c>
      <c r="R1845" s="8">
        <f t="shared" si="285"/>
        <v>13.25</v>
      </c>
      <c r="S1845" s="8">
        <f t="shared" si="286"/>
        <v>18.600000000000001</v>
      </c>
      <c r="T1845" s="8">
        <f t="shared" si="287"/>
        <v>14.5</v>
      </c>
      <c r="U1845" s="7">
        <f t="shared" si="288"/>
        <v>15.183333333333332</v>
      </c>
      <c r="V1845" s="7">
        <f t="shared" si="289"/>
        <v>15.012499999999999</v>
      </c>
    </row>
    <row r="1846" spans="1:22" ht="13.5" x14ac:dyDescent="0.25">
      <c r="A1846" s="3">
        <f>RSI!A1846</f>
        <v>44991</v>
      </c>
      <c r="B1846" s="2">
        <f>RSI!B1846</f>
        <v>0.77</v>
      </c>
      <c r="C1846" s="2">
        <f>RSI!I1846</f>
        <v>48.581623272364524</v>
      </c>
      <c r="D1846" s="2">
        <f>MACD!E1846</f>
        <v>4.6164629143211622E-3</v>
      </c>
      <c r="E1846" s="2">
        <f>MACD!F1846</f>
        <v>8.848280874866047E-4</v>
      </c>
      <c r="F1846" s="2">
        <f>'Moving Avg'!D1846</f>
        <v>0.76400000000000001</v>
      </c>
      <c r="G1846" s="2">
        <f>'Moving Avg'!F1846</f>
        <v>0.76849999999999985</v>
      </c>
      <c r="H1846" s="2">
        <f>'Moving Avg'!G1846</f>
        <v>0.78800000000000037</v>
      </c>
      <c r="I1846" s="2">
        <f>'Moving Avg'!H1846</f>
        <v>0.86420000000000119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33</v>
      </c>
      <c r="Q1846" s="8">
        <f t="shared" si="284"/>
        <v>13.7</v>
      </c>
      <c r="R1846" s="8">
        <f t="shared" si="285"/>
        <v>13.25</v>
      </c>
      <c r="S1846" s="8">
        <f t="shared" si="286"/>
        <v>18.600000000000001</v>
      </c>
      <c r="T1846" s="8">
        <f t="shared" si="287"/>
        <v>14.5</v>
      </c>
      <c r="U1846" s="7">
        <f t="shared" si="288"/>
        <v>15.183333333333332</v>
      </c>
      <c r="V1846" s="7">
        <f t="shared" si="289"/>
        <v>15.012499999999999</v>
      </c>
    </row>
    <row r="1847" spans="1:22" ht="13.5" x14ac:dyDescent="0.25">
      <c r="A1847" s="3">
        <f>RSI!A1847</f>
        <v>44992</v>
      </c>
      <c r="B1847" s="2">
        <f>RSI!B1847</f>
        <v>0.77</v>
      </c>
      <c r="C1847" s="2">
        <f>RSI!I1847</f>
        <v>48.581623272364524</v>
      </c>
      <c r="D1847" s="2">
        <f>MACD!E1847</f>
        <v>3.7560639933074125E-3</v>
      </c>
      <c r="E1847" s="2">
        <f>MACD!F1847</f>
        <v>1.4590752686507663E-3</v>
      </c>
      <c r="F1847" s="2">
        <f>'Moving Avg'!D1847</f>
        <v>0.77</v>
      </c>
      <c r="G1847" s="2">
        <f>'Moving Avg'!F1847</f>
        <v>0.76849999999999985</v>
      </c>
      <c r="H1847" s="2">
        <f>'Moving Avg'!G1847</f>
        <v>0.78700000000000048</v>
      </c>
      <c r="I1847" s="2">
        <f>'Moving Avg'!H1847</f>
        <v>0.86330000000000107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  <c r="M1847" s="7">
        <f t="shared" si="280"/>
        <v>25</v>
      </c>
      <c r="N1847" s="7">
        <f t="shared" si="281"/>
        <v>0</v>
      </c>
      <c r="O1847" s="7">
        <f t="shared" si="282"/>
        <v>0</v>
      </c>
      <c r="P1847" s="7">
        <f t="shared" si="283"/>
        <v>33</v>
      </c>
      <c r="Q1847" s="8">
        <f t="shared" si="284"/>
        <v>13.7</v>
      </c>
      <c r="R1847" s="8">
        <f t="shared" si="285"/>
        <v>13.25</v>
      </c>
      <c r="S1847" s="8">
        <f t="shared" si="286"/>
        <v>18.600000000000001</v>
      </c>
      <c r="T1847" s="8">
        <f t="shared" si="287"/>
        <v>14.5</v>
      </c>
      <c r="U1847" s="7">
        <f t="shared" si="288"/>
        <v>15.183333333333332</v>
      </c>
      <c r="V1847" s="7">
        <f t="shared" si="289"/>
        <v>15.012499999999999</v>
      </c>
    </row>
    <row r="1848" spans="1:22" ht="13.5" x14ac:dyDescent="0.25">
      <c r="A1848" s="3">
        <f>RSI!A1848</f>
        <v>44993</v>
      </c>
      <c r="B1848" s="2">
        <f>RSI!B1848</f>
        <v>0.77</v>
      </c>
      <c r="C1848" s="2">
        <f>RSI!I1848</f>
        <v>48.581623272364517</v>
      </c>
      <c r="D1848" s="2">
        <f>MACD!E1848</f>
        <v>3.0391581264925804E-3</v>
      </c>
      <c r="E1848" s="2">
        <f>MACD!F1848</f>
        <v>1.7750918402191292E-3</v>
      </c>
      <c r="F1848" s="2">
        <f>'Moving Avg'!D1848</f>
        <v>0.77</v>
      </c>
      <c r="G1848" s="2">
        <f>'Moving Avg'!F1848</f>
        <v>0.76849999999999974</v>
      </c>
      <c r="H1848" s="2">
        <f>'Moving Avg'!G1848</f>
        <v>0.78600000000000037</v>
      </c>
      <c r="I1848" s="2">
        <f>'Moving Avg'!H1848</f>
        <v>0.86240000000000128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0</v>
      </c>
      <c r="O1848" s="7">
        <f t="shared" si="282"/>
        <v>0</v>
      </c>
      <c r="P1848" s="7">
        <f t="shared" si="283"/>
        <v>33</v>
      </c>
      <c r="Q1848" s="8">
        <f t="shared" si="284"/>
        <v>13.7</v>
      </c>
      <c r="R1848" s="8">
        <f t="shared" si="285"/>
        <v>13.25</v>
      </c>
      <c r="S1848" s="8">
        <f t="shared" si="286"/>
        <v>18.600000000000001</v>
      </c>
      <c r="T1848" s="8">
        <f t="shared" si="287"/>
        <v>14.5</v>
      </c>
      <c r="U1848" s="7">
        <f t="shared" si="288"/>
        <v>15.183333333333332</v>
      </c>
      <c r="V1848" s="7">
        <f t="shared" si="289"/>
        <v>15.012499999999999</v>
      </c>
    </row>
    <row r="1849" spans="1:22" ht="13.5" x14ac:dyDescent="0.25">
      <c r="A1849" s="3">
        <f>RSI!A1849</f>
        <v>44994</v>
      </c>
      <c r="B1849" s="2">
        <f>RSI!B1849</f>
        <v>0.77</v>
      </c>
      <c r="C1849" s="2">
        <f>RSI!I1849</f>
        <v>48.581623272364524</v>
      </c>
      <c r="D1849" s="2">
        <f>MACD!E1849</f>
        <v>2.4428454601677085E-3</v>
      </c>
      <c r="E1849" s="2">
        <f>MACD!F1849</f>
        <v>1.9086425642088451E-3</v>
      </c>
      <c r="F1849" s="2">
        <f>'Moving Avg'!D1849</f>
        <v>0.77</v>
      </c>
      <c r="G1849" s="2">
        <f>'Moving Avg'!F1849</f>
        <v>0.76849999999999974</v>
      </c>
      <c r="H1849" s="2">
        <f>'Moving Avg'!G1849</f>
        <v>0.78500000000000048</v>
      </c>
      <c r="I1849" s="2">
        <f>'Moving Avg'!H1849</f>
        <v>0.8613000000000014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  <c r="M1849" s="7">
        <f t="shared" si="280"/>
        <v>25</v>
      </c>
      <c r="N1849" s="7">
        <f t="shared" si="281"/>
        <v>0</v>
      </c>
      <c r="O1849" s="7">
        <f t="shared" si="282"/>
        <v>0</v>
      </c>
      <c r="P1849" s="7">
        <f t="shared" si="283"/>
        <v>33</v>
      </c>
      <c r="Q1849" s="8">
        <f t="shared" si="284"/>
        <v>13.7</v>
      </c>
      <c r="R1849" s="8">
        <f t="shared" si="285"/>
        <v>13.25</v>
      </c>
      <c r="S1849" s="8">
        <f t="shared" si="286"/>
        <v>18.600000000000001</v>
      </c>
      <c r="T1849" s="8">
        <f t="shared" si="287"/>
        <v>14.5</v>
      </c>
      <c r="U1849" s="7">
        <f t="shared" si="288"/>
        <v>15.183333333333332</v>
      </c>
      <c r="V1849" s="7">
        <f t="shared" si="289"/>
        <v>15.012499999999999</v>
      </c>
    </row>
    <row r="1850" spans="1:22" ht="13.5" x14ac:dyDescent="0.25">
      <c r="A1850" s="3">
        <f>RSI!A1850</f>
        <v>44995</v>
      </c>
      <c r="B1850" s="2">
        <f>RSI!B1850</f>
        <v>0.77</v>
      </c>
      <c r="C1850" s="2">
        <f>RSI!I1850</f>
        <v>48.581623272364524</v>
      </c>
      <c r="D1850" s="2">
        <f>MACD!E1850</f>
        <v>-2.6675743833651788E-3</v>
      </c>
      <c r="E1850" s="2">
        <f>MACD!F1850</f>
        <v>9.9339917469404033E-4</v>
      </c>
      <c r="F1850" s="2">
        <f>'Moving Avg'!D1850</f>
        <v>0.77</v>
      </c>
      <c r="G1850" s="2">
        <f>'Moving Avg'!F1850</f>
        <v>0.76849999999999974</v>
      </c>
      <c r="H1850" s="2">
        <f>'Moving Avg'!G1850</f>
        <v>0.78400000000000036</v>
      </c>
      <c r="I1850" s="2">
        <f>'Moving Avg'!H1850</f>
        <v>0.86000000000000143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  <c r="M1850" s="7">
        <f t="shared" si="280"/>
        <v>25</v>
      </c>
      <c r="N1850" s="7">
        <f t="shared" si="281"/>
        <v>45</v>
      </c>
      <c r="O1850" s="7">
        <f t="shared" si="282"/>
        <v>0</v>
      </c>
      <c r="P1850" s="7">
        <f t="shared" si="283"/>
        <v>33</v>
      </c>
      <c r="Q1850" s="8">
        <f t="shared" si="284"/>
        <v>29.45</v>
      </c>
      <c r="R1850" s="8">
        <f t="shared" si="285"/>
        <v>22.25</v>
      </c>
      <c r="S1850" s="8">
        <f t="shared" si="286"/>
        <v>25.35</v>
      </c>
      <c r="T1850" s="8">
        <f t="shared" si="287"/>
        <v>25.75</v>
      </c>
      <c r="U1850" s="7">
        <f t="shared" si="288"/>
        <v>25.683333333333337</v>
      </c>
      <c r="V1850" s="7">
        <f t="shared" si="289"/>
        <v>25.700000000000003</v>
      </c>
    </row>
    <row r="1851" spans="1:22" ht="13.5" x14ac:dyDescent="0.25">
      <c r="A1851" s="3">
        <f>RSI!A1851</f>
        <v>44998</v>
      </c>
      <c r="B1851" s="2">
        <f>RSI!B1851</f>
        <v>0.76</v>
      </c>
      <c r="C1851" s="2">
        <f>RSI!I1851</f>
        <v>42.202835303378151</v>
      </c>
      <c r="D1851" s="2">
        <f>MACD!E1851</f>
        <v>-6.2422044672344468E-3</v>
      </c>
      <c r="E1851" s="2">
        <f>MACD!F1851</f>
        <v>-4.5372155369165701E-4</v>
      </c>
      <c r="F1851" s="2">
        <f>'Moving Avg'!D1851</f>
        <v>0.76800000000000002</v>
      </c>
      <c r="G1851" s="2">
        <f>'Moving Avg'!F1851</f>
        <v>0.76799999999999979</v>
      </c>
      <c r="H1851" s="2">
        <f>'Moving Avg'!G1851</f>
        <v>0.78280000000000027</v>
      </c>
      <c r="I1851" s="2">
        <f>'Moving Avg'!H1851</f>
        <v>0.85880000000000134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25</v>
      </c>
      <c r="N1851" s="7">
        <f t="shared" si="281"/>
        <v>45</v>
      </c>
      <c r="O1851" s="7">
        <f t="shared" si="282"/>
        <v>0</v>
      </c>
      <c r="P1851" s="7">
        <f t="shared" si="283"/>
        <v>16.5</v>
      </c>
      <c r="Q1851" s="8">
        <f t="shared" si="284"/>
        <v>26.975000000000001</v>
      </c>
      <c r="R1851" s="8">
        <f t="shared" si="285"/>
        <v>18.125</v>
      </c>
      <c r="S1851" s="8">
        <f t="shared" si="286"/>
        <v>17.925000000000001</v>
      </c>
      <c r="T1851" s="8">
        <f t="shared" si="287"/>
        <v>21.625</v>
      </c>
      <c r="U1851" s="7">
        <f t="shared" si="288"/>
        <v>21.008333333333336</v>
      </c>
      <c r="V1851" s="7">
        <f t="shared" si="289"/>
        <v>21.162500000000001</v>
      </c>
    </row>
    <row r="1852" spans="1:22" ht="13.5" x14ac:dyDescent="0.25">
      <c r="A1852" s="3">
        <f>RSI!A1852</f>
        <v>44999</v>
      </c>
      <c r="B1852" s="2">
        <f>RSI!B1852</f>
        <v>0.76</v>
      </c>
      <c r="C1852" s="2">
        <f>RSI!I1852</f>
        <v>42.202835303378151</v>
      </c>
      <c r="D1852" s="2">
        <f>MACD!E1852</f>
        <v>-9.1996245675054489E-3</v>
      </c>
      <c r="E1852" s="2">
        <f>MACD!F1852</f>
        <v>-2.2029021564544155E-3</v>
      </c>
      <c r="F1852" s="2">
        <f>'Moving Avg'!D1852</f>
        <v>0.76600000000000001</v>
      </c>
      <c r="G1852" s="2">
        <f>'Moving Avg'!F1852</f>
        <v>0.76749999999999985</v>
      </c>
      <c r="H1852" s="2">
        <f>'Moving Avg'!G1852</f>
        <v>0.78160000000000029</v>
      </c>
      <c r="I1852" s="2">
        <f>'Moving Avg'!H1852</f>
        <v>0.85760000000000136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25</v>
      </c>
      <c r="N1852" s="7">
        <f t="shared" si="281"/>
        <v>45</v>
      </c>
      <c r="O1852" s="7">
        <f t="shared" si="282"/>
        <v>0</v>
      </c>
      <c r="P1852" s="7">
        <f t="shared" si="283"/>
        <v>16.5</v>
      </c>
      <c r="Q1852" s="8">
        <f t="shared" si="284"/>
        <v>26.975000000000001</v>
      </c>
      <c r="R1852" s="8">
        <f t="shared" si="285"/>
        <v>18.125</v>
      </c>
      <c r="S1852" s="8">
        <f t="shared" si="286"/>
        <v>17.925000000000001</v>
      </c>
      <c r="T1852" s="8">
        <f t="shared" si="287"/>
        <v>21.625</v>
      </c>
      <c r="U1852" s="7">
        <f t="shared" si="288"/>
        <v>21.008333333333336</v>
      </c>
      <c r="V1852" s="7">
        <f t="shared" si="289"/>
        <v>21.162500000000001</v>
      </c>
    </row>
    <row r="1853" spans="1:22" ht="13.5" x14ac:dyDescent="0.25">
      <c r="A1853" s="3">
        <f>RSI!A1853</f>
        <v>45000</v>
      </c>
      <c r="B1853" s="2">
        <f>RSI!B1853</f>
        <v>0.73</v>
      </c>
      <c r="C1853" s="2">
        <f>RSI!I1853</f>
        <v>28.968904949216139</v>
      </c>
      <c r="D1853" s="2">
        <f>MACD!E1853</f>
        <v>-4.8021659615351542E-3</v>
      </c>
      <c r="E1853" s="2">
        <f>MACD!F1853</f>
        <v>-2.722754917470563E-3</v>
      </c>
      <c r="F1853" s="2">
        <f>'Moving Avg'!D1853</f>
        <v>0.7579999999999999</v>
      </c>
      <c r="G1853" s="2">
        <f>'Moving Avg'!F1853</f>
        <v>0.7639999999999999</v>
      </c>
      <c r="H1853" s="2">
        <f>'Moving Avg'!G1853</f>
        <v>0.77980000000000016</v>
      </c>
      <c r="I1853" s="2">
        <f>'Moving Avg'!H1853</f>
        <v>0.85625000000000129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45</v>
      </c>
      <c r="O1853" s="7">
        <f t="shared" si="282"/>
        <v>0</v>
      </c>
      <c r="P1853" s="7">
        <f t="shared" si="283"/>
        <v>16.5</v>
      </c>
      <c r="Q1853" s="8">
        <f t="shared" si="284"/>
        <v>35.725000000000001</v>
      </c>
      <c r="R1853" s="8">
        <f t="shared" si="285"/>
        <v>23.125</v>
      </c>
      <c r="S1853" s="8">
        <f t="shared" si="286"/>
        <v>21.675000000000001</v>
      </c>
      <c r="T1853" s="8">
        <f t="shared" si="287"/>
        <v>27.875</v>
      </c>
      <c r="U1853" s="7">
        <f t="shared" si="288"/>
        <v>26.841666666666669</v>
      </c>
      <c r="V1853" s="7">
        <f t="shared" si="289"/>
        <v>27.1</v>
      </c>
    </row>
    <row r="1854" spans="1:22" ht="13.5" x14ac:dyDescent="0.25">
      <c r="A1854" s="3">
        <f>RSI!A1854</f>
        <v>45001</v>
      </c>
      <c r="B1854" s="2">
        <f>RSI!B1854</f>
        <v>0.7</v>
      </c>
      <c r="C1854" s="2">
        <f>RSI!I1854</f>
        <v>21.655745556098793</v>
      </c>
      <c r="D1854" s="2">
        <f>MACD!E1854</f>
        <v>1.375924581165533E-3</v>
      </c>
      <c r="E1854" s="2">
        <f>MACD!F1854</f>
        <v>-1.9030190177433438E-3</v>
      </c>
      <c r="F1854" s="2">
        <f>'Moving Avg'!D1854</f>
        <v>0.74399999999999999</v>
      </c>
      <c r="G1854" s="2">
        <f>'Moving Avg'!F1854</f>
        <v>0.75899999999999979</v>
      </c>
      <c r="H1854" s="2">
        <f>'Moving Avg'!G1854</f>
        <v>0.77740000000000009</v>
      </c>
      <c r="I1854" s="2">
        <f>'Moving Avg'!H1854</f>
        <v>0.85485000000000122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50</v>
      </c>
      <c r="N1854" s="7">
        <f t="shared" si="281"/>
        <v>0</v>
      </c>
      <c r="O1854" s="7">
        <f t="shared" si="282"/>
        <v>0</v>
      </c>
      <c r="P1854" s="7">
        <f t="shared" si="283"/>
        <v>16.5</v>
      </c>
      <c r="Q1854" s="8">
        <f t="shared" si="284"/>
        <v>19.975000000000001</v>
      </c>
      <c r="R1854" s="8">
        <f t="shared" si="285"/>
        <v>14.125</v>
      </c>
      <c r="S1854" s="8">
        <f t="shared" si="286"/>
        <v>14.925000000000001</v>
      </c>
      <c r="T1854" s="8">
        <f t="shared" si="287"/>
        <v>16.625</v>
      </c>
      <c r="U1854" s="7">
        <f t="shared" si="288"/>
        <v>16.341666666666669</v>
      </c>
      <c r="V1854" s="7">
        <f t="shared" si="289"/>
        <v>16.412500000000001</v>
      </c>
    </row>
    <row r="1855" spans="1:22" ht="13.5" x14ac:dyDescent="0.25">
      <c r="A1855" s="3">
        <f>RSI!A1855</f>
        <v>45002</v>
      </c>
      <c r="B1855" s="2">
        <f>RSI!B1855</f>
        <v>0.67</v>
      </c>
      <c r="C1855" s="2">
        <f>RSI!I1855</f>
        <v>17.02672788179018</v>
      </c>
      <c r="D1855" s="2">
        <f>MACD!E1855</f>
        <v>9.2205718772283563E-3</v>
      </c>
      <c r="E1855" s="2">
        <f>MACD!F1855</f>
        <v>3.2169916125099622E-4</v>
      </c>
      <c r="F1855" s="2">
        <f>'Moving Avg'!D1855</f>
        <v>0.72399999999999998</v>
      </c>
      <c r="G1855" s="2">
        <f>'Moving Avg'!F1855</f>
        <v>0.75399999999999978</v>
      </c>
      <c r="H1855" s="2">
        <f>'Moving Avg'!G1855</f>
        <v>0.77440000000000009</v>
      </c>
      <c r="I1855" s="2">
        <f>'Moving Avg'!H1855</f>
        <v>0.85330000000000117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50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19.975000000000001</v>
      </c>
      <c r="R1855" s="8">
        <f t="shared" si="285"/>
        <v>14.125</v>
      </c>
      <c r="S1855" s="8">
        <f t="shared" si="286"/>
        <v>14.925000000000001</v>
      </c>
      <c r="T1855" s="8">
        <f t="shared" si="287"/>
        <v>16.625</v>
      </c>
      <c r="U1855" s="7">
        <f t="shared" si="288"/>
        <v>16.341666666666669</v>
      </c>
      <c r="V1855" s="7">
        <f t="shared" si="289"/>
        <v>16.412500000000001</v>
      </c>
    </row>
    <row r="1856" spans="1:22" ht="13.5" x14ac:dyDescent="0.25">
      <c r="A1856" s="3">
        <f>RSI!A1856</f>
        <v>45006</v>
      </c>
      <c r="B1856" s="2">
        <f>RSI!B1856</f>
        <v>0.7</v>
      </c>
      <c r="C1856" s="2">
        <f>RSI!I1856</f>
        <v>32.552878704340159</v>
      </c>
      <c r="D1856" s="2">
        <f>MACD!E1856</f>
        <v>1.4178964238790615E-2</v>
      </c>
      <c r="E1856" s="2">
        <f>MACD!F1856</f>
        <v>3.0931521767589201E-3</v>
      </c>
      <c r="F1856" s="2">
        <f>'Moving Avg'!D1856</f>
        <v>0.71199999999999997</v>
      </c>
      <c r="G1856" s="2">
        <f>'Moving Avg'!F1856</f>
        <v>0.75049999999999983</v>
      </c>
      <c r="H1856" s="2">
        <f>'Moving Avg'!G1856</f>
        <v>0.77200000000000002</v>
      </c>
      <c r="I1856" s="2">
        <f>'Moving Avg'!H1856</f>
        <v>0.8519000000000011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66.5</v>
      </c>
      <c r="Q1856" s="8">
        <f t="shared" si="284"/>
        <v>18.725000000000001</v>
      </c>
      <c r="R1856" s="8">
        <f t="shared" si="285"/>
        <v>21.625</v>
      </c>
      <c r="S1856" s="8">
        <f t="shared" si="286"/>
        <v>33.674999999999997</v>
      </c>
      <c r="T1856" s="8">
        <f t="shared" si="287"/>
        <v>22.875</v>
      </c>
      <c r="U1856" s="7">
        <f t="shared" si="288"/>
        <v>24.675000000000001</v>
      </c>
      <c r="V1856" s="7">
        <f t="shared" si="289"/>
        <v>24.225000000000001</v>
      </c>
    </row>
    <row r="1857" spans="1:22" ht="13.5" x14ac:dyDescent="0.25">
      <c r="A1857" s="3">
        <f>RSI!A1857</f>
        <v>45007</v>
      </c>
      <c r="B1857" s="2">
        <f>RSI!B1857</f>
        <v>0.7</v>
      </c>
      <c r="C1857" s="2">
        <f>RSI!I1857</f>
        <v>32.552878704340159</v>
      </c>
      <c r="D1857" s="2">
        <f>MACD!E1857</f>
        <v>1.8699881738717838E-2</v>
      </c>
      <c r="E1857" s="2">
        <f>MACD!F1857</f>
        <v>6.2144980891507039E-3</v>
      </c>
      <c r="F1857" s="2">
        <f>'Moving Avg'!D1857</f>
        <v>0.7</v>
      </c>
      <c r="G1857" s="2">
        <f>'Moving Avg'!F1857</f>
        <v>0.74699999999999978</v>
      </c>
      <c r="H1857" s="2">
        <f>'Moving Avg'!G1857</f>
        <v>0.76959999999999995</v>
      </c>
      <c r="I1857" s="2">
        <f>'Moving Avg'!H1857</f>
        <v>0.85050000000000114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66.5</v>
      </c>
      <c r="Q1857" s="8">
        <f t="shared" si="284"/>
        <v>18.725000000000001</v>
      </c>
      <c r="R1857" s="8">
        <f t="shared" si="285"/>
        <v>21.625</v>
      </c>
      <c r="S1857" s="8">
        <f t="shared" si="286"/>
        <v>33.674999999999997</v>
      </c>
      <c r="T1857" s="8">
        <f t="shared" si="287"/>
        <v>22.875</v>
      </c>
      <c r="U1857" s="7">
        <f t="shared" si="288"/>
        <v>24.675000000000001</v>
      </c>
      <c r="V1857" s="7">
        <f t="shared" si="289"/>
        <v>24.225000000000001</v>
      </c>
    </row>
    <row r="1858" spans="1:22" ht="13.5" x14ac:dyDescent="0.25">
      <c r="A1858" s="3">
        <f>RSI!A1858</f>
        <v>45008</v>
      </c>
      <c r="B1858" s="2">
        <f>RSI!B1858</f>
        <v>0.7</v>
      </c>
      <c r="C1858" s="2">
        <f>RSI!I1858</f>
        <v>32.552878704340159</v>
      </c>
      <c r="D1858" s="2">
        <f>MACD!E1858</f>
        <v>2.2826527851325107E-2</v>
      </c>
      <c r="E1858" s="2">
        <f>MACD!F1858</f>
        <v>9.5369040415855845E-3</v>
      </c>
      <c r="F1858" s="2">
        <f>'Moving Avg'!D1858</f>
        <v>0.69400000000000017</v>
      </c>
      <c r="G1858" s="2">
        <f>'Moving Avg'!F1858</f>
        <v>0.74349999999999983</v>
      </c>
      <c r="H1858" s="2">
        <f>'Moving Avg'!G1858</f>
        <v>0.76719999999999999</v>
      </c>
      <c r="I1858" s="2">
        <f>'Moving Avg'!H1858</f>
        <v>0.84910000000000097</v>
      </c>
      <c r="J1858" s="5" t="str">
        <f>OBV!F1858</f>
        <v>BULLISH</v>
      </c>
      <c r="K1858" s="5" t="str">
        <f>OBV!G1858</f>
        <v>NEUTRAL</v>
      </c>
      <c r="L1858" s="5" t="str">
        <f>OBV!H1858</f>
        <v>BULLISH DIVERGENCE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66.5</v>
      </c>
      <c r="Q1858" s="8">
        <f t="shared" si="284"/>
        <v>18.725000000000001</v>
      </c>
      <c r="R1858" s="8">
        <f t="shared" si="285"/>
        <v>21.625</v>
      </c>
      <c r="S1858" s="8">
        <f t="shared" si="286"/>
        <v>33.674999999999997</v>
      </c>
      <c r="T1858" s="8">
        <f t="shared" si="287"/>
        <v>22.875</v>
      </c>
      <c r="U1858" s="7">
        <f t="shared" si="288"/>
        <v>24.675000000000001</v>
      </c>
      <c r="V1858" s="7">
        <f t="shared" si="289"/>
        <v>24.225000000000001</v>
      </c>
    </row>
    <row r="1859" spans="1:22" ht="13.5" x14ac:dyDescent="0.25">
      <c r="A1859" s="3">
        <f>RSI!A1859</f>
        <v>45009</v>
      </c>
      <c r="B1859" s="2">
        <f>RSI!B1859</f>
        <v>0.7</v>
      </c>
      <c r="C1859" s="2">
        <f>RSI!I1859</f>
        <v>32.552878704340159</v>
      </c>
      <c r="D1859" s="2">
        <f>MACD!E1859</f>
        <v>2.6597244573723033E-2</v>
      </c>
      <c r="E1859" s="2">
        <f>MACD!F1859</f>
        <v>1.2948972148013075E-2</v>
      </c>
      <c r="F1859" s="2">
        <f>'Moving Avg'!D1859</f>
        <v>0.69400000000000017</v>
      </c>
      <c r="G1859" s="2">
        <f>'Moving Avg'!F1859</f>
        <v>0.73999999999999966</v>
      </c>
      <c r="H1859" s="2">
        <f>'Moving Avg'!G1859</f>
        <v>0.76480000000000004</v>
      </c>
      <c r="I1859" s="2">
        <f>'Moving Avg'!H1859</f>
        <v>0.84770000000000101</v>
      </c>
      <c r="J1859" s="5" t="str">
        <f>OBV!F1859</f>
        <v>BULLISH</v>
      </c>
      <c r="K1859" s="5" t="str">
        <f>OBV!G1859</f>
        <v>NEUTRAL</v>
      </c>
      <c r="L1859" s="5" t="str">
        <f>OBV!H1859</f>
        <v>NEUTRAL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49.5</v>
      </c>
      <c r="Q1859" s="8">
        <f t="shared" ref="Q1859:Q1922" si="294">0.35*M1859+N1859*0.35+O1859*0.15+P1859*0.15</f>
        <v>16.175000000000001</v>
      </c>
      <c r="R1859" s="8">
        <f t="shared" ref="R1859:R1922" si="295">M1859*0.2+N1859*0.2+O1859*0.35+P1859*0.25</f>
        <v>17.375</v>
      </c>
      <c r="S1859" s="8">
        <f t="shared" ref="S1859:S1922" si="296">M1859*0.15+N1859*0.15+O1859*0.25+P1859*0.45</f>
        <v>26.025000000000002</v>
      </c>
      <c r="T1859" s="8">
        <f t="shared" ref="T1859:T1922" si="297">0.25*SUM(M1859:P1859)</f>
        <v>18.625</v>
      </c>
      <c r="U1859" s="7">
        <f t="shared" ref="U1859:U1922" si="298">SUM(Q1859:S1859)/3</f>
        <v>19.858333333333334</v>
      </c>
      <c r="V1859" s="7">
        <f t="shared" ref="V1859:V1922" si="299">SUM(Q1859:T1859)/4</f>
        <v>19.55</v>
      </c>
    </row>
    <row r="1860" spans="1:22" ht="13.5" x14ac:dyDescent="0.25">
      <c r="A1860" s="3">
        <f>RSI!A1860</f>
        <v>45012</v>
      </c>
      <c r="B1860" s="2">
        <f>RSI!B1860</f>
        <v>0.7</v>
      </c>
      <c r="C1860" s="2">
        <f>RSI!I1860</f>
        <v>32.552878704340159</v>
      </c>
      <c r="D1860" s="2">
        <f>MACD!E1860</f>
        <v>3.0046128107525161E-2</v>
      </c>
      <c r="E1860" s="2">
        <f>MACD!F1860</f>
        <v>1.6368403339915492E-2</v>
      </c>
      <c r="F1860" s="2">
        <f>'Moving Avg'!D1860</f>
        <v>0.7</v>
      </c>
      <c r="G1860" s="2">
        <f>'Moving Avg'!F1860</f>
        <v>0.73799999999999977</v>
      </c>
      <c r="H1860" s="2">
        <f>'Moving Avg'!G1860</f>
        <v>0.76240000000000008</v>
      </c>
      <c r="I1860" s="2">
        <f>'Moving Avg'!H1860</f>
        <v>0.84630000000000094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83.5</v>
      </c>
      <c r="Q1860" s="8">
        <f t="shared" si="294"/>
        <v>21.274999999999999</v>
      </c>
      <c r="R1860" s="8">
        <f t="shared" si="295"/>
        <v>25.875</v>
      </c>
      <c r="S1860" s="8">
        <f t="shared" si="296"/>
        <v>41.325000000000003</v>
      </c>
      <c r="T1860" s="8">
        <f t="shared" si="297"/>
        <v>27.125</v>
      </c>
      <c r="U1860" s="7">
        <f t="shared" si="298"/>
        <v>29.491666666666664</v>
      </c>
      <c r="V1860" s="7">
        <f t="shared" si="299"/>
        <v>28.9</v>
      </c>
    </row>
    <row r="1861" spans="1:22" ht="13.5" x14ac:dyDescent="0.25">
      <c r="A1861" s="3">
        <f>RSI!A1861</f>
        <v>45013</v>
      </c>
      <c r="B1861" s="2">
        <f>RSI!B1861</f>
        <v>0.7</v>
      </c>
      <c r="C1861" s="2">
        <f>RSI!I1861</f>
        <v>32.552878704340159</v>
      </c>
      <c r="D1861" s="2">
        <f>MACD!E1861</f>
        <v>3.1665098077227283E-2</v>
      </c>
      <c r="E1861" s="2">
        <f>MACD!F1861</f>
        <v>1.9427742287377852E-2</v>
      </c>
      <c r="F1861" s="2">
        <f>'Moving Avg'!D1861</f>
        <v>0.7</v>
      </c>
      <c r="G1861" s="2">
        <f>'Moving Avg'!F1861</f>
        <v>0.73599999999999965</v>
      </c>
      <c r="H1861" s="2">
        <f>'Moving Avg'!G1861</f>
        <v>0.76000000000000023</v>
      </c>
      <c r="I1861" s="2">
        <f>'Moving Avg'!H1861</f>
        <v>0.84490000000000076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33</v>
      </c>
      <c r="Q1861" s="8">
        <f t="shared" si="294"/>
        <v>13.7</v>
      </c>
      <c r="R1861" s="8">
        <f t="shared" si="295"/>
        <v>13.25</v>
      </c>
      <c r="S1861" s="8">
        <f t="shared" si="296"/>
        <v>18.600000000000001</v>
      </c>
      <c r="T1861" s="8">
        <f t="shared" si="297"/>
        <v>14.5</v>
      </c>
      <c r="U1861" s="7">
        <f t="shared" si="298"/>
        <v>15.183333333333332</v>
      </c>
      <c r="V1861" s="7">
        <f t="shared" si="299"/>
        <v>15.012499999999999</v>
      </c>
    </row>
    <row r="1862" spans="1:22" ht="13.5" x14ac:dyDescent="0.25">
      <c r="A1862" s="3">
        <f>RSI!A1862</f>
        <v>45014</v>
      </c>
      <c r="B1862" s="2">
        <f>RSI!B1862</f>
        <v>0.7</v>
      </c>
      <c r="C1862" s="2">
        <f>RSI!I1862</f>
        <v>32.552878704340159</v>
      </c>
      <c r="D1862" s="2">
        <f>MACD!E1862</f>
        <v>3.3256426707880204E-2</v>
      </c>
      <c r="E1862" s="2">
        <f>MACD!F1862</f>
        <v>2.2193479171478323E-2</v>
      </c>
      <c r="F1862" s="2">
        <f>'Moving Avg'!D1862</f>
        <v>0.7</v>
      </c>
      <c r="G1862" s="2">
        <f>'Moving Avg'!F1862</f>
        <v>0.73399999999999976</v>
      </c>
      <c r="H1862" s="2">
        <f>'Moving Avg'!G1862</f>
        <v>0.75740000000000018</v>
      </c>
      <c r="I1862" s="2">
        <f>'Moving Avg'!H1862</f>
        <v>0.84370000000000078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33</v>
      </c>
      <c r="Q1862" s="8">
        <f t="shared" si="294"/>
        <v>13.7</v>
      </c>
      <c r="R1862" s="8">
        <f t="shared" si="295"/>
        <v>13.25</v>
      </c>
      <c r="S1862" s="8">
        <f t="shared" si="296"/>
        <v>18.600000000000001</v>
      </c>
      <c r="T1862" s="8">
        <f t="shared" si="297"/>
        <v>14.5</v>
      </c>
      <c r="U1862" s="7">
        <f t="shared" si="298"/>
        <v>15.183333333333332</v>
      </c>
      <c r="V1862" s="7">
        <f t="shared" si="299"/>
        <v>15.012499999999999</v>
      </c>
    </row>
    <row r="1863" spans="1:22" ht="13.5" x14ac:dyDescent="0.25">
      <c r="A1863" s="3">
        <f>RSI!A1863</f>
        <v>45015</v>
      </c>
      <c r="B1863" s="2">
        <f>RSI!B1863</f>
        <v>0.7</v>
      </c>
      <c r="C1863" s="2">
        <f>RSI!I1863</f>
        <v>32.552878704340159</v>
      </c>
      <c r="D1863" s="2">
        <f>MACD!E1863</f>
        <v>3.0192579604170988E-2</v>
      </c>
      <c r="E1863" s="2">
        <f>MACD!F1863</f>
        <v>2.3793299258016858E-2</v>
      </c>
      <c r="F1863" s="2">
        <f>'Moving Avg'!D1863</f>
        <v>0.7</v>
      </c>
      <c r="G1863" s="2">
        <f>'Moving Avg'!F1863</f>
        <v>0.73049999999999971</v>
      </c>
      <c r="H1863" s="2">
        <f>'Moving Avg'!G1863</f>
        <v>0.75480000000000036</v>
      </c>
      <c r="I1863" s="2">
        <f>'Moving Avg'!H1863</f>
        <v>0.84260000000000057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33</v>
      </c>
      <c r="Q1863" s="8">
        <f t="shared" si="294"/>
        <v>13.7</v>
      </c>
      <c r="R1863" s="8">
        <f t="shared" si="295"/>
        <v>13.25</v>
      </c>
      <c r="S1863" s="8">
        <f t="shared" si="296"/>
        <v>18.600000000000001</v>
      </c>
      <c r="T1863" s="8">
        <f t="shared" si="297"/>
        <v>14.5</v>
      </c>
      <c r="U1863" s="7">
        <f t="shared" si="298"/>
        <v>15.183333333333332</v>
      </c>
      <c r="V1863" s="7">
        <f t="shared" si="299"/>
        <v>15.012499999999999</v>
      </c>
    </row>
    <row r="1864" spans="1:22" ht="13.5" x14ac:dyDescent="0.25">
      <c r="A1864" s="3">
        <f>RSI!A1864</f>
        <v>45016</v>
      </c>
      <c r="B1864" s="2">
        <f>RSI!B1864</f>
        <v>0.7</v>
      </c>
      <c r="C1864" s="2">
        <f>RSI!I1864</f>
        <v>32.552878704340159</v>
      </c>
      <c r="D1864" s="2">
        <f>MACD!E1864</f>
        <v>2.3174550339394084E-2</v>
      </c>
      <c r="E1864" s="2">
        <f>MACD!F1864</f>
        <v>2.3669549474292305E-2</v>
      </c>
      <c r="F1864" s="2">
        <f>'Moving Avg'!D1864</f>
        <v>0.7</v>
      </c>
      <c r="G1864" s="2">
        <f>'Moving Avg'!F1864</f>
        <v>0.72699999999999965</v>
      </c>
      <c r="H1864" s="2">
        <f>'Moving Avg'!G1864</f>
        <v>0.75220000000000042</v>
      </c>
      <c r="I1864" s="2">
        <f>'Moving Avg'!H1864</f>
        <v>0.84145000000000048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  <c r="M1864" s="7">
        <f t="shared" si="290"/>
        <v>25</v>
      </c>
      <c r="N1864" s="7">
        <f t="shared" si="291"/>
        <v>45</v>
      </c>
      <c r="O1864" s="7">
        <f t="shared" si="292"/>
        <v>0</v>
      </c>
      <c r="P1864" s="7">
        <f t="shared" si="293"/>
        <v>33</v>
      </c>
      <c r="Q1864" s="8">
        <f t="shared" si="294"/>
        <v>29.45</v>
      </c>
      <c r="R1864" s="8">
        <f t="shared" si="295"/>
        <v>22.25</v>
      </c>
      <c r="S1864" s="8">
        <f t="shared" si="296"/>
        <v>25.35</v>
      </c>
      <c r="T1864" s="8">
        <f t="shared" si="297"/>
        <v>25.75</v>
      </c>
      <c r="U1864" s="7">
        <f t="shared" si="298"/>
        <v>25.683333333333337</v>
      </c>
      <c r="V1864" s="7">
        <f t="shared" si="299"/>
        <v>25.700000000000003</v>
      </c>
    </row>
    <row r="1865" spans="1:22" ht="13.5" x14ac:dyDescent="0.25">
      <c r="A1865" s="3">
        <f>RSI!A1865</f>
        <v>45019</v>
      </c>
      <c r="B1865" s="2">
        <f>RSI!B1865</f>
        <v>0.67</v>
      </c>
      <c r="C1865" s="2">
        <f>RSI!I1865</f>
        <v>23.855677918651935</v>
      </c>
      <c r="D1865" s="2">
        <f>MACD!E1865</f>
        <v>1.501883452978936E-2</v>
      </c>
      <c r="E1865" s="2">
        <f>MACD!F1865</f>
        <v>2.1939406485391718E-2</v>
      </c>
      <c r="F1865" s="2">
        <f>'Moving Avg'!D1865</f>
        <v>0.69399999999999995</v>
      </c>
      <c r="G1865" s="2">
        <f>'Moving Avg'!F1865</f>
        <v>0.72199999999999975</v>
      </c>
      <c r="H1865" s="2">
        <f>'Moving Avg'!G1865</f>
        <v>0.74900000000000022</v>
      </c>
      <c r="I1865" s="2">
        <f>'Moving Avg'!H1865</f>
        <v>0.8401500000000004</v>
      </c>
      <c r="J1865" s="5" t="str">
        <f>OBV!F1865</f>
        <v>BEARISH</v>
      </c>
      <c r="K1865" s="5" t="str">
        <f>OBV!G1865</f>
        <v>NEUTRAL</v>
      </c>
      <c r="L1865" s="5" t="str">
        <f>OBV!H1865</f>
        <v>CONFIRMED BEARISH</v>
      </c>
      <c r="M1865" s="7">
        <f t="shared" si="290"/>
        <v>50</v>
      </c>
      <c r="N1865" s="7">
        <f t="shared" si="291"/>
        <v>45</v>
      </c>
      <c r="O1865" s="7">
        <f t="shared" si="292"/>
        <v>0</v>
      </c>
      <c r="P1865" s="7">
        <f t="shared" si="293"/>
        <v>16.5</v>
      </c>
      <c r="Q1865" s="8">
        <f t="shared" si="294"/>
        <v>35.725000000000001</v>
      </c>
      <c r="R1865" s="8">
        <f t="shared" si="295"/>
        <v>23.125</v>
      </c>
      <c r="S1865" s="8">
        <f t="shared" si="296"/>
        <v>21.675000000000001</v>
      </c>
      <c r="T1865" s="8">
        <f t="shared" si="297"/>
        <v>27.875</v>
      </c>
      <c r="U1865" s="7">
        <f t="shared" si="298"/>
        <v>26.841666666666669</v>
      </c>
      <c r="V1865" s="7">
        <f t="shared" si="299"/>
        <v>27.1</v>
      </c>
    </row>
    <row r="1866" spans="1:22" ht="13.5" x14ac:dyDescent="0.25">
      <c r="A1866" s="3">
        <f>RSI!A1866</f>
        <v>45020</v>
      </c>
      <c r="B1866" s="2">
        <f>RSI!B1866</f>
        <v>0.67</v>
      </c>
      <c r="C1866" s="2">
        <f>RSI!I1866</f>
        <v>23.855677918651935</v>
      </c>
      <c r="D1866" s="2">
        <f>MACD!E1866</f>
        <v>1.3073258501981821E-2</v>
      </c>
      <c r="E1866" s="2">
        <f>MACD!F1866</f>
        <v>2.0166176888709739E-2</v>
      </c>
      <c r="F1866" s="2">
        <f>'Moving Avg'!D1866</f>
        <v>0.68799999999999994</v>
      </c>
      <c r="G1866" s="2">
        <f>'Moving Avg'!F1866</f>
        <v>0.71699999999999975</v>
      </c>
      <c r="H1866" s="2">
        <f>'Moving Avg'!G1866</f>
        <v>0.74640000000000017</v>
      </c>
      <c r="I1866" s="2">
        <f>'Moving Avg'!H1866</f>
        <v>0.83885000000000021</v>
      </c>
      <c r="J1866" s="5" t="str">
        <f>OBV!F1866</f>
        <v>BEARISH</v>
      </c>
      <c r="K1866" s="5" t="str">
        <f>OBV!G1866</f>
        <v>NEUTRAL</v>
      </c>
      <c r="L1866" s="5" t="str">
        <f>OBV!H1866</f>
        <v>CONFIRMED BEARISH</v>
      </c>
      <c r="M1866" s="7">
        <f t="shared" si="290"/>
        <v>50</v>
      </c>
      <c r="N1866" s="7">
        <f t="shared" si="291"/>
        <v>45</v>
      </c>
      <c r="O1866" s="7">
        <f t="shared" si="292"/>
        <v>0</v>
      </c>
      <c r="P1866" s="7">
        <f t="shared" si="293"/>
        <v>16.5</v>
      </c>
      <c r="Q1866" s="8">
        <f t="shared" si="294"/>
        <v>35.725000000000001</v>
      </c>
      <c r="R1866" s="8">
        <f t="shared" si="295"/>
        <v>23.125</v>
      </c>
      <c r="S1866" s="8">
        <f t="shared" si="296"/>
        <v>21.675000000000001</v>
      </c>
      <c r="T1866" s="8">
        <f t="shared" si="297"/>
        <v>27.875</v>
      </c>
      <c r="U1866" s="7">
        <f t="shared" si="298"/>
        <v>26.841666666666669</v>
      </c>
      <c r="V1866" s="7">
        <f t="shared" si="299"/>
        <v>27.1</v>
      </c>
    </row>
    <row r="1867" spans="1:22" ht="13.5" x14ac:dyDescent="0.25">
      <c r="A1867" s="3">
        <f>RSI!A1867</f>
        <v>45021</v>
      </c>
      <c r="B1867" s="2">
        <f>RSI!B1867</f>
        <v>0.67</v>
      </c>
      <c r="C1867" s="2">
        <f>RSI!I1867</f>
        <v>23.855677918651935</v>
      </c>
      <c r="D1867" s="2">
        <f>MACD!E1867</f>
        <v>1.1741844138292379E-2</v>
      </c>
      <c r="E1867" s="2">
        <f>MACD!F1867</f>
        <v>1.8481310338626267E-2</v>
      </c>
      <c r="F1867" s="2">
        <f>'Moving Avg'!D1867</f>
        <v>0.68199999999999994</v>
      </c>
      <c r="G1867" s="2">
        <f>'Moving Avg'!F1867</f>
        <v>0.71199999999999986</v>
      </c>
      <c r="H1867" s="2">
        <f>'Moving Avg'!G1867</f>
        <v>0.74440000000000017</v>
      </c>
      <c r="I1867" s="2">
        <f>'Moving Avg'!H1867</f>
        <v>0.83754999999999991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  <c r="M1867" s="7">
        <f t="shared" si="290"/>
        <v>50</v>
      </c>
      <c r="N1867" s="7">
        <f t="shared" si="291"/>
        <v>45</v>
      </c>
      <c r="O1867" s="7">
        <f t="shared" si="292"/>
        <v>0</v>
      </c>
      <c r="P1867" s="7">
        <f t="shared" si="293"/>
        <v>16.5</v>
      </c>
      <c r="Q1867" s="8">
        <f t="shared" si="294"/>
        <v>35.725000000000001</v>
      </c>
      <c r="R1867" s="8">
        <f t="shared" si="295"/>
        <v>23.125</v>
      </c>
      <c r="S1867" s="8">
        <f t="shared" si="296"/>
        <v>21.675000000000001</v>
      </c>
      <c r="T1867" s="8">
        <f t="shared" si="297"/>
        <v>27.875</v>
      </c>
      <c r="U1867" s="7">
        <f t="shared" si="298"/>
        <v>26.841666666666669</v>
      </c>
      <c r="V1867" s="7">
        <f t="shared" si="299"/>
        <v>27.1</v>
      </c>
    </row>
    <row r="1868" spans="1:22" ht="13.5" x14ac:dyDescent="0.25">
      <c r="A1868" s="3">
        <f>RSI!A1868</f>
        <v>45022</v>
      </c>
      <c r="B1868" s="2">
        <f>RSI!B1868</f>
        <v>0.67</v>
      </c>
      <c r="C1868" s="2">
        <f>RSI!I1868</f>
        <v>23.855677918651935</v>
      </c>
      <c r="D1868" s="2">
        <f>MACD!E1868</f>
        <v>1.090678337883999E-2</v>
      </c>
      <c r="E1868" s="2">
        <f>MACD!F1868</f>
        <v>1.6966404946669011E-2</v>
      </c>
      <c r="F1868" s="2">
        <f>'Moving Avg'!D1868</f>
        <v>0.67599999999999993</v>
      </c>
      <c r="G1868" s="2">
        <f>'Moving Avg'!F1868</f>
        <v>0.70699999999999985</v>
      </c>
      <c r="H1868" s="2">
        <f>'Moving Avg'!G1868</f>
        <v>0.74180000000000001</v>
      </c>
      <c r="I1868" s="2">
        <f>'Moving Avg'!H1868</f>
        <v>0.83629999999999982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  <c r="M1868" s="7">
        <f t="shared" si="290"/>
        <v>50</v>
      </c>
      <c r="N1868" s="7">
        <f t="shared" si="291"/>
        <v>45</v>
      </c>
      <c r="O1868" s="7">
        <f t="shared" si="292"/>
        <v>0</v>
      </c>
      <c r="P1868" s="7">
        <f t="shared" si="293"/>
        <v>16.5</v>
      </c>
      <c r="Q1868" s="8">
        <f t="shared" si="294"/>
        <v>35.725000000000001</v>
      </c>
      <c r="R1868" s="8">
        <f t="shared" si="295"/>
        <v>23.125</v>
      </c>
      <c r="S1868" s="8">
        <f t="shared" si="296"/>
        <v>21.675000000000001</v>
      </c>
      <c r="T1868" s="8">
        <f t="shared" si="297"/>
        <v>27.875</v>
      </c>
      <c r="U1868" s="7">
        <f t="shared" si="298"/>
        <v>26.841666666666669</v>
      </c>
      <c r="V1868" s="7">
        <f t="shared" si="299"/>
        <v>27.1</v>
      </c>
    </row>
    <row r="1869" spans="1:22" ht="13.5" x14ac:dyDescent="0.25">
      <c r="A1869" s="3">
        <f>RSI!A1869</f>
        <v>45023</v>
      </c>
      <c r="B1869" s="2">
        <f>RSI!B1869</f>
        <v>0.64</v>
      </c>
      <c r="C1869" s="2">
        <f>RSI!I1869</f>
        <v>17.549207756062287</v>
      </c>
      <c r="D1869" s="2">
        <f>MACD!E1869</f>
        <v>1.2692342232501708E-2</v>
      </c>
      <c r="E1869" s="2">
        <f>MACD!F1869</f>
        <v>1.6111592403835553E-2</v>
      </c>
      <c r="F1869" s="2">
        <f>'Moving Avg'!D1869</f>
        <v>0.66400000000000003</v>
      </c>
      <c r="G1869" s="2">
        <f>'Moving Avg'!F1869</f>
        <v>0.7004999999999999</v>
      </c>
      <c r="H1869" s="2">
        <f>'Moving Avg'!G1869</f>
        <v>0.73919999999999997</v>
      </c>
      <c r="I1869" s="2">
        <f>'Moving Avg'!H1869</f>
        <v>0.83489999999999964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  <c r="M1869" s="7">
        <f t="shared" si="290"/>
        <v>50</v>
      </c>
      <c r="N1869" s="7">
        <f t="shared" si="291"/>
        <v>45</v>
      </c>
      <c r="O1869" s="7">
        <f t="shared" si="292"/>
        <v>0</v>
      </c>
      <c r="P1869" s="7">
        <f t="shared" si="293"/>
        <v>16.5</v>
      </c>
      <c r="Q1869" s="8">
        <f t="shared" si="294"/>
        <v>35.725000000000001</v>
      </c>
      <c r="R1869" s="8">
        <f t="shared" si="295"/>
        <v>23.125</v>
      </c>
      <c r="S1869" s="8">
        <f t="shared" si="296"/>
        <v>21.675000000000001</v>
      </c>
      <c r="T1869" s="8">
        <f t="shared" si="297"/>
        <v>27.875</v>
      </c>
      <c r="U1869" s="7">
        <f t="shared" si="298"/>
        <v>26.841666666666669</v>
      </c>
      <c r="V1869" s="7">
        <f t="shared" si="299"/>
        <v>27.1</v>
      </c>
    </row>
    <row r="1870" spans="1:22" ht="13.5" x14ac:dyDescent="0.25">
      <c r="A1870" s="3">
        <f>RSI!A1870</f>
        <v>45026</v>
      </c>
      <c r="B1870" s="2">
        <f>RSI!B1870</f>
        <v>0.62</v>
      </c>
      <c r="C1870" s="2">
        <f>RSI!I1870</f>
        <v>14.749756783114151</v>
      </c>
      <c r="D1870" s="2">
        <f>MACD!E1870</f>
        <v>1.6111884442834845E-2</v>
      </c>
      <c r="E1870" s="2">
        <f>MACD!F1870</f>
        <v>1.611165081163541E-2</v>
      </c>
      <c r="F1870" s="2">
        <f>'Moving Avg'!D1870</f>
        <v>0.65400000000000014</v>
      </c>
      <c r="G1870" s="2">
        <f>'Moving Avg'!F1870</f>
        <v>0.69299999999999995</v>
      </c>
      <c r="H1870" s="2">
        <f>'Moving Avg'!G1870</f>
        <v>0.7367999999999999</v>
      </c>
      <c r="I1870" s="2">
        <f>'Moving Avg'!H1870</f>
        <v>0.83339999999999959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  <c r="M1870" s="7">
        <f t="shared" si="290"/>
        <v>50</v>
      </c>
      <c r="N1870" s="7">
        <f t="shared" si="291"/>
        <v>0</v>
      </c>
      <c r="O1870" s="7">
        <f t="shared" si="292"/>
        <v>0</v>
      </c>
      <c r="P1870" s="7">
        <f t="shared" si="293"/>
        <v>33</v>
      </c>
      <c r="Q1870" s="8">
        <f t="shared" si="294"/>
        <v>22.45</v>
      </c>
      <c r="R1870" s="8">
        <f t="shared" si="295"/>
        <v>18.25</v>
      </c>
      <c r="S1870" s="8">
        <f t="shared" si="296"/>
        <v>22.35</v>
      </c>
      <c r="T1870" s="8">
        <f t="shared" si="297"/>
        <v>20.75</v>
      </c>
      <c r="U1870" s="7">
        <f t="shared" si="298"/>
        <v>21.016666666666669</v>
      </c>
      <c r="V1870" s="7">
        <f t="shared" si="299"/>
        <v>20.950000000000003</v>
      </c>
    </row>
    <row r="1871" spans="1:22" ht="13.5" x14ac:dyDescent="0.25">
      <c r="A1871" s="3">
        <f>RSI!A1871</f>
        <v>45027</v>
      </c>
      <c r="B1871" s="2">
        <f>RSI!B1871</f>
        <v>0.64</v>
      </c>
      <c r="C1871" s="2">
        <f>RSI!I1871</f>
        <v>27.247901740870134</v>
      </c>
      <c r="D1871" s="2">
        <f>MACD!E1871</f>
        <v>1.8037601166681738E-2</v>
      </c>
      <c r="E1871" s="2">
        <f>MACD!F1871</f>
        <v>1.6496840882644678E-2</v>
      </c>
      <c r="F1871" s="2">
        <f>'Moving Avg'!D1871</f>
        <v>0.64800000000000002</v>
      </c>
      <c r="G1871" s="2">
        <f>'Moving Avg'!F1871</f>
        <v>0.68700000000000006</v>
      </c>
      <c r="H1871" s="2">
        <f>'Moving Avg'!G1871</f>
        <v>0.73480000000000001</v>
      </c>
      <c r="I1871" s="2">
        <f>'Moving Avg'!H1871</f>
        <v>0.83179999999999954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  <c r="M1871" s="7">
        <f t="shared" si="290"/>
        <v>50</v>
      </c>
      <c r="N1871" s="7">
        <f t="shared" si="291"/>
        <v>0</v>
      </c>
      <c r="O1871" s="7">
        <f t="shared" si="292"/>
        <v>0</v>
      </c>
      <c r="P1871" s="7">
        <f t="shared" si="293"/>
        <v>33</v>
      </c>
      <c r="Q1871" s="8">
        <f t="shared" si="294"/>
        <v>22.45</v>
      </c>
      <c r="R1871" s="8">
        <f t="shared" si="295"/>
        <v>18.25</v>
      </c>
      <c r="S1871" s="8">
        <f t="shared" si="296"/>
        <v>22.35</v>
      </c>
      <c r="T1871" s="8">
        <f t="shared" si="297"/>
        <v>20.75</v>
      </c>
      <c r="U1871" s="7">
        <f t="shared" si="298"/>
        <v>21.016666666666669</v>
      </c>
      <c r="V1871" s="7">
        <f t="shared" si="299"/>
        <v>20.950000000000003</v>
      </c>
    </row>
    <row r="1872" spans="1:22" ht="13.5" x14ac:dyDescent="0.25">
      <c r="A1872" s="3">
        <f>RSI!A1872</f>
        <v>45028</v>
      </c>
      <c r="B1872" s="2">
        <f>RSI!B1872</f>
        <v>0.62</v>
      </c>
      <c r="C1872" s="2">
        <f>RSI!I1872</f>
        <v>23.532522895159758</v>
      </c>
      <c r="D1872" s="2">
        <f>MACD!E1872</f>
        <v>2.1506039042440084E-2</v>
      </c>
      <c r="E1872" s="2">
        <f>MACD!F1872</f>
        <v>1.7498680514603761E-2</v>
      </c>
      <c r="F1872" s="2">
        <f>'Moving Avg'!D1872</f>
        <v>0.63800000000000012</v>
      </c>
      <c r="G1872" s="2">
        <f>'Moving Avg'!F1872</f>
        <v>0.67999999999999994</v>
      </c>
      <c r="H1872" s="2">
        <f>'Moving Avg'!G1872</f>
        <v>0.73239999999999994</v>
      </c>
      <c r="I1872" s="2">
        <f>'Moving Avg'!H1872</f>
        <v>0.83009999999999939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  <c r="M1872" s="7">
        <f t="shared" si="290"/>
        <v>50</v>
      </c>
      <c r="N1872" s="7">
        <f t="shared" si="291"/>
        <v>0</v>
      </c>
      <c r="O1872" s="7">
        <f t="shared" si="292"/>
        <v>0</v>
      </c>
      <c r="P1872" s="7">
        <f t="shared" si="293"/>
        <v>33</v>
      </c>
      <c r="Q1872" s="8">
        <f t="shared" si="294"/>
        <v>22.45</v>
      </c>
      <c r="R1872" s="8">
        <f t="shared" si="295"/>
        <v>18.25</v>
      </c>
      <c r="S1872" s="8">
        <f t="shared" si="296"/>
        <v>22.35</v>
      </c>
      <c r="T1872" s="8">
        <f t="shared" si="297"/>
        <v>20.75</v>
      </c>
      <c r="U1872" s="7">
        <f t="shared" si="298"/>
        <v>21.016666666666669</v>
      </c>
      <c r="V1872" s="7">
        <f t="shared" si="299"/>
        <v>20.950000000000003</v>
      </c>
    </row>
    <row r="1873" spans="1:22" ht="13.5" x14ac:dyDescent="0.25">
      <c r="A1873" s="3">
        <f>RSI!A1873</f>
        <v>45029</v>
      </c>
      <c r="B1873" s="2">
        <f>RSI!B1873</f>
        <v>0.6</v>
      </c>
      <c r="C1873" s="2">
        <f>RSI!I1873</f>
        <v>20.519384663998125</v>
      </c>
      <c r="D1873" s="2">
        <f>MACD!E1873</f>
        <v>2.6371555451738748E-2</v>
      </c>
      <c r="E1873" s="2">
        <f>MACD!F1873</f>
        <v>1.927325550203076E-2</v>
      </c>
      <c r="F1873" s="2">
        <f>'Moving Avg'!D1873</f>
        <v>0.624</v>
      </c>
      <c r="G1873" s="2">
        <f>'Moving Avg'!F1873</f>
        <v>0.67349999999999999</v>
      </c>
      <c r="H1873" s="2">
        <f>'Moving Avg'!G1873</f>
        <v>0.72959999999999992</v>
      </c>
      <c r="I1873" s="2">
        <f>'Moving Avg'!H1873</f>
        <v>0.82809999999999917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  <c r="M1873" s="7">
        <f t="shared" si="290"/>
        <v>50</v>
      </c>
      <c r="N1873" s="7">
        <f t="shared" si="291"/>
        <v>0</v>
      </c>
      <c r="O1873" s="7">
        <f t="shared" si="292"/>
        <v>0</v>
      </c>
      <c r="P1873" s="7">
        <f t="shared" si="293"/>
        <v>33</v>
      </c>
      <c r="Q1873" s="8">
        <f t="shared" si="294"/>
        <v>22.45</v>
      </c>
      <c r="R1873" s="8">
        <f t="shared" si="295"/>
        <v>18.25</v>
      </c>
      <c r="S1873" s="8">
        <f t="shared" si="296"/>
        <v>22.35</v>
      </c>
      <c r="T1873" s="8">
        <f t="shared" si="297"/>
        <v>20.75</v>
      </c>
      <c r="U1873" s="7">
        <f t="shared" si="298"/>
        <v>21.016666666666669</v>
      </c>
      <c r="V1873" s="7">
        <f t="shared" si="299"/>
        <v>20.950000000000003</v>
      </c>
    </row>
    <row r="1874" spans="1:22" ht="13.5" x14ac:dyDescent="0.25">
      <c r="A1874" s="3">
        <f>RSI!A1874</f>
        <v>45030</v>
      </c>
      <c r="B1874" s="2">
        <f>RSI!B1874</f>
        <v>0.57999999999999996</v>
      </c>
      <c r="C1874" s="2">
        <f>RSI!I1874</f>
        <v>18.032824330593101</v>
      </c>
      <c r="D1874" s="2">
        <f>MACD!E1874</f>
        <v>3.2504121807152342E-2</v>
      </c>
      <c r="E1874" s="2">
        <f>MACD!F1874</f>
        <v>2.1919428763055079E-2</v>
      </c>
      <c r="F1874" s="2">
        <f>'Moving Avg'!D1874</f>
        <v>0.61199999999999999</v>
      </c>
      <c r="G1874" s="2">
        <f>'Moving Avg'!F1874</f>
        <v>0.66750000000000009</v>
      </c>
      <c r="H1874" s="2">
        <f>'Moving Avg'!G1874</f>
        <v>0.72579999999999989</v>
      </c>
      <c r="I1874" s="2">
        <f>'Moving Avg'!H1874</f>
        <v>0.82619999999999916</v>
      </c>
      <c r="J1874" s="5" t="str">
        <f>OBV!F1874</f>
        <v>NEUTRAL</v>
      </c>
      <c r="K1874" s="5" t="str">
        <f>OBV!G1874</f>
        <v>NEUTRAL</v>
      </c>
      <c r="L1874" s="5" t="str">
        <f>OBV!H1874</f>
        <v>NEUTRAL</v>
      </c>
      <c r="M1874" s="7">
        <f t="shared" si="290"/>
        <v>50</v>
      </c>
      <c r="N1874" s="7">
        <f t="shared" si="291"/>
        <v>0</v>
      </c>
      <c r="O1874" s="7">
        <f t="shared" si="292"/>
        <v>0</v>
      </c>
      <c r="P1874" s="7">
        <f t="shared" si="293"/>
        <v>33</v>
      </c>
      <c r="Q1874" s="8">
        <f t="shared" si="294"/>
        <v>22.45</v>
      </c>
      <c r="R1874" s="8">
        <f t="shared" si="295"/>
        <v>18.25</v>
      </c>
      <c r="S1874" s="8">
        <f t="shared" si="296"/>
        <v>22.35</v>
      </c>
      <c r="T1874" s="8">
        <f t="shared" si="297"/>
        <v>20.75</v>
      </c>
      <c r="U1874" s="7">
        <f t="shared" si="298"/>
        <v>21.016666666666669</v>
      </c>
      <c r="V1874" s="7">
        <f t="shared" si="299"/>
        <v>20.950000000000003</v>
      </c>
    </row>
    <row r="1875" spans="1:22" ht="13.5" x14ac:dyDescent="0.25">
      <c r="A1875" s="3">
        <f>RSI!A1875</f>
        <v>45033</v>
      </c>
      <c r="B1875" s="2">
        <f>RSI!B1875</f>
        <v>0.57999999999999996</v>
      </c>
      <c r="C1875" s="2">
        <f>RSI!I1875</f>
        <v>18.032824330593101</v>
      </c>
      <c r="D1875" s="2">
        <f>MACD!E1875</f>
        <v>3.3690558446782148E-2</v>
      </c>
      <c r="E1875" s="2">
        <f>MACD!F1875</f>
        <v>2.4273654699800494E-2</v>
      </c>
      <c r="F1875" s="2">
        <f>'Moving Avg'!D1875</f>
        <v>0.60399999999999998</v>
      </c>
      <c r="G1875" s="2">
        <f>'Moving Avg'!F1875</f>
        <v>0.66300000000000003</v>
      </c>
      <c r="H1875" s="2">
        <f>'Moving Avg'!G1875</f>
        <v>0.72199999999999986</v>
      </c>
      <c r="I1875" s="2">
        <f>'Moving Avg'!H1875</f>
        <v>0.82409999999999917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  <c r="M1875" s="7">
        <f t="shared" si="290"/>
        <v>50</v>
      </c>
      <c r="N1875" s="7">
        <f t="shared" si="291"/>
        <v>0</v>
      </c>
      <c r="O1875" s="7">
        <f t="shared" si="292"/>
        <v>0</v>
      </c>
      <c r="P1875" s="7">
        <f t="shared" si="293"/>
        <v>33</v>
      </c>
      <c r="Q1875" s="8">
        <f t="shared" si="294"/>
        <v>22.45</v>
      </c>
      <c r="R1875" s="8">
        <f t="shared" si="295"/>
        <v>18.25</v>
      </c>
      <c r="S1875" s="8">
        <f t="shared" si="296"/>
        <v>22.35</v>
      </c>
      <c r="T1875" s="8">
        <f t="shared" si="297"/>
        <v>20.75</v>
      </c>
      <c r="U1875" s="7">
        <f t="shared" si="298"/>
        <v>21.016666666666669</v>
      </c>
      <c r="V1875" s="7">
        <f t="shared" si="299"/>
        <v>20.950000000000003</v>
      </c>
    </row>
    <row r="1876" spans="1:22" ht="13.5" x14ac:dyDescent="0.25">
      <c r="A1876" s="3">
        <f>RSI!A1876</f>
        <v>45034</v>
      </c>
      <c r="B1876" s="2">
        <f>RSI!B1876</f>
        <v>0.56000000000000005</v>
      </c>
      <c r="C1876" s="2">
        <f>RSI!I1876</f>
        <v>15.810759311674047</v>
      </c>
      <c r="D1876" s="2">
        <f>MACD!E1876</f>
        <v>3.6743287341685638E-2</v>
      </c>
      <c r="E1876" s="2">
        <f>MACD!F1876</f>
        <v>2.6767581228177524E-2</v>
      </c>
      <c r="F1876" s="2">
        <f>'Moving Avg'!D1876</f>
        <v>0.58799999999999997</v>
      </c>
      <c r="G1876" s="2">
        <f>'Moving Avg'!F1876</f>
        <v>0.65600000000000003</v>
      </c>
      <c r="H1876" s="2">
        <f>'Moving Avg'!G1876</f>
        <v>0.71779999999999999</v>
      </c>
      <c r="I1876" s="2">
        <f>'Moving Avg'!H1876</f>
        <v>0.82189999999999896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  <c r="M1876" s="7">
        <f t="shared" si="290"/>
        <v>50</v>
      </c>
      <c r="N1876" s="7">
        <f t="shared" si="291"/>
        <v>0</v>
      </c>
      <c r="O1876" s="7">
        <f t="shared" si="292"/>
        <v>0</v>
      </c>
      <c r="P1876" s="7">
        <f t="shared" si="293"/>
        <v>33</v>
      </c>
      <c r="Q1876" s="8">
        <f t="shared" si="294"/>
        <v>22.45</v>
      </c>
      <c r="R1876" s="8">
        <f t="shared" si="295"/>
        <v>18.25</v>
      </c>
      <c r="S1876" s="8">
        <f t="shared" si="296"/>
        <v>22.35</v>
      </c>
      <c r="T1876" s="8">
        <f t="shared" si="297"/>
        <v>20.75</v>
      </c>
      <c r="U1876" s="7">
        <f t="shared" si="298"/>
        <v>21.016666666666669</v>
      </c>
      <c r="V1876" s="7">
        <f t="shared" si="299"/>
        <v>20.950000000000003</v>
      </c>
    </row>
    <row r="1877" spans="1:22" ht="13.5" x14ac:dyDescent="0.25">
      <c r="A1877" s="3">
        <f>RSI!A1877</f>
        <v>45035</v>
      </c>
      <c r="B1877" s="2">
        <f>RSI!B1877</f>
        <v>0.56999999999999995</v>
      </c>
      <c r="C1877" s="2">
        <f>RSI!I1877</f>
        <v>21.049224910616701</v>
      </c>
      <c r="D1877" s="2">
        <f>MACD!E1877</f>
        <v>3.9229120095906955E-2</v>
      </c>
      <c r="E1877" s="2">
        <f>MACD!F1877</f>
        <v>2.925988900172341E-2</v>
      </c>
      <c r="F1877" s="2">
        <f>'Moving Avg'!D1877</f>
        <v>0.57799999999999996</v>
      </c>
      <c r="G1877" s="2">
        <f>'Moving Avg'!F1877</f>
        <v>0.64949999999999997</v>
      </c>
      <c r="H1877" s="2">
        <f>'Moving Avg'!G1877</f>
        <v>0.71379999999999999</v>
      </c>
      <c r="I1877" s="2">
        <f>'Moving Avg'!H1877</f>
        <v>0.81994999999999874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  <c r="M1877" s="7">
        <f t="shared" si="290"/>
        <v>50</v>
      </c>
      <c r="N1877" s="7">
        <f t="shared" si="291"/>
        <v>0</v>
      </c>
      <c r="O1877" s="7">
        <f t="shared" si="292"/>
        <v>0</v>
      </c>
      <c r="P1877" s="7">
        <f t="shared" si="293"/>
        <v>66.5</v>
      </c>
      <c r="Q1877" s="8">
        <f t="shared" si="294"/>
        <v>27.475000000000001</v>
      </c>
      <c r="R1877" s="8">
        <f t="shared" si="295"/>
        <v>26.625</v>
      </c>
      <c r="S1877" s="8">
        <f t="shared" si="296"/>
        <v>37.424999999999997</v>
      </c>
      <c r="T1877" s="8">
        <f t="shared" si="297"/>
        <v>29.125</v>
      </c>
      <c r="U1877" s="7">
        <f t="shared" si="298"/>
        <v>30.508333333333336</v>
      </c>
      <c r="V1877" s="7">
        <f t="shared" si="299"/>
        <v>30.162500000000001</v>
      </c>
    </row>
    <row r="1878" spans="1:22" ht="13.5" x14ac:dyDescent="0.25">
      <c r="A1878" s="3">
        <f>RSI!A1878</f>
        <v>45036</v>
      </c>
      <c r="B1878" s="2">
        <f>RSI!B1878</f>
        <v>0.56999999999999995</v>
      </c>
      <c r="C1878" s="2">
        <f>RSI!I1878</f>
        <v>21.049224910616701</v>
      </c>
      <c r="D1878" s="2">
        <f>MACD!E1878</f>
        <v>4.186925550054299E-2</v>
      </c>
      <c r="E1878" s="2">
        <f>MACD!F1878</f>
        <v>3.1781762301487326E-2</v>
      </c>
      <c r="F1878" s="2">
        <f>'Moving Avg'!D1878</f>
        <v>0.57199999999999995</v>
      </c>
      <c r="G1878" s="2">
        <f>'Moving Avg'!F1878</f>
        <v>0.64300000000000002</v>
      </c>
      <c r="H1878" s="2">
        <f>'Moving Avg'!G1878</f>
        <v>0.70979999999999999</v>
      </c>
      <c r="I1878" s="2">
        <f>'Moving Avg'!H1878</f>
        <v>0.81799999999999873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  <c r="M1878" s="7">
        <f t="shared" si="290"/>
        <v>50</v>
      </c>
      <c r="N1878" s="7">
        <f t="shared" si="291"/>
        <v>0</v>
      </c>
      <c r="O1878" s="7">
        <f t="shared" si="292"/>
        <v>0</v>
      </c>
      <c r="P1878" s="7">
        <f t="shared" si="293"/>
        <v>66.5</v>
      </c>
      <c r="Q1878" s="8">
        <f t="shared" si="294"/>
        <v>27.475000000000001</v>
      </c>
      <c r="R1878" s="8">
        <f t="shared" si="295"/>
        <v>26.625</v>
      </c>
      <c r="S1878" s="8">
        <f t="shared" si="296"/>
        <v>37.424999999999997</v>
      </c>
      <c r="T1878" s="8">
        <f t="shared" si="297"/>
        <v>29.125</v>
      </c>
      <c r="U1878" s="7">
        <f t="shared" si="298"/>
        <v>30.508333333333336</v>
      </c>
      <c r="V1878" s="7">
        <f t="shared" si="299"/>
        <v>30.162500000000001</v>
      </c>
    </row>
    <row r="1879" spans="1:22" ht="13.5" x14ac:dyDescent="0.25">
      <c r="A1879" s="3">
        <f>RSI!A1879</f>
        <v>45040</v>
      </c>
      <c r="B1879" s="2">
        <f>RSI!B1879</f>
        <v>0.56999999999999995</v>
      </c>
      <c r="C1879" s="2">
        <f>RSI!I1879</f>
        <v>21.049224910616701</v>
      </c>
      <c r="D1879" s="2">
        <f>MACD!E1879</f>
        <v>3.9984811666562314E-2</v>
      </c>
      <c r="E1879" s="2">
        <f>MACD!F1879</f>
        <v>3.3422372174502328E-2</v>
      </c>
      <c r="F1879" s="2">
        <f>'Moving Avg'!D1879</f>
        <v>0.56999999999999995</v>
      </c>
      <c r="G1879" s="2">
        <f>'Moving Avg'!F1879</f>
        <v>0.63650000000000007</v>
      </c>
      <c r="H1879" s="2">
        <f>'Moving Avg'!G1879</f>
        <v>0.70580000000000009</v>
      </c>
      <c r="I1879" s="2">
        <f>'Moving Avg'!H1879</f>
        <v>0.81584999999999852</v>
      </c>
      <c r="J1879" s="5" t="str">
        <f>OBV!F1879</f>
        <v>BULLISH</v>
      </c>
      <c r="K1879" s="5" t="str">
        <f>OBV!G1879</f>
        <v>NEUTRAL</v>
      </c>
      <c r="L1879" s="5" t="str">
        <f>OBV!H1879</f>
        <v>BULLISH DIVERGENCE</v>
      </c>
      <c r="M1879" s="7">
        <f t="shared" si="290"/>
        <v>50</v>
      </c>
      <c r="N1879" s="7">
        <f t="shared" si="291"/>
        <v>0</v>
      </c>
      <c r="O1879" s="7">
        <f t="shared" si="292"/>
        <v>0</v>
      </c>
      <c r="P1879" s="7">
        <f t="shared" si="293"/>
        <v>66.5</v>
      </c>
      <c r="Q1879" s="8">
        <f t="shared" si="294"/>
        <v>27.475000000000001</v>
      </c>
      <c r="R1879" s="8">
        <f t="shared" si="295"/>
        <v>26.625</v>
      </c>
      <c r="S1879" s="8">
        <f t="shared" si="296"/>
        <v>37.424999999999997</v>
      </c>
      <c r="T1879" s="8">
        <f t="shared" si="297"/>
        <v>29.125</v>
      </c>
      <c r="U1879" s="7">
        <f t="shared" si="298"/>
        <v>30.508333333333336</v>
      </c>
      <c r="V1879" s="7">
        <f t="shared" si="299"/>
        <v>30.162500000000001</v>
      </c>
    </row>
    <row r="1880" spans="1:22" ht="13.5" x14ac:dyDescent="0.25">
      <c r="A1880" s="3">
        <f>RSI!A1880</f>
        <v>45041</v>
      </c>
      <c r="B1880" s="2">
        <f>RSI!B1880</f>
        <v>0.55000000000000004</v>
      </c>
      <c r="C1880" s="2">
        <f>RSI!I1880</f>
        <v>18.217673429405309</v>
      </c>
      <c r="D1880" s="2">
        <f>MACD!E1880</f>
        <v>3.725500739017773E-2</v>
      </c>
      <c r="E1880" s="2">
        <f>MACD!F1880</f>
        <v>3.418889921763741E-2</v>
      </c>
      <c r="F1880" s="2">
        <f>'Moving Avg'!D1880</f>
        <v>0.56399999999999983</v>
      </c>
      <c r="G1880" s="2">
        <f>'Moving Avg'!F1880</f>
        <v>0.62900000000000011</v>
      </c>
      <c r="H1880" s="2">
        <f>'Moving Avg'!G1880</f>
        <v>0.70140000000000002</v>
      </c>
      <c r="I1880" s="2">
        <f>'Moving Avg'!H1880</f>
        <v>0.81379999999999841</v>
      </c>
      <c r="J1880" s="5" t="str">
        <f>OBV!F1880</f>
        <v>BULLISH</v>
      </c>
      <c r="K1880" s="5" t="str">
        <f>OBV!G1880</f>
        <v>NEUTRAL</v>
      </c>
      <c r="L1880" s="5" t="str">
        <f>OBV!H1880</f>
        <v>BULLISH DIVERGENCE</v>
      </c>
      <c r="M1880" s="7">
        <f t="shared" si="290"/>
        <v>50</v>
      </c>
      <c r="N1880" s="7">
        <f t="shared" si="291"/>
        <v>0</v>
      </c>
      <c r="O1880" s="7">
        <f t="shared" si="292"/>
        <v>0</v>
      </c>
      <c r="P1880" s="7">
        <f t="shared" si="293"/>
        <v>66.5</v>
      </c>
      <c r="Q1880" s="8">
        <f t="shared" si="294"/>
        <v>27.475000000000001</v>
      </c>
      <c r="R1880" s="8">
        <f t="shared" si="295"/>
        <v>26.625</v>
      </c>
      <c r="S1880" s="8">
        <f t="shared" si="296"/>
        <v>37.424999999999997</v>
      </c>
      <c r="T1880" s="8">
        <f t="shared" si="297"/>
        <v>29.125</v>
      </c>
      <c r="U1880" s="7">
        <f t="shared" si="298"/>
        <v>30.508333333333336</v>
      </c>
      <c r="V1880" s="7">
        <f t="shared" si="299"/>
        <v>30.162500000000001</v>
      </c>
    </row>
    <row r="1881" spans="1:22" ht="13.5" x14ac:dyDescent="0.25">
      <c r="A1881" s="3">
        <f>RSI!A1881</f>
        <v>45042</v>
      </c>
      <c r="B1881" s="2">
        <f>RSI!B1881</f>
        <v>0.53</v>
      </c>
      <c r="C1881" s="2">
        <f>RSI!I1881</f>
        <v>15.912463612387839</v>
      </c>
      <c r="D1881" s="2">
        <f>MACD!E1881</f>
        <v>4.0047838713350381E-2</v>
      </c>
      <c r="E1881" s="2">
        <f>MACD!F1881</f>
        <v>3.5360687116780004E-2</v>
      </c>
      <c r="F1881" s="2">
        <f>'Moving Avg'!D1881</f>
        <v>0.55800000000000005</v>
      </c>
      <c r="G1881" s="2">
        <f>'Moving Avg'!F1881</f>
        <v>0.62050000000000005</v>
      </c>
      <c r="H1881" s="2">
        <f>'Moving Avg'!G1881</f>
        <v>0.6966</v>
      </c>
      <c r="I1881" s="2">
        <f>'Moving Avg'!H1881</f>
        <v>0.81174999999999842</v>
      </c>
      <c r="J1881" s="5" t="str">
        <f>OBV!F1881</f>
        <v>BULLISH</v>
      </c>
      <c r="K1881" s="5" t="str">
        <f>OBV!G1881</f>
        <v>NEUTRAL</v>
      </c>
      <c r="L1881" s="5" t="str">
        <f>OBV!H1881</f>
        <v>BULLISH DIVERGENCE</v>
      </c>
      <c r="M1881" s="7">
        <f t="shared" si="290"/>
        <v>50</v>
      </c>
      <c r="N1881" s="7">
        <f t="shared" si="291"/>
        <v>0</v>
      </c>
      <c r="O1881" s="7">
        <f t="shared" si="292"/>
        <v>0</v>
      </c>
      <c r="P1881" s="7">
        <f t="shared" si="293"/>
        <v>66.5</v>
      </c>
      <c r="Q1881" s="8">
        <f t="shared" si="294"/>
        <v>27.475000000000001</v>
      </c>
      <c r="R1881" s="8">
        <f t="shared" si="295"/>
        <v>26.625</v>
      </c>
      <c r="S1881" s="8">
        <f t="shared" si="296"/>
        <v>37.424999999999997</v>
      </c>
      <c r="T1881" s="8">
        <f t="shared" si="297"/>
        <v>29.125</v>
      </c>
      <c r="U1881" s="7">
        <f t="shared" si="298"/>
        <v>30.508333333333336</v>
      </c>
      <c r="V1881" s="7">
        <f t="shared" si="299"/>
        <v>30.162500000000001</v>
      </c>
    </row>
    <row r="1882" spans="1:22" ht="13.5" x14ac:dyDescent="0.25">
      <c r="A1882" s="3">
        <f>RSI!A1882</f>
        <v>45043</v>
      </c>
      <c r="B1882" s="2">
        <f>RSI!B1882</f>
        <v>0.51</v>
      </c>
      <c r="C1882" s="2">
        <f>RSI!I1882</f>
        <v>14.004114280037811</v>
      </c>
      <c r="D1882" s="2">
        <f>MACD!E1882</f>
        <v>4.1437688454145305E-2</v>
      </c>
      <c r="E1882" s="2">
        <f>MACD!F1882</f>
        <v>3.6576087384253067E-2</v>
      </c>
      <c r="F1882" s="2">
        <f>'Moving Avg'!D1882</f>
        <v>0.54599999999999993</v>
      </c>
      <c r="G1882" s="2">
        <f>'Moving Avg'!F1882</f>
        <v>0.61099999999999999</v>
      </c>
      <c r="H1882" s="2">
        <f>'Moving Avg'!G1882</f>
        <v>0.6913999999999999</v>
      </c>
      <c r="I1882" s="2">
        <f>'Moving Avg'!H1882</f>
        <v>0.80959999999999821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  <c r="M1882" s="7">
        <f t="shared" si="290"/>
        <v>50</v>
      </c>
      <c r="N1882" s="7">
        <f t="shared" si="291"/>
        <v>0</v>
      </c>
      <c r="O1882" s="7">
        <f t="shared" si="292"/>
        <v>0</v>
      </c>
      <c r="P1882" s="7">
        <f t="shared" si="293"/>
        <v>33</v>
      </c>
      <c r="Q1882" s="8">
        <f t="shared" si="294"/>
        <v>22.45</v>
      </c>
      <c r="R1882" s="8">
        <f t="shared" si="295"/>
        <v>18.25</v>
      </c>
      <c r="S1882" s="8">
        <f t="shared" si="296"/>
        <v>22.35</v>
      </c>
      <c r="T1882" s="8">
        <f t="shared" si="297"/>
        <v>20.75</v>
      </c>
      <c r="U1882" s="7">
        <f t="shared" si="298"/>
        <v>21.016666666666669</v>
      </c>
      <c r="V1882" s="7">
        <f t="shared" si="299"/>
        <v>20.950000000000003</v>
      </c>
    </row>
    <row r="1883" spans="1:22" ht="13.5" x14ac:dyDescent="0.25">
      <c r="A1883" s="3">
        <f>RSI!A1883</f>
        <v>45044</v>
      </c>
      <c r="B1883" s="2">
        <f>RSI!B1883</f>
        <v>0.49</v>
      </c>
      <c r="C1883" s="2">
        <f>RSI!I1883</f>
        <v>12.402315651409552</v>
      </c>
      <c r="D1883" s="2">
        <f>MACD!E1883</f>
        <v>4.1712497357000111E-2</v>
      </c>
      <c r="E1883" s="2">
        <f>MACD!F1883</f>
        <v>3.7603369378802473E-2</v>
      </c>
      <c r="F1883" s="2">
        <f>'Moving Avg'!D1883</f>
        <v>0.53</v>
      </c>
      <c r="G1883" s="2">
        <f>'Moving Avg'!F1883</f>
        <v>0.60050000000000003</v>
      </c>
      <c r="H1883" s="2">
        <f>'Moving Avg'!G1883</f>
        <v>0.68519999999999992</v>
      </c>
      <c r="I1883" s="2">
        <f>'Moving Avg'!H1883</f>
        <v>0.80744999999999822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  <c r="M1883" s="7">
        <f t="shared" si="290"/>
        <v>50</v>
      </c>
      <c r="N1883" s="7">
        <f t="shared" si="291"/>
        <v>0</v>
      </c>
      <c r="O1883" s="7">
        <f t="shared" si="292"/>
        <v>0</v>
      </c>
      <c r="P1883" s="7">
        <f t="shared" si="293"/>
        <v>33</v>
      </c>
      <c r="Q1883" s="8">
        <f t="shared" si="294"/>
        <v>22.45</v>
      </c>
      <c r="R1883" s="8">
        <f t="shared" si="295"/>
        <v>18.25</v>
      </c>
      <c r="S1883" s="8">
        <f t="shared" si="296"/>
        <v>22.35</v>
      </c>
      <c r="T1883" s="8">
        <f t="shared" si="297"/>
        <v>20.75</v>
      </c>
      <c r="U1883" s="7">
        <f t="shared" si="298"/>
        <v>21.016666666666669</v>
      </c>
      <c r="V1883" s="7">
        <f t="shared" si="299"/>
        <v>20.950000000000003</v>
      </c>
    </row>
    <row r="1884" spans="1:22" ht="13.5" x14ac:dyDescent="0.25">
      <c r="A1884" s="3">
        <f>RSI!A1884</f>
        <v>45048</v>
      </c>
      <c r="B1884" s="2">
        <f>RSI!B1884</f>
        <v>0.47</v>
      </c>
      <c r="C1884" s="2">
        <f>RSI!I1884</f>
        <v>11.042153363226518</v>
      </c>
      <c r="D1884" s="2">
        <f>MACD!E1884</f>
        <v>4.111056704035343E-2</v>
      </c>
      <c r="E1884" s="2">
        <f>MACD!F1884</f>
        <v>3.8304808911112667E-2</v>
      </c>
      <c r="F1884" s="2">
        <f>'Moving Avg'!D1884</f>
        <v>0.51</v>
      </c>
      <c r="G1884" s="2">
        <f>'Moving Avg'!F1884</f>
        <v>0.58900000000000008</v>
      </c>
      <c r="H1884" s="2">
        <f>'Moving Avg'!G1884</f>
        <v>0.67859999999999998</v>
      </c>
      <c r="I1884" s="2">
        <f>'Moving Avg'!H1884</f>
        <v>0.80519999999999814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  <c r="M1884" s="7">
        <f t="shared" si="290"/>
        <v>50</v>
      </c>
      <c r="N1884" s="7">
        <f t="shared" si="291"/>
        <v>0</v>
      </c>
      <c r="O1884" s="7">
        <f t="shared" si="292"/>
        <v>0</v>
      </c>
      <c r="P1884" s="7">
        <f t="shared" si="293"/>
        <v>33</v>
      </c>
      <c r="Q1884" s="8">
        <f t="shared" si="294"/>
        <v>22.45</v>
      </c>
      <c r="R1884" s="8">
        <f t="shared" si="295"/>
        <v>18.25</v>
      </c>
      <c r="S1884" s="8">
        <f t="shared" si="296"/>
        <v>22.35</v>
      </c>
      <c r="T1884" s="8">
        <f t="shared" si="297"/>
        <v>20.75</v>
      </c>
      <c r="U1884" s="7">
        <f t="shared" si="298"/>
        <v>21.016666666666669</v>
      </c>
      <c r="V1884" s="7">
        <f t="shared" si="299"/>
        <v>20.950000000000003</v>
      </c>
    </row>
    <row r="1885" spans="1:22" ht="13.5" x14ac:dyDescent="0.25">
      <c r="A1885" s="3">
        <f>RSI!A1885</f>
        <v>45049</v>
      </c>
      <c r="B1885" s="2">
        <f>RSI!B1885</f>
        <v>0.45</v>
      </c>
      <c r="C1885" s="2">
        <f>RSI!I1885</f>
        <v>9.8757645163310457</v>
      </c>
      <c r="D1885" s="2">
        <f>MACD!E1885</f>
        <v>4.2905515458475429E-2</v>
      </c>
      <c r="E1885" s="2">
        <f>MACD!F1885</f>
        <v>3.9224950220585225E-2</v>
      </c>
      <c r="F1885" s="2">
        <f>'Moving Avg'!D1885</f>
        <v>0.49000000000000005</v>
      </c>
      <c r="G1885" s="2">
        <f>'Moving Avg'!F1885</f>
        <v>0.57800000000000007</v>
      </c>
      <c r="H1885" s="2">
        <f>'Moving Avg'!G1885</f>
        <v>0.67220000000000013</v>
      </c>
      <c r="I1885" s="2">
        <f>'Moving Avg'!H1885</f>
        <v>0.80284999999999807</v>
      </c>
      <c r="J1885" s="5" t="str">
        <f>OBV!F1885</f>
        <v>BEARISH</v>
      </c>
      <c r="K1885" s="5" t="str">
        <f>OBV!G1885</f>
        <v>STRONG</v>
      </c>
      <c r="L1885" s="5" t="str">
        <f>OBV!H1885</f>
        <v>CONFIRMED BEARISH</v>
      </c>
      <c r="M1885" s="7">
        <f t="shared" si="290"/>
        <v>50</v>
      </c>
      <c r="N1885" s="7">
        <f t="shared" si="291"/>
        <v>0</v>
      </c>
      <c r="O1885" s="7">
        <f t="shared" si="292"/>
        <v>0</v>
      </c>
      <c r="P1885" s="7">
        <f t="shared" si="293"/>
        <v>33</v>
      </c>
      <c r="Q1885" s="8">
        <f t="shared" si="294"/>
        <v>22.45</v>
      </c>
      <c r="R1885" s="8">
        <f t="shared" si="295"/>
        <v>18.25</v>
      </c>
      <c r="S1885" s="8">
        <f t="shared" si="296"/>
        <v>22.35</v>
      </c>
      <c r="T1885" s="8">
        <f t="shared" si="297"/>
        <v>20.75</v>
      </c>
      <c r="U1885" s="7">
        <f t="shared" si="298"/>
        <v>21.016666666666669</v>
      </c>
      <c r="V1885" s="7">
        <f t="shared" si="299"/>
        <v>20.950000000000003</v>
      </c>
    </row>
    <row r="1886" spans="1:22" ht="13.5" x14ac:dyDescent="0.25">
      <c r="A1886" s="3">
        <f>RSI!A1886</f>
        <v>45050</v>
      </c>
      <c r="B1886" s="2">
        <f>RSI!B1886</f>
        <v>0.45</v>
      </c>
      <c r="C1886" s="2">
        <f>RSI!I1886</f>
        <v>9.8757645163310457</v>
      </c>
      <c r="D1886" s="2">
        <f>MACD!E1886</f>
        <v>4.2227420738103927E-2</v>
      </c>
      <c r="E1886" s="2">
        <f>MACD!F1886</f>
        <v>3.9825444324088966E-2</v>
      </c>
      <c r="F1886" s="2">
        <f>'Moving Avg'!D1886</f>
        <v>0.47400000000000003</v>
      </c>
      <c r="G1886" s="2">
        <f>'Moving Avg'!F1886</f>
        <v>0.56699999999999995</v>
      </c>
      <c r="H1886" s="2">
        <f>'Moving Avg'!G1886</f>
        <v>0.66580000000000017</v>
      </c>
      <c r="I1886" s="2">
        <f>'Moving Avg'!H1886</f>
        <v>0.80049999999999799</v>
      </c>
      <c r="J1886" s="5" t="str">
        <f>OBV!F1886</f>
        <v>BEARISH</v>
      </c>
      <c r="K1886" s="5" t="str">
        <f>OBV!G1886</f>
        <v>STRONG</v>
      </c>
      <c r="L1886" s="5" t="str">
        <f>OBV!H1886</f>
        <v>CONFIRMED BEARISH</v>
      </c>
      <c r="M1886" s="7">
        <f t="shared" si="290"/>
        <v>50</v>
      </c>
      <c r="N1886" s="7">
        <f t="shared" si="291"/>
        <v>0</v>
      </c>
      <c r="O1886" s="7">
        <f t="shared" si="292"/>
        <v>0</v>
      </c>
      <c r="P1886" s="7">
        <f t="shared" si="293"/>
        <v>33</v>
      </c>
      <c r="Q1886" s="8">
        <f t="shared" si="294"/>
        <v>22.45</v>
      </c>
      <c r="R1886" s="8">
        <f t="shared" si="295"/>
        <v>18.25</v>
      </c>
      <c r="S1886" s="8">
        <f t="shared" si="296"/>
        <v>22.35</v>
      </c>
      <c r="T1886" s="8">
        <f t="shared" si="297"/>
        <v>20.75</v>
      </c>
      <c r="U1886" s="7">
        <f t="shared" si="298"/>
        <v>21.016666666666669</v>
      </c>
      <c r="V1886" s="7">
        <f t="shared" si="299"/>
        <v>20.950000000000003</v>
      </c>
    </row>
    <row r="1887" spans="1:22" ht="13.5" x14ac:dyDescent="0.25">
      <c r="A1887" s="3">
        <f>RSI!A1887</f>
        <v>45051</v>
      </c>
      <c r="B1887" s="2">
        <f>RSI!B1887</f>
        <v>0.45</v>
      </c>
      <c r="C1887" s="2">
        <f>RSI!I1887</f>
        <v>9.8757645163310457</v>
      </c>
      <c r="D1887" s="2">
        <f>MACD!E1887</f>
        <v>4.4006948569857318E-2</v>
      </c>
      <c r="E1887" s="2">
        <f>MACD!F1887</f>
        <v>4.0661745173242642E-2</v>
      </c>
      <c r="F1887" s="2">
        <f>'Moving Avg'!D1887</f>
        <v>0.46200000000000002</v>
      </c>
      <c r="G1887" s="2">
        <f>'Moving Avg'!F1887</f>
        <v>0.55599999999999994</v>
      </c>
      <c r="H1887" s="2">
        <f>'Moving Avg'!G1887</f>
        <v>0.6594000000000001</v>
      </c>
      <c r="I1887" s="2">
        <f>'Moving Avg'!H1887</f>
        <v>0.79804999999999793</v>
      </c>
      <c r="J1887" s="5" t="str">
        <f>OBV!F1887</f>
        <v>BEARISH</v>
      </c>
      <c r="K1887" s="5" t="str">
        <f>OBV!G1887</f>
        <v>STRONG</v>
      </c>
      <c r="L1887" s="5" t="str">
        <f>OBV!H1887</f>
        <v>CONFIRMED BEARISH</v>
      </c>
      <c r="M1887" s="7">
        <f t="shared" si="290"/>
        <v>50</v>
      </c>
      <c r="N1887" s="7">
        <f t="shared" si="291"/>
        <v>0</v>
      </c>
      <c r="O1887" s="7">
        <f t="shared" si="292"/>
        <v>0</v>
      </c>
      <c r="P1887" s="7">
        <f t="shared" si="293"/>
        <v>33</v>
      </c>
      <c r="Q1887" s="8">
        <f t="shared" si="294"/>
        <v>22.45</v>
      </c>
      <c r="R1887" s="8">
        <f t="shared" si="295"/>
        <v>18.25</v>
      </c>
      <c r="S1887" s="8">
        <f t="shared" si="296"/>
        <v>22.35</v>
      </c>
      <c r="T1887" s="8">
        <f t="shared" si="297"/>
        <v>20.75</v>
      </c>
      <c r="U1887" s="7">
        <f t="shared" si="298"/>
        <v>21.016666666666669</v>
      </c>
      <c r="V1887" s="7">
        <f t="shared" si="299"/>
        <v>20.950000000000003</v>
      </c>
    </row>
    <row r="1888" spans="1:22" ht="13.5" x14ac:dyDescent="0.25">
      <c r="A1888" s="3">
        <f>RSI!A1888</f>
        <v>45054</v>
      </c>
      <c r="B1888" s="2">
        <f>RSI!B1888</f>
        <v>0.45</v>
      </c>
      <c r="C1888" s="2">
        <f>RSI!I1888</f>
        <v>9.8757645163310457</v>
      </c>
      <c r="D1888" s="2">
        <f>MACD!E1888</f>
        <v>4.6267183212172935E-2</v>
      </c>
      <c r="E1888" s="2">
        <f>MACD!F1888</f>
        <v>4.1782832781028706E-2</v>
      </c>
      <c r="F1888" s="2">
        <f>'Moving Avg'!D1888</f>
        <v>0.45400000000000001</v>
      </c>
      <c r="G1888" s="2">
        <f>'Moving Avg'!F1888</f>
        <v>0.54499999999999993</v>
      </c>
      <c r="H1888" s="2">
        <f>'Moving Avg'!G1888</f>
        <v>0.65300000000000014</v>
      </c>
      <c r="I1888" s="2">
        <f>'Moving Avg'!H1888</f>
        <v>0.79569999999999763</v>
      </c>
      <c r="J1888" s="5" t="str">
        <f>OBV!F1888</f>
        <v>BEARISH</v>
      </c>
      <c r="K1888" s="5" t="str">
        <f>OBV!G1888</f>
        <v>STRONG</v>
      </c>
      <c r="L1888" s="5" t="str">
        <f>OBV!H1888</f>
        <v>CONFIRMED BEARISH</v>
      </c>
      <c r="M1888" s="7">
        <f t="shared" si="290"/>
        <v>50</v>
      </c>
      <c r="N1888" s="7">
        <f t="shared" si="291"/>
        <v>0</v>
      </c>
      <c r="O1888" s="7">
        <f t="shared" si="292"/>
        <v>0</v>
      </c>
      <c r="P1888" s="7">
        <f t="shared" si="293"/>
        <v>33</v>
      </c>
      <c r="Q1888" s="8">
        <f t="shared" si="294"/>
        <v>22.45</v>
      </c>
      <c r="R1888" s="8">
        <f t="shared" si="295"/>
        <v>18.25</v>
      </c>
      <c r="S1888" s="8">
        <f t="shared" si="296"/>
        <v>22.35</v>
      </c>
      <c r="T1888" s="8">
        <f t="shared" si="297"/>
        <v>20.75</v>
      </c>
      <c r="U1888" s="7">
        <f t="shared" si="298"/>
        <v>21.016666666666669</v>
      </c>
      <c r="V1888" s="7">
        <f t="shared" si="299"/>
        <v>20.950000000000003</v>
      </c>
    </row>
    <row r="1889" spans="1:22" ht="13.5" x14ac:dyDescent="0.25">
      <c r="A1889" s="3">
        <f>RSI!A1889</f>
        <v>45055</v>
      </c>
      <c r="B1889" s="2">
        <f>RSI!B1889</f>
        <v>0.45</v>
      </c>
      <c r="C1889" s="2">
        <f>RSI!I1889</f>
        <v>9.8757645163310457</v>
      </c>
      <c r="D1889" s="2">
        <f>MACD!E1889</f>
        <v>4.8878282339774315E-2</v>
      </c>
      <c r="E1889" s="2">
        <f>MACD!F1889</f>
        <v>4.3201922692777832E-2</v>
      </c>
      <c r="F1889" s="2">
        <f>'Moving Avg'!D1889</f>
        <v>0.45</v>
      </c>
      <c r="G1889" s="2">
        <f>'Moving Avg'!F1889</f>
        <v>0.53549999999999986</v>
      </c>
      <c r="H1889" s="2">
        <f>'Moving Avg'!G1889</f>
        <v>0.64659999999999995</v>
      </c>
      <c r="I1889" s="2">
        <f>'Moving Avg'!H1889</f>
        <v>0.79334999999999767</v>
      </c>
      <c r="J1889" s="5" t="str">
        <f>OBV!F1889</f>
        <v>BEARISH</v>
      </c>
      <c r="K1889" s="5" t="str">
        <f>OBV!G1889</f>
        <v>STRONG</v>
      </c>
      <c r="L1889" s="5" t="str">
        <f>OBV!H1889</f>
        <v>CONFIRMED BEARISH</v>
      </c>
      <c r="M1889" s="7">
        <f t="shared" si="290"/>
        <v>50</v>
      </c>
      <c r="N1889" s="7">
        <f t="shared" si="291"/>
        <v>0</v>
      </c>
      <c r="O1889" s="7">
        <f t="shared" si="292"/>
        <v>0</v>
      </c>
      <c r="P1889" s="7">
        <f t="shared" si="293"/>
        <v>33</v>
      </c>
      <c r="Q1889" s="8">
        <f t="shared" si="294"/>
        <v>22.45</v>
      </c>
      <c r="R1889" s="8">
        <f t="shared" si="295"/>
        <v>18.25</v>
      </c>
      <c r="S1889" s="8">
        <f t="shared" si="296"/>
        <v>22.35</v>
      </c>
      <c r="T1889" s="8">
        <f t="shared" si="297"/>
        <v>20.75</v>
      </c>
      <c r="U1889" s="7">
        <f t="shared" si="298"/>
        <v>21.016666666666669</v>
      </c>
      <c r="V1889" s="7">
        <f t="shared" si="299"/>
        <v>20.950000000000003</v>
      </c>
    </row>
    <row r="1890" spans="1:22" ht="13.5" x14ac:dyDescent="0.25">
      <c r="A1890" s="3">
        <f>RSI!A1890</f>
        <v>45056</v>
      </c>
      <c r="B1890" s="2">
        <f>RSI!B1890</f>
        <v>0.45</v>
      </c>
      <c r="C1890" s="2">
        <f>RSI!I1890</f>
        <v>9.8757645163310457</v>
      </c>
      <c r="D1890" s="2">
        <f>MACD!E1890</f>
        <v>4.86575961025415E-2</v>
      </c>
      <c r="E1890" s="2">
        <f>MACD!F1890</f>
        <v>4.429305737473057E-2</v>
      </c>
      <c r="F1890" s="2">
        <f>'Moving Avg'!D1890</f>
        <v>0.45</v>
      </c>
      <c r="G1890" s="2">
        <f>'Moving Avg'!F1890</f>
        <v>0.52699999999999991</v>
      </c>
      <c r="H1890" s="2">
        <f>'Moving Avg'!G1890</f>
        <v>0.64080000000000004</v>
      </c>
      <c r="I1890" s="2">
        <f>'Moving Avg'!H1890</f>
        <v>0.79089999999999749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50</v>
      </c>
      <c r="N1890" s="7">
        <f t="shared" si="291"/>
        <v>0</v>
      </c>
      <c r="O1890" s="7">
        <f t="shared" si="292"/>
        <v>0</v>
      </c>
      <c r="P1890" s="7">
        <f t="shared" si="293"/>
        <v>33</v>
      </c>
      <c r="Q1890" s="8">
        <f t="shared" si="294"/>
        <v>22.45</v>
      </c>
      <c r="R1890" s="8">
        <f t="shared" si="295"/>
        <v>18.25</v>
      </c>
      <c r="S1890" s="8">
        <f t="shared" si="296"/>
        <v>22.35</v>
      </c>
      <c r="T1890" s="8">
        <f t="shared" si="297"/>
        <v>20.75</v>
      </c>
      <c r="U1890" s="7">
        <f t="shared" si="298"/>
        <v>21.016666666666669</v>
      </c>
      <c r="V1890" s="7">
        <f t="shared" si="299"/>
        <v>20.950000000000003</v>
      </c>
    </row>
    <row r="1891" spans="1:22" ht="13.5" x14ac:dyDescent="0.25">
      <c r="A1891" s="3">
        <f>RSI!A1891</f>
        <v>45057</v>
      </c>
      <c r="B1891" s="2">
        <f>RSI!B1891</f>
        <v>0.45</v>
      </c>
      <c r="C1891" s="2">
        <f>RSI!I1891</f>
        <v>9.8757645163310457</v>
      </c>
      <c r="D1891" s="2">
        <f>MACD!E1891</f>
        <v>4.5992869322914132E-2</v>
      </c>
      <c r="E1891" s="2">
        <f>MACD!F1891</f>
        <v>4.4633019764367288E-2</v>
      </c>
      <c r="F1891" s="2">
        <f>'Moving Avg'!D1891</f>
        <v>0.45</v>
      </c>
      <c r="G1891" s="2">
        <f>'Moving Avg'!F1891</f>
        <v>0.51749999999999985</v>
      </c>
      <c r="H1891" s="2">
        <f>'Moving Avg'!G1891</f>
        <v>0.6349999999999999</v>
      </c>
      <c r="I1891" s="2">
        <f>'Moving Avg'!H1891</f>
        <v>0.78844999999999743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50</v>
      </c>
      <c r="N1891" s="7">
        <f t="shared" si="291"/>
        <v>0</v>
      </c>
      <c r="O1891" s="7">
        <f t="shared" si="292"/>
        <v>0</v>
      </c>
      <c r="P1891" s="7">
        <f t="shared" si="293"/>
        <v>33</v>
      </c>
      <c r="Q1891" s="8">
        <f t="shared" si="294"/>
        <v>22.45</v>
      </c>
      <c r="R1891" s="8">
        <f t="shared" si="295"/>
        <v>18.25</v>
      </c>
      <c r="S1891" s="8">
        <f t="shared" si="296"/>
        <v>22.35</v>
      </c>
      <c r="T1891" s="8">
        <f t="shared" si="297"/>
        <v>20.75</v>
      </c>
      <c r="U1891" s="7">
        <f t="shared" si="298"/>
        <v>21.016666666666669</v>
      </c>
      <c r="V1891" s="7">
        <f t="shared" si="299"/>
        <v>20.950000000000003</v>
      </c>
    </row>
    <row r="1892" spans="1:22" ht="13.5" x14ac:dyDescent="0.25">
      <c r="A1892" s="3">
        <f>RSI!A1892</f>
        <v>45058</v>
      </c>
      <c r="B1892" s="2">
        <f>RSI!B1892</f>
        <v>0.45</v>
      </c>
      <c r="C1892" s="2">
        <f>RSI!I1892</f>
        <v>9.8757645163310457</v>
      </c>
      <c r="D1892" s="2">
        <f>MACD!E1892</f>
        <v>4.1215742993315319E-2</v>
      </c>
      <c r="E1892" s="2">
        <f>MACD!F1892</f>
        <v>4.3949564410156891E-2</v>
      </c>
      <c r="F1892" s="2">
        <f>'Moving Avg'!D1892</f>
        <v>0.45</v>
      </c>
      <c r="G1892" s="2">
        <f>'Moving Avg'!F1892</f>
        <v>0.50899999999999979</v>
      </c>
      <c r="H1892" s="2">
        <f>'Moving Avg'!G1892</f>
        <v>0.62919999999999998</v>
      </c>
      <c r="I1892" s="2">
        <f>'Moving Avg'!H1892</f>
        <v>0.78604999999999736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  <c r="M1892" s="7">
        <f t="shared" si="290"/>
        <v>50</v>
      </c>
      <c r="N1892" s="7">
        <f t="shared" si="291"/>
        <v>45</v>
      </c>
      <c r="O1892" s="7">
        <f t="shared" si="292"/>
        <v>0</v>
      </c>
      <c r="P1892" s="7">
        <f t="shared" si="293"/>
        <v>33</v>
      </c>
      <c r="Q1892" s="8">
        <f t="shared" si="294"/>
        <v>38.200000000000003</v>
      </c>
      <c r="R1892" s="8">
        <f t="shared" si="295"/>
        <v>27.25</v>
      </c>
      <c r="S1892" s="8">
        <f t="shared" si="296"/>
        <v>29.1</v>
      </c>
      <c r="T1892" s="8">
        <f t="shared" si="297"/>
        <v>32</v>
      </c>
      <c r="U1892" s="7">
        <f t="shared" si="298"/>
        <v>31.516666666666669</v>
      </c>
      <c r="V1892" s="7">
        <f t="shared" si="299"/>
        <v>31.637500000000003</v>
      </c>
    </row>
    <row r="1893" spans="1:22" ht="13.5" x14ac:dyDescent="0.25">
      <c r="A1893" s="3">
        <f>RSI!A1893</f>
        <v>45061</v>
      </c>
      <c r="B1893" s="2">
        <f>RSI!B1893</f>
        <v>0.45</v>
      </c>
      <c r="C1893" s="2">
        <f>RSI!I1893</f>
        <v>9.8757645163310457</v>
      </c>
      <c r="D1893" s="2">
        <f>MACD!E1893</f>
        <v>3.4610122729460846E-2</v>
      </c>
      <c r="E1893" s="2">
        <f>MACD!F1893</f>
        <v>4.2081676074017686E-2</v>
      </c>
      <c r="F1893" s="2">
        <f>'Moving Avg'!D1893</f>
        <v>0.45</v>
      </c>
      <c r="G1893" s="2">
        <f>'Moving Avg'!F1893</f>
        <v>0.50149999999999983</v>
      </c>
      <c r="H1893" s="2">
        <f>'Moving Avg'!G1893</f>
        <v>0.62279999999999991</v>
      </c>
      <c r="I1893" s="2">
        <f>'Moving Avg'!H1893</f>
        <v>0.78369999999999718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  <c r="M1893" s="7">
        <f t="shared" si="290"/>
        <v>50</v>
      </c>
      <c r="N1893" s="7">
        <f t="shared" si="291"/>
        <v>45</v>
      </c>
      <c r="O1893" s="7">
        <f t="shared" si="292"/>
        <v>0</v>
      </c>
      <c r="P1893" s="7">
        <f t="shared" si="293"/>
        <v>33</v>
      </c>
      <c r="Q1893" s="8">
        <f t="shared" si="294"/>
        <v>38.200000000000003</v>
      </c>
      <c r="R1893" s="8">
        <f t="shared" si="295"/>
        <v>27.25</v>
      </c>
      <c r="S1893" s="8">
        <f t="shared" si="296"/>
        <v>29.1</v>
      </c>
      <c r="T1893" s="8">
        <f t="shared" si="297"/>
        <v>32</v>
      </c>
      <c r="U1893" s="7">
        <f t="shared" si="298"/>
        <v>31.516666666666669</v>
      </c>
      <c r="V1893" s="7">
        <f t="shared" si="299"/>
        <v>31.637500000000003</v>
      </c>
    </row>
    <row r="1894" spans="1:22" ht="13.5" x14ac:dyDescent="0.25">
      <c r="A1894" s="3">
        <f>RSI!A1894</f>
        <v>45062</v>
      </c>
      <c r="B1894" s="2">
        <f>RSI!B1894</f>
        <v>0.45</v>
      </c>
      <c r="C1894" s="2">
        <f>RSI!I1894</f>
        <v>9.8757645163310457</v>
      </c>
      <c r="D1894" s="2">
        <f>MACD!E1894</f>
        <v>2.6419279243768967E-2</v>
      </c>
      <c r="E1894" s="2">
        <f>MACD!F1894</f>
        <v>3.8949196707967947E-2</v>
      </c>
      <c r="F1894" s="2">
        <f>'Moving Avg'!D1894</f>
        <v>0.45</v>
      </c>
      <c r="G1894" s="2">
        <f>'Moving Avg'!F1894</f>
        <v>0.49499999999999983</v>
      </c>
      <c r="H1894" s="2">
        <f>'Moving Avg'!G1894</f>
        <v>0.61639999999999984</v>
      </c>
      <c r="I1894" s="2">
        <f>'Moving Avg'!H1894</f>
        <v>0.7813499999999971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  <c r="M1894" s="7">
        <f t="shared" si="290"/>
        <v>50</v>
      </c>
      <c r="N1894" s="7">
        <f t="shared" si="291"/>
        <v>45</v>
      </c>
      <c r="O1894" s="7">
        <f t="shared" si="292"/>
        <v>0</v>
      </c>
      <c r="P1894" s="7">
        <f t="shared" si="293"/>
        <v>33</v>
      </c>
      <c r="Q1894" s="8">
        <f t="shared" si="294"/>
        <v>38.200000000000003</v>
      </c>
      <c r="R1894" s="8">
        <f t="shared" si="295"/>
        <v>27.25</v>
      </c>
      <c r="S1894" s="8">
        <f t="shared" si="296"/>
        <v>29.1</v>
      </c>
      <c r="T1894" s="8">
        <f t="shared" si="297"/>
        <v>32</v>
      </c>
      <c r="U1894" s="7">
        <f t="shared" si="298"/>
        <v>31.516666666666669</v>
      </c>
      <c r="V1894" s="7">
        <f t="shared" si="299"/>
        <v>31.637500000000003</v>
      </c>
    </row>
    <row r="1895" spans="1:22" ht="13.5" x14ac:dyDescent="0.25">
      <c r="A1895" s="3">
        <f>RSI!A1895</f>
        <v>45063</v>
      </c>
      <c r="B1895" s="2">
        <f>RSI!B1895</f>
        <v>0.45</v>
      </c>
      <c r="C1895" s="2">
        <f>RSI!I1895</f>
        <v>9.8757645163310457</v>
      </c>
      <c r="D1895" s="2">
        <f>MACD!E1895</f>
        <v>1.6851874470149797E-2</v>
      </c>
      <c r="E1895" s="2">
        <f>MACD!F1895</f>
        <v>3.4529732260404317E-2</v>
      </c>
      <c r="F1895" s="2">
        <f>'Moving Avg'!D1895</f>
        <v>0.45</v>
      </c>
      <c r="G1895" s="2">
        <f>'Moving Avg'!F1895</f>
        <v>0.48849999999999988</v>
      </c>
      <c r="H1895" s="2">
        <f>'Moving Avg'!G1895</f>
        <v>0.60999999999999976</v>
      </c>
      <c r="I1895" s="2">
        <f>'Moving Avg'!H1895</f>
        <v>0.7791999999999969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  <c r="M1895" s="7">
        <f t="shared" si="290"/>
        <v>50</v>
      </c>
      <c r="N1895" s="7">
        <f t="shared" si="291"/>
        <v>45</v>
      </c>
      <c r="O1895" s="7">
        <f t="shared" si="292"/>
        <v>0</v>
      </c>
      <c r="P1895" s="7">
        <f t="shared" si="293"/>
        <v>33</v>
      </c>
      <c r="Q1895" s="8">
        <f t="shared" si="294"/>
        <v>38.200000000000003</v>
      </c>
      <c r="R1895" s="8">
        <f t="shared" si="295"/>
        <v>27.25</v>
      </c>
      <c r="S1895" s="8">
        <f t="shared" si="296"/>
        <v>29.1</v>
      </c>
      <c r="T1895" s="8">
        <f t="shared" si="297"/>
        <v>32</v>
      </c>
      <c r="U1895" s="7">
        <f t="shared" si="298"/>
        <v>31.516666666666669</v>
      </c>
      <c r="V1895" s="7">
        <f t="shared" si="299"/>
        <v>31.637500000000003</v>
      </c>
    </row>
    <row r="1896" spans="1:22" ht="13.5" x14ac:dyDescent="0.25">
      <c r="A1896" s="3">
        <f>RSI!A1896</f>
        <v>45064</v>
      </c>
      <c r="B1896" s="2">
        <f>RSI!B1896</f>
        <v>0.45</v>
      </c>
      <c r="C1896" s="2">
        <f>RSI!I1896</f>
        <v>9.8757645163310457</v>
      </c>
      <c r="D1896" s="2">
        <f>MACD!E1896</f>
        <v>9.1640003658025604E-3</v>
      </c>
      <c r="E1896" s="2">
        <f>MACD!F1896</f>
        <v>2.9456585881483966E-2</v>
      </c>
      <c r="F1896" s="2">
        <f>'Moving Avg'!D1896</f>
        <v>0.45</v>
      </c>
      <c r="G1896" s="2">
        <f>'Moving Avg'!F1896</f>
        <v>0.48299999999999993</v>
      </c>
      <c r="H1896" s="2">
        <f>'Moving Avg'!G1896</f>
        <v>0.60359999999999969</v>
      </c>
      <c r="I1896" s="2">
        <f>'Moving Avg'!H1896</f>
        <v>0.77704999999999691</v>
      </c>
      <c r="J1896" s="5" t="str">
        <f>OBV!F1896</f>
        <v>NEUTRAL</v>
      </c>
      <c r="K1896" s="5" t="str">
        <f>OBV!G1896</f>
        <v>NEUTRAL</v>
      </c>
      <c r="L1896" s="5" t="str">
        <f>OBV!H1896</f>
        <v>NEUTRAL</v>
      </c>
      <c r="M1896" s="7">
        <f t="shared" si="290"/>
        <v>50</v>
      </c>
      <c r="N1896" s="7">
        <f t="shared" si="291"/>
        <v>100</v>
      </c>
      <c r="O1896" s="7">
        <f t="shared" si="292"/>
        <v>0</v>
      </c>
      <c r="P1896" s="7">
        <f t="shared" si="293"/>
        <v>33</v>
      </c>
      <c r="Q1896" s="8">
        <f t="shared" si="294"/>
        <v>57.45</v>
      </c>
      <c r="R1896" s="8">
        <f t="shared" si="295"/>
        <v>38.25</v>
      </c>
      <c r="S1896" s="8">
        <f t="shared" si="296"/>
        <v>37.35</v>
      </c>
      <c r="T1896" s="8">
        <f t="shared" si="297"/>
        <v>45.75</v>
      </c>
      <c r="U1896" s="7">
        <f t="shared" si="298"/>
        <v>44.35</v>
      </c>
      <c r="V1896" s="7">
        <f t="shared" si="299"/>
        <v>44.7</v>
      </c>
    </row>
    <row r="1897" spans="1:22" ht="13.5" x14ac:dyDescent="0.25">
      <c r="A1897" s="3">
        <f>RSI!A1897</f>
        <v>45065</v>
      </c>
      <c r="B1897" s="2">
        <f>RSI!B1897</f>
        <v>0.47</v>
      </c>
      <c r="C1897" s="2">
        <f>RSI!I1897</f>
        <v>28.304572420788048</v>
      </c>
      <c r="D1897" s="2">
        <f>MACD!E1897</f>
        <v>1.5548226445526447E-3</v>
      </c>
      <c r="E1897" s="2">
        <f>MACD!F1897</f>
        <v>2.3876233234097703E-2</v>
      </c>
      <c r="F1897" s="2">
        <f>'Moving Avg'!D1897</f>
        <v>0.45400000000000001</v>
      </c>
      <c r="G1897" s="2">
        <f>'Moving Avg'!F1897</f>
        <v>0.47800000000000004</v>
      </c>
      <c r="H1897" s="2">
        <f>'Moving Avg'!G1897</f>
        <v>0.5975999999999998</v>
      </c>
      <c r="I1897" s="2">
        <f>'Moving Avg'!H1897</f>
        <v>0.77499999999999691</v>
      </c>
      <c r="J1897" s="5" t="str">
        <f>OBV!F1897</f>
        <v>NEUTRAL</v>
      </c>
      <c r="K1897" s="5" t="str">
        <f>OBV!G1897</f>
        <v>NEUTRAL</v>
      </c>
      <c r="L1897" s="5" t="str">
        <f>OBV!H1897</f>
        <v>NEUTRAL</v>
      </c>
      <c r="M1897" s="7">
        <f t="shared" si="290"/>
        <v>50</v>
      </c>
      <c r="N1897" s="7">
        <f t="shared" si="291"/>
        <v>100</v>
      </c>
      <c r="O1897" s="7">
        <f t="shared" si="292"/>
        <v>0</v>
      </c>
      <c r="P1897" s="7">
        <f t="shared" si="293"/>
        <v>33</v>
      </c>
      <c r="Q1897" s="8">
        <f t="shared" si="294"/>
        <v>57.45</v>
      </c>
      <c r="R1897" s="8">
        <f t="shared" si="295"/>
        <v>38.25</v>
      </c>
      <c r="S1897" s="8">
        <f t="shared" si="296"/>
        <v>37.35</v>
      </c>
      <c r="T1897" s="8">
        <f t="shared" si="297"/>
        <v>45.75</v>
      </c>
      <c r="U1897" s="7">
        <f t="shared" si="298"/>
        <v>44.35</v>
      </c>
      <c r="V1897" s="7">
        <f t="shared" si="299"/>
        <v>44.7</v>
      </c>
    </row>
    <row r="1898" spans="1:22" ht="13.5" x14ac:dyDescent="0.25">
      <c r="A1898" s="3">
        <f>RSI!A1898</f>
        <v>45068</v>
      </c>
      <c r="B1898" s="2">
        <f>RSI!B1898</f>
        <v>0.48</v>
      </c>
      <c r="C1898" s="2">
        <f>RSI!I1898</f>
        <v>35.415682649664603</v>
      </c>
      <c r="D1898" s="2">
        <f>MACD!E1898</f>
        <v>-5.3931635774470132E-3</v>
      </c>
      <c r="E1898" s="2">
        <f>MACD!F1898</f>
        <v>1.8022353871788761E-2</v>
      </c>
      <c r="F1898" s="2">
        <f>'Moving Avg'!D1898</f>
        <v>0.45999999999999996</v>
      </c>
      <c r="G1898" s="2">
        <f>'Moving Avg'!F1898</f>
        <v>0.47350000000000014</v>
      </c>
      <c r="H1898" s="2">
        <f>'Moving Avg'!G1898</f>
        <v>0.59179999999999966</v>
      </c>
      <c r="I1898" s="2">
        <f>'Moving Avg'!H1898</f>
        <v>0.7729999999999968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25</v>
      </c>
      <c r="N1898" s="7">
        <f t="shared" si="291"/>
        <v>100</v>
      </c>
      <c r="O1898" s="7">
        <f t="shared" si="292"/>
        <v>0</v>
      </c>
      <c r="P1898" s="7">
        <f t="shared" si="293"/>
        <v>83.5</v>
      </c>
      <c r="Q1898" s="8">
        <f t="shared" si="294"/>
        <v>56.274999999999999</v>
      </c>
      <c r="R1898" s="8">
        <f t="shared" si="295"/>
        <v>45.875</v>
      </c>
      <c r="S1898" s="8">
        <f t="shared" si="296"/>
        <v>56.325000000000003</v>
      </c>
      <c r="T1898" s="8">
        <f t="shared" si="297"/>
        <v>52.125</v>
      </c>
      <c r="U1898" s="7">
        <f t="shared" si="298"/>
        <v>52.82500000000001</v>
      </c>
      <c r="V1898" s="7">
        <f t="shared" si="299"/>
        <v>52.650000000000006</v>
      </c>
    </row>
    <row r="1899" spans="1:22" ht="13.5" x14ac:dyDescent="0.25">
      <c r="A1899" s="3">
        <f>RSI!A1899</f>
        <v>45069</v>
      </c>
      <c r="B1899" s="2">
        <f>RSI!B1899</f>
        <v>0.48</v>
      </c>
      <c r="C1899" s="2">
        <f>RSI!I1899</f>
        <v>35.415682649664603</v>
      </c>
      <c r="D1899" s="2">
        <f>MACD!E1899</f>
        <v>-1.1117162314598472E-2</v>
      </c>
      <c r="E1899" s="2">
        <f>MACD!F1899</f>
        <v>1.2194450634511314E-2</v>
      </c>
      <c r="F1899" s="2">
        <f>'Moving Avg'!D1899</f>
        <v>0.46600000000000003</v>
      </c>
      <c r="G1899" s="2">
        <f>'Moving Avg'!F1899</f>
        <v>0.46900000000000014</v>
      </c>
      <c r="H1899" s="2">
        <f>'Moving Avg'!G1899</f>
        <v>0.58599999999999974</v>
      </c>
      <c r="I1899" s="2">
        <f>'Moving Avg'!H1899</f>
        <v>0.77099999999999691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100</v>
      </c>
      <c r="O1899" s="7">
        <f t="shared" si="292"/>
        <v>0</v>
      </c>
      <c r="P1899" s="7">
        <f t="shared" si="293"/>
        <v>83.5</v>
      </c>
      <c r="Q1899" s="8">
        <f t="shared" si="294"/>
        <v>56.274999999999999</v>
      </c>
      <c r="R1899" s="8">
        <f t="shared" si="295"/>
        <v>45.875</v>
      </c>
      <c r="S1899" s="8">
        <f t="shared" si="296"/>
        <v>56.325000000000003</v>
      </c>
      <c r="T1899" s="8">
        <f t="shared" si="297"/>
        <v>52.125</v>
      </c>
      <c r="U1899" s="7">
        <f t="shared" si="298"/>
        <v>52.82500000000001</v>
      </c>
      <c r="V1899" s="7">
        <f t="shared" si="299"/>
        <v>52.650000000000006</v>
      </c>
    </row>
    <row r="1900" spans="1:22" ht="13.5" x14ac:dyDescent="0.25">
      <c r="A1900" s="3">
        <f>RSI!A1900</f>
        <v>45070</v>
      </c>
      <c r="B1900" s="2">
        <f>RSI!B1900</f>
        <v>0.48</v>
      </c>
      <c r="C1900" s="2">
        <f>RSI!I1900</f>
        <v>35.415682649664589</v>
      </c>
      <c r="D1900" s="2">
        <f>MACD!E1900</f>
        <v>-1.5816965743254419E-2</v>
      </c>
      <c r="E1900" s="2">
        <f>MACD!F1900</f>
        <v>6.5921673589581682E-3</v>
      </c>
      <c r="F1900" s="2">
        <f>'Moving Avg'!D1900</f>
        <v>0.47199999999999998</v>
      </c>
      <c r="G1900" s="2">
        <f>'Moving Avg'!F1900</f>
        <v>0.46550000000000014</v>
      </c>
      <c r="H1900" s="2">
        <f>'Moving Avg'!G1900</f>
        <v>0.58019999999999972</v>
      </c>
      <c r="I1900" s="2">
        <f>'Moving Avg'!H1900</f>
        <v>0.76914999999999711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25</v>
      </c>
      <c r="N1900" s="7">
        <f t="shared" si="291"/>
        <v>100</v>
      </c>
      <c r="O1900" s="7">
        <f t="shared" si="292"/>
        <v>0</v>
      </c>
      <c r="P1900" s="7">
        <f t="shared" si="293"/>
        <v>83.5</v>
      </c>
      <c r="Q1900" s="8">
        <f t="shared" si="294"/>
        <v>56.274999999999999</v>
      </c>
      <c r="R1900" s="8">
        <f t="shared" si="295"/>
        <v>45.875</v>
      </c>
      <c r="S1900" s="8">
        <f t="shared" si="296"/>
        <v>56.325000000000003</v>
      </c>
      <c r="T1900" s="8">
        <f t="shared" si="297"/>
        <v>52.125</v>
      </c>
      <c r="U1900" s="7">
        <f t="shared" si="298"/>
        <v>52.82500000000001</v>
      </c>
      <c r="V1900" s="7">
        <f t="shared" si="299"/>
        <v>52.650000000000006</v>
      </c>
    </row>
    <row r="1901" spans="1:22" ht="13.5" x14ac:dyDescent="0.25">
      <c r="A1901" s="3">
        <f>RSI!A1901</f>
        <v>45071</v>
      </c>
      <c r="B1901" s="2">
        <f>RSI!B1901</f>
        <v>0.5</v>
      </c>
      <c r="C1901" s="2">
        <f>RSI!I1901</f>
        <v>48.239763545388804</v>
      </c>
      <c r="D1901" s="2">
        <f>MACD!E1901</f>
        <v>-2.1142259418204135E-2</v>
      </c>
      <c r="E1901" s="2">
        <f>MACD!F1901</f>
        <v>1.0452820035257073E-3</v>
      </c>
      <c r="F1901" s="2">
        <f>'Moving Avg'!D1901</f>
        <v>0.48200000000000004</v>
      </c>
      <c r="G1901" s="2">
        <f>'Moving Avg'!F1901</f>
        <v>0.46400000000000013</v>
      </c>
      <c r="H1901" s="2">
        <f>'Moving Avg'!G1901</f>
        <v>0.57499999999999973</v>
      </c>
      <c r="I1901" s="2">
        <f>'Moving Avg'!H1901</f>
        <v>0.76754999999999729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25</v>
      </c>
      <c r="N1901" s="7">
        <f t="shared" si="291"/>
        <v>100</v>
      </c>
      <c r="O1901" s="7">
        <f t="shared" si="292"/>
        <v>0</v>
      </c>
      <c r="P1901" s="7">
        <f t="shared" si="293"/>
        <v>83.5</v>
      </c>
      <c r="Q1901" s="8">
        <f t="shared" si="294"/>
        <v>56.274999999999999</v>
      </c>
      <c r="R1901" s="8">
        <f t="shared" si="295"/>
        <v>45.875</v>
      </c>
      <c r="S1901" s="8">
        <f t="shared" si="296"/>
        <v>56.325000000000003</v>
      </c>
      <c r="T1901" s="8">
        <f t="shared" si="297"/>
        <v>52.125</v>
      </c>
      <c r="U1901" s="7">
        <f t="shared" si="298"/>
        <v>52.82500000000001</v>
      </c>
      <c r="V1901" s="7">
        <f t="shared" si="299"/>
        <v>52.650000000000006</v>
      </c>
    </row>
    <row r="1902" spans="1:22" ht="13.5" x14ac:dyDescent="0.25">
      <c r="A1902" s="3">
        <f>RSI!A1902</f>
        <v>45072</v>
      </c>
      <c r="B1902" s="2">
        <f>RSI!B1902</f>
        <v>0.5</v>
      </c>
      <c r="C1902" s="2">
        <f>RSI!I1902</f>
        <v>48.239763545388804</v>
      </c>
      <c r="D1902" s="2">
        <f>MACD!E1902</f>
        <v>-2.5643361192957403E-2</v>
      </c>
      <c r="E1902" s="2">
        <f>MACD!F1902</f>
        <v>-4.2924466357709152E-3</v>
      </c>
      <c r="F1902" s="2">
        <f>'Moving Avg'!D1902</f>
        <v>0.48799999999999999</v>
      </c>
      <c r="G1902" s="2">
        <f>'Moving Avg'!F1902</f>
        <v>0.46350000000000008</v>
      </c>
      <c r="H1902" s="2">
        <f>'Moving Avg'!G1902</f>
        <v>0.56979999999999986</v>
      </c>
      <c r="I1902" s="2">
        <f>'Moving Avg'!H1902</f>
        <v>0.76579999999999726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25</v>
      </c>
      <c r="N1902" s="7">
        <f t="shared" si="291"/>
        <v>100</v>
      </c>
      <c r="O1902" s="7">
        <f t="shared" si="292"/>
        <v>0</v>
      </c>
      <c r="P1902" s="7">
        <f t="shared" si="293"/>
        <v>83.5</v>
      </c>
      <c r="Q1902" s="8">
        <f t="shared" si="294"/>
        <v>56.274999999999999</v>
      </c>
      <c r="R1902" s="8">
        <f t="shared" si="295"/>
        <v>45.875</v>
      </c>
      <c r="S1902" s="8">
        <f t="shared" si="296"/>
        <v>56.325000000000003</v>
      </c>
      <c r="T1902" s="8">
        <f t="shared" si="297"/>
        <v>52.125</v>
      </c>
      <c r="U1902" s="7">
        <f t="shared" si="298"/>
        <v>52.82500000000001</v>
      </c>
      <c r="V1902" s="7">
        <f t="shared" si="299"/>
        <v>52.650000000000006</v>
      </c>
    </row>
    <row r="1903" spans="1:22" ht="13.5" x14ac:dyDescent="0.25">
      <c r="A1903" s="3">
        <f>RSI!A1903</f>
        <v>45075</v>
      </c>
      <c r="B1903" s="2">
        <f>RSI!B1903</f>
        <v>0.5</v>
      </c>
      <c r="C1903" s="2">
        <f>RSI!I1903</f>
        <v>48.239763545388804</v>
      </c>
      <c r="D1903" s="2">
        <f>MACD!E1903</f>
        <v>-2.9447433965849923E-2</v>
      </c>
      <c r="E1903" s="2">
        <f>MACD!F1903</f>
        <v>-9.3234441017867181E-3</v>
      </c>
      <c r="F1903" s="2">
        <f>'Moving Avg'!D1903</f>
        <v>0.49199999999999999</v>
      </c>
      <c r="G1903" s="2">
        <f>'Moving Avg'!F1903</f>
        <v>0.46400000000000008</v>
      </c>
      <c r="H1903" s="2">
        <f>'Moving Avg'!G1903</f>
        <v>0.56519999999999992</v>
      </c>
      <c r="I1903" s="2">
        <f>'Moving Avg'!H1903</f>
        <v>0.76404999999999745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100</v>
      </c>
      <c r="O1903" s="7">
        <f t="shared" si="292"/>
        <v>0</v>
      </c>
      <c r="P1903" s="7">
        <f t="shared" si="293"/>
        <v>33</v>
      </c>
      <c r="Q1903" s="8">
        <f t="shared" si="294"/>
        <v>48.7</v>
      </c>
      <c r="R1903" s="8">
        <f t="shared" si="295"/>
        <v>33.25</v>
      </c>
      <c r="S1903" s="8">
        <f t="shared" si="296"/>
        <v>33.6</v>
      </c>
      <c r="T1903" s="8">
        <f t="shared" si="297"/>
        <v>39.5</v>
      </c>
      <c r="U1903" s="7">
        <f t="shared" si="298"/>
        <v>38.516666666666673</v>
      </c>
      <c r="V1903" s="7">
        <f t="shared" si="299"/>
        <v>38.762500000000003</v>
      </c>
    </row>
    <row r="1904" spans="1:22" ht="13.5" x14ac:dyDescent="0.25">
      <c r="A1904" s="3">
        <f>RSI!A1904</f>
        <v>45076</v>
      </c>
      <c r="B1904" s="2">
        <f>RSI!B1904</f>
        <v>0.52</v>
      </c>
      <c r="C1904" s="2">
        <f>RSI!I1904</f>
        <v>58.525480873663724</v>
      </c>
      <c r="D1904" s="2">
        <f>MACD!E1904</f>
        <v>-3.4143531620214773E-2</v>
      </c>
      <c r="E1904" s="2">
        <f>MACD!F1904</f>
        <v>-1.428746160547233E-2</v>
      </c>
      <c r="F1904" s="2">
        <f>'Moving Avg'!D1904</f>
        <v>0.5</v>
      </c>
      <c r="G1904" s="2">
        <f>'Moving Avg'!F1904</f>
        <v>0.46650000000000008</v>
      </c>
      <c r="H1904" s="2">
        <f>'Moving Avg'!G1904</f>
        <v>0.56159999999999988</v>
      </c>
      <c r="I1904" s="2">
        <f>'Moving Avg'!H1904</f>
        <v>0.76239999999999764</v>
      </c>
      <c r="J1904" s="5" t="str">
        <f>OBV!F1904</f>
        <v>NEUTRAL</v>
      </c>
      <c r="K1904" s="5" t="str">
        <f>OBV!G1904</f>
        <v>NEUTRAL</v>
      </c>
      <c r="L1904" s="5" t="str">
        <f>OBV!H1904</f>
        <v>NEUTRAL</v>
      </c>
      <c r="M1904" s="7">
        <f t="shared" si="290"/>
        <v>25</v>
      </c>
      <c r="N1904" s="7">
        <f t="shared" si="291"/>
        <v>45</v>
      </c>
      <c r="O1904" s="7">
        <f t="shared" si="292"/>
        <v>0</v>
      </c>
      <c r="P1904" s="7">
        <f t="shared" si="293"/>
        <v>33</v>
      </c>
      <c r="Q1904" s="8">
        <f t="shared" si="294"/>
        <v>29.45</v>
      </c>
      <c r="R1904" s="8">
        <f t="shared" si="295"/>
        <v>22.25</v>
      </c>
      <c r="S1904" s="8">
        <f t="shared" si="296"/>
        <v>25.35</v>
      </c>
      <c r="T1904" s="8">
        <f t="shared" si="297"/>
        <v>25.75</v>
      </c>
      <c r="U1904" s="7">
        <f t="shared" si="298"/>
        <v>25.683333333333337</v>
      </c>
      <c r="V1904" s="7">
        <f t="shared" si="299"/>
        <v>25.700000000000003</v>
      </c>
    </row>
    <row r="1905" spans="1:22" ht="13.5" x14ac:dyDescent="0.25">
      <c r="A1905" s="3">
        <f>RSI!A1905</f>
        <v>45077</v>
      </c>
      <c r="B1905" s="2">
        <f>RSI!B1905</f>
        <v>0.52</v>
      </c>
      <c r="C1905" s="2">
        <f>RSI!I1905</f>
        <v>58.525480873663724</v>
      </c>
      <c r="D1905" s="2">
        <f>MACD!E1905</f>
        <v>-3.823143113152383E-2</v>
      </c>
      <c r="E1905" s="2">
        <f>MACD!F1905</f>
        <v>-1.9076255510682632E-2</v>
      </c>
      <c r="F1905" s="2">
        <f>'Moving Avg'!D1905</f>
        <v>0.50800000000000001</v>
      </c>
      <c r="G1905" s="2">
        <f>'Moving Avg'!F1905</f>
        <v>0.47000000000000003</v>
      </c>
      <c r="H1905" s="2">
        <f>'Moving Avg'!G1905</f>
        <v>0.55859999999999987</v>
      </c>
      <c r="I1905" s="2">
        <f>'Moving Avg'!H1905</f>
        <v>0.76079999999999781</v>
      </c>
      <c r="J1905" s="5" t="str">
        <f>OBV!F1905</f>
        <v>NEUTRAL</v>
      </c>
      <c r="K1905" s="5" t="str">
        <f>OBV!G1905</f>
        <v>NEUTRAL</v>
      </c>
      <c r="L1905" s="5" t="str">
        <f>OBV!H1905</f>
        <v>NEUTRAL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33</v>
      </c>
      <c r="Q1905" s="8">
        <f t="shared" si="294"/>
        <v>29.45</v>
      </c>
      <c r="R1905" s="8">
        <f t="shared" si="295"/>
        <v>22.25</v>
      </c>
      <c r="S1905" s="8">
        <f t="shared" si="296"/>
        <v>25.35</v>
      </c>
      <c r="T1905" s="8">
        <f t="shared" si="297"/>
        <v>25.75</v>
      </c>
      <c r="U1905" s="7">
        <f t="shared" si="298"/>
        <v>25.683333333333337</v>
      </c>
      <c r="V1905" s="7">
        <f t="shared" si="299"/>
        <v>25.700000000000003</v>
      </c>
    </row>
    <row r="1906" spans="1:22" ht="13.5" x14ac:dyDescent="0.25">
      <c r="A1906" s="3">
        <f>RSI!A1906</f>
        <v>45078</v>
      </c>
      <c r="B1906" s="2">
        <f>RSI!B1906</f>
        <v>0.5</v>
      </c>
      <c r="C1906" s="2">
        <f>RSI!I1906</f>
        <v>47.563654565175383</v>
      </c>
      <c r="D1906" s="2">
        <f>MACD!E1906</f>
        <v>-4.0314754895295568E-2</v>
      </c>
      <c r="E1906" s="2">
        <f>MACD!F1906</f>
        <v>-2.3323955387605219E-2</v>
      </c>
      <c r="F1906" s="2">
        <f>'Moving Avg'!D1906</f>
        <v>0.50800000000000001</v>
      </c>
      <c r="G1906" s="2">
        <f>'Moving Avg'!F1906</f>
        <v>0.47250000000000003</v>
      </c>
      <c r="H1906" s="2">
        <f>'Moving Avg'!G1906</f>
        <v>0.55459999999999976</v>
      </c>
      <c r="I1906" s="2">
        <f>'Moving Avg'!H1906</f>
        <v>0.759099999999998</v>
      </c>
      <c r="J1906" s="5" t="str">
        <f>OBV!F1906</f>
        <v>BEARISH</v>
      </c>
      <c r="K1906" s="5" t="str">
        <f>OBV!G1906</f>
        <v>NEUTRAL</v>
      </c>
      <c r="L1906" s="5" t="str">
        <f>OBV!H1906</f>
        <v>NEUTRAL</v>
      </c>
      <c r="M1906" s="7">
        <f t="shared" si="290"/>
        <v>25</v>
      </c>
      <c r="N1906" s="7">
        <f t="shared" si="291"/>
        <v>45</v>
      </c>
      <c r="O1906" s="7">
        <f t="shared" si="292"/>
        <v>0</v>
      </c>
      <c r="P1906" s="7">
        <f t="shared" si="293"/>
        <v>16.5</v>
      </c>
      <c r="Q1906" s="8">
        <f t="shared" si="294"/>
        <v>26.975000000000001</v>
      </c>
      <c r="R1906" s="8">
        <f t="shared" si="295"/>
        <v>18.125</v>
      </c>
      <c r="S1906" s="8">
        <f t="shared" si="296"/>
        <v>17.925000000000001</v>
      </c>
      <c r="T1906" s="8">
        <f t="shared" si="297"/>
        <v>21.625</v>
      </c>
      <c r="U1906" s="7">
        <f t="shared" si="298"/>
        <v>21.008333333333336</v>
      </c>
      <c r="V1906" s="7">
        <f t="shared" si="299"/>
        <v>21.162500000000001</v>
      </c>
    </row>
    <row r="1907" spans="1:22" ht="13.5" x14ac:dyDescent="0.25">
      <c r="A1907" s="3">
        <f>RSI!A1907</f>
        <v>45079</v>
      </c>
      <c r="B1907" s="2">
        <f>RSI!B1907</f>
        <v>0.5</v>
      </c>
      <c r="C1907" s="2">
        <f>RSI!I1907</f>
        <v>47.563654565175383</v>
      </c>
      <c r="D1907" s="2">
        <f>MACD!E1907</f>
        <v>-3.898043870001372E-2</v>
      </c>
      <c r="E1907" s="2">
        <f>MACD!F1907</f>
        <v>-2.6455252050086919E-2</v>
      </c>
      <c r="F1907" s="2">
        <f>'Moving Avg'!D1907</f>
        <v>0.50800000000000001</v>
      </c>
      <c r="G1907" s="2">
        <f>'Moving Avg'!F1907</f>
        <v>0.47499999999999998</v>
      </c>
      <c r="H1907" s="2">
        <f>'Moving Avg'!G1907</f>
        <v>0.55059999999999976</v>
      </c>
      <c r="I1907" s="2">
        <f>'Moving Avg'!H1907</f>
        <v>0.75739999999999807</v>
      </c>
      <c r="J1907" s="5" t="str">
        <f>OBV!F1907</f>
        <v>BEARISH</v>
      </c>
      <c r="K1907" s="5" t="str">
        <f>OBV!G1907</f>
        <v>NEUTRAL</v>
      </c>
      <c r="L1907" s="5" t="str">
        <f>OBV!H1907</f>
        <v>NEUTRAL</v>
      </c>
      <c r="M1907" s="7">
        <f t="shared" si="290"/>
        <v>25</v>
      </c>
      <c r="N1907" s="7">
        <f t="shared" si="291"/>
        <v>45</v>
      </c>
      <c r="O1907" s="7">
        <f t="shared" si="292"/>
        <v>0</v>
      </c>
      <c r="P1907" s="7">
        <f t="shared" si="293"/>
        <v>16.5</v>
      </c>
      <c r="Q1907" s="8">
        <f t="shared" si="294"/>
        <v>26.975000000000001</v>
      </c>
      <c r="R1907" s="8">
        <f t="shared" si="295"/>
        <v>18.125</v>
      </c>
      <c r="S1907" s="8">
        <f t="shared" si="296"/>
        <v>17.925000000000001</v>
      </c>
      <c r="T1907" s="8">
        <f t="shared" si="297"/>
        <v>21.625</v>
      </c>
      <c r="U1907" s="7">
        <f t="shared" si="298"/>
        <v>21.008333333333336</v>
      </c>
      <c r="V1907" s="7">
        <f t="shared" si="299"/>
        <v>21.162500000000001</v>
      </c>
    </row>
    <row r="1908" spans="1:22" ht="13.5" x14ac:dyDescent="0.25">
      <c r="A1908" s="3">
        <f>RSI!A1908</f>
        <v>45082</v>
      </c>
      <c r="B1908" s="2">
        <f>RSI!B1908</f>
        <v>0.5</v>
      </c>
      <c r="C1908" s="2">
        <f>RSI!I1908</f>
        <v>47.563654565175383</v>
      </c>
      <c r="D1908" s="2">
        <f>MACD!E1908</f>
        <v>-3.6294231553282708E-2</v>
      </c>
      <c r="E1908" s="2">
        <f>MACD!F1908</f>
        <v>-2.8423047950726078E-2</v>
      </c>
      <c r="F1908" s="2">
        <f>'Moving Avg'!D1908</f>
        <v>0.50800000000000001</v>
      </c>
      <c r="G1908" s="2">
        <f>'Moving Avg'!F1908</f>
        <v>0.47750000000000004</v>
      </c>
      <c r="H1908" s="2">
        <f>'Moving Avg'!G1908</f>
        <v>0.54659999999999986</v>
      </c>
      <c r="I1908" s="2">
        <f>'Moving Avg'!H1908</f>
        <v>0.75554999999999817</v>
      </c>
      <c r="J1908" s="5" t="str">
        <f>OBV!F1908</f>
        <v>BEARISH</v>
      </c>
      <c r="K1908" s="5" t="str">
        <f>OBV!G1908</f>
        <v>NEUTRAL</v>
      </c>
      <c r="L1908" s="5" t="str">
        <f>OBV!H1908</f>
        <v>NEUTRAL</v>
      </c>
      <c r="M1908" s="7">
        <f t="shared" si="290"/>
        <v>25</v>
      </c>
      <c r="N1908" s="7">
        <f t="shared" si="291"/>
        <v>45</v>
      </c>
      <c r="O1908" s="7">
        <f t="shared" si="292"/>
        <v>0</v>
      </c>
      <c r="P1908" s="7">
        <f t="shared" si="293"/>
        <v>16.5</v>
      </c>
      <c r="Q1908" s="8">
        <f t="shared" si="294"/>
        <v>26.975000000000001</v>
      </c>
      <c r="R1908" s="8">
        <f t="shared" si="295"/>
        <v>18.125</v>
      </c>
      <c r="S1908" s="8">
        <f t="shared" si="296"/>
        <v>17.925000000000001</v>
      </c>
      <c r="T1908" s="8">
        <f t="shared" si="297"/>
        <v>21.625</v>
      </c>
      <c r="U1908" s="7">
        <f t="shared" si="298"/>
        <v>21.008333333333336</v>
      </c>
      <c r="V1908" s="7">
        <f t="shared" si="299"/>
        <v>21.162500000000001</v>
      </c>
    </row>
    <row r="1909" spans="1:22" ht="13.5" x14ac:dyDescent="0.25">
      <c r="A1909" s="3">
        <f>RSI!A1909</f>
        <v>45083</v>
      </c>
      <c r="B1909" s="2">
        <f>RSI!B1909</f>
        <v>0.48</v>
      </c>
      <c r="C1909" s="2">
        <f>RSI!I1909</f>
        <v>38.546375279262953</v>
      </c>
      <c r="D1909" s="2">
        <f>MACD!E1909</f>
        <v>-3.2522482574467493E-2</v>
      </c>
      <c r="E1909" s="2">
        <f>MACD!F1909</f>
        <v>-2.9242934875474361E-2</v>
      </c>
      <c r="F1909" s="2">
        <f>'Moving Avg'!D1909</f>
        <v>0.5</v>
      </c>
      <c r="G1909" s="2">
        <f>'Moving Avg'!F1909</f>
        <v>0.47899999999999998</v>
      </c>
      <c r="H1909" s="2">
        <f>'Moving Avg'!G1909</f>
        <v>0.54219999999999979</v>
      </c>
      <c r="I1909" s="2">
        <f>'Moving Avg'!H1909</f>
        <v>0.75359999999999827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16.5</v>
      </c>
      <c r="Q1909" s="8">
        <f t="shared" si="294"/>
        <v>26.975000000000001</v>
      </c>
      <c r="R1909" s="8">
        <f t="shared" si="295"/>
        <v>18.125</v>
      </c>
      <c r="S1909" s="8">
        <f t="shared" si="296"/>
        <v>17.925000000000001</v>
      </c>
      <c r="T1909" s="8">
        <f t="shared" si="297"/>
        <v>21.625</v>
      </c>
      <c r="U1909" s="7">
        <f t="shared" si="298"/>
        <v>21.008333333333336</v>
      </c>
      <c r="V1909" s="7">
        <f t="shared" si="299"/>
        <v>21.162500000000001</v>
      </c>
    </row>
    <row r="1910" spans="1:22" ht="13.5" x14ac:dyDescent="0.25">
      <c r="A1910" s="3">
        <f>RSI!A1910</f>
        <v>45084</v>
      </c>
      <c r="B1910" s="2">
        <f>RSI!B1910</f>
        <v>0.48</v>
      </c>
      <c r="C1910" s="2">
        <f>RSI!I1910</f>
        <v>38.546375279262953</v>
      </c>
      <c r="D1910" s="2">
        <f>MACD!E1910</f>
        <v>-2.919678200617104E-2</v>
      </c>
      <c r="E1910" s="2">
        <f>MACD!F1910</f>
        <v>-2.9233704301613699E-2</v>
      </c>
      <c r="F1910" s="2">
        <f>'Moving Avg'!D1910</f>
        <v>0.49199999999999999</v>
      </c>
      <c r="G1910" s="2">
        <f>'Moving Avg'!F1910</f>
        <v>0.48049999999999998</v>
      </c>
      <c r="H1910" s="2">
        <f>'Moving Avg'!G1910</f>
        <v>0.53779999999999983</v>
      </c>
      <c r="I1910" s="2">
        <f>'Moving Avg'!H1910</f>
        <v>0.75179999999999825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  <c r="M1910" s="7">
        <f t="shared" si="290"/>
        <v>25</v>
      </c>
      <c r="N1910" s="7">
        <f t="shared" si="291"/>
        <v>0</v>
      </c>
      <c r="O1910" s="7">
        <f t="shared" si="292"/>
        <v>0</v>
      </c>
      <c r="P1910" s="7">
        <f t="shared" si="293"/>
        <v>16.5</v>
      </c>
      <c r="Q1910" s="8">
        <f t="shared" si="294"/>
        <v>11.225</v>
      </c>
      <c r="R1910" s="8">
        <f t="shared" si="295"/>
        <v>9.125</v>
      </c>
      <c r="S1910" s="8">
        <f t="shared" si="296"/>
        <v>11.175000000000001</v>
      </c>
      <c r="T1910" s="8">
        <f t="shared" si="297"/>
        <v>10.375</v>
      </c>
      <c r="U1910" s="7">
        <f t="shared" si="298"/>
        <v>10.508333333333335</v>
      </c>
      <c r="V1910" s="7">
        <f t="shared" si="299"/>
        <v>10.475000000000001</v>
      </c>
    </row>
    <row r="1911" spans="1:22" ht="13.5" x14ac:dyDescent="0.25">
      <c r="A1911" s="3">
        <f>RSI!A1911</f>
        <v>45085</v>
      </c>
      <c r="B1911" s="2">
        <f>RSI!B1911</f>
        <v>0.48</v>
      </c>
      <c r="C1911" s="2">
        <f>RSI!I1911</f>
        <v>38.546375279262953</v>
      </c>
      <c r="D1911" s="2">
        <f>MACD!E1911</f>
        <v>-2.318152621042685E-2</v>
      </c>
      <c r="E1911" s="2">
        <f>MACD!F1911</f>
        <v>-2.8023268683376328E-2</v>
      </c>
      <c r="F1911" s="2">
        <f>'Moving Avg'!D1911</f>
        <v>0.48799999999999999</v>
      </c>
      <c r="G1911" s="2">
        <f>'Moving Avg'!F1911</f>
        <v>0.48200000000000004</v>
      </c>
      <c r="H1911" s="2">
        <f>'Moving Avg'!G1911</f>
        <v>0.53339999999999987</v>
      </c>
      <c r="I1911" s="2">
        <f>'Moving Avg'!H1911</f>
        <v>0.74999999999999833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  <c r="M1911" s="7">
        <f t="shared" si="290"/>
        <v>25</v>
      </c>
      <c r="N1911" s="7">
        <f t="shared" si="291"/>
        <v>0</v>
      </c>
      <c r="O1911" s="7">
        <f t="shared" si="292"/>
        <v>0</v>
      </c>
      <c r="P1911" s="7">
        <f t="shared" si="293"/>
        <v>16.5</v>
      </c>
      <c r="Q1911" s="8">
        <f t="shared" si="294"/>
        <v>11.225</v>
      </c>
      <c r="R1911" s="8">
        <f t="shared" si="295"/>
        <v>9.125</v>
      </c>
      <c r="S1911" s="8">
        <f t="shared" si="296"/>
        <v>11.175000000000001</v>
      </c>
      <c r="T1911" s="8">
        <f t="shared" si="297"/>
        <v>10.375</v>
      </c>
      <c r="U1911" s="7">
        <f t="shared" si="298"/>
        <v>10.508333333333335</v>
      </c>
      <c r="V1911" s="7">
        <f t="shared" si="299"/>
        <v>10.475000000000001</v>
      </c>
    </row>
    <row r="1912" spans="1:22" ht="13.5" x14ac:dyDescent="0.25">
      <c r="A1912" s="3">
        <f>RSI!A1912</f>
        <v>45086</v>
      </c>
      <c r="B1912" s="2">
        <f>RSI!B1912</f>
        <v>0.48</v>
      </c>
      <c r="C1912" s="2">
        <f>RSI!I1912</f>
        <v>38.546375279262953</v>
      </c>
      <c r="D1912" s="2">
        <f>MACD!E1912</f>
        <v>-1.7976621798257708E-2</v>
      </c>
      <c r="E1912" s="2">
        <f>MACD!F1912</f>
        <v>-2.6013939306352606E-2</v>
      </c>
      <c r="F1912" s="2">
        <f>'Moving Avg'!D1912</f>
        <v>0.48399999999999999</v>
      </c>
      <c r="G1912" s="2">
        <f>'Moving Avg'!F1912</f>
        <v>0.4835000000000001</v>
      </c>
      <c r="H1912" s="2">
        <f>'Moving Avg'!G1912</f>
        <v>0.52899999999999991</v>
      </c>
      <c r="I1912" s="2">
        <f>'Moving Avg'!H1912</f>
        <v>0.74819999999999842</v>
      </c>
      <c r="J1912" s="5" t="str">
        <f>OBV!F1912</f>
        <v>BEARISH</v>
      </c>
      <c r="K1912" s="5" t="str">
        <f>OBV!G1912</f>
        <v>NEUTRAL</v>
      </c>
      <c r="L1912" s="5" t="str">
        <f>OBV!H1912</f>
        <v>CONFIRMED BEARISH</v>
      </c>
      <c r="M1912" s="7">
        <f t="shared" si="290"/>
        <v>25</v>
      </c>
      <c r="N1912" s="7">
        <f t="shared" si="291"/>
        <v>0</v>
      </c>
      <c r="O1912" s="7">
        <f t="shared" si="292"/>
        <v>0</v>
      </c>
      <c r="P1912" s="7">
        <f t="shared" si="293"/>
        <v>16.5</v>
      </c>
      <c r="Q1912" s="8">
        <f t="shared" si="294"/>
        <v>11.225</v>
      </c>
      <c r="R1912" s="8">
        <f t="shared" si="295"/>
        <v>9.125</v>
      </c>
      <c r="S1912" s="8">
        <f t="shared" si="296"/>
        <v>11.175000000000001</v>
      </c>
      <c r="T1912" s="8">
        <f t="shared" si="297"/>
        <v>10.375</v>
      </c>
      <c r="U1912" s="7">
        <f t="shared" si="298"/>
        <v>10.508333333333335</v>
      </c>
      <c r="V1912" s="7">
        <f t="shared" si="299"/>
        <v>10.475000000000001</v>
      </c>
    </row>
    <row r="1913" spans="1:22" ht="13.5" x14ac:dyDescent="0.25">
      <c r="A1913" s="3">
        <f>RSI!A1913</f>
        <v>45089</v>
      </c>
      <c r="B1913" s="2">
        <f>RSI!B1913</f>
        <v>0.48</v>
      </c>
      <c r="C1913" s="2">
        <f>RSI!I1913</f>
        <v>38.546375279262953</v>
      </c>
      <c r="D1913" s="2">
        <f>MACD!E1913</f>
        <v>-1.3465923221221976E-2</v>
      </c>
      <c r="E1913" s="2">
        <f>MACD!F1913</f>
        <v>-2.3504336089326481E-2</v>
      </c>
      <c r="F1913" s="2">
        <f>'Moving Avg'!D1913</f>
        <v>0.48</v>
      </c>
      <c r="G1913" s="2">
        <f>'Moving Avg'!F1913</f>
        <v>0.48500000000000004</v>
      </c>
      <c r="H1913" s="2">
        <f>'Moving Avg'!G1913</f>
        <v>0.52459999999999984</v>
      </c>
      <c r="I1913" s="2">
        <f>'Moving Avg'!H1913</f>
        <v>0.74639999999999829</v>
      </c>
      <c r="J1913" s="5" t="str">
        <f>OBV!F1913</f>
        <v>BEARISH</v>
      </c>
      <c r="K1913" s="5" t="str">
        <f>OBV!G1913</f>
        <v>NEUTRAL</v>
      </c>
      <c r="L1913" s="5" t="str">
        <f>OBV!H1913</f>
        <v>CONFIRMED BEARISH</v>
      </c>
      <c r="M1913" s="7">
        <f t="shared" si="290"/>
        <v>25</v>
      </c>
      <c r="N1913" s="7">
        <f t="shared" si="291"/>
        <v>0</v>
      </c>
      <c r="O1913" s="7">
        <f t="shared" si="292"/>
        <v>0</v>
      </c>
      <c r="P1913" s="7">
        <f t="shared" si="293"/>
        <v>16.5</v>
      </c>
      <c r="Q1913" s="8">
        <f t="shared" si="294"/>
        <v>11.225</v>
      </c>
      <c r="R1913" s="8">
        <f t="shared" si="295"/>
        <v>9.125</v>
      </c>
      <c r="S1913" s="8">
        <f t="shared" si="296"/>
        <v>11.175000000000001</v>
      </c>
      <c r="T1913" s="8">
        <f t="shared" si="297"/>
        <v>10.375</v>
      </c>
      <c r="U1913" s="7">
        <f t="shared" si="298"/>
        <v>10.508333333333335</v>
      </c>
      <c r="V1913" s="7">
        <f t="shared" si="299"/>
        <v>10.475000000000001</v>
      </c>
    </row>
    <row r="1914" spans="1:22" ht="13.5" x14ac:dyDescent="0.25">
      <c r="A1914" s="3">
        <f>RSI!A1914</f>
        <v>45090</v>
      </c>
      <c r="B1914" s="2">
        <f>RSI!B1914</f>
        <v>0.5</v>
      </c>
      <c r="C1914" s="2">
        <f>RSI!I1914</f>
        <v>51.786507296384556</v>
      </c>
      <c r="D1914" s="2">
        <f>MACD!E1914</f>
        <v>-7.9550804817071219E-3</v>
      </c>
      <c r="E1914" s="2">
        <f>MACD!F1914</f>
        <v>-2.039448496780261E-2</v>
      </c>
      <c r="F1914" s="2">
        <f>'Moving Avg'!D1914</f>
        <v>0.48399999999999999</v>
      </c>
      <c r="G1914" s="2">
        <f>'Moving Avg'!F1914</f>
        <v>0.4875000000000001</v>
      </c>
      <c r="H1914" s="2">
        <f>'Moving Avg'!G1914</f>
        <v>0.52059999999999984</v>
      </c>
      <c r="I1914" s="2">
        <f>'Moving Avg'!H1914</f>
        <v>0.74479999999999835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  <c r="M1914" s="7">
        <f t="shared" si="290"/>
        <v>25</v>
      </c>
      <c r="N1914" s="7">
        <f t="shared" si="291"/>
        <v>0</v>
      </c>
      <c r="O1914" s="7">
        <f t="shared" si="292"/>
        <v>0</v>
      </c>
      <c r="P1914" s="7">
        <f t="shared" si="293"/>
        <v>33</v>
      </c>
      <c r="Q1914" s="8">
        <f t="shared" si="294"/>
        <v>13.7</v>
      </c>
      <c r="R1914" s="8">
        <f t="shared" si="295"/>
        <v>13.25</v>
      </c>
      <c r="S1914" s="8">
        <f t="shared" si="296"/>
        <v>18.600000000000001</v>
      </c>
      <c r="T1914" s="8">
        <f t="shared" si="297"/>
        <v>14.5</v>
      </c>
      <c r="U1914" s="7">
        <f t="shared" si="298"/>
        <v>15.183333333333332</v>
      </c>
      <c r="V1914" s="7">
        <f t="shared" si="299"/>
        <v>15.012499999999999</v>
      </c>
    </row>
    <row r="1915" spans="1:22" ht="13.5" x14ac:dyDescent="0.25">
      <c r="A1915" s="3">
        <f>RSI!A1915</f>
        <v>45091</v>
      </c>
      <c r="B1915" s="2">
        <f>RSI!B1915</f>
        <v>0.52</v>
      </c>
      <c r="C1915" s="2">
        <f>RSI!I1915</f>
        <v>60.866375901677735</v>
      </c>
      <c r="D1915" s="2">
        <f>MACD!E1915</f>
        <v>-4.800373714489381E-3</v>
      </c>
      <c r="E1915" s="2">
        <f>MACD!F1915</f>
        <v>-1.7275662717139966E-2</v>
      </c>
      <c r="F1915" s="2">
        <f>'Moving Avg'!D1915</f>
        <v>0.49199999999999999</v>
      </c>
      <c r="G1915" s="2">
        <f>'Moving Avg'!F1915</f>
        <v>0.4910000000000001</v>
      </c>
      <c r="H1915" s="2">
        <f>'Moving Avg'!G1915</f>
        <v>0.51759999999999995</v>
      </c>
      <c r="I1915" s="2">
        <f>'Moving Avg'!H1915</f>
        <v>0.74329999999999841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33</v>
      </c>
      <c r="Q1915" s="8">
        <f t="shared" si="294"/>
        <v>13.7</v>
      </c>
      <c r="R1915" s="8">
        <f t="shared" si="295"/>
        <v>13.25</v>
      </c>
      <c r="S1915" s="8">
        <f t="shared" si="296"/>
        <v>18.600000000000001</v>
      </c>
      <c r="T1915" s="8">
        <f t="shared" si="297"/>
        <v>14.5</v>
      </c>
      <c r="U1915" s="7">
        <f t="shared" si="298"/>
        <v>15.183333333333332</v>
      </c>
      <c r="V1915" s="7">
        <f t="shared" si="299"/>
        <v>15.012499999999999</v>
      </c>
    </row>
    <row r="1916" spans="1:22" ht="13.5" x14ac:dyDescent="0.25">
      <c r="A1916" s="3">
        <f>RSI!A1916</f>
        <v>45092</v>
      </c>
      <c r="B1916" s="2">
        <f>RSI!B1916</f>
        <v>0.54</v>
      </c>
      <c r="C1916" s="2">
        <f>RSI!I1916</f>
        <v>67.464912531931958</v>
      </c>
      <c r="D1916" s="2">
        <f>MACD!E1916</f>
        <v>-6.8324368032562921E-3</v>
      </c>
      <c r="E1916" s="2">
        <f>MACD!F1916</f>
        <v>-1.5187017534363231E-2</v>
      </c>
      <c r="F1916" s="2">
        <f>'Moving Avg'!D1916</f>
        <v>0.504</v>
      </c>
      <c r="G1916" s="2">
        <f>'Moving Avg'!F1916</f>
        <v>0.4955</v>
      </c>
      <c r="H1916" s="2">
        <f>'Moving Avg'!G1916</f>
        <v>0.5149999999999999</v>
      </c>
      <c r="I1916" s="2">
        <f>'Moving Avg'!H1916</f>
        <v>0.74189999999999845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  <c r="M1916" s="7">
        <f t="shared" si="290"/>
        <v>25</v>
      </c>
      <c r="N1916" s="7">
        <f t="shared" si="291"/>
        <v>0</v>
      </c>
      <c r="O1916" s="7">
        <f t="shared" si="292"/>
        <v>0</v>
      </c>
      <c r="P1916" s="7">
        <f t="shared" si="293"/>
        <v>83.5</v>
      </c>
      <c r="Q1916" s="8">
        <f t="shared" si="294"/>
        <v>21.274999999999999</v>
      </c>
      <c r="R1916" s="8">
        <f t="shared" si="295"/>
        <v>25.875</v>
      </c>
      <c r="S1916" s="8">
        <f t="shared" si="296"/>
        <v>41.325000000000003</v>
      </c>
      <c r="T1916" s="8">
        <f t="shared" si="297"/>
        <v>27.125</v>
      </c>
      <c r="U1916" s="7">
        <f t="shared" si="298"/>
        <v>29.491666666666664</v>
      </c>
      <c r="V1916" s="7">
        <f t="shared" si="299"/>
        <v>28.9</v>
      </c>
    </row>
    <row r="1917" spans="1:22" ht="13.5" x14ac:dyDescent="0.25">
      <c r="A1917" s="3">
        <f>RSI!A1917</f>
        <v>45093</v>
      </c>
      <c r="B1917" s="2">
        <f>RSI!B1917</f>
        <v>0.55000000000000004</v>
      </c>
      <c r="C1917" s="2">
        <f>RSI!I1917</f>
        <v>70.172995068691421</v>
      </c>
      <c r="D1917" s="2">
        <f>MACD!E1917</f>
        <v>-9.5432276927089332E-3</v>
      </c>
      <c r="E1917" s="2">
        <f>MACD!F1917</f>
        <v>-1.4058259566032372E-2</v>
      </c>
      <c r="F1917" s="2">
        <f>'Moving Avg'!D1917</f>
        <v>0.51800000000000002</v>
      </c>
      <c r="G1917" s="2">
        <f>'Moving Avg'!F1917</f>
        <v>0.49950000000000011</v>
      </c>
      <c r="H1917" s="2">
        <f>'Moving Avg'!G1917</f>
        <v>0.51259999999999994</v>
      </c>
      <c r="I1917" s="2">
        <f>'Moving Avg'!H1917</f>
        <v>0.74049999999999838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  <c r="M1917" s="7">
        <f t="shared" si="290"/>
        <v>0</v>
      </c>
      <c r="N1917" s="7">
        <f t="shared" si="291"/>
        <v>0</v>
      </c>
      <c r="O1917" s="7">
        <f t="shared" si="292"/>
        <v>0</v>
      </c>
      <c r="P1917" s="7">
        <f t="shared" si="293"/>
        <v>83.5</v>
      </c>
      <c r="Q1917" s="8">
        <f t="shared" si="294"/>
        <v>12.525</v>
      </c>
      <c r="R1917" s="8">
        <f t="shared" si="295"/>
        <v>20.875</v>
      </c>
      <c r="S1917" s="8">
        <f t="shared" si="296"/>
        <v>37.575000000000003</v>
      </c>
      <c r="T1917" s="8">
        <f t="shared" si="297"/>
        <v>20.875</v>
      </c>
      <c r="U1917" s="7">
        <f t="shared" si="298"/>
        <v>23.658333333333331</v>
      </c>
      <c r="V1917" s="7">
        <f t="shared" si="299"/>
        <v>22.962499999999999</v>
      </c>
    </row>
    <row r="1918" spans="1:22" ht="13.5" x14ac:dyDescent="0.25">
      <c r="A1918" s="3">
        <f>RSI!A1918</f>
        <v>45096</v>
      </c>
      <c r="B1918" s="2">
        <f>RSI!B1918</f>
        <v>0.53</v>
      </c>
      <c r="C1918" s="2">
        <f>RSI!I1918</f>
        <v>59.505098934712095</v>
      </c>
      <c r="D1918" s="2">
        <f>MACD!E1918</f>
        <v>-1.064663106544006E-2</v>
      </c>
      <c r="E1918" s="2">
        <f>MACD!F1918</f>
        <v>-1.337593386591391E-2</v>
      </c>
      <c r="F1918" s="2">
        <f>'Moving Avg'!D1918</f>
        <v>0.52800000000000014</v>
      </c>
      <c r="G1918" s="2">
        <f>'Moving Avg'!F1918</f>
        <v>0.502</v>
      </c>
      <c r="H1918" s="2">
        <f>'Moving Avg'!G1918</f>
        <v>0.50979999999999992</v>
      </c>
      <c r="I1918" s="2">
        <f>'Moving Avg'!H1918</f>
        <v>0.73884999999999834</v>
      </c>
      <c r="J1918" s="5" t="str">
        <f>OBV!F1918</f>
        <v>BEARISH</v>
      </c>
      <c r="K1918" s="5" t="str">
        <f>OBV!G1918</f>
        <v>STRONG</v>
      </c>
      <c r="L1918" s="5" t="str">
        <f>OBV!H1918</f>
        <v>BEARISH DIVERGENCE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33</v>
      </c>
      <c r="Q1918" s="8">
        <f t="shared" si="294"/>
        <v>13.7</v>
      </c>
      <c r="R1918" s="8">
        <f t="shared" si="295"/>
        <v>13.25</v>
      </c>
      <c r="S1918" s="8">
        <f t="shared" si="296"/>
        <v>18.600000000000001</v>
      </c>
      <c r="T1918" s="8">
        <f t="shared" si="297"/>
        <v>14.5</v>
      </c>
      <c r="U1918" s="7">
        <f t="shared" si="298"/>
        <v>15.183333333333332</v>
      </c>
      <c r="V1918" s="7">
        <f t="shared" si="299"/>
        <v>15.012499999999999</v>
      </c>
    </row>
    <row r="1919" spans="1:22" ht="13.5" x14ac:dyDescent="0.25">
      <c r="A1919" s="3">
        <f>RSI!A1919</f>
        <v>45097</v>
      </c>
      <c r="B1919" s="2">
        <f>RSI!B1919</f>
        <v>0.53</v>
      </c>
      <c r="C1919" s="2">
        <f>RSI!I1919</f>
        <v>59.505098934712095</v>
      </c>
      <c r="D1919" s="2">
        <f>MACD!E1919</f>
        <v>-1.4808595177232931E-2</v>
      </c>
      <c r="E1919" s="2">
        <f>MACD!F1919</f>
        <v>-1.3662466128177715E-2</v>
      </c>
      <c r="F1919" s="2">
        <f>'Moving Avg'!D1919</f>
        <v>0.53400000000000003</v>
      </c>
      <c r="G1919" s="2">
        <f>'Moving Avg'!F1919</f>
        <v>0.50449999999999995</v>
      </c>
      <c r="H1919" s="2">
        <f>'Moving Avg'!G1919</f>
        <v>0.50759999999999994</v>
      </c>
      <c r="I1919" s="2">
        <f>'Moving Avg'!H1919</f>
        <v>0.7371999999999983</v>
      </c>
      <c r="J1919" s="5" t="str">
        <f>OBV!F1919</f>
        <v>BEARISH</v>
      </c>
      <c r="K1919" s="5" t="str">
        <f>OBV!G1919</f>
        <v>STRONG</v>
      </c>
      <c r="L1919" s="5" t="str">
        <f>OBV!H1919</f>
        <v>BEARISH DIVERGENCE</v>
      </c>
      <c r="M1919" s="7">
        <f t="shared" si="290"/>
        <v>25</v>
      </c>
      <c r="N1919" s="7">
        <f t="shared" si="291"/>
        <v>45</v>
      </c>
      <c r="O1919" s="7">
        <f t="shared" si="292"/>
        <v>0</v>
      </c>
      <c r="P1919" s="7">
        <f t="shared" si="293"/>
        <v>33</v>
      </c>
      <c r="Q1919" s="8">
        <f t="shared" si="294"/>
        <v>29.45</v>
      </c>
      <c r="R1919" s="8">
        <f t="shared" si="295"/>
        <v>22.25</v>
      </c>
      <c r="S1919" s="8">
        <f t="shared" si="296"/>
        <v>25.35</v>
      </c>
      <c r="T1919" s="8">
        <f t="shared" si="297"/>
        <v>25.75</v>
      </c>
      <c r="U1919" s="7">
        <f t="shared" si="298"/>
        <v>25.683333333333337</v>
      </c>
      <c r="V1919" s="7">
        <f t="shared" si="299"/>
        <v>25.700000000000003</v>
      </c>
    </row>
    <row r="1920" spans="1:22" ht="13.5" x14ac:dyDescent="0.25">
      <c r="A1920" s="3">
        <f>RSI!A1920</f>
        <v>45098</v>
      </c>
      <c r="B1920" s="2">
        <f>RSI!B1920</f>
        <v>0.52</v>
      </c>
      <c r="C1920" s="2">
        <f>RSI!I1920</f>
        <v>54.68438389877403</v>
      </c>
      <c r="D1920" s="2">
        <f>MACD!E1920</f>
        <v>-1.7729694180179167E-2</v>
      </c>
      <c r="E1920" s="2">
        <f>MACD!F1920</f>
        <v>-1.4475911738578005E-2</v>
      </c>
      <c r="F1920" s="2">
        <f>'Moving Avg'!D1920</f>
        <v>0.53400000000000003</v>
      </c>
      <c r="G1920" s="2">
        <f>'Moving Avg'!F1920</f>
        <v>0.50649999999999995</v>
      </c>
      <c r="H1920" s="2">
        <f>'Moving Avg'!G1920</f>
        <v>0.50559999999999994</v>
      </c>
      <c r="I1920" s="2">
        <f>'Moving Avg'!H1920</f>
        <v>0.73549999999999838</v>
      </c>
      <c r="J1920" s="5" t="str">
        <f>OBV!F1920</f>
        <v>BEARISH</v>
      </c>
      <c r="K1920" s="5" t="str">
        <f>OBV!G1920</f>
        <v>STRONG</v>
      </c>
      <c r="L1920" s="5" t="str">
        <f>OBV!H1920</f>
        <v>NEUTRAL</v>
      </c>
      <c r="M1920" s="7">
        <f t="shared" si="290"/>
        <v>25</v>
      </c>
      <c r="N1920" s="7">
        <f t="shared" si="291"/>
        <v>45</v>
      </c>
      <c r="O1920" s="7">
        <f t="shared" si="292"/>
        <v>0</v>
      </c>
      <c r="P1920" s="7">
        <f t="shared" si="293"/>
        <v>33</v>
      </c>
      <c r="Q1920" s="8">
        <f t="shared" si="294"/>
        <v>29.45</v>
      </c>
      <c r="R1920" s="8">
        <f t="shared" si="295"/>
        <v>22.25</v>
      </c>
      <c r="S1920" s="8">
        <f t="shared" si="296"/>
        <v>25.35</v>
      </c>
      <c r="T1920" s="8">
        <f t="shared" si="297"/>
        <v>25.75</v>
      </c>
      <c r="U1920" s="7">
        <f t="shared" si="298"/>
        <v>25.683333333333337</v>
      </c>
      <c r="V1920" s="7">
        <f t="shared" si="299"/>
        <v>25.700000000000003</v>
      </c>
    </row>
    <row r="1921" spans="1:22" ht="13.5" x14ac:dyDescent="0.25">
      <c r="A1921" s="3">
        <f>RSI!A1921</f>
        <v>45099</v>
      </c>
      <c r="B1921" s="2">
        <f>RSI!B1921</f>
        <v>0.52</v>
      </c>
      <c r="C1921" s="2">
        <f>RSI!I1921</f>
        <v>54.684383898774023</v>
      </c>
      <c r="D1921" s="2">
        <f>MACD!E1921</f>
        <v>-2.0272097169038161E-2</v>
      </c>
      <c r="E1921" s="2">
        <f>MACD!F1921</f>
        <v>-1.5635148824670035E-2</v>
      </c>
      <c r="F1921" s="2">
        <f>'Moving Avg'!D1921</f>
        <v>0.53</v>
      </c>
      <c r="G1921" s="2">
        <f>'Moving Avg'!F1921</f>
        <v>0.50749999999999995</v>
      </c>
      <c r="H1921" s="2">
        <f>'Moving Avg'!G1921</f>
        <v>0.50319999999999998</v>
      </c>
      <c r="I1921" s="2">
        <f>'Moving Avg'!H1921</f>
        <v>0.73394999999999855</v>
      </c>
      <c r="J1921" s="5" t="str">
        <f>OBV!F1921</f>
        <v>BEARISH</v>
      </c>
      <c r="K1921" s="5" t="str">
        <f>OBV!G1921</f>
        <v>STRONG</v>
      </c>
      <c r="L1921" s="5" t="str">
        <f>OBV!H1921</f>
        <v>CONFIRMED BEARISH</v>
      </c>
      <c r="M1921" s="7">
        <f t="shared" si="290"/>
        <v>25</v>
      </c>
      <c r="N1921" s="7">
        <f t="shared" si="291"/>
        <v>45</v>
      </c>
      <c r="O1921" s="7">
        <f t="shared" si="292"/>
        <v>0</v>
      </c>
      <c r="P1921" s="7">
        <f t="shared" si="293"/>
        <v>33</v>
      </c>
      <c r="Q1921" s="8">
        <f t="shared" si="294"/>
        <v>29.45</v>
      </c>
      <c r="R1921" s="8">
        <f t="shared" si="295"/>
        <v>22.25</v>
      </c>
      <c r="S1921" s="8">
        <f t="shared" si="296"/>
        <v>25.35</v>
      </c>
      <c r="T1921" s="8">
        <f t="shared" si="297"/>
        <v>25.75</v>
      </c>
      <c r="U1921" s="7">
        <f t="shared" si="298"/>
        <v>25.683333333333337</v>
      </c>
      <c r="V1921" s="7">
        <f t="shared" si="299"/>
        <v>25.700000000000003</v>
      </c>
    </row>
    <row r="1922" spans="1:22" ht="13.5" x14ac:dyDescent="0.25">
      <c r="A1922" s="3">
        <f>RSI!A1922</f>
        <v>45100</v>
      </c>
      <c r="B1922" s="2">
        <f>RSI!B1922</f>
        <v>0.51</v>
      </c>
      <c r="C1922" s="2">
        <f>RSI!I1922</f>
        <v>49.987715143593228</v>
      </c>
      <c r="D1922" s="2">
        <f>MACD!E1922</f>
        <v>-2.1748087007385897E-2</v>
      </c>
      <c r="E1922" s="2">
        <f>MACD!F1922</f>
        <v>-1.6857736461213208E-2</v>
      </c>
      <c r="F1922" s="2">
        <f>'Moving Avg'!D1922</f>
        <v>0.52200000000000002</v>
      </c>
      <c r="G1922" s="2">
        <f>'Moving Avg'!F1922</f>
        <v>0.5079999999999999</v>
      </c>
      <c r="H1922" s="2">
        <f>'Moving Avg'!G1922</f>
        <v>0.501</v>
      </c>
      <c r="I1922" s="2">
        <f>'Moving Avg'!H1922</f>
        <v>0.73234999999999839</v>
      </c>
      <c r="J1922" s="5" t="str">
        <f>OBV!F1922</f>
        <v>BEARISH</v>
      </c>
      <c r="K1922" s="5" t="str">
        <f>OBV!G1922</f>
        <v>STRONG</v>
      </c>
      <c r="L1922" s="5" t="str">
        <f>OBV!H1922</f>
        <v>CONFIRMED BEARISH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45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33</v>
      </c>
      <c r="Q1922" s="8">
        <f t="shared" si="294"/>
        <v>29.45</v>
      </c>
      <c r="R1922" s="8">
        <f t="shared" si="295"/>
        <v>22.25</v>
      </c>
      <c r="S1922" s="8">
        <f t="shared" si="296"/>
        <v>25.35</v>
      </c>
      <c r="T1922" s="8">
        <f t="shared" si="297"/>
        <v>25.75</v>
      </c>
      <c r="U1922" s="7">
        <f t="shared" si="298"/>
        <v>25.683333333333337</v>
      </c>
      <c r="V1922" s="7">
        <f t="shared" si="299"/>
        <v>25.700000000000003</v>
      </c>
    </row>
    <row r="1923" spans="1:22" ht="13.5" x14ac:dyDescent="0.25">
      <c r="A1923" s="3">
        <f>RSI!A1923</f>
        <v>45103</v>
      </c>
      <c r="B1923" s="2">
        <f>RSI!B1923</f>
        <v>0.51</v>
      </c>
      <c r="C1923" s="2">
        <f>RSI!I1923</f>
        <v>49.987715143593228</v>
      </c>
      <c r="D1923" s="2">
        <f>MACD!E1923</f>
        <v>-2.2998528196890411E-2</v>
      </c>
      <c r="E1923" s="2">
        <f>MACD!F1923</f>
        <v>-1.808589480834865E-2</v>
      </c>
      <c r="F1923" s="2">
        <f>'Moving Avg'!D1923</f>
        <v>0.51800000000000002</v>
      </c>
      <c r="G1923" s="2">
        <f>'Moving Avg'!F1923</f>
        <v>0.50849999999999995</v>
      </c>
      <c r="H1923" s="2">
        <f>'Moving Avg'!G1923</f>
        <v>0.49920000000000009</v>
      </c>
      <c r="I1923" s="2">
        <f>'Moving Avg'!H1923</f>
        <v>0.73074999999999857</v>
      </c>
      <c r="J1923" s="5" t="str">
        <f>OBV!F1923</f>
        <v>BEARISH</v>
      </c>
      <c r="K1923" s="5" t="str">
        <f>OBV!G1923</f>
        <v>STRONG</v>
      </c>
      <c r="L1923" s="5" t="str">
        <f>OBV!H1923</f>
        <v>CONFIRMED BEARISH</v>
      </c>
      <c r="M1923" s="7">
        <f t="shared" si="300"/>
        <v>25</v>
      </c>
      <c r="N1923" s="7">
        <f t="shared" si="301"/>
        <v>45</v>
      </c>
      <c r="O1923" s="7">
        <f t="shared" si="302"/>
        <v>0</v>
      </c>
      <c r="P1923" s="7">
        <f t="shared" si="303"/>
        <v>33</v>
      </c>
      <c r="Q1923" s="8">
        <f t="shared" ref="Q1923:Q1986" si="304">0.35*M1923+N1923*0.35+O1923*0.15+P1923*0.15</f>
        <v>29.45</v>
      </c>
      <c r="R1923" s="8">
        <f t="shared" ref="R1923:R1986" si="305">M1923*0.2+N1923*0.2+O1923*0.35+P1923*0.25</f>
        <v>22.25</v>
      </c>
      <c r="S1923" s="8">
        <f t="shared" ref="S1923:S1986" si="306">M1923*0.15+N1923*0.15+O1923*0.25+P1923*0.45</f>
        <v>25.35</v>
      </c>
      <c r="T1923" s="8">
        <f t="shared" ref="T1923:T1986" si="307">0.25*SUM(M1923:P1923)</f>
        <v>25.75</v>
      </c>
      <c r="U1923" s="7">
        <f t="shared" ref="U1923:U1986" si="308">SUM(Q1923:S1923)/3</f>
        <v>25.683333333333337</v>
      </c>
      <c r="V1923" s="7">
        <f t="shared" ref="V1923:V1986" si="309">SUM(Q1923:T1923)/4</f>
        <v>25.700000000000003</v>
      </c>
    </row>
    <row r="1924" spans="1:22" ht="13.5" x14ac:dyDescent="0.25">
      <c r="A1924" s="3">
        <f>RSI!A1924</f>
        <v>45104</v>
      </c>
      <c r="B1924" s="2">
        <f>RSI!B1924</f>
        <v>0.51</v>
      </c>
      <c r="C1924" s="2">
        <f>RSI!I1924</f>
        <v>49.987715143593221</v>
      </c>
      <c r="D1924" s="2">
        <f>MACD!E1924</f>
        <v>-2.0981084363061897E-2</v>
      </c>
      <c r="E1924" s="2">
        <f>MACD!F1924</f>
        <v>-1.8664932719291302E-2</v>
      </c>
      <c r="F1924" s="2">
        <f>'Moving Avg'!D1924</f>
        <v>0.51400000000000001</v>
      </c>
      <c r="G1924" s="2">
        <f>'Moving Avg'!F1924</f>
        <v>0.5079999999999999</v>
      </c>
      <c r="H1924" s="2">
        <f>'Moving Avg'!G1924</f>
        <v>0.49780000000000008</v>
      </c>
      <c r="I1924" s="2">
        <f>'Moving Avg'!H1924</f>
        <v>0.72914999999999863</v>
      </c>
      <c r="J1924" s="5" t="str">
        <f>OBV!F1924</f>
        <v>BEARISH</v>
      </c>
      <c r="K1924" s="5" t="str">
        <f>OBV!G1924</f>
        <v>STRONG</v>
      </c>
      <c r="L1924" s="5" t="str">
        <f>OBV!H1924</f>
        <v>CONFIRMED BEARISH</v>
      </c>
      <c r="M1924" s="7">
        <f t="shared" si="300"/>
        <v>25</v>
      </c>
      <c r="N1924" s="7">
        <f t="shared" si="301"/>
        <v>45</v>
      </c>
      <c r="O1924" s="7">
        <f t="shared" si="302"/>
        <v>0</v>
      </c>
      <c r="P1924" s="7">
        <f t="shared" si="303"/>
        <v>33</v>
      </c>
      <c r="Q1924" s="8">
        <f t="shared" si="304"/>
        <v>29.45</v>
      </c>
      <c r="R1924" s="8">
        <f t="shared" si="305"/>
        <v>22.25</v>
      </c>
      <c r="S1924" s="8">
        <f t="shared" si="306"/>
        <v>25.35</v>
      </c>
      <c r="T1924" s="8">
        <f t="shared" si="307"/>
        <v>25.75</v>
      </c>
      <c r="U1924" s="7">
        <f t="shared" si="308"/>
        <v>25.683333333333337</v>
      </c>
      <c r="V1924" s="7">
        <f t="shared" si="309"/>
        <v>25.700000000000003</v>
      </c>
    </row>
    <row r="1925" spans="1:22" ht="13.5" x14ac:dyDescent="0.25">
      <c r="A1925" s="3">
        <f>RSI!A1925</f>
        <v>45107</v>
      </c>
      <c r="B1925" s="2">
        <f>RSI!B1925</f>
        <v>0.51</v>
      </c>
      <c r="C1925" s="2">
        <f>RSI!I1925</f>
        <v>49.987715143593221</v>
      </c>
      <c r="D1925" s="2">
        <f>MACD!E1925</f>
        <v>-1.6198402335269646E-2</v>
      </c>
      <c r="E1925" s="2">
        <f>MACD!F1925</f>
        <v>-1.8171626642486973E-2</v>
      </c>
      <c r="F1925" s="2">
        <f>'Moving Avg'!D1925</f>
        <v>0.5119999999999999</v>
      </c>
      <c r="G1925" s="2">
        <f>'Moving Avg'!F1925</f>
        <v>0.50749999999999995</v>
      </c>
      <c r="H1925" s="2">
        <f>'Moving Avg'!G1925</f>
        <v>0.49640000000000017</v>
      </c>
      <c r="I1925" s="2">
        <f>'Moving Avg'!H1925</f>
        <v>0.72754999999999881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16.5</v>
      </c>
      <c r="Q1925" s="8">
        <f t="shared" si="304"/>
        <v>11.225</v>
      </c>
      <c r="R1925" s="8">
        <f t="shared" si="305"/>
        <v>9.125</v>
      </c>
      <c r="S1925" s="8">
        <f t="shared" si="306"/>
        <v>11.175000000000001</v>
      </c>
      <c r="T1925" s="8">
        <f t="shared" si="307"/>
        <v>10.375</v>
      </c>
      <c r="U1925" s="7">
        <f t="shared" si="308"/>
        <v>10.508333333333335</v>
      </c>
      <c r="V1925" s="7">
        <f t="shared" si="309"/>
        <v>10.475000000000001</v>
      </c>
    </row>
    <row r="1926" spans="1:22" ht="13.5" x14ac:dyDescent="0.25">
      <c r="A1926" s="3">
        <f>RSI!A1926</f>
        <v>45110</v>
      </c>
      <c r="B1926" s="2">
        <f>RSI!B1926</f>
        <v>0.51</v>
      </c>
      <c r="C1926" s="2">
        <f>RSI!I1926</f>
        <v>49.987715143593221</v>
      </c>
      <c r="D1926" s="2">
        <f>MACD!E1926</f>
        <v>-9.0758064179363718E-3</v>
      </c>
      <c r="E1926" s="2">
        <f>MACD!F1926</f>
        <v>-1.6352462597576854E-2</v>
      </c>
      <c r="F1926" s="2">
        <f>'Moving Avg'!D1926</f>
        <v>0.51</v>
      </c>
      <c r="G1926" s="2">
        <f>'Moving Avg'!F1926</f>
        <v>0.5079999999999999</v>
      </c>
      <c r="H1926" s="2">
        <f>'Moving Avg'!G1926</f>
        <v>0.49540000000000023</v>
      </c>
      <c r="I1926" s="2">
        <f>'Moving Avg'!H1926</f>
        <v>0.72594999999999887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16.5</v>
      </c>
      <c r="Q1926" s="8">
        <f t="shared" si="304"/>
        <v>11.225</v>
      </c>
      <c r="R1926" s="8">
        <f t="shared" si="305"/>
        <v>9.125</v>
      </c>
      <c r="S1926" s="8">
        <f t="shared" si="306"/>
        <v>11.175000000000001</v>
      </c>
      <c r="T1926" s="8">
        <f t="shared" si="307"/>
        <v>10.375</v>
      </c>
      <c r="U1926" s="7">
        <f t="shared" si="308"/>
        <v>10.508333333333335</v>
      </c>
      <c r="V1926" s="7">
        <f t="shared" si="309"/>
        <v>10.475000000000001</v>
      </c>
    </row>
    <row r="1927" spans="1:22" ht="13.5" x14ac:dyDescent="0.25">
      <c r="A1927" s="3">
        <f>RSI!A1927</f>
        <v>45111</v>
      </c>
      <c r="B1927" s="2">
        <f>RSI!B1927</f>
        <v>0.51</v>
      </c>
      <c r="C1927" s="2">
        <f>RSI!I1927</f>
        <v>49.987715143593221</v>
      </c>
      <c r="D1927" s="2">
        <f>MACD!E1927</f>
        <v>-1.5116551275137224E-3</v>
      </c>
      <c r="E1927" s="2">
        <f>MACD!F1927</f>
        <v>-1.338430110356423E-2</v>
      </c>
      <c r="F1927" s="2">
        <f>'Moving Avg'!D1927</f>
        <v>0.51</v>
      </c>
      <c r="G1927" s="2">
        <f>'Moving Avg'!F1927</f>
        <v>0.50849999999999995</v>
      </c>
      <c r="H1927" s="2">
        <f>'Moving Avg'!G1927</f>
        <v>0.49420000000000025</v>
      </c>
      <c r="I1927" s="2">
        <f>'Moving Avg'!H1927</f>
        <v>0.72434999999999905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33</v>
      </c>
      <c r="Q1927" s="8">
        <f t="shared" si="304"/>
        <v>13.7</v>
      </c>
      <c r="R1927" s="8">
        <f t="shared" si="305"/>
        <v>13.25</v>
      </c>
      <c r="S1927" s="8">
        <f t="shared" si="306"/>
        <v>18.600000000000001</v>
      </c>
      <c r="T1927" s="8">
        <f t="shared" si="307"/>
        <v>14.5</v>
      </c>
      <c r="U1927" s="7">
        <f t="shared" si="308"/>
        <v>15.183333333333332</v>
      </c>
      <c r="V1927" s="7">
        <f t="shared" si="309"/>
        <v>15.012499999999999</v>
      </c>
    </row>
    <row r="1928" spans="1:22" ht="13.5" x14ac:dyDescent="0.25">
      <c r="A1928" s="3">
        <f>RSI!A1928</f>
        <v>45112</v>
      </c>
      <c r="B1928" s="2">
        <f>RSI!B1928</f>
        <v>0.51</v>
      </c>
      <c r="C1928" s="2">
        <f>RSI!I1928</f>
        <v>49.987715143593221</v>
      </c>
      <c r="D1928" s="2">
        <f>MACD!E1928</f>
        <v>1.8108184490570611E-3</v>
      </c>
      <c r="E1928" s="2">
        <f>MACD!F1928</f>
        <v>-1.0345277193039973E-2</v>
      </c>
      <c r="F1928" s="2">
        <f>'Moving Avg'!D1928</f>
        <v>0.51</v>
      </c>
      <c r="G1928" s="2">
        <f>'Moving Avg'!F1928</f>
        <v>0.5089999999999999</v>
      </c>
      <c r="H1928" s="2">
        <f>'Moving Avg'!G1928</f>
        <v>0.49300000000000033</v>
      </c>
      <c r="I1928" s="2">
        <f>'Moving Avg'!H1928</f>
        <v>0.72274999999999923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33</v>
      </c>
      <c r="Q1928" s="8">
        <f t="shared" si="304"/>
        <v>13.7</v>
      </c>
      <c r="R1928" s="8">
        <f t="shared" si="305"/>
        <v>13.25</v>
      </c>
      <c r="S1928" s="8">
        <f t="shared" si="306"/>
        <v>18.600000000000001</v>
      </c>
      <c r="T1928" s="8">
        <f t="shared" si="307"/>
        <v>14.5</v>
      </c>
      <c r="U1928" s="7">
        <f t="shared" si="308"/>
        <v>15.183333333333332</v>
      </c>
      <c r="V1928" s="7">
        <f t="shared" si="309"/>
        <v>15.012499999999999</v>
      </c>
    </row>
    <row r="1929" spans="1:22" ht="13.5" x14ac:dyDescent="0.25">
      <c r="A1929" s="3">
        <f>RSI!A1929</f>
        <v>45113</v>
      </c>
      <c r="B1929" s="2">
        <f>RSI!B1929</f>
        <v>0.49</v>
      </c>
      <c r="C1929" s="2">
        <f>RSI!I1929</f>
        <v>38.793205910045323</v>
      </c>
      <c r="D1929" s="2">
        <f>MACD!E1929</f>
        <v>6.1026616392584332E-3</v>
      </c>
      <c r="E1929" s="2">
        <f>MACD!F1929</f>
        <v>-7.0556894265802923E-3</v>
      </c>
      <c r="F1929" s="2">
        <f>'Moving Avg'!D1929</f>
        <v>0.50600000000000001</v>
      </c>
      <c r="G1929" s="2">
        <f>'Moving Avg'!F1929</f>
        <v>0.50949999999999995</v>
      </c>
      <c r="H1929" s="2">
        <f>'Moving Avg'!G1929</f>
        <v>0.49140000000000028</v>
      </c>
      <c r="I1929" s="2">
        <f>'Moving Avg'!H1929</f>
        <v>0.7210499999999993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33</v>
      </c>
      <c r="Q1929" s="8">
        <f t="shared" si="304"/>
        <v>13.7</v>
      </c>
      <c r="R1929" s="8">
        <f t="shared" si="305"/>
        <v>13.25</v>
      </c>
      <c r="S1929" s="8">
        <f t="shared" si="306"/>
        <v>18.600000000000001</v>
      </c>
      <c r="T1929" s="8">
        <f t="shared" si="307"/>
        <v>14.5</v>
      </c>
      <c r="U1929" s="7">
        <f t="shared" si="308"/>
        <v>15.183333333333332</v>
      </c>
      <c r="V1929" s="7">
        <f t="shared" si="309"/>
        <v>15.012499999999999</v>
      </c>
    </row>
    <row r="1930" spans="1:22" ht="13.5" x14ac:dyDescent="0.25">
      <c r="A1930" s="3">
        <f>RSI!A1930</f>
        <v>45114</v>
      </c>
      <c r="B1930" s="2">
        <f>RSI!B1930</f>
        <v>0.48</v>
      </c>
      <c r="C1930" s="2">
        <f>RSI!I1930</f>
        <v>34.618681683968447</v>
      </c>
      <c r="D1930" s="2">
        <f>MACD!E1930</f>
        <v>9.0537905017894493E-3</v>
      </c>
      <c r="E1930" s="2">
        <f>MACD!F1930</f>
        <v>-3.8337934409063443E-3</v>
      </c>
      <c r="F1930" s="2">
        <f>'Moving Avg'!D1930</f>
        <v>0.5</v>
      </c>
      <c r="G1930" s="2">
        <f>'Moving Avg'!F1930</f>
        <v>0.50949999999999995</v>
      </c>
      <c r="H1930" s="2">
        <f>'Moving Avg'!G1930</f>
        <v>0.49000000000000027</v>
      </c>
      <c r="I1930" s="2">
        <f>'Moving Avg'!H1930</f>
        <v>0.71929999999999938</v>
      </c>
      <c r="J1930" s="5" t="str">
        <f>OBV!F1930</f>
        <v>BEARISH</v>
      </c>
      <c r="K1930" s="5" t="str">
        <f>OBV!G1930</f>
        <v>NEUTRAL</v>
      </c>
      <c r="L1930" s="5" t="str">
        <f>OBV!H1930</f>
        <v>CONFIRMED BEARISH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16.5</v>
      </c>
      <c r="Q1930" s="8">
        <f t="shared" si="304"/>
        <v>11.225</v>
      </c>
      <c r="R1930" s="8">
        <f t="shared" si="305"/>
        <v>9.125</v>
      </c>
      <c r="S1930" s="8">
        <f t="shared" si="306"/>
        <v>11.175000000000001</v>
      </c>
      <c r="T1930" s="8">
        <f t="shared" si="307"/>
        <v>10.375</v>
      </c>
      <c r="U1930" s="7">
        <f t="shared" si="308"/>
        <v>10.508333333333335</v>
      </c>
      <c r="V1930" s="7">
        <f t="shared" si="309"/>
        <v>10.475000000000001</v>
      </c>
    </row>
    <row r="1931" spans="1:22" ht="13.5" x14ac:dyDescent="0.25">
      <c r="A1931" s="3">
        <f>RSI!A1931</f>
        <v>45117</v>
      </c>
      <c r="B1931" s="2">
        <f>RSI!B1931</f>
        <v>0.48</v>
      </c>
      <c r="C1931" s="2">
        <f>RSI!I1931</f>
        <v>34.618681683968447</v>
      </c>
      <c r="D1931" s="2">
        <f>MACD!E1931</f>
        <v>1.1718591855603866E-2</v>
      </c>
      <c r="E1931" s="2">
        <f>MACD!F1931</f>
        <v>-7.233163816043023E-4</v>
      </c>
      <c r="F1931" s="2">
        <f>'Moving Avg'!D1931</f>
        <v>0.49399999999999994</v>
      </c>
      <c r="G1931" s="2">
        <f>'Moving Avg'!F1931</f>
        <v>0.50949999999999995</v>
      </c>
      <c r="H1931" s="2">
        <f>'Moving Avg'!G1931</f>
        <v>0.48900000000000032</v>
      </c>
      <c r="I1931" s="2">
        <f>'Moving Avg'!H1931</f>
        <v>0.71754999999999936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  <c r="M1931" s="7">
        <f t="shared" si="300"/>
        <v>25</v>
      </c>
      <c r="N1931" s="7">
        <f t="shared" si="301"/>
        <v>0</v>
      </c>
      <c r="O1931" s="7">
        <f t="shared" si="302"/>
        <v>0</v>
      </c>
      <c r="P1931" s="7">
        <f t="shared" si="303"/>
        <v>16.5</v>
      </c>
      <c r="Q1931" s="8">
        <f t="shared" si="304"/>
        <v>11.225</v>
      </c>
      <c r="R1931" s="8">
        <f t="shared" si="305"/>
        <v>9.125</v>
      </c>
      <c r="S1931" s="8">
        <f t="shared" si="306"/>
        <v>11.175000000000001</v>
      </c>
      <c r="T1931" s="8">
        <f t="shared" si="307"/>
        <v>10.375</v>
      </c>
      <c r="U1931" s="7">
        <f t="shared" si="308"/>
        <v>10.508333333333335</v>
      </c>
      <c r="V1931" s="7">
        <f t="shared" si="309"/>
        <v>10.475000000000001</v>
      </c>
    </row>
    <row r="1932" spans="1:22" ht="13.5" x14ac:dyDescent="0.25">
      <c r="A1932" s="3">
        <f>RSI!A1932</f>
        <v>45118</v>
      </c>
      <c r="B1932" s="2">
        <f>RSI!B1932</f>
        <v>0.46</v>
      </c>
      <c r="C1932" s="2">
        <f>RSI!I1932</f>
        <v>27.703732898700679</v>
      </c>
      <c r="D1932" s="2">
        <f>MACD!E1932</f>
        <v>1.4071714376619693E-2</v>
      </c>
      <c r="E1932" s="2">
        <f>MACD!F1932</f>
        <v>2.235689770040497E-3</v>
      </c>
      <c r="F1932" s="2">
        <f>'Moving Avg'!D1932</f>
        <v>0.48399999999999999</v>
      </c>
      <c r="G1932" s="2">
        <f>'Moving Avg'!F1932</f>
        <v>0.50849999999999995</v>
      </c>
      <c r="H1932" s="2">
        <f>'Moving Avg'!G1932</f>
        <v>0.48800000000000032</v>
      </c>
      <c r="I1932" s="2">
        <f>'Moving Avg'!H1932</f>
        <v>0.71569999999999934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50</v>
      </c>
      <c r="N1932" s="7">
        <f t="shared" si="301"/>
        <v>0</v>
      </c>
      <c r="O1932" s="7">
        <f t="shared" si="302"/>
        <v>0</v>
      </c>
      <c r="P1932" s="7">
        <f t="shared" si="303"/>
        <v>16.5</v>
      </c>
      <c r="Q1932" s="8">
        <f t="shared" si="304"/>
        <v>19.975000000000001</v>
      </c>
      <c r="R1932" s="8">
        <f t="shared" si="305"/>
        <v>14.125</v>
      </c>
      <c r="S1932" s="8">
        <f t="shared" si="306"/>
        <v>14.925000000000001</v>
      </c>
      <c r="T1932" s="8">
        <f t="shared" si="307"/>
        <v>16.625</v>
      </c>
      <c r="U1932" s="7">
        <f t="shared" si="308"/>
        <v>16.341666666666669</v>
      </c>
      <c r="V1932" s="7">
        <f t="shared" si="309"/>
        <v>16.412500000000001</v>
      </c>
    </row>
    <row r="1933" spans="1:22" ht="13.5" x14ac:dyDescent="0.25">
      <c r="A1933" s="3">
        <f>RSI!A1933</f>
        <v>45119</v>
      </c>
      <c r="B1933" s="2">
        <f>RSI!B1933</f>
        <v>0.46</v>
      </c>
      <c r="C1933" s="2">
        <f>RSI!I1933</f>
        <v>27.703732898700679</v>
      </c>
      <c r="D1933" s="2">
        <f>MACD!E1933</f>
        <v>1.6324768039790327E-2</v>
      </c>
      <c r="E1933" s="2">
        <f>MACD!F1933</f>
        <v>5.0535054239904632E-3</v>
      </c>
      <c r="F1933" s="2">
        <f>'Moving Avg'!D1933</f>
        <v>0.47400000000000003</v>
      </c>
      <c r="G1933" s="2">
        <f>'Moving Avg'!F1933</f>
        <v>0.50750000000000006</v>
      </c>
      <c r="H1933" s="2">
        <f>'Moving Avg'!G1933</f>
        <v>0.48740000000000028</v>
      </c>
      <c r="I1933" s="2">
        <f>'Moving Avg'!H1933</f>
        <v>0.71384999999999943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  <c r="M1933" s="7">
        <f t="shared" si="300"/>
        <v>50</v>
      </c>
      <c r="N1933" s="7">
        <f t="shared" si="301"/>
        <v>0</v>
      </c>
      <c r="O1933" s="7">
        <f t="shared" si="302"/>
        <v>0</v>
      </c>
      <c r="P1933" s="7">
        <f t="shared" si="303"/>
        <v>16.5</v>
      </c>
      <c r="Q1933" s="8">
        <f t="shared" si="304"/>
        <v>19.975000000000001</v>
      </c>
      <c r="R1933" s="8">
        <f t="shared" si="305"/>
        <v>14.125</v>
      </c>
      <c r="S1933" s="8">
        <f t="shared" si="306"/>
        <v>14.925000000000001</v>
      </c>
      <c r="T1933" s="8">
        <f t="shared" si="307"/>
        <v>16.625</v>
      </c>
      <c r="U1933" s="7">
        <f t="shared" si="308"/>
        <v>16.341666666666669</v>
      </c>
      <c r="V1933" s="7">
        <f t="shared" si="309"/>
        <v>16.412500000000001</v>
      </c>
    </row>
    <row r="1934" spans="1:22" ht="13.5" x14ac:dyDescent="0.25">
      <c r="A1934" s="3">
        <f>RSI!A1934</f>
        <v>45120</v>
      </c>
      <c r="B1934" s="2">
        <f>RSI!B1934</f>
        <v>0.47</v>
      </c>
      <c r="C1934" s="2">
        <f>RSI!I1934</f>
        <v>35.208478766094089</v>
      </c>
      <c r="D1934" s="2">
        <f>MACD!E1934</f>
        <v>1.7733003610197029E-2</v>
      </c>
      <c r="E1934" s="2">
        <f>MACD!F1934</f>
        <v>7.589405061231777E-3</v>
      </c>
      <c r="F1934" s="2">
        <f>'Moving Avg'!D1934</f>
        <v>0.46999999999999992</v>
      </c>
      <c r="G1934" s="2">
        <f>'Moving Avg'!F1934</f>
        <v>0.50600000000000001</v>
      </c>
      <c r="H1934" s="2">
        <f>'Moving Avg'!G1934</f>
        <v>0.48740000000000028</v>
      </c>
      <c r="I1934" s="2">
        <f>'Moving Avg'!H1934</f>
        <v>0.71204999999999941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  <c r="M1934" s="7">
        <f t="shared" si="300"/>
        <v>25</v>
      </c>
      <c r="N1934" s="7">
        <f t="shared" si="301"/>
        <v>0</v>
      </c>
      <c r="O1934" s="7">
        <f t="shared" si="302"/>
        <v>0</v>
      </c>
      <c r="P1934" s="7">
        <f t="shared" si="303"/>
        <v>16.5</v>
      </c>
      <c r="Q1934" s="8">
        <f t="shared" si="304"/>
        <v>11.225</v>
      </c>
      <c r="R1934" s="8">
        <f t="shared" si="305"/>
        <v>9.125</v>
      </c>
      <c r="S1934" s="8">
        <f t="shared" si="306"/>
        <v>11.175000000000001</v>
      </c>
      <c r="T1934" s="8">
        <f t="shared" si="307"/>
        <v>10.375</v>
      </c>
      <c r="U1934" s="7">
        <f t="shared" si="308"/>
        <v>10.508333333333335</v>
      </c>
      <c r="V1934" s="7">
        <f t="shared" si="309"/>
        <v>10.475000000000001</v>
      </c>
    </row>
    <row r="1935" spans="1:22" ht="13.5" x14ac:dyDescent="0.25">
      <c r="A1935" s="3">
        <f>RSI!A1935</f>
        <v>45121</v>
      </c>
      <c r="B1935" s="2">
        <f>RSI!B1935</f>
        <v>0.48</v>
      </c>
      <c r="C1935" s="2">
        <f>RSI!I1935</f>
        <v>41.723262868180669</v>
      </c>
      <c r="D1935" s="2">
        <f>MACD!E1935</f>
        <v>1.8349336280912176E-2</v>
      </c>
      <c r="E1935" s="2">
        <f>MACD!F1935</f>
        <v>9.7413913051678565E-3</v>
      </c>
      <c r="F1935" s="2">
        <f>'Moving Avg'!D1935</f>
        <v>0.46999999999999992</v>
      </c>
      <c r="G1935" s="2">
        <f>'Moving Avg'!F1935</f>
        <v>0.50400000000000011</v>
      </c>
      <c r="H1935" s="2">
        <f>'Moving Avg'!G1935</f>
        <v>0.48800000000000027</v>
      </c>
      <c r="I1935" s="2">
        <f>'Moving Avg'!H1935</f>
        <v>0.71014999999999939</v>
      </c>
      <c r="J1935" s="5" t="str">
        <f>OBV!F1935</f>
        <v>BULLISH</v>
      </c>
      <c r="K1935" s="5" t="str">
        <f>OBV!G1935</f>
        <v>NEUTRAL</v>
      </c>
      <c r="L1935" s="5" t="str">
        <f>OBV!H1935</f>
        <v>NEUTRAL</v>
      </c>
      <c r="M1935" s="7">
        <f t="shared" si="300"/>
        <v>25</v>
      </c>
      <c r="N1935" s="7">
        <f t="shared" si="301"/>
        <v>0</v>
      </c>
      <c r="O1935" s="7">
        <f t="shared" si="302"/>
        <v>0</v>
      </c>
      <c r="P1935" s="7">
        <f t="shared" si="303"/>
        <v>49.5</v>
      </c>
      <c r="Q1935" s="8">
        <f t="shared" si="304"/>
        <v>16.175000000000001</v>
      </c>
      <c r="R1935" s="8">
        <f t="shared" si="305"/>
        <v>17.375</v>
      </c>
      <c r="S1935" s="8">
        <f t="shared" si="306"/>
        <v>26.025000000000002</v>
      </c>
      <c r="T1935" s="8">
        <f t="shared" si="307"/>
        <v>18.625</v>
      </c>
      <c r="U1935" s="7">
        <f t="shared" si="308"/>
        <v>19.858333333333334</v>
      </c>
      <c r="V1935" s="7">
        <f t="shared" si="309"/>
        <v>19.55</v>
      </c>
    </row>
    <row r="1936" spans="1:22" ht="13.5" x14ac:dyDescent="0.25">
      <c r="A1936" s="3">
        <f>RSI!A1936</f>
        <v>45124</v>
      </c>
      <c r="B1936" s="2">
        <f>RSI!B1936</f>
        <v>0.46</v>
      </c>
      <c r="C1936" s="2">
        <f>RSI!I1936</f>
        <v>34.295842473503555</v>
      </c>
      <c r="D1936" s="2">
        <f>MACD!E1936</f>
        <v>2.044647058097776E-2</v>
      </c>
      <c r="E1936" s="2">
        <f>MACD!F1936</f>
        <v>1.1882407160329837E-2</v>
      </c>
      <c r="F1936" s="2">
        <f>'Moving Avg'!D1936</f>
        <v>0.46600000000000003</v>
      </c>
      <c r="G1936" s="2">
        <f>'Moving Avg'!F1936</f>
        <v>0.50000000000000022</v>
      </c>
      <c r="H1936" s="2">
        <f>'Moving Avg'!G1936</f>
        <v>0.4882000000000003</v>
      </c>
      <c r="I1936" s="2">
        <f>'Moving Avg'!H1936</f>
        <v>0.70814999999999939</v>
      </c>
      <c r="J1936" s="5" t="str">
        <f>OBV!F1936</f>
        <v>BULLISH</v>
      </c>
      <c r="K1936" s="5" t="str">
        <f>OBV!G1936</f>
        <v>NEUTRAL</v>
      </c>
      <c r="L1936" s="5" t="str">
        <f>OBV!H1936</f>
        <v>BULLISH DIVERGENCE</v>
      </c>
      <c r="M1936" s="7">
        <f t="shared" si="300"/>
        <v>25</v>
      </c>
      <c r="N1936" s="7">
        <f t="shared" si="301"/>
        <v>0</v>
      </c>
      <c r="O1936" s="7">
        <f t="shared" si="302"/>
        <v>0</v>
      </c>
      <c r="P1936" s="7">
        <f t="shared" si="303"/>
        <v>66.5</v>
      </c>
      <c r="Q1936" s="8">
        <f t="shared" si="304"/>
        <v>18.725000000000001</v>
      </c>
      <c r="R1936" s="8">
        <f t="shared" si="305"/>
        <v>21.625</v>
      </c>
      <c r="S1936" s="8">
        <f t="shared" si="306"/>
        <v>33.674999999999997</v>
      </c>
      <c r="T1936" s="8">
        <f t="shared" si="307"/>
        <v>22.875</v>
      </c>
      <c r="U1936" s="7">
        <f t="shared" si="308"/>
        <v>24.675000000000001</v>
      </c>
      <c r="V1936" s="7">
        <f t="shared" si="309"/>
        <v>24.225000000000001</v>
      </c>
    </row>
    <row r="1937" spans="1:22" ht="13.5" x14ac:dyDescent="0.25">
      <c r="A1937" s="3">
        <f>RSI!A1937</f>
        <v>45125</v>
      </c>
      <c r="B1937" s="2">
        <f>RSI!B1937</f>
        <v>0.44</v>
      </c>
      <c r="C1937" s="2">
        <f>RSI!I1937</f>
        <v>28.778685098337377</v>
      </c>
      <c r="D1937" s="2">
        <f>MACD!E1937</f>
        <v>2.3907798359308674E-2</v>
      </c>
      <c r="E1937" s="2">
        <f>MACD!F1937</f>
        <v>1.4287485400125605E-2</v>
      </c>
      <c r="F1937" s="2">
        <f>'Moving Avg'!D1937</f>
        <v>0.46200000000000002</v>
      </c>
      <c r="G1937" s="2">
        <f>'Moving Avg'!F1937</f>
        <v>0.49450000000000005</v>
      </c>
      <c r="H1937" s="2">
        <f>'Moving Avg'!G1937</f>
        <v>0.48800000000000027</v>
      </c>
      <c r="I1937" s="2">
        <f>'Moving Avg'!H1937</f>
        <v>0.70604999999999962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50</v>
      </c>
      <c r="N1937" s="7">
        <f t="shared" si="301"/>
        <v>0</v>
      </c>
      <c r="O1937" s="7">
        <f t="shared" si="302"/>
        <v>0</v>
      </c>
      <c r="P1937" s="7">
        <f t="shared" si="303"/>
        <v>16.5</v>
      </c>
      <c r="Q1937" s="8">
        <f t="shared" si="304"/>
        <v>19.975000000000001</v>
      </c>
      <c r="R1937" s="8">
        <f t="shared" si="305"/>
        <v>14.125</v>
      </c>
      <c r="S1937" s="8">
        <f t="shared" si="306"/>
        <v>14.925000000000001</v>
      </c>
      <c r="T1937" s="8">
        <f t="shared" si="307"/>
        <v>16.625</v>
      </c>
      <c r="U1937" s="7">
        <f t="shared" si="308"/>
        <v>16.341666666666669</v>
      </c>
      <c r="V1937" s="7">
        <f t="shared" si="309"/>
        <v>16.412500000000001</v>
      </c>
    </row>
    <row r="1938" spans="1:22" ht="13.5" x14ac:dyDescent="0.25">
      <c r="A1938" s="3">
        <f>RSI!A1938</f>
        <v>45127</v>
      </c>
      <c r="B1938" s="2">
        <f>RSI!B1938</f>
        <v>0.44</v>
      </c>
      <c r="C1938" s="2">
        <f>RSI!I1938</f>
        <v>28.778685098337377</v>
      </c>
      <c r="D1938" s="2">
        <f>MACD!E1938</f>
        <v>2.7144932107467601E-2</v>
      </c>
      <c r="E1938" s="2">
        <f>MACD!F1938</f>
        <v>1.6858974741594007E-2</v>
      </c>
      <c r="F1938" s="2">
        <f>'Moving Avg'!D1938</f>
        <v>0.45800000000000002</v>
      </c>
      <c r="G1938" s="2">
        <f>'Moving Avg'!F1938</f>
        <v>0.48999999999999994</v>
      </c>
      <c r="H1938" s="2">
        <f>'Moving Avg'!G1938</f>
        <v>0.48780000000000029</v>
      </c>
      <c r="I1938" s="2">
        <f>'Moving Avg'!H1938</f>
        <v>0.70379999999999965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  <c r="M1938" s="7">
        <f t="shared" si="300"/>
        <v>50</v>
      </c>
      <c r="N1938" s="7">
        <f t="shared" si="301"/>
        <v>0</v>
      </c>
      <c r="O1938" s="7">
        <f t="shared" si="302"/>
        <v>0</v>
      </c>
      <c r="P1938" s="7">
        <f t="shared" si="303"/>
        <v>16.5</v>
      </c>
      <c r="Q1938" s="8">
        <f t="shared" si="304"/>
        <v>19.975000000000001</v>
      </c>
      <c r="R1938" s="8">
        <f t="shared" si="305"/>
        <v>14.125</v>
      </c>
      <c r="S1938" s="8">
        <f t="shared" si="306"/>
        <v>14.925000000000001</v>
      </c>
      <c r="T1938" s="8">
        <f t="shared" si="307"/>
        <v>16.625</v>
      </c>
      <c r="U1938" s="7">
        <f t="shared" si="308"/>
        <v>16.341666666666669</v>
      </c>
      <c r="V1938" s="7">
        <f t="shared" si="309"/>
        <v>16.412500000000001</v>
      </c>
    </row>
    <row r="1939" spans="1:22" ht="13.5" x14ac:dyDescent="0.25">
      <c r="A1939" s="3">
        <f>RSI!A1939</f>
        <v>45128</v>
      </c>
      <c r="B1939" s="2">
        <f>RSI!B1939</f>
        <v>0.45</v>
      </c>
      <c r="C1939" s="2">
        <f>RSI!I1939</f>
        <v>34.855692168275283</v>
      </c>
      <c r="D1939" s="2">
        <f>MACD!E1939</f>
        <v>2.635186103143855E-2</v>
      </c>
      <c r="E1939" s="2">
        <f>MACD!F1939</f>
        <v>1.8757551999562916E-2</v>
      </c>
      <c r="F1939" s="2">
        <f>'Moving Avg'!D1939</f>
        <v>0.45400000000000001</v>
      </c>
      <c r="G1939" s="2">
        <f>'Moving Avg'!F1939</f>
        <v>0.48599999999999993</v>
      </c>
      <c r="H1939" s="2">
        <f>'Moving Avg'!G1939</f>
        <v>0.48780000000000029</v>
      </c>
      <c r="I1939" s="2">
        <f>'Moving Avg'!H1939</f>
        <v>0.70154999999999956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25</v>
      </c>
      <c r="N1939" s="7">
        <f t="shared" si="301"/>
        <v>0</v>
      </c>
      <c r="O1939" s="7">
        <f t="shared" si="302"/>
        <v>0</v>
      </c>
      <c r="P1939" s="7">
        <f t="shared" si="303"/>
        <v>16.5</v>
      </c>
      <c r="Q1939" s="8">
        <f t="shared" si="304"/>
        <v>11.225</v>
      </c>
      <c r="R1939" s="8">
        <f t="shared" si="305"/>
        <v>9.125</v>
      </c>
      <c r="S1939" s="8">
        <f t="shared" si="306"/>
        <v>11.175000000000001</v>
      </c>
      <c r="T1939" s="8">
        <f t="shared" si="307"/>
        <v>10.375</v>
      </c>
      <c r="U1939" s="7">
        <f t="shared" si="308"/>
        <v>10.508333333333335</v>
      </c>
      <c r="V1939" s="7">
        <f t="shared" si="309"/>
        <v>10.475000000000001</v>
      </c>
    </row>
    <row r="1940" spans="1:22" ht="13.5" x14ac:dyDescent="0.25">
      <c r="A1940" s="3">
        <f>RSI!A1940</f>
        <v>45131</v>
      </c>
      <c r="B1940" s="2">
        <f>RSI!B1940</f>
        <v>0.47</v>
      </c>
      <c r="C1940" s="2">
        <f>RSI!I1940</f>
        <v>44.969169398770219</v>
      </c>
      <c r="D1940" s="2">
        <f>MACD!E1940</f>
        <v>2.2866100376071841E-2</v>
      </c>
      <c r="E1940" s="2">
        <f>MACD!F1940</f>
        <v>1.9579261674864703E-2</v>
      </c>
      <c r="F1940" s="2">
        <f>'Moving Avg'!D1940</f>
        <v>0.45199999999999996</v>
      </c>
      <c r="G1940" s="2">
        <f>'Moving Avg'!F1940</f>
        <v>0.48349999999999993</v>
      </c>
      <c r="H1940" s="2">
        <f>'Moving Avg'!G1940</f>
        <v>0.48820000000000013</v>
      </c>
      <c r="I1940" s="2">
        <f>'Moving Avg'!H1940</f>
        <v>0.69929999999999959</v>
      </c>
      <c r="J1940" s="5" t="str">
        <f>OBV!F1940</f>
        <v>BULLISH</v>
      </c>
      <c r="K1940" s="5" t="str">
        <f>OBV!G1940</f>
        <v>NEUTRAL</v>
      </c>
      <c r="L1940" s="5" t="str">
        <f>OBV!H1940</f>
        <v>BULLISH DIVERGENCE</v>
      </c>
      <c r="M1940" s="7">
        <f t="shared" si="300"/>
        <v>25</v>
      </c>
      <c r="N1940" s="7">
        <f t="shared" si="301"/>
        <v>0</v>
      </c>
      <c r="O1940" s="7">
        <f t="shared" si="302"/>
        <v>0</v>
      </c>
      <c r="P1940" s="7">
        <f t="shared" si="303"/>
        <v>66.5</v>
      </c>
      <c r="Q1940" s="8">
        <f t="shared" si="304"/>
        <v>18.725000000000001</v>
      </c>
      <c r="R1940" s="8">
        <f t="shared" si="305"/>
        <v>21.625</v>
      </c>
      <c r="S1940" s="8">
        <f t="shared" si="306"/>
        <v>33.674999999999997</v>
      </c>
      <c r="T1940" s="8">
        <f t="shared" si="307"/>
        <v>22.875</v>
      </c>
      <c r="U1940" s="7">
        <f t="shared" si="308"/>
        <v>24.675000000000001</v>
      </c>
      <c r="V1940" s="7">
        <f t="shared" si="309"/>
        <v>24.225000000000001</v>
      </c>
    </row>
    <row r="1941" spans="1:22" ht="13.5" x14ac:dyDescent="0.25">
      <c r="A1941" s="3">
        <f>RSI!A1941</f>
        <v>45133</v>
      </c>
      <c r="B1941" s="2">
        <f>RSI!B1941</f>
        <v>0.45</v>
      </c>
      <c r="C1941" s="2">
        <f>RSI!I1941</f>
        <v>38.527740078842982</v>
      </c>
      <c r="D1941" s="2">
        <f>MACD!E1941</f>
        <v>2.1469950570572882E-2</v>
      </c>
      <c r="E1941" s="2">
        <f>MACD!F1941</f>
        <v>1.995739945400634E-2</v>
      </c>
      <c r="F1941" s="2">
        <f>'Moving Avg'!D1941</f>
        <v>0.45</v>
      </c>
      <c r="G1941" s="2">
        <f>'Moving Avg'!F1941</f>
        <v>0.47999999999999987</v>
      </c>
      <c r="H1941" s="2">
        <f>'Moving Avg'!G1941</f>
        <v>0.48820000000000013</v>
      </c>
      <c r="I1941" s="2">
        <f>'Moving Avg'!H1941</f>
        <v>0.69689999999999952</v>
      </c>
      <c r="J1941" s="5" t="str">
        <f>OBV!F1941</f>
        <v>BULLISH</v>
      </c>
      <c r="K1941" s="5" t="str">
        <f>OBV!G1941</f>
        <v>NEUTRAL</v>
      </c>
      <c r="L1941" s="5" t="str">
        <f>OBV!H1941</f>
        <v>BULLISH DIVERGENCE</v>
      </c>
      <c r="M1941" s="7">
        <f t="shared" si="300"/>
        <v>25</v>
      </c>
      <c r="N1941" s="7">
        <f t="shared" si="301"/>
        <v>0</v>
      </c>
      <c r="O1941" s="7">
        <f t="shared" si="302"/>
        <v>0</v>
      </c>
      <c r="P1941" s="7">
        <f t="shared" si="303"/>
        <v>66.5</v>
      </c>
      <c r="Q1941" s="8">
        <f t="shared" si="304"/>
        <v>18.725000000000001</v>
      </c>
      <c r="R1941" s="8">
        <f t="shared" si="305"/>
        <v>21.625</v>
      </c>
      <c r="S1941" s="8">
        <f t="shared" si="306"/>
        <v>33.674999999999997</v>
      </c>
      <c r="T1941" s="8">
        <f t="shared" si="307"/>
        <v>22.875</v>
      </c>
      <c r="U1941" s="7">
        <f t="shared" si="308"/>
        <v>24.675000000000001</v>
      </c>
      <c r="V1941" s="7">
        <f t="shared" si="309"/>
        <v>24.225000000000001</v>
      </c>
    </row>
    <row r="1942" spans="1:22" ht="13.5" x14ac:dyDescent="0.25">
      <c r="A1942" s="3">
        <f>RSI!A1942</f>
        <v>45134</v>
      </c>
      <c r="B1942" s="2">
        <f>RSI!B1942</f>
        <v>0.45</v>
      </c>
      <c r="C1942" s="2">
        <f>RSI!I1942</f>
        <v>38.527740078842974</v>
      </c>
      <c r="D1942" s="2">
        <f>MACD!E1942</f>
        <v>1.7396386471443148E-2</v>
      </c>
      <c r="E1942" s="2">
        <f>MACD!F1942</f>
        <v>1.9445196857493702E-2</v>
      </c>
      <c r="F1942" s="2">
        <f>'Moving Avg'!D1942</f>
        <v>0.45199999999999996</v>
      </c>
      <c r="G1942" s="2">
        <f>'Moving Avg'!F1942</f>
        <v>0.47699999999999998</v>
      </c>
      <c r="H1942" s="2">
        <f>'Moving Avg'!G1942</f>
        <v>0.48820000000000008</v>
      </c>
      <c r="I1942" s="2">
        <f>'Moving Avg'!H1942</f>
        <v>0.69454999999999945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  <c r="M1942" s="7">
        <f t="shared" si="300"/>
        <v>25</v>
      </c>
      <c r="N1942" s="7">
        <f t="shared" si="301"/>
        <v>45</v>
      </c>
      <c r="O1942" s="7">
        <f t="shared" si="302"/>
        <v>0</v>
      </c>
      <c r="P1942" s="7">
        <f t="shared" si="303"/>
        <v>83.5</v>
      </c>
      <c r="Q1942" s="8">
        <f t="shared" si="304"/>
        <v>37.024999999999999</v>
      </c>
      <c r="R1942" s="8">
        <f t="shared" si="305"/>
        <v>34.875</v>
      </c>
      <c r="S1942" s="8">
        <f t="shared" si="306"/>
        <v>48.075000000000003</v>
      </c>
      <c r="T1942" s="8">
        <f t="shared" si="307"/>
        <v>38.375</v>
      </c>
      <c r="U1942" s="7">
        <f t="shared" si="308"/>
        <v>39.991666666666667</v>
      </c>
      <c r="V1942" s="7">
        <f t="shared" si="309"/>
        <v>39.587500000000006</v>
      </c>
    </row>
    <row r="1943" spans="1:22" ht="13.5" x14ac:dyDescent="0.25">
      <c r="A1943" s="3">
        <f>RSI!A1943</f>
        <v>45135</v>
      </c>
      <c r="B1943" s="2">
        <f>RSI!B1943</f>
        <v>0.45</v>
      </c>
      <c r="C1943" s="2">
        <f>RSI!I1943</f>
        <v>38.527740078842974</v>
      </c>
      <c r="D1943" s="2">
        <f>MACD!E1943</f>
        <v>1.4120558342820888E-2</v>
      </c>
      <c r="E1943" s="2">
        <f>MACD!F1943</f>
        <v>1.8380269154559141E-2</v>
      </c>
      <c r="F1943" s="2">
        <f>'Moving Avg'!D1943</f>
        <v>0.45400000000000001</v>
      </c>
      <c r="G1943" s="2">
        <f>'Moving Avg'!F1943</f>
        <v>0.47399999999999992</v>
      </c>
      <c r="H1943" s="2">
        <f>'Moving Avg'!G1943</f>
        <v>0.48820000000000008</v>
      </c>
      <c r="I1943" s="2">
        <f>'Moving Avg'!H1943</f>
        <v>0.69219999999999926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  <c r="M1943" s="7">
        <f t="shared" si="300"/>
        <v>25</v>
      </c>
      <c r="N1943" s="7">
        <f t="shared" si="301"/>
        <v>45</v>
      </c>
      <c r="O1943" s="7">
        <f t="shared" si="302"/>
        <v>0</v>
      </c>
      <c r="P1943" s="7">
        <f t="shared" si="303"/>
        <v>83.5</v>
      </c>
      <c r="Q1943" s="8">
        <f t="shared" si="304"/>
        <v>37.024999999999999</v>
      </c>
      <c r="R1943" s="8">
        <f t="shared" si="305"/>
        <v>34.875</v>
      </c>
      <c r="S1943" s="8">
        <f t="shared" si="306"/>
        <v>48.075000000000003</v>
      </c>
      <c r="T1943" s="8">
        <f t="shared" si="307"/>
        <v>38.375</v>
      </c>
      <c r="U1943" s="7">
        <f t="shared" si="308"/>
        <v>39.991666666666667</v>
      </c>
      <c r="V1943" s="7">
        <f t="shared" si="309"/>
        <v>39.587500000000006</v>
      </c>
    </row>
    <row r="1944" spans="1:22" ht="13.5" x14ac:dyDescent="0.25">
      <c r="A1944" s="3">
        <f>RSI!A1944</f>
        <v>45138</v>
      </c>
      <c r="B1944" s="2">
        <f>RSI!B1944</f>
        <v>0.45</v>
      </c>
      <c r="C1944" s="2">
        <f>RSI!I1944</f>
        <v>38.527740078842974</v>
      </c>
      <c r="D1944" s="2">
        <f>MACD!E1944</f>
        <v>1.3045529941845324E-2</v>
      </c>
      <c r="E1944" s="2">
        <f>MACD!F1944</f>
        <v>1.7313321312016378E-2</v>
      </c>
      <c r="F1944" s="2">
        <f>'Moving Avg'!D1944</f>
        <v>0.45400000000000001</v>
      </c>
      <c r="G1944" s="2">
        <f>'Moving Avg'!F1944</f>
        <v>0.47099999999999992</v>
      </c>
      <c r="H1944" s="2">
        <f>'Moving Avg'!G1944</f>
        <v>0.48820000000000008</v>
      </c>
      <c r="I1944" s="2">
        <f>'Moving Avg'!H1944</f>
        <v>0.6898499999999993</v>
      </c>
      <c r="J1944" s="5" t="str">
        <f>OBV!F1944</f>
        <v>BULLISH</v>
      </c>
      <c r="K1944" s="5" t="str">
        <f>OBV!G1944</f>
        <v>NEUTRAL</v>
      </c>
      <c r="L1944" s="5" t="str">
        <f>OBV!H1944</f>
        <v>NEUTRAL</v>
      </c>
      <c r="M1944" s="7">
        <f t="shared" si="300"/>
        <v>25</v>
      </c>
      <c r="N1944" s="7">
        <f t="shared" si="301"/>
        <v>45</v>
      </c>
      <c r="O1944" s="7">
        <f t="shared" si="302"/>
        <v>0</v>
      </c>
      <c r="P1944" s="7">
        <f t="shared" si="303"/>
        <v>49.5</v>
      </c>
      <c r="Q1944" s="8">
        <f t="shared" si="304"/>
        <v>31.925000000000001</v>
      </c>
      <c r="R1944" s="8">
        <f t="shared" si="305"/>
        <v>26.375</v>
      </c>
      <c r="S1944" s="8">
        <f t="shared" si="306"/>
        <v>32.775000000000006</v>
      </c>
      <c r="T1944" s="8">
        <f t="shared" si="307"/>
        <v>29.875</v>
      </c>
      <c r="U1944" s="7">
        <f t="shared" si="308"/>
        <v>30.358333333333334</v>
      </c>
      <c r="V1944" s="7">
        <f t="shared" si="309"/>
        <v>30.237500000000001</v>
      </c>
    </row>
    <row r="1945" spans="1:22" ht="13.5" x14ac:dyDescent="0.25">
      <c r="A1945" s="3">
        <f>RSI!A1945</f>
        <v>45139</v>
      </c>
      <c r="B1945" s="2">
        <f>RSI!B1945</f>
        <v>0.45</v>
      </c>
      <c r="C1945" s="2">
        <f>RSI!I1945</f>
        <v>38.527740078842982</v>
      </c>
      <c r="D1945" s="2">
        <f>MACD!E1945</f>
        <v>1.382098598162973E-2</v>
      </c>
      <c r="E1945" s="2">
        <f>MACD!F1945</f>
        <v>1.6614854245939049E-2</v>
      </c>
      <c r="F1945" s="2">
        <f>'Moving Avg'!D1945</f>
        <v>0.45</v>
      </c>
      <c r="G1945" s="2">
        <f>'Moving Avg'!F1945</f>
        <v>0.46799999999999986</v>
      </c>
      <c r="H1945" s="2">
        <f>'Moving Avg'!G1945</f>
        <v>0.48820000000000002</v>
      </c>
      <c r="I1945" s="2">
        <f>'Moving Avg'!H1945</f>
        <v>0.68749999999999944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45</v>
      </c>
      <c r="O1945" s="7">
        <f t="shared" si="302"/>
        <v>0</v>
      </c>
      <c r="P1945" s="7">
        <f t="shared" si="303"/>
        <v>16.5</v>
      </c>
      <c r="Q1945" s="8">
        <f t="shared" si="304"/>
        <v>26.975000000000001</v>
      </c>
      <c r="R1945" s="8">
        <f t="shared" si="305"/>
        <v>18.125</v>
      </c>
      <c r="S1945" s="8">
        <f t="shared" si="306"/>
        <v>17.925000000000001</v>
      </c>
      <c r="T1945" s="8">
        <f t="shared" si="307"/>
        <v>21.625</v>
      </c>
      <c r="U1945" s="7">
        <f t="shared" si="308"/>
        <v>21.008333333333336</v>
      </c>
      <c r="V1945" s="7">
        <f t="shared" si="309"/>
        <v>21.162500000000001</v>
      </c>
    </row>
    <row r="1946" spans="1:22" ht="13.5" x14ac:dyDescent="0.25">
      <c r="A1946" s="3">
        <f>RSI!A1946</f>
        <v>45140</v>
      </c>
      <c r="B1946" s="2">
        <f>RSI!B1946</f>
        <v>0.45</v>
      </c>
      <c r="C1946" s="2">
        <f>RSI!I1946</f>
        <v>38.527740078842982</v>
      </c>
      <c r="D1946" s="2">
        <f>MACD!E1946</f>
        <v>1.1535990161157417E-2</v>
      </c>
      <c r="E1946" s="2">
        <f>MACD!F1946</f>
        <v>1.5599081428982723E-2</v>
      </c>
      <c r="F1946" s="2">
        <f>'Moving Avg'!D1946</f>
        <v>0.45</v>
      </c>
      <c r="G1946" s="2">
        <f>'Moving Avg'!F1946</f>
        <v>0.46499999999999997</v>
      </c>
      <c r="H1946" s="2">
        <f>'Moving Avg'!G1946</f>
        <v>0.48819999999999991</v>
      </c>
      <c r="I1946" s="2">
        <f>'Moving Avg'!H1946</f>
        <v>0.68514999999999959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  <c r="M1946" s="7">
        <f t="shared" si="300"/>
        <v>25</v>
      </c>
      <c r="N1946" s="7">
        <f t="shared" si="301"/>
        <v>45</v>
      </c>
      <c r="O1946" s="7">
        <f t="shared" si="302"/>
        <v>0</v>
      </c>
      <c r="P1946" s="7">
        <f t="shared" si="303"/>
        <v>33</v>
      </c>
      <c r="Q1946" s="8">
        <f t="shared" si="304"/>
        <v>29.45</v>
      </c>
      <c r="R1946" s="8">
        <f t="shared" si="305"/>
        <v>22.25</v>
      </c>
      <c r="S1946" s="8">
        <f t="shared" si="306"/>
        <v>25.35</v>
      </c>
      <c r="T1946" s="8">
        <f t="shared" si="307"/>
        <v>25.75</v>
      </c>
      <c r="U1946" s="7">
        <f t="shared" si="308"/>
        <v>25.683333333333337</v>
      </c>
      <c r="V1946" s="7">
        <f t="shared" si="309"/>
        <v>25.700000000000003</v>
      </c>
    </row>
    <row r="1947" spans="1:22" ht="13.5" x14ac:dyDescent="0.25">
      <c r="A1947" s="3">
        <f>RSI!A1947</f>
        <v>45141</v>
      </c>
      <c r="B1947" s="2">
        <f>RSI!B1947</f>
        <v>0.44</v>
      </c>
      <c r="C1947" s="2">
        <f>RSI!I1947</f>
        <v>34.655857858123781</v>
      </c>
      <c r="D1947" s="2">
        <f>MACD!E1947</f>
        <v>7.3920647729108779E-3</v>
      </c>
      <c r="E1947" s="2">
        <f>MACD!F1947</f>
        <v>1.3957678097768355E-2</v>
      </c>
      <c r="F1947" s="2">
        <f>'Moving Avg'!D1947</f>
        <v>0.44800000000000006</v>
      </c>
      <c r="G1947" s="2">
        <f>'Moving Avg'!F1947</f>
        <v>0.46150000000000002</v>
      </c>
      <c r="H1947" s="2">
        <f>'Moving Avg'!G1947</f>
        <v>0.48759999999999998</v>
      </c>
      <c r="I1947" s="2">
        <f>'Moving Avg'!H1947</f>
        <v>0.68294999999999972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25</v>
      </c>
      <c r="N1947" s="7">
        <f t="shared" si="301"/>
        <v>45</v>
      </c>
      <c r="O1947" s="7">
        <f t="shared" si="302"/>
        <v>0</v>
      </c>
      <c r="P1947" s="7">
        <f t="shared" si="303"/>
        <v>16.5</v>
      </c>
      <c r="Q1947" s="8">
        <f t="shared" si="304"/>
        <v>26.975000000000001</v>
      </c>
      <c r="R1947" s="8">
        <f t="shared" si="305"/>
        <v>18.125</v>
      </c>
      <c r="S1947" s="8">
        <f t="shared" si="306"/>
        <v>17.925000000000001</v>
      </c>
      <c r="T1947" s="8">
        <f t="shared" si="307"/>
        <v>21.625</v>
      </c>
      <c r="U1947" s="7">
        <f t="shared" si="308"/>
        <v>21.008333333333336</v>
      </c>
      <c r="V1947" s="7">
        <f t="shared" si="309"/>
        <v>21.162500000000001</v>
      </c>
    </row>
    <row r="1948" spans="1:22" ht="13.5" x14ac:dyDescent="0.25">
      <c r="A1948" s="3">
        <f>RSI!A1948</f>
        <v>45142</v>
      </c>
      <c r="B1948" s="2">
        <f>RSI!B1948</f>
        <v>0.44</v>
      </c>
      <c r="C1948" s="2">
        <f>RSI!I1948</f>
        <v>34.655857858123781</v>
      </c>
      <c r="D1948" s="2">
        <f>MACD!E1948</f>
        <v>4.0611595282971091E-3</v>
      </c>
      <c r="E1948" s="2">
        <f>MACD!F1948</f>
        <v>1.1978374383874108E-2</v>
      </c>
      <c r="F1948" s="2">
        <f>'Moving Avg'!D1948</f>
        <v>0.44600000000000001</v>
      </c>
      <c r="G1948" s="2">
        <f>'Moving Avg'!F1948</f>
        <v>0.45800000000000002</v>
      </c>
      <c r="H1948" s="2">
        <f>'Moving Avg'!G1948</f>
        <v>0.48680000000000001</v>
      </c>
      <c r="I1948" s="2">
        <f>'Moving Avg'!H1948</f>
        <v>0.68079999999999985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45</v>
      </c>
      <c r="O1948" s="7">
        <f t="shared" si="302"/>
        <v>0</v>
      </c>
      <c r="P1948" s="7">
        <f t="shared" si="303"/>
        <v>16.5</v>
      </c>
      <c r="Q1948" s="8">
        <f t="shared" si="304"/>
        <v>26.975000000000001</v>
      </c>
      <c r="R1948" s="8">
        <f t="shared" si="305"/>
        <v>18.125</v>
      </c>
      <c r="S1948" s="8">
        <f t="shared" si="306"/>
        <v>17.925000000000001</v>
      </c>
      <c r="T1948" s="8">
        <f t="shared" si="307"/>
        <v>21.625</v>
      </c>
      <c r="U1948" s="7">
        <f t="shared" si="308"/>
        <v>21.008333333333336</v>
      </c>
      <c r="V1948" s="7">
        <f t="shared" si="309"/>
        <v>21.162500000000001</v>
      </c>
    </row>
    <row r="1949" spans="1:22" ht="13.5" x14ac:dyDescent="0.25">
      <c r="A1949" s="3">
        <f>RSI!A1949</f>
        <v>45145</v>
      </c>
      <c r="B1949" s="2">
        <f>RSI!B1949</f>
        <v>0.44</v>
      </c>
      <c r="C1949" s="2">
        <f>RSI!I1949</f>
        <v>34.655857858123781</v>
      </c>
      <c r="D1949" s="2">
        <f>MACD!E1949</f>
        <v>2.9436564502858253E-3</v>
      </c>
      <c r="E1949" s="2">
        <f>MACD!F1949</f>
        <v>1.0171430797156451E-2</v>
      </c>
      <c r="F1949" s="2">
        <f>'Moving Avg'!D1949</f>
        <v>0.44400000000000006</v>
      </c>
      <c r="G1949" s="2">
        <f>'Moving Avg'!F1949</f>
        <v>0.45549999999999996</v>
      </c>
      <c r="H1949" s="2">
        <f>'Moving Avg'!G1949</f>
        <v>0.48599999999999999</v>
      </c>
      <c r="I1949" s="2">
        <f>'Moving Avg'!H1949</f>
        <v>0.67864999999999975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45</v>
      </c>
      <c r="O1949" s="7">
        <f t="shared" si="302"/>
        <v>0</v>
      </c>
      <c r="P1949" s="7">
        <f t="shared" si="303"/>
        <v>16.5</v>
      </c>
      <c r="Q1949" s="8">
        <f t="shared" si="304"/>
        <v>26.975000000000001</v>
      </c>
      <c r="R1949" s="8">
        <f t="shared" si="305"/>
        <v>18.125</v>
      </c>
      <c r="S1949" s="8">
        <f t="shared" si="306"/>
        <v>17.925000000000001</v>
      </c>
      <c r="T1949" s="8">
        <f t="shared" si="307"/>
        <v>21.625</v>
      </c>
      <c r="U1949" s="7">
        <f t="shared" si="308"/>
        <v>21.008333333333336</v>
      </c>
      <c r="V1949" s="7">
        <f t="shared" si="309"/>
        <v>21.162500000000001</v>
      </c>
    </row>
    <row r="1950" spans="1:22" ht="13.5" x14ac:dyDescent="0.25">
      <c r="A1950" s="3">
        <f>RSI!A1950</f>
        <v>45146</v>
      </c>
      <c r="B1950" s="2">
        <f>RSI!B1950</f>
        <v>0.44</v>
      </c>
      <c r="C1950" s="2">
        <f>RSI!I1950</f>
        <v>34.655857858123781</v>
      </c>
      <c r="D1950" s="2">
        <f>MACD!E1950</f>
        <v>5.2254570991340232E-3</v>
      </c>
      <c r="E1950" s="2">
        <f>MACD!F1950</f>
        <v>9.1822360575519665E-3</v>
      </c>
      <c r="F1950" s="2">
        <f>'Moving Avg'!D1950</f>
        <v>0.442</v>
      </c>
      <c r="G1950" s="2">
        <f>'Moving Avg'!F1950</f>
        <v>0.45350000000000001</v>
      </c>
      <c r="H1950" s="2">
        <f>'Moving Avg'!G1950</f>
        <v>0.48520000000000002</v>
      </c>
      <c r="I1950" s="2">
        <f>'Moving Avg'!H1950</f>
        <v>0.67649999999999977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45</v>
      </c>
      <c r="O1950" s="7">
        <f t="shared" si="302"/>
        <v>0</v>
      </c>
      <c r="P1950" s="7">
        <f t="shared" si="303"/>
        <v>16.5</v>
      </c>
      <c r="Q1950" s="8">
        <f t="shared" si="304"/>
        <v>26.975000000000001</v>
      </c>
      <c r="R1950" s="8">
        <f t="shared" si="305"/>
        <v>18.125</v>
      </c>
      <c r="S1950" s="8">
        <f t="shared" si="306"/>
        <v>17.925000000000001</v>
      </c>
      <c r="T1950" s="8">
        <f t="shared" si="307"/>
        <v>21.625</v>
      </c>
      <c r="U1950" s="7">
        <f t="shared" si="308"/>
        <v>21.008333333333336</v>
      </c>
      <c r="V1950" s="7">
        <f t="shared" si="309"/>
        <v>21.162500000000001</v>
      </c>
    </row>
    <row r="1951" spans="1:22" ht="13.5" x14ac:dyDescent="0.25">
      <c r="A1951" s="3">
        <f>RSI!A1951</f>
        <v>45147</v>
      </c>
      <c r="B1951" s="2">
        <f>RSI!B1951</f>
        <v>0.43</v>
      </c>
      <c r="C1951" s="2">
        <f>RSI!I1951</f>
        <v>30.529164030209856</v>
      </c>
      <c r="D1951" s="2">
        <f>MACD!E1951</f>
        <v>4.9593412872728226E-3</v>
      </c>
      <c r="E1951" s="2">
        <f>MACD!F1951</f>
        <v>8.3376571034961371E-3</v>
      </c>
      <c r="F1951" s="2">
        <f>'Moving Avg'!D1951</f>
        <v>0.438</v>
      </c>
      <c r="G1951" s="2">
        <f>'Moving Avg'!F1951</f>
        <v>0.45100000000000007</v>
      </c>
      <c r="H1951" s="2">
        <f>'Moving Avg'!G1951</f>
        <v>0.48380000000000001</v>
      </c>
      <c r="I1951" s="2">
        <f>'Moving Avg'!H1951</f>
        <v>0.67429999999999979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45</v>
      </c>
      <c r="O1951" s="7">
        <f t="shared" si="302"/>
        <v>0</v>
      </c>
      <c r="P1951" s="7">
        <f t="shared" si="303"/>
        <v>16.5</v>
      </c>
      <c r="Q1951" s="8">
        <f t="shared" si="304"/>
        <v>26.975000000000001</v>
      </c>
      <c r="R1951" s="8">
        <f t="shared" si="305"/>
        <v>18.125</v>
      </c>
      <c r="S1951" s="8">
        <f t="shared" si="306"/>
        <v>17.925000000000001</v>
      </c>
      <c r="T1951" s="8">
        <f t="shared" si="307"/>
        <v>21.625</v>
      </c>
      <c r="U1951" s="7">
        <f t="shared" si="308"/>
        <v>21.008333333333336</v>
      </c>
      <c r="V1951" s="7">
        <f t="shared" si="309"/>
        <v>21.162500000000001</v>
      </c>
    </row>
    <row r="1952" spans="1:22" ht="13.5" x14ac:dyDescent="0.25">
      <c r="A1952" s="3">
        <f>RSI!A1952</f>
        <v>45148</v>
      </c>
      <c r="B1952" s="2">
        <f>RSI!B1952</f>
        <v>0.43</v>
      </c>
      <c r="C1952" s="2">
        <f>RSI!I1952</f>
        <v>30.529164030209856</v>
      </c>
      <c r="D1952" s="2">
        <f>MACD!E1952</f>
        <v>4.9222495111733711E-3</v>
      </c>
      <c r="E1952" s="2">
        <f>MACD!F1952</f>
        <v>7.6545755850315842E-3</v>
      </c>
      <c r="F1952" s="2">
        <f>'Moving Avg'!D1952</f>
        <v>0.43600000000000005</v>
      </c>
      <c r="G1952" s="2">
        <f>'Moving Avg'!F1952</f>
        <v>0.44950000000000012</v>
      </c>
      <c r="H1952" s="2">
        <f>'Moving Avg'!G1952</f>
        <v>0.4824</v>
      </c>
      <c r="I1952" s="2">
        <f>'Moving Avg'!H1952</f>
        <v>0.67209999999999981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45</v>
      </c>
      <c r="O1952" s="7">
        <f t="shared" si="302"/>
        <v>0</v>
      </c>
      <c r="P1952" s="7">
        <f t="shared" si="303"/>
        <v>16.5</v>
      </c>
      <c r="Q1952" s="8">
        <f t="shared" si="304"/>
        <v>26.975000000000001</v>
      </c>
      <c r="R1952" s="8">
        <f t="shared" si="305"/>
        <v>18.125</v>
      </c>
      <c r="S1952" s="8">
        <f t="shared" si="306"/>
        <v>17.925000000000001</v>
      </c>
      <c r="T1952" s="8">
        <f t="shared" si="307"/>
        <v>21.625</v>
      </c>
      <c r="U1952" s="7">
        <f t="shared" si="308"/>
        <v>21.008333333333336</v>
      </c>
      <c r="V1952" s="7">
        <f t="shared" si="309"/>
        <v>21.162500000000001</v>
      </c>
    </row>
    <row r="1953" spans="1:22" ht="13.5" x14ac:dyDescent="0.25">
      <c r="A1953" s="3">
        <f>RSI!A1953</f>
        <v>45149</v>
      </c>
      <c r="B1953" s="2">
        <f>RSI!B1953</f>
        <v>0.43</v>
      </c>
      <c r="C1953" s="2">
        <f>RSI!I1953</f>
        <v>30.529164030209856</v>
      </c>
      <c r="D1953" s="2">
        <f>MACD!E1953</f>
        <v>5.0650152192301956E-3</v>
      </c>
      <c r="E1953" s="2">
        <f>MACD!F1953</f>
        <v>7.1366635118713063E-3</v>
      </c>
      <c r="F1953" s="2">
        <f>'Moving Avg'!D1953</f>
        <v>0.434</v>
      </c>
      <c r="G1953" s="2">
        <f>'Moving Avg'!F1953</f>
        <v>0.44800000000000012</v>
      </c>
      <c r="H1953" s="2">
        <f>'Moving Avg'!G1953</f>
        <v>0.48100000000000004</v>
      </c>
      <c r="I1953" s="2">
        <f>'Moving Avg'!H1953</f>
        <v>0.66989999999999994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45</v>
      </c>
      <c r="O1953" s="7">
        <f t="shared" si="302"/>
        <v>0</v>
      </c>
      <c r="P1953" s="7">
        <f t="shared" si="303"/>
        <v>16.5</v>
      </c>
      <c r="Q1953" s="8">
        <f t="shared" si="304"/>
        <v>26.975000000000001</v>
      </c>
      <c r="R1953" s="8">
        <f t="shared" si="305"/>
        <v>18.125</v>
      </c>
      <c r="S1953" s="8">
        <f t="shared" si="306"/>
        <v>17.925000000000001</v>
      </c>
      <c r="T1953" s="8">
        <f t="shared" si="307"/>
        <v>21.625</v>
      </c>
      <c r="U1953" s="7">
        <f t="shared" si="308"/>
        <v>21.008333333333336</v>
      </c>
      <c r="V1953" s="7">
        <f t="shared" si="309"/>
        <v>21.162500000000001</v>
      </c>
    </row>
    <row r="1954" spans="1:22" ht="13.5" x14ac:dyDescent="0.25">
      <c r="A1954" s="3">
        <f>RSI!A1954</f>
        <v>45152</v>
      </c>
      <c r="B1954" s="2">
        <f>RSI!B1954</f>
        <v>0.43</v>
      </c>
      <c r="C1954" s="2">
        <f>RSI!I1954</f>
        <v>30.529164030209856</v>
      </c>
      <c r="D1954" s="2">
        <f>MACD!E1954</f>
        <v>5.347067950964457E-3</v>
      </c>
      <c r="E1954" s="2">
        <f>MACD!F1954</f>
        <v>6.7787443996899371E-3</v>
      </c>
      <c r="F1954" s="2">
        <f>'Moving Avg'!D1954</f>
        <v>0.43200000000000005</v>
      </c>
      <c r="G1954" s="2">
        <f>'Moving Avg'!F1954</f>
        <v>0.44600000000000006</v>
      </c>
      <c r="H1954" s="2">
        <f>'Moving Avg'!G1954</f>
        <v>0.47920000000000001</v>
      </c>
      <c r="I1954" s="2">
        <f>'Moving Avg'!H1954</f>
        <v>0.66770000000000007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45</v>
      </c>
      <c r="O1954" s="7">
        <f t="shared" si="302"/>
        <v>0</v>
      </c>
      <c r="P1954" s="7">
        <f t="shared" si="303"/>
        <v>16.5</v>
      </c>
      <c r="Q1954" s="8">
        <f t="shared" si="304"/>
        <v>26.975000000000001</v>
      </c>
      <c r="R1954" s="8">
        <f t="shared" si="305"/>
        <v>18.125</v>
      </c>
      <c r="S1954" s="8">
        <f t="shared" si="306"/>
        <v>17.925000000000001</v>
      </c>
      <c r="T1954" s="8">
        <f t="shared" si="307"/>
        <v>21.625</v>
      </c>
      <c r="U1954" s="7">
        <f t="shared" si="308"/>
        <v>21.008333333333336</v>
      </c>
      <c r="V1954" s="7">
        <f t="shared" si="309"/>
        <v>21.162500000000001</v>
      </c>
    </row>
    <row r="1955" spans="1:22" ht="13.5" x14ac:dyDescent="0.25">
      <c r="A1955" s="3">
        <f>RSI!A1955</f>
        <v>45153</v>
      </c>
      <c r="B1955" s="2">
        <f>RSI!B1955</f>
        <v>0.42</v>
      </c>
      <c r="C1955" s="2">
        <f>RSI!I1955</f>
        <v>26.31452936148429</v>
      </c>
      <c r="D1955" s="2">
        <f>MACD!E1955</f>
        <v>6.4757751572979694E-3</v>
      </c>
      <c r="E1955" s="2">
        <f>MACD!F1955</f>
        <v>6.7181505512115434E-3</v>
      </c>
      <c r="F1955" s="2">
        <f>'Moving Avg'!D1955</f>
        <v>0.42800000000000005</v>
      </c>
      <c r="G1955" s="2">
        <f>'Moving Avg'!F1955</f>
        <v>0.44300000000000006</v>
      </c>
      <c r="H1955" s="2">
        <f>'Moving Avg'!G1955</f>
        <v>0.47720000000000007</v>
      </c>
      <c r="I1955" s="2">
        <f>'Moving Avg'!H1955</f>
        <v>0.6656000000000003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50</v>
      </c>
      <c r="N1955" s="7">
        <f t="shared" si="301"/>
        <v>45</v>
      </c>
      <c r="O1955" s="7">
        <f t="shared" si="302"/>
        <v>0</v>
      </c>
      <c r="P1955" s="7">
        <f t="shared" si="303"/>
        <v>16.5</v>
      </c>
      <c r="Q1955" s="8">
        <f t="shared" si="304"/>
        <v>35.725000000000001</v>
      </c>
      <c r="R1955" s="8">
        <f t="shared" si="305"/>
        <v>23.125</v>
      </c>
      <c r="S1955" s="8">
        <f t="shared" si="306"/>
        <v>21.675000000000001</v>
      </c>
      <c r="T1955" s="8">
        <f t="shared" si="307"/>
        <v>27.875</v>
      </c>
      <c r="U1955" s="7">
        <f t="shared" si="308"/>
        <v>26.841666666666669</v>
      </c>
      <c r="V1955" s="7">
        <f t="shared" si="309"/>
        <v>27.1</v>
      </c>
    </row>
    <row r="1956" spans="1:22" ht="13.5" x14ac:dyDescent="0.25">
      <c r="A1956" s="3">
        <f>RSI!A1956</f>
        <v>45154</v>
      </c>
      <c r="B1956" s="2">
        <f>RSI!B1956</f>
        <v>0.42</v>
      </c>
      <c r="C1956" s="2">
        <f>RSI!I1956</f>
        <v>26.31452936148429</v>
      </c>
      <c r="D1956" s="2">
        <f>MACD!E1956</f>
        <v>7.6281722544846442E-3</v>
      </c>
      <c r="E1956" s="2">
        <f>MACD!F1956</f>
        <v>6.9001548918661637E-3</v>
      </c>
      <c r="F1956" s="2">
        <f>'Moving Avg'!D1956</f>
        <v>0.42599999999999999</v>
      </c>
      <c r="G1956" s="2">
        <f>'Moving Avg'!F1956</f>
        <v>0.44100000000000011</v>
      </c>
      <c r="H1956" s="2">
        <f>'Moving Avg'!G1956</f>
        <v>0.47560000000000008</v>
      </c>
      <c r="I1956" s="2">
        <f>'Moving Avg'!H1956</f>
        <v>0.6636000000000003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50</v>
      </c>
      <c r="N1956" s="7">
        <f t="shared" si="301"/>
        <v>0</v>
      </c>
      <c r="O1956" s="7">
        <f t="shared" si="302"/>
        <v>0</v>
      </c>
      <c r="P1956" s="7">
        <f t="shared" si="303"/>
        <v>16.5</v>
      </c>
      <c r="Q1956" s="8">
        <f t="shared" si="304"/>
        <v>19.975000000000001</v>
      </c>
      <c r="R1956" s="8">
        <f t="shared" si="305"/>
        <v>14.125</v>
      </c>
      <c r="S1956" s="8">
        <f t="shared" si="306"/>
        <v>14.925000000000001</v>
      </c>
      <c r="T1956" s="8">
        <f t="shared" si="307"/>
        <v>16.625</v>
      </c>
      <c r="U1956" s="7">
        <f t="shared" si="308"/>
        <v>16.341666666666669</v>
      </c>
      <c r="V1956" s="7">
        <f t="shared" si="309"/>
        <v>16.412500000000001</v>
      </c>
    </row>
    <row r="1957" spans="1:22" ht="13.5" x14ac:dyDescent="0.25">
      <c r="A1957" s="3">
        <f>RSI!A1957</f>
        <v>45155</v>
      </c>
      <c r="B1957" s="2">
        <f>RSI!B1957</f>
        <v>0.42</v>
      </c>
      <c r="C1957" s="2">
        <f>RSI!I1957</f>
        <v>26.31452936148429</v>
      </c>
      <c r="D1957" s="2">
        <f>MACD!E1957</f>
        <v>7.2475355385541729E-3</v>
      </c>
      <c r="E1957" s="2">
        <f>MACD!F1957</f>
        <v>6.9696310212037666E-3</v>
      </c>
      <c r="F1957" s="2">
        <f>'Moving Avg'!D1957</f>
        <v>0.42400000000000004</v>
      </c>
      <c r="G1957" s="2">
        <f>'Moving Avg'!F1957</f>
        <v>0.44000000000000006</v>
      </c>
      <c r="H1957" s="2">
        <f>'Moving Avg'!G1957</f>
        <v>0.47400000000000014</v>
      </c>
      <c r="I1957" s="2">
        <f>'Moving Avg'!H1957</f>
        <v>0.6616000000000003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50</v>
      </c>
      <c r="N1957" s="7">
        <f t="shared" si="301"/>
        <v>0</v>
      </c>
      <c r="O1957" s="7">
        <f t="shared" si="302"/>
        <v>0</v>
      </c>
      <c r="P1957" s="7">
        <f t="shared" si="303"/>
        <v>16.5</v>
      </c>
      <c r="Q1957" s="8">
        <f t="shared" si="304"/>
        <v>19.975000000000001</v>
      </c>
      <c r="R1957" s="8">
        <f t="shared" si="305"/>
        <v>14.125</v>
      </c>
      <c r="S1957" s="8">
        <f t="shared" si="306"/>
        <v>14.925000000000001</v>
      </c>
      <c r="T1957" s="8">
        <f t="shared" si="307"/>
        <v>16.625</v>
      </c>
      <c r="U1957" s="7">
        <f t="shared" si="308"/>
        <v>16.341666666666669</v>
      </c>
      <c r="V1957" s="7">
        <f t="shared" si="309"/>
        <v>16.412500000000001</v>
      </c>
    </row>
    <row r="1958" spans="1:22" ht="13.5" x14ac:dyDescent="0.25">
      <c r="A1958" s="3">
        <f>RSI!A1958</f>
        <v>45156</v>
      </c>
      <c r="B1958" s="2">
        <f>RSI!B1958</f>
        <v>0.42</v>
      </c>
      <c r="C1958" s="2">
        <f>RSI!I1958</f>
        <v>26.31452936148429</v>
      </c>
      <c r="D1958" s="2">
        <f>MACD!E1958</f>
        <v>7.0946431196506898E-3</v>
      </c>
      <c r="E1958" s="2">
        <f>MACD!F1958</f>
        <v>6.9946334408931519E-3</v>
      </c>
      <c r="F1958" s="2">
        <f>'Moving Avg'!D1958</f>
        <v>0.42199999999999999</v>
      </c>
      <c r="G1958" s="2">
        <f>'Moving Avg'!F1958</f>
        <v>0.43900000000000006</v>
      </c>
      <c r="H1958" s="2">
        <f>'Moving Avg'!G1958</f>
        <v>0.47240000000000015</v>
      </c>
      <c r="I1958" s="2">
        <f>'Moving Avg'!H1958</f>
        <v>0.65960000000000019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50</v>
      </c>
      <c r="N1958" s="7">
        <f t="shared" si="301"/>
        <v>0</v>
      </c>
      <c r="O1958" s="7">
        <f t="shared" si="302"/>
        <v>0</v>
      </c>
      <c r="P1958" s="7">
        <f t="shared" si="303"/>
        <v>16.5</v>
      </c>
      <c r="Q1958" s="8">
        <f t="shared" si="304"/>
        <v>19.975000000000001</v>
      </c>
      <c r="R1958" s="8">
        <f t="shared" si="305"/>
        <v>14.125</v>
      </c>
      <c r="S1958" s="8">
        <f t="shared" si="306"/>
        <v>14.925000000000001</v>
      </c>
      <c r="T1958" s="8">
        <f t="shared" si="307"/>
        <v>16.625</v>
      </c>
      <c r="U1958" s="7">
        <f t="shared" si="308"/>
        <v>16.341666666666669</v>
      </c>
      <c r="V1958" s="7">
        <f t="shared" si="309"/>
        <v>16.412500000000001</v>
      </c>
    </row>
    <row r="1959" spans="1:22" ht="13.5" x14ac:dyDescent="0.25">
      <c r="A1959" s="3">
        <f>RSI!A1959</f>
        <v>45159</v>
      </c>
      <c r="B1959" s="2">
        <f>RSI!B1959</f>
        <v>0.42</v>
      </c>
      <c r="C1959" s="2">
        <f>RSI!I1959</f>
        <v>26.31452936148429</v>
      </c>
      <c r="D1959" s="2">
        <f>MACD!E1959</f>
        <v>7.12192520604088E-3</v>
      </c>
      <c r="E1959" s="2">
        <f>MACD!F1959</f>
        <v>7.0200917939226976E-3</v>
      </c>
      <c r="F1959" s="2">
        <f>'Moving Avg'!D1959</f>
        <v>0.42000000000000004</v>
      </c>
      <c r="G1959" s="2">
        <f>'Moving Avg'!F1959</f>
        <v>0.4375</v>
      </c>
      <c r="H1959" s="2">
        <f>'Moving Avg'!G1959</f>
        <v>0.47120000000000029</v>
      </c>
      <c r="I1959" s="2">
        <f>'Moving Avg'!H1959</f>
        <v>0.65760000000000018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50</v>
      </c>
      <c r="N1959" s="7">
        <f t="shared" si="301"/>
        <v>0</v>
      </c>
      <c r="O1959" s="7">
        <f t="shared" si="302"/>
        <v>0</v>
      </c>
      <c r="P1959" s="7">
        <f t="shared" si="303"/>
        <v>16.5</v>
      </c>
      <c r="Q1959" s="8">
        <f t="shared" si="304"/>
        <v>19.975000000000001</v>
      </c>
      <c r="R1959" s="8">
        <f t="shared" si="305"/>
        <v>14.125</v>
      </c>
      <c r="S1959" s="8">
        <f t="shared" si="306"/>
        <v>14.925000000000001</v>
      </c>
      <c r="T1959" s="8">
        <f t="shared" si="307"/>
        <v>16.625</v>
      </c>
      <c r="U1959" s="7">
        <f t="shared" si="308"/>
        <v>16.341666666666669</v>
      </c>
      <c r="V1959" s="7">
        <f t="shared" si="309"/>
        <v>16.412500000000001</v>
      </c>
    </row>
    <row r="1960" spans="1:22" ht="13.5" x14ac:dyDescent="0.25">
      <c r="A1960" s="3">
        <f>RSI!A1960</f>
        <v>45160</v>
      </c>
      <c r="B1960" s="2">
        <f>RSI!B1960</f>
        <v>0.42</v>
      </c>
      <c r="C1960" s="2">
        <f>RSI!I1960</f>
        <v>26.31452936148429</v>
      </c>
      <c r="D1960" s="2">
        <f>MACD!E1960</f>
        <v>7.2900587471609324E-3</v>
      </c>
      <c r="E1960" s="2">
        <f>MACD!F1960</f>
        <v>7.074085184570345E-3</v>
      </c>
      <c r="F1960" s="2">
        <f>'Moving Avg'!D1960</f>
        <v>0.42000000000000004</v>
      </c>
      <c r="G1960" s="2">
        <f>'Moving Avg'!F1960</f>
        <v>0.43499999999999994</v>
      </c>
      <c r="H1960" s="2">
        <f>'Moving Avg'!G1960</f>
        <v>0.47000000000000031</v>
      </c>
      <c r="I1960" s="2">
        <f>'Moving Avg'!H1960</f>
        <v>0.65560000000000018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  <c r="M1960" s="7">
        <f t="shared" si="300"/>
        <v>50</v>
      </c>
      <c r="N1960" s="7">
        <f t="shared" si="301"/>
        <v>0</v>
      </c>
      <c r="O1960" s="7">
        <f t="shared" si="302"/>
        <v>0</v>
      </c>
      <c r="P1960" s="7">
        <f t="shared" si="303"/>
        <v>33</v>
      </c>
      <c r="Q1960" s="8">
        <f t="shared" si="304"/>
        <v>22.45</v>
      </c>
      <c r="R1960" s="8">
        <f t="shared" si="305"/>
        <v>18.25</v>
      </c>
      <c r="S1960" s="8">
        <f t="shared" si="306"/>
        <v>22.35</v>
      </c>
      <c r="T1960" s="8">
        <f t="shared" si="307"/>
        <v>20.75</v>
      </c>
      <c r="U1960" s="7">
        <f t="shared" si="308"/>
        <v>21.016666666666669</v>
      </c>
      <c r="V1960" s="7">
        <f t="shared" si="309"/>
        <v>20.950000000000003</v>
      </c>
    </row>
    <row r="1961" spans="1:22" ht="13.5" x14ac:dyDescent="0.25">
      <c r="A1961" s="3">
        <f>RSI!A1961</f>
        <v>45161</v>
      </c>
      <c r="B1961" s="2">
        <f>RSI!B1961</f>
        <v>0.42</v>
      </c>
      <c r="C1961" s="2">
        <f>RSI!I1961</f>
        <v>26.31452936148429</v>
      </c>
      <c r="D1961" s="2">
        <f>MACD!E1961</f>
        <v>6.0281684019170001E-3</v>
      </c>
      <c r="E1961" s="2">
        <f>MACD!F1961</f>
        <v>6.8649018280396764E-3</v>
      </c>
      <c r="F1961" s="2">
        <f>'Moving Avg'!D1961</f>
        <v>0.42000000000000004</v>
      </c>
      <c r="G1961" s="2">
        <f>'Moving Avg'!F1961</f>
        <v>0.43349999999999989</v>
      </c>
      <c r="H1961" s="2">
        <f>'Moving Avg'!G1961</f>
        <v>0.46880000000000033</v>
      </c>
      <c r="I1961" s="2">
        <f>'Moving Avg'!H1961</f>
        <v>0.65360000000000029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50</v>
      </c>
      <c r="N1961" s="7">
        <f t="shared" si="301"/>
        <v>45</v>
      </c>
      <c r="O1961" s="7">
        <f t="shared" si="302"/>
        <v>0</v>
      </c>
      <c r="P1961" s="7">
        <f t="shared" si="303"/>
        <v>33</v>
      </c>
      <c r="Q1961" s="8">
        <f t="shared" si="304"/>
        <v>38.200000000000003</v>
      </c>
      <c r="R1961" s="8">
        <f t="shared" si="305"/>
        <v>27.25</v>
      </c>
      <c r="S1961" s="8">
        <f t="shared" si="306"/>
        <v>29.1</v>
      </c>
      <c r="T1961" s="8">
        <f t="shared" si="307"/>
        <v>32</v>
      </c>
      <c r="U1961" s="7">
        <f t="shared" si="308"/>
        <v>31.516666666666669</v>
      </c>
      <c r="V1961" s="7">
        <f t="shared" si="309"/>
        <v>31.637500000000003</v>
      </c>
    </row>
    <row r="1962" spans="1:22" ht="13.5" x14ac:dyDescent="0.25">
      <c r="A1962" s="3">
        <f>RSI!A1962</f>
        <v>45162</v>
      </c>
      <c r="B1962" s="2">
        <f>RSI!B1962</f>
        <v>0.42</v>
      </c>
      <c r="C1962" s="2">
        <f>RSI!I1962</f>
        <v>26.31452936148429</v>
      </c>
      <c r="D1962" s="2">
        <f>MACD!E1962</f>
        <v>5.0847709131713326E-3</v>
      </c>
      <c r="E1962" s="2">
        <f>MACD!F1962</f>
        <v>6.5088756450660083E-3</v>
      </c>
      <c r="F1962" s="2">
        <f>'Moving Avg'!D1962</f>
        <v>0.42000000000000004</v>
      </c>
      <c r="G1962" s="2">
        <f>'Moving Avg'!F1962</f>
        <v>0.43199999999999994</v>
      </c>
      <c r="H1962" s="2">
        <f>'Moving Avg'!G1962</f>
        <v>0.46760000000000035</v>
      </c>
      <c r="I1962" s="2">
        <f>'Moving Avg'!H1962</f>
        <v>0.6516000000000004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50</v>
      </c>
      <c r="N1962" s="7">
        <f t="shared" si="301"/>
        <v>45</v>
      </c>
      <c r="O1962" s="7">
        <f t="shared" si="302"/>
        <v>0</v>
      </c>
      <c r="P1962" s="7">
        <f t="shared" si="303"/>
        <v>33</v>
      </c>
      <c r="Q1962" s="8">
        <f t="shared" si="304"/>
        <v>38.200000000000003</v>
      </c>
      <c r="R1962" s="8">
        <f t="shared" si="305"/>
        <v>27.25</v>
      </c>
      <c r="S1962" s="8">
        <f t="shared" si="306"/>
        <v>29.1</v>
      </c>
      <c r="T1962" s="8">
        <f t="shared" si="307"/>
        <v>32</v>
      </c>
      <c r="U1962" s="7">
        <f t="shared" si="308"/>
        <v>31.516666666666669</v>
      </c>
      <c r="V1962" s="7">
        <f t="shared" si="309"/>
        <v>31.637500000000003</v>
      </c>
    </row>
    <row r="1963" spans="1:22" ht="13.5" x14ac:dyDescent="0.25">
      <c r="A1963" s="3">
        <f>RSI!A1963</f>
        <v>45163</v>
      </c>
      <c r="B1963" s="2">
        <f>RSI!B1963</f>
        <v>0.43</v>
      </c>
      <c r="C1963" s="2">
        <f>RSI!I1963</f>
        <v>41.040292488449317</v>
      </c>
      <c r="D1963" s="2">
        <f>MACD!E1963</f>
        <v>3.6609150924939438E-3</v>
      </c>
      <c r="E1963" s="2">
        <f>MACD!F1963</f>
        <v>5.9392835345515958E-3</v>
      </c>
      <c r="F1963" s="2">
        <f>'Moving Avg'!D1963</f>
        <v>0.42199999999999999</v>
      </c>
      <c r="G1963" s="2">
        <f>'Moving Avg'!F1963</f>
        <v>0.43099999999999994</v>
      </c>
      <c r="H1963" s="2">
        <f>'Moving Avg'!G1963</f>
        <v>0.46660000000000035</v>
      </c>
      <c r="I1963" s="2">
        <f>'Moving Avg'!H1963</f>
        <v>0.64950000000000063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  <c r="M1963" s="7">
        <f t="shared" si="300"/>
        <v>25</v>
      </c>
      <c r="N1963" s="7">
        <f t="shared" si="301"/>
        <v>45</v>
      </c>
      <c r="O1963" s="7">
        <f t="shared" si="302"/>
        <v>0</v>
      </c>
      <c r="P1963" s="7">
        <f t="shared" si="303"/>
        <v>33</v>
      </c>
      <c r="Q1963" s="8">
        <f t="shared" si="304"/>
        <v>29.45</v>
      </c>
      <c r="R1963" s="8">
        <f t="shared" si="305"/>
        <v>22.25</v>
      </c>
      <c r="S1963" s="8">
        <f t="shared" si="306"/>
        <v>25.35</v>
      </c>
      <c r="T1963" s="8">
        <f t="shared" si="307"/>
        <v>25.75</v>
      </c>
      <c r="U1963" s="7">
        <f t="shared" si="308"/>
        <v>25.683333333333337</v>
      </c>
      <c r="V1963" s="7">
        <f t="shared" si="309"/>
        <v>25.700000000000003</v>
      </c>
    </row>
    <row r="1964" spans="1:22" ht="13.5" x14ac:dyDescent="0.25">
      <c r="A1964" s="3">
        <f>RSI!A1964</f>
        <v>45166</v>
      </c>
      <c r="B1964" s="2">
        <f>RSI!B1964</f>
        <v>0.43</v>
      </c>
      <c r="C1964" s="2">
        <f>RSI!I1964</f>
        <v>41.040292488449317</v>
      </c>
      <c r="D1964" s="2">
        <f>MACD!E1964</f>
        <v>2.5036387077182476E-3</v>
      </c>
      <c r="E1964" s="2">
        <f>MACD!F1964</f>
        <v>5.2521545691849268E-3</v>
      </c>
      <c r="F1964" s="2">
        <f>'Moving Avg'!D1964</f>
        <v>0.42400000000000004</v>
      </c>
      <c r="G1964" s="2">
        <f>'Moving Avg'!F1964</f>
        <v>0.43</v>
      </c>
      <c r="H1964" s="2">
        <f>'Moving Avg'!G1964</f>
        <v>0.46520000000000022</v>
      </c>
      <c r="I1964" s="2">
        <f>'Moving Avg'!H1964</f>
        <v>0.64725000000000077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  <c r="M1964" s="7">
        <f t="shared" si="300"/>
        <v>25</v>
      </c>
      <c r="N1964" s="7">
        <f t="shared" si="301"/>
        <v>45</v>
      </c>
      <c r="O1964" s="7">
        <f t="shared" si="302"/>
        <v>0</v>
      </c>
      <c r="P1964" s="7">
        <f t="shared" si="303"/>
        <v>33</v>
      </c>
      <c r="Q1964" s="8">
        <f t="shared" si="304"/>
        <v>29.45</v>
      </c>
      <c r="R1964" s="8">
        <f t="shared" si="305"/>
        <v>22.25</v>
      </c>
      <c r="S1964" s="8">
        <f t="shared" si="306"/>
        <v>25.35</v>
      </c>
      <c r="T1964" s="8">
        <f t="shared" si="307"/>
        <v>25.75</v>
      </c>
      <c r="U1964" s="7">
        <f t="shared" si="308"/>
        <v>25.683333333333337</v>
      </c>
      <c r="V1964" s="7">
        <f t="shared" si="309"/>
        <v>25.700000000000003</v>
      </c>
    </row>
    <row r="1965" spans="1:22" ht="13.5" x14ac:dyDescent="0.25">
      <c r="A1965" s="3">
        <f>RSI!A1965</f>
        <v>45167</v>
      </c>
      <c r="B1965" s="2">
        <f>RSI!B1965</f>
        <v>0.42</v>
      </c>
      <c r="C1965" s="2">
        <f>RSI!I1965</f>
        <v>33.318028982515685</v>
      </c>
      <c r="D1965" s="2">
        <f>MACD!E1965</f>
        <v>7.7068839249266885E-4</v>
      </c>
      <c r="E1965" s="2">
        <f>MACD!F1965</f>
        <v>4.3558613338464756E-3</v>
      </c>
      <c r="F1965" s="2">
        <f>'Moving Avg'!D1965</f>
        <v>0.42400000000000004</v>
      </c>
      <c r="G1965" s="2">
        <f>'Moving Avg'!F1965</f>
        <v>0.42849999999999999</v>
      </c>
      <c r="H1965" s="2">
        <f>'Moving Avg'!G1965</f>
        <v>0.46320000000000022</v>
      </c>
      <c r="I1965" s="2">
        <f>'Moving Avg'!H1965</f>
        <v>0.64495000000000091</v>
      </c>
      <c r="J1965" s="5" t="str">
        <f>OBV!F1965</f>
        <v>BEARISH</v>
      </c>
      <c r="K1965" s="5" t="str">
        <f>OBV!G1965</f>
        <v>NEUTRAL</v>
      </c>
      <c r="L1965" s="5" t="str">
        <f>OBV!H1965</f>
        <v>NEUTRAL</v>
      </c>
      <c r="M1965" s="7">
        <f t="shared" si="300"/>
        <v>25</v>
      </c>
      <c r="N1965" s="7">
        <f t="shared" si="301"/>
        <v>45</v>
      </c>
      <c r="O1965" s="7">
        <f t="shared" si="302"/>
        <v>0</v>
      </c>
      <c r="P1965" s="7">
        <f t="shared" si="303"/>
        <v>16.5</v>
      </c>
      <c r="Q1965" s="8">
        <f t="shared" si="304"/>
        <v>26.975000000000001</v>
      </c>
      <c r="R1965" s="8">
        <f t="shared" si="305"/>
        <v>18.125</v>
      </c>
      <c r="S1965" s="8">
        <f t="shared" si="306"/>
        <v>17.925000000000001</v>
      </c>
      <c r="T1965" s="8">
        <f t="shared" si="307"/>
        <v>21.625</v>
      </c>
      <c r="U1965" s="7">
        <f t="shared" si="308"/>
        <v>21.008333333333336</v>
      </c>
      <c r="V1965" s="7">
        <f t="shared" si="309"/>
        <v>21.162500000000001</v>
      </c>
    </row>
    <row r="1966" spans="1:22" ht="13.5" x14ac:dyDescent="0.25">
      <c r="A1966" s="3">
        <f>RSI!A1966</f>
        <v>45168</v>
      </c>
      <c r="B1966" s="2">
        <f>RSI!B1966</f>
        <v>0.42</v>
      </c>
      <c r="C1966" s="2">
        <f>RSI!I1966</f>
        <v>33.318028982515699</v>
      </c>
      <c r="D1966" s="2">
        <f>MACD!E1966</f>
        <v>-5.9581898715688197E-4</v>
      </c>
      <c r="E1966" s="2">
        <f>MACD!F1966</f>
        <v>3.3655252696458042E-3</v>
      </c>
      <c r="F1966" s="2">
        <f>'Moving Avg'!D1966</f>
        <v>0.42400000000000004</v>
      </c>
      <c r="G1966" s="2">
        <f>'Moving Avg'!F1966</f>
        <v>0.42699999999999994</v>
      </c>
      <c r="H1966" s="2">
        <f>'Moving Avg'!G1966</f>
        <v>0.46080000000000026</v>
      </c>
      <c r="I1966" s="2">
        <f>'Moving Avg'!H1966</f>
        <v>0.64265000000000083</v>
      </c>
      <c r="J1966" s="5" t="str">
        <f>OBV!F1966</f>
        <v>BEARISH</v>
      </c>
      <c r="K1966" s="5" t="str">
        <f>OBV!G1966</f>
        <v>NEUTRAL</v>
      </c>
      <c r="L1966" s="5" t="str">
        <f>OBV!H1966</f>
        <v>NEUTRAL</v>
      </c>
      <c r="M1966" s="7">
        <f t="shared" si="300"/>
        <v>25</v>
      </c>
      <c r="N1966" s="7">
        <f t="shared" si="301"/>
        <v>45</v>
      </c>
      <c r="O1966" s="7">
        <f t="shared" si="302"/>
        <v>0</v>
      </c>
      <c r="P1966" s="7">
        <f t="shared" si="303"/>
        <v>16.5</v>
      </c>
      <c r="Q1966" s="8">
        <f t="shared" si="304"/>
        <v>26.975000000000001</v>
      </c>
      <c r="R1966" s="8">
        <f t="shared" si="305"/>
        <v>18.125</v>
      </c>
      <c r="S1966" s="8">
        <f t="shared" si="306"/>
        <v>17.925000000000001</v>
      </c>
      <c r="T1966" s="8">
        <f t="shared" si="307"/>
        <v>21.625</v>
      </c>
      <c r="U1966" s="7">
        <f t="shared" si="308"/>
        <v>21.008333333333336</v>
      </c>
      <c r="V1966" s="7">
        <f t="shared" si="309"/>
        <v>21.162500000000001</v>
      </c>
    </row>
    <row r="1967" spans="1:22" ht="13.5" x14ac:dyDescent="0.25">
      <c r="A1967" s="3">
        <f>RSI!A1967</f>
        <v>45169</v>
      </c>
      <c r="B1967" s="2">
        <f>RSI!B1967</f>
        <v>0.42</v>
      </c>
      <c r="C1967" s="2">
        <f>RSI!I1967</f>
        <v>33.318028982515699</v>
      </c>
      <c r="D1967" s="2">
        <f>MACD!E1967</f>
        <v>-1.6596544670856583E-3</v>
      </c>
      <c r="E1967" s="2">
        <f>MACD!F1967</f>
        <v>2.3604893222995116E-3</v>
      </c>
      <c r="F1967" s="2">
        <f>'Moving Avg'!D1967</f>
        <v>0.42400000000000004</v>
      </c>
      <c r="G1967" s="2">
        <f>'Moving Avg'!F1967</f>
        <v>0.42599999999999999</v>
      </c>
      <c r="H1967" s="2">
        <f>'Moving Avg'!G1967</f>
        <v>0.45820000000000022</v>
      </c>
      <c r="I1967" s="2">
        <f>'Moving Avg'!H1967</f>
        <v>0.64035000000000108</v>
      </c>
      <c r="J1967" s="5" t="str">
        <f>OBV!F1967</f>
        <v>BEARISH</v>
      </c>
      <c r="K1967" s="5" t="str">
        <f>OBV!G1967</f>
        <v>NEUTRAL</v>
      </c>
      <c r="L1967" s="5" t="str">
        <f>OBV!H1967</f>
        <v>NEUTRAL</v>
      </c>
      <c r="M1967" s="7">
        <f t="shared" si="300"/>
        <v>25</v>
      </c>
      <c r="N1967" s="7">
        <f t="shared" si="301"/>
        <v>45</v>
      </c>
      <c r="O1967" s="7">
        <f t="shared" si="302"/>
        <v>0</v>
      </c>
      <c r="P1967" s="7">
        <f t="shared" si="303"/>
        <v>16.5</v>
      </c>
      <c r="Q1967" s="8">
        <f t="shared" si="304"/>
        <v>26.975000000000001</v>
      </c>
      <c r="R1967" s="8">
        <f t="shared" si="305"/>
        <v>18.125</v>
      </c>
      <c r="S1967" s="8">
        <f t="shared" si="306"/>
        <v>17.925000000000001</v>
      </c>
      <c r="T1967" s="8">
        <f t="shared" si="307"/>
        <v>21.625</v>
      </c>
      <c r="U1967" s="7">
        <f t="shared" si="308"/>
        <v>21.008333333333336</v>
      </c>
      <c r="V1967" s="7">
        <f t="shared" si="309"/>
        <v>21.162500000000001</v>
      </c>
    </row>
    <row r="1968" spans="1:22" ht="13.5" x14ac:dyDescent="0.25">
      <c r="A1968" s="3">
        <f>RSI!A1968</f>
        <v>45170</v>
      </c>
      <c r="B1968" s="2">
        <f>RSI!B1968</f>
        <v>0.42</v>
      </c>
      <c r="C1968" s="2">
        <f>RSI!I1968</f>
        <v>33.318028982515699</v>
      </c>
      <c r="D1968" s="2">
        <f>MACD!E1968</f>
        <v>-2.4742303619918471E-3</v>
      </c>
      <c r="E1968" s="2">
        <f>MACD!F1968</f>
        <v>1.3935453854412401E-3</v>
      </c>
      <c r="F1968" s="2">
        <f>'Moving Avg'!D1968</f>
        <v>0.42199999999999999</v>
      </c>
      <c r="G1968" s="2">
        <f>'Moving Avg'!F1968</f>
        <v>0.42499999999999999</v>
      </c>
      <c r="H1968" s="2">
        <f>'Moving Avg'!G1968</f>
        <v>0.45600000000000024</v>
      </c>
      <c r="I1968" s="2">
        <f>'Moving Avg'!H1968</f>
        <v>0.6382000000000011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  <c r="M1968" s="7">
        <f t="shared" si="300"/>
        <v>25</v>
      </c>
      <c r="N1968" s="7">
        <f t="shared" si="301"/>
        <v>45</v>
      </c>
      <c r="O1968" s="7">
        <f t="shared" si="302"/>
        <v>0</v>
      </c>
      <c r="P1968" s="7">
        <f t="shared" si="303"/>
        <v>16.5</v>
      </c>
      <c r="Q1968" s="8">
        <f t="shared" si="304"/>
        <v>26.975000000000001</v>
      </c>
      <c r="R1968" s="8">
        <f t="shared" si="305"/>
        <v>18.125</v>
      </c>
      <c r="S1968" s="8">
        <f t="shared" si="306"/>
        <v>17.925000000000001</v>
      </c>
      <c r="T1968" s="8">
        <f t="shared" si="307"/>
        <v>21.625</v>
      </c>
      <c r="U1968" s="7">
        <f t="shared" si="308"/>
        <v>21.008333333333336</v>
      </c>
      <c r="V1968" s="7">
        <f t="shared" si="309"/>
        <v>21.162500000000001</v>
      </c>
    </row>
    <row r="1969" spans="1:22" ht="13.5" x14ac:dyDescent="0.25">
      <c r="A1969" s="3">
        <f>RSI!A1969</f>
        <v>45173</v>
      </c>
      <c r="B1969" s="2">
        <f>RSI!B1969</f>
        <v>0.42</v>
      </c>
      <c r="C1969" s="2">
        <f>RSI!I1969</f>
        <v>33.318028982515699</v>
      </c>
      <c r="D1969" s="2">
        <f>MACD!E1969</f>
        <v>-3.0842344920523623E-3</v>
      </c>
      <c r="E1969" s="2">
        <f>MACD!F1969</f>
        <v>4.9798940994251961E-4</v>
      </c>
      <c r="F1969" s="2">
        <f>'Moving Avg'!D1969</f>
        <v>0.42000000000000004</v>
      </c>
      <c r="G1969" s="2">
        <f>'Moving Avg'!F1969</f>
        <v>0.42399999999999993</v>
      </c>
      <c r="H1969" s="2">
        <f>'Moving Avg'!G1969</f>
        <v>0.45380000000000031</v>
      </c>
      <c r="I1969" s="2">
        <f>'Moving Avg'!H1969</f>
        <v>0.63590000000000113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  <c r="M1969" s="7">
        <f t="shared" si="300"/>
        <v>25</v>
      </c>
      <c r="N1969" s="7">
        <f t="shared" si="301"/>
        <v>45</v>
      </c>
      <c r="O1969" s="7">
        <f t="shared" si="302"/>
        <v>0</v>
      </c>
      <c r="P1969" s="7">
        <f t="shared" si="303"/>
        <v>16.5</v>
      </c>
      <c r="Q1969" s="8">
        <f t="shared" si="304"/>
        <v>26.975000000000001</v>
      </c>
      <c r="R1969" s="8">
        <f t="shared" si="305"/>
        <v>18.125</v>
      </c>
      <c r="S1969" s="8">
        <f t="shared" si="306"/>
        <v>17.925000000000001</v>
      </c>
      <c r="T1969" s="8">
        <f t="shared" si="307"/>
        <v>21.625</v>
      </c>
      <c r="U1969" s="7">
        <f t="shared" si="308"/>
        <v>21.008333333333336</v>
      </c>
      <c r="V1969" s="7">
        <f t="shared" si="309"/>
        <v>21.162500000000001</v>
      </c>
    </row>
    <row r="1970" spans="1:22" ht="13.5" x14ac:dyDescent="0.25">
      <c r="A1970" s="3">
        <f>RSI!A1970</f>
        <v>45174</v>
      </c>
      <c r="B1970" s="2">
        <f>RSI!B1970</f>
        <v>0.42</v>
      </c>
      <c r="C1970" s="2">
        <f>RSI!I1970</f>
        <v>33.318028982515699</v>
      </c>
      <c r="D1970" s="2">
        <f>MACD!E1970</f>
        <v>-3.5270099843555669E-3</v>
      </c>
      <c r="E1970" s="2">
        <f>MACD!F1970</f>
        <v>-3.0701046891709778E-4</v>
      </c>
      <c r="F1970" s="2">
        <f>'Moving Avg'!D1970</f>
        <v>0.42000000000000004</v>
      </c>
      <c r="G1970" s="2">
        <f>'Moving Avg'!F1970</f>
        <v>0.42299999999999993</v>
      </c>
      <c r="H1970" s="2">
        <f>'Moving Avg'!G1970</f>
        <v>0.45180000000000026</v>
      </c>
      <c r="I1970" s="2">
        <f>'Moving Avg'!H1970</f>
        <v>0.63355000000000117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45</v>
      </c>
      <c r="O1970" s="7">
        <f t="shared" si="302"/>
        <v>0</v>
      </c>
      <c r="P1970" s="7">
        <f t="shared" si="303"/>
        <v>33</v>
      </c>
      <c r="Q1970" s="8">
        <f t="shared" si="304"/>
        <v>29.45</v>
      </c>
      <c r="R1970" s="8">
        <f t="shared" si="305"/>
        <v>22.25</v>
      </c>
      <c r="S1970" s="8">
        <f t="shared" si="306"/>
        <v>25.35</v>
      </c>
      <c r="T1970" s="8">
        <f t="shared" si="307"/>
        <v>25.75</v>
      </c>
      <c r="U1970" s="7">
        <f t="shared" si="308"/>
        <v>25.683333333333337</v>
      </c>
      <c r="V1970" s="7">
        <f t="shared" si="309"/>
        <v>25.700000000000003</v>
      </c>
    </row>
    <row r="1971" spans="1:22" ht="13.5" x14ac:dyDescent="0.25">
      <c r="A1971" s="3">
        <f>RSI!A1971</f>
        <v>45175</v>
      </c>
      <c r="B1971" s="2">
        <f>RSI!B1971</f>
        <v>0.41</v>
      </c>
      <c r="C1971" s="2">
        <f>RSI!I1971</f>
        <v>25.757583497790264</v>
      </c>
      <c r="D1971" s="2">
        <f>MACD!E1971</f>
        <v>-3.0929792733754291E-3</v>
      </c>
      <c r="E1971" s="2">
        <f>MACD!F1971</f>
        <v>-8.6420422980876418E-4</v>
      </c>
      <c r="F1971" s="2">
        <f>'Moving Avg'!D1971</f>
        <v>0.41799999999999998</v>
      </c>
      <c r="G1971" s="2">
        <f>'Moving Avg'!F1971</f>
        <v>0.42199999999999999</v>
      </c>
      <c r="H1971" s="2">
        <f>'Moving Avg'!G1971</f>
        <v>0.44960000000000022</v>
      </c>
      <c r="I1971" s="2">
        <f>'Moving Avg'!H1971</f>
        <v>0.63115000000000121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50</v>
      </c>
      <c r="N1971" s="7">
        <f t="shared" si="301"/>
        <v>45</v>
      </c>
      <c r="O1971" s="7">
        <f t="shared" si="302"/>
        <v>0</v>
      </c>
      <c r="P1971" s="7">
        <f t="shared" si="303"/>
        <v>16.5</v>
      </c>
      <c r="Q1971" s="8">
        <f t="shared" si="304"/>
        <v>35.725000000000001</v>
      </c>
      <c r="R1971" s="8">
        <f t="shared" si="305"/>
        <v>23.125</v>
      </c>
      <c r="S1971" s="8">
        <f t="shared" si="306"/>
        <v>21.675000000000001</v>
      </c>
      <c r="T1971" s="8">
        <f t="shared" si="307"/>
        <v>27.875</v>
      </c>
      <c r="U1971" s="7">
        <f t="shared" si="308"/>
        <v>26.841666666666669</v>
      </c>
      <c r="V1971" s="7">
        <f t="shared" si="309"/>
        <v>27.1</v>
      </c>
    </row>
    <row r="1972" spans="1:22" ht="13.5" x14ac:dyDescent="0.25">
      <c r="A1972" s="3">
        <f>RSI!A1972</f>
        <v>45176</v>
      </c>
      <c r="B1972" s="2">
        <f>RSI!B1972</f>
        <v>0.41</v>
      </c>
      <c r="C1972" s="2">
        <f>RSI!I1972</f>
        <v>25.757583497790264</v>
      </c>
      <c r="D1972" s="2">
        <f>MACD!E1972</f>
        <v>-2.6037189810306227E-3</v>
      </c>
      <c r="E1972" s="2">
        <f>MACD!F1972</f>
        <v>-1.2121071800531361E-3</v>
      </c>
      <c r="F1972" s="2">
        <f>'Moving Avg'!D1972</f>
        <v>0.41600000000000004</v>
      </c>
      <c r="G1972" s="2">
        <f>'Moving Avg'!F1972</f>
        <v>0.42099999999999993</v>
      </c>
      <c r="H1972" s="2">
        <f>'Moving Avg'!G1972</f>
        <v>0.44760000000000028</v>
      </c>
      <c r="I1972" s="2">
        <f>'Moving Avg'!H1972</f>
        <v>0.62895000000000112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50</v>
      </c>
      <c r="N1972" s="7">
        <f t="shared" si="301"/>
        <v>45</v>
      </c>
      <c r="O1972" s="7">
        <f t="shared" si="302"/>
        <v>0</v>
      </c>
      <c r="P1972" s="7">
        <f t="shared" si="303"/>
        <v>16.5</v>
      </c>
      <c r="Q1972" s="8">
        <f t="shared" si="304"/>
        <v>35.725000000000001</v>
      </c>
      <c r="R1972" s="8">
        <f t="shared" si="305"/>
        <v>23.125</v>
      </c>
      <c r="S1972" s="8">
        <f t="shared" si="306"/>
        <v>21.675000000000001</v>
      </c>
      <c r="T1972" s="8">
        <f t="shared" si="307"/>
        <v>27.875</v>
      </c>
      <c r="U1972" s="7">
        <f t="shared" si="308"/>
        <v>26.841666666666669</v>
      </c>
      <c r="V1972" s="7">
        <f t="shared" si="309"/>
        <v>27.1</v>
      </c>
    </row>
    <row r="1973" spans="1:22" ht="13.5" x14ac:dyDescent="0.25">
      <c r="A1973" s="3">
        <f>RSI!A1973</f>
        <v>45177</v>
      </c>
      <c r="B1973" s="2">
        <f>RSI!B1973</f>
        <v>0.4</v>
      </c>
      <c r="C1973" s="2">
        <f>RSI!I1973</f>
        <v>20.391214377897313</v>
      </c>
      <c r="D1973" s="2">
        <f>MACD!E1973</f>
        <v>2.0243901418010024E-4</v>
      </c>
      <c r="E1973" s="2">
        <f>MACD!F1973</f>
        <v>-9.2919794120648882E-4</v>
      </c>
      <c r="F1973" s="2">
        <f>'Moving Avg'!D1973</f>
        <v>0.41200000000000003</v>
      </c>
      <c r="G1973" s="2">
        <f>'Moving Avg'!F1973</f>
        <v>0.41949999999999993</v>
      </c>
      <c r="H1973" s="2">
        <f>'Moving Avg'!G1973</f>
        <v>0.44540000000000013</v>
      </c>
      <c r="I1973" s="2">
        <f>'Moving Avg'!H1973</f>
        <v>0.62655000000000116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50</v>
      </c>
      <c r="N1973" s="7">
        <f t="shared" si="301"/>
        <v>0</v>
      </c>
      <c r="O1973" s="7">
        <f t="shared" si="302"/>
        <v>0</v>
      </c>
      <c r="P1973" s="7">
        <f t="shared" si="303"/>
        <v>16.5</v>
      </c>
      <c r="Q1973" s="8">
        <f t="shared" si="304"/>
        <v>19.975000000000001</v>
      </c>
      <c r="R1973" s="8">
        <f t="shared" si="305"/>
        <v>14.125</v>
      </c>
      <c r="S1973" s="8">
        <f t="shared" si="306"/>
        <v>14.925000000000001</v>
      </c>
      <c r="T1973" s="8">
        <f t="shared" si="307"/>
        <v>16.625</v>
      </c>
      <c r="U1973" s="7">
        <f t="shared" si="308"/>
        <v>16.341666666666669</v>
      </c>
      <c r="V1973" s="7">
        <f t="shared" si="309"/>
        <v>16.412500000000001</v>
      </c>
    </row>
    <row r="1974" spans="1:22" ht="13.5" x14ac:dyDescent="0.25">
      <c r="A1974" s="3">
        <f>RSI!A1974</f>
        <v>45180</v>
      </c>
      <c r="B1974" s="2">
        <f>RSI!B1974</f>
        <v>0.4</v>
      </c>
      <c r="C1974" s="2">
        <f>RSI!I1974</f>
        <v>20.391214377897313</v>
      </c>
      <c r="D1974" s="2">
        <f>MACD!E1974</f>
        <v>2.74056919260246E-3</v>
      </c>
      <c r="E1974" s="2">
        <f>MACD!F1974</f>
        <v>-1.952445144446991E-4</v>
      </c>
      <c r="F1974" s="2">
        <f>'Moving Avg'!D1974</f>
        <v>0.40800000000000003</v>
      </c>
      <c r="G1974" s="2">
        <f>'Moving Avg'!F1974</f>
        <v>0.41799999999999998</v>
      </c>
      <c r="H1974" s="2">
        <f>'Moving Avg'!G1974</f>
        <v>0.44320000000000009</v>
      </c>
      <c r="I1974" s="2">
        <f>'Moving Avg'!H1974</f>
        <v>0.62415000000000109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50</v>
      </c>
      <c r="N1974" s="7">
        <f t="shared" si="301"/>
        <v>0</v>
      </c>
      <c r="O1974" s="7">
        <f t="shared" si="302"/>
        <v>0</v>
      </c>
      <c r="P1974" s="7">
        <f t="shared" si="303"/>
        <v>16.5</v>
      </c>
      <c r="Q1974" s="8">
        <f t="shared" si="304"/>
        <v>19.975000000000001</v>
      </c>
      <c r="R1974" s="8">
        <f t="shared" si="305"/>
        <v>14.125</v>
      </c>
      <c r="S1974" s="8">
        <f t="shared" si="306"/>
        <v>14.925000000000001</v>
      </c>
      <c r="T1974" s="8">
        <f t="shared" si="307"/>
        <v>16.625</v>
      </c>
      <c r="U1974" s="7">
        <f t="shared" si="308"/>
        <v>16.341666666666669</v>
      </c>
      <c r="V1974" s="7">
        <f t="shared" si="309"/>
        <v>16.412500000000001</v>
      </c>
    </row>
    <row r="1975" spans="1:22" ht="13.5" x14ac:dyDescent="0.25">
      <c r="A1975" s="3">
        <f>RSI!A1975</f>
        <v>45181</v>
      </c>
      <c r="B1975" s="2">
        <f>RSI!B1975</f>
        <v>0.4</v>
      </c>
      <c r="C1975" s="2">
        <f>RSI!I1975</f>
        <v>20.391214377897327</v>
      </c>
      <c r="D1975" s="2">
        <f>MACD!E1975</f>
        <v>3.5013199683737728E-3</v>
      </c>
      <c r="E1975" s="2">
        <f>MACD!F1975</f>
        <v>5.4406838211899528E-4</v>
      </c>
      <c r="F1975" s="2">
        <f>'Moving Avg'!D1975</f>
        <v>0.40400000000000003</v>
      </c>
      <c r="G1975" s="2">
        <f>'Moving Avg'!F1975</f>
        <v>0.41700000000000009</v>
      </c>
      <c r="H1975" s="2">
        <f>'Moving Avg'!G1975</f>
        <v>0.441</v>
      </c>
      <c r="I1975" s="2">
        <f>'Moving Avg'!H1975</f>
        <v>0.62175000000000114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50</v>
      </c>
      <c r="N1975" s="7">
        <f t="shared" si="301"/>
        <v>0</v>
      </c>
      <c r="O1975" s="7">
        <f t="shared" si="302"/>
        <v>0</v>
      </c>
      <c r="P1975" s="7">
        <f t="shared" si="303"/>
        <v>16.5</v>
      </c>
      <c r="Q1975" s="8">
        <f t="shared" si="304"/>
        <v>19.975000000000001</v>
      </c>
      <c r="R1975" s="8">
        <f t="shared" si="305"/>
        <v>14.125</v>
      </c>
      <c r="S1975" s="8">
        <f t="shared" si="306"/>
        <v>14.925000000000001</v>
      </c>
      <c r="T1975" s="8">
        <f t="shared" si="307"/>
        <v>16.625</v>
      </c>
      <c r="U1975" s="7">
        <f t="shared" si="308"/>
        <v>16.341666666666669</v>
      </c>
      <c r="V1975" s="7">
        <f t="shared" si="309"/>
        <v>16.412500000000001</v>
      </c>
    </row>
    <row r="1976" spans="1:22" ht="13.5" x14ac:dyDescent="0.25">
      <c r="A1976" s="3">
        <f>RSI!A1976</f>
        <v>45182</v>
      </c>
      <c r="B1976" s="2">
        <f>RSI!B1976</f>
        <v>0.41</v>
      </c>
      <c r="C1976" s="2">
        <f>RSI!I1976</f>
        <v>36.829117592664993</v>
      </c>
      <c r="D1976" s="2">
        <f>MACD!E1976</f>
        <v>3.5446281833698134E-3</v>
      </c>
      <c r="E1976" s="2">
        <f>MACD!F1976</f>
        <v>1.1441803423691589E-3</v>
      </c>
      <c r="F1976" s="2">
        <f>'Moving Avg'!D1976</f>
        <v>0.40400000000000003</v>
      </c>
      <c r="G1976" s="2">
        <f>'Moving Avg'!F1976</f>
        <v>0.41650000000000009</v>
      </c>
      <c r="H1976" s="2">
        <f>'Moving Avg'!G1976</f>
        <v>0.43900000000000006</v>
      </c>
      <c r="I1976" s="2">
        <f>'Moving Avg'!H1976</f>
        <v>0.61940000000000117</v>
      </c>
      <c r="J1976" s="5" t="str">
        <f>OBV!F1976</f>
        <v>BEARISH</v>
      </c>
      <c r="K1976" s="5" t="str">
        <f>OBV!G1976</f>
        <v>NEUTRAL</v>
      </c>
      <c r="L1976" s="5" t="str">
        <f>OBV!H1976</f>
        <v>NEUTRAL</v>
      </c>
      <c r="M1976" s="7">
        <f t="shared" si="300"/>
        <v>25</v>
      </c>
      <c r="N1976" s="7">
        <f t="shared" si="301"/>
        <v>0</v>
      </c>
      <c r="O1976" s="7">
        <f t="shared" si="302"/>
        <v>0</v>
      </c>
      <c r="P1976" s="7">
        <f t="shared" si="303"/>
        <v>16.5</v>
      </c>
      <c r="Q1976" s="8">
        <f t="shared" si="304"/>
        <v>11.225</v>
      </c>
      <c r="R1976" s="8">
        <f t="shared" si="305"/>
        <v>9.125</v>
      </c>
      <c r="S1976" s="8">
        <f t="shared" si="306"/>
        <v>11.175000000000001</v>
      </c>
      <c r="T1976" s="8">
        <f t="shared" si="307"/>
        <v>10.375</v>
      </c>
      <c r="U1976" s="7">
        <f t="shared" si="308"/>
        <v>10.508333333333335</v>
      </c>
      <c r="V1976" s="7">
        <f t="shared" si="309"/>
        <v>10.475000000000001</v>
      </c>
    </row>
    <row r="1977" spans="1:22" ht="13.5" x14ac:dyDescent="0.25">
      <c r="A1977" s="3">
        <f>RSI!A1977</f>
        <v>45183</v>
      </c>
      <c r="B1977" s="2">
        <f>RSI!B1977</f>
        <v>0.42</v>
      </c>
      <c r="C1977" s="2">
        <f>RSI!I1977</f>
        <v>48.320849147503111</v>
      </c>
      <c r="D1977" s="2">
        <f>MACD!E1977</f>
        <v>2.9113838710918549E-3</v>
      </c>
      <c r="E1977" s="2">
        <f>MACD!F1977</f>
        <v>1.4976210481136981E-3</v>
      </c>
      <c r="F1977" s="2">
        <f>'Moving Avg'!D1977</f>
        <v>0.40600000000000003</v>
      </c>
      <c r="G1977" s="2">
        <f>'Moving Avg'!F1977</f>
        <v>0.41650000000000009</v>
      </c>
      <c r="H1977" s="2">
        <f>'Moving Avg'!G1977</f>
        <v>0.43720000000000014</v>
      </c>
      <c r="I1977" s="2">
        <f>'Moving Avg'!H1977</f>
        <v>0.61710000000000109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  <c r="M1977" s="7">
        <f t="shared" si="300"/>
        <v>25</v>
      </c>
      <c r="N1977" s="7">
        <f t="shared" si="301"/>
        <v>0</v>
      </c>
      <c r="O1977" s="7">
        <f t="shared" si="302"/>
        <v>0</v>
      </c>
      <c r="P1977" s="7">
        <f t="shared" si="303"/>
        <v>83.5</v>
      </c>
      <c r="Q1977" s="8">
        <f t="shared" si="304"/>
        <v>21.274999999999999</v>
      </c>
      <c r="R1977" s="8">
        <f t="shared" si="305"/>
        <v>25.875</v>
      </c>
      <c r="S1977" s="8">
        <f t="shared" si="306"/>
        <v>41.325000000000003</v>
      </c>
      <c r="T1977" s="8">
        <f t="shared" si="307"/>
        <v>27.125</v>
      </c>
      <c r="U1977" s="7">
        <f t="shared" si="308"/>
        <v>29.491666666666664</v>
      </c>
      <c r="V1977" s="7">
        <f t="shared" si="309"/>
        <v>28.9</v>
      </c>
    </row>
    <row r="1978" spans="1:22" ht="13.5" x14ac:dyDescent="0.25">
      <c r="A1978" s="3">
        <f>RSI!A1978</f>
        <v>45184</v>
      </c>
      <c r="B1978" s="2">
        <f>RSI!B1978</f>
        <v>0.43</v>
      </c>
      <c r="C1978" s="2">
        <f>RSI!I1978</f>
        <v>56.786700521254545</v>
      </c>
      <c r="D1978" s="2">
        <f>MACD!E1978</f>
        <v>1.6413333828844134E-3</v>
      </c>
      <c r="E1978" s="2">
        <f>MACD!F1978</f>
        <v>1.5263635150678412E-3</v>
      </c>
      <c r="F1978" s="2">
        <f>'Moving Avg'!D1978</f>
        <v>0.41200000000000003</v>
      </c>
      <c r="G1978" s="2">
        <f>'Moving Avg'!F1978</f>
        <v>0.41700000000000009</v>
      </c>
      <c r="H1978" s="2">
        <f>'Moving Avg'!G1978</f>
        <v>0.4356000000000001</v>
      </c>
      <c r="I1978" s="2">
        <f>'Moving Avg'!H1978</f>
        <v>0.61485000000000123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  <c r="M1978" s="7">
        <f t="shared" si="300"/>
        <v>25</v>
      </c>
      <c r="N1978" s="7">
        <f t="shared" si="301"/>
        <v>0</v>
      </c>
      <c r="O1978" s="7">
        <f t="shared" si="302"/>
        <v>0</v>
      </c>
      <c r="P1978" s="7">
        <f t="shared" si="303"/>
        <v>83.5</v>
      </c>
      <c r="Q1978" s="8">
        <f t="shared" si="304"/>
        <v>21.274999999999999</v>
      </c>
      <c r="R1978" s="8">
        <f t="shared" si="305"/>
        <v>25.875</v>
      </c>
      <c r="S1978" s="8">
        <f t="shared" si="306"/>
        <v>41.325000000000003</v>
      </c>
      <c r="T1978" s="8">
        <f t="shared" si="307"/>
        <v>27.125</v>
      </c>
      <c r="U1978" s="7">
        <f t="shared" si="308"/>
        <v>29.491666666666664</v>
      </c>
      <c r="V1978" s="7">
        <f t="shared" si="309"/>
        <v>28.9</v>
      </c>
    </row>
    <row r="1979" spans="1:22" ht="13.5" x14ac:dyDescent="0.25">
      <c r="A1979" s="3">
        <f>RSI!A1979</f>
        <v>45187</v>
      </c>
      <c r="B1979" s="2">
        <f>RSI!B1979</f>
        <v>0.42</v>
      </c>
      <c r="C1979" s="2">
        <f>RSI!I1979</f>
        <v>48.270902158406969</v>
      </c>
      <c r="D1979" s="2">
        <f>MACD!E1979</f>
        <v>1.2543555544269336E-3</v>
      </c>
      <c r="E1979" s="2">
        <f>MACD!F1979</f>
        <v>1.4719619229396597E-3</v>
      </c>
      <c r="F1979" s="2">
        <f>'Moving Avg'!D1979</f>
        <v>0.41600000000000004</v>
      </c>
      <c r="G1979" s="2">
        <f>'Moving Avg'!F1979</f>
        <v>0.41700000000000009</v>
      </c>
      <c r="H1979" s="2">
        <f>'Moving Avg'!G1979</f>
        <v>0.43420000000000009</v>
      </c>
      <c r="I1979" s="2">
        <f>'Moving Avg'!H1979</f>
        <v>0.61255000000000126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  <c r="M1979" s="7">
        <f t="shared" si="300"/>
        <v>25</v>
      </c>
      <c r="N1979" s="7">
        <f t="shared" si="301"/>
        <v>45</v>
      </c>
      <c r="O1979" s="7">
        <f t="shared" si="302"/>
        <v>0</v>
      </c>
      <c r="P1979" s="7">
        <f t="shared" si="303"/>
        <v>83.5</v>
      </c>
      <c r="Q1979" s="8">
        <f t="shared" si="304"/>
        <v>37.024999999999999</v>
      </c>
      <c r="R1979" s="8">
        <f t="shared" si="305"/>
        <v>34.875</v>
      </c>
      <c r="S1979" s="8">
        <f t="shared" si="306"/>
        <v>48.075000000000003</v>
      </c>
      <c r="T1979" s="8">
        <f t="shared" si="307"/>
        <v>38.375</v>
      </c>
      <c r="U1979" s="7">
        <f t="shared" si="308"/>
        <v>39.991666666666667</v>
      </c>
      <c r="V1979" s="7">
        <f t="shared" si="309"/>
        <v>39.587500000000006</v>
      </c>
    </row>
    <row r="1980" spans="1:22" ht="13.5" x14ac:dyDescent="0.25">
      <c r="A1980" s="3">
        <f>RSI!A1980</f>
        <v>45188</v>
      </c>
      <c r="B1980" s="2">
        <f>RSI!B1980</f>
        <v>0.43</v>
      </c>
      <c r="C1980" s="2">
        <f>RSI!I1980</f>
        <v>55.463410499806528</v>
      </c>
      <c r="D1980" s="2">
        <f>MACD!E1980</f>
        <v>1.9613240615479199E-4</v>
      </c>
      <c r="E1980" s="2">
        <f>MACD!F1980</f>
        <v>1.2167960195826862E-3</v>
      </c>
      <c r="F1980" s="2">
        <f>'Moving Avg'!D1980</f>
        <v>0.42199999999999999</v>
      </c>
      <c r="G1980" s="2">
        <f>'Moving Avg'!F1980</f>
        <v>0.41750000000000009</v>
      </c>
      <c r="H1980" s="2">
        <f>'Moving Avg'!G1980</f>
        <v>0.43320000000000008</v>
      </c>
      <c r="I1980" s="2">
        <f>'Moving Avg'!H1980</f>
        <v>0.61030000000000117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25</v>
      </c>
      <c r="N1980" s="7">
        <f t="shared" si="301"/>
        <v>45</v>
      </c>
      <c r="O1980" s="7">
        <f t="shared" si="302"/>
        <v>0</v>
      </c>
      <c r="P1980" s="7">
        <f t="shared" si="303"/>
        <v>83.5</v>
      </c>
      <c r="Q1980" s="8">
        <f t="shared" si="304"/>
        <v>37.024999999999999</v>
      </c>
      <c r="R1980" s="8">
        <f t="shared" si="305"/>
        <v>34.875</v>
      </c>
      <c r="S1980" s="8">
        <f t="shared" si="306"/>
        <v>48.075000000000003</v>
      </c>
      <c r="T1980" s="8">
        <f t="shared" si="307"/>
        <v>38.375</v>
      </c>
      <c r="U1980" s="7">
        <f t="shared" si="308"/>
        <v>39.991666666666667</v>
      </c>
      <c r="V1980" s="7">
        <f t="shared" si="309"/>
        <v>39.587500000000006</v>
      </c>
    </row>
    <row r="1981" spans="1:22" ht="13.5" x14ac:dyDescent="0.25">
      <c r="A1981" s="3">
        <f>RSI!A1981</f>
        <v>45189</v>
      </c>
      <c r="B1981" s="2">
        <f>RSI!B1981</f>
        <v>0.43</v>
      </c>
      <c r="C1981" s="2">
        <f>RSI!I1981</f>
        <v>55.463410499806528</v>
      </c>
      <c r="D1981" s="2">
        <f>MACD!E1981</f>
        <v>-2.2876165835872819E-3</v>
      </c>
      <c r="E1981" s="2">
        <f>MACD!F1981</f>
        <v>5.159134989486927E-4</v>
      </c>
      <c r="F1981" s="2">
        <f>'Moving Avg'!D1981</f>
        <v>0.42599999999999999</v>
      </c>
      <c r="G1981" s="2">
        <f>'Moving Avg'!F1981</f>
        <v>0.41800000000000004</v>
      </c>
      <c r="H1981" s="2">
        <f>'Moving Avg'!G1981</f>
        <v>0.43220000000000008</v>
      </c>
      <c r="I1981" s="2">
        <f>'Moving Avg'!H1981</f>
        <v>0.60805000000000131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25</v>
      </c>
      <c r="N1981" s="7">
        <f t="shared" si="301"/>
        <v>45</v>
      </c>
      <c r="O1981" s="7">
        <f t="shared" si="302"/>
        <v>0</v>
      </c>
      <c r="P1981" s="7">
        <f t="shared" si="303"/>
        <v>83.5</v>
      </c>
      <c r="Q1981" s="8">
        <f t="shared" si="304"/>
        <v>37.024999999999999</v>
      </c>
      <c r="R1981" s="8">
        <f t="shared" si="305"/>
        <v>34.875</v>
      </c>
      <c r="S1981" s="8">
        <f t="shared" si="306"/>
        <v>48.075000000000003</v>
      </c>
      <c r="T1981" s="8">
        <f t="shared" si="307"/>
        <v>38.375</v>
      </c>
      <c r="U1981" s="7">
        <f t="shared" si="308"/>
        <v>39.991666666666667</v>
      </c>
      <c r="V1981" s="7">
        <f t="shared" si="309"/>
        <v>39.587500000000006</v>
      </c>
    </row>
    <row r="1982" spans="1:22" ht="13.5" x14ac:dyDescent="0.25">
      <c r="A1982" s="3">
        <f>RSI!A1982</f>
        <v>45190</v>
      </c>
      <c r="B1982" s="2">
        <f>RSI!B1982</f>
        <v>0.43</v>
      </c>
      <c r="C1982" s="2">
        <f>RSI!I1982</f>
        <v>55.463410499806514</v>
      </c>
      <c r="D1982" s="2">
        <f>MACD!E1982</f>
        <v>-4.4354242925465637E-3</v>
      </c>
      <c r="E1982" s="2">
        <f>MACD!F1982</f>
        <v>-4.7435405935035863E-4</v>
      </c>
      <c r="F1982" s="2">
        <f>'Moving Avg'!D1982</f>
        <v>0.42800000000000005</v>
      </c>
      <c r="G1982" s="2">
        <f>'Moving Avg'!F1982</f>
        <v>0.41850000000000004</v>
      </c>
      <c r="H1982" s="2">
        <f>'Moving Avg'!G1982</f>
        <v>0.43160000000000004</v>
      </c>
      <c r="I1982" s="2">
        <f>'Moving Avg'!H1982</f>
        <v>0.60580000000000123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25</v>
      </c>
      <c r="N1982" s="7">
        <f t="shared" si="301"/>
        <v>45</v>
      </c>
      <c r="O1982" s="7">
        <f t="shared" si="302"/>
        <v>0</v>
      </c>
      <c r="P1982" s="7">
        <f t="shared" si="303"/>
        <v>83.5</v>
      </c>
      <c r="Q1982" s="8">
        <f t="shared" si="304"/>
        <v>37.024999999999999</v>
      </c>
      <c r="R1982" s="8">
        <f t="shared" si="305"/>
        <v>34.875</v>
      </c>
      <c r="S1982" s="8">
        <f t="shared" si="306"/>
        <v>48.075000000000003</v>
      </c>
      <c r="T1982" s="8">
        <f t="shared" si="307"/>
        <v>38.375</v>
      </c>
      <c r="U1982" s="7">
        <f t="shared" si="308"/>
        <v>39.991666666666667</v>
      </c>
      <c r="V1982" s="7">
        <f t="shared" si="309"/>
        <v>39.587500000000006</v>
      </c>
    </row>
    <row r="1983" spans="1:22" ht="13.5" x14ac:dyDescent="0.25">
      <c r="A1983" s="3">
        <f>RSI!A1983</f>
        <v>45191</v>
      </c>
      <c r="B1983" s="2">
        <f>RSI!B1983</f>
        <v>0.43</v>
      </c>
      <c r="C1983" s="2">
        <f>RSI!I1983</f>
        <v>55.463410499806514</v>
      </c>
      <c r="D1983" s="2">
        <f>MACD!E1983</f>
        <v>-7.8340152406765617E-3</v>
      </c>
      <c r="E1983" s="2">
        <f>MACD!F1983</f>
        <v>-1.9462862956155995E-3</v>
      </c>
      <c r="F1983" s="2">
        <f>'Moving Avg'!D1983</f>
        <v>0.42800000000000005</v>
      </c>
      <c r="G1983" s="2">
        <f>'Moving Avg'!F1983</f>
        <v>0.41849999999999998</v>
      </c>
      <c r="H1983" s="2">
        <f>'Moving Avg'!G1983</f>
        <v>0.43099999999999999</v>
      </c>
      <c r="I1983" s="2">
        <f>'Moving Avg'!H1983</f>
        <v>0.60355000000000136</v>
      </c>
      <c r="J1983" s="5" t="str">
        <f>OBV!F1983</f>
        <v>BEARISH</v>
      </c>
      <c r="K1983" s="5" t="str">
        <f>OBV!G1983</f>
        <v>NEUTRAL</v>
      </c>
      <c r="L1983" s="5" t="str">
        <f>OBV!H1983</f>
        <v>NEUTRAL</v>
      </c>
      <c r="M1983" s="7">
        <f t="shared" si="300"/>
        <v>25</v>
      </c>
      <c r="N1983" s="7">
        <f t="shared" si="301"/>
        <v>45</v>
      </c>
      <c r="O1983" s="7">
        <f t="shared" si="302"/>
        <v>0</v>
      </c>
      <c r="P1983" s="7">
        <f t="shared" si="303"/>
        <v>16.5</v>
      </c>
      <c r="Q1983" s="8">
        <f t="shared" si="304"/>
        <v>26.975000000000001</v>
      </c>
      <c r="R1983" s="8">
        <f t="shared" si="305"/>
        <v>18.125</v>
      </c>
      <c r="S1983" s="8">
        <f t="shared" si="306"/>
        <v>17.925000000000001</v>
      </c>
      <c r="T1983" s="8">
        <f t="shared" si="307"/>
        <v>21.625</v>
      </c>
      <c r="U1983" s="7">
        <f t="shared" si="308"/>
        <v>21.008333333333336</v>
      </c>
      <c r="V1983" s="7">
        <f t="shared" si="309"/>
        <v>21.162500000000001</v>
      </c>
    </row>
    <row r="1984" spans="1:22" ht="13.5" x14ac:dyDescent="0.25">
      <c r="A1984" s="3">
        <f>RSI!A1984</f>
        <v>45194</v>
      </c>
      <c r="B1984" s="2">
        <f>RSI!B1984</f>
        <v>0.43</v>
      </c>
      <c r="C1984" s="2">
        <f>RSI!I1984</f>
        <v>55.463410499806514</v>
      </c>
      <c r="D1984" s="2">
        <f>MACD!E1984</f>
        <v>-1.0749332761397445E-2</v>
      </c>
      <c r="E1984" s="2">
        <f>MACD!F1984</f>
        <v>-3.7068955887719691E-3</v>
      </c>
      <c r="F1984" s="2">
        <f>'Moving Avg'!D1984</f>
        <v>0.43</v>
      </c>
      <c r="G1984" s="2">
        <f>'Moving Avg'!F1984</f>
        <v>0.41849999999999998</v>
      </c>
      <c r="H1984" s="2">
        <f>'Moving Avg'!G1984</f>
        <v>0.43019999999999997</v>
      </c>
      <c r="I1984" s="2">
        <f>'Moving Avg'!H1984</f>
        <v>0.60120000000000129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  <c r="M1984" s="7">
        <f t="shared" si="300"/>
        <v>25</v>
      </c>
      <c r="N1984" s="7">
        <f t="shared" si="301"/>
        <v>45</v>
      </c>
      <c r="O1984" s="7">
        <f t="shared" si="302"/>
        <v>0</v>
      </c>
      <c r="P1984" s="7">
        <f t="shared" si="303"/>
        <v>33</v>
      </c>
      <c r="Q1984" s="8">
        <f t="shared" si="304"/>
        <v>29.45</v>
      </c>
      <c r="R1984" s="8">
        <f t="shared" si="305"/>
        <v>22.25</v>
      </c>
      <c r="S1984" s="8">
        <f t="shared" si="306"/>
        <v>25.35</v>
      </c>
      <c r="T1984" s="8">
        <f t="shared" si="307"/>
        <v>25.75</v>
      </c>
      <c r="U1984" s="7">
        <f t="shared" si="308"/>
        <v>25.683333333333337</v>
      </c>
      <c r="V1984" s="7">
        <f t="shared" si="309"/>
        <v>25.700000000000003</v>
      </c>
    </row>
    <row r="1985" spans="1:22" ht="13.5" x14ac:dyDescent="0.25">
      <c r="A1985" s="3">
        <f>RSI!A1985</f>
        <v>45195</v>
      </c>
      <c r="B1985" s="2">
        <f>RSI!B1985</f>
        <v>0.43</v>
      </c>
      <c r="C1985" s="2">
        <f>RSI!I1985</f>
        <v>55.463410499806514</v>
      </c>
      <c r="D1985" s="2">
        <f>MACD!E1985</f>
        <v>-1.3252794263256873E-2</v>
      </c>
      <c r="E1985" s="2">
        <f>MACD!F1985</f>
        <v>-5.61607532366895E-3</v>
      </c>
      <c r="F1985" s="2">
        <f>'Moving Avg'!D1985</f>
        <v>0.43</v>
      </c>
      <c r="G1985" s="2">
        <f>'Moving Avg'!F1985</f>
        <v>0.41899999999999993</v>
      </c>
      <c r="H1985" s="2">
        <f>'Moving Avg'!G1985</f>
        <v>0.42919999999999997</v>
      </c>
      <c r="I1985" s="2">
        <f>'Moving Avg'!H1985</f>
        <v>0.59885000000000133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  <c r="M1985" s="7">
        <f t="shared" si="300"/>
        <v>25</v>
      </c>
      <c r="N1985" s="7">
        <f t="shared" si="301"/>
        <v>45</v>
      </c>
      <c r="O1985" s="7">
        <f t="shared" si="302"/>
        <v>0</v>
      </c>
      <c r="P1985" s="7">
        <f t="shared" si="303"/>
        <v>33</v>
      </c>
      <c r="Q1985" s="8">
        <f t="shared" si="304"/>
        <v>29.45</v>
      </c>
      <c r="R1985" s="8">
        <f t="shared" si="305"/>
        <v>22.25</v>
      </c>
      <c r="S1985" s="8">
        <f t="shared" si="306"/>
        <v>25.35</v>
      </c>
      <c r="T1985" s="8">
        <f t="shared" si="307"/>
        <v>25.75</v>
      </c>
      <c r="U1985" s="7">
        <f t="shared" si="308"/>
        <v>25.683333333333337</v>
      </c>
      <c r="V1985" s="7">
        <f t="shared" si="309"/>
        <v>25.700000000000003</v>
      </c>
    </row>
    <row r="1986" spans="1:22" ht="13.5" x14ac:dyDescent="0.25">
      <c r="A1986" s="3">
        <f>RSI!A1986</f>
        <v>45197</v>
      </c>
      <c r="B1986" s="2">
        <f>RSI!B1986</f>
        <v>0.43</v>
      </c>
      <c r="C1986" s="2">
        <f>RSI!I1986</f>
        <v>55.4634104998065</v>
      </c>
      <c r="D1986" s="2">
        <f>MACD!E1986</f>
        <v>-1.3866585533793385E-2</v>
      </c>
      <c r="E1986" s="2">
        <f>MACD!F1986</f>
        <v>-7.2661773656938376E-3</v>
      </c>
      <c r="F1986" s="2">
        <f>'Moving Avg'!D1986</f>
        <v>0.43</v>
      </c>
      <c r="G1986" s="2">
        <f>'Moving Avg'!F1986</f>
        <v>0.41949999999999987</v>
      </c>
      <c r="H1986" s="2">
        <f>'Moving Avg'!G1986</f>
        <v>0.42859999999999998</v>
      </c>
      <c r="I1986" s="2">
        <f>'Moving Avg'!H1986</f>
        <v>0.59650000000000136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45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33</v>
      </c>
      <c r="Q1986" s="8">
        <f t="shared" si="304"/>
        <v>29.45</v>
      </c>
      <c r="R1986" s="8">
        <f t="shared" si="305"/>
        <v>22.25</v>
      </c>
      <c r="S1986" s="8">
        <f t="shared" si="306"/>
        <v>25.35</v>
      </c>
      <c r="T1986" s="8">
        <f t="shared" si="307"/>
        <v>25.75</v>
      </c>
      <c r="U1986" s="7">
        <f t="shared" si="308"/>
        <v>25.683333333333337</v>
      </c>
      <c r="V1986" s="7">
        <f t="shared" si="309"/>
        <v>25.700000000000003</v>
      </c>
    </row>
    <row r="1987" spans="1:22" ht="13.5" x14ac:dyDescent="0.25">
      <c r="A1987" s="3">
        <f>RSI!A1987</f>
        <v>45198</v>
      </c>
      <c r="B1987" s="2">
        <f>RSI!B1987</f>
        <v>0.42</v>
      </c>
      <c r="C1987" s="2">
        <f>RSI!I1987</f>
        <v>44.961289613891907</v>
      </c>
      <c r="D1987" s="2">
        <f>MACD!E1987</f>
        <v>-1.2138170312318619E-2</v>
      </c>
      <c r="E1987" s="2">
        <f>MACD!F1987</f>
        <v>-8.2405759550187932E-3</v>
      </c>
      <c r="F1987" s="2">
        <f>'Moving Avg'!D1987</f>
        <v>0.42800000000000005</v>
      </c>
      <c r="G1987" s="2">
        <f>'Moving Avg'!F1987</f>
        <v>0.41949999999999993</v>
      </c>
      <c r="H1987" s="2">
        <f>'Moving Avg'!G1987</f>
        <v>0.42820000000000008</v>
      </c>
      <c r="I1987" s="2">
        <f>'Moving Avg'!H1987</f>
        <v>0.59430000000000127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45</v>
      </c>
      <c r="O1987" s="7">
        <f t="shared" si="312"/>
        <v>0</v>
      </c>
      <c r="P1987" s="7">
        <f t="shared" si="313"/>
        <v>16.5</v>
      </c>
      <c r="Q1987" s="8">
        <f t="shared" ref="Q1987:Q2050" si="314">0.35*M1987+N1987*0.35+O1987*0.15+P1987*0.15</f>
        <v>26.975000000000001</v>
      </c>
      <c r="R1987" s="8">
        <f t="shared" ref="R1987:R2050" si="315">M1987*0.2+N1987*0.2+O1987*0.35+P1987*0.25</f>
        <v>18.125</v>
      </c>
      <c r="S1987" s="8">
        <f t="shared" ref="S1987:S2050" si="316">M1987*0.15+N1987*0.15+O1987*0.25+P1987*0.45</f>
        <v>17.925000000000001</v>
      </c>
      <c r="T1987" s="8">
        <f t="shared" ref="T1987:T2050" si="317">0.25*SUM(M1987:P1987)</f>
        <v>21.625</v>
      </c>
      <c r="U1987" s="7">
        <f t="shared" ref="U1987:U2050" si="318">SUM(Q1987:S1987)/3</f>
        <v>21.008333333333336</v>
      </c>
      <c r="V1987" s="7">
        <f t="shared" ref="V1987:V2050" si="319">SUM(Q1987:T1987)/4</f>
        <v>21.162500000000001</v>
      </c>
    </row>
    <row r="1988" spans="1:22" ht="13.5" x14ac:dyDescent="0.25">
      <c r="A1988" s="3">
        <f>RSI!A1988</f>
        <v>45201</v>
      </c>
      <c r="B1988" s="2">
        <f>RSI!B1988</f>
        <v>0.42</v>
      </c>
      <c r="C1988" s="2">
        <f>RSI!I1988</f>
        <v>44.961289613891907</v>
      </c>
      <c r="D1988" s="2">
        <f>MACD!E1988</f>
        <v>-9.1072105768347789E-3</v>
      </c>
      <c r="E1988" s="2">
        <f>MACD!F1988</f>
        <v>-8.4139028793819917E-3</v>
      </c>
      <c r="F1988" s="2">
        <f>'Moving Avg'!D1988</f>
        <v>0.42599999999999999</v>
      </c>
      <c r="G1988" s="2">
        <f>'Moving Avg'!F1988</f>
        <v>0.41949999999999993</v>
      </c>
      <c r="H1988" s="2">
        <f>'Moving Avg'!G1988</f>
        <v>0.42780000000000007</v>
      </c>
      <c r="I1988" s="2">
        <f>'Moving Avg'!H1988</f>
        <v>0.59220000000000128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  <c r="M1988" s="7">
        <f t="shared" si="310"/>
        <v>25</v>
      </c>
      <c r="N1988" s="7">
        <f t="shared" si="311"/>
        <v>45</v>
      </c>
      <c r="O1988" s="7">
        <f t="shared" si="312"/>
        <v>0</v>
      </c>
      <c r="P1988" s="7">
        <f t="shared" si="313"/>
        <v>16.5</v>
      </c>
      <c r="Q1988" s="8">
        <f t="shared" si="314"/>
        <v>26.975000000000001</v>
      </c>
      <c r="R1988" s="8">
        <f t="shared" si="315"/>
        <v>18.125</v>
      </c>
      <c r="S1988" s="8">
        <f t="shared" si="316"/>
        <v>17.925000000000001</v>
      </c>
      <c r="T1988" s="8">
        <f t="shared" si="317"/>
        <v>21.625</v>
      </c>
      <c r="U1988" s="7">
        <f t="shared" si="318"/>
        <v>21.008333333333336</v>
      </c>
      <c r="V1988" s="7">
        <f t="shared" si="319"/>
        <v>21.162500000000001</v>
      </c>
    </row>
    <row r="1989" spans="1:22" ht="13.5" x14ac:dyDescent="0.25">
      <c r="A1989" s="3">
        <f>RSI!A1989</f>
        <v>45202</v>
      </c>
      <c r="B1989" s="2">
        <f>RSI!B1989</f>
        <v>0.42</v>
      </c>
      <c r="C1989" s="2">
        <f>RSI!I1989</f>
        <v>44.961289613891907</v>
      </c>
      <c r="D1989" s="2">
        <f>MACD!E1989</f>
        <v>-8.0532425723749412E-3</v>
      </c>
      <c r="E1989" s="2">
        <f>MACD!F1989</f>
        <v>-8.3417708179805827E-3</v>
      </c>
      <c r="F1989" s="2">
        <f>'Moving Avg'!D1989</f>
        <v>0.42400000000000004</v>
      </c>
      <c r="G1989" s="2">
        <f>'Moving Avg'!F1989</f>
        <v>0.41949999999999993</v>
      </c>
      <c r="H1989" s="2">
        <f>'Moving Avg'!G1989</f>
        <v>0.42720000000000014</v>
      </c>
      <c r="I1989" s="2">
        <f>'Moving Avg'!H1989</f>
        <v>0.59010000000000129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16.5</v>
      </c>
      <c r="Q1989" s="8">
        <f t="shared" si="314"/>
        <v>11.225</v>
      </c>
      <c r="R1989" s="8">
        <f t="shared" si="315"/>
        <v>9.125</v>
      </c>
      <c r="S1989" s="8">
        <f t="shared" si="316"/>
        <v>11.175000000000001</v>
      </c>
      <c r="T1989" s="8">
        <f t="shared" si="317"/>
        <v>10.375</v>
      </c>
      <c r="U1989" s="7">
        <f t="shared" si="318"/>
        <v>10.508333333333335</v>
      </c>
      <c r="V1989" s="7">
        <f t="shared" si="319"/>
        <v>10.475000000000001</v>
      </c>
    </row>
    <row r="1990" spans="1:22" ht="13.5" x14ac:dyDescent="0.25">
      <c r="A1990" s="3">
        <f>RSI!A1990</f>
        <v>45203</v>
      </c>
      <c r="B1990" s="2">
        <f>RSI!B1990</f>
        <v>0.42</v>
      </c>
      <c r="C1990" s="2">
        <f>RSI!I1990</f>
        <v>44.961289613891907</v>
      </c>
      <c r="D1990" s="2">
        <f>MACD!E1990</f>
        <v>-5.5972477817312072E-3</v>
      </c>
      <c r="E1990" s="2">
        <f>MACD!F1990</f>
        <v>-7.7928662107307079E-3</v>
      </c>
      <c r="F1990" s="2">
        <f>'Moving Avg'!D1990</f>
        <v>0.42199999999999999</v>
      </c>
      <c r="G1990" s="2">
        <f>'Moving Avg'!F1990</f>
        <v>0.41949999999999993</v>
      </c>
      <c r="H1990" s="2">
        <f>'Moving Avg'!G1990</f>
        <v>0.42620000000000013</v>
      </c>
      <c r="I1990" s="2">
        <f>'Moving Avg'!H1990</f>
        <v>0.5880000000000013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0</v>
      </c>
      <c r="P1990" s="7">
        <f t="shared" si="313"/>
        <v>16.5</v>
      </c>
      <c r="Q1990" s="8">
        <f t="shared" si="314"/>
        <v>11.225</v>
      </c>
      <c r="R1990" s="8">
        <f t="shared" si="315"/>
        <v>9.125</v>
      </c>
      <c r="S1990" s="8">
        <f t="shared" si="316"/>
        <v>11.175000000000001</v>
      </c>
      <c r="T1990" s="8">
        <f t="shared" si="317"/>
        <v>10.375</v>
      </c>
      <c r="U1990" s="7">
        <f t="shared" si="318"/>
        <v>10.508333333333335</v>
      </c>
      <c r="V1990" s="7">
        <f t="shared" si="319"/>
        <v>10.475000000000001</v>
      </c>
    </row>
    <row r="1991" spans="1:22" ht="13.5" x14ac:dyDescent="0.25">
      <c r="A1991" s="3">
        <f>RSI!A1991</f>
        <v>45204</v>
      </c>
      <c r="B1991" s="2">
        <f>RSI!B1991</f>
        <v>0.42</v>
      </c>
      <c r="C1991" s="2">
        <f>RSI!I1991</f>
        <v>44.961289613891907</v>
      </c>
      <c r="D1991" s="2">
        <f>MACD!E1991</f>
        <v>-3.4952889254521446E-3</v>
      </c>
      <c r="E1991" s="2">
        <f>MACD!F1991</f>
        <v>-6.9333507536749953E-3</v>
      </c>
      <c r="F1991" s="2">
        <f>'Moving Avg'!D1991</f>
        <v>0.42000000000000004</v>
      </c>
      <c r="G1991" s="2">
        <f>'Moving Avg'!F1991</f>
        <v>0.41999999999999993</v>
      </c>
      <c r="H1991" s="2">
        <f>'Moving Avg'!G1991</f>
        <v>0.42560000000000009</v>
      </c>
      <c r="I1991" s="2">
        <f>'Moving Avg'!H1991</f>
        <v>0.5859000000000012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16.5</v>
      </c>
      <c r="Q1991" s="8">
        <f t="shared" si="314"/>
        <v>11.225</v>
      </c>
      <c r="R1991" s="8">
        <f t="shared" si="315"/>
        <v>9.125</v>
      </c>
      <c r="S1991" s="8">
        <f t="shared" si="316"/>
        <v>11.175000000000001</v>
      </c>
      <c r="T1991" s="8">
        <f t="shared" si="317"/>
        <v>10.375</v>
      </c>
      <c r="U1991" s="7">
        <f t="shared" si="318"/>
        <v>10.508333333333335</v>
      </c>
      <c r="V1991" s="7">
        <f t="shared" si="319"/>
        <v>10.475000000000001</v>
      </c>
    </row>
    <row r="1992" spans="1:22" ht="13.5" x14ac:dyDescent="0.25">
      <c r="A1992" s="3">
        <f>RSI!A1992</f>
        <v>45205</v>
      </c>
      <c r="B1992" s="2">
        <f>RSI!B1992</f>
        <v>0.42</v>
      </c>
      <c r="C1992" s="2">
        <f>RSI!I1992</f>
        <v>44.961289613891907</v>
      </c>
      <c r="D1992" s="2">
        <f>MACD!E1992</f>
        <v>-1.6946625973081053E-3</v>
      </c>
      <c r="E1992" s="2">
        <f>MACD!F1992</f>
        <v>-5.885613122401618E-3</v>
      </c>
      <c r="F1992" s="2">
        <f>'Moving Avg'!D1992</f>
        <v>0.42000000000000004</v>
      </c>
      <c r="G1992" s="2">
        <f>'Moving Avg'!F1992</f>
        <v>0.42049999999999998</v>
      </c>
      <c r="H1992" s="2">
        <f>'Moving Avg'!G1992</f>
        <v>0.42500000000000016</v>
      </c>
      <c r="I1992" s="2">
        <f>'Moving Avg'!H1992</f>
        <v>0.58380000000000132</v>
      </c>
      <c r="J1992" s="5" t="str">
        <f>OBV!F1992</f>
        <v>NEUTRAL</v>
      </c>
      <c r="K1992" s="5" t="str">
        <f>OBV!G1992</f>
        <v>NEUTRAL</v>
      </c>
      <c r="L1992" s="5" t="str">
        <f>OBV!H1992</f>
        <v>NEUTRAL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33</v>
      </c>
      <c r="Q1992" s="8">
        <f t="shared" si="314"/>
        <v>13.7</v>
      </c>
      <c r="R1992" s="8">
        <f t="shared" si="315"/>
        <v>13.25</v>
      </c>
      <c r="S1992" s="8">
        <f t="shared" si="316"/>
        <v>18.600000000000001</v>
      </c>
      <c r="T1992" s="8">
        <f t="shared" si="317"/>
        <v>14.5</v>
      </c>
      <c r="U1992" s="7">
        <f t="shared" si="318"/>
        <v>15.183333333333332</v>
      </c>
      <c r="V1992" s="7">
        <f t="shared" si="319"/>
        <v>15.012499999999999</v>
      </c>
    </row>
    <row r="1993" spans="1:22" ht="13.5" x14ac:dyDescent="0.25">
      <c r="A1993" s="3">
        <f>RSI!A1993</f>
        <v>45208</v>
      </c>
      <c r="B1993" s="2">
        <f>RSI!B1993</f>
        <v>0.42</v>
      </c>
      <c r="C1993" s="2">
        <f>RSI!I1993</f>
        <v>44.961289613891907</v>
      </c>
      <c r="D1993" s="2">
        <f>MACD!E1993</f>
        <v>-1.5064296588690462E-4</v>
      </c>
      <c r="E1993" s="2">
        <f>MACD!F1993</f>
        <v>-4.7386190910986758E-3</v>
      </c>
      <c r="F1993" s="2">
        <f>'Moving Avg'!D1993</f>
        <v>0.42000000000000004</v>
      </c>
      <c r="G1993" s="2">
        <f>'Moving Avg'!F1993</f>
        <v>0.42149999999999999</v>
      </c>
      <c r="H1993" s="2">
        <f>'Moving Avg'!G1993</f>
        <v>0.42440000000000017</v>
      </c>
      <c r="I1993" s="2">
        <f>'Moving Avg'!H1993</f>
        <v>0.58170000000000133</v>
      </c>
      <c r="J1993" s="5" t="str">
        <f>OBV!F1993</f>
        <v>NEUTRAL</v>
      </c>
      <c r="K1993" s="5" t="str">
        <f>OBV!G1993</f>
        <v>NEUTRAL</v>
      </c>
      <c r="L1993" s="5" t="str">
        <f>OBV!H1993</f>
        <v>NEUTRAL</v>
      </c>
      <c r="M1993" s="7">
        <f t="shared" si="310"/>
        <v>25</v>
      </c>
      <c r="N1993" s="7">
        <f t="shared" si="311"/>
        <v>0</v>
      </c>
      <c r="O1993" s="7">
        <f t="shared" si="312"/>
        <v>0</v>
      </c>
      <c r="P1993" s="7">
        <f t="shared" si="313"/>
        <v>33</v>
      </c>
      <c r="Q1993" s="8">
        <f t="shared" si="314"/>
        <v>13.7</v>
      </c>
      <c r="R1993" s="8">
        <f t="shared" si="315"/>
        <v>13.25</v>
      </c>
      <c r="S1993" s="8">
        <f t="shared" si="316"/>
        <v>18.600000000000001</v>
      </c>
      <c r="T1993" s="8">
        <f t="shared" si="317"/>
        <v>14.5</v>
      </c>
      <c r="U1993" s="7">
        <f t="shared" si="318"/>
        <v>15.183333333333332</v>
      </c>
      <c r="V1993" s="7">
        <f t="shared" si="319"/>
        <v>15.012499999999999</v>
      </c>
    </row>
    <row r="1994" spans="1:22" ht="13.5" x14ac:dyDescent="0.25">
      <c r="A1994" s="3">
        <f>RSI!A1994</f>
        <v>45209</v>
      </c>
      <c r="B1994" s="2">
        <f>RSI!B1994</f>
        <v>0.42</v>
      </c>
      <c r="C1994" s="2">
        <f>RSI!I1994</f>
        <v>44.961289613891907</v>
      </c>
      <c r="D1994" s="2">
        <f>MACD!E1994</f>
        <v>1.1747358674589203E-3</v>
      </c>
      <c r="E1994" s="2">
        <f>MACD!F1994</f>
        <v>-3.5559480993871567E-3</v>
      </c>
      <c r="F1994" s="2">
        <f>'Moving Avg'!D1994</f>
        <v>0.42000000000000004</v>
      </c>
      <c r="G1994" s="2">
        <f>'Moving Avg'!F1994</f>
        <v>0.42249999999999999</v>
      </c>
      <c r="H1994" s="2">
        <f>'Moving Avg'!G1994</f>
        <v>0.42380000000000023</v>
      </c>
      <c r="I1994" s="2">
        <f>'Moving Avg'!H1994</f>
        <v>0.57960000000000145</v>
      </c>
      <c r="J1994" s="5" t="str">
        <f>OBV!F1994</f>
        <v>NEUTRAL</v>
      </c>
      <c r="K1994" s="5" t="str">
        <f>OBV!G1994</f>
        <v>NEUTRAL</v>
      </c>
      <c r="L1994" s="5" t="str">
        <f>OBV!H1994</f>
        <v>NEUTRAL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33</v>
      </c>
      <c r="Q1994" s="8">
        <f t="shared" si="314"/>
        <v>13.7</v>
      </c>
      <c r="R1994" s="8">
        <f t="shared" si="315"/>
        <v>13.25</v>
      </c>
      <c r="S1994" s="8">
        <f t="shared" si="316"/>
        <v>18.600000000000001</v>
      </c>
      <c r="T1994" s="8">
        <f t="shared" si="317"/>
        <v>14.5</v>
      </c>
      <c r="U1994" s="7">
        <f t="shared" si="318"/>
        <v>15.183333333333332</v>
      </c>
      <c r="V1994" s="7">
        <f t="shared" si="319"/>
        <v>15.012499999999999</v>
      </c>
    </row>
    <row r="1995" spans="1:22" ht="13.5" x14ac:dyDescent="0.25">
      <c r="A1995" s="3">
        <f>RSI!A1995</f>
        <v>45210</v>
      </c>
      <c r="B1995" s="2">
        <f>RSI!B1995</f>
        <v>0.42</v>
      </c>
      <c r="C1995" s="2">
        <f>RSI!I1995</f>
        <v>44.961289613891907</v>
      </c>
      <c r="D1995" s="2">
        <f>MACD!E1995</f>
        <v>2.3137108979440213E-3</v>
      </c>
      <c r="E1995" s="2">
        <f>MACD!F1995</f>
        <v>-2.3820162999209213E-3</v>
      </c>
      <c r="F1995" s="2">
        <f>'Moving Avg'!D1995</f>
        <v>0.42000000000000004</v>
      </c>
      <c r="G1995" s="2">
        <f>'Moving Avg'!F1995</f>
        <v>0.42350000000000004</v>
      </c>
      <c r="H1995" s="2">
        <f>'Moving Avg'!G1995</f>
        <v>0.4232000000000003</v>
      </c>
      <c r="I1995" s="2">
        <f>'Moving Avg'!H1995</f>
        <v>0.57760000000000145</v>
      </c>
      <c r="J1995" s="5" t="str">
        <f>OBV!F1995</f>
        <v>NEUTRAL</v>
      </c>
      <c r="K1995" s="5" t="str">
        <f>OBV!G1995</f>
        <v>NEUTRAL</v>
      </c>
      <c r="L1995" s="5" t="str">
        <f>OBV!H1995</f>
        <v>NEUTRAL</v>
      </c>
      <c r="M1995" s="7">
        <f t="shared" si="310"/>
        <v>25</v>
      </c>
      <c r="N1995" s="7">
        <f t="shared" si="311"/>
        <v>0</v>
      </c>
      <c r="O1995" s="7">
        <f t="shared" si="312"/>
        <v>0</v>
      </c>
      <c r="P1995" s="7">
        <f t="shared" si="313"/>
        <v>33</v>
      </c>
      <c r="Q1995" s="8">
        <f t="shared" si="314"/>
        <v>13.7</v>
      </c>
      <c r="R1995" s="8">
        <f t="shared" si="315"/>
        <v>13.25</v>
      </c>
      <c r="S1995" s="8">
        <f t="shared" si="316"/>
        <v>18.600000000000001</v>
      </c>
      <c r="T1995" s="8">
        <f t="shared" si="317"/>
        <v>14.5</v>
      </c>
      <c r="U1995" s="7">
        <f t="shared" si="318"/>
        <v>15.183333333333332</v>
      </c>
      <c r="V1995" s="7">
        <f t="shared" si="319"/>
        <v>15.012499999999999</v>
      </c>
    </row>
    <row r="1996" spans="1:22" ht="13.5" x14ac:dyDescent="0.25">
      <c r="A1996" s="3">
        <f>RSI!A1996</f>
        <v>45211</v>
      </c>
      <c r="B1996" s="2">
        <f>RSI!B1996</f>
        <v>0.42</v>
      </c>
      <c r="C1996" s="2">
        <f>RSI!I1996</f>
        <v>44.961289613891907</v>
      </c>
      <c r="D1996" s="2">
        <f>MACD!E1996</f>
        <v>3.2936632905127827E-3</v>
      </c>
      <c r="E1996" s="2">
        <f>MACD!F1996</f>
        <v>-1.2468803818341805E-3</v>
      </c>
      <c r="F1996" s="2">
        <f>'Moving Avg'!D1996</f>
        <v>0.42000000000000004</v>
      </c>
      <c r="G1996" s="2">
        <f>'Moving Avg'!F1996</f>
        <v>0.42400000000000004</v>
      </c>
      <c r="H1996" s="2">
        <f>'Moving Avg'!G1996</f>
        <v>0.42260000000000031</v>
      </c>
      <c r="I1996" s="2">
        <f>'Moving Avg'!H1996</f>
        <v>0.57560000000000144</v>
      </c>
      <c r="J1996" s="5" t="str">
        <f>OBV!F1996</f>
        <v>NEUTRAL</v>
      </c>
      <c r="K1996" s="5" t="str">
        <f>OBV!G1996</f>
        <v>NEUTRAL</v>
      </c>
      <c r="L1996" s="5" t="str">
        <f>OBV!H1996</f>
        <v>NEUTRAL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33</v>
      </c>
      <c r="Q1996" s="8">
        <f t="shared" si="314"/>
        <v>13.7</v>
      </c>
      <c r="R1996" s="8">
        <f t="shared" si="315"/>
        <v>13.25</v>
      </c>
      <c r="S1996" s="8">
        <f t="shared" si="316"/>
        <v>18.600000000000001</v>
      </c>
      <c r="T1996" s="8">
        <f t="shared" si="317"/>
        <v>14.5</v>
      </c>
      <c r="U1996" s="7">
        <f t="shared" si="318"/>
        <v>15.183333333333332</v>
      </c>
      <c r="V1996" s="7">
        <f t="shared" si="319"/>
        <v>15.012499999999999</v>
      </c>
    </row>
    <row r="1997" spans="1:22" ht="13.5" x14ac:dyDescent="0.25">
      <c r="A1997" s="3">
        <f>RSI!A1997</f>
        <v>45212</v>
      </c>
      <c r="B1997" s="2">
        <f>RSI!B1997</f>
        <v>0.41</v>
      </c>
      <c r="C1997" s="2">
        <f>RSI!I1997</f>
        <v>32.177290185057231</v>
      </c>
      <c r="D1997" s="2">
        <f>MACD!E1997</f>
        <v>3.3401369508955225E-3</v>
      </c>
      <c r="E1997" s="2">
        <f>MACD!F1997</f>
        <v>-3.2947691528823994E-4</v>
      </c>
      <c r="F1997" s="2">
        <f>'Moving Avg'!D1997</f>
        <v>0.41799999999999998</v>
      </c>
      <c r="G1997" s="2">
        <f>'Moving Avg'!F1997</f>
        <v>0.42350000000000004</v>
      </c>
      <c r="H1997" s="2">
        <f>'Moving Avg'!G1997</f>
        <v>0.42200000000000032</v>
      </c>
      <c r="I1997" s="2">
        <f>'Moving Avg'!H1997</f>
        <v>0.57355000000000134</v>
      </c>
      <c r="J1997" s="5" t="str">
        <f>OBV!F1997</f>
        <v>NEUTRAL</v>
      </c>
      <c r="K1997" s="5" t="str">
        <f>OBV!G1997</f>
        <v>NEUTRAL</v>
      </c>
      <c r="L1997" s="5" t="str">
        <f>OBV!H1997</f>
        <v>NEUTRAL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33</v>
      </c>
      <c r="Q1997" s="8">
        <f t="shared" si="314"/>
        <v>13.7</v>
      </c>
      <c r="R1997" s="8">
        <f t="shared" si="315"/>
        <v>13.25</v>
      </c>
      <c r="S1997" s="8">
        <f t="shared" si="316"/>
        <v>18.600000000000001</v>
      </c>
      <c r="T1997" s="8">
        <f t="shared" si="317"/>
        <v>14.5</v>
      </c>
      <c r="U1997" s="7">
        <f t="shared" si="318"/>
        <v>15.183333333333332</v>
      </c>
      <c r="V1997" s="7">
        <f t="shared" si="319"/>
        <v>15.012499999999999</v>
      </c>
    </row>
    <row r="1998" spans="1:22" ht="13.5" x14ac:dyDescent="0.25">
      <c r="A1998" s="3">
        <f>RSI!A1998</f>
        <v>45215</v>
      </c>
      <c r="B1998" s="2">
        <f>RSI!B1998</f>
        <v>0.41</v>
      </c>
      <c r="C1998" s="2">
        <f>RSI!I1998</f>
        <v>32.177290185057231</v>
      </c>
      <c r="D1998" s="2">
        <f>MACD!E1998</f>
        <v>3.4524438135783431E-3</v>
      </c>
      <c r="E1998" s="2">
        <f>MACD!F1998</f>
        <v>4.2690723048507674E-4</v>
      </c>
      <c r="F1998" s="2">
        <f>'Moving Avg'!D1998</f>
        <v>0.41600000000000004</v>
      </c>
      <c r="G1998" s="2">
        <f>'Moving Avg'!F1998</f>
        <v>0.42249999999999999</v>
      </c>
      <c r="H1998" s="2">
        <f>'Moving Avg'!G1998</f>
        <v>0.42140000000000039</v>
      </c>
      <c r="I1998" s="2">
        <f>'Moving Avg'!H1998</f>
        <v>0.57150000000000134</v>
      </c>
      <c r="J1998" s="5" t="str">
        <f>OBV!F1998</f>
        <v>NEUTRAL</v>
      </c>
      <c r="K1998" s="5" t="str">
        <f>OBV!G1998</f>
        <v>NEUTRAL</v>
      </c>
      <c r="L1998" s="5" t="str">
        <f>OBV!H1998</f>
        <v>NEUTRAL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33</v>
      </c>
      <c r="Q1998" s="8">
        <f t="shared" si="314"/>
        <v>13.7</v>
      </c>
      <c r="R1998" s="8">
        <f t="shared" si="315"/>
        <v>13.25</v>
      </c>
      <c r="S1998" s="8">
        <f t="shared" si="316"/>
        <v>18.600000000000001</v>
      </c>
      <c r="T1998" s="8">
        <f t="shared" si="317"/>
        <v>14.5</v>
      </c>
      <c r="U1998" s="7">
        <f t="shared" si="318"/>
        <v>15.183333333333332</v>
      </c>
      <c r="V1998" s="7">
        <f t="shared" si="319"/>
        <v>15.012499999999999</v>
      </c>
    </row>
    <row r="1999" spans="1:22" ht="13.5" x14ac:dyDescent="0.25">
      <c r="A1999" s="3">
        <f>RSI!A1999</f>
        <v>45216</v>
      </c>
      <c r="B1999" s="2">
        <f>RSI!B1999</f>
        <v>0.4</v>
      </c>
      <c r="C1999" s="2">
        <f>RSI!I1999</f>
        <v>24.197826421038329</v>
      </c>
      <c r="D1999" s="2">
        <f>MACD!E1999</f>
        <v>4.3557902864657105E-3</v>
      </c>
      <c r="E1999" s="2">
        <f>MACD!F1999</f>
        <v>1.2126838416812035E-3</v>
      </c>
      <c r="F1999" s="2">
        <f>'Moving Avg'!D1999</f>
        <v>0.41200000000000003</v>
      </c>
      <c r="G1999" s="2">
        <f>'Moving Avg'!F1999</f>
        <v>0.42149999999999999</v>
      </c>
      <c r="H1999" s="2">
        <f>'Moving Avg'!G1999</f>
        <v>0.42060000000000025</v>
      </c>
      <c r="I1999" s="2">
        <f>'Moving Avg'!H1999</f>
        <v>0.56940000000000135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50</v>
      </c>
      <c r="N1999" s="7">
        <f t="shared" si="311"/>
        <v>0</v>
      </c>
      <c r="O1999" s="7">
        <f t="shared" si="312"/>
        <v>0</v>
      </c>
      <c r="P1999" s="7">
        <f t="shared" si="313"/>
        <v>16.5</v>
      </c>
      <c r="Q1999" s="8">
        <f t="shared" si="314"/>
        <v>19.975000000000001</v>
      </c>
      <c r="R1999" s="8">
        <f t="shared" si="315"/>
        <v>14.125</v>
      </c>
      <c r="S1999" s="8">
        <f t="shared" si="316"/>
        <v>14.925000000000001</v>
      </c>
      <c r="T1999" s="8">
        <f t="shared" si="317"/>
        <v>16.625</v>
      </c>
      <c r="U1999" s="7">
        <f t="shared" si="318"/>
        <v>16.341666666666669</v>
      </c>
      <c r="V1999" s="7">
        <f t="shared" si="319"/>
        <v>16.412500000000001</v>
      </c>
    </row>
    <row r="2000" spans="1:22" ht="13.5" x14ac:dyDescent="0.25">
      <c r="A2000" s="3">
        <f>RSI!A2000</f>
        <v>45217</v>
      </c>
      <c r="B2000" s="2">
        <f>RSI!B2000</f>
        <v>0.4</v>
      </c>
      <c r="C2000" s="2">
        <f>RSI!I2000</f>
        <v>24.197826421038314</v>
      </c>
      <c r="D2000" s="2">
        <f>MACD!E2000</f>
        <v>5.2418219642382802E-3</v>
      </c>
      <c r="E2000" s="2">
        <f>MACD!F2000</f>
        <v>2.018511466192619E-3</v>
      </c>
      <c r="F2000" s="2">
        <f>'Moving Avg'!D2000</f>
        <v>0.40800000000000003</v>
      </c>
      <c r="G2000" s="2">
        <f>'Moving Avg'!F2000</f>
        <v>0.42000000000000004</v>
      </c>
      <c r="H2000" s="2">
        <f>'Moving Avg'!G2000</f>
        <v>0.41980000000000017</v>
      </c>
      <c r="I2000" s="2">
        <f>'Moving Avg'!H2000</f>
        <v>0.56730000000000136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  <c r="M2000" s="7">
        <f t="shared" si="310"/>
        <v>50</v>
      </c>
      <c r="N2000" s="7">
        <f t="shared" si="311"/>
        <v>0</v>
      </c>
      <c r="O2000" s="7">
        <f t="shared" si="312"/>
        <v>0</v>
      </c>
      <c r="P2000" s="7">
        <f t="shared" si="313"/>
        <v>16.5</v>
      </c>
      <c r="Q2000" s="8">
        <f t="shared" si="314"/>
        <v>19.975000000000001</v>
      </c>
      <c r="R2000" s="8">
        <f t="shared" si="315"/>
        <v>14.125</v>
      </c>
      <c r="S2000" s="8">
        <f t="shared" si="316"/>
        <v>14.925000000000001</v>
      </c>
      <c r="T2000" s="8">
        <f t="shared" si="317"/>
        <v>16.625</v>
      </c>
      <c r="U2000" s="7">
        <f t="shared" si="318"/>
        <v>16.341666666666669</v>
      </c>
      <c r="V2000" s="7">
        <f t="shared" si="319"/>
        <v>16.412500000000001</v>
      </c>
    </row>
    <row r="2001" spans="1:22" ht="13.5" x14ac:dyDescent="0.25">
      <c r="A2001" s="3">
        <f>RSI!A2001</f>
        <v>45218</v>
      </c>
      <c r="B2001" s="2">
        <f>RSI!B2001</f>
        <v>0.4</v>
      </c>
      <c r="C2001" s="2">
        <f>RSI!I2001</f>
        <v>24.197826421038329</v>
      </c>
      <c r="D2001" s="2">
        <f>MACD!E2001</f>
        <v>6.1041906922453815E-3</v>
      </c>
      <c r="E2001" s="2">
        <f>MACD!F2001</f>
        <v>2.8356473114031716E-3</v>
      </c>
      <c r="F2001" s="2">
        <f>'Moving Avg'!D2001</f>
        <v>0.40400000000000003</v>
      </c>
      <c r="G2001" s="2">
        <f>'Moving Avg'!F2001</f>
        <v>0.41850000000000004</v>
      </c>
      <c r="H2001" s="2">
        <f>'Moving Avg'!G2001</f>
        <v>0.41920000000000007</v>
      </c>
      <c r="I2001" s="2">
        <f>'Moving Avg'!H2001</f>
        <v>0.56520000000000137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50</v>
      </c>
      <c r="N2001" s="7">
        <f t="shared" si="311"/>
        <v>0</v>
      </c>
      <c r="O2001" s="7">
        <f t="shared" si="312"/>
        <v>0</v>
      </c>
      <c r="P2001" s="7">
        <f t="shared" si="313"/>
        <v>16.5</v>
      </c>
      <c r="Q2001" s="8">
        <f t="shared" si="314"/>
        <v>19.975000000000001</v>
      </c>
      <c r="R2001" s="8">
        <f t="shared" si="315"/>
        <v>14.125</v>
      </c>
      <c r="S2001" s="8">
        <f t="shared" si="316"/>
        <v>14.925000000000001</v>
      </c>
      <c r="T2001" s="8">
        <f t="shared" si="317"/>
        <v>16.625</v>
      </c>
      <c r="U2001" s="7">
        <f t="shared" si="318"/>
        <v>16.341666666666669</v>
      </c>
      <c r="V2001" s="7">
        <f t="shared" si="319"/>
        <v>16.412500000000001</v>
      </c>
    </row>
    <row r="2002" spans="1:22" ht="13.5" x14ac:dyDescent="0.25">
      <c r="A2002" s="3">
        <f>RSI!A2002</f>
        <v>45219</v>
      </c>
      <c r="B2002" s="2">
        <f>RSI!B2002</f>
        <v>0.4</v>
      </c>
      <c r="C2002" s="2">
        <f>RSI!I2002</f>
        <v>24.197826421038329</v>
      </c>
      <c r="D2002" s="2">
        <f>MACD!E2002</f>
        <v>6.9381925082937501E-3</v>
      </c>
      <c r="E2002" s="2">
        <f>MACD!F2002</f>
        <v>3.6561563507812875E-3</v>
      </c>
      <c r="F2002" s="2">
        <f>'Moving Avg'!D2002</f>
        <v>0.40199999999999997</v>
      </c>
      <c r="G2002" s="2">
        <f>'Moving Avg'!F2002</f>
        <v>0.41700000000000009</v>
      </c>
      <c r="H2002" s="2">
        <f>'Moving Avg'!G2002</f>
        <v>0.41859999999999997</v>
      </c>
      <c r="I2002" s="2">
        <f>'Moving Avg'!H2002</f>
        <v>0.56310000000000138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50</v>
      </c>
      <c r="N2002" s="7">
        <f t="shared" si="311"/>
        <v>0</v>
      </c>
      <c r="O2002" s="7">
        <f t="shared" si="312"/>
        <v>0</v>
      </c>
      <c r="P2002" s="7">
        <f t="shared" si="313"/>
        <v>16.5</v>
      </c>
      <c r="Q2002" s="8">
        <f t="shared" si="314"/>
        <v>19.975000000000001</v>
      </c>
      <c r="R2002" s="8">
        <f t="shared" si="315"/>
        <v>14.125</v>
      </c>
      <c r="S2002" s="8">
        <f t="shared" si="316"/>
        <v>14.925000000000001</v>
      </c>
      <c r="T2002" s="8">
        <f t="shared" si="317"/>
        <v>16.625</v>
      </c>
      <c r="U2002" s="7">
        <f t="shared" si="318"/>
        <v>16.341666666666669</v>
      </c>
      <c r="V2002" s="7">
        <f t="shared" si="319"/>
        <v>16.412500000000001</v>
      </c>
    </row>
    <row r="2003" spans="1:22" ht="13.5" x14ac:dyDescent="0.25">
      <c r="A2003" s="3">
        <f>RSI!A2003</f>
        <v>45222</v>
      </c>
      <c r="B2003" s="2">
        <f>RSI!B2003</f>
        <v>0.4</v>
      </c>
      <c r="C2003" s="2">
        <f>RSI!I2003</f>
        <v>24.197826421038329</v>
      </c>
      <c r="D2003" s="2">
        <f>MACD!E2003</f>
        <v>7.74046524157046E-3</v>
      </c>
      <c r="E2003" s="2">
        <f>MACD!F2003</f>
        <v>4.473018128939122E-3</v>
      </c>
      <c r="F2003" s="2">
        <f>'Moving Avg'!D2003</f>
        <v>0.4</v>
      </c>
      <c r="G2003" s="2">
        <f>'Moving Avg'!F2003</f>
        <v>0.41550000000000004</v>
      </c>
      <c r="H2003" s="2">
        <f>'Moving Avg'!G2003</f>
        <v>0.41799999999999998</v>
      </c>
      <c r="I2003" s="2">
        <f>'Moving Avg'!H2003</f>
        <v>0.56100000000000139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50</v>
      </c>
      <c r="N2003" s="7">
        <f t="shared" si="311"/>
        <v>0</v>
      </c>
      <c r="O2003" s="7">
        <f t="shared" si="312"/>
        <v>0</v>
      </c>
      <c r="P2003" s="7">
        <f t="shared" si="313"/>
        <v>16.5</v>
      </c>
      <c r="Q2003" s="8">
        <f t="shared" si="314"/>
        <v>19.975000000000001</v>
      </c>
      <c r="R2003" s="8">
        <f t="shared" si="315"/>
        <v>14.125</v>
      </c>
      <c r="S2003" s="8">
        <f t="shared" si="316"/>
        <v>14.925000000000001</v>
      </c>
      <c r="T2003" s="8">
        <f t="shared" si="317"/>
        <v>16.625</v>
      </c>
      <c r="U2003" s="7">
        <f t="shared" si="318"/>
        <v>16.341666666666669</v>
      </c>
      <c r="V2003" s="7">
        <f t="shared" si="319"/>
        <v>16.412500000000001</v>
      </c>
    </row>
    <row r="2004" spans="1:22" ht="13.5" x14ac:dyDescent="0.25">
      <c r="A2004" s="3">
        <f>RSI!A2004</f>
        <v>45223</v>
      </c>
      <c r="B2004" s="2">
        <f>RSI!B2004</f>
        <v>0.4</v>
      </c>
      <c r="C2004" s="2">
        <f>RSI!I2004</f>
        <v>24.197826421038329</v>
      </c>
      <c r="D2004" s="2">
        <f>MACD!E2004</f>
        <v>8.508736297652586E-3</v>
      </c>
      <c r="E2004" s="2">
        <f>MACD!F2004</f>
        <v>5.2801617626818155E-3</v>
      </c>
      <c r="F2004" s="2">
        <f>'Moving Avg'!D2004</f>
        <v>0.4</v>
      </c>
      <c r="G2004" s="2">
        <f>'Moving Avg'!F2004</f>
        <v>0.41400000000000003</v>
      </c>
      <c r="H2004" s="2">
        <f>'Moving Avg'!G2004</f>
        <v>0.41739999999999988</v>
      </c>
      <c r="I2004" s="2">
        <f>'Moving Avg'!H2004</f>
        <v>0.5589000000000014</v>
      </c>
      <c r="J2004" s="5" t="str">
        <f>OBV!F2004</f>
        <v>NEUTRAL</v>
      </c>
      <c r="K2004" s="5" t="str">
        <f>OBV!G2004</f>
        <v>NEUTRAL</v>
      </c>
      <c r="L2004" s="5" t="str">
        <f>OBV!H2004</f>
        <v>NEUTRAL</v>
      </c>
      <c r="M2004" s="7">
        <f t="shared" si="310"/>
        <v>50</v>
      </c>
      <c r="N2004" s="7">
        <f t="shared" si="311"/>
        <v>0</v>
      </c>
      <c r="O2004" s="7">
        <f t="shared" si="312"/>
        <v>0</v>
      </c>
      <c r="P2004" s="7">
        <f t="shared" si="313"/>
        <v>33</v>
      </c>
      <c r="Q2004" s="8">
        <f t="shared" si="314"/>
        <v>22.45</v>
      </c>
      <c r="R2004" s="8">
        <f t="shared" si="315"/>
        <v>18.25</v>
      </c>
      <c r="S2004" s="8">
        <f t="shared" si="316"/>
        <v>22.35</v>
      </c>
      <c r="T2004" s="8">
        <f t="shared" si="317"/>
        <v>20.75</v>
      </c>
      <c r="U2004" s="7">
        <f t="shared" si="318"/>
        <v>21.016666666666669</v>
      </c>
      <c r="V2004" s="7">
        <f t="shared" si="319"/>
        <v>20.950000000000003</v>
      </c>
    </row>
    <row r="2005" spans="1:22" ht="13.5" x14ac:dyDescent="0.25">
      <c r="A2005" s="3">
        <f>RSI!A2005</f>
        <v>45224</v>
      </c>
      <c r="B2005" s="2">
        <f>RSI!B2005</f>
        <v>0.4</v>
      </c>
      <c r="C2005" s="2">
        <f>RSI!I2005</f>
        <v>24.197826421038329</v>
      </c>
      <c r="D2005" s="2">
        <f>MACD!E2005</f>
        <v>9.2416126373447982E-3</v>
      </c>
      <c r="E2005" s="2">
        <f>MACD!F2005</f>
        <v>6.0724519376144119E-3</v>
      </c>
      <c r="F2005" s="2">
        <f>'Moving Avg'!D2005</f>
        <v>0.4</v>
      </c>
      <c r="G2005" s="2">
        <f>'Moving Avg'!F2005</f>
        <v>0.41250000000000009</v>
      </c>
      <c r="H2005" s="2">
        <f>'Moving Avg'!G2005</f>
        <v>0.41699999999999987</v>
      </c>
      <c r="I2005" s="2">
        <f>'Moving Avg'!H2005</f>
        <v>0.55680000000000129</v>
      </c>
      <c r="J2005" s="5" t="str">
        <f>OBV!F2005</f>
        <v>NEUTRAL</v>
      </c>
      <c r="K2005" s="5" t="str">
        <f>OBV!G2005</f>
        <v>NEUTRAL</v>
      </c>
      <c r="L2005" s="5" t="str">
        <f>OBV!H2005</f>
        <v>NEUTRAL</v>
      </c>
      <c r="M2005" s="7">
        <f t="shared" si="310"/>
        <v>50</v>
      </c>
      <c r="N2005" s="7">
        <f t="shared" si="311"/>
        <v>0</v>
      </c>
      <c r="O2005" s="7">
        <f t="shared" si="312"/>
        <v>0</v>
      </c>
      <c r="P2005" s="7">
        <f t="shared" si="313"/>
        <v>33</v>
      </c>
      <c r="Q2005" s="8">
        <f t="shared" si="314"/>
        <v>22.45</v>
      </c>
      <c r="R2005" s="8">
        <f t="shared" si="315"/>
        <v>18.25</v>
      </c>
      <c r="S2005" s="8">
        <f t="shared" si="316"/>
        <v>22.35</v>
      </c>
      <c r="T2005" s="8">
        <f t="shared" si="317"/>
        <v>20.75</v>
      </c>
      <c r="U2005" s="7">
        <f t="shared" si="318"/>
        <v>21.016666666666669</v>
      </c>
      <c r="V2005" s="7">
        <f t="shared" si="319"/>
        <v>20.950000000000003</v>
      </c>
    </row>
    <row r="2006" spans="1:22" ht="13.5" x14ac:dyDescent="0.25">
      <c r="A2006" s="3">
        <f>RSI!A2006</f>
        <v>45225</v>
      </c>
      <c r="B2006" s="2">
        <f>RSI!B2006</f>
        <v>0.4</v>
      </c>
      <c r="C2006" s="2">
        <f>RSI!I2006</f>
        <v>24.197826421038329</v>
      </c>
      <c r="D2006" s="2">
        <f>MACD!E2006</f>
        <v>9.9384062067635059E-3</v>
      </c>
      <c r="E2006" s="2">
        <f>MACD!F2006</f>
        <v>6.8456427914442303E-3</v>
      </c>
      <c r="F2006" s="2">
        <f>'Moving Avg'!D2006</f>
        <v>0.4</v>
      </c>
      <c r="G2006" s="2">
        <f>'Moving Avg'!F2006</f>
        <v>0.41100000000000014</v>
      </c>
      <c r="H2006" s="2">
        <f>'Moving Avg'!G2006</f>
        <v>0.4165999999999998</v>
      </c>
      <c r="I2006" s="2">
        <f>'Moving Avg'!H2006</f>
        <v>0.5547000000000013</v>
      </c>
      <c r="J2006" s="5" t="str">
        <f>OBV!F2006</f>
        <v>NEUTRAL</v>
      </c>
      <c r="K2006" s="5" t="str">
        <f>OBV!G2006</f>
        <v>NEUTRAL</v>
      </c>
      <c r="L2006" s="5" t="str">
        <f>OBV!H2006</f>
        <v>NEUTRAL</v>
      </c>
      <c r="M2006" s="7">
        <f t="shared" si="310"/>
        <v>50</v>
      </c>
      <c r="N2006" s="7">
        <f t="shared" si="311"/>
        <v>0</v>
      </c>
      <c r="O2006" s="7">
        <f t="shared" si="312"/>
        <v>0</v>
      </c>
      <c r="P2006" s="7">
        <f t="shared" si="313"/>
        <v>33</v>
      </c>
      <c r="Q2006" s="8">
        <f t="shared" si="314"/>
        <v>22.45</v>
      </c>
      <c r="R2006" s="8">
        <f t="shared" si="315"/>
        <v>18.25</v>
      </c>
      <c r="S2006" s="8">
        <f t="shared" si="316"/>
        <v>22.35</v>
      </c>
      <c r="T2006" s="8">
        <f t="shared" si="317"/>
        <v>20.75</v>
      </c>
      <c r="U2006" s="7">
        <f t="shared" si="318"/>
        <v>21.016666666666669</v>
      </c>
      <c r="V2006" s="7">
        <f t="shared" si="319"/>
        <v>20.950000000000003</v>
      </c>
    </row>
    <row r="2007" spans="1:22" ht="13.5" x14ac:dyDescent="0.25">
      <c r="A2007" s="3">
        <f>RSI!A2007</f>
        <v>45226</v>
      </c>
      <c r="B2007" s="2">
        <f>RSI!B2007</f>
        <v>0.4</v>
      </c>
      <c r="C2007" s="2">
        <f>RSI!I2007</f>
        <v>24.197826421038329</v>
      </c>
      <c r="D2007" s="2">
        <f>MACD!E2007</f>
        <v>9.0605275935529694E-3</v>
      </c>
      <c r="E2007" s="2">
        <f>MACD!F2007</f>
        <v>7.2886197518659789E-3</v>
      </c>
      <c r="F2007" s="2">
        <f>'Moving Avg'!D2007</f>
        <v>0.4</v>
      </c>
      <c r="G2007" s="2">
        <f>'Moving Avg'!F2007</f>
        <v>0.41000000000000014</v>
      </c>
      <c r="H2007" s="2">
        <f>'Moving Avg'!G2007</f>
        <v>0.41619999999999974</v>
      </c>
      <c r="I2007" s="2">
        <f>'Moving Avg'!H2007</f>
        <v>0.55260000000000131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50</v>
      </c>
      <c r="N2007" s="7">
        <f t="shared" si="311"/>
        <v>0</v>
      </c>
      <c r="O2007" s="7">
        <f t="shared" si="312"/>
        <v>0</v>
      </c>
      <c r="P2007" s="7">
        <f t="shared" si="313"/>
        <v>33</v>
      </c>
      <c r="Q2007" s="8">
        <f t="shared" si="314"/>
        <v>22.45</v>
      </c>
      <c r="R2007" s="8">
        <f t="shared" si="315"/>
        <v>18.25</v>
      </c>
      <c r="S2007" s="8">
        <f t="shared" si="316"/>
        <v>22.35</v>
      </c>
      <c r="T2007" s="8">
        <f t="shared" si="317"/>
        <v>20.75</v>
      </c>
      <c r="U2007" s="7">
        <f t="shared" si="318"/>
        <v>21.016666666666669</v>
      </c>
      <c r="V2007" s="7">
        <f t="shared" si="319"/>
        <v>20.950000000000003</v>
      </c>
    </row>
    <row r="2008" spans="1:22" ht="13.5" x14ac:dyDescent="0.25">
      <c r="A2008" s="3">
        <f>RSI!A2008</f>
        <v>45229</v>
      </c>
      <c r="B2008" s="2">
        <f>RSI!B2008</f>
        <v>0.4</v>
      </c>
      <c r="C2008" s="2">
        <f>RSI!I2008</f>
        <v>24.197826421038329</v>
      </c>
      <c r="D2008" s="2">
        <f>MACD!E2008</f>
        <v>8.3834371975213262E-3</v>
      </c>
      <c r="E2008" s="2">
        <f>MACD!F2008</f>
        <v>7.5075832409970487E-3</v>
      </c>
      <c r="F2008" s="2">
        <f>'Moving Avg'!D2008</f>
        <v>0.4</v>
      </c>
      <c r="G2008" s="2">
        <f>'Moving Avg'!F2008</f>
        <v>0.40900000000000014</v>
      </c>
      <c r="H2008" s="2">
        <f>'Moving Avg'!G2008</f>
        <v>0.41579999999999973</v>
      </c>
      <c r="I2008" s="2">
        <f>'Moving Avg'!H2008</f>
        <v>0.55050000000000143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50</v>
      </c>
      <c r="N2008" s="7">
        <f t="shared" si="311"/>
        <v>0</v>
      </c>
      <c r="O2008" s="7">
        <f t="shared" si="312"/>
        <v>0</v>
      </c>
      <c r="P2008" s="7">
        <f t="shared" si="313"/>
        <v>33</v>
      </c>
      <c r="Q2008" s="8">
        <f t="shared" si="314"/>
        <v>22.45</v>
      </c>
      <c r="R2008" s="8">
        <f t="shared" si="315"/>
        <v>18.25</v>
      </c>
      <c r="S2008" s="8">
        <f t="shared" si="316"/>
        <v>22.35</v>
      </c>
      <c r="T2008" s="8">
        <f t="shared" si="317"/>
        <v>20.75</v>
      </c>
      <c r="U2008" s="7">
        <f t="shared" si="318"/>
        <v>21.016666666666669</v>
      </c>
      <c r="V2008" s="7">
        <f t="shared" si="319"/>
        <v>20.950000000000003</v>
      </c>
    </row>
    <row r="2009" spans="1:22" ht="13.5" x14ac:dyDescent="0.25">
      <c r="A2009" s="3">
        <f>RSI!A2009</f>
        <v>45230</v>
      </c>
      <c r="B2009" s="2">
        <f>RSI!B2009</f>
        <v>0.4</v>
      </c>
      <c r="C2009" s="2">
        <f>RSI!I2009</f>
        <v>24.197826421038329</v>
      </c>
      <c r="D2009" s="2">
        <f>MACD!E2009</f>
        <v>6.3329140986643773E-3</v>
      </c>
      <c r="E2009" s="2">
        <f>MACD!F2009</f>
        <v>7.2726494125305149E-3</v>
      </c>
      <c r="F2009" s="2">
        <f>'Moving Avg'!D2009</f>
        <v>0.4</v>
      </c>
      <c r="G2009" s="2">
        <f>'Moving Avg'!F2009</f>
        <v>0.4080000000000002</v>
      </c>
      <c r="H2009" s="2">
        <f>'Moving Avg'!G2009</f>
        <v>0.41539999999999966</v>
      </c>
      <c r="I2009" s="2">
        <f>'Moving Avg'!H2009</f>
        <v>0.54840000000000144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  <c r="M2009" s="7">
        <f t="shared" si="310"/>
        <v>50</v>
      </c>
      <c r="N2009" s="7">
        <f t="shared" si="311"/>
        <v>45</v>
      </c>
      <c r="O2009" s="7">
        <f t="shared" si="312"/>
        <v>0</v>
      </c>
      <c r="P2009" s="7">
        <f t="shared" si="313"/>
        <v>33</v>
      </c>
      <c r="Q2009" s="8">
        <f t="shared" si="314"/>
        <v>38.200000000000003</v>
      </c>
      <c r="R2009" s="8">
        <f t="shared" si="315"/>
        <v>27.25</v>
      </c>
      <c r="S2009" s="8">
        <f t="shared" si="316"/>
        <v>29.1</v>
      </c>
      <c r="T2009" s="8">
        <f t="shared" si="317"/>
        <v>32</v>
      </c>
      <c r="U2009" s="7">
        <f t="shared" si="318"/>
        <v>31.516666666666669</v>
      </c>
      <c r="V2009" s="7">
        <f t="shared" si="319"/>
        <v>31.637500000000003</v>
      </c>
    </row>
    <row r="2010" spans="1:22" ht="13.5" x14ac:dyDescent="0.25">
      <c r="A2010" s="3">
        <f>RSI!A2010</f>
        <v>45231</v>
      </c>
      <c r="B2010" s="2">
        <f>RSI!B2010</f>
        <v>0.39</v>
      </c>
      <c r="C2010" s="2">
        <f>RSI!I2010</f>
        <v>15.507994259707019</v>
      </c>
      <c r="D2010" s="2">
        <f>MACD!E2010</f>
        <v>5.3949496867546354E-3</v>
      </c>
      <c r="E2010" s="2">
        <f>MACD!F2010</f>
        <v>6.89710946737534E-3</v>
      </c>
      <c r="F2010" s="2">
        <f>'Moving Avg'!D2010</f>
        <v>0.39800000000000002</v>
      </c>
      <c r="G2010" s="2">
        <f>'Moving Avg'!F2010</f>
        <v>0.40650000000000019</v>
      </c>
      <c r="H2010" s="2">
        <f>'Moving Avg'!G2010</f>
        <v>0.41479999999999967</v>
      </c>
      <c r="I2010" s="2">
        <f>'Moving Avg'!H2010</f>
        <v>0.54625000000000146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  <c r="M2010" s="7">
        <f t="shared" si="310"/>
        <v>50</v>
      </c>
      <c r="N2010" s="7">
        <f t="shared" si="311"/>
        <v>45</v>
      </c>
      <c r="O2010" s="7">
        <f t="shared" si="312"/>
        <v>0</v>
      </c>
      <c r="P2010" s="7">
        <f t="shared" si="313"/>
        <v>33</v>
      </c>
      <c r="Q2010" s="8">
        <f t="shared" si="314"/>
        <v>38.200000000000003</v>
      </c>
      <c r="R2010" s="8">
        <f t="shared" si="315"/>
        <v>27.25</v>
      </c>
      <c r="S2010" s="8">
        <f t="shared" si="316"/>
        <v>29.1</v>
      </c>
      <c r="T2010" s="8">
        <f t="shared" si="317"/>
        <v>32</v>
      </c>
      <c r="U2010" s="7">
        <f t="shared" si="318"/>
        <v>31.516666666666669</v>
      </c>
      <c r="V2010" s="7">
        <f t="shared" si="319"/>
        <v>31.637500000000003</v>
      </c>
    </row>
    <row r="2011" spans="1:22" ht="13.5" x14ac:dyDescent="0.25">
      <c r="A2011" s="3">
        <f>RSI!A2011</f>
        <v>45232</v>
      </c>
      <c r="B2011" s="2">
        <f>RSI!B2011</f>
        <v>0.38</v>
      </c>
      <c r="C2011" s="2">
        <f>RSI!I2011</f>
        <v>11.183053829354208</v>
      </c>
      <c r="D2011" s="2">
        <f>MACD!E2011</f>
        <v>5.4532972308509176E-3</v>
      </c>
      <c r="E2011" s="2">
        <f>MACD!F2011</f>
        <v>6.6083470200704562E-3</v>
      </c>
      <c r="F2011" s="2">
        <f>'Moving Avg'!D2011</f>
        <v>0.39400000000000002</v>
      </c>
      <c r="G2011" s="2">
        <f>'Moving Avg'!F2011</f>
        <v>0.40450000000000019</v>
      </c>
      <c r="H2011" s="2">
        <f>'Moving Avg'!G2011</f>
        <v>0.4139999999999997</v>
      </c>
      <c r="I2011" s="2">
        <f>'Moving Avg'!H2011</f>
        <v>0.54405000000000148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50</v>
      </c>
      <c r="N2011" s="7">
        <f t="shared" si="311"/>
        <v>45</v>
      </c>
      <c r="O2011" s="7">
        <f t="shared" si="312"/>
        <v>0</v>
      </c>
      <c r="P2011" s="7">
        <f t="shared" si="313"/>
        <v>16.5</v>
      </c>
      <c r="Q2011" s="8">
        <f t="shared" si="314"/>
        <v>35.725000000000001</v>
      </c>
      <c r="R2011" s="8">
        <f t="shared" si="315"/>
        <v>23.125</v>
      </c>
      <c r="S2011" s="8">
        <f t="shared" si="316"/>
        <v>21.675000000000001</v>
      </c>
      <c r="T2011" s="8">
        <f t="shared" si="317"/>
        <v>27.875</v>
      </c>
      <c r="U2011" s="7">
        <f t="shared" si="318"/>
        <v>26.841666666666669</v>
      </c>
      <c r="V2011" s="7">
        <f t="shared" si="319"/>
        <v>27.1</v>
      </c>
    </row>
    <row r="2012" spans="1:22" ht="13.5" x14ac:dyDescent="0.25">
      <c r="A2012" s="3">
        <f>RSI!A2012</f>
        <v>45233</v>
      </c>
      <c r="B2012" s="2">
        <f>RSI!B2012</f>
        <v>0.38</v>
      </c>
      <c r="C2012" s="2">
        <f>RSI!I2012</f>
        <v>11.183053829354208</v>
      </c>
      <c r="D2012" s="2">
        <f>MACD!E2012</f>
        <v>5.6647855092072374E-3</v>
      </c>
      <c r="E2012" s="2">
        <f>MACD!F2012</f>
        <v>6.4196347178978128E-3</v>
      </c>
      <c r="F2012" s="2">
        <f>'Moving Avg'!D2012</f>
        <v>0.38999999999999996</v>
      </c>
      <c r="G2012" s="2">
        <f>'Moving Avg'!F2012</f>
        <v>0.40250000000000014</v>
      </c>
      <c r="H2012" s="2">
        <f>'Moving Avg'!G2012</f>
        <v>0.41319999999999973</v>
      </c>
      <c r="I2012" s="2">
        <f>'Moving Avg'!H2012</f>
        <v>0.54180000000000128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50</v>
      </c>
      <c r="N2012" s="7">
        <f t="shared" si="311"/>
        <v>45</v>
      </c>
      <c r="O2012" s="7">
        <f t="shared" si="312"/>
        <v>0</v>
      </c>
      <c r="P2012" s="7">
        <f t="shared" si="313"/>
        <v>16.5</v>
      </c>
      <c r="Q2012" s="8">
        <f t="shared" si="314"/>
        <v>35.725000000000001</v>
      </c>
      <c r="R2012" s="8">
        <f t="shared" si="315"/>
        <v>23.125</v>
      </c>
      <c r="S2012" s="8">
        <f t="shared" si="316"/>
        <v>21.675000000000001</v>
      </c>
      <c r="T2012" s="8">
        <f t="shared" si="317"/>
        <v>27.875</v>
      </c>
      <c r="U2012" s="7">
        <f t="shared" si="318"/>
        <v>26.841666666666669</v>
      </c>
      <c r="V2012" s="7">
        <f t="shared" si="319"/>
        <v>27.1</v>
      </c>
    </row>
    <row r="2013" spans="1:22" ht="13.5" x14ac:dyDescent="0.25">
      <c r="A2013" s="3">
        <f>RSI!A2013</f>
        <v>45236</v>
      </c>
      <c r="B2013" s="2">
        <f>RSI!B2013</f>
        <v>0.38</v>
      </c>
      <c r="C2013" s="2">
        <f>RSI!I2013</f>
        <v>11.183053829354208</v>
      </c>
      <c r="D2013" s="2">
        <f>MACD!E2013</f>
        <v>5.9938457214897545E-3</v>
      </c>
      <c r="E2013" s="2">
        <f>MACD!F2013</f>
        <v>6.3344769186162017E-3</v>
      </c>
      <c r="F2013" s="2">
        <f>'Moving Avg'!D2013</f>
        <v>0.38599999999999995</v>
      </c>
      <c r="G2013" s="2">
        <f>'Moving Avg'!F2013</f>
        <v>0.40050000000000008</v>
      </c>
      <c r="H2013" s="2">
        <f>'Moving Avg'!G2013</f>
        <v>0.41219999999999968</v>
      </c>
      <c r="I2013" s="2">
        <f>'Moving Avg'!H2013</f>
        <v>0.5395500000000012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50</v>
      </c>
      <c r="N2013" s="7">
        <f t="shared" si="311"/>
        <v>45</v>
      </c>
      <c r="O2013" s="7">
        <f t="shared" si="312"/>
        <v>0</v>
      </c>
      <c r="P2013" s="7">
        <f t="shared" si="313"/>
        <v>16.5</v>
      </c>
      <c r="Q2013" s="8">
        <f t="shared" si="314"/>
        <v>35.725000000000001</v>
      </c>
      <c r="R2013" s="8">
        <f t="shared" si="315"/>
        <v>23.125</v>
      </c>
      <c r="S2013" s="8">
        <f t="shared" si="316"/>
        <v>21.675000000000001</v>
      </c>
      <c r="T2013" s="8">
        <f t="shared" si="317"/>
        <v>27.875</v>
      </c>
      <c r="U2013" s="7">
        <f t="shared" si="318"/>
        <v>26.841666666666669</v>
      </c>
      <c r="V2013" s="7">
        <f t="shared" si="319"/>
        <v>27.1</v>
      </c>
    </row>
    <row r="2014" spans="1:22" ht="13.5" x14ac:dyDescent="0.25">
      <c r="A2014" s="3">
        <f>RSI!A2014</f>
        <v>45237</v>
      </c>
      <c r="B2014" s="2">
        <f>RSI!B2014</f>
        <v>0.38</v>
      </c>
      <c r="C2014" s="2">
        <f>RSI!I2014</f>
        <v>11.183053829354208</v>
      </c>
      <c r="D2014" s="2">
        <f>MACD!E2014</f>
        <v>6.4112707228907162E-3</v>
      </c>
      <c r="E2014" s="2">
        <f>MACD!F2014</f>
        <v>6.3498356794711042E-3</v>
      </c>
      <c r="F2014" s="2">
        <f>'Moving Avg'!D2014</f>
        <v>0.38199999999999995</v>
      </c>
      <c r="G2014" s="2">
        <f>'Moving Avg'!F2014</f>
        <v>0.39850000000000002</v>
      </c>
      <c r="H2014" s="2">
        <f>'Moving Avg'!G2014</f>
        <v>0.41119999999999979</v>
      </c>
      <c r="I2014" s="2">
        <f>'Moving Avg'!H2014</f>
        <v>0.53730000000000122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  <c r="M2014" s="7">
        <f t="shared" si="310"/>
        <v>50</v>
      </c>
      <c r="N2014" s="7">
        <f t="shared" si="311"/>
        <v>0</v>
      </c>
      <c r="O2014" s="7">
        <f t="shared" si="312"/>
        <v>0</v>
      </c>
      <c r="P2014" s="7">
        <f t="shared" si="313"/>
        <v>16.5</v>
      </c>
      <c r="Q2014" s="8">
        <f t="shared" si="314"/>
        <v>19.975000000000001</v>
      </c>
      <c r="R2014" s="8">
        <f t="shared" si="315"/>
        <v>14.125</v>
      </c>
      <c r="S2014" s="8">
        <f t="shared" si="316"/>
        <v>14.925000000000001</v>
      </c>
      <c r="T2014" s="8">
        <f t="shared" si="317"/>
        <v>16.625</v>
      </c>
      <c r="U2014" s="7">
        <f t="shared" si="318"/>
        <v>16.341666666666669</v>
      </c>
      <c r="V2014" s="7">
        <f t="shared" si="319"/>
        <v>16.412500000000001</v>
      </c>
    </row>
    <row r="2015" spans="1:22" ht="13.5" x14ac:dyDescent="0.25">
      <c r="A2015" s="3">
        <f>RSI!A2015</f>
        <v>45238</v>
      </c>
      <c r="B2015" s="2">
        <f>RSI!B2015</f>
        <v>0.37</v>
      </c>
      <c r="C2015" s="2">
        <f>RSI!I2015</f>
        <v>8.1324560136635284</v>
      </c>
      <c r="D2015" s="2">
        <f>MACD!E2015</f>
        <v>7.6339111573457408E-3</v>
      </c>
      <c r="E2015" s="2">
        <f>MACD!F2015</f>
        <v>6.6066507750460321E-3</v>
      </c>
      <c r="F2015" s="2">
        <f>'Moving Avg'!D2015</f>
        <v>0.378</v>
      </c>
      <c r="G2015" s="2">
        <f>'Moving Avg'!F2015</f>
        <v>0.39600000000000002</v>
      </c>
      <c r="H2015" s="2">
        <f>'Moving Avg'!G2015</f>
        <v>0.41019999999999984</v>
      </c>
      <c r="I2015" s="2">
        <f>'Moving Avg'!H2015</f>
        <v>0.53500000000000125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  <c r="M2015" s="7">
        <f t="shared" si="310"/>
        <v>50</v>
      </c>
      <c r="N2015" s="7">
        <f t="shared" si="311"/>
        <v>0</v>
      </c>
      <c r="O2015" s="7">
        <f t="shared" si="312"/>
        <v>0</v>
      </c>
      <c r="P2015" s="7">
        <f t="shared" si="313"/>
        <v>16.5</v>
      </c>
      <c r="Q2015" s="8">
        <f t="shared" si="314"/>
        <v>19.975000000000001</v>
      </c>
      <c r="R2015" s="8">
        <f t="shared" si="315"/>
        <v>14.125</v>
      </c>
      <c r="S2015" s="8">
        <f t="shared" si="316"/>
        <v>14.925000000000001</v>
      </c>
      <c r="T2015" s="8">
        <f t="shared" si="317"/>
        <v>16.625</v>
      </c>
      <c r="U2015" s="7">
        <f t="shared" si="318"/>
        <v>16.341666666666669</v>
      </c>
      <c r="V2015" s="7">
        <f t="shared" si="319"/>
        <v>16.412500000000001</v>
      </c>
    </row>
    <row r="2016" spans="1:22" ht="13.5" x14ac:dyDescent="0.25">
      <c r="A2016" s="3">
        <f>RSI!A2016</f>
        <v>45239</v>
      </c>
      <c r="B2016" s="2">
        <f>RSI!B2016</f>
        <v>0.37</v>
      </c>
      <c r="C2016" s="2">
        <f>RSI!I2016</f>
        <v>8.1324560136635284</v>
      </c>
      <c r="D2016" s="2">
        <f>MACD!E2016</f>
        <v>8.8467045329746474E-3</v>
      </c>
      <c r="E2016" s="2">
        <f>MACD!F2016</f>
        <v>7.0546615266317558E-3</v>
      </c>
      <c r="F2016" s="2">
        <f>'Moving Avg'!D2016</f>
        <v>0.37600000000000006</v>
      </c>
      <c r="G2016" s="2">
        <f>'Moving Avg'!F2016</f>
        <v>0.39350000000000002</v>
      </c>
      <c r="H2016" s="2">
        <f>'Moving Avg'!G2016</f>
        <v>0.40919999999999979</v>
      </c>
      <c r="I2016" s="2">
        <f>'Moving Avg'!H2016</f>
        <v>0.53285000000000116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50</v>
      </c>
      <c r="N2016" s="7">
        <f t="shared" si="311"/>
        <v>0</v>
      </c>
      <c r="O2016" s="7">
        <f t="shared" si="312"/>
        <v>0</v>
      </c>
      <c r="P2016" s="7">
        <f t="shared" si="313"/>
        <v>33</v>
      </c>
      <c r="Q2016" s="8">
        <f t="shared" si="314"/>
        <v>22.45</v>
      </c>
      <c r="R2016" s="8">
        <f t="shared" si="315"/>
        <v>18.25</v>
      </c>
      <c r="S2016" s="8">
        <f t="shared" si="316"/>
        <v>22.35</v>
      </c>
      <c r="T2016" s="8">
        <f t="shared" si="317"/>
        <v>20.75</v>
      </c>
      <c r="U2016" s="7">
        <f t="shared" si="318"/>
        <v>21.016666666666669</v>
      </c>
      <c r="V2016" s="7">
        <f t="shared" si="319"/>
        <v>20.950000000000003</v>
      </c>
    </row>
    <row r="2017" spans="1:22" ht="13.5" x14ac:dyDescent="0.25">
      <c r="A2017" s="3">
        <f>RSI!A2017</f>
        <v>45240</v>
      </c>
      <c r="B2017" s="2">
        <f>RSI!B2017</f>
        <v>0.37</v>
      </c>
      <c r="C2017" s="2">
        <f>RSI!I2017</f>
        <v>8.1324560136635284</v>
      </c>
      <c r="D2017" s="2">
        <f>MACD!E2017</f>
        <v>1.0037961969345199E-2</v>
      </c>
      <c r="E2017" s="2">
        <f>MACD!F2017</f>
        <v>7.6513216151744452E-3</v>
      </c>
      <c r="F2017" s="2">
        <f>'Moving Avg'!D2017</f>
        <v>0.374</v>
      </c>
      <c r="G2017" s="2">
        <f>'Moving Avg'!F2017</f>
        <v>0.39150000000000001</v>
      </c>
      <c r="H2017" s="2">
        <f>'Moving Avg'!G2017</f>
        <v>0.40819999999999995</v>
      </c>
      <c r="I2017" s="2">
        <f>'Moving Avg'!H2017</f>
        <v>0.53085000000000127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  <c r="M2017" s="7">
        <f t="shared" si="310"/>
        <v>50</v>
      </c>
      <c r="N2017" s="7">
        <f t="shared" si="311"/>
        <v>0</v>
      </c>
      <c r="O2017" s="7">
        <f t="shared" si="312"/>
        <v>0</v>
      </c>
      <c r="P2017" s="7">
        <f t="shared" si="313"/>
        <v>33</v>
      </c>
      <c r="Q2017" s="8">
        <f t="shared" si="314"/>
        <v>22.45</v>
      </c>
      <c r="R2017" s="8">
        <f t="shared" si="315"/>
        <v>18.25</v>
      </c>
      <c r="S2017" s="8">
        <f t="shared" si="316"/>
        <v>22.35</v>
      </c>
      <c r="T2017" s="8">
        <f t="shared" si="317"/>
        <v>20.75</v>
      </c>
      <c r="U2017" s="7">
        <f t="shared" si="318"/>
        <v>21.016666666666669</v>
      </c>
      <c r="V2017" s="7">
        <f t="shared" si="319"/>
        <v>20.950000000000003</v>
      </c>
    </row>
    <row r="2018" spans="1:22" ht="13.5" x14ac:dyDescent="0.25">
      <c r="A2018" s="3">
        <f>RSI!A2018</f>
        <v>45243</v>
      </c>
      <c r="B2018" s="2">
        <f>RSI!B2018</f>
        <v>0.37</v>
      </c>
      <c r="C2018" s="2">
        <f>RSI!I2018</f>
        <v>8.1324560136635284</v>
      </c>
      <c r="D2018" s="2">
        <f>MACD!E2018</f>
        <v>1.1198770935511915E-2</v>
      </c>
      <c r="E2018" s="2">
        <f>MACD!F2018</f>
        <v>8.3608114792419405E-3</v>
      </c>
      <c r="F2018" s="2">
        <f>'Moving Avg'!D2018</f>
        <v>0.37200000000000005</v>
      </c>
      <c r="G2018" s="2">
        <f>'Moving Avg'!F2018</f>
        <v>0.38949999999999996</v>
      </c>
      <c r="H2018" s="2">
        <f>'Moving Avg'!G2018</f>
        <v>0.40720000000000001</v>
      </c>
      <c r="I2018" s="2">
        <f>'Moving Avg'!H2018</f>
        <v>0.52870000000000128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  <c r="M2018" s="7">
        <f t="shared" si="310"/>
        <v>50</v>
      </c>
      <c r="N2018" s="7">
        <f t="shared" si="311"/>
        <v>0</v>
      </c>
      <c r="O2018" s="7">
        <f t="shared" si="312"/>
        <v>0</v>
      </c>
      <c r="P2018" s="7">
        <f t="shared" si="313"/>
        <v>33</v>
      </c>
      <c r="Q2018" s="8">
        <f t="shared" si="314"/>
        <v>22.45</v>
      </c>
      <c r="R2018" s="8">
        <f t="shared" si="315"/>
        <v>18.25</v>
      </c>
      <c r="S2018" s="8">
        <f t="shared" si="316"/>
        <v>22.35</v>
      </c>
      <c r="T2018" s="8">
        <f t="shared" si="317"/>
        <v>20.75</v>
      </c>
      <c r="U2018" s="7">
        <f t="shared" si="318"/>
        <v>21.016666666666669</v>
      </c>
      <c r="V2018" s="7">
        <f t="shared" si="319"/>
        <v>20.950000000000003</v>
      </c>
    </row>
    <row r="2019" spans="1:22" ht="13.5" x14ac:dyDescent="0.25">
      <c r="A2019" s="3">
        <f>RSI!A2019</f>
        <v>45244</v>
      </c>
      <c r="B2019" s="2">
        <f>RSI!B2019</f>
        <v>0.37</v>
      </c>
      <c r="C2019" s="2">
        <f>RSI!I2019</f>
        <v>8.1324560136635284</v>
      </c>
      <c r="D2019" s="2">
        <f>MACD!E2019</f>
        <v>1.2322495670423039E-2</v>
      </c>
      <c r="E2019" s="2">
        <f>MACD!F2019</f>
        <v>9.1531483174781617E-3</v>
      </c>
      <c r="F2019" s="2">
        <f>'Moving Avg'!D2019</f>
        <v>0.37</v>
      </c>
      <c r="G2019" s="2">
        <f>'Moving Avg'!F2019</f>
        <v>0.38800000000000001</v>
      </c>
      <c r="H2019" s="2">
        <f>'Moving Avg'!G2019</f>
        <v>0.40620000000000006</v>
      </c>
      <c r="I2019" s="2">
        <f>'Moving Avg'!H2019</f>
        <v>0.52670000000000128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  <c r="M2019" s="7">
        <f t="shared" si="310"/>
        <v>50</v>
      </c>
      <c r="N2019" s="7">
        <f t="shared" si="311"/>
        <v>0</v>
      </c>
      <c r="O2019" s="7">
        <f t="shared" si="312"/>
        <v>0</v>
      </c>
      <c r="P2019" s="7">
        <f t="shared" si="313"/>
        <v>33</v>
      </c>
      <c r="Q2019" s="8">
        <f t="shared" si="314"/>
        <v>22.45</v>
      </c>
      <c r="R2019" s="8">
        <f t="shared" si="315"/>
        <v>18.25</v>
      </c>
      <c r="S2019" s="8">
        <f t="shared" si="316"/>
        <v>22.35</v>
      </c>
      <c r="T2019" s="8">
        <f t="shared" si="317"/>
        <v>20.75</v>
      </c>
      <c r="U2019" s="7">
        <f t="shared" si="318"/>
        <v>21.016666666666669</v>
      </c>
      <c r="V2019" s="7">
        <f t="shared" si="319"/>
        <v>20.950000000000003</v>
      </c>
    </row>
    <row r="2020" spans="1:22" ht="13.5" x14ac:dyDescent="0.25">
      <c r="A2020" s="3">
        <f>RSI!A2020</f>
        <v>45245</v>
      </c>
      <c r="B2020" s="2">
        <f>RSI!B2020</f>
        <v>0.37</v>
      </c>
      <c r="C2020" s="2">
        <f>RSI!I2020</f>
        <v>8.1324560136635284</v>
      </c>
      <c r="D2020" s="2">
        <f>MACD!E2020</f>
        <v>1.1865898289850019E-2</v>
      </c>
      <c r="E2020" s="2">
        <f>MACD!F2020</f>
        <v>9.6956983119525341E-3</v>
      </c>
      <c r="F2020" s="2">
        <f>'Moving Avg'!D2020</f>
        <v>0.37</v>
      </c>
      <c r="G2020" s="2">
        <f>'Moving Avg'!F2020</f>
        <v>0.38650000000000001</v>
      </c>
      <c r="H2020" s="2">
        <f>'Moving Avg'!G2020</f>
        <v>0.40520000000000012</v>
      </c>
      <c r="I2020" s="2">
        <f>'Moving Avg'!H2020</f>
        <v>0.52485000000000115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  <c r="M2020" s="7">
        <f t="shared" si="310"/>
        <v>50</v>
      </c>
      <c r="N2020" s="7">
        <f t="shared" si="311"/>
        <v>0</v>
      </c>
      <c r="O2020" s="7">
        <f t="shared" si="312"/>
        <v>0</v>
      </c>
      <c r="P2020" s="7">
        <f t="shared" si="313"/>
        <v>33</v>
      </c>
      <c r="Q2020" s="8">
        <f t="shared" si="314"/>
        <v>22.45</v>
      </c>
      <c r="R2020" s="8">
        <f t="shared" si="315"/>
        <v>18.25</v>
      </c>
      <c r="S2020" s="8">
        <f t="shared" si="316"/>
        <v>22.35</v>
      </c>
      <c r="T2020" s="8">
        <f t="shared" si="317"/>
        <v>20.75</v>
      </c>
      <c r="U2020" s="7">
        <f t="shared" si="318"/>
        <v>21.016666666666669</v>
      </c>
      <c r="V2020" s="7">
        <f t="shared" si="319"/>
        <v>20.950000000000003</v>
      </c>
    </row>
    <row r="2021" spans="1:22" ht="13.5" x14ac:dyDescent="0.25">
      <c r="A2021" s="3">
        <f>RSI!A2021</f>
        <v>45246</v>
      </c>
      <c r="B2021" s="2">
        <f>RSI!B2021</f>
        <v>0.37</v>
      </c>
      <c r="C2021" s="2">
        <f>RSI!I2021</f>
        <v>8.1324560136635284</v>
      </c>
      <c r="D2021" s="2">
        <f>MACD!E2021</f>
        <v>1.0062400076696232E-2</v>
      </c>
      <c r="E2021" s="2">
        <f>MACD!F2021</f>
        <v>9.7690386649012736E-3</v>
      </c>
      <c r="F2021" s="2">
        <f>'Moving Avg'!D2021</f>
        <v>0.37</v>
      </c>
      <c r="G2021" s="2">
        <f>'Moving Avg'!F2021</f>
        <v>0.38500000000000001</v>
      </c>
      <c r="H2021" s="2">
        <f>'Moving Avg'!G2021</f>
        <v>0.40440000000000009</v>
      </c>
      <c r="I2021" s="2">
        <f>'Moving Avg'!H2021</f>
        <v>0.52300000000000113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  <c r="M2021" s="7">
        <f t="shared" si="310"/>
        <v>50</v>
      </c>
      <c r="N2021" s="7">
        <f t="shared" si="311"/>
        <v>0</v>
      </c>
      <c r="O2021" s="7">
        <f t="shared" si="312"/>
        <v>0</v>
      </c>
      <c r="P2021" s="7">
        <f t="shared" si="313"/>
        <v>33</v>
      </c>
      <c r="Q2021" s="8">
        <f t="shared" si="314"/>
        <v>22.45</v>
      </c>
      <c r="R2021" s="8">
        <f t="shared" si="315"/>
        <v>18.25</v>
      </c>
      <c r="S2021" s="8">
        <f t="shared" si="316"/>
        <v>22.35</v>
      </c>
      <c r="T2021" s="8">
        <f t="shared" si="317"/>
        <v>20.75</v>
      </c>
      <c r="U2021" s="7">
        <f t="shared" si="318"/>
        <v>21.016666666666669</v>
      </c>
      <c r="V2021" s="7">
        <f t="shared" si="319"/>
        <v>20.950000000000003</v>
      </c>
    </row>
    <row r="2022" spans="1:22" ht="13.5" x14ac:dyDescent="0.25">
      <c r="A2022" s="3">
        <f>RSI!A2022</f>
        <v>45247</v>
      </c>
      <c r="B2022" s="2">
        <f>RSI!B2022</f>
        <v>0.37</v>
      </c>
      <c r="C2022" s="2">
        <f>RSI!I2022</f>
        <v>8.1324560136635284</v>
      </c>
      <c r="D2022" s="2">
        <f>MACD!E2022</f>
        <v>8.6486917891632209E-3</v>
      </c>
      <c r="E2022" s="2">
        <f>MACD!F2022</f>
        <v>9.5449692897536624E-3</v>
      </c>
      <c r="F2022" s="2">
        <f>'Moving Avg'!D2022</f>
        <v>0.37</v>
      </c>
      <c r="G2022" s="2">
        <f>'Moving Avg'!F2022</f>
        <v>0.38350000000000006</v>
      </c>
      <c r="H2022" s="2">
        <f>'Moving Avg'!G2022</f>
        <v>0.40360000000000018</v>
      </c>
      <c r="I2022" s="2">
        <f>'Moving Avg'!H2022</f>
        <v>0.52115000000000111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  <c r="M2022" s="7">
        <f t="shared" si="310"/>
        <v>50</v>
      </c>
      <c r="N2022" s="7">
        <f t="shared" si="311"/>
        <v>45</v>
      </c>
      <c r="O2022" s="7">
        <f t="shared" si="312"/>
        <v>0</v>
      </c>
      <c r="P2022" s="7">
        <f t="shared" si="313"/>
        <v>33</v>
      </c>
      <c r="Q2022" s="8">
        <f t="shared" si="314"/>
        <v>38.200000000000003</v>
      </c>
      <c r="R2022" s="8">
        <f t="shared" si="315"/>
        <v>27.25</v>
      </c>
      <c r="S2022" s="8">
        <f t="shared" si="316"/>
        <v>29.1</v>
      </c>
      <c r="T2022" s="8">
        <f t="shared" si="317"/>
        <v>32</v>
      </c>
      <c r="U2022" s="7">
        <f t="shared" si="318"/>
        <v>31.516666666666669</v>
      </c>
      <c r="V2022" s="7">
        <f t="shared" si="319"/>
        <v>31.637500000000003</v>
      </c>
    </row>
    <row r="2023" spans="1:22" ht="13.5" x14ac:dyDescent="0.25">
      <c r="A2023" s="3">
        <f>RSI!A2023</f>
        <v>45250</v>
      </c>
      <c r="B2023" s="2">
        <f>RSI!B2023</f>
        <v>0.37</v>
      </c>
      <c r="C2023" s="2">
        <f>RSI!I2023</f>
        <v>8.1324560136635284</v>
      </c>
      <c r="D2023" s="2">
        <f>MACD!E2023</f>
        <v>7.5564851047523196E-3</v>
      </c>
      <c r="E2023" s="2">
        <f>MACD!F2023</f>
        <v>9.1472724527533935E-3</v>
      </c>
      <c r="F2023" s="2">
        <f>'Moving Avg'!D2023</f>
        <v>0.37</v>
      </c>
      <c r="G2023" s="2">
        <f>'Moving Avg'!F2023</f>
        <v>0.38200000000000001</v>
      </c>
      <c r="H2023" s="2">
        <f>'Moving Avg'!G2023</f>
        <v>0.40300000000000025</v>
      </c>
      <c r="I2023" s="2">
        <f>'Moving Avg'!H2023</f>
        <v>0.51930000000000109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50</v>
      </c>
      <c r="N2023" s="7">
        <f t="shared" si="311"/>
        <v>45</v>
      </c>
      <c r="O2023" s="7">
        <f t="shared" si="312"/>
        <v>0</v>
      </c>
      <c r="P2023" s="7">
        <f t="shared" si="313"/>
        <v>33</v>
      </c>
      <c r="Q2023" s="8">
        <f t="shared" si="314"/>
        <v>38.200000000000003</v>
      </c>
      <c r="R2023" s="8">
        <f t="shared" si="315"/>
        <v>27.25</v>
      </c>
      <c r="S2023" s="8">
        <f t="shared" si="316"/>
        <v>29.1</v>
      </c>
      <c r="T2023" s="8">
        <f t="shared" si="317"/>
        <v>32</v>
      </c>
      <c r="U2023" s="7">
        <f t="shared" si="318"/>
        <v>31.516666666666669</v>
      </c>
      <c r="V2023" s="7">
        <f t="shared" si="319"/>
        <v>31.637500000000003</v>
      </c>
    </row>
    <row r="2024" spans="1:22" ht="13.5" x14ac:dyDescent="0.25">
      <c r="A2024" s="3">
        <f>RSI!A2024</f>
        <v>45251</v>
      </c>
      <c r="B2024" s="2">
        <f>RSI!B2024</f>
        <v>0.37</v>
      </c>
      <c r="C2024" s="2">
        <f>RSI!I2024</f>
        <v>8.1324560136635284</v>
      </c>
      <c r="D2024" s="2">
        <f>MACD!E2024</f>
        <v>6.7286139405585699E-3</v>
      </c>
      <c r="E2024" s="2">
        <f>MACD!F2024</f>
        <v>8.6635407503144295E-3</v>
      </c>
      <c r="F2024" s="2">
        <f>'Moving Avg'!D2024</f>
        <v>0.37</v>
      </c>
      <c r="G2024" s="2">
        <f>'Moving Avg'!F2024</f>
        <v>0.3805</v>
      </c>
      <c r="H2024" s="2">
        <f>'Moving Avg'!G2024</f>
        <v>0.40240000000000031</v>
      </c>
      <c r="I2024" s="2">
        <f>'Moving Avg'!H2024</f>
        <v>0.51730000000000109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50</v>
      </c>
      <c r="N2024" s="7">
        <f t="shared" si="311"/>
        <v>45</v>
      </c>
      <c r="O2024" s="7">
        <f t="shared" si="312"/>
        <v>0</v>
      </c>
      <c r="P2024" s="7">
        <f t="shared" si="313"/>
        <v>33</v>
      </c>
      <c r="Q2024" s="8">
        <f t="shared" si="314"/>
        <v>38.200000000000003</v>
      </c>
      <c r="R2024" s="8">
        <f t="shared" si="315"/>
        <v>27.25</v>
      </c>
      <c r="S2024" s="8">
        <f t="shared" si="316"/>
        <v>29.1</v>
      </c>
      <c r="T2024" s="8">
        <f t="shared" si="317"/>
        <v>32</v>
      </c>
      <c r="U2024" s="7">
        <f t="shared" si="318"/>
        <v>31.516666666666669</v>
      </c>
      <c r="V2024" s="7">
        <f t="shared" si="319"/>
        <v>31.637500000000003</v>
      </c>
    </row>
    <row r="2025" spans="1:22" ht="13.5" x14ac:dyDescent="0.25">
      <c r="A2025" s="3">
        <f>RSI!A2025</f>
        <v>45252</v>
      </c>
      <c r="B2025" s="2">
        <f>RSI!B2025</f>
        <v>0.37</v>
      </c>
      <c r="C2025" s="2">
        <f>RSI!I2025</f>
        <v>8.1324560136635284</v>
      </c>
      <c r="D2025" s="2">
        <f>MACD!E2025</f>
        <v>4.5788161459274224E-3</v>
      </c>
      <c r="E2025" s="2">
        <f>MACD!F2025</f>
        <v>7.8465958294370291E-3</v>
      </c>
      <c r="F2025" s="2">
        <f>'Moving Avg'!D2025</f>
        <v>0.37</v>
      </c>
      <c r="G2025" s="2">
        <f>'Moving Avg'!F2025</f>
        <v>0.37900000000000006</v>
      </c>
      <c r="H2025" s="2">
        <f>'Moving Avg'!G2025</f>
        <v>0.40180000000000038</v>
      </c>
      <c r="I2025" s="2">
        <f>'Moving Avg'!H2025</f>
        <v>0.5153000000000012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  <c r="M2025" s="7">
        <f t="shared" si="310"/>
        <v>50</v>
      </c>
      <c r="N2025" s="7">
        <f t="shared" si="311"/>
        <v>45</v>
      </c>
      <c r="O2025" s="7">
        <f t="shared" si="312"/>
        <v>0</v>
      </c>
      <c r="P2025" s="7">
        <f t="shared" si="313"/>
        <v>33</v>
      </c>
      <c r="Q2025" s="8">
        <f t="shared" si="314"/>
        <v>38.200000000000003</v>
      </c>
      <c r="R2025" s="8">
        <f t="shared" si="315"/>
        <v>27.25</v>
      </c>
      <c r="S2025" s="8">
        <f t="shared" si="316"/>
        <v>29.1</v>
      </c>
      <c r="T2025" s="8">
        <f t="shared" si="317"/>
        <v>32</v>
      </c>
      <c r="U2025" s="7">
        <f t="shared" si="318"/>
        <v>31.516666666666669</v>
      </c>
      <c r="V2025" s="7">
        <f t="shared" si="319"/>
        <v>31.637500000000003</v>
      </c>
    </row>
    <row r="2026" spans="1:22" ht="13.5" x14ac:dyDescent="0.25">
      <c r="A2026" s="3">
        <f>RSI!A2026</f>
        <v>45253</v>
      </c>
      <c r="B2026" s="2">
        <f>RSI!B2026</f>
        <v>0.37</v>
      </c>
      <c r="C2026" s="2">
        <f>RSI!I2026</f>
        <v>8.1324560136635284</v>
      </c>
      <c r="D2026" s="2">
        <f>MACD!E2026</f>
        <v>2.8423213934850589E-3</v>
      </c>
      <c r="E2026" s="2">
        <f>MACD!F2026</f>
        <v>6.8457409422466352E-3</v>
      </c>
      <c r="F2026" s="2">
        <f>'Moving Avg'!D2026</f>
        <v>0.37</v>
      </c>
      <c r="G2026" s="2">
        <f>'Moving Avg'!F2026</f>
        <v>0.37750000000000006</v>
      </c>
      <c r="H2026" s="2">
        <f>'Moving Avg'!G2026</f>
        <v>0.40100000000000036</v>
      </c>
      <c r="I2026" s="2">
        <f>'Moving Avg'!H2026</f>
        <v>0.5133000000000012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  <c r="M2026" s="7">
        <f t="shared" si="310"/>
        <v>50</v>
      </c>
      <c r="N2026" s="7">
        <f t="shared" si="311"/>
        <v>45</v>
      </c>
      <c r="O2026" s="7">
        <f t="shared" si="312"/>
        <v>0</v>
      </c>
      <c r="P2026" s="7">
        <f t="shared" si="313"/>
        <v>33</v>
      </c>
      <c r="Q2026" s="8">
        <f t="shared" si="314"/>
        <v>38.200000000000003</v>
      </c>
      <c r="R2026" s="8">
        <f t="shared" si="315"/>
        <v>27.25</v>
      </c>
      <c r="S2026" s="8">
        <f t="shared" si="316"/>
        <v>29.1</v>
      </c>
      <c r="T2026" s="8">
        <f t="shared" si="317"/>
        <v>32</v>
      </c>
      <c r="U2026" s="7">
        <f t="shared" si="318"/>
        <v>31.516666666666669</v>
      </c>
      <c r="V2026" s="7">
        <f t="shared" si="319"/>
        <v>31.637500000000003</v>
      </c>
    </row>
    <row r="2027" spans="1:22" ht="13.5" x14ac:dyDescent="0.25">
      <c r="A2027" s="3">
        <f>RSI!A2027</f>
        <v>45254</v>
      </c>
      <c r="B2027" s="2">
        <f>RSI!B2027</f>
        <v>0.37</v>
      </c>
      <c r="C2027" s="2">
        <f>RSI!I2027</f>
        <v>8.1324560136635284</v>
      </c>
      <c r="D2027" s="2">
        <f>MACD!E2027</f>
        <v>1.4494286798224509E-3</v>
      </c>
      <c r="E2027" s="2">
        <f>MACD!F2027</f>
        <v>5.7664784897617982E-3</v>
      </c>
      <c r="F2027" s="2">
        <f>'Moving Avg'!D2027</f>
        <v>0.37</v>
      </c>
      <c r="G2027" s="2">
        <f>'Moving Avg'!F2027</f>
        <v>0.376</v>
      </c>
      <c r="H2027" s="2">
        <f>'Moving Avg'!G2027</f>
        <v>0.40000000000000036</v>
      </c>
      <c r="I2027" s="2">
        <f>'Moving Avg'!H2027</f>
        <v>0.5113000000000012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  <c r="M2027" s="7">
        <f t="shared" si="310"/>
        <v>50</v>
      </c>
      <c r="N2027" s="7">
        <f t="shared" si="311"/>
        <v>45</v>
      </c>
      <c r="O2027" s="7">
        <f t="shared" si="312"/>
        <v>0</v>
      </c>
      <c r="P2027" s="7">
        <f t="shared" si="313"/>
        <v>33</v>
      </c>
      <c r="Q2027" s="8">
        <f t="shared" si="314"/>
        <v>38.200000000000003</v>
      </c>
      <c r="R2027" s="8">
        <f t="shared" si="315"/>
        <v>27.25</v>
      </c>
      <c r="S2027" s="8">
        <f t="shared" si="316"/>
        <v>29.1</v>
      </c>
      <c r="T2027" s="8">
        <f t="shared" si="317"/>
        <v>32</v>
      </c>
      <c r="U2027" s="7">
        <f t="shared" si="318"/>
        <v>31.516666666666669</v>
      </c>
      <c r="V2027" s="7">
        <f t="shared" si="319"/>
        <v>31.637500000000003</v>
      </c>
    </row>
    <row r="2028" spans="1:22" ht="13.5" x14ac:dyDescent="0.25">
      <c r="A2028" s="3">
        <f>RSI!A2028</f>
        <v>45257</v>
      </c>
      <c r="B2028" s="2">
        <f>RSI!B2028</f>
        <v>0.37</v>
      </c>
      <c r="C2028" s="2">
        <f>RSI!I2028</f>
        <v>8.1324560136635284</v>
      </c>
      <c r="D2028" s="2">
        <f>MACD!E2028</f>
        <v>3.4161326393494784E-4</v>
      </c>
      <c r="E2028" s="2">
        <f>MACD!F2028</f>
        <v>4.6815054445964281E-3</v>
      </c>
      <c r="F2028" s="2">
        <f>'Moving Avg'!D2028</f>
        <v>0.37</v>
      </c>
      <c r="G2028" s="2">
        <f>'Moving Avg'!F2028</f>
        <v>0.37450000000000006</v>
      </c>
      <c r="H2028" s="2">
        <f>'Moving Avg'!G2028</f>
        <v>0.39880000000000032</v>
      </c>
      <c r="I2028" s="2">
        <f>'Moving Avg'!H2028</f>
        <v>0.50930000000000131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50</v>
      </c>
      <c r="N2028" s="7">
        <f t="shared" si="311"/>
        <v>45</v>
      </c>
      <c r="O2028" s="7">
        <f t="shared" si="312"/>
        <v>0</v>
      </c>
      <c r="P2028" s="7">
        <f t="shared" si="313"/>
        <v>33</v>
      </c>
      <c r="Q2028" s="8">
        <f t="shared" si="314"/>
        <v>38.200000000000003</v>
      </c>
      <c r="R2028" s="8">
        <f t="shared" si="315"/>
        <v>27.25</v>
      </c>
      <c r="S2028" s="8">
        <f t="shared" si="316"/>
        <v>29.1</v>
      </c>
      <c r="T2028" s="8">
        <f t="shared" si="317"/>
        <v>32</v>
      </c>
      <c r="U2028" s="7">
        <f t="shared" si="318"/>
        <v>31.516666666666669</v>
      </c>
      <c r="V2028" s="7">
        <f t="shared" si="319"/>
        <v>31.637500000000003</v>
      </c>
    </row>
    <row r="2029" spans="1:22" ht="13.5" x14ac:dyDescent="0.25">
      <c r="A2029" s="3">
        <f>RSI!A2029</f>
        <v>45258</v>
      </c>
      <c r="B2029" s="2">
        <f>RSI!B2029</f>
        <v>0.37</v>
      </c>
      <c r="C2029" s="2">
        <f>RSI!I2029</f>
        <v>8.1324560136635284</v>
      </c>
      <c r="D2029" s="2">
        <f>MACD!E2029</f>
        <v>-5.3022631562288369E-4</v>
      </c>
      <c r="E2029" s="2">
        <f>MACD!F2029</f>
        <v>3.6391590925525658E-3</v>
      </c>
      <c r="F2029" s="2">
        <f>'Moving Avg'!D2029</f>
        <v>0.37</v>
      </c>
      <c r="G2029" s="2">
        <f>'Moving Avg'!F2029</f>
        <v>0.37300000000000005</v>
      </c>
      <c r="H2029" s="2">
        <f>'Moving Avg'!G2029</f>
        <v>0.39780000000000032</v>
      </c>
      <c r="I2029" s="2">
        <f>'Moving Avg'!H2029</f>
        <v>0.50730000000000131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50</v>
      </c>
      <c r="N2029" s="7">
        <f t="shared" si="311"/>
        <v>45</v>
      </c>
      <c r="O2029" s="7">
        <f t="shared" si="312"/>
        <v>0</v>
      </c>
      <c r="P2029" s="7">
        <f t="shared" si="313"/>
        <v>33</v>
      </c>
      <c r="Q2029" s="8">
        <f t="shared" si="314"/>
        <v>38.200000000000003</v>
      </c>
      <c r="R2029" s="8">
        <f t="shared" si="315"/>
        <v>27.25</v>
      </c>
      <c r="S2029" s="8">
        <f t="shared" si="316"/>
        <v>29.1</v>
      </c>
      <c r="T2029" s="8">
        <f t="shared" si="317"/>
        <v>32</v>
      </c>
      <c r="U2029" s="7">
        <f t="shared" si="318"/>
        <v>31.516666666666669</v>
      </c>
      <c r="V2029" s="7">
        <f t="shared" si="319"/>
        <v>31.637500000000003</v>
      </c>
    </row>
    <row r="2030" spans="1:22" ht="13.5" x14ac:dyDescent="0.25">
      <c r="A2030" s="3">
        <f>RSI!A2030</f>
        <v>45259</v>
      </c>
      <c r="B2030" s="2">
        <f>RSI!B2030</f>
        <v>0.37</v>
      </c>
      <c r="C2030" s="2">
        <f>RSI!I2030</f>
        <v>8.1324560136635284</v>
      </c>
      <c r="D2030" s="2">
        <f>MACD!E2030</f>
        <v>-1.2072490481468412E-3</v>
      </c>
      <c r="E2030" s="2">
        <f>MACD!F2030</f>
        <v>2.6698774644126847E-3</v>
      </c>
      <c r="F2030" s="2">
        <f>'Moving Avg'!D2030</f>
        <v>0.37</v>
      </c>
      <c r="G2030" s="2">
        <f>'Moving Avg'!F2030</f>
        <v>0.37200000000000005</v>
      </c>
      <c r="H2030" s="2">
        <f>'Moving Avg'!G2030</f>
        <v>0.39660000000000023</v>
      </c>
      <c r="I2030" s="2">
        <f>'Moving Avg'!H2030</f>
        <v>0.50530000000000141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50</v>
      </c>
      <c r="N2030" s="7">
        <f t="shared" si="311"/>
        <v>45</v>
      </c>
      <c r="O2030" s="7">
        <f t="shared" si="312"/>
        <v>0</v>
      </c>
      <c r="P2030" s="7">
        <f t="shared" si="313"/>
        <v>33</v>
      </c>
      <c r="Q2030" s="8">
        <f t="shared" si="314"/>
        <v>38.200000000000003</v>
      </c>
      <c r="R2030" s="8">
        <f t="shared" si="315"/>
        <v>27.25</v>
      </c>
      <c r="S2030" s="8">
        <f t="shared" si="316"/>
        <v>29.1</v>
      </c>
      <c r="T2030" s="8">
        <f t="shared" si="317"/>
        <v>32</v>
      </c>
      <c r="U2030" s="7">
        <f t="shared" si="318"/>
        <v>31.516666666666669</v>
      </c>
      <c r="V2030" s="7">
        <f t="shared" si="319"/>
        <v>31.637500000000003</v>
      </c>
    </row>
    <row r="2031" spans="1:22" ht="13.5" x14ac:dyDescent="0.25">
      <c r="A2031" s="3">
        <f>RSI!A2031</f>
        <v>45260</v>
      </c>
      <c r="B2031" s="2">
        <f>RSI!B2031</f>
        <v>0.36</v>
      </c>
      <c r="C2031" s="2">
        <f>RSI!I2031</f>
        <v>4.2964035400456311</v>
      </c>
      <c r="D2031" s="2">
        <f>MACD!E2031</f>
        <v>-9.8318139929076676E-4</v>
      </c>
      <c r="E2031" s="2">
        <f>MACD!F2031</f>
        <v>1.9392656916719945E-3</v>
      </c>
      <c r="F2031" s="2">
        <f>'Moving Avg'!D2031</f>
        <v>0.36799999999999999</v>
      </c>
      <c r="G2031" s="2">
        <f>'Moving Avg'!F2031</f>
        <v>0.37100000000000011</v>
      </c>
      <c r="H2031" s="2">
        <f>'Moving Avg'!G2031</f>
        <v>0.39520000000000022</v>
      </c>
      <c r="I2031" s="2">
        <f>'Moving Avg'!H2031</f>
        <v>0.50325000000000131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  <c r="M2031" s="7">
        <f t="shared" si="310"/>
        <v>50</v>
      </c>
      <c r="N2031" s="7">
        <f t="shared" si="311"/>
        <v>45</v>
      </c>
      <c r="O2031" s="7">
        <f t="shared" si="312"/>
        <v>0</v>
      </c>
      <c r="P2031" s="7">
        <f t="shared" si="313"/>
        <v>33</v>
      </c>
      <c r="Q2031" s="8">
        <f t="shared" si="314"/>
        <v>38.200000000000003</v>
      </c>
      <c r="R2031" s="8">
        <f t="shared" si="315"/>
        <v>27.25</v>
      </c>
      <c r="S2031" s="8">
        <f t="shared" si="316"/>
        <v>29.1</v>
      </c>
      <c r="T2031" s="8">
        <f t="shared" si="317"/>
        <v>32</v>
      </c>
      <c r="U2031" s="7">
        <f t="shared" si="318"/>
        <v>31.516666666666669</v>
      </c>
      <c r="V2031" s="7">
        <f t="shared" si="319"/>
        <v>31.637500000000003</v>
      </c>
    </row>
    <row r="2032" spans="1:22" ht="13.5" x14ac:dyDescent="0.25">
      <c r="A2032" s="3">
        <f>RSI!A2032</f>
        <v>45261</v>
      </c>
      <c r="B2032" s="2">
        <f>RSI!B2032</f>
        <v>0.36</v>
      </c>
      <c r="C2032" s="2">
        <f>RSI!I2032</f>
        <v>4.2964035400456311</v>
      </c>
      <c r="D2032" s="2">
        <f>MACD!E2032</f>
        <v>-6.8246536216087783E-4</v>
      </c>
      <c r="E2032" s="2">
        <f>MACD!F2032</f>
        <v>1.41491948090542E-3</v>
      </c>
      <c r="F2032" s="2">
        <f>'Moving Avg'!D2032</f>
        <v>0.36599999999999994</v>
      </c>
      <c r="G2032" s="2">
        <f>'Moving Avg'!F2032</f>
        <v>0.37000000000000011</v>
      </c>
      <c r="H2032" s="2">
        <f>'Moving Avg'!G2032</f>
        <v>0.39380000000000015</v>
      </c>
      <c r="I2032" s="2">
        <f>'Moving Avg'!H2032</f>
        <v>0.5012000000000012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50</v>
      </c>
      <c r="N2032" s="7">
        <f t="shared" si="311"/>
        <v>45</v>
      </c>
      <c r="O2032" s="7">
        <f t="shared" si="312"/>
        <v>0</v>
      </c>
      <c r="P2032" s="7">
        <f t="shared" si="313"/>
        <v>33</v>
      </c>
      <c r="Q2032" s="8">
        <f t="shared" si="314"/>
        <v>38.200000000000003</v>
      </c>
      <c r="R2032" s="8">
        <f t="shared" si="315"/>
        <v>27.25</v>
      </c>
      <c r="S2032" s="8">
        <f t="shared" si="316"/>
        <v>29.1</v>
      </c>
      <c r="T2032" s="8">
        <f t="shared" si="317"/>
        <v>32</v>
      </c>
      <c r="U2032" s="7">
        <f t="shared" si="318"/>
        <v>31.516666666666669</v>
      </c>
      <c r="V2032" s="7">
        <f t="shared" si="319"/>
        <v>31.637500000000003</v>
      </c>
    </row>
    <row r="2033" spans="1:22" ht="13.5" x14ac:dyDescent="0.25">
      <c r="A2033" s="3">
        <f>RSI!A2033</f>
        <v>45264</v>
      </c>
      <c r="B2033" s="2">
        <f>RSI!B2033</f>
        <v>0.35</v>
      </c>
      <c r="C2033" s="2">
        <f>RSI!I2033</f>
        <v>2.7771471426063101</v>
      </c>
      <c r="D2033" s="2">
        <f>MACD!E2033</f>
        <v>4.1561660837863279E-4</v>
      </c>
      <c r="E2033" s="2">
        <f>MACD!F2033</f>
        <v>1.2150589064000626E-3</v>
      </c>
      <c r="F2033" s="2">
        <f>'Moving Avg'!D2033</f>
        <v>0.36199999999999999</v>
      </c>
      <c r="G2033" s="2">
        <f>'Moving Avg'!F2033</f>
        <v>0.36850000000000011</v>
      </c>
      <c r="H2033" s="2">
        <f>'Moving Avg'!G2033</f>
        <v>0.3922000000000001</v>
      </c>
      <c r="I2033" s="2">
        <f>'Moving Avg'!H2033</f>
        <v>0.49895000000000123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  <c r="M2033" s="7">
        <f t="shared" si="310"/>
        <v>50</v>
      </c>
      <c r="N2033" s="7">
        <f t="shared" si="311"/>
        <v>45</v>
      </c>
      <c r="O2033" s="7">
        <f t="shared" si="312"/>
        <v>0</v>
      </c>
      <c r="P2033" s="7">
        <f t="shared" si="313"/>
        <v>33</v>
      </c>
      <c r="Q2033" s="8">
        <f t="shared" si="314"/>
        <v>38.200000000000003</v>
      </c>
      <c r="R2033" s="8">
        <f t="shared" si="315"/>
        <v>27.25</v>
      </c>
      <c r="S2033" s="8">
        <f t="shared" si="316"/>
        <v>29.1</v>
      </c>
      <c r="T2033" s="8">
        <f t="shared" si="317"/>
        <v>32</v>
      </c>
      <c r="U2033" s="7">
        <f t="shared" si="318"/>
        <v>31.516666666666669</v>
      </c>
      <c r="V2033" s="7">
        <f t="shared" si="319"/>
        <v>31.637500000000003</v>
      </c>
    </row>
    <row r="2034" spans="1:22" ht="13.5" x14ac:dyDescent="0.25">
      <c r="A2034" s="3">
        <f>RSI!A2034</f>
        <v>45265</v>
      </c>
      <c r="B2034" s="2">
        <f>RSI!B2034</f>
        <v>0.36</v>
      </c>
      <c r="C2034" s="2">
        <f>RSI!I2034</f>
        <v>29.590089909218079</v>
      </c>
      <c r="D2034" s="2">
        <f>MACD!E2034</f>
        <v>7.5838035614173016E-4</v>
      </c>
      <c r="E2034" s="2">
        <f>MACD!F2034</f>
        <v>1.1237231963483962E-3</v>
      </c>
      <c r="F2034" s="2">
        <f>'Moving Avg'!D2034</f>
        <v>0.36</v>
      </c>
      <c r="G2034" s="2">
        <f>'Moving Avg'!F2034</f>
        <v>0.36750000000000005</v>
      </c>
      <c r="H2034" s="2">
        <f>'Moving Avg'!G2034</f>
        <v>0.39080000000000004</v>
      </c>
      <c r="I2034" s="2">
        <f>'Moving Avg'!H2034</f>
        <v>0.4967500000000013</v>
      </c>
      <c r="J2034" s="5" t="str">
        <f>OBV!F2034</f>
        <v>BULLISH</v>
      </c>
      <c r="K2034" s="5" t="str">
        <f>OBV!G2034</f>
        <v>NEUTRAL</v>
      </c>
      <c r="L2034" s="5" t="str">
        <f>OBV!H2034</f>
        <v>BULLISH DIVERGENCE</v>
      </c>
      <c r="M2034" s="7">
        <f t="shared" si="310"/>
        <v>50</v>
      </c>
      <c r="N2034" s="7">
        <f t="shared" si="311"/>
        <v>45</v>
      </c>
      <c r="O2034" s="7">
        <f t="shared" si="312"/>
        <v>0</v>
      </c>
      <c r="P2034" s="7">
        <f t="shared" si="313"/>
        <v>66.5</v>
      </c>
      <c r="Q2034" s="8">
        <f t="shared" si="314"/>
        <v>43.225000000000001</v>
      </c>
      <c r="R2034" s="8">
        <f t="shared" si="315"/>
        <v>35.625</v>
      </c>
      <c r="S2034" s="8">
        <f t="shared" si="316"/>
        <v>44.174999999999997</v>
      </c>
      <c r="T2034" s="8">
        <f t="shared" si="317"/>
        <v>40.375</v>
      </c>
      <c r="U2034" s="7">
        <f t="shared" si="318"/>
        <v>41.008333333333333</v>
      </c>
      <c r="V2034" s="7">
        <f t="shared" si="319"/>
        <v>40.849999999999994</v>
      </c>
    </row>
    <row r="2035" spans="1:22" ht="13.5" x14ac:dyDescent="0.25">
      <c r="A2035" s="3">
        <f>RSI!A2035</f>
        <v>45266</v>
      </c>
      <c r="B2035" s="2">
        <f>RSI!B2035</f>
        <v>0.35</v>
      </c>
      <c r="C2035" s="2">
        <f>RSI!I2035</f>
        <v>22.814203522866791</v>
      </c>
      <c r="D2035" s="2">
        <f>MACD!E2035</f>
        <v>1.8729857954872808E-3</v>
      </c>
      <c r="E2035" s="2">
        <f>MACD!F2035</f>
        <v>1.2735757161761732E-3</v>
      </c>
      <c r="F2035" s="2">
        <f>'Moving Avg'!D2035</f>
        <v>0.35599999999999998</v>
      </c>
      <c r="G2035" s="2">
        <f>'Moving Avg'!F2035</f>
        <v>0.36650000000000005</v>
      </c>
      <c r="H2035" s="2">
        <f>'Moving Avg'!G2035</f>
        <v>0.3892000000000001</v>
      </c>
      <c r="I2035" s="2">
        <f>'Moving Avg'!H2035</f>
        <v>0.49465000000000131</v>
      </c>
      <c r="J2035" s="5" t="str">
        <f>OBV!F2035</f>
        <v>BULLISH</v>
      </c>
      <c r="K2035" s="5" t="str">
        <f>OBV!G2035</f>
        <v>NEUTRAL</v>
      </c>
      <c r="L2035" s="5" t="str">
        <f>OBV!H2035</f>
        <v>BULLISH DIVERGENCE</v>
      </c>
      <c r="M2035" s="7">
        <f t="shared" si="310"/>
        <v>50</v>
      </c>
      <c r="N2035" s="7">
        <f t="shared" si="311"/>
        <v>0</v>
      </c>
      <c r="O2035" s="7">
        <f t="shared" si="312"/>
        <v>0</v>
      </c>
      <c r="P2035" s="7">
        <f t="shared" si="313"/>
        <v>66.5</v>
      </c>
      <c r="Q2035" s="8">
        <f t="shared" si="314"/>
        <v>27.475000000000001</v>
      </c>
      <c r="R2035" s="8">
        <f t="shared" si="315"/>
        <v>26.625</v>
      </c>
      <c r="S2035" s="8">
        <f t="shared" si="316"/>
        <v>37.424999999999997</v>
      </c>
      <c r="T2035" s="8">
        <f t="shared" si="317"/>
        <v>29.125</v>
      </c>
      <c r="U2035" s="7">
        <f t="shared" si="318"/>
        <v>30.508333333333336</v>
      </c>
      <c r="V2035" s="7">
        <f t="shared" si="319"/>
        <v>30.162500000000001</v>
      </c>
    </row>
    <row r="2036" spans="1:22" ht="13.5" x14ac:dyDescent="0.25">
      <c r="A2036" s="3">
        <f>RSI!A2036</f>
        <v>45267</v>
      </c>
      <c r="B2036" s="2">
        <f>RSI!B2036</f>
        <v>0.34</v>
      </c>
      <c r="C2036" s="2">
        <f>RSI!I2036</f>
        <v>18.301046544541151</v>
      </c>
      <c r="D2036" s="2">
        <f>MACD!E2036</f>
        <v>3.6935685665359097E-3</v>
      </c>
      <c r="E2036" s="2">
        <f>MACD!F2036</f>
        <v>1.7575742862481205E-3</v>
      </c>
      <c r="F2036" s="2">
        <f>'Moving Avg'!D2036</f>
        <v>0.35199999999999998</v>
      </c>
      <c r="G2036" s="2">
        <f>'Moving Avg'!F2036</f>
        <v>0.36500000000000005</v>
      </c>
      <c r="H2036" s="2">
        <f>'Moving Avg'!G2036</f>
        <v>0.38740000000000002</v>
      </c>
      <c r="I2036" s="2">
        <f>'Moving Avg'!H2036</f>
        <v>0.49250000000000127</v>
      </c>
      <c r="J2036" s="5" t="str">
        <f>OBV!F2036</f>
        <v>BULLISH</v>
      </c>
      <c r="K2036" s="5" t="str">
        <f>OBV!G2036</f>
        <v>NEUTRAL</v>
      </c>
      <c r="L2036" s="5" t="str">
        <f>OBV!H2036</f>
        <v>BULLISH DIVERGENCE</v>
      </c>
      <c r="M2036" s="7">
        <f t="shared" si="310"/>
        <v>50</v>
      </c>
      <c r="N2036" s="7">
        <f t="shared" si="311"/>
        <v>0</v>
      </c>
      <c r="O2036" s="7">
        <f t="shared" si="312"/>
        <v>0</v>
      </c>
      <c r="P2036" s="7">
        <f t="shared" si="313"/>
        <v>66.5</v>
      </c>
      <c r="Q2036" s="8">
        <f t="shared" si="314"/>
        <v>27.475000000000001</v>
      </c>
      <c r="R2036" s="8">
        <f t="shared" si="315"/>
        <v>26.625</v>
      </c>
      <c r="S2036" s="8">
        <f t="shared" si="316"/>
        <v>37.424999999999997</v>
      </c>
      <c r="T2036" s="8">
        <f t="shared" si="317"/>
        <v>29.125</v>
      </c>
      <c r="U2036" s="7">
        <f t="shared" si="318"/>
        <v>30.508333333333336</v>
      </c>
      <c r="V2036" s="7">
        <f t="shared" si="319"/>
        <v>30.162500000000001</v>
      </c>
    </row>
    <row r="2037" spans="1:22" ht="13.5" x14ac:dyDescent="0.25">
      <c r="A2037" s="3">
        <f>RSI!A2037</f>
        <v>45268</v>
      </c>
      <c r="B2037" s="2">
        <f>RSI!B2037</f>
        <v>0.35</v>
      </c>
      <c r="C2037" s="2">
        <f>RSI!I2037</f>
        <v>32.649378591866565</v>
      </c>
      <c r="D2037" s="2">
        <f>MACD!E2037</f>
        <v>4.678998731129147E-3</v>
      </c>
      <c r="E2037" s="2">
        <f>MACD!F2037</f>
        <v>2.3418591752243259E-3</v>
      </c>
      <c r="F2037" s="2">
        <f>'Moving Avg'!D2037</f>
        <v>0.35</v>
      </c>
      <c r="G2037" s="2">
        <f>'Moving Avg'!F2037</f>
        <v>0.36399999999999999</v>
      </c>
      <c r="H2037" s="2">
        <f>'Moving Avg'!G2037</f>
        <v>0.38600000000000001</v>
      </c>
      <c r="I2037" s="2">
        <f>'Moving Avg'!H2037</f>
        <v>0.49040000000000122</v>
      </c>
      <c r="J2037" s="5" t="str">
        <f>OBV!F2037</f>
        <v>BULLISH</v>
      </c>
      <c r="K2037" s="5" t="str">
        <f>OBV!G2037</f>
        <v>NEUTRAL</v>
      </c>
      <c r="L2037" s="5" t="str">
        <f>OBV!H2037</f>
        <v>BULLISH DIVERGENCE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66.5</v>
      </c>
      <c r="Q2037" s="8">
        <f t="shared" si="314"/>
        <v>18.725000000000001</v>
      </c>
      <c r="R2037" s="8">
        <f t="shared" si="315"/>
        <v>21.625</v>
      </c>
      <c r="S2037" s="8">
        <f t="shared" si="316"/>
        <v>33.674999999999997</v>
      </c>
      <c r="T2037" s="8">
        <f t="shared" si="317"/>
        <v>22.875</v>
      </c>
      <c r="U2037" s="7">
        <f t="shared" si="318"/>
        <v>24.675000000000001</v>
      </c>
      <c r="V2037" s="7">
        <f t="shared" si="319"/>
        <v>24.225000000000001</v>
      </c>
    </row>
    <row r="2038" spans="1:22" ht="13.5" x14ac:dyDescent="0.25">
      <c r="A2038" s="3">
        <f>RSI!A2038</f>
        <v>45271</v>
      </c>
      <c r="B2038" s="2">
        <f>RSI!B2038</f>
        <v>0.35</v>
      </c>
      <c r="C2038" s="2">
        <f>RSI!I2038</f>
        <v>32.649378591866565</v>
      </c>
      <c r="D2038" s="2">
        <f>MACD!E2038</f>
        <v>5.6256577064529023E-3</v>
      </c>
      <c r="E2038" s="2">
        <f>MACD!F2038</f>
        <v>2.9986188814700413E-3</v>
      </c>
      <c r="F2038" s="2">
        <f>'Moving Avg'!D2038</f>
        <v>0.35</v>
      </c>
      <c r="G2038" s="2">
        <f>'Moving Avg'!F2038</f>
        <v>0.36299999999999999</v>
      </c>
      <c r="H2038" s="2">
        <f>'Moving Avg'!G2038</f>
        <v>0.3846</v>
      </c>
      <c r="I2038" s="2">
        <f>'Moving Avg'!H2038</f>
        <v>0.48830000000000107</v>
      </c>
      <c r="J2038" s="5" t="str">
        <f>OBV!F2038</f>
        <v>BULLISH</v>
      </c>
      <c r="K2038" s="5" t="str">
        <f>OBV!G2038</f>
        <v>NEUTRAL</v>
      </c>
      <c r="L2038" s="5" t="str">
        <f>OBV!H2038</f>
        <v>NEUTRAL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49.5</v>
      </c>
      <c r="Q2038" s="8">
        <f t="shared" si="314"/>
        <v>16.175000000000001</v>
      </c>
      <c r="R2038" s="8">
        <f t="shared" si="315"/>
        <v>17.375</v>
      </c>
      <c r="S2038" s="8">
        <f t="shared" si="316"/>
        <v>26.025000000000002</v>
      </c>
      <c r="T2038" s="8">
        <f t="shared" si="317"/>
        <v>18.625</v>
      </c>
      <c r="U2038" s="7">
        <f t="shared" si="318"/>
        <v>19.858333333333334</v>
      </c>
      <c r="V2038" s="7">
        <f t="shared" si="319"/>
        <v>19.55</v>
      </c>
    </row>
    <row r="2039" spans="1:22" ht="13.5" x14ac:dyDescent="0.25">
      <c r="A2039" s="3">
        <f>RSI!A2039</f>
        <v>45272</v>
      </c>
      <c r="B2039" s="2">
        <f>RSI!B2039</f>
        <v>0.35</v>
      </c>
      <c r="C2039" s="2">
        <f>RSI!I2039</f>
        <v>32.649378591866565</v>
      </c>
      <c r="D2039" s="2">
        <f>MACD!E2039</f>
        <v>6.5311522574164615E-3</v>
      </c>
      <c r="E2039" s="2">
        <f>MACD!F2039</f>
        <v>3.7051255566593255E-3</v>
      </c>
      <c r="F2039" s="2">
        <f>'Moving Avg'!D2039</f>
        <v>0.34800000000000003</v>
      </c>
      <c r="G2039" s="2">
        <f>'Moving Avg'!F2039</f>
        <v>0.36199999999999999</v>
      </c>
      <c r="H2039" s="2">
        <f>'Moving Avg'!G2039</f>
        <v>0.38319999999999999</v>
      </c>
      <c r="I2039" s="2">
        <f>'Moving Avg'!H2039</f>
        <v>0.48620000000000096</v>
      </c>
      <c r="J2039" s="5" t="str">
        <f>OBV!F2039</f>
        <v>NEUTRAL</v>
      </c>
      <c r="K2039" s="5" t="str">
        <f>OBV!G2039</f>
        <v>NEUTRAL</v>
      </c>
      <c r="L2039" s="5" t="str">
        <f>OBV!H2039</f>
        <v>NEUTRAL</v>
      </c>
      <c r="M2039" s="7">
        <f t="shared" si="310"/>
        <v>25</v>
      </c>
      <c r="N2039" s="7">
        <f t="shared" si="311"/>
        <v>0</v>
      </c>
      <c r="O2039" s="7">
        <f t="shared" si="312"/>
        <v>0</v>
      </c>
      <c r="P2039" s="7">
        <f t="shared" si="313"/>
        <v>33</v>
      </c>
      <c r="Q2039" s="8">
        <f t="shared" si="314"/>
        <v>13.7</v>
      </c>
      <c r="R2039" s="8">
        <f t="shared" si="315"/>
        <v>13.25</v>
      </c>
      <c r="S2039" s="8">
        <f t="shared" si="316"/>
        <v>18.600000000000001</v>
      </c>
      <c r="T2039" s="8">
        <f t="shared" si="317"/>
        <v>14.5</v>
      </c>
      <c r="U2039" s="7">
        <f t="shared" si="318"/>
        <v>15.183333333333332</v>
      </c>
      <c r="V2039" s="7">
        <f t="shared" si="319"/>
        <v>15.012499999999999</v>
      </c>
    </row>
    <row r="2040" spans="1:22" ht="13.5" x14ac:dyDescent="0.25">
      <c r="A2040" s="3">
        <f>RSI!A2040</f>
        <v>45273</v>
      </c>
      <c r="B2040" s="2">
        <f>RSI!B2040</f>
        <v>0.35</v>
      </c>
      <c r="C2040" s="2">
        <f>RSI!I2040</f>
        <v>32.649378591866565</v>
      </c>
      <c r="D2040" s="2">
        <f>MACD!E2040</f>
        <v>7.3940764525313174E-3</v>
      </c>
      <c r="E2040" s="2">
        <f>MACD!F2040</f>
        <v>4.4429157358337242E-3</v>
      </c>
      <c r="F2040" s="2">
        <f>'Moving Avg'!D2040</f>
        <v>0.34800000000000003</v>
      </c>
      <c r="G2040" s="2">
        <f>'Moving Avg'!F2040</f>
        <v>0.36099999999999993</v>
      </c>
      <c r="H2040" s="2">
        <f>'Moving Avg'!G2040</f>
        <v>0.38180000000000008</v>
      </c>
      <c r="I2040" s="2">
        <f>'Moving Avg'!H2040</f>
        <v>0.4842500000000009</v>
      </c>
      <c r="J2040" s="5" t="str">
        <f>OBV!F2040</f>
        <v>NEUTRAL</v>
      </c>
      <c r="K2040" s="5" t="str">
        <f>OBV!G2040</f>
        <v>NEUTRAL</v>
      </c>
      <c r="L2040" s="5" t="str">
        <f>OBV!H2040</f>
        <v>NEUTRAL</v>
      </c>
      <c r="M2040" s="7">
        <f t="shared" si="310"/>
        <v>25</v>
      </c>
      <c r="N2040" s="7">
        <f t="shared" si="311"/>
        <v>0</v>
      </c>
      <c r="O2040" s="7">
        <f t="shared" si="312"/>
        <v>0</v>
      </c>
      <c r="P2040" s="7">
        <f t="shared" si="313"/>
        <v>33</v>
      </c>
      <c r="Q2040" s="8">
        <f t="shared" si="314"/>
        <v>13.7</v>
      </c>
      <c r="R2040" s="8">
        <f t="shared" si="315"/>
        <v>13.25</v>
      </c>
      <c r="S2040" s="8">
        <f t="shared" si="316"/>
        <v>18.600000000000001</v>
      </c>
      <c r="T2040" s="8">
        <f t="shared" si="317"/>
        <v>14.5</v>
      </c>
      <c r="U2040" s="7">
        <f t="shared" si="318"/>
        <v>15.183333333333332</v>
      </c>
      <c r="V2040" s="7">
        <f t="shared" si="319"/>
        <v>15.012499999999999</v>
      </c>
    </row>
    <row r="2041" spans="1:22" ht="13.5" x14ac:dyDescent="0.25">
      <c r="A2041" s="3">
        <f>RSI!A2041</f>
        <v>45274</v>
      </c>
      <c r="B2041" s="2">
        <f>RSI!B2041</f>
        <v>0.35</v>
      </c>
      <c r="C2041" s="2">
        <f>RSI!I2041</f>
        <v>32.649378591866565</v>
      </c>
      <c r="D2041" s="2">
        <f>MACD!E2041</f>
        <v>6.6753523723218078E-3</v>
      </c>
      <c r="E2041" s="2">
        <f>MACD!F2041</f>
        <v>4.8894030631313409E-3</v>
      </c>
      <c r="F2041" s="2">
        <f>'Moving Avg'!D2041</f>
        <v>0.35</v>
      </c>
      <c r="G2041" s="2">
        <f>'Moving Avg'!F2041</f>
        <v>0.35999999999999993</v>
      </c>
      <c r="H2041" s="2">
        <f>'Moving Avg'!G2041</f>
        <v>0.38040000000000002</v>
      </c>
      <c r="I2041" s="2">
        <f>'Moving Avg'!H2041</f>
        <v>0.48230000000000084</v>
      </c>
      <c r="J2041" s="5" t="str">
        <f>OBV!F2041</f>
        <v>NEUTRAL</v>
      </c>
      <c r="K2041" s="5" t="str">
        <f>OBV!G2041</f>
        <v>NEUTRAL</v>
      </c>
      <c r="L2041" s="5" t="str">
        <f>OBV!H2041</f>
        <v>NEUTRAL</v>
      </c>
      <c r="M2041" s="7">
        <f t="shared" si="310"/>
        <v>25</v>
      </c>
      <c r="N2041" s="7">
        <f t="shared" si="311"/>
        <v>0</v>
      </c>
      <c r="O2041" s="7">
        <f t="shared" si="312"/>
        <v>0</v>
      </c>
      <c r="P2041" s="7">
        <f t="shared" si="313"/>
        <v>33</v>
      </c>
      <c r="Q2041" s="8">
        <f t="shared" si="314"/>
        <v>13.7</v>
      </c>
      <c r="R2041" s="8">
        <f t="shared" si="315"/>
        <v>13.25</v>
      </c>
      <c r="S2041" s="8">
        <f t="shared" si="316"/>
        <v>18.600000000000001</v>
      </c>
      <c r="T2041" s="8">
        <f t="shared" si="317"/>
        <v>14.5</v>
      </c>
      <c r="U2041" s="7">
        <f t="shared" si="318"/>
        <v>15.183333333333332</v>
      </c>
      <c r="V2041" s="7">
        <f t="shared" si="319"/>
        <v>15.012499999999999</v>
      </c>
    </row>
    <row r="2042" spans="1:22" ht="13.5" x14ac:dyDescent="0.25">
      <c r="A2042" s="3">
        <f>RSI!A2042</f>
        <v>45275</v>
      </c>
      <c r="B2042" s="2">
        <f>RSI!B2042</f>
        <v>0.34</v>
      </c>
      <c r="C2042" s="2">
        <f>RSI!I2042</f>
        <v>26.027991252072198</v>
      </c>
      <c r="D2042" s="2">
        <f>MACD!E2042</f>
        <v>6.8908779234702067E-3</v>
      </c>
      <c r="E2042" s="2">
        <f>MACD!F2042</f>
        <v>5.2896980351991143E-3</v>
      </c>
      <c r="F2042" s="2">
        <f>'Moving Avg'!D2042</f>
        <v>0.34799999999999998</v>
      </c>
      <c r="G2042" s="2">
        <f>'Moving Avg'!F2042</f>
        <v>0.35849999999999993</v>
      </c>
      <c r="H2042" s="2">
        <f>'Moving Avg'!G2042</f>
        <v>0.37879999999999997</v>
      </c>
      <c r="I2042" s="2">
        <f>'Moving Avg'!H2042</f>
        <v>0.48030000000000084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50</v>
      </c>
      <c r="N2042" s="7">
        <f t="shared" si="311"/>
        <v>0</v>
      </c>
      <c r="O2042" s="7">
        <f t="shared" si="312"/>
        <v>0</v>
      </c>
      <c r="P2042" s="7">
        <f t="shared" si="313"/>
        <v>16.5</v>
      </c>
      <c r="Q2042" s="8">
        <f t="shared" si="314"/>
        <v>19.975000000000001</v>
      </c>
      <c r="R2042" s="8">
        <f t="shared" si="315"/>
        <v>14.125</v>
      </c>
      <c r="S2042" s="8">
        <f t="shared" si="316"/>
        <v>14.925000000000001</v>
      </c>
      <c r="T2042" s="8">
        <f t="shared" si="317"/>
        <v>16.625</v>
      </c>
      <c r="U2042" s="7">
        <f t="shared" si="318"/>
        <v>16.341666666666669</v>
      </c>
      <c r="V2042" s="7">
        <f t="shared" si="319"/>
        <v>16.412500000000001</v>
      </c>
    </row>
    <row r="2043" spans="1:22" ht="13.5" x14ac:dyDescent="0.25">
      <c r="A2043" s="3">
        <f>RSI!A2043</f>
        <v>45278</v>
      </c>
      <c r="B2043" s="2">
        <f>RSI!B2043</f>
        <v>0.33</v>
      </c>
      <c r="C2043" s="2">
        <f>RSI!I2043</f>
        <v>21.362381374845853</v>
      </c>
      <c r="D2043" s="2">
        <f>MACD!E2043</f>
        <v>6.4114078803703123E-3</v>
      </c>
      <c r="E2043" s="2">
        <f>MACD!F2043</f>
        <v>5.5140400042333537E-3</v>
      </c>
      <c r="F2043" s="2">
        <f>'Moving Avg'!D2043</f>
        <v>0.34399999999999997</v>
      </c>
      <c r="G2043" s="2">
        <f>'Moving Avg'!F2043</f>
        <v>0.35649999999999993</v>
      </c>
      <c r="H2043" s="2">
        <f>'Moving Avg'!G2043</f>
        <v>0.37699999999999989</v>
      </c>
      <c r="I2043" s="2">
        <f>'Moving Avg'!H2043</f>
        <v>0.4781000000000008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50</v>
      </c>
      <c r="N2043" s="7">
        <f t="shared" si="311"/>
        <v>0</v>
      </c>
      <c r="O2043" s="7">
        <f t="shared" si="312"/>
        <v>0</v>
      </c>
      <c r="P2043" s="7">
        <f t="shared" si="313"/>
        <v>16.5</v>
      </c>
      <c r="Q2043" s="8">
        <f t="shared" si="314"/>
        <v>19.975000000000001</v>
      </c>
      <c r="R2043" s="8">
        <f t="shared" si="315"/>
        <v>14.125</v>
      </c>
      <c r="S2043" s="8">
        <f t="shared" si="316"/>
        <v>14.925000000000001</v>
      </c>
      <c r="T2043" s="8">
        <f t="shared" si="317"/>
        <v>16.625</v>
      </c>
      <c r="U2043" s="7">
        <f t="shared" si="318"/>
        <v>16.341666666666669</v>
      </c>
      <c r="V2043" s="7">
        <f t="shared" si="319"/>
        <v>16.412500000000001</v>
      </c>
    </row>
    <row r="2044" spans="1:22" ht="13.5" x14ac:dyDescent="0.25">
      <c r="A2044" s="3">
        <f>RSI!A2044</f>
        <v>45279</v>
      </c>
      <c r="B2044" s="2">
        <f>RSI!B2044</f>
        <v>0.33</v>
      </c>
      <c r="C2044" s="2">
        <f>RSI!I2044</f>
        <v>21.362381374845853</v>
      </c>
      <c r="D2044" s="2">
        <f>MACD!E2044</f>
        <v>7.729072001812054E-3</v>
      </c>
      <c r="E2044" s="2">
        <f>MACD!F2044</f>
        <v>5.9570464037490946E-3</v>
      </c>
      <c r="F2044" s="2">
        <f>'Moving Avg'!D2044</f>
        <v>0.34</v>
      </c>
      <c r="G2044" s="2">
        <f>'Moving Avg'!F2044</f>
        <v>0.35449999999999993</v>
      </c>
      <c r="H2044" s="2">
        <f>'Moving Avg'!G2044</f>
        <v>0.37519999999999981</v>
      </c>
      <c r="I2044" s="2">
        <f>'Moving Avg'!H2044</f>
        <v>0.47590000000000066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50</v>
      </c>
      <c r="N2044" s="7">
        <f t="shared" si="311"/>
        <v>0</v>
      </c>
      <c r="O2044" s="7">
        <f t="shared" si="312"/>
        <v>0</v>
      </c>
      <c r="P2044" s="7">
        <f t="shared" si="313"/>
        <v>16.5</v>
      </c>
      <c r="Q2044" s="8">
        <f t="shared" si="314"/>
        <v>19.975000000000001</v>
      </c>
      <c r="R2044" s="8">
        <f t="shared" si="315"/>
        <v>14.125</v>
      </c>
      <c r="S2044" s="8">
        <f t="shared" si="316"/>
        <v>14.925000000000001</v>
      </c>
      <c r="T2044" s="8">
        <f t="shared" si="317"/>
        <v>16.625</v>
      </c>
      <c r="U2044" s="7">
        <f t="shared" si="318"/>
        <v>16.341666666666669</v>
      </c>
      <c r="V2044" s="7">
        <f t="shared" si="319"/>
        <v>16.412500000000001</v>
      </c>
    </row>
    <row r="2045" spans="1:22" ht="13.5" x14ac:dyDescent="0.25">
      <c r="A2045" s="3">
        <f>RSI!A2045</f>
        <v>45280</v>
      </c>
      <c r="B2045" s="2">
        <f>RSI!B2045</f>
        <v>0.32</v>
      </c>
      <c r="C2045" s="2">
        <f>RSI!I2045</f>
        <v>17.685676203942478</v>
      </c>
      <c r="D2045" s="2">
        <f>MACD!E2045</f>
        <v>8.2175088832628918E-3</v>
      </c>
      <c r="E2045" s="2">
        <f>MACD!F2045</f>
        <v>6.4091388996518547E-3</v>
      </c>
      <c r="F2045" s="2">
        <f>'Moving Avg'!D2045</f>
        <v>0.33400000000000002</v>
      </c>
      <c r="G2045" s="2">
        <f>'Moving Avg'!F2045</f>
        <v>0.35199999999999992</v>
      </c>
      <c r="H2045" s="2">
        <f>'Moving Avg'!G2045</f>
        <v>0.37319999999999981</v>
      </c>
      <c r="I2045" s="2">
        <f>'Moving Avg'!H2045</f>
        <v>0.47365000000000068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  <c r="M2045" s="7">
        <f t="shared" si="310"/>
        <v>50</v>
      </c>
      <c r="N2045" s="7">
        <f t="shared" si="311"/>
        <v>0</v>
      </c>
      <c r="O2045" s="7">
        <f t="shared" si="312"/>
        <v>0</v>
      </c>
      <c r="P2045" s="7">
        <f t="shared" si="313"/>
        <v>16.5</v>
      </c>
      <c r="Q2045" s="8">
        <f t="shared" si="314"/>
        <v>19.975000000000001</v>
      </c>
      <c r="R2045" s="8">
        <f t="shared" si="315"/>
        <v>14.125</v>
      </c>
      <c r="S2045" s="8">
        <f t="shared" si="316"/>
        <v>14.925000000000001</v>
      </c>
      <c r="T2045" s="8">
        <f t="shared" si="317"/>
        <v>16.625</v>
      </c>
      <c r="U2045" s="7">
        <f t="shared" si="318"/>
        <v>16.341666666666669</v>
      </c>
      <c r="V2045" s="7">
        <f t="shared" si="319"/>
        <v>16.412500000000001</v>
      </c>
    </row>
    <row r="2046" spans="1:22" ht="13.5" x14ac:dyDescent="0.25">
      <c r="A2046" s="3">
        <f>RSI!A2046</f>
        <v>45281</v>
      </c>
      <c r="B2046" s="2">
        <f>RSI!B2046</f>
        <v>0.32</v>
      </c>
      <c r="C2046" s="2">
        <f>RSI!I2046</f>
        <v>17.685676203942464</v>
      </c>
      <c r="D2046" s="2">
        <f>MACD!E2046</f>
        <v>7.3099593301743093E-3</v>
      </c>
      <c r="E2046" s="2">
        <f>MACD!F2046</f>
        <v>6.5893029857563463E-3</v>
      </c>
      <c r="F2046" s="2">
        <f>'Moving Avg'!D2046</f>
        <v>0.32800000000000001</v>
      </c>
      <c r="G2046" s="2">
        <f>'Moving Avg'!F2046</f>
        <v>0.34949999999999998</v>
      </c>
      <c r="H2046" s="2">
        <f>'Moving Avg'!G2046</f>
        <v>0.37119999999999975</v>
      </c>
      <c r="I2046" s="2">
        <f>'Moving Avg'!H2046</f>
        <v>0.47140000000000065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50</v>
      </c>
      <c r="N2046" s="7">
        <f t="shared" si="311"/>
        <v>0</v>
      </c>
      <c r="O2046" s="7">
        <f t="shared" si="312"/>
        <v>0</v>
      </c>
      <c r="P2046" s="7">
        <f t="shared" si="313"/>
        <v>16.5</v>
      </c>
      <c r="Q2046" s="8">
        <f t="shared" si="314"/>
        <v>19.975000000000001</v>
      </c>
      <c r="R2046" s="8">
        <f t="shared" si="315"/>
        <v>14.125</v>
      </c>
      <c r="S2046" s="8">
        <f t="shared" si="316"/>
        <v>14.925000000000001</v>
      </c>
      <c r="T2046" s="8">
        <f t="shared" si="317"/>
        <v>16.625</v>
      </c>
      <c r="U2046" s="7">
        <f t="shared" si="318"/>
        <v>16.341666666666669</v>
      </c>
      <c r="V2046" s="7">
        <f t="shared" si="319"/>
        <v>16.412500000000001</v>
      </c>
    </row>
    <row r="2047" spans="1:22" ht="13.5" x14ac:dyDescent="0.25">
      <c r="A2047" s="3">
        <f>RSI!A2047</f>
        <v>45282</v>
      </c>
      <c r="B2047" s="2">
        <f>RSI!B2047</f>
        <v>0.33</v>
      </c>
      <c r="C2047" s="2">
        <f>RSI!I2047</f>
        <v>31.382329922139974</v>
      </c>
      <c r="D2047" s="2">
        <f>MACD!E2047</f>
        <v>7.5412528788351141E-3</v>
      </c>
      <c r="E2047" s="2">
        <f>MACD!F2047</f>
        <v>6.7796929643720999E-3</v>
      </c>
      <c r="F2047" s="2">
        <f>'Moving Avg'!D2047</f>
        <v>0.32600000000000001</v>
      </c>
      <c r="G2047" s="2">
        <f>'Moving Avg'!F2047</f>
        <v>0.34749999999999998</v>
      </c>
      <c r="H2047" s="2">
        <f>'Moving Avg'!G2047</f>
        <v>0.36959999999999965</v>
      </c>
      <c r="I2047" s="2">
        <f>'Moving Avg'!H2047</f>
        <v>0.46920000000000067</v>
      </c>
      <c r="J2047" s="5" t="str">
        <f>OBV!F2047</f>
        <v>BEARISH</v>
      </c>
      <c r="K2047" s="5" t="str">
        <f>OBV!G2047</f>
        <v>NEUTRAL</v>
      </c>
      <c r="L2047" s="5" t="str">
        <f>OBV!H2047</f>
        <v>CONFIRMED BEARISH</v>
      </c>
      <c r="M2047" s="7">
        <f t="shared" si="310"/>
        <v>25</v>
      </c>
      <c r="N2047" s="7">
        <f t="shared" si="311"/>
        <v>0</v>
      </c>
      <c r="O2047" s="7">
        <f t="shared" si="312"/>
        <v>0</v>
      </c>
      <c r="P2047" s="7">
        <f t="shared" si="313"/>
        <v>16.5</v>
      </c>
      <c r="Q2047" s="8">
        <f t="shared" si="314"/>
        <v>11.225</v>
      </c>
      <c r="R2047" s="8">
        <f t="shared" si="315"/>
        <v>9.125</v>
      </c>
      <c r="S2047" s="8">
        <f t="shared" si="316"/>
        <v>11.175000000000001</v>
      </c>
      <c r="T2047" s="8">
        <f t="shared" si="317"/>
        <v>10.375</v>
      </c>
      <c r="U2047" s="7">
        <f t="shared" si="318"/>
        <v>10.508333333333335</v>
      </c>
      <c r="V2047" s="7">
        <f t="shared" si="319"/>
        <v>10.475000000000001</v>
      </c>
    </row>
    <row r="2048" spans="1:22" ht="13.5" x14ac:dyDescent="0.25">
      <c r="A2048" s="3">
        <f>RSI!A2048</f>
        <v>45285</v>
      </c>
      <c r="B2048" s="2">
        <f>RSI!B2048</f>
        <v>0.33</v>
      </c>
      <c r="C2048" s="2">
        <f>RSI!I2048</f>
        <v>31.382329922139959</v>
      </c>
      <c r="D2048" s="2">
        <f>MACD!E2048</f>
        <v>7.8644457972578685E-3</v>
      </c>
      <c r="E2048" s="2">
        <f>MACD!F2048</f>
        <v>6.9966435309492536E-3</v>
      </c>
      <c r="F2048" s="2">
        <f>'Moving Avg'!D2048</f>
        <v>0.32600000000000001</v>
      </c>
      <c r="G2048" s="2">
        <f>'Moving Avg'!F2048</f>
        <v>0.34550000000000003</v>
      </c>
      <c r="H2048" s="2">
        <f>'Moving Avg'!G2048</f>
        <v>0.36799999999999961</v>
      </c>
      <c r="I2048" s="2">
        <f>'Moving Avg'!H2048</f>
        <v>0.46700000000000069</v>
      </c>
      <c r="J2048" s="5" t="str">
        <f>OBV!F2048</f>
        <v>BEARISH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0</v>
      </c>
      <c r="P2048" s="7">
        <f t="shared" si="313"/>
        <v>16.5</v>
      </c>
      <c r="Q2048" s="8">
        <f t="shared" si="314"/>
        <v>11.225</v>
      </c>
      <c r="R2048" s="8">
        <f t="shared" si="315"/>
        <v>9.125</v>
      </c>
      <c r="S2048" s="8">
        <f t="shared" si="316"/>
        <v>11.175000000000001</v>
      </c>
      <c r="T2048" s="8">
        <f t="shared" si="317"/>
        <v>10.375</v>
      </c>
      <c r="U2048" s="7">
        <f t="shared" si="318"/>
        <v>10.508333333333335</v>
      </c>
      <c r="V2048" s="7">
        <f t="shared" si="319"/>
        <v>10.475000000000001</v>
      </c>
    </row>
    <row r="2049" spans="1:22" ht="13.5" x14ac:dyDescent="0.25">
      <c r="A2049" s="3">
        <f>RSI!A2049</f>
        <v>45286</v>
      </c>
      <c r="B2049" s="2">
        <f>RSI!B2049</f>
        <v>0.33</v>
      </c>
      <c r="C2049" s="2">
        <f>RSI!I2049</f>
        <v>31.382329922139959</v>
      </c>
      <c r="D2049" s="2">
        <f>MACD!E2049</f>
        <v>8.2559565362242959E-3</v>
      </c>
      <c r="E2049" s="2">
        <f>MACD!F2049</f>
        <v>7.2485061320042626E-3</v>
      </c>
      <c r="F2049" s="2">
        <f>'Moving Avg'!D2049</f>
        <v>0.32600000000000001</v>
      </c>
      <c r="G2049" s="2">
        <f>'Moving Avg'!F2049</f>
        <v>0.34350000000000003</v>
      </c>
      <c r="H2049" s="2">
        <f>'Moving Avg'!G2049</f>
        <v>0.36659999999999959</v>
      </c>
      <c r="I2049" s="2">
        <f>'Moving Avg'!H2049</f>
        <v>0.46480000000000055</v>
      </c>
      <c r="J2049" s="5" t="str">
        <f>OBV!F2049</f>
        <v>BEARISH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0</v>
      </c>
      <c r="O2049" s="7">
        <f t="shared" si="312"/>
        <v>0</v>
      </c>
      <c r="P2049" s="7">
        <f t="shared" si="313"/>
        <v>16.5</v>
      </c>
      <c r="Q2049" s="8">
        <f t="shared" si="314"/>
        <v>11.225</v>
      </c>
      <c r="R2049" s="8">
        <f t="shared" si="315"/>
        <v>9.125</v>
      </c>
      <c r="S2049" s="8">
        <f t="shared" si="316"/>
        <v>11.175000000000001</v>
      </c>
      <c r="T2049" s="8">
        <f t="shared" si="317"/>
        <v>10.375</v>
      </c>
      <c r="U2049" s="7">
        <f t="shared" si="318"/>
        <v>10.508333333333335</v>
      </c>
      <c r="V2049" s="7">
        <f t="shared" si="319"/>
        <v>10.475000000000001</v>
      </c>
    </row>
    <row r="2050" spans="1:22" ht="13.5" x14ac:dyDescent="0.25">
      <c r="A2050" s="3">
        <f>RSI!A2050</f>
        <v>45287</v>
      </c>
      <c r="B2050" s="2">
        <f>RSI!B2050</f>
        <v>0.33</v>
      </c>
      <c r="C2050" s="2">
        <f>RSI!I2050</f>
        <v>31.382329922139974</v>
      </c>
      <c r="D2050" s="2">
        <f>MACD!E2050</f>
        <v>8.6965309723237016E-3</v>
      </c>
      <c r="E2050" s="2">
        <f>MACD!F2050</f>
        <v>7.5381111000681509E-3</v>
      </c>
      <c r="F2050" s="2">
        <f>'Moving Avg'!D2050</f>
        <v>0.32800000000000001</v>
      </c>
      <c r="G2050" s="2">
        <f>'Moving Avg'!F2050</f>
        <v>0.34150000000000003</v>
      </c>
      <c r="H2050" s="2">
        <f>'Moving Avg'!G2050</f>
        <v>0.36519999999999958</v>
      </c>
      <c r="I2050" s="2">
        <f>'Moving Avg'!H2050</f>
        <v>0.46260000000000046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33</v>
      </c>
      <c r="Q2050" s="8">
        <f t="shared" si="314"/>
        <v>13.7</v>
      </c>
      <c r="R2050" s="8">
        <f t="shared" si="315"/>
        <v>13.25</v>
      </c>
      <c r="S2050" s="8">
        <f t="shared" si="316"/>
        <v>18.600000000000001</v>
      </c>
      <c r="T2050" s="8">
        <f t="shared" si="317"/>
        <v>14.5</v>
      </c>
      <c r="U2050" s="7">
        <f t="shared" si="318"/>
        <v>15.183333333333332</v>
      </c>
      <c r="V2050" s="7">
        <f t="shared" si="319"/>
        <v>15.012499999999999</v>
      </c>
    </row>
    <row r="2051" spans="1:22" ht="13.5" x14ac:dyDescent="0.25">
      <c r="A2051" s="3">
        <f>RSI!A2051</f>
        <v>45288</v>
      </c>
      <c r="B2051" s="2">
        <f>RSI!B2051</f>
        <v>0.33</v>
      </c>
      <c r="C2051" s="2">
        <f>RSI!I2051</f>
        <v>31.382329922139959</v>
      </c>
      <c r="D2051" s="2">
        <f>MACD!E2051</f>
        <v>9.1705248356799829E-3</v>
      </c>
      <c r="E2051" s="2">
        <f>MACD!F2051</f>
        <v>7.8645938471905187E-3</v>
      </c>
      <c r="F2051" s="2">
        <f>'Moving Avg'!D2051</f>
        <v>0.33</v>
      </c>
      <c r="G2051" s="2">
        <f>'Moving Avg'!F2051</f>
        <v>0.34</v>
      </c>
      <c r="H2051" s="2">
        <f>'Moving Avg'!G2051</f>
        <v>0.36379999999999962</v>
      </c>
      <c r="I2051" s="2">
        <f>'Moving Avg'!H2051</f>
        <v>0.46045000000000053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  <c r="M2051" s="7">
        <f t="shared" si="320"/>
        <v>25</v>
      </c>
      <c r="N2051" s="7">
        <f t="shared" si="321"/>
        <v>0</v>
      </c>
      <c r="O2051" s="7">
        <f t="shared" si="322"/>
        <v>0</v>
      </c>
      <c r="P2051" s="7">
        <f t="shared" si="323"/>
        <v>33</v>
      </c>
      <c r="Q2051" s="8">
        <f t="shared" ref="Q2051:Q2114" si="324">0.35*M2051+N2051*0.35+O2051*0.15+P2051*0.15</f>
        <v>13.7</v>
      </c>
      <c r="R2051" s="8">
        <f t="shared" ref="R2051:R2114" si="325">M2051*0.2+N2051*0.2+O2051*0.35+P2051*0.25</f>
        <v>13.25</v>
      </c>
      <c r="S2051" s="8">
        <f t="shared" ref="S2051:S2114" si="326">M2051*0.15+N2051*0.15+O2051*0.25+P2051*0.45</f>
        <v>18.600000000000001</v>
      </c>
      <c r="T2051" s="8">
        <f t="shared" ref="T2051:T2114" si="327">0.25*SUM(M2051:P2051)</f>
        <v>14.5</v>
      </c>
      <c r="U2051" s="7">
        <f t="shared" ref="U2051:U2114" si="328">SUM(Q2051:S2051)/3</f>
        <v>15.183333333333332</v>
      </c>
      <c r="V2051" s="7">
        <f t="shared" ref="V2051:V2114" si="329">SUM(Q2051:T2051)/4</f>
        <v>15.012499999999999</v>
      </c>
    </row>
    <row r="2052" spans="1:22" ht="13.5" x14ac:dyDescent="0.25">
      <c r="A2052" s="3">
        <f>RSI!A2052</f>
        <v>45289</v>
      </c>
      <c r="B2052" s="2">
        <f>RSI!B2052</f>
        <v>0.33</v>
      </c>
      <c r="C2052" s="2">
        <f>RSI!I2052</f>
        <v>31.382329922139959</v>
      </c>
      <c r="D2052" s="2">
        <f>MACD!E2052</f>
        <v>8.1268388330595909E-3</v>
      </c>
      <c r="E2052" s="2">
        <f>MACD!F2052</f>
        <v>7.9170428443643345E-3</v>
      </c>
      <c r="F2052" s="2">
        <f>'Moving Avg'!D2052</f>
        <v>0.33</v>
      </c>
      <c r="G2052" s="2">
        <f>'Moving Avg'!F2052</f>
        <v>0.33850000000000008</v>
      </c>
      <c r="H2052" s="2">
        <f>'Moving Avg'!G2052</f>
        <v>0.36239999999999961</v>
      </c>
      <c r="I2052" s="2">
        <f>'Moving Avg'!H2052</f>
        <v>0.45830000000000048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  <c r="M2052" s="7">
        <f t="shared" si="320"/>
        <v>25</v>
      </c>
      <c r="N2052" s="7">
        <f t="shared" si="321"/>
        <v>0</v>
      </c>
      <c r="O2052" s="7">
        <f t="shared" si="322"/>
        <v>0</v>
      </c>
      <c r="P2052" s="7">
        <f t="shared" si="323"/>
        <v>33</v>
      </c>
      <c r="Q2052" s="8">
        <f t="shared" si="324"/>
        <v>13.7</v>
      </c>
      <c r="R2052" s="8">
        <f t="shared" si="325"/>
        <v>13.25</v>
      </c>
      <c r="S2052" s="8">
        <f t="shared" si="326"/>
        <v>18.600000000000001</v>
      </c>
      <c r="T2052" s="8">
        <f t="shared" si="327"/>
        <v>14.5</v>
      </c>
      <c r="U2052" s="7">
        <f t="shared" si="328"/>
        <v>15.183333333333332</v>
      </c>
      <c r="V2052" s="7">
        <f t="shared" si="329"/>
        <v>15.012499999999999</v>
      </c>
    </row>
    <row r="2053" spans="1:22" ht="13.5" x14ac:dyDescent="0.25">
      <c r="A2053" s="3">
        <f>RSI!A2053</f>
        <v>45293</v>
      </c>
      <c r="B2053" s="2">
        <f>RSI!B2053</f>
        <v>0.33</v>
      </c>
      <c r="C2053" s="2">
        <f>RSI!I2053</f>
        <v>31.382329922139959</v>
      </c>
      <c r="D2053" s="2">
        <f>MACD!E2053</f>
        <v>5.7920211519973397E-3</v>
      </c>
      <c r="E2053" s="2">
        <f>MACD!F2053</f>
        <v>7.4920385058909354E-3</v>
      </c>
      <c r="F2053" s="2">
        <f>'Moving Avg'!D2053</f>
        <v>0.33</v>
      </c>
      <c r="G2053" s="2">
        <f>'Moving Avg'!F2053</f>
        <v>0.33750000000000002</v>
      </c>
      <c r="H2053" s="2">
        <f>'Moving Avg'!G2053</f>
        <v>0.3609999999999996</v>
      </c>
      <c r="I2053" s="2">
        <f>'Moving Avg'!H2053</f>
        <v>0.45630000000000043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  <c r="M2053" s="7">
        <f t="shared" si="320"/>
        <v>25</v>
      </c>
      <c r="N2053" s="7">
        <f t="shared" si="321"/>
        <v>45</v>
      </c>
      <c r="O2053" s="7">
        <f t="shared" si="322"/>
        <v>0</v>
      </c>
      <c r="P2053" s="7">
        <f t="shared" si="323"/>
        <v>33</v>
      </c>
      <c r="Q2053" s="8">
        <f t="shared" si="324"/>
        <v>29.45</v>
      </c>
      <c r="R2053" s="8">
        <f t="shared" si="325"/>
        <v>22.25</v>
      </c>
      <c r="S2053" s="8">
        <f t="shared" si="326"/>
        <v>25.35</v>
      </c>
      <c r="T2053" s="8">
        <f t="shared" si="327"/>
        <v>25.75</v>
      </c>
      <c r="U2053" s="7">
        <f t="shared" si="328"/>
        <v>25.683333333333337</v>
      </c>
      <c r="V2053" s="7">
        <f t="shared" si="329"/>
        <v>25.700000000000003</v>
      </c>
    </row>
    <row r="2054" spans="1:22" ht="13.5" x14ac:dyDescent="0.25">
      <c r="A2054" s="3">
        <f>RSI!A2054</f>
        <v>45294</v>
      </c>
      <c r="B2054" s="2">
        <f>RSI!B2054</f>
        <v>0.33</v>
      </c>
      <c r="C2054" s="2">
        <f>RSI!I2054</f>
        <v>31.382329922139974</v>
      </c>
      <c r="D2054" s="2">
        <f>MACD!E2054</f>
        <v>3.8967421009999392E-3</v>
      </c>
      <c r="E2054" s="2">
        <f>MACD!F2054</f>
        <v>6.7729792249127362E-3</v>
      </c>
      <c r="F2054" s="2">
        <f>'Moving Avg'!D2054</f>
        <v>0.33</v>
      </c>
      <c r="G2054" s="2">
        <f>'Moving Avg'!F2054</f>
        <v>0.33600000000000002</v>
      </c>
      <c r="H2054" s="2">
        <f>'Moving Avg'!G2054</f>
        <v>0.35959999999999964</v>
      </c>
      <c r="I2054" s="2">
        <f>'Moving Avg'!H2054</f>
        <v>0.45445000000000041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  <c r="M2054" s="7">
        <f t="shared" si="320"/>
        <v>25</v>
      </c>
      <c r="N2054" s="7">
        <f t="shared" si="321"/>
        <v>45</v>
      </c>
      <c r="O2054" s="7">
        <f t="shared" si="322"/>
        <v>0</v>
      </c>
      <c r="P2054" s="7">
        <f t="shared" si="323"/>
        <v>33</v>
      </c>
      <c r="Q2054" s="8">
        <f t="shared" si="324"/>
        <v>29.45</v>
      </c>
      <c r="R2054" s="8">
        <f t="shared" si="325"/>
        <v>22.25</v>
      </c>
      <c r="S2054" s="8">
        <f t="shared" si="326"/>
        <v>25.35</v>
      </c>
      <c r="T2054" s="8">
        <f t="shared" si="327"/>
        <v>25.75</v>
      </c>
      <c r="U2054" s="7">
        <f t="shared" si="328"/>
        <v>25.683333333333337</v>
      </c>
      <c r="V2054" s="7">
        <f t="shared" si="329"/>
        <v>25.700000000000003</v>
      </c>
    </row>
    <row r="2055" spans="1:22" ht="13.5" x14ac:dyDescent="0.25">
      <c r="A2055" s="3">
        <f>RSI!A2055</f>
        <v>45295</v>
      </c>
      <c r="B2055" s="2">
        <f>RSI!B2055</f>
        <v>0.33</v>
      </c>
      <c r="C2055" s="2">
        <f>RSI!I2055</f>
        <v>31.382329922139974</v>
      </c>
      <c r="D2055" s="2">
        <f>MACD!E2055</f>
        <v>8.2896800576265361E-4</v>
      </c>
      <c r="E2055" s="2">
        <f>MACD!F2055</f>
        <v>5.58417698108272E-3</v>
      </c>
      <c r="F2055" s="2">
        <f>'Moving Avg'!D2055</f>
        <v>0.33</v>
      </c>
      <c r="G2055" s="2">
        <f>'Moving Avg'!F2055</f>
        <v>0.33500000000000002</v>
      </c>
      <c r="H2055" s="2">
        <f>'Moving Avg'!G2055</f>
        <v>0.35819999999999974</v>
      </c>
      <c r="I2055" s="2">
        <f>'Moving Avg'!H2055</f>
        <v>0.45275000000000032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  <c r="M2055" s="7">
        <f t="shared" si="320"/>
        <v>25</v>
      </c>
      <c r="N2055" s="7">
        <f t="shared" si="321"/>
        <v>45</v>
      </c>
      <c r="O2055" s="7">
        <f t="shared" si="322"/>
        <v>0</v>
      </c>
      <c r="P2055" s="7">
        <f t="shared" si="323"/>
        <v>33</v>
      </c>
      <c r="Q2055" s="8">
        <f t="shared" si="324"/>
        <v>29.45</v>
      </c>
      <c r="R2055" s="8">
        <f t="shared" si="325"/>
        <v>22.25</v>
      </c>
      <c r="S2055" s="8">
        <f t="shared" si="326"/>
        <v>25.35</v>
      </c>
      <c r="T2055" s="8">
        <f t="shared" si="327"/>
        <v>25.75</v>
      </c>
      <c r="U2055" s="7">
        <f t="shared" si="328"/>
        <v>25.683333333333337</v>
      </c>
      <c r="V2055" s="7">
        <f t="shared" si="329"/>
        <v>25.700000000000003</v>
      </c>
    </row>
    <row r="2056" spans="1:22" ht="13.5" x14ac:dyDescent="0.25">
      <c r="A2056" s="3">
        <f>RSI!A2056</f>
        <v>45296</v>
      </c>
      <c r="B2056" s="2">
        <f>RSI!B2056</f>
        <v>0.32</v>
      </c>
      <c r="C2056" s="2">
        <f>RSI!I2056</f>
        <v>23.699243816259909</v>
      </c>
      <c r="D2056" s="2">
        <f>MACD!E2056</f>
        <v>-9.5722500909012354E-4</v>
      </c>
      <c r="E2056" s="2">
        <f>MACD!F2056</f>
        <v>4.2758965830481509E-3</v>
      </c>
      <c r="F2056" s="2">
        <f>'Moving Avg'!D2056</f>
        <v>0.32800000000000001</v>
      </c>
      <c r="G2056" s="2">
        <f>'Moving Avg'!F2056</f>
        <v>0.33400000000000002</v>
      </c>
      <c r="H2056" s="2">
        <f>'Moving Avg'!G2056</f>
        <v>0.35659999999999975</v>
      </c>
      <c r="I2056" s="2">
        <f>'Moving Avg'!H2056</f>
        <v>0.4508500000000002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  <c r="M2056" s="7">
        <f t="shared" si="320"/>
        <v>50</v>
      </c>
      <c r="N2056" s="7">
        <f t="shared" si="321"/>
        <v>45</v>
      </c>
      <c r="O2056" s="7">
        <f t="shared" si="322"/>
        <v>0</v>
      </c>
      <c r="P2056" s="7">
        <f t="shared" si="323"/>
        <v>33</v>
      </c>
      <c r="Q2056" s="8">
        <f t="shared" si="324"/>
        <v>38.200000000000003</v>
      </c>
      <c r="R2056" s="8">
        <f t="shared" si="325"/>
        <v>27.25</v>
      </c>
      <c r="S2056" s="8">
        <f t="shared" si="326"/>
        <v>29.1</v>
      </c>
      <c r="T2056" s="8">
        <f t="shared" si="327"/>
        <v>32</v>
      </c>
      <c r="U2056" s="7">
        <f t="shared" si="328"/>
        <v>31.516666666666669</v>
      </c>
      <c r="V2056" s="7">
        <f t="shared" si="329"/>
        <v>31.637500000000003</v>
      </c>
    </row>
    <row r="2057" spans="1:22" ht="13.5" x14ac:dyDescent="0.25">
      <c r="A2057" s="3">
        <f>RSI!A2057</f>
        <v>45299</v>
      </c>
      <c r="B2057" s="2">
        <f>RSI!B2057</f>
        <v>0.31</v>
      </c>
      <c r="C2057" s="2">
        <f>RSI!I2057</f>
        <v>18.754527983578683</v>
      </c>
      <c r="D2057" s="2">
        <f>MACD!E2057</f>
        <v>-6.6553154526471925E-5</v>
      </c>
      <c r="E2057" s="2">
        <f>MACD!F2057</f>
        <v>3.4074066355332263E-3</v>
      </c>
      <c r="F2057" s="2">
        <f>'Moving Avg'!D2057</f>
        <v>0.32400000000000001</v>
      </c>
      <c r="G2057" s="2">
        <f>'Moving Avg'!F2057</f>
        <v>0.33199999999999996</v>
      </c>
      <c r="H2057" s="2">
        <f>'Moving Avg'!G2057</f>
        <v>0.35479999999999978</v>
      </c>
      <c r="I2057" s="2">
        <f>'Moving Avg'!H2057</f>
        <v>0.44890000000000024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  <c r="M2057" s="7">
        <f t="shared" si="320"/>
        <v>50</v>
      </c>
      <c r="N2057" s="7">
        <f t="shared" si="321"/>
        <v>45</v>
      </c>
      <c r="O2057" s="7">
        <f t="shared" si="322"/>
        <v>0</v>
      </c>
      <c r="P2057" s="7">
        <f t="shared" si="323"/>
        <v>33</v>
      </c>
      <c r="Q2057" s="8">
        <f t="shared" si="324"/>
        <v>38.200000000000003</v>
      </c>
      <c r="R2057" s="8">
        <f t="shared" si="325"/>
        <v>27.25</v>
      </c>
      <c r="S2057" s="8">
        <f t="shared" si="326"/>
        <v>29.1</v>
      </c>
      <c r="T2057" s="8">
        <f t="shared" si="327"/>
        <v>32</v>
      </c>
      <c r="U2057" s="7">
        <f t="shared" si="328"/>
        <v>31.516666666666669</v>
      </c>
      <c r="V2057" s="7">
        <f t="shared" si="329"/>
        <v>31.637500000000003</v>
      </c>
    </row>
    <row r="2058" spans="1:22" ht="13.5" x14ac:dyDescent="0.25">
      <c r="A2058" s="3">
        <f>RSI!A2058</f>
        <v>45300</v>
      </c>
      <c r="B2058" s="2">
        <f>RSI!B2058</f>
        <v>0.3</v>
      </c>
      <c r="C2058" s="2">
        <f>RSI!I2058</f>
        <v>15.313643679086169</v>
      </c>
      <c r="D2058" s="2">
        <f>MACD!E2058</f>
        <v>1.6006860837160519E-3</v>
      </c>
      <c r="E2058" s="2">
        <f>MACD!F2058</f>
        <v>3.0460625251697918E-3</v>
      </c>
      <c r="F2058" s="2">
        <f>'Moving Avg'!D2058</f>
        <v>0.318</v>
      </c>
      <c r="G2058" s="2">
        <f>'Moving Avg'!F2058</f>
        <v>0.32950000000000002</v>
      </c>
      <c r="H2058" s="2">
        <f>'Moving Avg'!G2058</f>
        <v>0.35279999999999989</v>
      </c>
      <c r="I2058" s="2">
        <f>'Moving Avg'!H2058</f>
        <v>0.44690000000000019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50</v>
      </c>
      <c r="N2058" s="7">
        <f t="shared" si="321"/>
        <v>45</v>
      </c>
      <c r="O2058" s="7">
        <f t="shared" si="322"/>
        <v>0</v>
      </c>
      <c r="P2058" s="7">
        <f t="shared" si="323"/>
        <v>16.5</v>
      </c>
      <c r="Q2058" s="8">
        <f t="shared" si="324"/>
        <v>35.725000000000001</v>
      </c>
      <c r="R2058" s="8">
        <f t="shared" si="325"/>
        <v>23.125</v>
      </c>
      <c r="S2058" s="8">
        <f t="shared" si="326"/>
        <v>21.675000000000001</v>
      </c>
      <c r="T2058" s="8">
        <f t="shared" si="327"/>
        <v>27.875</v>
      </c>
      <c r="U2058" s="7">
        <f t="shared" si="328"/>
        <v>26.841666666666669</v>
      </c>
      <c r="V2058" s="7">
        <f t="shared" si="329"/>
        <v>27.1</v>
      </c>
    </row>
    <row r="2059" spans="1:22" ht="13.5" x14ac:dyDescent="0.25">
      <c r="A2059" s="3">
        <f>RSI!A2059</f>
        <v>45301</v>
      </c>
      <c r="B2059" s="2">
        <f>RSI!B2059</f>
        <v>0.31</v>
      </c>
      <c r="C2059" s="2">
        <f>RSI!I2059</f>
        <v>29.285580037709352</v>
      </c>
      <c r="D2059" s="2">
        <f>MACD!E2059</f>
        <v>2.4898258164278153E-3</v>
      </c>
      <c r="E2059" s="2">
        <f>MACD!F2059</f>
        <v>2.9348151834213965E-3</v>
      </c>
      <c r="F2059" s="2">
        <f>'Moving Avg'!D2059</f>
        <v>0.314</v>
      </c>
      <c r="G2059" s="2">
        <f>'Moving Avg'!F2059</f>
        <v>0.32750000000000001</v>
      </c>
      <c r="H2059" s="2">
        <f>'Moving Avg'!G2059</f>
        <v>0.35099999999999992</v>
      </c>
      <c r="I2059" s="2">
        <f>'Moving Avg'!H2059</f>
        <v>0.44495000000000023</v>
      </c>
      <c r="J2059" s="5" t="str">
        <f>OBV!F2059</f>
        <v>BULLISH</v>
      </c>
      <c r="K2059" s="5" t="str">
        <f>OBV!G2059</f>
        <v>NEUTRAL</v>
      </c>
      <c r="L2059" s="5" t="str">
        <f>OBV!H2059</f>
        <v>BULLISH DIVERGENCE</v>
      </c>
      <c r="M2059" s="7">
        <f t="shared" si="320"/>
        <v>50</v>
      </c>
      <c r="N2059" s="7">
        <f t="shared" si="321"/>
        <v>45</v>
      </c>
      <c r="O2059" s="7">
        <f t="shared" si="322"/>
        <v>0</v>
      </c>
      <c r="P2059" s="7">
        <f t="shared" si="323"/>
        <v>66.5</v>
      </c>
      <c r="Q2059" s="8">
        <f t="shared" si="324"/>
        <v>43.225000000000001</v>
      </c>
      <c r="R2059" s="8">
        <f t="shared" si="325"/>
        <v>35.625</v>
      </c>
      <c r="S2059" s="8">
        <f t="shared" si="326"/>
        <v>44.174999999999997</v>
      </c>
      <c r="T2059" s="8">
        <f t="shared" si="327"/>
        <v>40.375</v>
      </c>
      <c r="U2059" s="7">
        <f t="shared" si="328"/>
        <v>41.008333333333333</v>
      </c>
      <c r="V2059" s="7">
        <f t="shared" si="329"/>
        <v>40.849999999999994</v>
      </c>
    </row>
    <row r="2060" spans="1:22" ht="13.5" x14ac:dyDescent="0.25">
      <c r="A2060" s="3">
        <f>RSI!A2060</f>
        <v>45302</v>
      </c>
      <c r="B2060" s="2">
        <f>RSI!B2060</f>
        <v>0.31</v>
      </c>
      <c r="C2060" s="2">
        <f>RSI!I2060</f>
        <v>29.285580037709352</v>
      </c>
      <c r="D2060" s="2">
        <f>MACD!E2060</f>
        <v>3.3859914096757704E-3</v>
      </c>
      <c r="E2060" s="2">
        <f>MACD!F2060</f>
        <v>3.0250504286722713E-3</v>
      </c>
      <c r="F2060" s="2">
        <f>'Moving Avg'!D2060</f>
        <v>0.31</v>
      </c>
      <c r="G2060" s="2">
        <f>'Moving Avg'!F2060</f>
        <v>0.32550000000000001</v>
      </c>
      <c r="H2060" s="2">
        <f>'Moving Avg'!G2060</f>
        <v>0.34939999999999993</v>
      </c>
      <c r="I2060" s="2">
        <f>'Moving Avg'!H2060</f>
        <v>0.44300000000000028</v>
      </c>
      <c r="J2060" s="5" t="str">
        <f>OBV!F2060</f>
        <v>BULLISH</v>
      </c>
      <c r="K2060" s="5" t="str">
        <f>OBV!G2060</f>
        <v>NEUTRAL</v>
      </c>
      <c r="L2060" s="5" t="str">
        <f>OBV!H2060</f>
        <v>BULLISH DIVERGENCE</v>
      </c>
      <c r="M2060" s="7">
        <f t="shared" si="320"/>
        <v>50</v>
      </c>
      <c r="N2060" s="7">
        <f t="shared" si="321"/>
        <v>0</v>
      </c>
      <c r="O2060" s="7">
        <f t="shared" si="322"/>
        <v>0</v>
      </c>
      <c r="P2060" s="7">
        <f t="shared" si="323"/>
        <v>66.5</v>
      </c>
      <c r="Q2060" s="8">
        <f t="shared" si="324"/>
        <v>27.475000000000001</v>
      </c>
      <c r="R2060" s="8">
        <f t="shared" si="325"/>
        <v>26.625</v>
      </c>
      <c r="S2060" s="8">
        <f t="shared" si="326"/>
        <v>37.424999999999997</v>
      </c>
      <c r="T2060" s="8">
        <f t="shared" si="327"/>
        <v>29.125</v>
      </c>
      <c r="U2060" s="7">
        <f t="shared" si="328"/>
        <v>30.508333333333336</v>
      </c>
      <c r="V2060" s="7">
        <f t="shared" si="329"/>
        <v>30.162500000000001</v>
      </c>
    </row>
    <row r="2061" spans="1:22" ht="13.5" x14ac:dyDescent="0.25">
      <c r="A2061" s="3">
        <f>RSI!A2061</f>
        <v>45303</v>
      </c>
      <c r="B2061" s="2">
        <f>RSI!B2061</f>
        <v>0.31</v>
      </c>
      <c r="C2061" s="2">
        <f>RSI!I2061</f>
        <v>29.285580037709352</v>
      </c>
      <c r="D2061" s="2">
        <f>MACD!E2061</f>
        <v>4.2774488811984646E-3</v>
      </c>
      <c r="E2061" s="2">
        <f>MACD!F2061</f>
        <v>3.2755301191775099E-3</v>
      </c>
      <c r="F2061" s="2">
        <f>'Moving Avg'!D2061</f>
        <v>0.308</v>
      </c>
      <c r="G2061" s="2">
        <f>'Moving Avg'!F2061</f>
        <v>0.32349999999999995</v>
      </c>
      <c r="H2061" s="2">
        <f>'Moving Avg'!G2061</f>
        <v>0.34799999999999998</v>
      </c>
      <c r="I2061" s="2">
        <f>'Moving Avg'!H2061</f>
        <v>0.44105000000000028</v>
      </c>
      <c r="J2061" s="5" t="str">
        <f>OBV!F2061</f>
        <v>BULLISH</v>
      </c>
      <c r="K2061" s="5" t="str">
        <f>OBV!G2061</f>
        <v>NEUTRAL</v>
      </c>
      <c r="L2061" s="5" t="str">
        <f>OBV!H2061</f>
        <v>BULLISH DIVERGENCE</v>
      </c>
      <c r="M2061" s="7">
        <f t="shared" si="320"/>
        <v>50</v>
      </c>
      <c r="N2061" s="7">
        <f t="shared" si="321"/>
        <v>0</v>
      </c>
      <c r="O2061" s="7">
        <f t="shared" si="322"/>
        <v>0</v>
      </c>
      <c r="P2061" s="7">
        <f t="shared" si="323"/>
        <v>66.5</v>
      </c>
      <c r="Q2061" s="8">
        <f t="shared" si="324"/>
        <v>27.475000000000001</v>
      </c>
      <c r="R2061" s="8">
        <f t="shared" si="325"/>
        <v>26.625</v>
      </c>
      <c r="S2061" s="8">
        <f t="shared" si="326"/>
        <v>37.424999999999997</v>
      </c>
      <c r="T2061" s="8">
        <f t="shared" si="327"/>
        <v>29.125</v>
      </c>
      <c r="U2061" s="7">
        <f t="shared" si="328"/>
        <v>30.508333333333336</v>
      </c>
      <c r="V2061" s="7">
        <f t="shared" si="329"/>
        <v>30.162500000000001</v>
      </c>
    </row>
    <row r="2062" spans="1:22" ht="13.5" x14ac:dyDescent="0.25">
      <c r="A2062" s="3">
        <f>RSI!A2062</f>
        <v>45306</v>
      </c>
      <c r="B2062" s="2">
        <f>RSI!B2062</f>
        <v>0.31</v>
      </c>
      <c r="C2062" s="2">
        <f>RSI!I2062</f>
        <v>29.285580037709352</v>
      </c>
      <c r="D2062" s="2">
        <f>MACD!E2062</f>
        <v>5.1550585938593407E-3</v>
      </c>
      <c r="E2062" s="2">
        <f>MACD!F2062</f>
        <v>3.6514358141138768E-3</v>
      </c>
      <c r="F2062" s="2">
        <f>'Moving Avg'!D2062</f>
        <v>0.308</v>
      </c>
      <c r="G2062" s="2">
        <f>'Moving Avg'!F2062</f>
        <v>0.32199999999999995</v>
      </c>
      <c r="H2062" s="2">
        <f>'Moving Avg'!G2062</f>
        <v>0.34659999999999991</v>
      </c>
      <c r="I2062" s="2">
        <f>'Moving Avg'!H2062</f>
        <v>0.43910000000000027</v>
      </c>
      <c r="J2062" s="5" t="str">
        <f>OBV!F2062</f>
        <v>BULLISH</v>
      </c>
      <c r="K2062" s="5" t="str">
        <f>OBV!G2062</f>
        <v>NEUTRAL</v>
      </c>
      <c r="L2062" s="5" t="str">
        <f>OBV!H2062</f>
        <v>NEUTRAL</v>
      </c>
      <c r="M2062" s="7">
        <f t="shared" si="320"/>
        <v>50</v>
      </c>
      <c r="N2062" s="7">
        <f t="shared" si="321"/>
        <v>0</v>
      </c>
      <c r="O2062" s="7">
        <f t="shared" si="322"/>
        <v>0</v>
      </c>
      <c r="P2062" s="7">
        <f t="shared" si="323"/>
        <v>49.5</v>
      </c>
      <c r="Q2062" s="8">
        <f t="shared" si="324"/>
        <v>24.925000000000001</v>
      </c>
      <c r="R2062" s="8">
        <f t="shared" si="325"/>
        <v>22.375</v>
      </c>
      <c r="S2062" s="8">
        <f t="shared" si="326"/>
        <v>29.775000000000002</v>
      </c>
      <c r="T2062" s="8">
        <f t="shared" si="327"/>
        <v>24.875</v>
      </c>
      <c r="U2062" s="7">
        <f t="shared" si="328"/>
        <v>25.691666666666666</v>
      </c>
      <c r="V2062" s="7">
        <f t="shared" si="329"/>
        <v>25.487500000000001</v>
      </c>
    </row>
    <row r="2063" spans="1:22" ht="13.5" x14ac:dyDescent="0.25">
      <c r="A2063" s="3">
        <f>RSI!A2063</f>
        <v>45307</v>
      </c>
      <c r="B2063" s="2">
        <f>RSI!B2063</f>
        <v>0.31</v>
      </c>
      <c r="C2063" s="2">
        <f>RSI!I2063</f>
        <v>29.285580037709352</v>
      </c>
      <c r="D2063" s="2">
        <f>MACD!E2063</f>
        <v>6.0118176725098005E-3</v>
      </c>
      <c r="E2063" s="2">
        <f>MACD!F2063</f>
        <v>4.1235121857930617E-3</v>
      </c>
      <c r="F2063" s="2">
        <f>'Moving Avg'!D2063</f>
        <v>0.31</v>
      </c>
      <c r="G2063" s="2">
        <f>'Moving Avg'!F2063</f>
        <v>0.3209999999999999</v>
      </c>
      <c r="H2063" s="2">
        <f>'Moving Avg'!G2063</f>
        <v>0.34519999999999995</v>
      </c>
      <c r="I2063" s="2">
        <f>'Moving Avg'!H2063</f>
        <v>0.43715000000000032</v>
      </c>
      <c r="J2063" s="5" t="str">
        <f>OBV!F2063</f>
        <v>BULLISH</v>
      </c>
      <c r="K2063" s="5" t="str">
        <f>OBV!G2063</f>
        <v>NEUTRAL</v>
      </c>
      <c r="L2063" s="5" t="str">
        <f>OBV!H2063</f>
        <v>CONFIRMED BULLISH</v>
      </c>
      <c r="M2063" s="7">
        <f t="shared" si="320"/>
        <v>50</v>
      </c>
      <c r="N2063" s="7">
        <f t="shared" si="321"/>
        <v>0</v>
      </c>
      <c r="O2063" s="7">
        <f t="shared" si="322"/>
        <v>0</v>
      </c>
      <c r="P2063" s="7">
        <f t="shared" si="323"/>
        <v>83.5</v>
      </c>
      <c r="Q2063" s="8">
        <f t="shared" si="324"/>
        <v>30.024999999999999</v>
      </c>
      <c r="R2063" s="8">
        <f t="shared" si="325"/>
        <v>30.875</v>
      </c>
      <c r="S2063" s="8">
        <f t="shared" si="326"/>
        <v>45.075000000000003</v>
      </c>
      <c r="T2063" s="8">
        <f t="shared" si="327"/>
        <v>33.375</v>
      </c>
      <c r="U2063" s="7">
        <f t="shared" si="328"/>
        <v>35.324999999999996</v>
      </c>
      <c r="V2063" s="7">
        <f t="shared" si="329"/>
        <v>34.837499999999999</v>
      </c>
    </row>
    <row r="2064" spans="1:22" ht="13.5" x14ac:dyDescent="0.25">
      <c r="A2064" s="3">
        <f>RSI!A2064</f>
        <v>45308</v>
      </c>
      <c r="B2064" s="2">
        <f>RSI!B2064</f>
        <v>0.32</v>
      </c>
      <c r="C2064" s="2">
        <f>RSI!I2064</f>
        <v>42.925420448820873</v>
      </c>
      <c r="D2064" s="2">
        <f>MACD!E2064</f>
        <v>6.101736407378211E-3</v>
      </c>
      <c r="E2064" s="2">
        <f>MACD!F2064</f>
        <v>4.5191570301100917E-3</v>
      </c>
      <c r="F2064" s="2">
        <f>'Moving Avg'!D2064</f>
        <v>0.312</v>
      </c>
      <c r="G2064" s="2">
        <f>'Moving Avg'!F2064</f>
        <v>0.3204999999999999</v>
      </c>
      <c r="H2064" s="2">
        <f>'Moving Avg'!G2064</f>
        <v>0.34399999999999997</v>
      </c>
      <c r="I2064" s="2">
        <f>'Moving Avg'!H2064</f>
        <v>0.43525000000000025</v>
      </c>
      <c r="J2064" s="5" t="str">
        <f>OBV!F2064</f>
        <v>BULLISH</v>
      </c>
      <c r="K2064" s="5" t="str">
        <f>OBV!G2064</f>
        <v>NEUTRAL</v>
      </c>
      <c r="L2064" s="5" t="str">
        <f>OBV!H2064</f>
        <v>CONFIRMED BULLISH</v>
      </c>
      <c r="M2064" s="7">
        <f t="shared" si="320"/>
        <v>25</v>
      </c>
      <c r="N2064" s="7">
        <f t="shared" si="321"/>
        <v>0</v>
      </c>
      <c r="O2064" s="7">
        <f t="shared" si="322"/>
        <v>0</v>
      </c>
      <c r="P2064" s="7">
        <f t="shared" si="323"/>
        <v>83.5</v>
      </c>
      <c r="Q2064" s="8">
        <f t="shared" si="324"/>
        <v>21.274999999999999</v>
      </c>
      <c r="R2064" s="8">
        <f t="shared" si="325"/>
        <v>25.875</v>
      </c>
      <c r="S2064" s="8">
        <f t="shared" si="326"/>
        <v>41.325000000000003</v>
      </c>
      <c r="T2064" s="8">
        <f t="shared" si="327"/>
        <v>27.125</v>
      </c>
      <c r="U2064" s="7">
        <f t="shared" si="328"/>
        <v>29.491666666666664</v>
      </c>
      <c r="V2064" s="7">
        <f t="shared" si="329"/>
        <v>28.9</v>
      </c>
    </row>
    <row r="2065" spans="1:22" ht="13.5" x14ac:dyDescent="0.25">
      <c r="A2065" s="3">
        <f>RSI!A2065</f>
        <v>45309</v>
      </c>
      <c r="B2065" s="2">
        <f>RSI!B2065</f>
        <v>0.32</v>
      </c>
      <c r="C2065" s="2">
        <f>RSI!I2065</f>
        <v>42.925420448820873</v>
      </c>
      <c r="D2065" s="2">
        <f>MACD!E2065</f>
        <v>6.2166102149545654E-3</v>
      </c>
      <c r="E2065" s="2">
        <f>MACD!F2065</f>
        <v>4.8586476670789865E-3</v>
      </c>
      <c r="F2065" s="2">
        <f>'Moving Avg'!D2065</f>
        <v>0.314</v>
      </c>
      <c r="G2065" s="2">
        <f>'Moving Avg'!F2065</f>
        <v>0.32049999999999995</v>
      </c>
      <c r="H2065" s="2">
        <f>'Moving Avg'!G2065</f>
        <v>0.34300000000000003</v>
      </c>
      <c r="I2065" s="2">
        <f>'Moving Avg'!H2065</f>
        <v>0.43350000000000022</v>
      </c>
      <c r="J2065" s="5" t="str">
        <f>OBV!F2065</f>
        <v>BULLISH</v>
      </c>
      <c r="K2065" s="5" t="str">
        <f>OBV!G2065</f>
        <v>NEUTRAL</v>
      </c>
      <c r="L2065" s="5" t="str">
        <f>OBV!H2065</f>
        <v>CONFIRMED BULLISH</v>
      </c>
      <c r="M2065" s="7">
        <f t="shared" si="320"/>
        <v>25</v>
      </c>
      <c r="N2065" s="7">
        <f t="shared" si="321"/>
        <v>0</v>
      </c>
      <c r="O2065" s="7">
        <f t="shared" si="322"/>
        <v>0</v>
      </c>
      <c r="P2065" s="7">
        <f t="shared" si="323"/>
        <v>83.5</v>
      </c>
      <c r="Q2065" s="8">
        <f t="shared" si="324"/>
        <v>21.274999999999999</v>
      </c>
      <c r="R2065" s="8">
        <f t="shared" si="325"/>
        <v>25.875</v>
      </c>
      <c r="S2065" s="8">
        <f t="shared" si="326"/>
        <v>41.325000000000003</v>
      </c>
      <c r="T2065" s="8">
        <f t="shared" si="327"/>
        <v>27.125</v>
      </c>
      <c r="U2065" s="7">
        <f t="shared" si="328"/>
        <v>29.491666666666664</v>
      </c>
      <c r="V2065" s="7">
        <f t="shared" si="329"/>
        <v>28.9</v>
      </c>
    </row>
    <row r="2066" spans="1:22" ht="13.5" x14ac:dyDescent="0.25">
      <c r="A2066" s="3">
        <f>RSI!A2066</f>
        <v>45310</v>
      </c>
      <c r="B2066" s="2">
        <f>RSI!B2066</f>
        <v>0.32</v>
      </c>
      <c r="C2066" s="2">
        <f>RSI!I2066</f>
        <v>42.925420448820873</v>
      </c>
      <c r="D2066" s="2">
        <f>MACD!E2066</f>
        <v>4.8112650759906672E-3</v>
      </c>
      <c r="E2066" s="2">
        <f>MACD!F2066</f>
        <v>4.8491711488613228E-3</v>
      </c>
      <c r="F2066" s="2">
        <f>'Moving Avg'!D2066</f>
        <v>0.316</v>
      </c>
      <c r="G2066" s="2">
        <f>'Moving Avg'!F2066</f>
        <v>0.32049999999999995</v>
      </c>
      <c r="H2066" s="2">
        <f>'Moving Avg'!G2066</f>
        <v>0.34200000000000008</v>
      </c>
      <c r="I2066" s="2">
        <f>'Moving Avg'!H2066</f>
        <v>0.43175000000000013</v>
      </c>
      <c r="J2066" s="5" t="str">
        <f>OBV!F2066</f>
        <v>BULLISH</v>
      </c>
      <c r="K2066" s="5" t="str">
        <f>OBV!G2066</f>
        <v>NEUTRAL</v>
      </c>
      <c r="L2066" s="5" t="str">
        <f>OBV!H2066</f>
        <v>CONFIRMED BULLISH</v>
      </c>
      <c r="M2066" s="7">
        <f t="shared" si="320"/>
        <v>25</v>
      </c>
      <c r="N2066" s="7">
        <f t="shared" si="321"/>
        <v>45</v>
      </c>
      <c r="O2066" s="7">
        <f t="shared" si="322"/>
        <v>0</v>
      </c>
      <c r="P2066" s="7">
        <f t="shared" si="323"/>
        <v>83.5</v>
      </c>
      <c r="Q2066" s="8">
        <f t="shared" si="324"/>
        <v>37.024999999999999</v>
      </c>
      <c r="R2066" s="8">
        <f t="shared" si="325"/>
        <v>34.875</v>
      </c>
      <c r="S2066" s="8">
        <f t="shared" si="326"/>
        <v>48.075000000000003</v>
      </c>
      <c r="T2066" s="8">
        <f t="shared" si="327"/>
        <v>38.375</v>
      </c>
      <c r="U2066" s="7">
        <f t="shared" si="328"/>
        <v>39.991666666666667</v>
      </c>
      <c r="V2066" s="7">
        <f t="shared" si="329"/>
        <v>39.587500000000006</v>
      </c>
    </row>
    <row r="2067" spans="1:22" ht="13.5" x14ac:dyDescent="0.25">
      <c r="A2067" s="3">
        <f>RSI!A2067</f>
        <v>45313</v>
      </c>
      <c r="B2067" s="2">
        <f>RSI!B2067</f>
        <v>0.31</v>
      </c>
      <c r="C2067" s="2">
        <f>RSI!I2067</f>
        <v>34.591880406529214</v>
      </c>
      <c r="D2067" s="2">
        <f>MACD!E2067</f>
        <v>2.8576611628310378E-3</v>
      </c>
      <c r="E2067" s="2">
        <f>MACD!F2067</f>
        <v>4.4508691516552661E-3</v>
      </c>
      <c r="F2067" s="2">
        <f>'Moving Avg'!D2067</f>
        <v>0.316</v>
      </c>
      <c r="G2067" s="2">
        <f>'Moving Avg'!F2067</f>
        <v>0.31949999999999995</v>
      </c>
      <c r="H2067" s="2">
        <f>'Moving Avg'!G2067</f>
        <v>0.34080000000000005</v>
      </c>
      <c r="I2067" s="2">
        <f>'Moving Avg'!H2067</f>
        <v>0.42995000000000005</v>
      </c>
      <c r="J2067" s="5" t="str">
        <f>OBV!F2067</f>
        <v>BULLISH</v>
      </c>
      <c r="K2067" s="5" t="str">
        <f>OBV!G2067</f>
        <v>NEUTRAL</v>
      </c>
      <c r="L2067" s="5" t="str">
        <f>OBV!H2067</f>
        <v>NEUTRAL</v>
      </c>
      <c r="M2067" s="7">
        <f t="shared" si="320"/>
        <v>25</v>
      </c>
      <c r="N2067" s="7">
        <f t="shared" si="321"/>
        <v>45</v>
      </c>
      <c r="O2067" s="7">
        <f t="shared" si="322"/>
        <v>0</v>
      </c>
      <c r="P2067" s="7">
        <f t="shared" si="323"/>
        <v>49.5</v>
      </c>
      <c r="Q2067" s="8">
        <f t="shared" si="324"/>
        <v>31.925000000000001</v>
      </c>
      <c r="R2067" s="8">
        <f t="shared" si="325"/>
        <v>26.375</v>
      </c>
      <c r="S2067" s="8">
        <f t="shared" si="326"/>
        <v>32.775000000000006</v>
      </c>
      <c r="T2067" s="8">
        <f t="shared" si="327"/>
        <v>29.875</v>
      </c>
      <c r="U2067" s="7">
        <f t="shared" si="328"/>
        <v>30.358333333333334</v>
      </c>
      <c r="V2067" s="7">
        <f t="shared" si="329"/>
        <v>30.237500000000001</v>
      </c>
    </row>
    <row r="2068" spans="1:22" ht="13.5" x14ac:dyDescent="0.25">
      <c r="A2068" s="3">
        <f>RSI!A2068</f>
        <v>45314</v>
      </c>
      <c r="B2068" s="2">
        <f>RSI!B2068</f>
        <v>0.31</v>
      </c>
      <c r="C2068" s="2">
        <f>RSI!I2068</f>
        <v>34.591880406529214</v>
      </c>
      <c r="D2068" s="2">
        <f>MACD!E2068</f>
        <v>-2.4396767127210506E-4</v>
      </c>
      <c r="E2068" s="2">
        <f>MACD!F2068</f>
        <v>3.5119017870697917E-3</v>
      </c>
      <c r="F2068" s="2">
        <f>'Moving Avg'!D2068</f>
        <v>0.316</v>
      </c>
      <c r="G2068" s="2">
        <f>'Moving Avg'!F2068</f>
        <v>0.31849999999999995</v>
      </c>
      <c r="H2068" s="2">
        <f>'Moving Avg'!G2068</f>
        <v>0.33960000000000001</v>
      </c>
      <c r="I2068" s="2">
        <f>'Moving Avg'!H2068</f>
        <v>0.42815000000000003</v>
      </c>
      <c r="J2068" s="5" t="str">
        <f>OBV!F2068</f>
        <v>BULLISH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45</v>
      </c>
      <c r="O2068" s="7">
        <f t="shared" si="322"/>
        <v>0</v>
      </c>
      <c r="P2068" s="7">
        <f t="shared" si="323"/>
        <v>49.5</v>
      </c>
      <c r="Q2068" s="8">
        <f t="shared" si="324"/>
        <v>31.925000000000001</v>
      </c>
      <c r="R2068" s="8">
        <f t="shared" si="325"/>
        <v>26.375</v>
      </c>
      <c r="S2068" s="8">
        <f t="shared" si="326"/>
        <v>32.775000000000006</v>
      </c>
      <c r="T2068" s="8">
        <f t="shared" si="327"/>
        <v>29.875</v>
      </c>
      <c r="U2068" s="7">
        <f t="shared" si="328"/>
        <v>30.358333333333334</v>
      </c>
      <c r="V2068" s="7">
        <f t="shared" si="329"/>
        <v>30.237500000000001</v>
      </c>
    </row>
    <row r="2069" spans="1:22" ht="13.5" x14ac:dyDescent="0.25">
      <c r="A2069" s="3">
        <f>RSI!A2069</f>
        <v>45315</v>
      </c>
      <c r="B2069" s="2">
        <f>RSI!B2069</f>
        <v>0.3</v>
      </c>
      <c r="C2069" s="2">
        <f>RSI!I2069</f>
        <v>28.234664431253677</v>
      </c>
      <c r="D2069" s="2">
        <f>MACD!E2069</f>
        <v>-5.0599632851794363E-4</v>
      </c>
      <c r="E2069" s="2">
        <f>MACD!F2069</f>
        <v>2.708322163952245E-3</v>
      </c>
      <c r="F2069" s="2">
        <f>'Moving Avg'!D2069</f>
        <v>0.312</v>
      </c>
      <c r="G2069" s="2">
        <f>'Moving Avg'!F2069</f>
        <v>0.317</v>
      </c>
      <c r="H2069" s="2">
        <f>'Moving Avg'!G2069</f>
        <v>0.33820000000000006</v>
      </c>
      <c r="I2069" s="2">
        <f>'Moving Avg'!H2069</f>
        <v>0.42644999999999994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50</v>
      </c>
      <c r="N2069" s="7">
        <f t="shared" si="321"/>
        <v>45</v>
      </c>
      <c r="O2069" s="7">
        <f t="shared" si="322"/>
        <v>0</v>
      </c>
      <c r="P2069" s="7">
        <f t="shared" si="323"/>
        <v>33</v>
      </c>
      <c r="Q2069" s="8">
        <f t="shared" si="324"/>
        <v>38.200000000000003</v>
      </c>
      <c r="R2069" s="8">
        <f t="shared" si="325"/>
        <v>27.25</v>
      </c>
      <c r="S2069" s="8">
        <f t="shared" si="326"/>
        <v>29.1</v>
      </c>
      <c r="T2069" s="8">
        <f t="shared" si="327"/>
        <v>32</v>
      </c>
      <c r="U2069" s="7">
        <f t="shared" si="328"/>
        <v>31.516666666666669</v>
      </c>
      <c r="V2069" s="7">
        <f t="shared" si="329"/>
        <v>31.637500000000003</v>
      </c>
    </row>
    <row r="2070" spans="1:22" ht="13.5" x14ac:dyDescent="0.25">
      <c r="A2070" s="3">
        <f>RSI!A2070</f>
        <v>45316</v>
      </c>
      <c r="B2070" s="2">
        <f>RSI!B2070</f>
        <v>0.3</v>
      </c>
      <c r="C2070" s="2">
        <f>RSI!I2070</f>
        <v>28.234664431253677</v>
      </c>
      <c r="D2070" s="2">
        <f>MACD!E2070</f>
        <v>-5.91562982160454E-4</v>
      </c>
      <c r="E2070" s="2">
        <f>MACD!F2070</f>
        <v>2.0483451347297053E-3</v>
      </c>
      <c r="F2070" s="2">
        <f>'Moving Avg'!D2070</f>
        <v>0.308</v>
      </c>
      <c r="G2070" s="2">
        <f>'Moving Avg'!F2070</f>
        <v>0.3155</v>
      </c>
      <c r="H2070" s="2">
        <f>'Moving Avg'!G2070</f>
        <v>0.33680000000000015</v>
      </c>
      <c r="I2070" s="2">
        <f>'Moving Avg'!H2070</f>
        <v>0.42484999999999995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50</v>
      </c>
      <c r="N2070" s="7">
        <f t="shared" si="321"/>
        <v>45</v>
      </c>
      <c r="O2070" s="7">
        <f t="shared" si="322"/>
        <v>0</v>
      </c>
      <c r="P2070" s="7">
        <f t="shared" si="323"/>
        <v>33</v>
      </c>
      <c r="Q2070" s="8">
        <f t="shared" si="324"/>
        <v>38.200000000000003</v>
      </c>
      <c r="R2070" s="8">
        <f t="shared" si="325"/>
        <v>27.25</v>
      </c>
      <c r="S2070" s="8">
        <f t="shared" si="326"/>
        <v>29.1</v>
      </c>
      <c r="T2070" s="8">
        <f t="shared" si="327"/>
        <v>32</v>
      </c>
      <c r="U2070" s="7">
        <f t="shared" si="328"/>
        <v>31.516666666666669</v>
      </c>
      <c r="V2070" s="7">
        <f t="shared" si="329"/>
        <v>31.637500000000003</v>
      </c>
    </row>
    <row r="2071" spans="1:22" ht="13.5" x14ac:dyDescent="0.25">
      <c r="A2071" s="3">
        <f>RSI!A2071</f>
        <v>45317</v>
      </c>
      <c r="B2071" s="2">
        <f>RSI!B2071</f>
        <v>0.31</v>
      </c>
      <c r="C2071" s="2">
        <f>RSI!I2071</f>
        <v>40.843252350995414</v>
      </c>
      <c r="D2071" s="2">
        <f>MACD!E2071</f>
        <v>-1.2786415514569605E-3</v>
      </c>
      <c r="E2071" s="2">
        <f>MACD!F2071</f>
        <v>1.3829477974923721E-3</v>
      </c>
      <c r="F2071" s="2">
        <f>'Moving Avg'!D2071</f>
        <v>0.30599999999999999</v>
      </c>
      <c r="G2071" s="2">
        <f>'Moving Avg'!F2071</f>
        <v>0.31449999999999995</v>
      </c>
      <c r="H2071" s="2">
        <f>'Moving Avg'!G2071</f>
        <v>0.33560000000000012</v>
      </c>
      <c r="I2071" s="2">
        <f>'Moving Avg'!H2071</f>
        <v>0.42319999999999991</v>
      </c>
      <c r="J2071" s="5" t="str">
        <f>OBV!F2071</f>
        <v>BULLISH</v>
      </c>
      <c r="K2071" s="5" t="str">
        <f>OBV!G2071</f>
        <v>NEUTRAL</v>
      </c>
      <c r="L2071" s="5" t="str">
        <f>OBV!H2071</f>
        <v>BULLISH DIVERGENCE</v>
      </c>
      <c r="M2071" s="7">
        <f t="shared" si="320"/>
        <v>25</v>
      </c>
      <c r="N2071" s="7">
        <f t="shared" si="321"/>
        <v>45</v>
      </c>
      <c r="O2071" s="7">
        <f t="shared" si="322"/>
        <v>0</v>
      </c>
      <c r="P2071" s="7">
        <f t="shared" si="323"/>
        <v>66.5</v>
      </c>
      <c r="Q2071" s="8">
        <f t="shared" si="324"/>
        <v>34.475000000000001</v>
      </c>
      <c r="R2071" s="8">
        <f t="shared" si="325"/>
        <v>30.625</v>
      </c>
      <c r="S2071" s="8">
        <f t="shared" si="326"/>
        <v>40.424999999999997</v>
      </c>
      <c r="T2071" s="8">
        <f t="shared" si="327"/>
        <v>34.125</v>
      </c>
      <c r="U2071" s="7">
        <f t="shared" si="328"/>
        <v>35.174999999999997</v>
      </c>
      <c r="V2071" s="7">
        <f t="shared" si="329"/>
        <v>34.912499999999994</v>
      </c>
    </row>
    <row r="2072" spans="1:22" ht="13.5" x14ac:dyDescent="0.25">
      <c r="A2072" s="3">
        <f>RSI!A2072</f>
        <v>45320</v>
      </c>
      <c r="B2072" s="2">
        <f>RSI!B2072</f>
        <v>0.31</v>
      </c>
      <c r="C2072" s="2">
        <f>RSI!I2072</f>
        <v>40.843252350995414</v>
      </c>
      <c r="D2072" s="2">
        <f>MACD!E2072</f>
        <v>-1.8023795581541546E-3</v>
      </c>
      <c r="E2072" s="2">
        <f>MACD!F2072</f>
        <v>7.4588232636306679E-4</v>
      </c>
      <c r="F2072" s="2">
        <f>'Moving Avg'!D2072</f>
        <v>0.30599999999999999</v>
      </c>
      <c r="G2072" s="2">
        <f>'Moving Avg'!F2072</f>
        <v>0.31349999999999995</v>
      </c>
      <c r="H2072" s="2">
        <f>'Moving Avg'!G2072</f>
        <v>0.33440000000000003</v>
      </c>
      <c r="I2072" s="2">
        <f>'Moving Avg'!H2072</f>
        <v>0.42165000000000008</v>
      </c>
      <c r="J2072" s="5" t="str">
        <f>OBV!F2072</f>
        <v>BULLISH</v>
      </c>
      <c r="K2072" s="5" t="str">
        <f>OBV!G2072</f>
        <v>NEUTRAL</v>
      </c>
      <c r="L2072" s="5" t="str">
        <f>OBV!H2072</f>
        <v>NEUTRAL</v>
      </c>
      <c r="M2072" s="7">
        <f t="shared" si="320"/>
        <v>25</v>
      </c>
      <c r="N2072" s="7">
        <f t="shared" si="321"/>
        <v>45</v>
      </c>
      <c r="O2072" s="7">
        <f t="shared" si="322"/>
        <v>0</v>
      </c>
      <c r="P2072" s="7">
        <f t="shared" si="323"/>
        <v>49.5</v>
      </c>
      <c r="Q2072" s="8">
        <f t="shared" si="324"/>
        <v>31.925000000000001</v>
      </c>
      <c r="R2072" s="8">
        <f t="shared" si="325"/>
        <v>26.375</v>
      </c>
      <c r="S2072" s="8">
        <f t="shared" si="326"/>
        <v>32.775000000000006</v>
      </c>
      <c r="T2072" s="8">
        <f t="shared" si="327"/>
        <v>29.875</v>
      </c>
      <c r="U2072" s="7">
        <f t="shared" si="328"/>
        <v>30.358333333333334</v>
      </c>
      <c r="V2072" s="7">
        <f t="shared" si="329"/>
        <v>30.237500000000001</v>
      </c>
    </row>
    <row r="2073" spans="1:22" ht="13.5" x14ac:dyDescent="0.25">
      <c r="A2073" s="3">
        <f>RSI!A2073</f>
        <v>45321</v>
      </c>
      <c r="B2073" s="2">
        <f>RSI!B2073</f>
        <v>0.31</v>
      </c>
      <c r="C2073" s="2">
        <f>RSI!I2073</f>
        <v>40.843252350995421</v>
      </c>
      <c r="D2073" s="2">
        <f>MACD!E2073</f>
        <v>-2.1921756653025537E-3</v>
      </c>
      <c r="E2073" s="2">
        <f>MACD!F2073</f>
        <v>1.5827072802994272E-4</v>
      </c>
      <c r="F2073" s="2">
        <f>'Moving Avg'!D2073</f>
        <v>0.30599999999999999</v>
      </c>
      <c r="G2073" s="2">
        <f>'Moving Avg'!F2073</f>
        <v>0.31249999999999989</v>
      </c>
      <c r="H2073" s="2">
        <f>'Moving Avg'!G2073</f>
        <v>0.33320000000000005</v>
      </c>
      <c r="I2073" s="2">
        <f>'Moving Avg'!H2073</f>
        <v>0.42020000000000018</v>
      </c>
      <c r="J2073" s="5" t="str">
        <f>OBV!F2073</f>
        <v>BULLISH</v>
      </c>
      <c r="K2073" s="5" t="str">
        <f>OBV!G2073</f>
        <v>NEUTRAL</v>
      </c>
      <c r="L2073" s="5" t="str">
        <f>OBV!H2073</f>
        <v>NEUTRAL</v>
      </c>
      <c r="M2073" s="7">
        <f t="shared" si="320"/>
        <v>25</v>
      </c>
      <c r="N2073" s="7">
        <f t="shared" si="321"/>
        <v>45</v>
      </c>
      <c r="O2073" s="7">
        <f t="shared" si="322"/>
        <v>0</v>
      </c>
      <c r="P2073" s="7">
        <f t="shared" si="323"/>
        <v>49.5</v>
      </c>
      <c r="Q2073" s="8">
        <f t="shared" si="324"/>
        <v>31.925000000000001</v>
      </c>
      <c r="R2073" s="8">
        <f t="shared" si="325"/>
        <v>26.375</v>
      </c>
      <c r="S2073" s="8">
        <f t="shared" si="326"/>
        <v>32.775000000000006</v>
      </c>
      <c r="T2073" s="8">
        <f t="shared" si="327"/>
        <v>29.875</v>
      </c>
      <c r="U2073" s="7">
        <f t="shared" si="328"/>
        <v>30.358333333333334</v>
      </c>
      <c r="V2073" s="7">
        <f t="shared" si="329"/>
        <v>30.237500000000001</v>
      </c>
    </row>
    <row r="2074" spans="1:22" ht="13.5" x14ac:dyDescent="0.25">
      <c r="A2074" s="3">
        <f>RSI!A2074</f>
        <v>45322</v>
      </c>
      <c r="B2074" s="2">
        <f>RSI!B2074</f>
        <v>0.3</v>
      </c>
      <c r="C2074" s="2">
        <f>RSI!I2074</f>
        <v>33.493588704545843</v>
      </c>
      <c r="D2074" s="2">
        <f>MACD!E2074</f>
        <v>-1.9338713768030091E-4</v>
      </c>
      <c r="E2074" s="2">
        <f>MACD!F2074</f>
        <v>8.7939154887893973E-5</v>
      </c>
      <c r="F2074" s="2">
        <f>'Moving Avg'!D2074</f>
        <v>0.30599999999999999</v>
      </c>
      <c r="G2074" s="2">
        <f>'Moving Avg'!F2074</f>
        <v>0.31099999999999983</v>
      </c>
      <c r="H2074" s="2">
        <f>'Moving Avg'!G2074</f>
        <v>0.33180000000000015</v>
      </c>
      <c r="I2074" s="2">
        <f>'Moving Avg'!H2074</f>
        <v>0.41880000000000012</v>
      </c>
      <c r="J2074" s="5" t="str">
        <f>OBV!F2074</f>
        <v>BULLISH</v>
      </c>
      <c r="K2074" s="5" t="str">
        <f>OBV!G2074</f>
        <v>NEUTRAL</v>
      </c>
      <c r="L2074" s="5" t="str">
        <f>OBV!H2074</f>
        <v>NEUTRAL</v>
      </c>
      <c r="M2074" s="7">
        <f t="shared" si="320"/>
        <v>25</v>
      </c>
      <c r="N2074" s="7">
        <f t="shared" si="321"/>
        <v>45</v>
      </c>
      <c r="O2074" s="7">
        <f t="shared" si="322"/>
        <v>0</v>
      </c>
      <c r="P2074" s="7">
        <f t="shared" si="323"/>
        <v>49.5</v>
      </c>
      <c r="Q2074" s="8">
        <f t="shared" si="324"/>
        <v>31.925000000000001</v>
      </c>
      <c r="R2074" s="8">
        <f t="shared" si="325"/>
        <v>26.375</v>
      </c>
      <c r="S2074" s="8">
        <f t="shared" si="326"/>
        <v>32.775000000000006</v>
      </c>
      <c r="T2074" s="8">
        <f t="shared" si="327"/>
        <v>29.875</v>
      </c>
      <c r="U2074" s="7">
        <f t="shared" si="328"/>
        <v>30.358333333333334</v>
      </c>
      <c r="V2074" s="7">
        <f t="shared" si="329"/>
        <v>30.237500000000001</v>
      </c>
    </row>
    <row r="2075" spans="1:22" ht="13.5" x14ac:dyDescent="0.25">
      <c r="A2075" s="3">
        <f>RSI!A2075</f>
        <v>45323</v>
      </c>
      <c r="B2075" s="2">
        <f>RSI!B2075</f>
        <v>0.3</v>
      </c>
      <c r="C2075" s="2">
        <f>RSI!I2075</f>
        <v>33.493588704545843</v>
      </c>
      <c r="D2075" s="2">
        <f>MACD!E2075</f>
        <v>1.6027393399460355E-3</v>
      </c>
      <c r="E2075" s="2">
        <f>MACD!F2075</f>
        <v>3.9089919189952231E-4</v>
      </c>
      <c r="F2075" s="2">
        <f>'Moving Avg'!D2075</f>
        <v>0.30599999999999999</v>
      </c>
      <c r="G2075" s="2">
        <f>'Moving Avg'!F2075</f>
        <v>0.30949999999999989</v>
      </c>
      <c r="H2075" s="2">
        <f>'Moving Avg'!G2075</f>
        <v>0.33040000000000014</v>
      </c>
      <c r="I2075" s="2">
        <f>'Moving Avg'!H2075</f>
        <v>0.41739999999999999</v>
      </c>
      <c r="J2075" s="5" t="str">
        <f>OBV!F2075</f>
        <v>BULLISH</v>
      </c>
      <c r="K2075" s="5" t="str">
        <f>OBV!G2075</f>
        <v>NEUTRAL</v>
      </c>
      <c r="L2075" s="5" t="str">
        <f>OBV!H2075</f>
        <v>NEUTRAL</v>
      </c>
      <c r="M2075" s="7">
        <f t="shared" si="320"/>
        <v>25</v>
      </c>
      <c r="N2075" s="7">
        <f t="shared" si="321"/>
        <v>0</v>
      </c>
      <c r="O2075" s="7">
        <f t="shared" si="322"/>
        <v>0</v>
      </c>
      <c r="P2075" s="7">
        <f t="shared" si="323"/>
        <v>49.5</v>
      </c>
      <c r="Q2075" s="8">
        <f t="shared" si="324"/>
        <v>16.175000000000001</v>
      </c>
      <c r="R2075" s="8">
        <f t="shared" si="325"/>
        <v>17.375</v>
      </c>
      <c r="S2075" s="8">
        <f t="shared" si="326"/>
        <v>26.025000000000002</v>
      </c>
      <c r="T2075" s="8">
        <f t="shared" si="327"/>
        <v>18.625</v>
      </c>
      <c r="U2075" s="7">
        <f t="shared" si="328"/>
        <v>19.858333333333334</v>
      </c>
      <c r="V2075" s="7">
        <f t="shared" si="329"/>
        <v>19.55</v>
      </c>
    </row>
    <row r="2076" spans="1:22" ht="13.5" x14ac:dyDescent="0.25">
      <c r="A2076" s="3">
        <f>RSI!A2076</f>
        <v>45324</v>
      </c>
      <c r="B2076" s="2">
        <f>RSI!B2076</f>
        <v>0.3</v>
      </c>
      <c r="C2076" s="2">
        <f>RSI!I2076</f>
        <v>33.493588704545843</v>
      </c>
      <c r="D2076" s="2">
        <f>MACD!E2076</f>
        <v>3.2196163313632509E-3</v>
      </c>
      <c r="E2076" s="2">
        <f>MACD!F2076</f>
        <v>9.5664261979226803E-4</v>
      </c>
      <c r="F2076" s="2">
        <f>'Moving Avg'!D2076</f>
        <v>0.30399999999999999</v>
      </c>
      <c r="G2076" s="2">
        <f>'Moving Avg'!F2076</f>
        <v>0.30849999999999989</v>
      </c>
      <c r="H2076" s="2">
        <f>'Moving Avg'!G2076</f>
        <v>0.32900000000000018</v>
      </c>
      <c r="I2076" s="2">
        <f>'Moving Avg'!H2076</f>
        <v>0.41609999999999991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  <c r="M2076" s="7">
        <f t="shared" si="320"/>
        <v>25</v>
      </c>
      <c r="N2076" s="7">
        <f t="shared" si="321"/>
        <v>0</v>
      </c>
      <c r="O2076" s="7">
        <f t="shared" si="322"/>
        <v>0</v>
      </c>
      <c r="P2076" s="7">
        <f t="shared" si="323"/>
        <v>33</v>
      </c>
      <c r="Q2076" s="8">
        <f t="shared" si="324"/>
        <v>13.7</v>
      </c>
      <c r="R2076" s="8">
        <f t="shared" si="325"/>
        <v>13.25</v>
      </c>
      <c r="S2076" s="8">
        <f t="shared" si="326"/>
        <v>18.600000000000001</v>
      </c>
      <c r="T2076" s="8">
        <f t="shared" si="327"/>
        <v>14.5</v>
      </c>
      <c r="U2076" s="7">
        <f t="shared" si="328"/>
        <v>15.183333333333332</v>
      </c>
      <c r="V2076" s="7">
        <f t="shared" si="329"/>
        <v>15.012499999999999</v>
      </c>
    </row>
    <row r="2077" spans="1:22" ht="13.5" x14ac:dyDescent="0.25">
      <c r="A2077" s="3">
        <f>RSI!A2077</f>
        <v>45327</v>
      </c>
      <c r="B2077" s="2">
        <f>RSI!B2077</f>
        <v>0.3</v>
      </c>
      <c r="C2077" s="2">
        <f>RSI!I2077</f>
        <v>33.493588704545843</v>
      </c>
      <c r="D2077" s="2">
        <f>MACD!E2077</f>
        <v>3.1391682040535218E-3</v>
      </c>
      <c r="E2077" s="2">
        <f>MACD!F2077</f>
        <v>1.3931477366445188E-3</v>
      </c>
      <c r="F2077" s="2">
        <f>'Moving Avg'!D2077</f>
        <v>0.30199999999999999</v>
      </c>
      <c r="G2077" s="2">
        <f>'Moving Avg'!F2077</f>
        <v>0.30799999999999988</v>
      </c>
      <c r="H2077" s="2">
        <f>'Moving Avg'!G2077</f>
        <v>0.32760000000000017</v>
      </c>
      <c r="I2077" s="2">
        <f>'Moving Avg'!H2077</f>
        <v>0.41474999999999979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  <c r="M2077" s="7">
        <f t="shared" si="320"/>
        <v>25</v>
      </c>
      <c r="N2077" s="7">
        <f t="shared" si="321"/>
        <v>0</v>
      </c>
      <c r="O2077" s="7">
        <f t="shared" si="322"/>
        <v>0</v>
      </c>
      <c r="P2077" s="7">
        <f t="shared" si="323"/>
        <v>33</v>
      </c>
      <c r="Q2077" s="8">
        <f t="shared" si="324"/>
        <v>13.7</v>
      </c>
      <c r="R2077" s="8">
        <f t="shared" si="325"/>
        <v>13.25</v>
      </c>
      <c r="S2077" s="8">
        <f t="shared" si="326"/>
        <v>18.600000000000001</v>
      </c>
      <c r="T2077" s="8">
        <f t="shared" si="327"/>
        <v>14.5</v>
      </c>
      <c r="U2077" s="7">
        <f t="shared" si="328"/>
        <v>15.183333333333332</v>
      </c>
      <c r="V2077" s="7">
        <f t="shared" si="329"/>
        <v>15.012499999999999</v>
      </c>
    </row>
    <row r="2078" spans="1:22" ht="13.5" x14ac:dyDescent="0.25">
      <c r="A2078" s="3">
        <f>RSI!A2078</f>
        <v>45328</v>
      </c>
      <c r="B2078" s="2">
        <f>RSI!B2078</f>
        <v>0.28999999999999998</v>
      </c>
      <c r="C2078" s="2">
        <f>RSI!I2078</f>
        <v>26.966609532686689</v>
      </c>
      <c r="D2078" s="2">
        <f>MACD!E2078</f>
        <v>3.8950659025537848E-3</v>
      </c>
      <c r="E2078" s="2">
        <f>MACD!F2078</f>
        <v>1.8935313698263722E-3</v>
      </c>
      <c r="F2078" s="2">
        <f>'Moving Avg'!D2078</f>
        <v>0.29799999999999999</v>
      </c>
      <c r="G2078" s="2">
        <f>'Moving Avg'!F2078</f>
        <v>0.30749999999999988</v>
      </c>
      <c r="H2078" s="2">
        <f>'Moving Avg'!G2078</f>
        <v>0.32600000000000023</v>
      </c>
      <c r="I2078" s="2">
        <f>'Moving Avg'!H2078</f>
        <v>0.41334999999999977</v>
      </c>
      <c r="J2078" s="5" t="str">
        <f>OBV!F2078</f>
        <v>NEUTRAL</v>
      </c>
      <c r="K2078" s="5" t="str">
        <f>OBV!G2078</f>
        <v>NEUTRAL</v>
      </c>
      <c r="L2078" s="5" t="str">
        <f>OBV!H2078</f>
        <v>NEUTRAL</v>
      </c>
      <c r="M2078" s="7">
        <f t="shared" si="320"/>
        <v>50</v>
      </c>
      <c r="N2078" s="7">
        <f t="shared" si="321"/>
        <v>0</v>
      </c>
      <c r="O2078" s="7">
        <f t="shared" si="322"/>
        <v>0</v>
      </c>
      <c r="P2078" s="7">
        <f t="shared" si="323"/>
        <v>33</v>
      </c>
      <c r="Q2078" s="8">
        <f t="shared" si="324"/>
        <v>22.45</v>
      </c>
      <c r="R2078" s="8">
        <f t="shared" si="325"/>
        <v>18.25</v>
      </c>
      <c r="S2078" s="8">
        <f t="shared" si="326"/>
        <v>22.35</v>
      </c>
      <c r="T2078" s="8">
        <f t="shared" si="327"/>
        <v>20.75</v>
      </c>
      <c r="U2078" s="7">
        <f t="shared" si="328"/>
        <v>21.016666666666669</v>
      </c>
      <c r="V2078" s="7">
        <f t="shared" si="329"/>
        <v>20.950000000000003</v>
      </c>
    </row>
    <row r="2079" spans="1:22" ht="13.5" x14ac:dyDescent="0.25">
      <c r="A2079" s="3">
        <f>RSI!A2079</f>
        <v>45329</v>
      </c>
      <c r="B2079" s="2">
        <f>RSI!B2079</f>
        <v>0.28000000000000003</v>
      </c>
      <c r="C2079" s="2">
        <f>RSI!I2079</f>
        <v>22.288983570146044</v>
      </c>
      <c r="D2079" s="2">
        <f>MACD!E2079</f>
        <v>3.8731046588995621E-3</v>
      </c>
      <c r="E2079" s="2">
        <f>MACD!F2079</f>
        <v>2.2894460276410102E-3</v>
      </c>
      <c r="F2079" s="2">
        <f>'Moving Avg'!D2079</f>
        <v>0.29399999999999998</v>
      </c>
      <c r="G2079" s="2">
        <f>'Moving Avg'!F2079</f>
        <v>0.30599999999999994</v>
      </c>
      <c r="H2079" s="2">
        <f>'Moving Avg'!G2079</f>
        <v>0.32420000000000021</v>
      </c>
      <c r="I2079" s="2">
        <f>'Moving Avg'!H2079</f>
        <v>0.41189999999999971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  <c r="M2079" s="7">
        <f t="shared" si="320"/>
        <v>50</v>
      </c>
      <c r="N2079" s="7">
        <f t="shared" si="321"/>
        <v>0</v>
      </c>
      <c r="O2079" s="7">
        <f t="shared" si="322"/>
        <v>0</v>
      </c>
      <c r="P2079" s="7">
        <f t="shared" si="323"/>
        <v>33</v>
      </c>
      <c r="Q2079" s="8">
        <f t="shared" si="324"/>
        <v>22.45</v>
      </c>
      <c r="R2079" s="8">
        <f t="shared" si="325"/>
        <v>18.25</v>
      </c>
      <c r="S2079" s="8">
        <f t="shared" si="326"/>
        <v>22.35</v>
      </c>
      <c r="T2079" s="8">
        <f t="shared" si="327"/>
        <v>20.75</v>
      </c>
      <c r="U2079" s="7">
        <f t="shared" si="328"/>
        <v>21.016666666666669</v>
      </c>
      <c r="V2079" s="7">
        <f t="shared" si="329"/>
        <v>20.950000000000003</v>
      </c>
    </row>
    <row r="2080" spans="1:22" ht="13.5" x14ac:dyDescent="0.25">
      <c r="A2080" s="3">
        <f>RSI!A2080</f>
        <v>45330</v>
      </c>
      <c r="B2080" s="2">
        <f>RSI!B2080</f>
        <v>0.27</v>
      </c>
      <c r="C2080" s="2">
        <f>RSI!I2080</f>
        <v>18.780693780483062</v>
      </c>
      <c r="D2080" s="2">
        <f>MACD!E2080</f>
        <v>4.7804215801516281E-3</v>
      </c>
      <c r="E2080" s="2">
        <f>MACD!F2080</f>
        <v>2.7876411381431336E-3</v>
      </c>
      <c r="F2080" s="2">
        <f>'Moving Avg'!D2080</f>
        <v>0.28799999999999998</v>
      </c>
      <c r="G2080" s="2">
        <f>'Moving Avg'!F2080</f>
        <v>0.30399999999999999</v>
      </c>
      <c r="H2080" s="2">
        <f>'Moving Avg'!G2080</f>
        <v>0.32220000000000021</v>
      </c>
      <c r="I2080" s="2">
        <f>'Moving Avg'!H2080</f>
        <v>0.4104999999999997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  <c r="M2080" s="7">
        <f t="shared" si="320"/>
        <v>50</v>
      </c>
      <c r="N2080" s="7">
        <f t="shared" si="321"/>
        <v>0</v>
      </c>
      <c r="O2080" s="7">
        <f t="shared" si="322"/>
        <v>0</v>
      </c>
      <c r="P2080" s="7">
        <f t="shared" si="323"/>
        <v>33</v>
      </c>
      <c r="Q2080" s="8">
        <f t="shared" si="324"/>
        <v>22.45</v>
      </c>
      <c r="R2080" s="8">
        <f t="shared" si="325"/>
        <v>18.25</v>
      </c>
      <c r="S2080" s="8">
        <f t="shared" si="326"/>
        <v>22.35</v>
      </c>
      <c r="T2080" s="8">
        <f t="shared" si="327"/>
        <v>20.75</v>
      </c>
      <c r="U2080" s="7">
        <f t="shared" si="328"/>
        <v>21.016666666666669</v>
      </c>
      <c r="V2080" s="7">
        <f t="shared" si="329"/>
        <v>20.950000000000003</v>
      </c>
    </row>
    <row r="2081" spans="1:22" ht="13.5" x14ac:dyDescent="0.25">
      <c r="A2081" s="3">
        <f>RSI!A2081</f>
        <v>45331</v>
      </c>
      <c r="B2081" s="2">
        <f>RSI!B2081</f>
        <v>0.26</v>
      </c>
      <c r="C2081" s="2">
        <f>RSI!I2081</f>
        <v>16.058629604958995</v>
      </c>
      <c r="D2081" s="2">
        <f>MACD!E2081</f>
        <v>8.0578872981679206E-3</v>
      </c>
      <c r="E2081" s="2">
        <f>MACD!F2081</f>
        <v>3.841690370148091E-3</v>
      </c>
      <c r="F2081" s="2">
        <f>'Moving Avg'!D2081</f>
        <v>0.28000000000000003</v>
      </c>
      <c r="G2081" s="2">
        <f>'Moving Avg'!F2081</f>
        <v>0.30149999999999999</v>
      </c>
      <c r="H2081" s="2">
        <f>'Moving Avg'!G2081</f>
        <v>0.32020000000000026</v>
      </c>
      <c r="I2081" s="2">
        <f>'Moving Avg'!H2081</f>
        <v>0.40914999999999963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  <c r="M2081" s="7">
        <f t="shared" si="320"/>
        <v>50</v>
      </c>
      <c r="N2081" s="7">
        <f t="shared" si="321"/>
        <v>0</v>
      </c>
      <c r="O2081" s="7">
        <f t="shared" si="322"/>
        <v>0</v>
      </c>
      <c r="P2081" s="7">
        <f t="shared" si="323"/>
        <v>33</v>
      </c>
      <c r="Q2081" s="8">
        <f t="shared" si="324"/>
        <v>22.45</v>
      </c>
      <c r="R2081" s="8">
        <f t="shared" si="325"/>
        <v>18.25</v>
      </c>
      <c r="S2081" s="8">
        <f t="shared" si="326"/>
        <v>22.35</v>
      </c>
      <c r="T2081" s="8">
        <f t="shared" si="327"/>
        <v>20.75</v>
      </c>
      <c r="U2081" s="7">
        <f t="shared" si="328"/>
        <v>21.016666666666669</v>
      </c>
      <c r="V2081" s="7">
        <f t="shared" si="329"/>
        <v>20.950000000000003</v>
      </c>
    </row>
    <row r="2082" spans="1:22" ht="13.5" x14ac:dyDescent="0.25">
      <c r="A2082" s="3">
        <f>RSI!A2082</f>
        <v>45334</v>
      </c>
      <c r="B2082" s="2">
        <f>RSI!B2082</f>
        <v>0.27</v>
      </c>
      <c r="C2082" s="2">
        <f>RSI!I2082</f>
        <v>27.391927844786039</v>
      </c>
      <c r="D2082" s="2">
        <f>MACD!E2082</f>
        <v>1.0362934372987909E-2</v>
      </c>
      <c r="E2082" s="2">
        <f>MACD!F2082</f>
        <v>5.1459391707160546E-3</v>
      </c>
      <c r="F2082" s="2">
        <f>'Moving Avg'!D2082</f>
        <v>0.27400000000000002</v>
      </c>
      <c r="G2082" s="2">
        <f>'Moving Avg'!F2082</f>
        <v>0.29949999999999993</v>
      </c>
      <c r="H2082" s="2">
        <f>'Moving Avg'!G2082</f>
        <v>0.31840000000000024</v>
      </c>
      <c r="I2082" s="2">
        <f>'Moving Avg'!H2082</f>
        <v>0.40794999999999959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  <c r="M2082" s="7">
        <f t="shared" si="320"/>
        <v>50</v>
      </c>
      <c r="N2082" s="7">
        <f t="shared" si="321"/>
        <v>0</v>
      </c>
      <c r="O2082" s="7">
        <f t="shared" si="322"/>
        <v>0</v>
      </c>
      <c r="P2082" s="7">
        <f t="shared" si="323"/>
        <v>66.5</v>
      </c>
      <c r="Q2082" s="8">
        <f t="shared" si="324"/>
        <v>27.475000000000001</v>
      </c>
      <c r="R2082" s="8">
        <f t="shared" si="325"/>
        <v>26.625</v>
      </c>
      <c r="S2082" s="8">
        <f t="shared" si="326"/>
        <v>37.424999999999997</v>
      </c>
      <c r="T2082" s="8">
        <f t="shared" si="327"/>
        <v>29.125</v>
      </c>
      <c r="U2082" s="7">
        <f t="shared" si="328"/>
        <v>30.508333333333336</v>
      </c>
      <c r="V2082" s="7">
        <f t="shared" si="329"/>
        <v>30.162500000000001</v>
      </c>
    </row>
    <row r="2083" spans="1:22" ht="13.5" x14ac:dyDescent="0.25">
      <c r="A2083" s="3">
        <f>RSI!A2083</f>
        <v>45335</v>
      </c>
      <c r="B2083" s="2">
        <f>RSI!B2083</f>
        <v>0.27</v>
      </c>
      <c r="C2083" s="2">
        <f>RSI!I2083</f>
        <v>27.391927844786039</v>
      </c>
      <c r="D2083" s="2">
        <f>MACD!E2083</f>
        <v>1.2506627273510817E-2</v>
      </c>
      <c r="E2083" s="2">
        <f>MACD!F2083</f>
        <v>6.618076791275007E-3</v>
      </c>
      <c r="F2083" s="2">
        <f>'Moving Avg'!D2083</f>
        <v>0.27</v>
      </c>
      <c r="G2083" s="2">
        <f>'Moving Avg'!F2083</f>
        <v>0.29749999999999999</v>
      </c>
      <c r="H2083" s="2">
        <f>'Moving Avg'!G2083</f>
        <v>0.31680000000000019</v>
      </c>
      <c r="I2083" s="2">
        <f>'Moving Avg'!H2083</f>
        <v>0.40684999999999955</v>
      </c>
      <c r="J2083" s="5" t="str">
        <f>OBV!F2083</f>
        <v>BULLISH</v>
      </c>
      <c r="K2083" s="5" t="str">
        <f>OBV!G2083</f>
        <v>NEUTRAL</v>
      </c>
      <c r="L2083" s="5" t="str">
        <f>OBV!H2083</f>
        <v>BULLISH DIVERGENCE</v>
      </c>
      <c r="M2083" s="7">
        <f t="shared" si="320"/>
        <v>50</v>
      </c>
      <c r="N2083" s="7">
        <f t="shared" si="321"/>
        <v>0</v>
      </c>
      <c r="O2083" s="7">
        <f t="shared" si="322"/>
        <v>0</v>
      </c>
      <c r="P2083" s="7">
        <f t="shared" si="323"/>
        <v>66.5</v>
      </c>
      <c r="Q2083" s="8">
        <f t="shared" si="324"/>
        <v>27.475000000000001</v>
      </c>
      <c r="R2083" s="8">
        <f t="shared" si="325"/>
        <v>26.625</v>
      </c>
      <c r="S2083" s="8">
        <f t="shared" si="326"/>
        <v>37.424999999999997</v>
      </c>
      <c r="T2083" s="8">
        <f t="shared" si="327"/>
        <v>29.125</v>
      </c>
      <c r="U2083" s="7">
        <f t="shared" si="328"/>
        <v>30.508333333333336</v>
      </c>
      <c r="V2083" s="7">
        <f t="shared" si="329"/>
        <v>30.162500000000001</v>
      </c>
    </row>
    <row r="2084" spans="1:22" ht="13.5" x14ac:dyDescent="0.25">
      <c r="A2084" s="3">
        <f>RSI!A2084</f>
        <v>45336</v>
      </c>
      <c r="B2084" s="2">
        <f>RSI!B2084</f>
        <v>0.27</v>
      </c>
      <c r="C2084" s="2">
        <f>RSI!I2084</f>
        <v>27.391927844786039</v>
      </c>
      <c r="D2084" s="2">
        <f>MACD!E2084</f>
        <v>1.2961011998723793E-2</v>
      </c>
      <c r="E2084" s="2">
        <f>MACD!F2084</f>
        <v>7.8866638327647638E-3</v>
      </c>
      <c r="F2084" s="2">
        <f>'Moving Avg'!D2084</f>
        <v>0.26800000000000002</v>
      </c>
      <c r="G2084" s="2">
        <f>'Moving Avg'!F2084</f>
        <v>0.29499999999999993</v>
      </c>
      <c r="H2084" s="2">
        <f>'Moving Avg'!G2084</f>
        <v>0.31500000000000017</v>
      </c>
      <c r="I2084" s="2">
        <f>'Moving Avg'!H2084</f>
        <v>0.40584999999999949</v>
      </c>
      <c r="J2084" s="5" t="str">
        <f>OBV!F2084</f>
        <v>BULLISH</v>
      </c>
      <c r="K2084" s="5" t="str">
        <f>OBV!G2084</f>
        <v>NEUTRAL</v>
      </c>
      <c r="L2084" s="5" t="str">
        <f>OBV!H2084</f>
        <v>BULLISH DIVERGENCE</v>
      </c>
      <c r="M2084" s="7">
        <f t="shared" si="320"/>
        <v>50</v>
      </c>
      <c r="N2084" s="7">
        <f t="shared" si="321"/>
        <v>0</v>
      </c>
      <c r="O2084" s="7">
        <f t="shared" si="322"/>
        <v>0</v>
      </c>
      <c r="P2084" s="7">
        <f t="shared" si="323"/>
        <v>66.5</v>
      </c>
      <c r="Q2084" s="8">
        <f t="shared" si="324"/>
        <v>27.475000000000001</v>
      </c>
      <c r="R2084" s="8">
        <f t="shared" si="325"/>
        <v>26.625</v>
      </c>
      <c r="S2084" s="8">
        <f t="shared" si="326"/>
        <v>37.424999999999997</v>
      </c>
      <c r="T2084" s="8">
        <f t="shared" si="327"/>
        <v>29.125</v>
      </c>
      <c r="U2084" s="7">
        <f t="shared" si="328"/>
        <v>30.508333333333336</v>
      </c>
      <c r="V2084" s="7">
        <f t="shared" si="329"/>
        <v>30.162500000000001</v>
      </c>
    </row>
    <row r="2085" spans="1:22" ht="13.5" x14ac:dyDescent="0.25">
      <c r="A2085" s="3">
        <f>RSI!A2085</f>
        <v>45337</v>
      </c>
      <c r="B2085" s="2">
        <f>RSI!B2085</f>
        <v>0.27</v>
      </c>
      <c r="C2085" s="2">
        <f>RSI!I2085</f>
        <v>27.391927844786039</v>
      </c>
      <c r="D2085" s="2">
        <f>MACD!E2085</f>
        <v>1.3511187928748503E-2</v>
      </c>
      <c r="E2085" s="2">
        <f>MACD!F2085</f>
        <v>9.0115686519615119E-3</v>
      </c>
      <c r="F2085" s="2">
        <f>'Moving Avg'!D2085</f>
        <v>0.26800000000000002</v>
      </c>
      <c r="G2085" s="2">
        <f>'Moving Avg'!F2085</f>
        <v>0.29249999999999987</v>
      </c>
      <c r="H2085" s="2">
        <f>'Moving Avg'!G2085</f>
        <v>0.31340000000000012</v>
      </c>
      <c r="I2085" s="2">
        <f>'Moving Avg'!H2085</f>
        <v>0.40494999999999948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  <c r="M2085" s="7">
        <f t="shared" si="320"/>
        <v>50</v>
      </c>
      <c r="N2085" s="7">
        <f t="shared" si="321"/>
        <v>0</v>
      </c>
      <c r="O2085" s="7">
        <f t="shared" si="322"/>
        <v>0</v>
      </c>
      <c r="P2085" s="7">
        <f t="shared" si="323"/>
        <v>49.5</v>
      </c>
      <c r="Q2085" s="8">
        <f t="shared" si="324"/>
        <v>24.925000000000001</v>
      </c>
      <c r="R2085" s="8">
        <f t="shared" si="325"/>
        <v>22.375</v>
      </c>
      <c r="S2085" s="8">
        <f t="shared" si="326"/>
        <v>29.775000000000002</v>
      </c>
      <c r="T2085" s="8">
        <f t="shared" si="327"/>
        <v>24.875</v>
      </c>
      <c r="U2085" s="7">
        <f t="shared" si="328"/>
        <v>25.691666666666666</v>
      </c>
      <c r="V2085" s="7">
        <f t="shared" si="329"/>
        <v>25.487500000000001</v>
      </c>
    </row>
    <row r="2086" spans="1:22" ht="13.5" x14ac:dyDescent="0.25">
      <c r="A2086" s="3">
        <f>RSI!A2086</f>
        <v>45338</v>
      </c>
      <c r="B2086" s="2">
        <f>RSI!B2086</f>
        <v>0.26</v>
      </c>
      <c r="C2086" s="2">
        <f>RSI!I2086</f>
        <v>23.182039008782866</v>
      </c>
      <c r="D2086" s="2">
        <f>MACD!E2086</f>
        <v>1.4870884877585533E-2</v>
      </c>
      <c r="E2086" s="2">
        <f>MACD!F2086</f>
        <v>1.0183431897086316E-2</v>
      </c>
      <c r="F2086" s="2">
        <f>'Moving Avg'!D2086</f>
        <v>0.26800000000000002</v>
      </c>
      <c r="G2086" s="2">
        <f>'Moving Avg'!F2086</f>
        <v>0.28949999999999987</v>
      </c>
      <c r="H2086" s="2">
        <f>'Moving Avg'!G2086</f>
        <v>0.31180000000000008</v>
      </c>
      <c r="I2086" s="2">
        <f>'Moving Avg'!H2086</f>
        <v>0.40399999999999947</v>
      </c>
      <c r="J2086" s="5" t="str">
        <f>OBV!F2086</f>
        <v>BULLISH</v>
      </c>
      <c r="K2086" s="5" t="str">
        <f>OBV!G2086</f>
        <v>NEUTRAL</v>
      </c>
      <c r="L2086" s="5" t="str">
        <f>OBV!H2086</f>
        <v>NEUTRAL</v>
      </c>
      <c r="M2086" s="7">
        <f t="shared" si="320"/>
        <v>50</v>
      </c>
      <c r="N2086" s="7">
        <f t="shared" si="321"/>
        <v>0</v>
      </c>
      <c r="O2086" s="7">
        <f t="shared" si="322"/>
        <v>0</v>
      </c>
      <c r="P2086" s="7">
        <f t="shared" si="323"/>
        <v>49.5</v>
      </c>
      <c r="Q2086" s="8">
        <f t="shared" si="324"/>
        <v>24.925000000000001</v>
      </c>
      <c r="R2086" s="8">
        <f t="shared" si="325"/>
        <v>22.375</v>
      </c>
      <c r="S2086" s="8">
        <f t="shared" si="326"/>
        <v>29.775000000000002</v>
      </c>
      <c r="T2086" s="8">
        <f t="shared" si="327"/>
        <v>24.875</v>
      </c>
      <c r="U2086" s="7">
        <f t="shared" si="328"/>
        <v>25.691666666666666</v>
      </c>
      <c r="V2086" s="7">
        <f t="shared" si="329"/>
        <v>25.487500000000001</v>
      </c>
    </row>
    <row r="2087" spans="1:22" ht="13.5" x14ac:dyDescent="0.25">
      <c r="A2087" s="3">
        <f>RSI!A2087</f>
        <v>45341</v>
      </c>
      <c r="B2087" s="2">
        <f>RSI!B2087</f>
        <v>0.26</v>
      </c>
      <c r="C2087" s="2">
        <f>RSI!I2087</f>
        <v>23.182039008782866</v>
      </c>
      <c r="D2087" s="2">
        <f>MACD!E2087</f>
        <v>1.6222546192172005E-2</v>
      </c>
      <c r="E2087" s="2">
        <f>MACD!F2087</f>
        <v>1.1391254756103454E-2</v>
      </c>
      <c r="F2087" s="2">
        <f>'Moving Avg'!D2087</f>
        <v>0.26600000000000001</v>
      </c>
      <c r="G2087" s="2">
        <f>'Moving Avg'!F2087</f>
        <v>0.28699999999999992</v>
      </c>
      <c r="H2087" s="2">
        <f>'Moving Avg'!G2087</f>
        <v>0.31000000000000005</v>
      </c>
      <c r="I2087" s="2">
        <f>'Moving Avg'!H2087</f>
        <v>0.40304999999999958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  <c r="M2087" s="7">
        <f t="shared" si="320"/>
        <v>50</v>
      </c>
      <c r="N2087" s="7">
        <f t="shared" si="321"/>
        <v>0</v>
      </c>
      <c r="O2087" s="7">
        <f t="shared" si="322"/>
        <v>0</v>
      </c>
      <c r="P2087" s="7">
        <f t="shared" si="323"/>
        <v>33</v>
      </c>
      <c r="Q2087" s="8">
        <f t="shared" si="324"/>
        <v>22.45</v>
      </c>
      <c r="R2087" s="8">
        <f t="shared" si="325"/>
        <v>18.25</v>
      </c>
      <c r="S2087" s="8">
        <f t="shared" si="326"/>
        <v>22.35</v>
      </c>
      <c r="T2087" s="8">
        <f t="shared" si="327"/>
        <v>20.75</v>
      </c>
      <c r="U2087" s="7">
        <f t="shared" si="328"/>
        <v>21.016666666666669</v>
      </c>
      <c r="V2087" s="7">
        <f t="shared" si="329"/>
        <v>20.950000000000003</v>
      </c>
    </row>
    <row r="2088" spans="1:22" ht="13.5" x14ac:dyDescent="0.25">
      <c r="A2088" s="3">
        <f>RSI!A2088</f>
        <v>45342</v>
      </c>
      <c r="B2088" s="2">
        <f>RSI!B2088</f>
        <v>0.26</v>
      </c>
      <c r="C2088" s="2">
        <f>RSI!I2088</f>
        <v>23.182039008782851</v>
      </c>
      <c r="D2088" s="2">
        <f>MACD!E2088</f>
        <v>1.6014046695712103E-2</v>
      </c>
      <c r="E2088" s="2">
        <f>MACD!F2088</f>
        <v>1.2315813144025186E-2</v>
      </c>
      <c r="F2088" s="2">
        <f>'Moving Avg'!D2088</f>
        <v>0.26400000000000001</v>
      </c>
      <c r="G2088" s="2">
        <f>'Moving Avg'!F2088</f>
        <v>0.28449999999999986</v>
      </c>
      <c r="H2088" s="2">
        <f>'Moving Avg'!G2088</f>
        <v>0.30820000000000003</v>
      </c>
      <c r="I2088" s="2">
        <f>'Moving Avg'!H2088</f>
        <v>0.40209999999999957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  <c r="M2088" s="7">
        <f t="shared" si="320"/>
        <v>50</v>
      </c>
      <c r="N2088" s="7">
        <f t="shared" si="321"/>
        <v>0</v>
      </c>
      <c r="O2088" s="7">
        <f t="shared" si="322"/>
        <v>0</v>
      </c>
      <c r="P2088" s="7">
        <f t="shared" si="323"/>
        <v>33</v>
      </c>
      <c r="Q2088" s="8">
        <f t="shared" si="324"/>
        <v>22.45</v>
      </c>
      <c r="R2088" s="8">
        <f t="shared" si="325"/>
        <v>18.25</v>
      </c>
      <c r="S2088" s="8">
        <f t="shared" si="326"/>
        <v>22.35</v>
      </c>
      <c r="T2088" s="8">
        <f t="shared" si="327"/>
        <v>20.75</v>
      </c>
      <c r="U2088" s="7">
        <f t="shared" si="328"/>
        <v>21.016666666666669</v>
      </c>
      <c r="V2088" s="7">
        <f t="shared" si="329"/>
        <v>20.950000000000003</v>
      </c>
    </row>
    <row r="2089" spans="1:22" ht="13.5" x14ac:dyDescent="0.25">
      <c r="A2089" s="3">
        <f>RSI!A2089</f>
        <v>45343</v>
      </c>
      <c r="B2089" s="2">
        <f>RSI!B2089</f>
        <v>0.27</v>
      </c>
      <c r="C2089" s="2">
        <f>RSI!I2089</f>
        <v>35.553032207567924</v>
      </c>
      <c r="D2089" s="2">
        <f>MACD!E2089</f>
        <v>1.3730874193406351E-2</v>
      </c>
      <c r="E2089" s="2">
        <f>MACD!F2089</f>
        <v>1.259882535390142E-2</v>
      </c>
      <c r="F2089" s="2">
        <f>'Moving Avg'!D2089</f>
        <v>0.26400000000000001</v>
      </c>
      <c r="G2089" s="2">
        <f>'Moving Avg'!F2089</f>
        <v>0.28299999999999992</v>
      </c>
      <c r="H2089" s="2">
        <f>'Moving Avg'!G2089</f>
        <v>0.30659999999999998</v>
      </c>
      <c r="I2089" s="2">
        <f>'Moving Avg'!H2089</f>
        <v>0.40119999999999961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33</v>
      </c>
      <c r="Q2089" s="8">
        <f t="shared" si="324"/>
        <v>13.7</v>
      </c>
      <c r="R2089" s="8">
        <f t="shared" si="325"/>
        <v>13.25</v>
      </c>
      <c r="S2089" s="8">
        <f t="shared" si="326"/>
        <v>18.600000000000001</v>
      </c>
      <c r="T2089" s="8">
        <f t="shared" si="327"/>
        <v>14.5</v>
      </c>
      <c r="U2089" s="7">
        <f t="shared" si="328"/>
        <v>15.183333333333332</v>
      </c>
      <c r="V2089" s="7">
        <f t="shared" si="329"/>
        <v>15.012499999999999</v>
      </c>
    </row>
    <row r="2090" spans="1:22" ht="13.5" x14ac:dyDescent="0.25">
      <c r="A2090" s="3">
        <f>RSI!A2090</f>
        <v>45344</v>
      </c>
      <c r="B2090" s="2">
        <f>RSI!B2090</f>
        <v>0.28000000000000003</v>
      </c>
      <c r="C2090" s="2">
        <f>RSI!I2090</f>
        <v>45.078173901301874</v>
      </c>
      <c r="D2090" s="2">
        <f>MACD!E2090</f>
        <v>9.6203444643245817E-3</v>
      </c>
      <c r="E2090" s="2">
        <f>MACD!F2090</f>
        <v>1.2003129175986053E-2</v>
      </c>
      <c r="F2090" s="2">
        <f>'Moving Avg'!D2090</f>
        <v>0.26600000000000001</v>
      </c>
      <c r="G2090" s="2">
        <f>'Moving Avg'!F2090</f>
        <v>0.28199999999999997</v>
      </c>
      <c r="H2090" s="2">
        <f>'Moving Avg'!G2090</f>
        <v>0.30519999999999997</v>
      </c>
      <c r="I2090" s="2">
        <f>'Moving Avg'!H2090</f>
        <v>0.4003499999999996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  <c r="M2090" s="7">
        <f t="shared" si="320"/>
        <v>25</v>
      </c>
      <c r="N2090" s="7">
        <f t="shared" si="321"/>
        <v>45</v>
      </c>
      <c r="O2090" s="7">
        <f t="shared" si="322"/>
        <v>0</v>
      </c>
      <c r="P2090" s="7">
        <f t="shared" si="323"/>
        <v>83.5</v>
      </c>
      <c r="Q2090" s="8">
        <f t="shared" si="324"/>
        <v>37.024999999999999</v>
      </c>
      <c r="R2090" s="8">
        <f t="shared" si="325"/>
        <v>34.875</v>
      </c>
      <c r="S2090" s="8">
        <f t="shared" si="326"/>
        <v>48.075000000000003</v>
      </c>
      <c r="T2090" s="8">
        <f t="shared" si="327"/>
        <v>38.375</v>
      </c>
      <c r="U2090" s="7">
        <f t="shared" si="328"/>
        <v>39.991666666666667</v>
      </c>
      <c r="V2090" s="7">
        <f t="shared" si="329"/>
        <v>39.587500000000006</v>
      </c>
    </row>
    <row r="2091" spans="1:22" ht="13.5" x14ac:dyDescent="0.25">
      <c r="A2091" s="3">
        <f>RSI!A2091</f>
        <v>45345</v>
      </c>
      <c r="B2091" s="2">
        <f>RSI!B2091</f>
        <v>0.28000000000000003</v>
      </c>
      <c r="C2091" s="2">
        <f>RSI!I2091</f>
        <v>45.078173901301874</v>
      </c>
      <c r="D2091" s="2">
        <f>MACD!E2091</f>
        <v>4.6377887567610743E-3</v>
      </c>
      <c r="E2091" s="2">
        <f>MACD!F2091</f>
        <v>1.0530061092141059E-2</v>
      </c>
      <c r="F2091" s="2">
        <f>'Moving Avg'!D2091</f>
        <v>0.27</v>
      </c>
      <c r="G2091" s="2">
        <f>'Moving Avg'!F2091</f>
        <v>0.28049999999999997</v>
      </c>
      <c r="H2091" s="2">
        <f>'Moving Avg'!G2091</f>
        <v>0.30380000000000001</v>
      </c>
      <c r="I2091" s="2">
        <f>'Moving Avg'!H2091</f>
        <v>0.39949999999999969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  <c r="M2091" s="7">
        <f t="shared" si="320"/>
        <v>25</v>
      </c>
      <c r="N2091" s="7">
        <f t="shared" si="321"/>
        <v>45</v>
      </c>
      <c r="O2091" s="7">
        <f t="shared" si="322"/>
        <v>0</v>
      </c>
      <c r="P2091" s="7">
        <f t="shared" si="323"/>
        <v>83.5</v>
      </c>
      <c r="Q2091" s="8">
        <f t="shared" si="324"/>
        <v>37.024999999999999</v>
      </c>
      <c r="R2091" s="8">
        <f t="shared" si="325"/>
        <v>34.875</v>
      </c>
      <c r="S2091" s="8">
        <f t="shared" si="326"/>
        <v>48.075000000000003</v>
      </c>
      <c r="T2091" s="8">
        <f t="shared" si="327"/>
        <v>38.375</v>
      </c>
      <c r="U2091" s="7">
        <f t="shared" si="328"/>
        <v>39.991666666666667</v>
      </c>
      <c r="V2091" s="7">
        <f t="shared" si="329"/>
        <v>39.587500000000006</v>
      </c>
    </row>
    <row r="2092" spans="1:22" ht="13.5" x14ac:dyDescent="0.25">
      <c r="A2092" s="3">
        <f>RSI!A2092</f>
        <v>45348</v>
      </c>
      <c r="B2092" s="2">
        <f>RSI!B2092</f>
        <v>0.28000000000000003</v>
      </c>
      <c r="C2092" s="2">
        <f>RSI!I2092</f>
        <v>45.078173901301874</v>
      </c>
      <c r="D2092" s="2">
        <f>MACD!E2092</f>
        <v>1.9917660370830648E-3</v>
      </c>
      <c r="E2092" s="2">
        <f>MACD!F2092</f>
        <v>8.8224020811294591E-3</v>
      </c>
      <c r="F2092" s="2">
        <f>'Moving Avg'!D2092</f>
        <v>0.27400000000000002</v>
      </c>
      <c r="G2092" s="2">
        <f>'Moving Avg'!F2092</f>
        <v>0.27900000000000003</v>
      </c>
      <c r="H2092" s="2">
        <f>'Moving Avg'!G2092</f>
        <v>0.30259999999999998</v>
      </c>
      <c r="I2092" s="2">
        <f>'Moving Avg'!H2092</f>
        <v>0.39864999999999973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25</v>
      </c>
      <c r="N2092" s="7">
        <f t="shared" si="321"/>
        <v>45</v>
      </c>
      <c r="O2092" s="7">
        <f t="shared" si="322"/>
        <v>0</v>
      </c>
      <c r="P2092" s="7">
        <f t="shared" si="323"/>
        <v>83.5</v>
      </c>
      <c r="Q2092" s="8">
        <f t="shared" si="324"/>
        <v>37.024999999999999</v>
      </c>
      <c r="R2092" s="8">
        <f t="shared" si="325"/>
        <v>34.875</v>
      </c>
      <c r="S2092" s="8">
        <f t="shared" si="326"/>
        <v>48.075000000000003</v>
      </c>
      <c r="T2092" s="8">
        <f t="shared" si="327"/>
        <v>38.375</v>
      </c>
      <c r="U2092" s="7">
        <f t="shared" si="328"/>
        <v>39.991666666666667</v>
      </c>
      <c r="V2092" s="7">
        <f t="shared" si="329"/>
        <v>39.587500000000006</v>
      </c>
    </row>
    <row r="2093" spans="1:22" ht="13.5" x14ac:dyDescent="0.25">
      <c r="A2093" s="3">
        <f>RSI!A2093</f>
        <v>45349</v>
      </c>
      <c r="B2093" s="2">
        <f>RSI!B2093</f>
        <v>0.27</v>
      </c>
      <c r="C2093" s="2">
        <f>RSI!I2093</f>
        <v>38.053616805806023</v>
      </c>
      <c r="D2093" s="2">
        <f>MACD!E2093</f>
        <v>5.2275375201238372E-4</v>
      </c>
      <c r="E2093" s="2">
        <f>MACD!F2093</f>
        <v>7.1624724153060444E-3</v>
      </c>
      <c r="F2093" s="2">
        <f>'Moving Avg'!D2093</f>
        <v>0.27600000000000002</v>
      </c>
      <c r="G2093" s="2">
        <f>'Moving Avg'!F2093</f>
        <v>0.27700000000000002</v>
      </c>
      <c r="H2093" s="2">
        <f>'Moving Avg'!G2093</f>
        <v>0.30139999999999995</v>
      </c>
      <c r="I2093" s="2">
        <f>'Moving Avg'!H2093</f>
        <v>0.39774999999999971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  <c r="M2093" s="7">
        <f t="shared" si="320"/>
        <v>25</v>
      </c>
      <c r="N2093" s="7">
        <f t="shared" si="321"/>
        <v>45</v>
      </c>
      <c r="O2093" s="7">
        <f t="shared" si="322"/>
        <v>0</v>
      </c>
      <c r="P2093" s="7">
        <f t="shared" si="323"/>
        <v>83.5</v>
      </c>
      <c r="Q2093" s="8">
        <f t="shared" si="324"/>
        <v>37.024999999999999</v>
      </c>
      <c r="R2093" s="8">
        <f t="shared" si="325"/>
        <v>34.875</v>
      </c>
      <c r="S2093" s="8">
        <f t="shared" si="326"/>
        <v>48.075000000000003</v>
      </c>
      <c r="T2093" s="8">
        <f t="shared" si="327"/>
        <v>38.375</v>
      </c>
      <c r="U2093" s="7">
        <f t="shared" si="328"/>
        <v>39.991666666666667</v>
      </c>
      <c r="V2093" s="7">
        <f t="shared" si="329"/>
        <v>39.587500000000006</v>
      </c>
    </row>
    <row r="2094" spans="1:22" ht="13.5" x14ac:dyDescent="0.25">
      <c r="A2094" s="3">
        <f>RSI!A2094</f>
        <v>45350</v>
      </c>
      <c r="B2094" s="2">
        <f>RSI!B2094</f>
        <v>0.26</v>
      </c>
      <c r="C2094" s="2">
        <f>RSI!I2094</f>
        <v>32.585242080810389</v>
      </c>
      <c r="D2094" s="2">
        <f>MACD!E2094</f>
        <v>1.0660163405656897E-4</v>
      </c>
      <c r="E2094" s="2">
        <f>MACD!F2094</f>
        <v>5.75129825905615E-3</v>
      </c>
      <c r="F2094" s="2">
        <f>'Moving Avg'!D2094</f>
        <v>0.27400000000000002</v>
      </c>
      <c r="G2094" s="2">
        <f>'Moving Avg'!F2094</f>
        <v>0.27500000000000002</v>
      </c>
      <c r="H2094" s="2">
        <f>'Moving Avg'!G2094</f>
        <v>0.29999999999999988</v>
      </c>
      <c r="I2094" s="2">
        <f>'Moving Avg'!H2094</f>
        <v>0.39679999999999976</v>
      </c>
      <c r="J2094" s="5" t="str">
        <f>OBV!F2094</f>
        <v>BULLISH</v>
      </c>
      <c r="K2094" s="5" t="str">
        <f>OBV!G2094</f>
        <v>NEUTRAL</v>
      </c>
      <c r="L2094" s="5" t="str">
        <f>OBV!H2094</f>
        <v>BULLISH DIVERGENCE</v>
      </c>
      <c r="M2094" s="7">
        <f t="shared" si="320"/>
        <v>25</v>
      </c>
      <c r="N2094" s="7">
        <f t="shared" si="321"/>
        <v>45</v>
      </c>
      <c r="O2094" s="7">
        <f t="shared" si="322"/>
        <v>0</v>
      </c>
      <c r="P2094" s="7">
        <f t="shared" si="323"/>
        <v>66.5</v>
      </c>
      <c r="Q2094" s="8">
        <f t="shared" si="324"/>
        <v>34.475000000000001</v>
      </c>
      <c r="R2094" s="8">
        <f t="shared" si="325"/>
        <v>30.625</v>
      </c>
      <c r="S2094" s="8">
        <f t="shared" si="326"/>
        <v>40.424999999999997</v>
      </c>
      <c r="T2094" s="8">
        <f t="shared" si="327"/>
        <v>34.125</v>
      </c>
      <c r="U2094" s="7">
        <f t="shared" si="328"/>
        <v>35.174999999999997</v>
      </c>
      <c r="V2094" s="7">
        <f t="shared" si="329"/>
        <v>34.912499999999994</v>
      </c>
    </row>
    <row r="2095" spans="1:22" ht="13.5" x14ac:dyDescent="0.25">
      <c r="A2095" s="3">
        <f>RSI!A2095</f>
        <v>45351</v>
      </c>
      <c r="B2095" s="2">
        <f>RSI!B2095</f>
        <v>0.26</v>
      </c>
      <c r="C2095" s="2">
        <f>RSI!I2095</f>
        <v>32.585242080810374</v>
      </c>
      <c r="D2095" s="2">
        <f>MACD!E2095</f>
        <v>-1.0669819208036779E-4</v>
      </c>
      <c r="E2095" s="2">
        <f>MACD!F2095</f>
        <v>4.5796989688288462E-3</v>
      </c>
      <c r="F2095" s="2">
        <f>'Moving Avg'!D2095</f>
        <v>0.27</v>
      </c>
      <c r="G2095" s="2">
        <f>'Moving Avg'!F2095</f>
        <v>0.27299999999999996</v>
      </c>
      <c r="H2095" s="2">
        <f>'Moving Avg'!G2095</f>
        <v>0.2987999999999999</v>
      </c>
      <c r="I2095" s="2">
        <f>'Moving Avg'!H2095</f>
        <v>0.39584999999999981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  <c r="M2095" s="7">
        <f t="shared" si="320"/>
        <v>25</v>
      </c>
      <c r="N2095" s="7">
        <f t="shared" si="321"/>
        <v>45</v>
      </c>
      <c r="O2095" s="7">
        <f t="shared" si="322"/>
        <v>0</v>
      </c>
      <c r="P2095" s="7">
        <f t="shared" si="323"/>
        <v>33</v>
      </c>
      <c r="Q2095" s="8">
        <f t="shared" si="324"/>
        <v>29.45</v>
      </c>
      <c r="R2095" s="8">
        <f t="shared" si="325"/>
        <v>22.25</v>
      </c>
      <c r="S2095" s="8">
        <f t="shared" si="326"/>
        <v>25.35</v>
      </c>
      <c r="T2095" s="8">
        <f t="shared" si="327"/>
        <v>25.75</v>
      </c>
      <c r="U2095" s="7">
        <f t="shared" si="328"/>
        <v>25.683333333333337</v>
      </c>
      <c r="V2095" s="7">
        <f t="shared" si="329"/>
        <v>25.700000000000003</v>
      </c>
    </row>
    <row r="2096" spans="1:22" ht="13.5" x14ac:dyDescent="0.25">
      <c r="A2096" s="3">
        <f>RSI!A2096</f>
        <v>45352</v>
      </c>
      <c r="B2096" s="2">
        <f>RSI!B2096</f>
        <v>0.27</v>
      </c>
      <c r="C2096" s="2">
        <f>RSI!I2096</f>
        <v>42.215597592758684</v>
      </c>
      <c r="D2096" s="2">
        <f>MACD!E2096</f>
        <v>-2.4378396719075823E-3</v>
      </c>
      <c r="E2096" s="2">
        <f>MACD!F2096</f>
        <v>3.1761912406815607E-3</v>
      </c>
      <c r="F2096" s="2">
        <f>'Moving Avg'!D2096</f>
        <v>0.26800000000000002</v>
      </c>
      <c r="G2096" s="2">
        <f>'Moving Avg'!F2096</f>
        <v>0.27149999999999996</v>
      </c>
      <c r="H2096" s="2">
        <f>'Moving Avg'!G2096</f>
        <v>0.29779999999999984</v>
      </c>
      <c r="I2096" s="2">
        <f>'Moving Avg'!H2096</f>
        <v>0.39494999999999975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  <c r="M2096" s="7">
        <f t="shared" si="320"/>
        <v>25</v>
      </c>
      <c r="N2096" s="7">
        <f t="shared" si="321"/>
        <v>45</v>
      </c>
      <c r="O2096" s="7">
        <f t="shared" si="322"/>
        <v>0</v>
      </c>
      <c r="P2096" s="7">
        <f t="shared" si="323"/>
        <v>33</v>
      </c>
      <c r="Q2096" s="8">
        <f t="shared" si="324"/>
        <v>29.45</v>
      </c>
      <c r="R2096" s="8">
        <f t="shared" si="325"/>
        <v>22.25</v>
      </c>
      <c r="S2096" s="8">
        <f t="shared" si="326"/>
        <v>25.35</v>
      </c>
      <c r="T2096" s="8">
        <f t="shared" si="327"/>
        <v>25.75</v>
      </c>
      <c r="U2096" s="7">
        <f t="shared" si="328"/>
        <v>25.683333333333337</v>
      </c>
      <c r="V2096" s="7">
        <f t="shared" si="329"/>
        <v>25.700000000000003</v>
      </c>
    </row>
    <row r="2097" spans="1:22" ht="13.5" x14ac:dyDescent="0.25">
      <c r="A2097" s="3">
        <f>RSI!A2097</f>
        <v>45355</v>
      </c>
      <c r="B2097" s="2">
        <f>RSI!B2097</f>
        <v>0.28000000000000003</v>
      </c>
      <c r="C2097" s="2">
        <f>RSI!I2097</f>
        <v>49.919959805837749</v>
      </c>
      <c r="D2097" s="2">
        <f>MACD!E2097</f>
        <v>-5.0911517752262325E-3</v>
      </c>
      <c r="E2097" s="2">
        <f>MACD!F2097</f>
        <v>1.522722637500002E-3</v>
      </c>
      <c r="F2097" s="2">
        <f>'Moving Avg'!D2097</f>
        <v>0.26800000000000002</v>
      </c>
      <c r="G2097" s="2">
        <f>'Moving Avg'!F2097</f>
        <v>0.27049999999999996</v>
      </c>
      <c r="H2097" s="2">
        <f>'Moving Avg'!G2097</f>
        <v>0.29679999999999984</v>
      </c>
      <c r="I2097" s="2">
        <f>'Moving Avg'!H2097</f>
        <v>0.39399999999999985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  <c r="M2097" s="7">
        <f t="shared" si="320"/>
        <v>25</v>
      </c>
      <c r="N2097" s="7">
        <f t="shared" si="321"/>
        <v>45</v>
      </c>
      <c r="O2097" s="7">
        <f t="shared" si="322"/>
        <v>0</v>
      </c>
      <c r="P2097" s="7">
        <f t="shared" si="323"/>
        <v>33</v>
      </c>
      <c r="Q2097" s="8">
        <f t="shared" si="324"/>
        <v>29.45</v>
      </c>
      <c r="R2097" s="8">
        <f t="shared" si="325"/>
        <v>22.25</v>
      </c>
      <c r="S2097" s="8">
        <f t="shared" si="326"/>
        <v>25.35</v>
      </c>
      <c r="T2097" s="8">
        <f t="shared" si="327"/>
        <v>25.75</v>
      </c>
      <c r="U2097" s="7">
        <f t="shared" si="328"/>
        <v>25.683333333333337</v>
      </c>
      <c r="V2097" s="7">
        <f t="shared" si="329"/>
        <v>25.700000000000003</v>
      </c>
    </row>
    <row r="2098" spans="1:22" ht="13.5" x14ac:dyDescent="0.25">
      <c r="A2098" s="3">
        <f>RSI!A2098</f>
        <v>45356</v>
      </c>
      <c r="B2098" s="2">
        <f>RSI!B2098</f>
        <v>0.27</v>
      </c>
      <c r="C2098" s="2">
        <f>RSI!I2098</f>
        <v>43.652142692822302</v>
      </c>
      <c r="D2098" s="2">
        <f>MACD!E2098</f>
        <v>-6.5991182177098096E-3</v>
      </c>
      <c r="E2098" s="2">
        <f>MACD!F2098</f>
        <v>-1.0164553354196043E-4</v>
      </c>
      <c r="F2098" s="2">
        <f>'Moving Avg'!D2098</f>
        <v>0.26800000000000002</v>
      </c>
      <c r="G2098" s="2">
        <f>'Moving Avg'!F2098</f>
        <v>0.26950000000000002</v>
      </c>
      <c r="H2098" s="2">
        <f>'Moving Avg'!G2098</f>
        <v>0.29559999999999981</v>
      </c>
      <c r="I2098" s="2">
        <f>'Moving Avg'!H2098</f>
        <v>0.3929499999999998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  <c r="M2098" s="7">
        <f t="shared" si="320"/>
        <v>25</v>
      </c>
      <c r="N2098" s="7">
        <f t="shared" si="321"/>
        <v>45</v>
      </c>
      <c r="O2098" s="7">
        <f t="shared" si="322"/>
        <v>0</v>
      </c>
      <c r="P2098" s="7">
        <f t="shared" si="323"/>
        <v>33</v>
      </c>
      <c r="Q2098" s="8">
        <f t="shared" si="324"/>
        <v>29.45</v>
      </c>
      <c r="R2098" s="8">
        <f t="shared" si="325"/>
        <v>22.25</v>
      </c>
      <c r="S2098" s="8">
        <f t="shared" si="326"/>
        <v>25.35</v>
      </c>
      <c r="T2098" s="8">
        <f t="shared" si="327"/>
        <v>25.75</v>
      </c>
      <c r="U2098" s="7">
        <f t="shared" si="328"/>
        <v>25.683333333333337</v>
      </c>
      <c r="V2098" s="7">
        <f t="shared" si="329"/>
        <v>25.700000000000003</v>
      </c>
    </row>
    <row r="2099" spans="1:22" ht="13.5" x14ac:dyDescent="0.25">
      <c r="A2099" s="3">
        <f>RSI!A2099</f>
        <v>45357</v>
      </c>
      <c r="B2099" s="2">
        <f>RSI!B2099</f>
        <v>0.27</v>
      </c>
      <c r="C2099" s="2">
        <f>RSI!I2099</f>
        <v>43.652142692822302</v>
      </c>
      <c r="D2099" s="2">
        <f>MACD!E2099</f>
        <v>-6.2808683567757151E-3</v>
      </c>
      <c r="E2099" s="2">
        <f>MACD!F2099</f>
        <v>-1.3374900981887115E-3</v>
      </c>
      <c r="F2099" s="2">
        <f>'Moving Avg'!D2099</f>
        <v>0.27</v>
      </c>
      <c r="G2099" s="2">
        <f>'Moving Avg'!F2099</f>
        <v>0.26900000000000002</v>
      </c>
      <c r="H2099" s="2">
        <f>'Moving Avg'!G2099</f>
        <v>0.29439999999999977</v>
      </c>
      <c r="I2099" s="2">
        <f>'Moving Avg'!H2099</f>
        <v>0.39189999999999975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  <c r="M2099" s="7">
        <f t="shared" si="320"/>
        <v>25</v>
      </c>
      <c r="N2099" s="7">
        <f t="shared" si="321"/>
        <v>45</v>
      </c>
      <c r="O2099" s="7">
        <f t="shared" si="322"/>
        <v>0</v>
      </c>
      <c r="P2099" s="7">
        <f t="shared" si="323"/>
        <v>33</v>
      </c>
      <c r="Q2099" s="8">
        <f t="shared" si="324"/>
        <v>29.45</v>
      </c>
      <c r="R2099" s="8">
        <f t="shared" si="325"/>
        <v>22.25</v>
      </c>
      <c r="S2099" s="8">
        <f t="shared" si="326"/>
        <v>25.35</v>
      </c>
      <c r="T2099" s="8">
        <f t="shared" si="327"/>
        <v>25.75</v>
      </c>
      <c r="U2099" s="7">
        <f t="shared" si="328"/>
        <v>25.683333333333337</v>
      </c>
      <c r="V2099" s="7">
        <f t="shared" si="329"/>
        <v>25.700000000000003</v>
      </c>
    </row>
    <row r="2100" spans="1:22" ht="13.5" x14ac:dyDescent="0.25">
      <c r="A2100" s="3">
        <f>RSI!A2100</f>
        <v>45358</v>
      </c>
      <c r="B2100" s="2">
        <f>RSI!B2100</f>
        <v>0.28000000000000003</v>
      </c>
      <c r="C2100" s="2">
        <f>RSI!I2100</f>
        <v>50.814392945885729</v>
      </c>
      <c r="D2100" s="2">
        <f>MACD!E2100</f>
        <v>-5.1622296525478117E-3</v>
      </c>
      <c r="E2100" s="2">
        <f>MACD!F2100</f>
        <v>-2.1024380090605317E-3</v>
      </c>
      <c r="F2100" s="2">
        <f>'Moving Avg'!D2100</f>
        <v>0.27400000000000002</v>
      </c>
      <c r="G2100" s="2">
        <f>'Moving Avg'!F2100</f>
        <v>0.26950000000000007</v>
      </c>
      <c r="H2100" s="2">
        <f>'Moving Avg'!G2100</f>
        <v>0.29339999999999977</v>
      </c>
      <c r="I2100" s="2">
        <f>'Moving Avg'!H2100</f>
        <v>0.39089999999999975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  <c r="M2100" s="7">
        <f t="shared" si="320"/>
        <v>25</v>
      </c>
      <c r="N2100" s="7">
        <f t="shared" si="321"/>
        <v>45</v>
      </c>
      <c r="O2100" s="7">
        <f t="shared" si="322"/>
        <v>0</v>
      </c>
      <c r="P2100" s="7">
        <f t="shared" si="323"/>
        <v>33</v>
      </c>
      <c r="Q2100" s="8">
        <f t="shared" si="324"/>
        <v>29.45</v>
      </c>
      <c r="R2100" s="8">
        <f t="shared" si="325"/>
        <v>22.25</v>
      </c>
      <c r="S2100" s="8">
        <f t="shared" si="326"/>
        <v>25.35</v>
      </c>
      <c r="T2100" s="8">
        <f t="shared" si="327"/>
        <v>25.75</v>
      </c>
      <c r="U2100" s="7">
        <f t="shared" si="328"/>
        <v>25.683333333333337</v>
      </c>
      <c r="V2100" s="7">
        <f t="shared" si="329"/>
        <v>25.700000000000003</v>
      </c>
    </row>
    <row r="2101" spans="1:22" ht="13.5" x14ac:dyDescent="0.25">
      <c r="A2101" s="3">
        <f>RSI!A2101</f>
        <v>45359</v>
      </c>
      <c r="B2101" s="2">
        <f>RSI!B2101</f>
        <v>0.28999999999999998</v>
      </c>
      <c r="C2101" s="2">
        <f>RSI!I2101</f>
        <v>56.736525974463106</v>
      </c>
      <c r="D2101" s="2">
        <f>MACD!E2101</f>
        <v>-4.9677152301180749E-3</v>
      </c>
      <c r="E2101" s="2">
        <f>MACD!F2101</f>
        <v>-2.6754934532720407E-3</v>
      </c>
      <c r="F2101" s="2">
        <f>'Moving Avg'!D2101</f>
        <v>0.27800000000000002</v>
      </c>
      <c r="G2101" s="2">
        <f>'Moving Avg'!F2101</f>
        <v>0.27100000000000007</v>
      </c>
      <c r="H2101" s="2">
        <f>'Moving Avg'!G2101</f>
        <v>0.29259999999999975</v>
      </c>
      <c r="I2101" s="2">
        <f>'Moving Avg'!H2101</f>
        <v>0.38984999999999981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  <c r="M2101" s="7">
        <f t="shared" si="320"/>
        <v>25</v>
      </c>
      <c r="N2101" s="7">
        <f t="shared" si="321"/>
        <v>45</v>
      </c>
      <c r="O2101" s="7">
        <f t="shared" si="322"/>
        <v>0</v>
      </c>
      <c r="P2101" s="7">
        <f t="shared" si="323"/>
        <v>33</v>
      </c>
      <c r="Q2101" s="8">
        <f t="shared" si="324"/>
        <v>29.45</v>
      </c>
      <c r="R2101" s="8">
        <f t="shared" si="325"/>
        <v>22.25</v>
      </c>
      <c r="S2101" s="8">
        <f t="shared" si="326"/>
        <v>25.35</v>
      </c>
      <c r="T2101" s="8">
        <f t="shared" si="327"/>
        <v>25.75</v>
      </c>
      <c r="U2101" s="7">
        <f t="shared" si="328"/>
        <v>25.683333333333337</v>
      </c>
      <c r="V2101" s="7">
        <f t="shared" si="329"/>
        <v>25.700000000000003</v>
      </c>
    </row>
    <row r="2102" spans="1:22" ht="13.5" x14ac:dyDescent="0.25">
      <c r="A2102" s="3">
        <f>RSI!A2102</f>
        <v>45362</v>
      </c>
      <c r="B2102" s="2">
        <f>RSI!B2102</f>
        <v>0.3</v>
      </c>
      <c r="C2102" s="2">
        <f>RSI!I2102</f>
        <v>61.702406750098419</v>
      </c>
      <c r="D2102" s="2">
        <f>MACD!E2102</f>
        <v>-5.6134066059338461E-3</v>
      </c>
      <c r="E2102" s="2">
        <f>MACD!F2102</f>
        <v>-3.263076083804402E-3</v>
      </c>
      <c r="F2102" s="2">
        <f>'Moving Avg'!D2102</f>
        <v>0.28200000000000003</v>
      </c>
      <c r="G2102" s="2">
        <f>'Moving Avg'!F2102</f>
        <v>0.27250000000000002</v>
      </c>
      <c r="H2102" s="2">
        <f>'Moving Avg'!G2102</f>
        <v>0.29199999999999976</v>
      </c>
      <c r="I2102" s="2">
        <f>'Moving Avg'!H2102</f>
        <v>0.38884999999999986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  <c r="M2102" s="7">
        <f t="shared" si="320"/>
        <v>25</v>
      </c>
      <c r="N2102" s="7">
        <f t="shared" si="321"/>
        <v>45</v>
      </c>
      <c r="O2102" s="7">
        <f t="shared" si="322"/>
        <v>0</v>
      </c>
      <c r="P2102" s="7">
        <f t="shared" si="323"/>
        <v>33</v>
      </c>
      <c r="Q2102" s="8">
        <f t="shared" si="324"/>
        <v>29.45</v>
      </c>
      <c r="R2102" s="8">
        <f t="shared" si="325"/>
        <v>22.25</v>
      </c>
      <c r="S2102" s="8">
        <f t="shared" si="326"/>
        <v>25.35</v>
      </c>
      <c r="T2102" s="8">
        <f t="shared" si="327"/>
        <v>25.75</v>
      </c>
      <c r="U2102" s="7">
        <f t="shared" si="328"/>
        <v>25.683333333333337</v>
      </c>
      <c r="V2102" s="7">
        <f t="shared" si="329"/>
        <v>25.700000000000003</v>
      </c>
    </row>
    <row r="2103" spans="1:22" ht="13.5" x14ac:dyDescent="0.25">
      <c r="A2103" s="3">
        <f>RSI!A2103</f>
        <v>45363</v>
      </c>
      <c r="B2103" s="2">
        <f>RSI!B2103</f>
        <v>0.31</v>
      </c>
      <c r="C2103" s="2">
        <f>RSI!I2103</f>
        <v>65.915633288232385</v>
      </c>
      <c r="D2103" s="2">
        <f>MACD!E2103</f>
        <v>-8.5624422239555242E-3</v>
      </c>
      <c r="E2103" s="2">
        <f>MACD!F2103</f>
        <v>-4.3229493118346271E-3</v>
      </c>
      <c r="F2103" s="2">
        <f>'Moving Avg'!D2103</f>
        <v>0.29000000000000004</v>
      </c>
      <c r="G2103" s="2">
        <f>'Moving Avg'!F2103</f>
        <v>0.27450000000000002</v>
      </c>
      <c r="H2103" s="2">
        <f>'Moving Avg'!G2103</f>
        <v>0.29159999999999975</v>
      </c>
      <c r="I2103" s="2">
        <f>'Moving Avg'!H2103</f>
        <v>0.38789999999999986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  <c r="M2103" s="7">
        <f t="shared" si="320"/>
        <v>25</v>
      </c>
      <c r="N2103" s="7">
        <f t="shared" si="321"/>
        <v>45</v>
      </c>
      <c r="O2103" s="7">
        <f t="shared" si="322"/>
        <v>0</v>
      </c>
      <c r="P2103" s="7">
        <f t="shared" si="323"/>
        <v>33</v>
      </c>
      <c r="Q2103" s="8">
        <f t="shared" si="324"/>
        <v>29.45</v>
      </c>
      <c r="R2103" s="8">
        <f t="shared" si="325"/>
        <v>22.25</v>
      </c>
      <c r="S2103" s="8">
        <f t="shared" si="326"/>
        <v>25.35</v>
      </c>
      <c r="T2103" s="8">
        <f t="shared" si="327"/>
        <v>25.75</v>
      </c>
      <c r="U2103" s="7">
        <f t="shared" si="328"/>
        <v>25.683333333333337</v>
      </c>
      <c r="V2103" s="7">
        <f t="shared" si="329"/>
        <v>25.700000000000003</v>
      </c>
    </row>
    <row r="2104" spans="1:22" ht="13.5" x14ac:dyDescent="0.25">
      <c r="A2104" s="3">
        <f>RSI!A2104</f>
        <v>45364</v>
      </c>
      <c r="B2104" s="2">
        <f>RSI!B2104</f>
        <v>0.32</v>
      </c>
      <c r="C2104" s="2">
        <f>RSI!I2104</f>
        <v>69.52604577823854</v>
      </c>
      <c r="D2104" s="2">
        <f>MACD!E2104</f>
        <v>-1.3510405261163927E-2</v>
      </c>
      <c r="E2104" s="2">
        <f>MACD!F2104</f>
        <v>-6.1604405017004881E-3</v>
      </c>
      <c r="F2104" s="2">
        <f>'Moving Avg'!D2104</f>
        <v>0.30000000000000004</v>
      </c>
      <c r="G2104" s="2">
        <f>'Moving Avg'!F2104</f>
        <v>0.27700000000000002</v>
      </c>
      <c r="H2104" s="2">
        <f>'Moving Avg'!G2104</f>
        <v>0.29139999999999977</v>
      </c>
      <c r="I2104" s="2">
        <f>'Moving Avg'!H2104</f>
        <v>0.38689999999999986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  <c r="M2104" s="7">
        <f t="shared" si="320"/>
        <v>25</v>
      </c>
      <c r="N2104" s="7">
        <f t="shared" si="321"/>
        <v>45</v>
      </c>
      <c r="O2104" s="7">
        <f t="shared" si="322"/>
        <v>0</v>
      </c>
      <c r="P2104" s="7">
        <f t="shared" si="323"/>
        <v>33</v>
      </c>
      <c r="Q2104" s="8">
        <f t="shared" si="324"/>
        <v>29.45</v>
      </c>
      <c r="R2104" s="8">
        <f t="shared" si="325"/>
        <v>22.25</v>
      </c>
      <c r="S2104" s="8">
        <f t="shared" si="326"/>
        <v>25.35</v>
      </c>
      <c r="T2104" s="8">
        <f t="shared" si="327"/>
        <v>25.75</v>
      </c>
      <c r="U2104" s="7">
        <f t="shared" si="328"/>
        <v>25.683333333333337</v>
      </c>
      <c r="V2104" s="7">
        <f t="shared" si="329"/>
        <v>25.700000000000003</v>
      </c>
    </row>
    <row r="2105" spans="1:22" ht="13.5" x14ac:dyDescent="0.25">
      <c r="A2105" s="3">
        <f>RSI!A2105</f>
        <v>45365</v>
      </c>
      <c r="B2105" s="2">
        <f>RSI!B2105</f>
        <v>0.32</v>
      </c>
      <c r="C2105" s="2">
        <f>RSI!I2105</f>
        <v>69.52604577823854</v>
      </c>
      <c r="D2105" s="2">
        <f>MACD!E2105</f>
        <v>-1.7916810429789709E-2</v>
      </c>
      <c r="E2105" s="2">
        <f>MACD!F2105</f>
        <v>-8.5117144873183316E-3</v>
      </c>
      <c r="F2105" s="2">
        <f>'Moving Avg'!D2105</f>
        <v>0.308</v>
      </c>
      <c r="G2105" s="2">
        <f>'Moving Avg'!F2105</f>
        <v>0.27949999999999997</v>
      </c>
      <c r="H2105" s="2">
        <f>'Moving Avg'!G2105</f>
        <v>0.29119999999999979</v>
      </c>
      <c r="I2105" s="2">
        <f>'Moving Avg'!H2105</f>
        <v>0.3858999999999998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45</v>
      </c>
      <c r="O2105" s="7">
        <f t="shared" si="322"/>
        <v>0</v>
      </c>
      <c r="P2105" s="7">
        <f t="shared" si="323"/>
        <v>33</v>
      </c>
      <c r="Q2105" s="8">
        <f t="shared" si="324"/>
        <v>29.45</v>
      </c>
      <c r="R2105" s="8">
        <f t="shared" si="325"/>
        <v>22.25</v>
      </c>
      <c r="S2105" s="8">
        <f t="shared" si="326"/>
        <v>25.35</v>
      </c>
      <c r="T2105" s="8">
        <f t="shared" si="327"/>
        <v>25.75</v>
      </c>
      <c r="U2105" s="7">
        <f t="shared" si="328"/>
        <v>25.683333333333337</v>
      </c>
      <c r="V2105" s="7">
        <f t="shared" si="329"/>
        <v>25.700000000000003</v>
      </c>
    </row>
    <row r="2106" spans="1:22" ht="13.5" x14ac:dyDescent="0.25">
      <c r="A2106" s="3">
        <f>RSI!A2106</f>
        <v>45366</v>
      </c>
      <c r="B2106" s="2">
        <f>RSI!B2106</f>
        <v>0.33</v>
      </c>
      <c r="C2106" s="2">
        <f>RSI!I2106</f>
        <v>72.86014474933036</v>
      </c>
      <c r="D2106" s="2">
        <f>MACD!E2106</f>
        <v>-2.105098188179233E-2</v>
      </c>
      <c r="E2106" s="2">
        <f>MACD!F2106</f>
        <v>-1.1019567966213131E-2</v>
      </c>
      <c r="F2106" s="2">
        <f>'Moving Avg'!D2106</f>
        <v>0.316</v>
      </c>
      <c r="G2106" s="2">
        <f>'Moving Avg'!F2106</f>
        <v>0.28300000000000003</v>
      </c>
      <c r="H2106" s="2">
        <f>'Moving Avg'!G2106</f>
        <v>0.29139999999999983</v>
      </c>
      <c r="I2106" s="2">
        <f>'Moving Avg'!H2106</f>
        <v>0.38504999999999984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  <c r="M2106" s="7">
        <f t="shared" si="320"/>
        <v>0</v>
      </c>
      <c r="N2106" s="7">
        <f t="shared" si="321"/>
        <v>45</v>
      </c>
      <c r="O2106" s="7">
        <f t="shared" si="322"/>
        <v>0</v>
      </c>
      <c r="P2106" s="7">
        <f t="shared" si="323"/>
        <v>33</v>
      </c>
      <c r="Q2106" s="8">
        <f t="shared" si="324"/>
        <v>20.7</v>
      </c>
      <c r="R2106" s="8">
        <f t="shared" si="325"/>
        <v>17.25</v>
      </c>
      <c r="S2106" s="8">
        <f t="shared" si="326"/>
        <v>21.6</v>
      </c>
      <c r="T2106" s="8">
        <f t="shared" si="327"/>
        <v>19.5</v>
      </c>
      <c r="U2106" s="7">
        <f t="shared" si="328"/>
        <v>19.850000000000001</v>
      </c>
      <c r="V2106" s="7">
        <f t="shared" si="329"/>
        <v>19.762500000000003</v>
      </c>
    </row>
    <row r="2107" spans="1:22" ht="13.5" x14ac:dyDescent="0.25">
      <c r="A2107" s="3">
        <f>RSI!A2107</f>
        <v>45369</v>
      </c>
      <c r="B2107" s="2">
        <f>RSI!B2107</f>
        <v>0.34</v>
      </c>
      <c r="C2107" s="2">
        <f>RSI!I2107</f>
        <v>75.720818917390048</v>
      </c>
      <c r="D2107" s="2">
        <f>MACD!E2107</f>
        <v>-2.3152671972315297E-2</v>
      </c>
      <c r="E2107" s="2">
        <f>MACD!F2107</f>
        <v>-1.3446188767433566E-2</v>
      </c>
      <c r="F2107" s="2">
        <f>'Moving Avg'!D2107</f>
        <v>0.32400000000000001</v>
      </c>
      <c r="G2107" s="2">
        <f>'Moving Avg'!F2107</f>
        <v>0.28700000000000003</v>
      </c>
      <c r="H2107" s="2">
        <f>'Moving Avg'!G2107</f>
        <v>0.29199999999999982</v>
      </c>
      <c r="I2107" s="2">
        <f>'Moving Avg'!H2107</f>
        <v>0.38424999999999981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  <c r="M2107" s="7">
        <f t="shared" si="320"/>
        <v>0</v>
      </c>
      <c r="N2107" s="7">
        <f t="shared" si="321"/>
        <v>45</v>
      </c>
      <c r="O2107" s="7">
        <f t="shared" si="322"/>
        <v>0</v>
      </c>
      <c r="P2107" s="7">
        <f t="shared" si="323"/>
        <v>33</v>
      </c>
      <c r="Q2107" s="8">
        <f t="shared" si="324"/>
        <v>20.7</v>
      </c>
      <c r="R2107" s="8">
        <f t="shared" si="325"/>
        <v>17.25</v>
      </c>
      <c r="S2107" s="8">
        <f t="shared" si="326"/>
        <v>21.6</v>
      </c>
      <c r="T2107" s="8">
        <f t="shared" si="327"/>
        <v>19.5</v>
      </c>
      <c r="U2107" s="7">
        <f t="shared" si="328"/>
        <v>19.850000000000001</v>
      </c>
      <c r="V2107" s="7">
        <f t="shared" si="329"/>
        <v>19.762500000000003</v>
      </c>
    </row>
    <row r="2108" spans="1:22" ht="13.5" x14ac:dyDescent="0.25">
      <c r="A2108" s="3">
        <f>RSI!A2108</f>
        <v>45370</v>
      </c>
      <c r="B2108" s="2">
        <f>RSI!B2108</f>
        <v>0.35</v>
      </c>
      <c r="C2108" s="2">
        <f>RSI!I2108</f>
        <v>78.195870750155095</v>
      </c>
      <c r="D2108" s="2">
        <f>MACD!E2108</f>
        <v>-2.7498410111929383E-2</v>
      </c>
      <c r="E2108" s="2">
        <f>MACD!F2108</f>
        <v>-1.6256633036332728E-2</v>
      </c>
      <c r="F2108" s="2">
        <f>'Moving Avg'!D2108</f>
        <v>0.33200000000000002</v>
      </c>
      <c r="G2108" s="2">
        <f>'Moving Avg'!F2108</f>
        <v>0.29149999999999998</v>
      </c>
      <c r="H2108" s="2">
        <f>'Moving Avg'!G2108</f>
        <v>0.29299999999999982</v>
      </c>
      <c r="I2108" s="2">
        <f>'Moving Avg'!H2108</f>
        <v>0.3834999999999999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  <c r="M2108" s="7">
        <f t="shared" si="320"/>
        <v>0</v>
      </c>
      <c r="N2108" s="7">
        <f t="shared" si="321"/>
        <v>45</v>
      </c>
      <c r="O2108" s="7">
        <f t="shared" si="322"/>
        <v>0</v>
      </c>
      <c r="P2108" s="7">
        <f t="shared" si="323"/>
        <v>33</v>
      </c>
      <c r="Q2108" s="8">
        <f t="shared" si="324"/>
        <v>20.7</v>
      </c>
      <c r="R2108" s="8">
        <f t="shared" si="325"/>
        <v>17.25</v>
      </c>
      <c r="S2108" s="8">
        <f t="shared" si="326"/>
        <v>21.6</v>
      </c>
      <c r="T2108" s="8">
        <f t="shared" si="327"/>
        <v>19.5</v>
      </c>
      <c r="U2108" s="7">
        <f t="shared" si="328"/>
        <v>19.850000000000001</v>
      </c>
      <c r="V2108" s="7">
        <f t="shared" si="329"/>
        <v>19.762500000000003</v>
      </c>
    </row>
    <row r="2109" spans="1:22" ht="13.5" x14ac:dyDescent="0.25">
      <c r="A2109" s="3">
        <f>RSI!A2109</f>
        <v>45372</v>
      </c>
      <c r="B2109" s="2">
        <f>RSI!B2109</f>
        <v>0.36</v>
      </c>
      <c r="C2109" s="2">
        <f>RSI!I2109</f>
        <v>80.352798718882639</v>
      </c>
      <c r="D2109" s="2">
        <f>MACD!E2109</f>
        <v>-3.2242240163058045E-2</v>
      </c>
      <c r="E2109" s="2">
        <f>MACD!F2109</f>
        <v>-1.9453754461677793E-2</v>
      </c>
      <c r="F2109" s="2">
        <f>'Moving Avg'!D2109</f>
        <v>0.33999999999999997</v>
      </c>
      <c r="G2109" s="2">
        <f>'Moving Avg'!F2109</f>
        <v>0.29599999999999999</v>
      </c>
      <c r="H2109" s="2">
        <f>'Moving Avg'!G2109</f>
        <v>0.29399999999999982</v>
      </c>
      <c r="I2109" s="2">
        <f>'Moving Avg'!H2109</f>
        <v>0.38289999999999991</v>
      </c>
      <c r="J2109" s="5" t="str">
        <f>OBV!F2109</f>
        <v>NEUTRAL</v>
      </c>
      <c r="K2109" s="5" t="str">
        <f>OBV!G2109</f>
        <v>NEUTRAL</v>
      </c>
      <c r="L2109" s="5" t="str">
        <f>OBV!H2109</f>
        <v>NEUTRAL</v>
      </c>
      <c r="M2109" s="7">
        <f t="shared" si="320"/>
        <v>0</v>
      </c>
      <c r="N2109" s="7">
        <f t="shared" si="321"/>
        <v>45</v>
      </c>
      <c r="O2109" s="7">
        <f t="shared" si="322"/>
        <v>0</v>
      </c>
      <c r="P2109" s="7">
        <f t="shared" si="323"/>
        <v>33</v>
      </c>
      <c r="Q2109" s="8">
        <f t="shared" si="324"/>
        <v>20.7</v>
      </c>
      <c r="R2109" s="8">
        <f t="shared" si="325"/>
        <v>17.25</v>
      </c>
      <c r="S2109" s="8">
        <f t="shared" si="326"/>
        <v>21.6</v>
      </c>
      <c r="T2109" s="8">
        <f t="shared" si="327"/>
        <v>19.5</v>
      </c>
      <c r="U2109" s="7">
        <f t="shared" si="328"/>
        <v>19.850000000000001</v>
      </c>
      <c r="V2109" s="7">
        <f t="shared" si="329"/>
        <v>19.762500000000003</v>
      </c>
    </row>
    <row r="2110" spans="1:22" ht="13.5" x14ac:dyDescent="0.25">
      <c r="A2110" s="3">
        <f>RSI!A2110</f>
        <v>45373</v>
      </c>
      <c r="B2110" s="2">
        <f>RSI!B2110</f>
        <v>0.37</v>
      </c>
      <c r="C2110" s="2">
        <f>RSI!I2110</f>
        <v>82.244350131422053</v>
      </c>
      <c r="D2110" s="2">
        <f>MACD!E2110</f>
        <v>-3.5819403420631113E-2</v>
      </c>
      <c r="E2110" s="2">
        <f>MACD!F2110</f>
        <v>-2.2726884253468457E-2</v>
      </c>
      <c r="F2110" s="2">
        <f>'Moving Avg'!D2110</f>
        <v>0.35</v>
      </c>
      <c r="G2110" s="2">
        <f>'Moving Avg'!F2110</f>
        <v>0.30049999999999999</v>
      </c>
      <c r="H2110" s="2">
        <f>'Moving Avg'!G2110</f>
        <v>0.2951999999999998</v>
      </c>
      <c r="I2110" s="2">
        <f>'Moving Avg'!H2110</f>
        <v>0.38234999999999991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  <c r="M2110" s="7">
        <f t="shared" si="320"/>
        <v>0</v>
      </c>
      <c r="N2110" s="7">
        <f t="shared" si="321"/>
        <v>45</v>
      </c>
      <c r="O2110" s="7">
        <f t="shared" si="322"/>
        <v>0</v>
      </c>
      <c r="P2110" s="7">
        <f t="shared" si="323"/>
        <v>33</v>
      </c>
      <c r="Q2110" s="8">
        <f t="shared" si="324"/>
        <v>20.7</v>
      </c>
      <c r="R2110" s="8">
        <f t="shared" si="325"/>
        <v>17.25</v>
      </c>
      <c r="S2110" s="8">
        <f t="shared" si="326"/>
        <v>21.6</v>
      </c>
      <c r="T2110" s="8">
        <f t="shared" si="327"/>
        <v>19.5</v>
      </c>
      <c r="U2110" s="7">
        <f t="shared" si="328"/>
        <v>19.850000000000001</v>
      </c>
      <c r="V2110" s="7">
        <f t="shared" si="329"/>
        <v>19.762500000000003</v>
      </c>
    </row>
    <row r="2111" spans="1:22" ht="13.5" x14ac:dyDescent="0.25">
      <c r="A2111" s="3">
        <f>RSI!A2111</f>
        <v>45376</v>
      </c>
      <c r="B2111" s="2">
        <f>RSI!B2111</f>
        <v>0.38</v>
      </c>
      <c r="C2111" s="2">
        <f>RSI!I2111</f>
        <v>83.912345601681011</v>
      </c>
      <c r="D2111" s="2">
        <f>MACD!E2111</f>
        <v>-3.8441746104819319E-2</v>
      </c>
      <c r="E2111" s="2">
        <f>MACD!F2111</f>
        <v>-2.5869856623738634E-2</v>
      </c>
      <c r="F2111" s="2">
        <f>'Moving Avg'!D2111</f>
        <v>0.36</v>
      </c>
      <c r="G2111" s="2">
        <f>'Moving Avg'!F2111</f>
        <v>0.30549999999999999</v>
      </c>
      <c r="H2111" s="2">
        <f>'Moving Avg'!G2111</f>
        <v>0.29659999999999981</v>
      </c>
      <c r="I2111" s="2">
        <f>'Moving Avg'!H2111</f>
        <v>0.38184999999999997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  <c r="M2111" s="7">
        <f t="shared" si="320"/>
        <v>0</v>
      </c>
      <c r="N2111" s="7">
        <f t="shared" si="321"/>
        <v>45</v>
      </c>
      <c r="O2111" s="7">
        <f t="shared" si="322"/>
        <v>0</v>
      </c>
      <c r="P2111" s="7">
        <f t="shared" si="323"/>
        <v>33</v>
      </c>
      <c r="Q2111" s="8">
        <f t="shared" si="324"/>
        <v>20.7</v>
      </c>
      <c r="R2111" s="8">
        <f t="shared" si="325"/>
        <v>17.25</v>
      </c>
      <c r="S2111" s="8">
        <f t="shared" si="326"/>
        <v>21.6</v>
      </c>
      <c r="T2111" s="8">
        <f t="shared" si="327"/>
        <v>19.5</v>
      </c>
      <c r="U2111" s="7">
        <f t="shared" si="328"/>
        <v>19.850000000000001</v>
      </c>
      <c r="V2111" s="7">
        <f t="shared" si="329"/>
        <v>19.762500000000003</v>
      </c>
    </row>
    <row r="2112" spans="1:22" ht="13.5" x14ac:dyDescent="0.25">
      <c r="A2112" s="3">
        <f>RSI!A2112</f>
        <v>45377</v>
      </c>
      <c r="B2112" s="2">
        <f>RSI!B2112</f>
        <v>0.39</v>
      </c>
      <c r="C2112" s="2">
        <f>RSI!I2112</f>
        <v>85.390371829411038</v>
      </c>
      <c r="D2112" s="2">
        <f>MACD!E2112</f>
        <v>-4.0286125745082835E-2</v>
      </c>
      <c r="E2112" s="2">
        <f>MACD!F2112</f>
        <v>-2.8753110448007477E-2</v>
      </c>
      <c r="F2112" s="2">
        <f>'Moving Avg'!D2112</f>
        <v>0.37</v>
      </c>
      <c r="G2112" s="2">
        <f>'Moving Avg'!F2112</f>
        <v>0.31099999999999994</v>
      </c>
      <c r="H2112" s="2">
        <f>'Moving Avg'!G2112</f>
        <v>0.2981999999999998</v>
      </c>
      <c r="I2112" s="2">
        <f>'Moving Avg'!H2112</f>
        <v>0.38139999999999996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  <c r="M2112" s="7">
        <f t="shared" si="320"/>
        <v>0</v>
      </c>
      <c r="N2112" s="7">
        <f t="shared" si="321"/>
        <v>45</v>
      </c>
      <c r="O2112" s="7">
        <f t="shared" si="322"/>
        <v>0</v>
      </c>
      <c r="P2112" s="7">
        <f t="shared" si="323"/>
        <v>33</v>
      </c>
      <c r="Q2112" s="8">
        <f t="shared" si="324"/>
        <v>20.7</v>
      </c>
      <c r="R2112" s="8">
        <f t="shared" si="325"/>
        <v>17.25</v>
      </c>
      <c r="S2112" s="8">
        <f t="shared" si="326"/>
        <v>21.6</v>
      </c>
      <c r="T2112" s="8">
        <f t="shared" si="327"/>
        <v>19.5</v>
      </c>
      <c r="U2112" s="7">
        <f t="shared" si="328"/>
        <v>19.850000000000001</v>
      </c>
      <c r="V2112" s="7">
        <f t="shared" si="329"/>
        <v>19.762500000000003</v>
      </c>
    </row>
    <row r="2113" spans="1:22" ht="13.5" x14ac:dyDescent="0.25">
      <c r="A2113" s="3">
        <f>RSI!A2113</f>
        <v>45378</v>
      </c>
      <c r="B2113" s="2">
        <f>RSI!B2113</f>
        <v>0.4</v>
      </c>
      <c r="C2113" s="2">
        <f>RSI!I2113</f>
        <v>86.705715018525424</v>
      </c>
      <c r="D2113" s="2">
        <f>MACD!E2113</f>
        <v>-4.1499971608593145E-2</v>
      </c>
      <c r="E2113" s="2">
        <f>MACD!F2113</f>
        <v>-3.1302482680124616E-2</v>
      </c>
      <c r="F2113" s="2">
        <f>'Moving Avg'!D2113</f>
        <v>0.38</v>
      </c>
      <c r="G2113" s="2">
        <f>'Moving Avg'!F2113</f>
        <v>0.3175</v>
      </c>
      <c r="H2113" s="2">
        <f>'Moving Avg'!G2113</f>
        <v>0.29999999999999988</v>
      </c>
      <c r="I2113" s="2">
        <f>'Moving Avg'!H2113</f>
        <v>0.38099999999999995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  <c r="M2113" s="7">
        <f t="shared" si="320"/>
        <v>0</v>
      </c>
      <c r="N2113" s="7">
        <f t="shared" si="321"/>
        <v>45</v>
      </c>
      <c r="O2113" s="7">
        <f t="shared" si="322"/>
        <v>0</v>
      </c>
      <c r="P2113" s="7">
        <f t="shared" si="323"/>
        <v>33</v>
      </c>
      <c r="Q2113" s="8">
        <f t="shared" si="324"/>
        <v>20.7</v>
      </c>
      <c r="R2113" s="8">
        <f t="shared" si="325"/>
        <v>17.25</v>
      </c>
      <c r="S2113" s="8">
        <f t="shared" si="326"/>
        <v>21.6</v>
      </c>
      <c r="T2113" s="8">
        <f t="shared" si="327"/>
        <v>19.5</v>
      </c>
      <c r="U2113" s="7">
        <f t="shared" si="328"/>
        <v>19.850000000000001</v>
      </c>
      <c r="V2113" s="7">
        <f t="shared" si="329"/>
        <v>19.762500000000003</v>
      </c>
    </row>
    <row r="2114" spans="1:22" ht="13.5" x14ac:dyDescent="0.25">
      <c r="A2114" s="3">
        <f>RSI!A2114</f>
        <v>45379</v>
      </c>
      <c r="B2114" s="2">
        <f>RSI!B2114</f>
        <v>0.39</v>
      </c>
      <c r="C2114" s="2">
        <f>RSI!I2114</f>
        <v>79.041948928583054</v>
      </c>
      <c r="D2114" s="2">
        <f>MACD!E2114</f>
        <v>-4.0724495044578868E-2</v>
      </c>
      <c r="E2114" s="2">
        <f>MACD!F2114</f>
        <v>-3.3186885153015468E-2</v>
      </c>
      <c r="F2114" s="2">
        <f>'Moving Avg'!D2114</f>
        <v>0.38600000000000001</v>
      </c>
      <c r="G2114" s="2">
        <f>'Moving Avg'!F2114</f>
        <v>0.32399999999999995</v>
      </c>
      <c r="H2114" s="2">
        <f>'Moving Avg'!G2114</f>
        <v>0.30139999999999989</v>
      </c>
      <c r="I2114" s="2">
        <f>'Moving Avg'!H2114</f>
        <v>0.38044999999999995</v>
      </c>
      <c r="J2114" s="5" t="str">
        <f>OBV!F2114</f>
        <v>BEARISH</v>
      </c>
      <c r="K2114" s="5" t="str">
        <f>OBV!G2114</f>
        <v>NEUTRAL</v>
      </c>
      <c r="L2114" s="5" t="str">
        <f>OBV!H2114</f>
        <v>BEARISH DIVERGENCE</v>
      </c>
      <c r="M2114" s="7">
        <f t="shared" ref="M2114:M2177" si="330">IF(C2114&lt;30,50, IF(C2114&gt;70, 0, 25))</f>
        <v>0</v>
      </c>
      <c r="N2114" s="7">
        <f t="shared" ref="N2114:N2177" si="331">IF(E2114-D2114&gt;0.02, 100, IF(E2114-D2114&lt;0,0,45))</f>
        <v>45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25.725000000000001</v>
      </c>
      <c r="R2114" s="8">
        <f t="shared" si="325"/>
        <v>30.625</v>
      </c>
      <c r="S2114" s="8">
        <f t="shared" si="326"/>
        <v>26.675000000000001</v>
      </c>
      <c r="T2114" s="8">
        <f t="shared" si="327"/>
        <v>27.875</v>
      </c>
      <c r="U2114" s="7">
        <f t="shared" si="328"/>
        <v>27.675000000000001</v>
      </c>
      <c r="V2114" s="7">
        <f t="shared" si="329"/>
        <v>27.725000000000001</v>
      </c>
    </row>
    <row r="2115" spans="1:22" ht="13.5" x14ac:dyDescent="0.25">
      <c r="A2115" s="3">
        <f>RSI!A2115</f>
        <v>45380</v>
      </c>
      <c r="B2115" s="2">
        <f>RSI!B2115</f>
        <v>0.4</v>
      </c>
      <c r="C2115" s="2">
        <f>RSI!I2115</f>
        <v>80.863501370431891</v>
      </c>
      <c r="D2115" s="2">
        <f>MACD!E2115</f>
        <v>-4.1191292664857326E-2</v>
      </c>
      <c r="E2115" s="2">
        <f>MACD!F2115</f>
        <v>-3.4787766655383842E-2</v>
      </c>
      <c r="F2115" s="2">
        <f>'Moving Avg'!D2115</f>
        <v>0.39200000000000002</v>
      </c>
      <c r="G2115" s="2">
        <f>'Moving Avg'!F2115</f>
        <v>0.33100000000000002</v>
      </c>
      <c r="H2115" s="2">
        <f>'Moving Avg'!G2115</f>
        <v>0.30299999999999994</v>
      </c>
      <c r="I2115" s="2">
        <f>'Moving Avg'!H2115</f>
        <v>0.37984999999999991</v>
      </c>
      <c r="J2115" s="5" t="str">
        <f>OBV!F2115</f>
        <v>BEARISH</v>
      </c>
      <c r="K2115" s="5" t="str">
        <f>OBV!G2115</f>
        <v>NEUTRAL</v>
      </c>
      <c r="L2115" s="5" t="str">
        <f>OBV!H2115</f>
        <v>BEARISH DIVERGENCE</v>
      </c>
      <c r="M2115" s="7">
        <f t="shared" si="330"/>
        <v>0</v>
      </c>
      <c r="N2115" s="7">
        <f t="shared" si="331"/>
        <v>45</v>
      </c>
      <c r="O2115" s="7">
        <f t="shared" si="332"/>
        <v>50</v>
      </c>
      <c r="P2115" s="7">
        <f t="shared" si="333"/>
        <v>16.5</v>
      </c>
      <c r="Q2115" s="8">
        <f t="shared" ref="Q2115:Q2178" si="334">0.35*M2115+N2115*0.35+O2115*0.15+P2115*0.15</f>
        <v>25.725000000000001</v>
      </c>
      <c r="R2115" s="8">
        <f t="shared" ref="R2115:R2178" si="335">M2115*0.2+N2115*0.2+O2115*0.35+P2115*0.25</f>
        <v>30.625</v>
      </c>
      <c r="S2115" s="8">
        <f t="shared" ref="S2115:S2178" si="336">M2115*0.15+N2115*0.15+O2115*0.25+P2115*0.45</f>
        <v>26.675000000000001</v>
      </c>
      <c r="T2115" s="8">
        <f t="shared" ref="T2115:T2178" si="337">0.25*SUM(M2115:P2115)</f>
        <v>27.875</v>
      </c>
      <c r="U2115" s="7">
        <f t="shared" ref="U2115:U2178" si="338">SUM(Q2115:S2115)/3</f>
        <v>27.675000000000001</v>
      </c>
      <c r="V2115" s="7">
        <f t="shared" ref="V2115:V2178" si="339">SUM(Q2115:T2115)/4</f>
        <v>27.725000000000001</v>
      </c>
    </row>
    <row r="2116" spans="1:22" ht="13.5" x14ac:dyDescent="0.25">
      <c r="A2116" s="3">
        <f>RSI!A2116</f>
        <v>45383</v>
      </c>
      <c r="B2116" s="2">
        <f>RSI!B2116</f>
        <v>0.4</v>
      </c>
      <c r="C2116" s="2">
        <f>RSI!I2116</f>
        <v>80.863501370431891</v>
      </c>
      <c r="D2116" s="2">
        <f>MACD!E2116</f>
        <v>-4.0460820228723882E-2</v>
      </c>
      <c r="E2116" s="2">
        <f>MACD!F2116</f>
        <v>-3.5922377370051849E-2</v>
      </c>
      <c r="F2116" s="2">
        <f>'Moving Avg'!D2116</f>
        <v>0.39600000000000002</v>
      </c>
      <c r="G2116" s="2">
        <f>'Moving Avg'!F2116</f>
        <v>0.33750000000000002</v>
      </c>
      <c r="H2116" s="2">
        <f>'Moving Avg'!G2116</f>
        <v>0.30459999999999993</v>
      </c>
      <c r="I2116" s="2">
        <f>'Moving Avg'!H2116</f>
        <v>0.37914999999999993</v>
      </c>
      <c r="J2116" s="5" t="str">
        <f>OBV!F2116</f>
        <v>BEARISH</v>
      </c>
      <c r="K2116" s="5" t="str">
        <f>OBV!G2116</f>
        <v>NEUTRAL</v>
      </c>
      <c r="L2116" s="5" t="str">
        <f>OBV!H2116</f>
        <v>BEARISH DIVERGENCE</v>
      </c>
      <c r="M2116" s="7">
        <f t="shared" si="330"/>
        <v>0</v>
      </c>
      <c r="N2116" s="7">
        <f t="shared" si="331"/>
        <v>45</v>
      </c>
      <c r="O2116" s="7">
        <f t="shared" si="332"/>
        <v>50</v>
      </c>
      <c r="P2116" s="7">
        <f t="shared" si="333"/>
        <v>16.5</v>
      </c>
      <c r="Q2116" s="8">
        <f t="shared" si="334"/>
        <v>25.725000000000001</v>
      </c>
      <c r="R2116" s="8">
        <f t="shared" si="335"/>
        <v>30.625</v>
      </c>
      <c r="S2116" s="8">
        <f t="shared" si="336"/>
        <v>26.675000000000001</v>
      </c>
      <c r="T2116" s="8">
        <f t="shared" si="337"/>
        <v>27.875</v>
      </c>
      <c r="U2116" s="7">
        <f t="shared" si="338"/>
        <v>27.675000000000001</v>
      </c>
      <c r="V2116" s="7">
        <f t="shared" si="339"/>
        <v>27.725000000000001</v>
      </c>
    </row>
    <row r="2117" spans="1:22" ht="13.5" x14ac:dyDescent="0.25">
      <c r="A2117" s="3">
        <f>RSI!A2117</f>
        <v>45384</v>
      </c>
      <c r="B2117" s="2">
        <f>RSI!B2117</f>
        <v>0.41</v>
      </c>
      <c r="C2117" s="2">
        <f>RSI!I2117</f>
        <v>82.615824703978348</v>
      </c>
      <c r="D2117" s="2">
        <f>MACD!E2117</f>
        <v>-3.9427420796098234E-2</v>
      </c>
      <c r="E2117" s="2">
        <f>MACD!F2117</f>
        <v>-3.662338605526113E-2</v>
      </c>
      <c r="F2117" s="2">
        <f>'Moving Avg'!D2117</f>
        <v>0.39999999999999997</v>
      </c>
      <c r="G2117" s="2">
        <f>'Moving Avg'!F2117</f>
        <v>0.34399999999999997</v>
      </c>
      <c r="H2117" s="2">
        <f>'Moving Avg'!G2117</f>
        <v>0.30659999999999998</v>
      </c>
      <c r="I2117" s="2">
        <f>'Moving Avg'!H2117</f>
        <v>0.3784499999999999</v>
      </c>
      <c r="J2117" s="5" t="str">
        <f>OBV!F2117</f>
        <v>BEARISH</v>
      </c>
      <c r="K2117" s="5" t="str">
        <f>OBV!G2117</f>
        <v>NEUTRAL</v>
      </c>
      <c r="L2117" s="5" t="str">
        <f>OBV!H2117</f>
        <v>BEARISH DIVERGENCE</v>
      </c>
      <c r="M2117" s="7">
        <f t="shared" si="330"/>
        <v>0</v>
      </c>
      <c r="N2117" s="7">
        <f t="shared" si="331"/>
        <v>45</v>
      </c>
      <c r="O2117" s="7">
        <f t="shared" si="332"/>
        <v>50</v>
      </c>
      <c r="P2117" s="7">
        <f t="shared" si="333"/>
        <v>16.5</v>
      </c>
      <c r="Q2117" s="8">
        <f t="shared" si="334"/>
        <v>25.725000000000001</v>
      </c>
      <c r="R2117" s="8">
        <f t="shared" si="335"/>
        <v>30.625</v>
      </c>
      <c r="S2117" s="8">
        <f t="shared" si="336"/>
        <v>26.675000000000001</v>
      </c>
      <c r="T2117" s="8">
        <f t="shared" si="337"/>
        <v>27.875</v>
      </c>
      <c r="U2117" s="7">
        <f t="shared" si="338"/>
        <v>27.675000000000001</v>
      </c>
      <c r="V2117" s="7">
        <f t="shared" si="339"/>
        <v>27.725000000000001</v>
      </c>
    </row>
    <row r="2118" spans="1:22" ht="13.5" x14ac:dyDescent="0.25">
      <c r="A2118" s="3">
        <f>RSI!A2118</f>
        <v>45385</v>
      </c>
      <c r="B2118" s="2">
        <f>RSI!B2118</f>
        <v>0.42</v>
      </c>
      <c r="C2118" s="2">
        <f>RSI!I2118</f>
        <v>84.176259417554604</v>
      </c>
      <c r="D2118" s="2">
        <f>MACD!E2118</f>
        <v>-3.8168462029270767E-2</v>
      </c>
      <c r="E2118" s="2">
        <f>MACD!F2118</f>
        <v>-3.6932401250063057E-2</v>
      </c>
      <c r="F2118" s="2">
        <f>'Moving Avg'!D2118</f>
        <v>0.40400000000000003</v>
      </c>
      <c r="G2118" s="2">
        <f>'Moving Avg'!F2118</f>
        <v>0.35150000000000003</v>
      </c>
      <c r="H2118" s="2">
        <f>'Moving Avg'!G2118</f>
        <v>0.30879999999999996</v>
      </c>
      <c r="I2118" s="2">
        <f>'Moving Avg'!H2118</f>
        <v>0.3778999999999999</v>
      </c>
      <c r="J2118" s="5" t="str">
        <f>OBV!F2118</f>
        <v>BEARISH</v>
      </c>
      <c r="K2118" s="5" t="str">
        <f>OBV!G2118</f>
        <v>NEUTRAL</v>
      </c>
      <c r="L2118" s="5" t="str">
        <f>OBV!H2118</f>
        <v>BEARISH DIVERGENCE</v>
      </c>
      <c r="M2118" s="7">
        <f t="shared" si="330"/>
        <v>0</v>
      </c>
      <c r="N2118" s="7">
        <f t="shared" si="331"/>
        <v>45</v>
      </c>
      <c r="O2118" s="7">
        <f t="shared" si="332"/>
        <v>50</v>
      </c>
      <c r="P2118" s="7">
        <f t="shared" si="333"/>
        <v>16.5</v>
      </c>
      <c r="Q2118" s="8">
        <f t="shared" si="334"/>
        <v>25.725000000000001</v>
      </c>
      <c r="R2118" s="8">
        <f t="shared" si="335"/>
        <v>30.625</v>
      </c>
      <c r="S2118" s="8">
        <f t="shared" si="336"/>
        <v>26.675000000000001</v>
      </c>
      <c r="T2118" s="8">
        <f t="shared" si="337"/>
        <v>27.875</v>
      </c>
      <c r="U2118" s="7">
        <f t="shared" si="338"/>
        <v>27.675000000000001</v>
      </c>
      <c r="V2118" s="7">
        <f t="shared" si="339"/>
        <v>27.725000000000001</v>
      </c>
    </row>
    <row r="2119" spans="1:22" ht="13.5" x14ac:dyDescent="0.25">
      <c r="A2119" s="3">
        <f>RSI!A2119</f>
        <v>45386</v>
      </c>
      <c r="B2119" s="2">
        <f>RSI!B2119</f>
        <v>0.42</v>
      </c>
      <c r="C2119" s="2">
        <f>RSI!I2119</f>
        <v>84.176259417554604</v>
      </c>
      <c r="D2119" s="2">
        <f>MACD!E2119</f>
        <v>-3.6006389354072355E-2</v>
      </c>
      <c r="E2119" s="2">
        <f>MACD!F2119</f>
        <v>-3.6747198870864917E-2</v>
      </c>
      <c r="F2119" s="2">
        <f>'Moving Avg'!D2119</f>
        <v>0.41</v>
      </c>
      <c r="G2119" s="2">
        <f>'Moving Avg'!F2119</f>
        <v>0.35900000000000004</v>
      </c>
      <c r="H2119" s="2">
        <f>'Moving Avg'!G2119</f>
        <v>0.31120000000000003</v>
      </c>
      <c r="I2119" s="2">
        <f>'Moving Avg'!H2119</f>
        <v>0.37735000000000002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  <c r="M2119" s="7">
        <f t="shared" si="330"/>
        <v>0</v>
      </c>
      <c r="N2119" s="7">
        <f t="shared" si="331"/>
        <v>0</v>
      </c>
      <c r="O2119" s="7">
        <f t="shared" si="332"/>
        <v>50</v>
      </c>
      <c r="P2119" s="7">
        <f t="shared" si="333"/>
        <v>33</v>
      </c>
      <c r="Q2119" s="8">
        <f t="shared" si="334"/>
        <v>12.45</v>
      </c>
      <c r="R2119" s="8">
        <f t="shared" si="335"/>
        <v>25.75</v>
      </c>
      <c r="S2119" s="8">
        <f t="shared" si="336"/>
        <v>27.35</v>
      </c>
      <c r="T2119" s="8">
        <f t="shared" si="337"/>
        <v>20.75</v>
      </c>
      <c r="U2119" s="7">
        <f t="shared" si="338"/>
        <v>21.850000000000005</v>
      </c>
      <c r="V2119" s="7">
        <f t="shared" si="339"/>
        <v>21.575000000000003</v>
      </c>
    </row>
    <row r="2120" spans="1:22" ht="13.5" x14ac:dyDescent="0.25">
      <c r="A2120" s="3">
        <f>RSI!A2120</f>
        <v>45387</v>
      </c>
      <c r="B2120" s="2">
        <f>RSI!B2120</f>
        <v>0.42</v>
      </c>
      <c r="C2120" s="2">
        <f>RSI!I2120</f>
        <v>84.176259417554604</v>
      </c>
      <c r="D2120" s="2">
        <f>MACD!E2120</f>
        <v>-3.3047427692830589E-2</v>
      </c>
      <c r="E2120" s="2">
        <f>MACD!F2120</f>
        <v>-3.6007244635258055E-2</v>
      </c>
      <c r="F2120" s="2">
        <f>'Moving Avg'!D2120</f>
        <v>0.41399999999999998</v>
      </c>
      <c r="G2120" s="2">
        <f>'Moving Avg'!F2120</f>
        <v>0.36599999999999999</v>
      </c>
      <c r="H2120" s="2">
        <f>'Moving Avg'!G2120</f>
        <v>0.31360000000000005</v>
      </c>
      <c r="I2120" s="2">
        <f>'Moving Avg'!H2120</f>
        <v>0.37685000000000002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0</v>
      </c>
      <c r="N2120" s="7">
        <f t="shared" si="331"/>
        <v>0</v>
      </c>
      <c r="O2120" s="7">
        <f t="shared" si="332"/>
        <v>50</v>
      </c>
      <c r="P2120" s="7">
        <f t="shared" si="333"/>
        <v>33</v>
      </c>
      <c r="Q2120" s="8">
        <f t="shared" si="334"/>
        <v>12.45</v>
      </c>
      <c r="R2120" s="8">
        <f t="shared" si="335"/>
        <v>25.75</v>
      </c>
      <c r="S2120" s="8">
        <f t="shared" si="336"/>
        <v>27.35</v>
      </c>
      <c r="T2120" s="8">
        <f t="shared" si="337"/>
        <v>20.75</v>
      </c>
      <c r="U2120" s="7">
        <f t="shared" si="338"/>
        <v>21.850000000000005</v>
      </c>
      <c r="V2120" s="7">
        <f t="shared" si="339"/>
        <v>21.575000000000003</v>
      </c>
    </row>
    <row r="2121" spans="1:22" ht="13.5" x14ac:dyDescent="0.25">
      <c r="A2121" s="3">
        <f>RSI!A2121</f>
        <v>45390</v>
      </c>
      <c r="B2121" s="2">
        <f>RSI!B2121</f>
        <v>0.42</v>
      </c>
      <c r="C2121" s="2">
        <f>RSI!I2121</f>
        <v>84.176259417554604</v>
      </c>
      <c r="D2121" s="2">
        <f>MACD!E2121</f>
        <v>-2.9383883055757065E-2</v>
      </c>
      <c r="E2121" s="2">
        <f>MACD!F2121</f>
        <v>-3.4682572319357861E-2</v>
      </c>
      <c r="F2121" s="2">
        <f>'Moving Avg'!D2121</f>
        <v>0.41799999999999998</v>
      </c>
      <c r="G2121" s="2">
        <f>'Moving Avg'!F2121</f>
        <v>0.3725</v>
      </c>
      <c r="H2121" s="2">
        <f>'Moving Avg'!G2121</f>
        <v>0.31580000000000003</v>
      </c>
      <c r="I2121" s="2">
        <f>'Moving Avg'!H2121</f>
        <v>0.37634999999999996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0</v>
      </c>
      <c r="N2121" s="7">
        <f t="shared" si="331"/>
        <v>0</v>
      </c>
      <c r="O2121" s="7">
        <f t="shared" si="332"/>
        <v>50</v>
      </c>
      <c r="P2121" s="7">
        <f t="shared" si="333"/>
        <v>33</v>
      </c>
      <c r="Q2121" s="8">
        <f t="shared" si="334"/>
        <v>12.45</v>
      </c>
      <c r="R2121" s="8">
        <f t="shared" si="335"/>
        <v>25.75</v>
      </c>
      <c r="S2121" s="8">
        <f t="shared" si="336"/>
        <v>27.35</v>
      </c>
      <c r="T2121" s="8">
        <f t="shared" si="337"/>
        <v>20.75</v>
      </c>
      <c r="U2121" s="7">
        <f t="shared" si="338"/>
        <v>21.850000000000005</v>
      </c>
      <c r="V2121" s="7">
        <f t="shared" si="339"/>
        <v>21.575000000000003</v>
      </c>
    </row>
    <row r="2122" spans="1:22" ht="13.5" x14ac:dyDescent="0.25">
      <c r="A2122" s="3">
        <f>RSI!A2122</f>
        <v>45394</v>
      </c>
      <c r="B2122" s="2">
        <f>RSI!B2122</f>
        <v>0.42</v>
      </c>
      <c r="C2122" s="2">
        <f>RSI!I2122</f>
        <v>84.176259417554604</v>
      </c>
      <c r="D2122" s="2">
        <f>MACD!E2122</f>
        <v>-2.5096104402143826E-2</v>
      </c>
      <c r="E2122" s="2">
        <f>MACD!F2122</f>
        <v>-3.276527873591506E-2</v>
      </c>
      <c r="F2122" s="2">
        <f>'Moving Avg'!D2122</f>
        <v>0.42000000000000004</v>
      </c>
      <c r="G2122" s="2">
        <f>'Moving Avg'!F2122</f>
        <v>0.3785</v>
      </c>
      <c r="H2122" s="2">
        <f>'Moving Avg'!G2122</f>
        <v>0.31800000000000006</v>
      </c>
      <c r="I2122" s="2">
        <f>'Moving Avg'!H2122</f>
        <v>0.37589999999999996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  <c r="M2122" s="7">
        <f t="shared" si="330"/>
        <v>0</v>
      </c>
      <c r="N2122" s="7">
        <f t="shared" si="331"/>
        <v>0</v>
      </c>
      <c r="O2122" s="7">
        <f t="shared" si="332"/>
        <v>50</v>
      </c>
      <c r="P2122" s="7">
        <f t="shared" si="333"/>
        <v>33</v>
      </c>
      <c r="Q2122" s="8">
        <f t="shared" si="334"/>
        <v>12.45</v>
      </c>
      <c r="R2122" s="8">
        <f t="shared" si="335"/>
        <v>25.75</v>
      </c>
      <c r="S2122" s="8">
        <f t="shared" si="336"/>
        <v>27.35</v>
      </c>
      <c r="T2122" s="8">
        <f t="shared" si="337"/>
        <v>20.75</v>
      </c>
      <c r="U2122" s="7">
        <f t="shared" si="338"/>
        <v>21.850000000000005</v>
      </c>
      <c r="V2122" s="7">
        <f t="shared" si="339"/>
        <v>21.575000000000003</v>
      </c>
    </row>
    <row r="2123" spans="1:22" ht="13.5" x14ac:dyDescent="0.25">
      <c r="A2123" s="3">
        <f>RSI!A2123</f>
        <v>45397</v>
      </c>
      <c r="B2123" s="2">
        <f>RSI!B2123</f>
        <v>0.42</v>
      </c>
      <c r="C2123" s="2">
        <f>RSI!I2123</f>
        <v>84.176259417554604</v>
      </c>
      <c r="D2123" s="2">
        <f>MACD!E2123</f>
        <v>-2.0254156973789961E-2</v>
      </c>
      <c r="E2123" s="2">
        <f>MACD!F2123</f>
        <v>-3.0263054383490039E-2</v>
      </c>
      <c r="F2123" s="2">
        <f>'Moving Avg'!D2123</f>
        <v>0.42000000000000004</v>
      </c>
      <c r="G2123" s="2">
        <f>'Moving Avg'!F2123</f>
        <v>0.38400000000000001</v>
      </c>
      <c r="H2123" s="2">
        <f>'Moving Avg'!G2123</f>
        <v>0.3202000000000001</v>
      </c>
      <c r="I2123" s="2">
        <f>'Moving Avg'!H2123</f>
        <v>0.37544999999999995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  <c r="M2123" s="7">
        <f t="shared" si="330"/>
        <v>0</v>
      </c>
      <c r="N2123" s="7">
        <f t="shared" si="331"/>
        <v>0</v>
      </c>
      <c r="O2123" s="7">
        <f t="shared" si="332"/>
        <v>50</v>
      </c>
      <c r="P2123" s="7">
        <f t="shared" si="333"/>
        <v>33</v>
      </c>
      <c r="Q2123" s="8">
        <f t="shared" si="334"/>
        <v>12.45</v>
      </c>
      <c r="R2123" s="8">
        <f t="shared" si="335"/>
        <v>25.75</v>
      </c>
      <c r="S2123" s="8">
        <f t="shared" si="336"/>
        <v>27.35</v>
      </c>
      <c r="T2123" s="8">
        <f t="shared" si="337"/>
        <v>20.75</v>
      </c>
      <c r="U2123" s="7">
        <f t="shared" si="338"/>
        <v>21.850000000000005</v>
      </c>
      <c r="V2123" s="7">
        <f t="shared" si="339"/>
        <v>21.575000000000003</v>
      </c>
    </row>
    <row r="2124" spans="1:22" ht="13.5" x14ac:dyDescent="0.25">
      <c r="A2124" s="3">
        <f>RSI!A2124</f>
        <v>45398</v>
      </c>
      <c r="B2124" s="2">
        <f>RSI!B2124</f>
        <v>0.42</v>
      </c>
      <c r="C2124" s="2">
        <f>RSI!I2124</f>
        <v>84.176259417554604</v>
      </c>
      <c r="D2124" s="2">
        <f>MACD!E2124</f>
        <v>-1.7996173581503683E-2</v>
      </c>
      <c r="E2124" s="2">
        <f>MACD!F2124</f>
        <v>-2.7809678223092771E-2</v>
      </c>
      <c r="F2124" s="2">
        <f>'Moving Avg'!D2124</f>
        <v>0.42000000000000004</v>
      </c>
      <c r="G2124" s="2">
        <f>'Moving Avg'!F2124</f>
        <v>0.38900000000000001</v>
      </c>
      <c r="H2124" s="2">
        <f>'Moving Avg'!G2124</f>
        <v>0.32260000000000005</v>
      </c>
      <c r="I2124" s="2">
        <f>'Moving Avg'!H2124</f>
        <v>0.375</v>
      </c>
      <c r="J2124" s="5" t="str">
        <f>OBV!F2124</f>
        <v>NEUTRAL</v>
      </c>
      <c r="K2124" s="5" t="str">
        <f>OBV!G2124</f>
        <v>NEUTRAL</v>
      </c>
      <c r="L2124" s="5" t="str">
        <f>OBV!H2124</f>
        <v>NEUTRAL</v>
      </c>
      <c r="M2124" s="7">
        <f t="shared" si="330"/>
        <v>0</v>
      </c>
      <c r="N2124" s="7">
        <f t="shared" si="331"/>
        <v>0</v>
      </c>
      <c r="O2124" s="7">
        <f t="shared" si="332"/>
        <v>50</v>
      </c>
      <c r="P2124" s="7">
        <f t="shared" si="333"/>
        <v>33</v>
      </c>
      <c r="Q2124" s="8">
        <f t="shared" si="334"/>
        <v>12.45</v>
      </c>
      <c r="R2124" s="8">
        <f t="shared" si="335"/>
        <v>25.75</v>
      </c>
      <c r="S2124" s="8">
        <f t="shared" si="336"/>
        <v>27.35</v>
      </c>
      <c r="T2124" s="8">
        <f t="shared" si="337"/>
        <v>20.75</v>
      </c>
      <c r="U2124" s="7">
        <f t="shared" si="338"/>
        <v>21.850000000000005</v>
      </c>
      <c r="V2124" s="7">
        <f t="shared" si="339"/>
        <v>21.575000000000003</v>
      </c>
    </row>
    <row r="2125" spans="1:22" ht="13.5" x14ac:dyDescent="0.25">
      <c r="A2125" s="3">
        <f>RSI!A2125</f>
        <v>45399</v>
      </c>
      <c r="B2125" s="2">
        <f>RSI!B2125</f>
        <v>0.42</v>
      </c>
      <c r="C2125" s="2">
        <f>RSI!I2125</f>
        <v>84.176259417554604</v>
      </c>
      <c r="D2125" s="2">
        <f>MACD!E2125</f>
        <v>-1.4825432478356271E-2</v>
      </c>
      <c r="E2125" s="2">
        <f>MACD!F2125</f>
        <v>-2.5212829074145474E-2</v>
      </c>
      <c r="F2125" s="2">
        <f>'Moving Avg'!D2125</f>
        <v>0.42000000000000004</v>
      </c>
      <c r="G2125" s="2">
        <f>'Moving Avg'!F2125</f>
        <v>0.39400000000000002</v>
      </c>
      <c r="H2125" s="2">
        <f>'Moving Avg'!G2125</f>
        <v>0.32500000000000001</v>
      </c>
      <c r="I2125" s="2">
        <f>'Moving Avg'!H2125</f>
        <v>0.37454999999999999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  <c r="M2125" s="7">
        <f t="shared" si="330"/>
        <v>0</v>
      </c>
      <c r="N2125" s="7">
        <f t="shared" si="331"/>
        <v>0</v>
      </c>
      <c r="O2125" s="7">
        <f t="shared" si="332"/>
        <v>50</v>
      </c>
      <c r="P2125" s="7">
        <f t="shared" si="333"/>
        <v>33</v>
      </c>
      <c r="Q2125" s="8">
        <f t="shared" si="334"/>
        <v>12.45</v>
      </c>
      <c r="R2125" s="8">
        <f t="shared" si="335"/>
        <v>25.75</v>
      </c>
      <c r="S2125" s="8">
        <f t="shared" si="336"/>
        <v>27.35</v>
      </c>
      <c r="T2125" s="8">
        <f t="shared" si="337"/>
        <v>20.75</v>
      </c>
      <c r="U2125" s="7">
        <f t="shared" si="338"/>
        <v>21.850000000000005</v>
      </c>
      <c r="V2125" s="7">
        <f t="shared" si="339"/>
        <v>21.575000000000003</v>
      </c>
    </row>
    <row r="2126" spans="1:22" ht="13.5" x14ac:dyDescent="0.25">
      <c r="A2126" s="3">
        <f>RSI!A2126</f>
        <v>45400</v>
      </c>
      <c r="B2126" s="2">
        <f>RSI!B2126</f>
        <v>0.42</v>
      </c>
      <c r="C2126" s="2">
        <f>RSI!I2126</f>
        <v>84.176259417554604</v>
      </c>
      <c r="D2126" s="2">
        <f>MACD!E2126</f>
        <v>-1.2400203038815061E-2</v>
      </c>
      <c r="E2126" s="2">
        <f>MACD!F2126</f>
        <v>-2.2650303867079394E-2</v>
      </c>
      <c r="F2126" s="2">
        <f>'Moving Avg'!D2126</f>
        <v>0.42000000000000004</v>
      </c>
      <c r="G2126" s="2">
        <f>'Moving Avg'!F2126</f>
        <v>0.39849999999999997</v>
      </c>
      <c r="H2126" s="2">
        <f>'Moving Avg'!G2126</f>
        <v>0.32740000000000002</v>
      </c>
      <c r="I2126" s="2">
        <f>'Moving Avg'!H2126</f>
        <v>0.37410000000000004</v>
      </c>
      <c r="J2126" s="5" t="str">
        <f>OBV!F2126</f>
        <v>NEUTRAL</v>
      </c>
      <c r="K2126" s="5" t="str">
        <f>OBV!G2126</f>
        <v>NEUTRAL</v>
      </c>
      <c r="L2126" s="5" t="str">
        <f>OBV!H2126</f>
        <v>NEUTRAL</v>
      </c>
      <c r="M2126" s="7">
        <f t="shared" si="330"/>
        <v>0</v>
      </c>
      <c r="N2126" s="7">
        <f t="shared" si="331"/>
        <v>0</v>
      </c>
      <c r="O2126" s="7">
        <f t="shared" si="332"/>
        <v>50</v>
      </c>
      <c r="P2126" s="7">
        <f t="shared" si="333"/>
        <v>33</v>
      </c>
      <c r="Q2126" s="8">
        <f t="shared" si="334"/>
        <v>12.45</v>
      </c>
      <c r="R2126" s="8">
        <f t="shared" si="335"/>
        <v>25.75</v>
      </c>
      <c r="S2126" s="8">
        <f t="shared" si="336"/>
        <v>27.35</v>
      </c>
      <c r="T2126" s="8">
        <f t="shared" si="337"/>
        <v>20.75</v>
      </c>
      <c r="U2126" s="7">
        <f t="shared" si="338"/>
        <v>21.850000000000005</v>
      </c>
      <c r="V2126" s="7">
        <f t="shared" si="339"/>
        <v>21.575000000000003</v>
      </c>
    </row>
    <row r="2127" spans="1:22" ht="13.5" x14ac:dyDescent="0.25">
      <c r="A2127" s="3">
        <f>RSI!A2127</f>
        <v>45401</v>
      </c>
      <c r="B2127" s="2">
        <f>RSI!B2127</f>
        <v>0.42</v>
      </c>
      <c r="C2127" s="2">
        <f>RSI!I2127</f>
        <v>84.176259417554604</v>
      </c>
      <c r="D2127" s="2">
        <f>MACD!E2127</f>
        <v>-9.0482403378774889E-3</v>
      </c>
      <c r="E2127" s="2">
        <f>MACD!F2127</f>
        <v>-1.9929891161239013E-2</v>
      </c>
      <c r="F2127" s="2">
        <f>'Moving Avg'!D2127</f>
        <v>0.42000000000000004</v>
      </c>
      <c r="G2127" s="2">
        <f>'Moving Avg'!F2127</f>
        <v>0.40250000000000002</v>
      </c>
      <c r="H2127" s="2">
        <f>'Moving Avg'!G2127</f>
        <v>0.32980000000000004</v>
      </c>
      <c r="I2127" s="2">
        <f>'Moving Avg'!H2127</f>
        <v>0.37365000000000009</v>
      </c>
      <c r="J2127" s="5" t="str">
        <f>OBV!F2127</f>
        <v>NEUTRAL</v>
      </c>
      <c r="K2127" s="5" t="str">
        <f>OBV!G2127</f>
        <v>NEUTRAL</v>
      </c>
      <c r="L2127" s="5" t="str">
        <f>OBV!H2127</f>
        <v>NEUTRAL</v>
      </c>
      <c r="M2127" s="7">
        <f t="shared" si="330"/>
        <v>0</v>
      </c>
      <c r="N2127" s="7">
        <f t="shared" si="331"/>
        <v>0</v>
      </c>
      <c r="O2127" s="7">
        <f t="shared" si="332"/>
        <v>50</v>
      </c>
      <c r="P2127" s="7">
        <f t="shared" si="333"/>
        <v>33</v>
      </c>
      <c r="Q2127" s="8">
        <f t="shared" si="334"/>
        <v>12.45</v>
      </c>
      <c r="R2127" s="8">
        <f t="shared" si="335"/>
        <v>25.75</v>
      </c>
      <c r="S2127" s="8">
        <f t="shared" si="336"/>
        <v>27.35</v>
      </c>
      <c r="T2127" s="8">
        <f t="shared" si="337"/>
        <v>20.75</v>
      </c>
      <c r="U2127" s="7">
        <f t="shared" si="338"/>
        <v>21.850000000000005</v>
      </c>
      <c r="V2127" s="7">
        <f t="shared" si="339"/>
        <v>21.575000000000003</v>
      </c>
    </row>
    <row r="2128" spans="1:22" ht="13.5" x14ac:dyDescent="0.25">
      <c r="A2128" s="3">
        <f>RSI!A2128</f>
        <v>45404</v>
      </c>
      <c r="B2128" s="2">
        <f>RSI!B2128</f>
        <v>0.41</v>
      </c>
      <c r="C2128" s="2">
        <f>RSI!I2128</f>
        <v>70.835273666619912</v>
      </c>
      <c r="D2128" s="2">
        <f>MACD!E2128</f>
        <v>-4.1537027193323528E-3</v>
      </c>
      <c r="E2128" s="2">
        <f>MACD!F2128</f>
        <v>-1.6774653472857681E-2</v>
      </c>
      <c r="F2128" s="2">
        <f>'Moving Avg'!D2128</f>
        <v>0.41799999999999998</v>
      </c>
      <c r="G2128" s="2">
        <f>'Moving Avg'!F2128</f>
        <v>0.40549999999999997</v>
      </c>
      <c r="H2128" s="2">
        <f>'Moving Avg'!G2128</f>
        <v>0.33220000000000005</v>
      </c>
      <c r="I2128" s="2">
        <f>'Moving Avg'!H2128</f>
        <v>0.37315000000000009</v>
      </c>
      <c r="J2128" s="5" t="str">
        <f>OBV!F2128</f>
        <v>NEUTRAL</v>
      </c>
      <c r="K2128" s="5" t="str">
        <f>OBV!G2128</f>
        <v>NEUTRAL</v>
      </c>
      <c r="L2128" s="5" t="str">
        <f>OBV!H2128</f>
        <v>NEUTRAL</v>
      </c>
      <c r="M2128" s="7">
        <f t="shared" si="330"/>
        <v>0</v>
      </c>
      <c r="N2128" s="7">
        <f t="shared" si="331"/>
        <v>0</v>
      </c>
      <c r="O2128" s="7">
        <f t="shared" si="332"/>
        <v>50</v>
      </c>
      <c r="P2128" s="7">
        <f t="shared" si="333"/>
        <v>33</v>
      </c>
      <c r="Q2128" s="8">
        <f t="shared" si="334"/>
        <v>12.45</v>
      </c>
      <c r="R2128" s="8">
        <f t="shared" si="335"/>
        <v>25.75</v>
      </c>
      <c r="S2128" s="8">
        <f t="shared" si="336"/>
        <v>27.35</v>
      </c>
      <c r="T2128" s="8">
        <f t="shared" si="337"/>
        <v>20.75</v>
      </c>
      <c r="U2128" s="7">
        <f t="shared" si="338"/>
        <v>21.850000000000005</v>
      </c>
      <c r="V2128" s="7">
        <f t="shared" si="339"/>
        <v>21.575000000000003</v>
      </c>
    </row>
    <row r="2129" spans="1:22" ht="13.5" x14ac:dyDescent="0.25">
      <c r="A2129" s="3">
        <f>RSI!A2129</f>
        <v>45405</v>
      </c>
      <c r="B2129" s="2">
        <f>RSI!B2129</f>
        <v>0.4</v>
      </c>
      <c r="C2129" s="2">
        <f>RSI!I2129</f>
        <v>60.507794977364092</v>
      </c>
      <c r="D2129" s="2">
        <f>MACD!E2129</f>
        <v>5.8308547433505442E-4</v>
      </c>
      <c r="E2129" s="2">
        <f>MACD!F2129</f>
        <v>-1.3303105683419135E-2</v>
      </c>
      <c r="F2129" s="2">
        <f>'Moving Avg'!D2129</f>
        <v>0.41399999999999998</v>
      </c>
      <c r="G2129" s="2">
        <f>'Moving Avg'!F2129</f>
        <v>0.40750000000000003</v>
      </c>
      <c r="H2129" s="2">
        <f>'Moving Avg'!G2129</f>
        <v>0.33460000000000001</v>
      </c>
      <c r="I2129" s="2">
        <f>'Moving Avg'!H2129</f>
        <v>0.37270000000000009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  <c r="M2129" s="7">
        <f t="shared" si="330"/>
        <v>25</v>
      </c>
      <c r="N2129" s="7">
        <f t="shared" si="331"/>
        <v>0</v>
      </c>
      <c r="O2129" s="7">
        <f t="shared" si="332"/>
        <v>50</v>
      </c>
      <c r="P2129" s="7">
        <f t="shared" si="333"/>
        <v>33</v>
      </c>
      <c r="Q2129" s="8">
        <f t="shared" si="334"/>
        <v>21.2</v>
      </c>
      <c r="R2129" s="8">
        <f t="shared" si="335"/>
        <v>30.75</v>
      </c>
      <c r="S2129" s="8">
        <f t="shared" si="336"/>
        <v>31.1</v>
      </c>
      <c r="T2129" s="8">
        <f t="shared" si="337"/>
        <v>27</v>
      </c>
      <c r="U2129" s="7">
        <f t="shared" si="338"/>
        <v>27.683333333333337</v>
      </c>
      <c r="V2129" s="7">
        <f t="shared" si="339"/>
        <v>27.512500000000003</v>
      </c>
    </row>
    <row r="2130" spans="1:22" ht="13.5" x14ac:dyDescent="0.25">
      <c r="A2130" s="3">
        <f>RSI!A2130</f>
        <v>45406</v>
      </c>
      <c r="B2130" s="2">
        <f>RSI!B2130</f>
        <v>0.39</v>
      </c>
      <c r="C2130" s="2">
        <f>RSI!I2130</f>
        <v>52.296657117337993</v>
      </c>
      <c r="D2130" s="2">
        <f>MACD!E2130</f>
        <v>5.2562604354779996E-3</v>
      </c>
      <c r="E2130" s="2">
        <f>MACD!F2130</f>
        <v>-9.5912324596397081E-3</v>
      </c>
      <c r="F2130" s="2">
        <f>'Moving Avg'!D2130</f>
        <v>0.40800000000000003</v>
      </c>
      <c r="G2130" s="2">
        <f>'Moving Avg'!F2130</f>
        <v>0.40849999999999997</v>
      </c>
      <c r="H2130" s="2">
        <f>'Moving Avg'!G2130</f>
        <v>0.33700000000000002</v>
      </c>
      <c r="I2130" s="2">
        <f>'Moving Avg'!H2130</f>
        <v>0.37225000000000008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25</v>
      </c>
      <c r="N2130" s="7">
        <f t="shared" si="331"/>
        <v>0</v>
      </c>
      <c r="O2130" s="7">
        <f t="shared" si="332"/>
        <v>50</v>
      </c>
      <c r="P2130" s="7">
        <f t="shared" si="333"/>
        <v>33</v>
      </c>
      <c r="Q2130" s="8">
        <f t="shared" si="334"/>
        <v>21.2</v>
      </c>
      <c r="R2130" s="8">
        <f t="shared" si="335"/>
        <v>30.75</v>
      </c>
      <c r="S2130" s="8">
        <f t="shared" si="336"/>
        <v>31.1</v>
      </c>
      <c r="T2130" s="8">
        <f t="shared" si="337"/>
        <v>27</v>
      </c>
      <c r="U2130" s="7">
        <f t="shared" si="338"/>
        <v>27.683333333333337</v>
      </c>
      <c r="V2130" s="7">
        <f t="shared" si="339"/>
        <v>27.512500000000003</v>
      </c>
    </row>
    <row r="2131" spans="1:22" ht="13.5" x14ac:dyDescent="0.25">
      <c r="A2131" s="3">
        <f>RSI!A2131</f>
        <v>45407</v>
      </c>
      <c r="B2131" s="2">
        <f>RSI!B2131</f>
        <v>0.38</v>
      </c>
      <c r="C2131" s="2">
        <f>RSI!I2131</f>
        <v>45.628405313478623</v>
      </c>
      <c r="D2131" s="2">
        <f>MACD!E2131</f>
        <v>9.9403005282768797E-3</v>
      </c>
      <c r="E2131" s="2">
        <f>MACD!F2131</f>
        <v>-5.6849258620563902E-3</v>
      </c>
      <c r="F2131" s="2">
        <f>'Moving Avg'!D2131</f>
        <v>0.4</v>
      </c>
      <c r="G2131" s="2">
        <f>'Moving Avg'!F2131</f>
        <v>0.40849999999999997</v>
      </c>
      <c r="H2131" s="2">
        <f>'Moving Avg'!G2131</f>
        <v>0.33940000000000003</v>
      </c>
      <c r="I2131" s="2">
        <f>'Moving Avg'!H2131</f>
        <v>0.37175000000000014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25</v>
      </c>
      <c r="N2131" s="7">
        <f t="shared" si="331"/>
        <v>0</v>
      </c>
      <c r="O2131" s="7">
        <f t="shared" si="332"/>
        <v>50</v>
      </c>
      <c r="P2131" s="7">
        <f t="shared" si="333"/>
        <v>33</v>
      </c>
      <c r="Q2131" s="8">
        <f t="shared" si="334"/>
        <v>21.2</v>
      </c>
      <c r="R2131" s="8">
        <f t="shared" si="335"/>
        <v>30.75</v>
      </c>
      <c r="S2131" s="8">
        <f t="shared" si="336"/>
        <v>31.1</v>
      </c>
      <c r="T2131" s="8">
        <f t="shared" si="337"/>
        <v>27</v>
      </c>
      <c r="U2131" s="7">
        <f t="shared" si="338"/>
        <v>27.683333333333337</v>
      </c>
      <c r="V2131" s="7">
        <f t="shared" si="339"/>
        <v>27.512500000000003</v>
      </c>
    </row>
    <row r="2132" spans="1:22" ht="13.5" x14ac:dyDescent="0.25">
      <c r="A2132" s="3">
        <f>RSI!A2132</f>
        <v>45408</v>
      </c>
      <c r="B2132" s="2">
        <f>RSI!B2132</f>
        <v>0.37</v>
      </c>
      <c r="C2132" s="2">
        <f>RSI!I2132</f>
        <v>40.119355568850509</v>
      </c>
      <c r="D2132" s="2">
        <f>MACD!E2132</f>
        <v>1.4693433928295696E-2</v>
      </c>
      <c r="E2132" s="2">
        <f>MACD!F2132</f>
        <v>-1.6092539039859726E-3</v>
      </c>
      <c r="F2132" s="2">
        <f>'Moving Avg'!D2132</f>
        <v>0.39</v>
      </c>
      <c r="G2132" s="2">
        <f>'Moving Avg'!F2132</f>
        <v>0.40749999999999992</v>
      </c>
      <c r="H2132" s="2">
        <f>'Moving Avg'!G2132</f>
        <v>0.34140000000000009</v>
      </c>
      <c r="I2132" s="2">
        <f>'Moving Avg'!H2132</f>
        <v>0.37130000000000019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25</v>
      </c>
      <c r="N2132" s="7">
        <f t="shared" si="331"/>
        <v>0</v>
      </c>
      <c r="O2132" s="7">
        <f t="shared" si="332"/>
        <v>50</v>
      </c>
      <c r="P2132" s="7">
        <f t="shared" si="333"/>
        <v>33</v>
      </c>
      <c r="Q2132" s="8">
        <f t="shared" si="334"/>
        <v>21.2</v>
      </c>
      <c r="R2132" s="8">
        <f t="shared" si="335"/>
        <v>30.75</v>
      </c>
      <c r="S2132" s="8">
        <f t="shared" si="336"/>
        <v>31.1</v>
      </c>
      <c r="T2132" s="8">
        <f t="shared" si="337"/>
        <v>27</v>
      </c>
      <c r="U2132" s="7">
        <f t="shared" si="338"/>
        <v>27.683333333333337</v>
      </c>
      <c r="V2132" s="7">
        <f t="shared" si="339"/>
        <v>27.512500000000003</v>
      </c>
    </row>
    <row r="2133" spans="1:22" ht="13.5" x14ac:dyDescent="0.25">
      <c r="A2133" s="3">
        <f>RSI!A2133</f>
        <v>45411</v>
      </c>
      <c r="B2133" s="2">
        <f>RSI!B2133</f>
        <v>0.36</v>
      </c>
      <c r="C2133" s="2">
        <f>RSI!I2133</f>
        <v>35.503076317626196</v>
      </c>
      <c r="D2133" s="2">
        <f>MACD!E2133</f>
        <v>1.9560493612888252E-2</v>
      </c>
      <c r="E2133" s="2">
        <f>MACD!F2133</f>
        <v>2.6246955993888725E-3</v>
      </c>
      <c r="F2133" s="2">
        <f>'Moving Avg'!D2133</f>
        <v>0.38</v>
      </c>
      <c r="G2133" s="2">
        <f>'Moving Avg'!F2133</f>
        <v>0.40549999999999997</v>
      </c>
      <c r="H2133" s="2">
        <f>'Moving Avg'!G2133</f>
        <v>0.34320000000000006</v>
      </c>
      <c r="I2133" s="2">
        <f>'Moving Avg'!H2133</f>
        <v>0.37080000000000019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25</v>
      </c>
      <c r="N2133" s="7">
        <f t="shared" si="331"/>
        <v>0</v>
      </c>
      <c r="O2133" s="7">
        <f t="shared" si="332"/>
        <v>50</v>
      </c>
      <c r="P2133" s="7">
        <f t="shared" si="333"/>
        <v>33</v>
      </c>
      <c r="Q2133" s="8">
        <f t="shared" si="334"/>
        <v>21.2</v>
      </c>
      <c r="R2133" s="8">
        <f t="shared" si="335"/>
        <v>30.75</v>
      </c>
      <c r="S2133" s="8">
        <f t="shared" si="336"/>
        <v>31.1</v>
      </c>
      <c r="T2133" s="8">
        <f t="shared" si="337"/>
        <v>27</v>
      </c>
      <c r="U2133" s="7">
        <f t="shared" si="338"/>
        <v>27.683333333333337</v>
      </c>
      <c r="V2133" s="7">
        <f t="shared" si="339"/>
        <v>27.512500000000003</v>
      </c>
    </row>
    <row r="2134" spans="1:22" ht="13.5" x14ac:dyDescent="0.25">
      <c r="A2134" s="3">
        <f>RSI!A2134</f>
        <v>45412</v>
      </c>
      <c r="B2134" s="2">
        <f>RSI!B2134</f>
        <v>0.35</v>
      </c>
      <c r="C2134" s="2">
        <f>RSI!I2134</f>
        <v>31.588764270000212</v>
      </c>
      <c r="D2134" s="2">
        <f>MACD!E2134</f>
        <v>2.4575306828875099E-2</v>
      </c>
      <c r="E2134" s="2">
        <f>MACD!F2134</f>
        <v>7.0148178452861185E-3</v>
      </c>
      <c r="F2134" s="2">
        <f>'Moving Avg'!D2134</f>
        <v>0.37</v>
      </c>
      <c r="G2134" s="2">
        <f>'Moving Avg'!F2134</f>
        <v>0.40350000000000003</v>
      </c>
      <c r="H2134" s="2">
        <f>'Moving Avg'!G2134</f>
        <v>0.34480000000000011</v>
      </c>
      <c r="I2134" s="2">
        <f>'Moving Avg'!H2134</f>
        <v>0.3702000000000002</v>
      </c>
      <c r="J2134" s="5" t="str">
        <f>OBV!F2134</f>
        <v>BEARISH</v>
      </c>
      <c r="K2134" s="5" t="str">
        <f>OBV!G2134</f>
        <v>STRONG</v>
      </c>
      <c r="L2134" s="5" t="str">
        <f>OBV!H2134</f>
        <v>CONFIRMED BEARISH</v>
      </c>
      <c r="M2134" s="7">
        <f t="shared" si="330"/>
        <v>25</v>
      </c>
      <c r="N2134" s="7">
        <f t="shared" si="331"/>
        <v>0</v>
      </c>
      <c r="O2134" s="7">
        <f t="shared" si="332"/>
        <v>0</v>
      </c>
      <c r="P2134" s="7">
        <f t="shared" si="333"/>
        <v>33</v>
      </c>
      <c r="Q2134" s="8">
        <f t="shared" si="334"/>
        <v>13.7</v>
      </c>
      <c r="R2134" s="8">
        <f t="shared" si="335"/>
        <v>13.25</v>
      </c>
      <c r="S2134" s="8">
        <f t="shared" si="336"/>
        <v>18.600000000000001</v>
      </c>
      <c r="T2134" s="8">
        <f t="shared" si="337"/>
        <v>14.5</v>
      </c>
      <c r="U2134" s="7">
        <f t="shared" si="338"/>
        <v>15.183333333333332</v>
      </c>
      <c r="V2134" s="7">
        <f t="shared" si="339"/>
        <v>15.012499999999999</v>
      </c>
    </row>
    <row r="2135" spans="1:22" ht="13.5" x14ac:dyDescent="0.25">
      <c r="A2135" s="3">
        <f>RSI!A2135</f>
        <v>45414</v>
      </c>
      <c r="B2135" s="2">
        <f>RSI!B2135</f>
        <v>0.34</v>
      </c>
      <c r="C2135" s="2">
        <f>RSI!I2135</f>
        <v>28.236177373529131</v>
      </c>
      <c r="D2135" s="2">
        <f>MACD!E2135</f>
        <v>2.9762692604034358E-2</v>
      </c>
      <c r="E2135" s="2">
        <f>MACD!F2135</f>
        <v>1.1564392797035767E-2</v>
      </c>
      <c r="F2135" s="2">
        <f>'Moving Avg'!D2135</f>
        <v>0.36</v>
      </c>
      <c r="G2135" s="2">
        <f>'Moving Avg'!F2135</f>
        <v>0.40049999999999997</v>
      </c>
      <c r="H2135" s="2">
        <f>'Moving Avg'!G2135</f>
        <v>0.34620000000000006</v>
      </c>
      <c r="I2135" s="2">
        <f>'Moving Avg'!H2135</f>
        <v>0.36950000000000011</v>
      </c>
      <c r="J2135" s="5" t="str">
        <f>OBV!F2135</f>
        <v>BEARISH</v>
      </c>
      <c r="K2135" s="5" t="str">
        <f>OBV!G2135</f>
        <v>STRONG</v>
      </c>
      <c r="L2135" s="5" t="str">
        <f>OBV!H2135</f>
        <v>CONFIRMED BEARISH</v>
      </c>
      <c r="M2135" s="7">
        <f t="shared" si="330"/>
        <v>50</v>
      </c>
      <c r="N2135" s="7">
        <f t="shared" si="331"/>
        <v>0</v>
      </c>
      <c r="O2135" s="7">
        <f t="shared" si="332"/>
        <v>0</v>
      </c>
      <c r="P2135" s="7">
        <f t="shared" si="333"/>
        <v>33</v>
      </c>
      <c r="Q2135" s="8">
        <f t="shared" si="334"/>
        <v>22.45</v>
      </c>
      <c r="R2135" s="8">
        <f t="shared" si="335"/>
        <v>18.25</v>
      </c>
      <c r="S2135" s="8">
        <f t="shared" si="336"/>
        <v>22.35</v>
      </c>
      <c r="T2135" s="8">
        <f t="shared" si="337"/>
        <v>20.75</v>
      </c>
      <c r="U2135" s="7">
        <f t="shared" si="338"/>
        <v>21.016666666666669</v>
      </c>
      <c r="V2135" s="7">
        <f t="shared" si="339"/>
        <v>20.950000000000003</v>
      </c>
    </row>
    <row r="2136" spans="1:22" ht="13.5" x14ac:dyDescent="0.25">
      <c r="A2136" s="3">
        <f>RSI!A2136</f>
        <v>45415</v>
      </c>
      <c r="B2136" s="2">
        <f>RSI!B2136</f>
        <v>0.35</v>
      </c>
      <c r="C2136" s="2">
        <f>RSI!I2136</f>
        <v>35.597180017765396</v>
      </c>
      <c r="D2136" s="2">
        <f>MACD!E2136</f>
        <v>3.365864792526696E-2</v>
      </c>
      <c r="E2136" s="2">
        <f>MACD!F2136</f>
        <v>1.5983243822682007E-2</v>
      </c>
      <c r="F2136" s="2">
        <f>'Moving Avg'!D2136</f>
        <v>0.35399999999999998</v>
      </c>
      <c r="G2136" s="2">
        <f>'Moving Avg'!F2136</f>
        <v>0.39799999999999996</v>
      </c>
      <c r="H2136" s="2">
        <f>'Moving Avg'!G2136</f>
        <v>0.34800000000000009</v>
      </c>
      <c r="I2136" s="2">
        <f>'Moving Avg'!H2136</f>
        <v>0.36895000000000011</v>
      </c>
      <c r="J2136" s="5" t="str">
        <f>OBV!F2136</f>
        <v>BEARISH</v>
      </c>
      <c r="K2136" s="5" t="str">
        <f>OBV!G2136</f>
        <v>STRONG</v>
      </c>
      <c r="L2136" s="5" t="str">
        <f>OBV!H2136</f>
        <v>CONFIRMED BEARISH</v>
      </c>
      <c r="M2136" s="7">
        <f t="shared" si="330"/>
        <v>25</v>
      </c>
      <c r="N2136" s="7">
        <f t="shared" si="331"/>
        <v>0</v>
      </c>
      <c r="O2136" s="7">
        <f t="shared" si="332"/>
        <v>0</v>
      </c>
      <c r="P2136" s="7">
        <f t="shared" si="333"/>
        <v>33</v>
      </c>
      <c r="Q2136" s="8">
        <f t="shared" si="334"/>
        <v>13.7</v>
      </c>
      <c r="R2136" s="8">
        <f t="shared" si="335"/>
        <v>13.25</v>
      </c>
      <c r="S2136" s="8">
        <f t="shared" si="336"/>
        <v>18.600000000000001</v>
      </c>
      <c r="T2136" s="8">
        <f t="shared" si="337"/>
        <v>14.5</v>
      </c>
      <c r="U2136" s="7">
        <f t="shared" si="338"/>
        <v>15.183333333333332</v>
      </c>
      <c r="V2136" s="7">
        <f t="shared" si="339"/>
        <v>15.012499999999999</v>
      </c>
    </row>
    <row r="2137" spans="1:22" ht="13.5" x14ac:dyDescent="0.25">
      <c r="A2137" s="3">
        <f>RSI!A2137</f>
        <v>45418</v>
      </c>
      <c r="B2137" s="2">
        <f>RSI!B2137</f>
        <v>0.35</v>
      </c>
      <c r="C2137" s="2">
        <f>RSI!I2137</f>
        <v>35.597180017765396</v>
      </c>
      <c r="D2137" s="2">
        <f>MACD!E2137</f>
        <v>3.7125181035346455E-2</v>
      </c>
      <c r="E2137" s="2">
        <f>MACD!F2137</f>
        <v>2.0211631265214899E-2</v>
      </c>
      <c r="F2137" s="2">
        <f>'Moving Avg'!D2137</f>
        <v>0.35</v>
      </c>
      <c r="G2137" s="2">
        <f>'Moving Avg'!F2137</f>
        <v>0.39499999999999996</v>
      </c>
      <c r="H2137" s="2">
        <f>'Moving Avg'!G2137</f>
        <v>0.34980000000000011</v>
      </c>
      <c r="I2137" s="2">
        <f>'Moving Avg'!H2137</f>
        <v>0.36849999999999999</v>
      </c>
      <c r="J2137" s="5" t="str">
        <f>OBV!F2137</f>
        <v>BEARISH</v>
      </c>
      <c r="K2137" s="5" t="str">
        <f>OBV!G2137</f>
        <v>STRONG</v>
      </c>
      <c r="L2137" s="5" t="str">
        <f>OBV!H2137</f>
        <v>CONFIRMED BEARISH</v>
      </c>
      <c r="M2137" s="7">
        <f t="shared" si="330"/>
        <v>25</v>
      </c>
      <c r="N2137" s="7">
        <f t="shared" si="331"/>
        <v>0</v>
      </c>
      <c r="O2137" s="7">
        <f t="shared" si="332"/>
        <v>0</v>
      </c>
      <c r="P2137" s="7">
        <f t="shared" si="333"/>
        <v>33</v>
      </c>
      <c r="Q2137" s="8">
        <f t="shared" si="334"/>
        <v>13.7</v>
      </c>
      <c r="R2137" s="8">
        <f t="shared" si="335"/>
        <v>13.25</v>
      </c>
      <c r="S2137" s="8">
        <f t="shared" si="336"/>
        <v>18.600000000000001</v>
      </c>
      <c r="T2137" s="8">
        <f t="shared" si="337"/>
        <v>14.5</v>
      </c>
      <c r="U2137" s="7">
        <f t="shared" si="338"/>
        <v>15.183333333333332</v>
      </c>
      <c r="V2137" s="7">
        <f t="shared" si="339"/>
        <v>15.012499999999999</v>
      </c>
    </row>
    <row r="2138" spans="1:22" ht="13.5" x14ac:dyDescent="0.25">
      <c r="A2138" s="3">
        <f>RSI!A2138</f>
        <v>45419</v>
      </c>
      <c r="B2138" s="2">
        <f>RSI!B2138</f>
        <v>0.35</v>
      </c>
      <c r="C2138" s="2">
        <f>RSI!I2138</f>
        <v>35.597180017765396</v>
      </c>
      <c r="D2138" s="2">
        <f>MACD!E2138</f>
        <v>3.8677306052812221E-2</v>
      </c>
      <c r="E2138" s="2">
        <f>MACD!F2138</f>
        <v>2.3904766222734367E-2</v>
      </c>
      <c r="F2138" s="2">
        <f>'Moving Avg'!D2138</f>
        <v>0.34800000000000003</v>
      </c>
      <c r="G2138" s="2">
        <f>'Moving Avg'!F2138</f>
        <v>0.3914999999999999</v>
      </c>
      <c r="H2138" s="2">
        <f>'Moving Avg'!G2138</f>
        <v>0.35160000000000013</v>
      </c>
      <c r="I2138" s="2">
        <f>'Moving Avg'!H2138</f>
        <v>0.36804999999999999</v>
      </c>
      <c r="J2138" s="5" t="str">
        <f>OBV!F2138</f>
        <v>BEARISH</v>
      </c>
      <c r="K2138" s="5" t="str">
        <f>OBV!G2138</f>
        <v>STRONG</v>
      </c>
      <c r="L2138" s="5" t="str">
        <f>OBV!H2138</f>
        <v>CONFIRMED BEARISH</v>
      </c>
      <c r="M2138" s="7">
        <f t="shared" si="330"/>
        <v>25</v>
      </c>
      <c r="N2138" s="7">
        <f t="shared" si="331"/>
        <v>0</v>
      </c>
      <c r="O2138" s="7">
        <f t="shared" si="332"/>
        <v>0</v>
      </c>
      <c r="P2138" s="7">
        <f t="shared" si="333"/>
        <v>33</v>
      </c>
      <c r="Q2138" s="8">
        <f t="shared" si="334"/>
        <v>13.7</v>
      </c>
      <c r="R2138" s="8">
        <f t="shared" si="335"/>
        <v>13.25</v>
      </c>
      <c r="S2138" s="8">
        <f t="shared" si="336"/>
        <v>18.600000000000001</v>
      </c>
      <c r="T2138" s="8">
        <f t="shared" si="337"/>
        <v>14.5</v>
      </c>
      <c r="U2138" s="7">
        <f t="shared" si="338"/>
        <v>15.183333333333332</v>
      </c>
      <c r="V2138" s="7">
        <f t="shared" si="339"/>
        <v>15.012499999999999</v>
      </c>
    </row>
    <row r="2139" spans="1:22" ht="13.5" x14ac:dyDescent="0.25">
      <c r="A2139" s="3">
        <f>RSI!A2139</f>
        <v>45420</v>
      </c>
      <c r="B2139" s="2">
        <f>RSI!B2139</f>
        <v>0.35</v>
      </c>
      <c r="C2139" s="2">
        <f>RSI!I2139</f>
        <v>35.597180017765396</v>
      </c>
      <c r="D2139" s="2">
        <f>MACD!E2139</f>
        <v>3.8597890541677837E-2</v>
      </c>
      <c r="E2139" s="2">
        <f>MACD!F2139</f>
        <v>2.6843391086523061E-2</v>
      </c>
      <c r="F2139" s="2">
        <f>'Moving Avg'!D2139</f>
        <v>0.34800000000000003</v>
      </c>
      <c r="G2139" s="2">
        <f>'Moving Avg'!F2139</f>
        <v>0.3879999999999999</v>
      </c>
      <c r="H2139" s="2">
        <f>'Moving Avg'!G2139</f>
        <v>0.35320000000000012</v>
      </c>
      <c r="I2139" s="2">
        <f>'Moving Avg'!H2139</f>
        <v>0.36754999999999993</v>
      </c>
      <c r="J2139" s="5" t="str">
        <f>OBV!F2139</f>
        <v>BULLISH</v>
      </c>
      <c r="K2139" s="5" t="str">
        <f>OBV!G2139</f>
        <v>NEUTRAL</v>
      </c>
      <c r="L2139" s="5" t="str">
        <f>OBV!H2139</f>
        <v>NEUTRAL</v>
      </c>
      <c r="M2139" s="7">
        <f t="shared" si="330"/>
        <v>25</v>
      </c>
      <c r="N2139" s="7">
        <f t="shared" si="331"/>
        <v>0</v>
      </c>
      <c r="O2139" s="7">
        <f t="shared" si="332"/>
        <v>0</v>
      </c>
      <c r="P2139" s="7">
        <f t="shared" si="333"/>
        <v>49.5</v>
      </c>
      <c r="Q2139" s="8">
        <f t="shared" si="334"/>
        <v>16.175000000000001</v>
      </c>
      <c r="R2139" s="8">
        <f t="shared" si="335"/>
        <v>17.375</v>
      </c>
      <c r="S2139" s="8">
        <f t="shared" si="336"/>
        <v>26.025000000000002</v>
      </c>
      <c r="T2139" s="8">
        <f t="shared" si="337"/>
        <v>18.625</v>
      </c>
      <c r="U2139" s="7">
        <f t="shared" si="338"/>
        <v>19.858333333333334</v>
      </c>
      <c r="V2139" s="7">
        <f t="shared" si="339"/>
        <v>19.55</v>
      </c>
    </row>
    <row r="2140" spans="1:22" ht="13.5" x14ac:dyDescent="0.25">
      <c r="A2140" s="3">
        <f>RSI!A2140</f>
        <v>45421</v>
      </c>
      <c r="B2140" s="2">
        <f>RSI!B2140</f>
        <v>0.34</v>
      </c>
      <c r="C2140" s="2">
        <f>RSI!I2140</f>
        <v>31.281425980326503</v>
      </c>
      <c r="D2140" s="2">
        <f>MACD!E2140</f>
        <v>3.7867888183476472E-2</v>
      </c>
      <c r="E2140" s="2">
        <f>MACD!F2140</f>
        <v>2.9048290505913746E-2</v>
      </c>
      <c r="F2140" s="2">
        <f>'Moving Avg'!D2140</f>
        <v>0.34799999999999998</v>
      </c>
      <c r="G2140" s="2">
        <f>'Moving Avg'!F2140</f>
        <v>0.3839999999999999</v>
      </c>
      <c r="H2140" s="2">
        <f>'Moving Avg'!G2140</f>
        <v>0.35440000000000005</v>
      </c>
      <c r="I2140" s="2">
        <f>'Moving Avg'!H2140</f>
        <v>0.3669</v>
      </c>
      <c r="J2140" s="5" t="str">
        <f>OBV!F2140</f>
        <v>BULLISH</v>
      </c>
      <c r="K2140" s="5" t="str">
        <f>OBV!G2140</f>
        <v>NEUTRAL</v>
      </c>
      <c r="L2140" s="5" t="str">
        <f>OBV!H2140</f>
        <v>NEUTRAL</v>
      </c>
      <c r="M2140" s="7">
        <f t="shared" si="330"/>
        <v>25</v>
      </c>
      <c r="N2140" s="7">
        <f t="shared" si="331"/>
        <v>0</v>
      </c>
      <c r="O2140" s="7">
        <f t="shared" si="332"/>
        <v>0</v>
      </c>
      <c r="P2140" s="7">
        <f t="shared" si="333"/>
        <v>49.5</v>
      </c>
      <c r="Q2140" s="8">
        <f t="shared" si="334"/>
        <v>16.175000000000001</v>
      </c>
      <c r="R2140" s="8">
        <f t="shared" si="335"/>
        <v>17.375</v>
      </c>
      <c r="S2140" s="8">
        <f t="shared" si="336"/>
        <v>26.025000000000002</v>
      </c>
      <c r="T2140" s="8">
        <f t="shared" si="337"/>
        <v>18.625</v>
      </c>
      <c r="U2140" s="7">
        <f t="shared" si="338"/>
        <v>19.858333333333334</v>
      </c>
      <c r="V2140" s="7">
        <f t="shared" si="339"/>
        <v>19.55</v>
      </c>
    </row>
    <row r="2141" spans="1:22" ht="13.5" x14ac:dyDescent="0.25">
      <c r="A2141" s="3">
        <f>RSI!A2141</f>
        <v>45422</v>
      </c>
      <c r="B2141" s="2">
        <f>RSI!B2141</f>
        <v>0.33</v>
      </c>
      <c r="C2141" s="2">
        <f>RSI!I2141</f>
        <v>27.668850787698005</v>
      </c>
      <c r="D2141" s="2">
        <f>MACD!E2141</f>
        <v>3.6636485900743476E-2</v>
      </c>
      <c r="E2141" s="2">
        <f>MACD!F2141</f>
        <v>3.0565929584879692E-2</v>
      </c>
      <c r="F2141" s="2">
        <f>'Moving Avg'!D2141</f>
        <v>0.34399999999999997</v>
      </c>
      <c r="G2141" s="2">
        <f>'Moving Avg'!F2141</f>
        <v>0.37949999999999995</v>
      </c>
      <c r="H2141" s="2">
        <f>'Moving Avg'!G2141</f>
        <v>0.35540000000000005</v>
      </c>
      <c r="I2141" s="2">
        <f>'Moving Avg'!H2141</f>
        <v>0.36629999999999996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  <c r="M2141" s="7">
        <f t="shared" si="330"/>
        <v>50</v>
      </c>
      <c r="N2141" s="7">
        <f t="shared" si="331"/>
        <v>0</v>
      </c>
      <c r="O2141" s="7">
        <f t="shared" si="332"/>
        <v>0</v>
      </c>
      <c r="P2141" s="7">
        <f t="shared" si="333"/>
        <v>33</v>
      </c>
      <c r="Q2141" s="8">
        <f t="shared" si="334"/>
        <v>22.45</v>
      </c>
      <c r="R2141" s="8">
        <f t="shared" si="335"/>
        <v>18.25</v>
      </c>
      <c r="S2141" s="8">
        <f t="shared" si="336"/>
        <v>22.35</v>
      </c>
      <c r="T2141" s="8">
        <f t="shared" si="337"/>
        <v>20.75</v>
      </c>
      <c r="U2141" s="7">
        <f t="shared" si="338"/>
        <v>21.016666666666669</v>
      </c>
      <c r="V2141" s="7">
        <f t="shared" si="339"/>
        <v>20.950000000000003</v>
      </c>
    </row>
    <row r="2142" spans="1:22" ht="13.5" x14ac:dyDescent="0.25">
      <c r="A2142" s="3">
        <f>RSI!A2142</f>
        <v>45425</v>
      </c>
      <c r="B2142" s="2">
        <f>RSI!B2142</f>
        <v>0.34</v>
      </c>
      <c r="C2142" s="2">
        <f>RSI!I2142</f>
        <v>35.669610333586121</v>
      </c>
      <c r="D2142" s="2">
        <f>MACD!E2142</f>
        <v>3.3544800512268991E-2</v>
      </c>
      <c r="E2142" s="2">
        <f>MACD!F2142</f>
        <v>3.1161703770357554E-2</v>
      </c>
      <c r="F2142" s="2">
        <f>'Moving Avg'!D2142</f>
        <v>0.34200000000000003</v>
      </c>
      <c r="G2142" s="2">
        <f>'Moving Avg'!F2142</f>
        <v>0.37549999999999989</v>
      </c>
      <c r="H2142" s="2">
        <f>'Moving Avg'!G2142</f>
        <v>0.35659999999999997</v>
      </c>
      <c r="I2142" s="2">
        <f>'Moving Avg'!H2142</f>
        <v>0.36574999999999996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  <c r="M2142" s="7">
        <f t="shared" si="330"/>
        <v>25</v>
      </c>
      <c r="N2142" s="7">
        <f t="shared" si="331"/>
        <v>0</v>
      </c>
      <c r="O2142" s="7">
        <f t="shared" si="332"/>
        <v>0</v>
      </c>
      <c r="P2142" s="7">
        <f t="shared" si="333"/>
        <v>33</v>
      </c>
      <c r="Q2142" s="8">
        <f t="shared" si="334"/>
        <v>13.7</v>
      </c>
      <c r="R2142" s="8">
        <f t="shared" si="335"/>
        <v>13.25</v>
      </c>
      <c r="S2142" s="8">
        <f t="shared" si="336"/>
        <v>18.600000000000001</v>
      </c>
      <c r="T2142" s="8">
        <f t="shared" si="337"/>
        <v>14.5</v>
      </c>
      <c r="U2142" s="7">
        <f t="shared" si="338"/>
        <v>15.183333333333332</v>
      </c>
      <c r="V2142" s="7">
        <f t="shared" si="339"/>
        <v>15.012499999999999</v>
      </c>
    </row>
    <row r="2143" spans="1:22" ht="13.5" x14ac:dyDescent="0.25">
      <c r="A2143" s="3">
        <f>RSI!A2143</f>
        <v>45426</v>
      </c>
      <c r="B2143" s="2">
        <f>RSI!B2143</f>
        <v>0.35</v>
      </c>
      <c r="C2143" s="2">
        <f>RSI!I2143</f>
        <v>42.517069300388378</v>
      </c>
      <c r="D2143" s="2">
        <f>MACD!E2143</f>
        <v>2.8802941014036632E-2</v>
      </c>
      <c r="E2143" s="2">
        <f>MACD!F2143</f>
        <v>3.0689951219093372E-2</v>
      </c>
      <c r="F2143" s="2">
        <f>'Moving Avg'!D2143</f>
        <v>0.34199999999999997</v>
      </c>
      <c r="G2143" s="2">
        <f>'Moving Avg'!F2143</f>
        <v>0.37199999999999989</v>
      </c>
      <c r="H2143" s="2">
        <f>'Moving Avg'!G2143</f>
        <v>0.35820000000000002</v>
      </c>
      <c r="I2143" s="2">
        <f>'Moving Avg'!H2143</f>
        <v>0.36524999999999996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  <c r="M2143" s="7">
        <f t="shared" si="330"/>
        <v>25</v>
      </c>
      <c r="N2143" s="7">
        <f t="shared" si="331"/>
        <v>45</v>
      </c>
      <c r="O2143" s="7">
        <f t="shared" si="332"/>
        <v>0</v>
      </c>
      <c r="P2143" s="7">
        <f t="shared" si="333"/>
        <v>33</v>
      </c>
      <c r="Q2143" s="8">
        <f t="shared" si="334"/>
        <v>29.45</v>
      </c>
      <c r="R2143" s="8">
        <f t="shared" si="335"/>
        <v>22.25</v>
      </c>
      <c r="S2143" s="8">
        <f t="shared" si="336"/>
        <v>25.35</v>
      </c>
      <c r="T2143" s="8">
        <f t="shared" si="337"/>
        <v>25.75</v>
      </c>
      <c r="U2143" s="7">
        <f t="shared" si="338"/>
        <v>25.683333333333337</v>
      </c>
      <c r="V2143" s="7">
        <f t="shared" si="339"/>
        <v>25.700000000000003</v>
      </c>
    </row>
    <row r="2144" spans="1:22" ht="13.5" x14ac:dyDescent="0.25">
      <c r="A2144" s="3">
        <f>RSI!A2144</f>
        <v>45427</v>
      </c>
      <c r="B2144" s="2">
        <f>RSI!B2144</f>
        <v>0.34</v>
      </c>
      <c r="C2144" s="2">
        <f>RSI!I2144</f>
        <v>38.144561738745232</v>
      </c>
      <c r="D2144" s="2">
        <f>MACD!E2144</f>
        <v>2.407580960073169E-2</v>
      </c>
      <c r="E2144" s="2">
        <f>MACD!F2144</f>
        <v>2.9367122895421038E-2</v>
      </c>
      <c r="F2144" s="2">
        <f>'Moving Avg'!D2144</f>
        <v>0.33999999999999997</v>
      </c>
      <c r="G2144" s="2">
        <f>'Moving Avg'!F2144</f>
        <v>0.36799999999999988</v>
      </c>
      <c r="H2144" s="2">
        <f>'Moving Avg'!G2144</f>
        <v>0.35979999999999995</v>
      </c>
      <c r="I2144" s="2">
        <f>'Moving Avg'!H2144</f>
        <v>0.36469999999999997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25</v>
      </c>
      <c r="N2144" s="7">
        <f t="shared" si="331"/>
        <v>45</v>
      </c>
      <c r="O2144" s="7">
        <f t="shared" si="332"/>
        <v>0</v>
      </c>
      <c r="P2144" s="7">
        <f t="shared" si="333"/>
        <v>33</v>
      </c>
      <c r="Q2144" s="8">
        <f t="shared" si="334"/>
        <v>29.45</v>
      </c>
      <c r="R2144" s="8">
        <f t="shared" si="335"/>
        <v>22.25</v>
      </c>
      <c r="S2144" s="8">
        <f t="shared" si="336"/>
        <v>25.35</v>
      </c>
      <c r="T2144" s="8">
        <f t="shared" si="337"/>
        <v>25.75</v>
      </c>
      <c r="U2144" s="7">
        <f t="shared" si="338"/>
        <v>25.683333333333337</v>
      </c>
      <c r="V2144" s="7">
        <f t="shared" si="339"/>
        <v>25.700000000000003</v>
      </c>
    </row>
    <row r="2145" spans="1:22" ht="13.5" x14ac:dyDescent="0.25">
      <c r="A2145" s="3">
        <f>RSI!A2145</f>
        <v>45428</v>
      </c>
      <c r="B2145" s="2">
        <f>RSI!B2145</f>
        <v>0.33</v>
      </c>
      <c r="C2145" s="2">
        <f>RSI!I2145</f>
        <v>34.341201851340074</v>
      </c>
      <c r="D2145" s="2">
        <f>MACD!E2145</f>
        <v>1.9414087728760798E-2</v>
      </c>
      <c r="E2145" s="2">
        <f>MACD!F2145</f>
        <v>2.7376515862088991E-2</v>
      </c>
      <c r="F2145" s="2">
        <f>'Moving Avg'!D2145</f>
        <v>0.33800000000000002</v>
      </c>
      <c r="G2145" s="2">
        <f>'Moving Avg'!F2145</f>
        <v>0.36349999999999988</v>
      </c>
      <c r="H2145" s="2">
        <f>'Moving Avg'!G2145</f>
        <v>0.36119999999999997</v>
      </c>
      <c r="I2145" s="2">
        <f>'Moving Avg'!H2145</f>
        <v>0.36410000000000003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  <c r="M2145" s="7">
        <f t="shared" si="330"/>
        <v>25</v>
      </c>
      <c r="N2145" s="7">
        <f t="shared" si="331"/>
        <v>45</v>
      </c>
      <c r="O2145" s="7">
        <f t="shared" si="332"/>
        <v>0</v>
      </c>
      <c r="P2145" s="7">
        <f t="shared" si="333"/>
        <v>33</v>
      </c>
      <c r="Q2145" s="8">
        <f t="shared" si="334"/>
        <v>29.45</v>
      </c>
      <c r="R2145" s="8">
        <f t="shared" si="335"/>
        <v>22.25</v>
      </c>
      <c r="S2145" s="8">
        <f t="shared" si="336"/>
        <v>25.35</v>
      </c>
      <c r="T2145" s="8">
        <f t="shared" si="337"/>
        <v>25.75</v>
      </c>
      <c r="U2145" s="7">
        <f t="shared" si="338"/>
        <v>25.683333333333337</v>
      </c>
      <c r="V2145" s="7">
        <f t="shared" si="339"/>
        <v>25.700000000000003</v>
      </c>
    </row>
    <row r="2146" spans="1:22" ht="13.5" x14ac:dyDescent="0.25">
      <c r="A2146" s="3">
        <f>RSI!A2146</f>
        <v>45429</v>
      </c>
      <c r="B2146" s="2">
        <f>RSI!B2146</f>
        <v>0.32</v>
      </c>
      <c r="C2146" s="2">
        <f>RSI!I2146</f>
        <v>31.011244502959528</v>
      </c>
      <c r="D2146" s="2">
        <f>MACD!E2146</f>
        <v>1.7933660760934389E-2</v>
      </c>
      <c r="E2146" s="2">
        <f>MACD!F2146</f>
        <v>2.5487944841858075E-2</v>
      </c>
      <c r="F2146" s="2">
        <f>'Moving Avg'!D2146</f>
        <v>0.33600000000000002</v>
      </c>
      <c r="G2146" s="2">
        <f>'Moving Avg'!F2146</f>
        <v>0.35849999999999993</v>
      </c>
      <c r="H2146" s="2">
        <f>'Moving Avg'!G2146</f>
        <v>0.36219999999999991</v>
      </c>
      <c r="I2146" s="2">
        <f>'Moving Avg'!H2146</f>
        <v>0.36345</v>
      </c>
      <c r="J2146" s="5" t="str">
        <f>OBV!F2146</f>
        <v>NEUTRAL</v>
      </c>
      <c r="K2146" s="5" t="str">
        <f>OBV!G2146</f>
        <v>NEUTRAL</v>
      </c>
      <c r="L2146" s="5" t="str">
        <f>OBV!H2146</f>
        <v>NEUTRAL</v>
      </c>
      <c r="M2146" s="7">
        <f t="shared" si="330"/>
        <v>25</v>
      </c>
      <c r="N2146" s="7">
        <f t="shared" si="331"/>
        <v>45</v>
      </c>
      <c r="O2146" s="7">
        <f t="shared" si="332"/>
        <v>0</v>
      </c>
      <c r="P2146" s="7">
        <f t="shared" si="333"/>
        <v>33</v>
      </c>
      <c r="Q2146" s="8">
        <f t="shared" si="334"/>
        <v>29.45</v>
      </c>
      <c r="R2146" s="8">
        <f t="shared" si="335"/>
        <v>22.25</v>
      </c>
      <c r="S2146" s="8">
        <f t="shared" si="336"/>
        <v>25.35</v>
      </c>
      <c r="T2146" s="8">
        <f t="shared" si="337"/>
        <v>25.75</v>
      </c>
      <c r="U2146" s="7">
        <f t="shared" si="338"/>
        <v>25.683333333333337</v>
      </c>
      <c r="V2146" s="7">
        <f t="shared" si="339"/>
        <v>25.700000000000003</v>
      </c>
    </row>
    <row r="2147" spans="1:22" ht="13.5" x14ac:dyDescent="0.25">
      <c r="A2147" s="3">
        <f>RSI!A2147</f>
        <v>45432</v>
      </c>
      <c r="B2147" s="2">
        <f>RSI!B2147</f>
        <v>0.31</v>
      </c>
      <c r="C2147" s="2">
        <f>RSI!I2147</f>
        <v>28.079065289273515</v>
      </c>
      <c r="D2147" s="2">
        <f>MACD!E2147</f>
        <v>1.7652030962655219E-2</v>
      </c>
      <c r="E2147" s="2">
        <f>MACD!F2147</f>
        <v>2.3920762066017506E-2</v>
      </c>
      <c r="F2147" s="2">
        <f>'Moving Avg'!D2147</f>
        <v>0.33</v>
      </c>
      <c r="G2147" s="2">
        <f>'Moving Avg'!F2147</f>
        <v>0.35299999999999992</v>
      </c>
      <c r="H2147" s="2">
        <f>'Moving Avg'!G2147</f>
        <v>0.36279999999999996</v>
      </c>
      <c r="I2147" s="2">
        <f>'Moving Avg'!H2147</f>
        <v>0.36280000000000001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  <c r="M2147" s="7">
        <f t="shared" si="330"/>
        <v>50</v>
      </c>
      <c r="N2147" s="7">
        <f t="shared" si="331"/>
        <v>45</v>
      </c>
      <c r="O2147" s="7">
        <f t="shared" si="332"/>
        <v>0</v>
      </c>
      <c r="P2147" s="7">
        <f t="shared" si="333"/>
        <v>16.5</v>
      </c>
      <c r="Q2147" s="8">
        <f t="shared" si="334"/>
        <v>35.725000000000001</v>
      </c>
      <c r="R2147" s="8">
        <f t="shared" si="335"/>
        <v>23.125</v>
      </c>
      <c r="S2147" s="8">
        <f t="shared" si="336"/>
        <v>21.675000000000001</v>
      </c>
      <c r="T2147" s="8">
        <f t="shared" si="337"/>
        <v>27.875</v>
      </c>
      <c r="U2147" s="7">
        <f t="shared" si="338"/>
        <v>26.841666666666669</v>
      </c>
      <c r="V2147" s="7">
        <f t="shared" si="339"/>
        <v>27.1</v>
      </c>
    </row>
    <row r="2148" spans="1:22" ht="13.5" x14ac:dyDescent="0.25">
      <c r="A2148" s="3">
        <f>RSI!A2148</f>
        <v>45433</v>
      </c>
      <c r="B2148" s="2">
        <f>RSI!B2148</f>
        <v>0.32</v>
      </c>
      <c r="C2148" s="2">
        <f>RSI!I2148</f>
        <v>34.725650146634337</v>
      </c>
      <c r="D2148" s="2">
        <f>MACD!E2148</f>
        <v>1.6945317804884785E-2</v>
      </c>
      <c r="E2148" s="2">
        <f>MACD!F2148</f>
        <v>2.2525673213790964E-2</v>
      </c>
      <c r="F2148" s="2">
        <f>'Moving Avg'!D2148</f>
        <v>0.32400000000000001</v>
      </c>
      <c r="G2148" s="2">
        <f>'Moving Avg'!F2148</f>
        <v>0.34849999999999998</v>
      </c>
      <c r="H2148" s="2">
        <f>'Moving Avg'!G2148</f>
        <v>0.36379999999999996</v>
      </c>
      <c r="I2148" s="2">
        <f>'Moving Avg'!H2148</f>
        <v>0.36220000000000008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25</v>
      </c>
      <c r="N2148" s="7">
        <f t="shared" si="331"/>
        <v>45</v>
      </c>
      <c r="O2148" s="7">
        <f t="shared" si="332"/>
        <v>0</v>
      </c>
      <c r="P2148" s="7">
        <f t="shared" si="333"/>
        <v>16.5</v>
      </c>
      <c r="Q2148" s="8">
        <f t="shared" si="334"/>
        <v>26.975000000000001</v>
      </c>
      <c r="R2148" s="8">
        <f t="shared" si="335"/>
        <v>18.125</v>
      </c>
      <c r="S2148" s="8">
        <f t="shared" si="336"/>
        <v>17.925000000000001</v>
      </c>
      <c r="T2148" s="8">
        <f t="shared" si="337"/>
        <v>21.625</v>
      </c>
      <c r="U2148" s="7">
        <f t="shared" si="338"/>
        <v>21.008333333333336</v>
      </c>
      <c r="V2148" s="7">
        <f t="shared" si="339"/>
        <v>21.162500000000001</v>
      </c>
    </row>
    <row r="2149" spans="1:22" ht="13.5" x14ac:dyDescent="0.25">
      <c r="A2149" s="3">
        <f>RSI!A2149</f>
        <v>45434</v>
      </c>
      <c r="B2149" s="2">
        <f>RSI!B2149</f>
        <v>0.32</v>
      </c>
      <c r="C2149" s="2">
        <f>RSI!I2149</f>
        <v>34.725650146634337</v>
      </c>
      <c r="D2149" s="2">
        <f>MACD!E2149</f>
        <v>1.654039646697486E-2</v>
      </c>
      <c r="E2149" s="2">
        <f>MACD!F2149</f>
        <v>2.1328617864427746E-2</v>
      </c>
      <c r="F2149" s="2">
        <f>'Moving Avg'!D2149</f>
        <v>0.32</v>
      </c>
      <c r="G2149" s="2">
        <f>'Moving Avg'!F2149</f>
        <v>0.34449999999999997</v>
      </c>
      <c r="H2149" s="2">
        <f>'Moving Avg'!G2149</f>
        <v>0.36479999999999996</v>
      </c>
      <c r="I2149" s="2">
        <f>'Moving Avg'!H2149</f>
        <v>0.36159999999999998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45</v>
      </c>
      <c r="O2149" s="7">
        <f t="shared" si="332"/>
        <v>0</v>
      </c>
      <c r="P2149" s="7">
        <f t="shared" si="333"/>
        <v>16.5</v>
      </c>
      <c r="Q2149" s="8">
        <f t="shared" si="334"/>
        <v>26.975000000000001</v>
      </c>
      <c r="R2149" s="8">
        <f t="shared" si="335"/>
        <v>18.125</v>
      </c>
      <c r="S2149" s="8">
        <f t="shared" si="336"/>
        <v>17.925000000000001</v>
      </c>
      <c r="T2149" s="8">
        <f t="shared" si="337"/>
        <v>21.625</v>
      </c>
      <c r="U2149" s="7">
        <f t="shared" si="338"/>
        <v>21.008333333333336</v>
      </c>
      <c r="V2149" s="7">
        <f t="shared" si="339"/>
        <v>21.162500000000001</v>
      </c>
    </row>
    <row r="2150" spans="1:22" ht="13.5" x14ac:dyDescent="0.25">
      <c r="A2150" s="3">
        <f>RSI!A2150</f>
        <v>45435</v>
      </c>
      <c r="B2150" s="2">
        <f>RSI!B2150</f>
        <v>0.32</v>
      </c>
      <c r="C2150" s="2">
        <f>RSI!I2150</f>
        <v>34.725650146634337</v>
      </c>
      <c r="D2150" s="2">
        <f>MACD!E2150</f>
        <v>1.4838074661296441E-2</v>
      </c>
      <c r="E2150" s="2">
        <f>MACD!F2150</f>
        <v>2.0030509223801486E-2</v>
      </c>
      <c r="F2150" s="2">
        <f>'Moving Avg'!D2150</f>
        <v>0.318</v>
      </c>
      <c r="G2150" s="2">
        <f>'Moving Avg'!F2150</f>
        <v>0.34100000000000003</v>
      </c>
      <c r="H2150" s="2">
        <f>'Moving Avg'!G2150</f>
        <v>0.36559999999999993</v>
      </c>
      <c r="I2150" s="2">
        <f>'Moving Avg'!H2150</f>
        <v>0.36099999999999993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  <c r="M2150" s="7">
        <f t="shared" si="330"/>
        <v>25</v>
      </c>
      <c r="N2150" s="7">
        <f t="shared" si="331"/>
        <v>45</v>
      </c>
      <c r="O2150" s="7">
        <f t="shared" si="332"/>
        <v>0</v>
      </c>
      <c r="P2150" s="7">
        <f t="shared" si="333"/>
        <v>16.5</v>
      </c>
      <c r="Q2150" s="8">
        <f t="shared" si="334"/>
        <v>26.975000000000001</v>
      </c>
      <c r="R2150" s="8">
        <f t="shared" si="335"/>
        <v>18.125</v>
      </c>
      <c r="S2150" s="8">
        <f t="shared" si="336"/>
        <v>17.925000000000001</v>
      </c>
      <c r="T2150" s="8">
        <f t="shared" si="337"/>
        <v>21.625</v>
      </c>
      <c r="U2150" s="7">
        <f t="shared" si="338"/>
        <v>21.008333333333336</v>
      </c>
      <c r="V2150" s="7">
        <f t="shared" si="339"/>
        <v>21.162500000000001</v>
      </c>
    </row>
    <row r="2151" spans="1:22" ht="13.5" x14ac:dyDescent="0.25">
      <c r="A2151" s="3">
        <f>RSI!A2151</f>
        <v>45436</v>
      </c>
      <c r="B2151" s="2">
        <f>RSI!B2151</f>
        <v>0.32</v>
      </c>
      <c r="C2151" s="2">
        <f>RSI!I2151</f>
        <v>34.725650146634337</v>
      </c>
      <c r="D2151" s="2">
        <f>MACD!E2151</f>
        <v>1.2024710572388297E-2</v>
      </c>
      <c r="E2151" s="2">
        <f>MACD!F2151</f>
        <v>1.8429349493518848E-2</v>
      </c>
      <c r="F2151" s="2">
        <f>'Moving Avg'!D2151</f>
        <v>0.318</v>
      </c>
      <c r="G2151" s="2">
        <f>'Moving Avg'!F2151</f>
        <v>0.33800000000000002</v>
      </c>
      <c r="H2151" s="2">
        <f>'Moving Avg'!G2151</f>
        <v>0.36619999999999997</v>
      </c>
      <c r="I2151" s="2">
        <f>'Moving Avg'!H2151</f>
        <v>0.36044999999999999</v>
      </c>
      <c r="J2151" s="5" t="str">
        <f>OBV!F2151</f>
        <v>BEARISH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45</v>
      </c>
      <c r="O2151" s="7">
        <f t="shared" si="332"/>
        <v>0</v>
      </c>
      <c r="P2151" s="7">
        <f t="shared" si="333"/>
        <v>16.5</v>
      </c>
      <c r="Q2151" s="8">
        <f t="shared" si="334"/>
        <v>26.975000000000001</v>
      </c>
      <c r="R2151" s="8">
        <f t="shared" si="335"/>
        <v>18.125</v>
      </c>
      <c r="S2151" s="8">
        <f t="shared" si="336"/>
        <v>17.925000000000001</v>
      </c>
      <c r="T2151" s="8">
        <f t="shared" si="337"/>
        <v>21.625</v>
      </c>
      <c r="U2151" s="7">
        <f t="shared" si="338"/>
        <v>21.008333333333336</v>
      </c>
      <c r="V2151" s="7">
        <f t="shared" si="339"/>
        <v>21.162500000000001</v>
      </c>
    </row>
    <row r="2152" spans="1:22" ht="13.5" x14ac:dyDescent="0.25">
      <c r="A2152" s="3">
        <f>RSI!A2152</f>
        <v>45439</v>
      </c>
      <c r="B2152" s="2">
        <f>RSI!B2152</f>
        <v>0.32</v>
      </c>
      <c r="C2152" s="2">
        <f>RSI!I2152</f>
        <v>34.725650146634337</v>
      </c>
      <c r="D2152" s="2">
        <f>MACD!E2152</f>
        <v>1.1335895852333355E-2</v>
      </c>
      <c r="E2152" s="2">
        <f>MACD!F2152</f>
        <v>1.7010658765281749E-2</v>
      </c>
      <c r="F2152" s="2">
        <f>'Moving Avg'!D2152</f>
        <v>0.32</v>
      </c>
      <c r="G2152" s="2">
        <f>'Moving Avg'!F2152</f>
        <v>0.33550000000000008</v>
      </c>
      <c r="H2152" s="2">
        <f>'Moving Avg'!G2152</f>
        <v>0.36659999999999998</v>
      </c>
      <c r="I2152" s="2">
        <f>'Moving Avg'!H2152</f>
        <v>0.35989999999999989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45</v>
      </c>
      <c r="O2152" s="7">
        <f t="shared" si="332"/>
        <v>0</v>
      </c>
      <c r="P2152" s="7">
        <f t="shared" si="333"/>
        <v>33</v>
      </c>
      <c r="Q2152" s="8">
        <f t="shared" si="334"/>
        <v>29.45</v>
      </c>
      <c r="R2152" s="8">
        <f t="shared" si="335"/>
        <v>22.25</v>
      </c>
      <c r="S2152" s="8">
        <f t="shared" si="336"/>
        <v>25.35</v>
      </c>
      <c r="T2152" s="8">
        <f t="shared" si="337"/>
        <v>25.75</v>
      </c>
      <c r="U2152" s="7">
        <f t="shared" si="338"/>
        <v>25.683333333333337</v>
      </c>
      <c r="V2152" s="7">
        <f t="shared" si="339"/>
        <v>25.700000000000003</v>
      </c>
    </row>
    <row r="2153" spans="1:22" ht="13.5" x14ac:dyDescent="0.25">
      <c r="A2153" s="3">
        <f>RSI!A2153</f>
        <v>45440</v>
      </c>
      <c r="B2153" s="2">
        <f>RSI!B2153</f>
        <v>0.32</v>
      </c>
      <c r="C2153" s="2">
        <f>RSI!I2153</f>
        <v>34.725650146634337</v>
      </c>
      <c r="D2153" s="2">
        <f>MACD!E2153</f>
        <v>1.2433423967933177E-2</v>
      </c>
      <c r="E2153" s="2">
        <f>MACD!F2153</f>
        <v>1.6095211805812037E-2</v>
      </c>
      <c r="F2153" s="2">
        <f>'Moving Avg'!D2153</f>
        <v>0.32</v>
      </c>
      <c r="G2153" s="2">
        <f>'Moving Avg'!F2153</f>
        <v>0.33350000000000007</v>
      </c>
      <c r="H2153" s="2">
        <f>'Moving Avg'!G2153</f>
        <v>0.36680000000000001</v>
      </c>
      <c r="I2153" s="2">
        <f>'Moving Avg'!H2153</f>
        <v>0.35934999999999984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45</v>
      </c>
      <c r="O2153" s="7">
        <f t="shared" si="332"/>
        <v>0</v>
      </c>
      <c r="P2153" s="7">
        <f t="shared" si="333"/>
        <v>33</v>
      </c>
      <c r="Q2153" s="8">
        <f t="shared" si="334"/>
        <v>29.45</v>
      </c>
      <c r="R2153" s="8">
        <f t="shared" si="335"/>
        <v>22.25</v>
      </c>
      <c r="S2153" s="8">
        <f t="shared" si="336"/>
        <v>25.35</v>
      </c>
      <c r="T2153" s="8">
        <f t="shared" si="337"/>
        <v>25.75</v>
      </c>
      <c r="U2153" s="7">
        <f t="shared" si="338"/>
        <v>25.683333333333337</v>
      </c>
      <c r="V2153" s="7">
        <f t="shared" si="339"/>
        <v>25.700000000000003</v>
      </c>
    </row>
    <row r="2154" spans="1:22" ht="13.5" x14ac:dyDescent="0.25">
      <c r="A2154" s="3">
        <f>RSI!A2154</f>
        <v>45441</v>
      </c>
      <c r="B2154" s="2">
        <f>RSI!B2154</f>
        <v>0.32</v>
      </c>
      <c r="C2154" s="2">
        <f>RSI!I2154</f>
        <v>34.725650146634337</v>
      </c>
      <c r="D2154" s="2">
        <f>MACD!E2154</f>
        <v>1.1955038030378284E-2</v>
      </c>
      <c r="E2154" s="2">
        <f>MACD!F2154</f>
        <v>1.5267177050725287E-2</v>
      </c>
      <c r="F2154" s="2">
        <f>'Moving Avg'!D2154</f>
        <v>0.32</v>
      </c>
      <c r="G2154" s="2">
        <f>'Moving Avg'!F2154</f>
        <v>0.33200000000000007</v>
      </c>
      <c r="H2154" s="2">
        <f>'Moving Avg'!G2154</f>
        <v>0.36680000000000001</v>
      </c>
      <c r="I2154" s="2">
        <f>'Moving Avg'!H2154</f>
        <v>0.35879999999999979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25</v>
      </c>
      <c r="N2154" s="7">
        <f t="shared" si="331"/>
        <v>45</v>
      </c>
      <c r="O2154" s="7">
        <f t="shared" si="332"/>
        <v>0</v>
      </c>
      <c r="P2154" s="7">
        <f t="shared" si="333"/>
        <v>33</v>
      </c>
      <c r="Q2154" s="8">
        <f t="shared" si="334"/>
        <v>29.45</v>
      </c>
      <c r="R2154" s="8">
        <f t="shared" si="335"/>
        <v>22.25</v>
      </c>
      <c r="S2154" s="8">
        <f t="shared" si="336"/>
        <v>25.35</v>
      </c>
      <c r="T2154" s="8">
        <f t="shared" si="337"/>
        <v>25.75</v>
      </c>
      <c r="U2154" s="7">
        <f t="shared" si="338"/>
        <v>25.683333333333337</v>
      </c>
      <c r="V2154" s="7">
        <f t="shared" si="339"/>
        <v>25.700000000000003</v>
      </c>
    </row>
    <row r="2155" spans="1:22" ht="13.5" x14ac:dyDescent="0.25">
      <c r="A2155" s="3">
        <f>RSI!A2155</f>
        <v>45442</v>
      </c>
      <c r="B2155" s="2">
        <f>RSI!B2155</f>
        <v>0.32</v>
      </c>
      <c r="C2155" s="2">
        <f>RSI!I2155</f>
        <v>34.725650146634337</v>
      </c>
      <c r="D2155" s="2">
        <f>MACD!E2155</f>
        <v>1.0133453172973428E-2</v>
      </c>
      <c r="E2155" s="2">
        <f>MACD!F2155</f>
        <v>1.4240432275174915E-2</v>
      </c>
      <c r="F2155" s="2">
        <f>'Moving Avg'!D2155</f>
        <v>0.32</v>
      </c>
      <c r="G2155" s="2">
        <f>'Moving Avg'!F2155</f>
        <v>0.33100000000000007</v>
      </c>
      <c r="H2155" s="2">
        <f>'Moving Avg'!G2155</f>
        <v>0.36680000000000001</v>
      </c>
      <c r="I2155" s="2">
        <f>'Moving Avg'!H2155</f>
        <v>0.35829999999999979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25</v>
      </c>
      <c r="N2155" s="7">
        <f t="shared" si="331"/>
        <v>45</v>
      </c>
      <c r="O2155" s="7">
        <f t="shared" si="332"/>
        <v>0</v>
      </c>
      <c r="P2155" s="7">
        <f t="shared" si="333"/>
        <v>33</v>
      </c>
      <c r="Q2155" s="8">
        <f t="shared" si="334"/>
        <v>29.45</v>
      </c>
      <c r="R2155" s="8">
        <f t="shared" si="335"/>
        <v>22.25</v>
      </c>
      <c r="S2155" s="8">
        <f t="shared" si="336"/>
        <v>25.35</v>
      </c>
      <c r="T2155" s="8">
        <f t="shared" si="337"/>
        <v>25.75</v>
      </c>
      <c r="U2155" s="7">
        <f t="shared" si="338"/>
        <v>25.683333333333337</v>
      </c>
      <c r="V2155" s="7">
        <f t="shared" si="339"/>
        <v>25.700000000000003</v>
      </c>
    </row>
    <row r="2156" spans="1:22" ht="13.5" x14ac:dyDescent="0.25">
      <c r="A2156" s="3">
        <f>RSI!A2156</f>
        <v>45443</v>
      </c>
      <c r="B2156" s="2">
        <f>RSI!B2156</f>
        <v>0.32</v>
      </c>
      <c r="C2156" s="2">
        <f>RSI!I2156</f>
        <v>34.725650146634337</v>
      </c>
      <c r="D2156" s="2">
        <f>MACD!E2156</f>
        <v>7.1663031773089303E-3</v>
      </c>
      <c r="E2156" s="2">
        <f>MACD!F2156</f>
        <v>1.2825606455601719E-2</v>
      </c>
      <c r="F2156" s="2">
        <f>'Moving Avg'!D2156</f>
        <v>0.32</v>
      </c>
      <c r="G2156" s="2">
        <f>'Moving Avg'!F2156</f>
        <v>0.32950000000000013</v>
      </c>
      <c r="H2156" s="2">
        <f>'Moving Avg'!G2156</f>
        <v>0.36659999999999998</v>
      </c>
      <c r="I2156" s="2">
        <f>'Moving Avg'!H2156</f>
        <v>0.35779999999999973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25</v>
      </c>
      <c r="N2156" s="7">
        <f t="shared" si="331"/>
        <v>45</v>
      </c>
      <c r="O2156" s="7">
        <f t="shared" si="332"/>
        <v>0</v>
      </c>
      <c r="P2156" s="7">
        <f t="shared" si="333"/>
        <v>33</v>
      </c>
      <c r="Q2156" s="8">
        <f t="shared" si="334"/>
        <v>29.45</v>
      </c>
      <c r="R2156" s="8">
        <f t="shared" si="335"/>
        <v>22.25</v>
      </c>
      <c r="S2156" s="8">
        <f t="shared" si="336"/>
        <v>25.35</v>
      </c>
      <c r="T2156" s="8">
        <f t="shared" si="337"/>
        <v>25.75</v>
      </c>
      <c r="U2156" s="7">
        <f t="shared" si="338"/>
        <v>25.683333333333337</v>
      </c>
      <c r="V2156" s="7">
        <f t="shared" si="339"/>
        <v>25.700000000000003</v>
      </c>
    </row>
    <row r="2157" spans="1:22" ht="13.5" x14ac:dyDescent="0.25">
      <c r="A2157" s="3">
        <f>RSI!A2157</f>
        <v>45446</v>
      </c>
      <c r="B2157" s="2">
        <f>RSI!B2157</f>
        <v>0.32</v>
      </c>
      <c r="C2157" s="2">
        <f>RSI!I2157</f>
        <v>34.725650146634337</v>
      </c>
      <c r="D2157" s="2">
        <f>MACD!E2157</f>
        <v>3.2214841986280551E-3</v>
      </c>
      <c r="E2157" s="2">
        <f>MACD!F2157</f>
        <v>1.0904782004206987E-2</v>
      </c>
      <c r="F2157" s="2">
        <f>'Moving Avg'!D2157</f>
        <v>0.32</v>
      </c>
      <c r="G2157" s="2">
        <f>'Moving Avg'!F2157</f>
        <v>0.32800000000000007</v>
      </c>
      <c r="H2157" s="2">
        <f>'Moving Avg'!G2157</f>
        <v>0.36620000000000003</v>
      </c>
      <c r="I2157" s="2">
        <f>'Moving Avg'!H2157</f>
        <v>0.35729999999999967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  <c r="M2157" s="7">
        <f t="shared" si="330"/>
        <v>25</v>
      </c>
      <c r="N2157" s="7">
        <f t="shared" si="331"/>
        <v>45</v>
      </c>
      <c r="O2157" s="7">
        <f t="shared" si="332"/>
        <v>0</v>
      </c>
      <c r="P2157" s="7">
        <f t="shared" si="333"/>
        <v>33</v>
      </c>
      <c r="Q2157" s="8">
        <f t="shared" si="334"/>
        <v>29.45</v>
      </c>
      <c r="R2157" s="8">
        <f t="shared" si="335"/>
        <v>22.25</v>
      </c>
      <c r="S2157" s="8">
        <f t="shared" si="336"/>
        <v>25.35</v>
      </c>
      <c r="T2157" s="8">
        <f t="shared" si="337"/>
        <v>25.75</v>
      </c>
      <c r="U2157" s="7">
        <f t="shared" si="338"/>
        <v>25.683333333333337</v>
      </c>
      <c r="V2157" s="7">
        <f t="shared" si="339"/>
        <v>25.700000000000003</v>
      </c>
    </row>
    <row r="2158" spans="1:22" ht="13.5" x14ac:dyDescent="0.25">
      <c r="A2158" s="3">
        <f>RSI!A2158</f>
        <v>45447</v>
      </c>
      <c r="B2158" s="2">
        <f>RSI!B2158</f>
        <v>0.32</v>
      </c>
      <c r="C2158" s="2">
        <f>RSI!I2158</f>
        <v>34.725650146634337</v>
      </c>
      <c r="D2158" s="2">
        <f>MACD!E2158</f>
        <v>1.5186034124977654E-3</v>
      </c>
      <c r="E2158" s="2">
        <f>MACD!F2158</f>
        <v>9.0275462858651432E-3</v>
      </c>
      <c r="F2158" s="2">
        <f>'Moving Avg'!D2158</f>
        <v>0.32</v>
      </c>
      <c r="G2158" s="2">
        <f>'Moving Avg'!F2158</f>
        <v>0.32650000000000007</v>
      </c>
      <c r="H2158" s="2">
        <f>'Moving Avg'!G2158</f>
        <v>0.36560000000000004</v>
      </c>
      <c r="I2158" s="2">
        <f>'Moving Avg'!H2158</f>
        <v>0.35679999999999962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  <c r="M2158" s="7">
        <f t="shared" si="330"/>
        <v>25</v>
      </c>
      <c r="N2158" s="7">
        <f t="shared" si="331"/>
        <v>45</v>
      </c>
      <c r="O2158" s="7">
        <f t="shared" si="332"/>
        <v>0</v>
      </c>
      <c r="P2158" s="7">
        <f t="shared" si="333"/>
        <v>33</v>
      </c>
      <c r="Q2158" s="8">
        <f t="shared" si="334"/>
        <v>29.45</v>
      </c>
      <c r="R2158" s="8">
        <f t="shared" si="335"/>
        <v>22.25</v>
      </c>
      <c r="S2158" s="8">
        <f t="shared" si="336"/>
        <v>25.35</v>
      </c>
      <c r="T2158" s="8">
        <f t="shared" si="337"/>
        <v>25.75</v>
      </c>
      <c r="U2158" s="7">
        <f t="shared" si="338"/>
        <v>25.683333333333337</v>
      </c>
      <c r="V2158" s="7">
        <f t="shared" si="339"/>
        <v>25.700000000000003</v>
      </c>
    </row>
    <row r="2159" spans="1:22" ht="13.5" x14ac:dyDescent="0.25">
      <c r="A2159" s="3">
        <f>RSI!A2159</f>
        <v>45448</v>
      </c>
      <c r="B2159" s="2">
        <f>RSI!B2159</f>
        <v>0.32</v>
      </c>
      <c r="C2159" s="2">
        <f>RSI!I2159</f>
        <v>34.725650146634337</v>
      </c>
      <c r="D2159" s="2">
        <f>MACD!E2159</f>
        <v>1.6713153262359892E-4</v>
      </c>
      <c r="E2159" s="2">
        <f>MACD!F2159</f>
        <v>7.2554633352168354E-3</v>
      </c>
      <c r="F2159" s="2">
        <f>'Moving Avg'!D2159</f>
        <v>0.32</v>
      </c>
      <c r="G2159" s="2">
        <f>'Moving Avg'!F2159</f>
        <v>0.32500000000000007</v>
      </c>
      <c r="H2159" s="2">
        <f>'Moving Avg'!G2159</f>
        <v>0.36480000000000001</v>
      </c>
      <c r="I2159" s="2">
        <f>'Moving Avg'!H2159</f>
        <v>0.35629999999999967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  <c r="M2159" s="7">
        <f t="shared" si="330"/>
        <v>25</v>
      </c>
      <c r="N2159" s="7">
        <f t="shared" si="331"/>
        <v>45</v>
      </c>
      <c r="O2159" s="7">
        <f t="shared" si="332"/>
        <v>0</v>
      </c>
      <c r="P2159" s="7">
        <f t="shared" si="333"/>
        <v>33</v>
      </c>
      <c r="Q2159" s="8">
        <f t="shared" si="334"/>
        <v>29.45</v>
      </c>
      <c r="R2159" s="8">
        <f t="shared" si="335"/>
        <v>22.25</v>
      </c>
      <c r="S2159" s="8">
        <f t="shared" si="336"/>
        <v>25.35</v>
      </c>
      <c r="T2159" s="8">
        <f t="shared" si="337"/>
        <v>25.75</v>
      </c>
      <c r="U2159" s="7">
        <f t="shared" si="338"/>
        <v>25.683333333333337</v>
      </c>
      <c r="V2159" s="7">
        <f t="shared" si="339"/>
        <v>25.700000000000003</v>
      </c>
    </row>
    <row r="2160" spans="1:22" ht="13.5" x14ac:dyDescent="0.25">
      <c r="A2160" s="3">
        <f>RSI!A2160</f>
        <v>45449</v>
      </c>
      <c r="B2160" s="2">
        <f>RSI!B2160</f>
        <v>0.32</v>
      </c>
      <c r="C2160" s="2">
        <f>RSI!I2160</f>
        <v>34.725650146634337</v>
      </c>
      <c r="D2160" s="2">
        <f>MACD!E2160</f>
        <v>-8.9361859015674172E-4</v>
      </c>
      <c r="E2160" s="2">
        <f>MACD!F2160</f>
        <v>5.6256469501421201E-3</v>
      </c>
      <c r="F2160" s="2">
        <f>'Moving Avg'!D2160</f>
        <v>0.32</v>
      </c>
      <c r="G2160" s="2">
        <f>'Moving Avg'!F2160</f>
        <v>0.32400000000000007</v>
      </c>
      <c r="H2160" s="2">
        <f>'Moving Avg'!G2160</f>
        <v>0.36380000000000001</v>
      </c>
      <c r="I2160" s="2">
        <f>'Moving Avg'!H2160</f>
        <v>0.35579999999999967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45</v>
      </c>
      <c r="O2160" s="7">
        <f t="shared" si="332"/>
        <v>0</v>
      </c>
      <c r="P2160" s="7">
        <f t="shared" si="333"/>
        <v>33</v>
      </c>
      <c r="Q2160" s="8">
        <f t="shared" si="334"/>
        <v>29.45</v>
      </c>
      <c r="R2160" s="8">
        <f t="shared" si="335"/>
        <v>22.25</v>
      </c>
      <c r="S2160" s="8">
        <f t="shared" si="336"/>
        <v>25.35</v>
      </c>
      <c r="T2160" s="8">
        <f t="shared" si="337"/>
        <v>25.75</v>
      </c>
      <c r="U2160" s="7">
        <f t="shared" si="338"/>
        <v>25.683333333333337</v>
      </c>
      <c r="V2160" s="7">
        <f t="shared" si="339"/>
        <v>25.700000000000003</v>
      </c>
    </row>
    <row r="2161" spans="1:22" ht="13.5" x14ac:dyDescent="0.25">
      <c r="A2161" s="3">
        <f>RSI!A2161</f>
        <v>45450</v>
      </c>
      <c r="B2161" s="2">
        <f>RSI!B2161</f>
        <v>0.32</v>
      </c>
      <c r="C2161" s="2">
        <f>RSI!I2161</f>
        <v>34.725650146634337</v>
      </c>
      <c r="D2161" s="2">
        <f>MACD!E2161</f>
        <v>-1.7145069360369747E-3</v>
      </c>
      <c r="E2161" s="2">
        <f>MACD!F2161</f>
        <v>4.1576161729063015E-3</v>
      </c>
      <c r="F2161" s="2">
        <f>'Moving Avg'!D2161</f>
        <v>0.32</v>
      </c>
      <c r="G2161" s="2">
        <f>'Moving Avg'!F2161</f>
        <v>0.32350000000000007</v>
      </c>
      <c r="H2161" s="2">
        <f>'Moving Avg'!G2161</f>
        <v>0.36259999999999998</v>
      </c>
      <c r="I2161" s="2">
        <f>'Moving Avg'!H2161</f>
        <v>0.35529999999999967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  <c r="M2161" s="7">
        <f t="shared" si="330"/>
        <v>25</v>
      </c>
      <c r="N2161" s="7">
        <f t="shared" si="331"/>
        <v>45</v>
      </c>
      <c r="O2161" s="7">
        <f t="shared" si="332"/>
        <v>0</v>
      </c>
      <c r="P2161" s="7">
        <f t="shared" si="333"/>
        <v>33</v>
      </c>
      <c r="Q2161" s="8">
        <f t="shared" si="334"/>
        <v>29.45</v>
      </c>
      <c r="R2161" s="8">
        <f t="shared" si="335"/>
        <v>22.25</v>
      </c>
      <c r="S2161" s="8">
        <f t="shared" si="336"/>
        <v>25.35</v>
      </c>
      <c r="T2161" s="8">
        <f t="shared" si="337"/>
        <v>25.75</v>
      </c>
      <c r="U2161" s="7">
        <f t="shared" si="338"/>
        <v>25.683333333333337</v>
      </c>
      <c r="V2161" s="7">
        <f t="shared" si="339"/>
        <v>25.700000000000003</v>
      </c>
    </row>
    <row r="2162" spans="1:22" ht="13.5" x14ac:dyDescent="0.25">
      <c r="A2162" s="3">
        <f>RSI!A2162</f>
        <v>45453</v>
      </c>
      <c r="B2162" s="2">
        <f>RSI!B2162</f>
        <v>0.32</v>
      </c>
      <c r="C2162" s="2">
        <f>RSI!I2162</f>
        <v>34.725650146634337</v>
      </c>
      <c r="D2162" s="2">
        <f>MACD!E2162</f>
        <v>-2.3381145353900123E-3</v>
      </c>
      <c r="E2162" s="2">
        <f>MACD!F2162</f>
        <v>2.8584700312470389E-3</v>
      </c>
      <c r="F2162" s="2">
        <f>'Moving Avg'!D2162</f>
        <v>0.32</v>
      </c>
      <c r="G2162" s="2">
        <f>'Moving Avg'!F2162</f>
        <v>0.32250000000000006</v>
      </c>
      <c r="H2162" s="2">
        <f>'Moving Avg'!G2162</f>
        <v>0.36119999999999997</v>
      </c>
      <c r="I2162" s="2">
        <f>'Moving Avg'!H2162</f>
        <v>0.35479999999999967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  <c r="M2162" s="7">
        <f t="shared" si="330"/>
        <v>25</v>
      </c>
      <c r="N2162" s="7">
        <f t="shared" si="331"/>
        <v>45</v>
      </c>
      <c r="O2162" s="7">
        <f t="shared" si="332"/>
        <v>0</v>
      </c>
      <c r="P2162" s="7">
        <f t="shared" si="333"/>
        <v>33</v>
      </c>
      <c r="Q2162" s="8">
        <f t="shared" si="334"/>
        <v>29.45</v>
      </c>
      <c r="R2162" s="8">
        <f t="shared" si="335"/>
        <v>22.25</v>
      </c>
      <c r="S2162" s="8">
        <f t="shared" si="336"/>
        <v>25.35</v>
      </c>
      <c r="T2162" s="8">
        <f t="shared" si="337"/>
        <v>25.75</v>
      </c>
      <c r="U2162" s="7">
        <f t="shared" si="338"/>
        <v>25.683333333333337</v>
      </c>
      <c r="V2162" s="7">
        <f t="shared" si="339"/>
        <v>25.700000000000003</v>
      </c>
    </row>
    <row r="2163" spans="1:22" ht="13.5" x14ac:dyDescent="0.25">
      <c r="A2163" s="3">
        <f>RSI!A2163</f>
        <v>45454</v>
      </c>
      <c r="B2163" s="2">
        <f>RSI!B2163</f>
        <v>0.32</v>
      </c>
      <c r="C2163" s="2">
        <f>RSI!I2163</f>
        <v>34.725650146634337</v>
      </c>
      <c r="D2163" s="2">
        <f>MACD!E2163</f>
        <v>-2.8000508079841224E-3</v>
      </c>
      <c r="E2163" s="2">
        <f>MACD!F2163</f>
        <v>1.7267658634008065E-3</v>
      </c>
      <c r="F2163" s="2">
        <f>'Moving Avg'!D2163</f>
        <v>0.32</v>
      </c>
      <c r="G2163" s="2">
        <f>'Moving Avg'!F2163</f>
        <v>0.32100000000000006</v>
      </c>
      <c r="H2163" s="2">
        <f>'Moving Avg'!G2163</f>
        <v>0.35960000000000003</v>
      </c>
      <c r="I2163" s="2">
        <f>'Moving Avg'!H2163</f>
        <v>0.35424999999999962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  <c r="M2163" s="7">
        <f t="shared" si="330"/>
        <v>25</v>
      </c>
      <c r="N2163" s="7">
        <f t="shared" si="331"/>
        <v>45</v>
      </c>
      <c r="O2163" s="7">
        <f t="shared" si="332"/>
        <v>0</v>
      </c>
      <c r="P2163" s="7">
        <f t="shared" si="333"/>
        <v>33</v>
      </c>
      <c r="Q2163" s="8">
        <f t="shared" si="334"/>
        <v>29.45</v>
      </c>
      <c r="R2163" s="8">
        <f t="shared" si="335"/>
        <v>22.25</v>
      </c>
      <c r="S2163" s="8">
        <f t="shared" si="336"/>
        <v>25.35</v>
      </c>
      <c r="T2163" s="8">
        <f t="shared" si="337"/>
        <v>25.75</v>
      </c>
      <c r="U2163" s="7">
        <f t="shared" si="338"/>
        <v>25.683333333333337</v>
      </c>
      <c r="V2163" s="7">
        <f t="shared" si="339"/>
        <v>25.700000000000003</v>
      </c>
    </row>
    <row r="2164" spans="1:22" ht="13.5" x14ac:dyDescent="0.25">
      <c r="A2164" s="3">
        <f>RSI!A2164</f>
        <v>45455</v>
      </c>
      <c r="B2164" s="2">
        <f>RSI!B2164</f>
        <v>0.32</v>
      </c>
      <c r="C2164" s="2">
        <f>RSI!I2164</f>
        <v>34.725650146634337</v>
      </c>
      <c r="D2164" s="2">
        <f>MACD!E2164</f>
        <v>-3.1300572801534754E-3</v>
      </c>
      <c r="E2164" s="2">
        <f>MACD!F2164</f>
        <v>7.5540123468995015E-4</v>
      </c>
      <c r="F2164" s="2">
        <f>'Moving Avg'!D2164</f>
        <v>0.32</v>
      </c>
      <c r="G2164" s="2">
        <f>'Moving Avg'!F2164</f>
        <v>0.32000000000000006</v>
      </c>
      <c r="H2164" s="2">
        <f>'Moving Avg'!G2164</f>
        <v>0.35820000000000007</v>
      </c>
      <c r="I2164" s="2">
        <f>'Moving Avg'!H2164</f>
        <v>0.35369999999999963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  <c r="M2164" s="7">
        <f t="shared" si="330"/>
        <v>25</v>
      </c>
      <c r="N2164" s="7">
        <f t="shared" si="331"/>
        <v>45</v>
      </c>
      <c r="O2164" s="7">
        <f t="shared" si="332"/>
        <v>0</v>
      </c>
      <c r="P2164" s="7">
        <f t="shared" si="333"/>
        <v>33</v>
      </c>
      <c r="Q2164" s="8">
        <f t="shared" si="334"/>
        <v>29.45</v>
      </c>
      <c r="R2164" s="8">
        <f t="shared" si="335"/>
        <v>22.25</v>
      </c>
      <c r="S2164" s="8">
        <f t="shared" si="336"/>
        <v>25.35</v>
      </c>
      <c r="T2164" s="8">
        <f t="shared" si="337"/>
        <v>25.75</v>
      </c>
      <c r="U2164" s="7">
        <f t="shared" si="338"/>
        <v>25.683333333333337</v>
      </c>
      <c r="V2164" s="7">
        <f t="shared" si="339"/>
        <v>25.700000000000003</v>
      </c>
    </row>
    <row r="2165" spans="1:22" ht="13.5" x14ac:dyDescent="0.25">
      <c r="A2165" s="3">
        <f>RSI!A2165</f>
        <v>45456</v>
      </c>
      <c r="B2165" s="2">
        <f>RSI!B2165</f>
        <v>0.32</v>
      </c>
      <c r="C2165" s="2">
        <f>RSI!I2165</f>
        <v>34.725650146634337</v>
      </c>
      <c r="D2165" s="2">
        <f>MACD!E2165</f>
        <v>-3.3529391910536166E-3</v>
      </c>
      <c r="E2165" s="2">
        <f>MACD!F2165</f>
        <v>-6.6266850458763138E-5</v>
      </c>
      <c r="F2165" s="2">
        <f>'Moving Avg'!D2165</f>
        <v>0.32</v>
      </c>
      <c r="G2165" s="2">
        <f>'Moving Avg'!F2165</f>
        <v>0.31950000000000006</v>
      </c>
      <c r="H2165" s="2">
        <f>'Moving Avg'!G2165</f>
        <v>0.35660000000000003</v>
      </c>
      <c r="I2165" s="2">
        <f>'Moving Avg'!H2165</f>
        <v>0.35319999999999963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45</v>
      </c>
      <c r="O2165" s="7">
        <f t="shared" si="332"/>
        <v>0</v>
      </c>
      <c r="P2165" s="7">
        <f t="shared" si="333"/>
        <v>33</v>
      </c>
      <c r="Q2165" s="8">
        <f t="shared" si="334"/>
        <v>29.45</v>
      </c>
      <c r="R2165" s="8">
        <f t="shared" si="335"/>
        <v>22.25</v>
      </c>
      <c r="S2165" s="8">
        <f t="shared" si="336"/>
        <v>25.35</v>
      </c>
      <c r="T2165" s="8">
        <f t="shared" si="337"/>
        <v>25.75</v>
      </c>
      <c r="U2165" s="7">
        <f t="shared" si="338"/>
        <v>25.683333333333337</v>
      </c>
      <c r="V2165" s="7">
        <f t="shared" si="339"/>
        <v>25.700000000000003</v>
      </c>
    </row>
    <row r="2166" spans="1:22" ht="13.5" x14ac:dyDescent="0.25">
      <c r="A2166" s="3">
        <f>RSI!A2166</f>
        <v>45457</v>
      </c>
      <c r="B2166" s="2">
        <f>RSI!B2166</f>
        <v>0.31</v>
      </c>
      <c r="C2166" s="2">
        <f>RSI!I2166</f>
        <v>25.707347594223791</v>
      </c>
      <c r="D2166" s="2">
        <f>MACD!E2166</f>
        <v>-2.7486108968465817E-3</v>
      </c>
      <c r="E2166" s="2">
        <f>MACD!F2166</f>
        <v>-6.0273565973632684E-4</v>
      </c>
      <c r="F2166" s="2">
        <f>'Moving Avg'!D2166</f>
        <v>0.318</v>
      </c>
      <c r="G2166" s="2">
        <f>'Moving Avg'!F2166</f>
        <v>0.31900000000000006</v>
      </c>
      <c r="H2166" s="2">
        <f>'Moving Avg'!G2166</f>
        <v>0.35480000000000006</v>
      </c>
      <c r="I2166" s="2">
        <f>'Moving Avg'!H2166</f>
        <v>0.35264999999999963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50</v>
      </c>
      <c r="N2166" s="7">
        <f t="shared" si="331"/>
        <v>45</v>
      </c>
      <c r="O2166" s="7">
        <f t="shared" si="332"/>
        <v>0</v>
      </c>
      <c r="P2166" s="7">
        <f t="shared" si="333"/>
        <v>16.5</v>
      </c>
      <c r="Q2166" s="8">
        <f t="shared" si="334"/>
        <v>35.725000000000001</v>
      </c>
      <c r="R2166" s="8">
        <f t="shared" si="335"/>
        <v>23.125</v>
      </c>
      <c r="S2166" s="8">
        <f t="shared" si="336"/>
        <v>21.675000000000001</v>
      </c>
      <c r="T2166" s="8">
        <f t="shared" si="337"/>
        <v>27.875</v>
      </c>
      <c r="U2166" s="7">
        <f t="shared" si="338"/>
        <v>26.841666666666669</v>
      </c>
      <c r="V2166" s="7">
        <f t="shared" si="339"/>
        <v>27.1</v>
      </c>
    </row>
    <row r="2167" spans="1:22" ht="13.5" x14ac:dyDescent="0.25">
      <c r="A2167" s="3">
        <f>RSI!A2167</f>
        <v>45461</v>
      </c>
      <c r="B2167" s="2">
        <f>RSI!B2167</f>
        <v>0.31</v>
      </c>
      <c r="C2167" s="2">
        <f>RSI!I2167</f>
        <v>25.707347594223791</v>
      </c>
      <c r="D2167" s="2">
        <f>MACD!E2167</f>
        <v>-2.1298509980023916E-3</v>
      </c>
      <c r="E2167" s="2">
        <f>MACD!F2167</f>
        <v>-9.0815872738953993E-4</v>
      </c>
      <c r="F2167" s="2">
        <f>'Moving Avg'!D2167</f>
        <v>0.316</v>
      </c>
      <c r="G2167" s="2">
        <f>'Moving Avg'!F2167</f>
        <v>0.31900000000000001</v>
      </c>
      <c r="H2167" s="2">
        <f>'Moving Avg'!G2167</f>
        <v>0.3528</v>
      </c>
      <c r="I2167" s="2">
        <f>'Moving Avg'!H2167</f>
        <v>0.35209999999999975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  <c r="M2167" s="7">
        <f t="shared" si="330"/>
        <v>50</v>
      </c>
      <c r="N2167" s="7">
        <f t="shared" si="331"/>
        <v>45</v>
      </c>
      <c r="O2167" s="7">
        <f t="shared" si="332"/>
        <v>0</v>
      </c>
      <c r="P2167" s="7">
        <f t="shared" si="333"/>
        <v>16.5</v>
      </c>
      <c r="Q2167" s="8">
        <f t="shared" si="334"/>
        <v>35.725000000000001</v>
      </c>
      <c r="R2167" s="8">
        <f t="shared" si="335"/>
        <v>23.125</v>
      </c>
      <c r="S2167" s="8">
        <f t="shared" si="336"/>
        <v>21.675000000000001</v>
      </c>
      <c r="T2167" s="8">
        <f t="shared" si="337"/>
        <v>27.875</v>
      </c>
      <c r="U2167" s="7">
        <f t="shared" si="338"/>
        <v>26.841666666666669</v>
      </c>
      <c r="V2167" s="7">
        <f t="shared" si="339"/>
        <v>27.1</v>
      </c>
    </row>
    <row r="2168" spans="1:22" ht="13.5" x14ac:dyDescent="0.25">
      <c r="A2168" s="3">
        <f>RSI!A2168</f>
        <v>45462</v>
      </c>
      <c r="B2168" s="2">
        <f>RSI!B2168</f>
        <v>0.31</v>
      </c>
      <c r="C2168" s="2">
        <f>RSI!I2168</f>
        <v>25.707347594223791</v>
      </c>
      <c r="D2168" s="2">
        <f>MACD!E2168</f>
        <v>-1.5068356812668049E-3</v>
      </c>
      <c r="E2168" s="2">
        <f>MACD!F2168</f>
        <v>-1.0278941181649931E-3</v>
      </c>
      <c r="F2168" s="2">
        <f>'Moving Avg'!D2168</f>
        <v>0.314</v>
      </c>
      <c r="G2168" s="2">
        <f>'Moving Avg'!F2168</f>
        <v>0.31849999999999995</v>
      </c>
      <c r="H2168" s="2">
        <f>'Moving Avg'!G2168</f>
        <v>0.35059999999999997</v>
      </c>
      <c r="I2168" s="2">
        <f>'Moving Avg'!H2168</f>
        <v>0.35154999999999981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  <c r="M2168" s="7">
        <f t="shared" si="330"/>
        <v>50</v>
      </c>
      <c r="N2168" s="7">
        <f t="shared" si="331"/>
        <v>45</v>
      </c>
      <c r="O2168" s="7">
        <f t="shared" si="332"/>
        <v>0</v>
      </c>
      <c r="P2168" s="7">
        <f t="shared" si="333"/>
        <v>16.5</v>
      </c>
      <c r="Q2168" s="8">
        <f t="shared" si="334"/>
        <v>35.725000000000001</v>
      </c>
      <c r="R2168" s="8">
        <f t="shared" si="335"/>
        <v>23.125</v>
      </c>
      <c r="S2168" s="8">
        <f t="shared" si="336"/>
        <v>21.675000000000001</v>
      </c>
      <c r="T2168" s="8">
        <f t="shared" si="337"/>
        <v>27.875</v>
      </c>
      <c r="U2168" s="7">
        <f t="shared" si="338"/>
        <v>26.841666666666669</v>
      </c>
      <c r="V2168" s="7">
        <f t="shared" si="339"/>
        <v>27.1</v>
      </c>
    </row>
    <row r="2169" spans="1:22" ht="13.5" x14ac:dyDescent="0.25">
      <c r="A2169" s="3">
        <f>RSI!A2169</f>
        <v>45463</v>
      </c>
      <c r="B2169" s="2">
        <f>RSI!B2169</f>
        <v>0.31</v>
      </c>
      <c r="C2169" s="2">
        <f>RSI!I2169</f>
        <v>25.707347594223791</v>
      </c>
      <c r="D2169" s="2">
        <f>MACD!E2169</f>
        <v>-8.8758623731427511E-4</v>
      </c>
      <c r="E2169" s="2">
        <f>MACD!F2169</f>
        <v>-9.9983254199484959E-4</v>
      </c>
      <c r="F2169" s="2">
        <f>'Moving Avg'!D2169</f>
        <v>0.312</v>
      </c>
      <c r="G2169" s="2">
        <f>'Moving Avg'!F2169</f>
        <v>0.31799999999999995</v>
      </c>
      <c r="H2169" s="2">
        <f>'Moving Avg'!G2169</f>
        <v>0.34839999999999999</v>
      </c>
      <c r="I2169" s="2">
        <f>'Moving Avg'!H2169</f>
        <v>0.35099999999999987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  <c r="M2169" s="7">
        <f t="shared" si="330"/>
        <v>50</v>
      </c>
      <c r="N2169" s="7">
        <f t="shared" si="331"/>
        <v>0</v>
      </c>
      <c r="O2169" s="7">
        <f t="shared" si="332"/>
        <v>0</v>
      </c>
      <c r="P2169" s="7">
        <f t="shared" si="333"/>
        <v>16.5</v>
      </c>
      <c r="Q2169" s="8">
        <f t="shared" si="334"/>
        <v>19.975000000000001</v>
      </c>
      <c r="R2169" s="8">
        <f t="shared" si="335"/>
        <v>14.125</v>
      </c>
      <c r="S2169" s="8">
        <f t="shared" si="336"/>
        <v>14.925000000000001</v>
      </c>
      <c r="T2169" s="8">
        <f t="shared" si="337"/>
        <v>16.625</v>
      </c>
      <c r="U2169" s="7">
        <f t="shared" si="338"/>
        <v>16.341666666666669</v>
      </c>
      <c r="V2169" s="7">
        <f t="shared" si="339"/>
        <v>16.412500000000001</v>
      </c>
    </row>
    <row r="2170" spans="1:22" ht="13.5" x14ac:dyDescent="0.25">
      <c r="A2170" s="3">
        <f>RSI!A2170</f>
        <v>45464</v>
      </c>
      <c r="B2170" s="2">
        <f>RSI!B2170</f>
        <v>0.31</v>
      </c>
      <c r="C2170" s="2">
        <f>RSI!I2170</f>
        <v>25.707347594223791</v>
      </c>
      <c r="D2170" s="2">
        <f>MACD!E2170</f>
        <v>-2.7834423721112556E-4</v>
      </c>
      <c r="E2170" s="2">
        <f>MACD!F2170</f>
        <v>-8.5553488103810491E-4</v>
      </c>
      <c r="F2170" s="2">
        <f>'Moving Avg'!D2170</f>
        <v>0.31</v>
      </c>
      <c r="G2170" s="2">
        <f>'Moving Avg'!F2170</f>
        <v>0.31749999999999989</v>
      </c>
      <c r="H2170" s="2">
        <f>'Moving Avg'!G2170</f>
        <v>0.34619999999999995</v>
      </c>
      <c r="I2170" s="2">
        <f>'Moving Avg'!H2170</f>
        <v>0.35044999999999987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  <c r="M2170" s="7">
        <f t="shared" si="330"/>
        <v>50</v>
      </c>
      <c r="N2170" s="7">
        <f t="shared" si="331"/>
        <v>0</v>
      </c>
      <c r="O2170" s="7">
        <f t="shared" si="332"/>
        <v>0</v>
      </c>
      <c r="P2170" s="7">
        <f t="shared" si="333"/>
        <v>16.5</v>
      </c>
      <c r="Q2170" s="8">
        <f t="shared" si="334"/>
        <v>19.975000000000001</v>
      </c>
      <c r="R2170" s="8">
        <f t="shared" si="335"/>
        <v>14.125</v>
      </c>
      <c r="S2170" s="8">
        <f t="shared" si="336"/>
        <v>14.925000000000001</v>
      </c>
      <c r="T2170" s="8">
        <f t="shared" si="337"/>
        <v>16.625</v>
      </c>
      <c r="U2170" s="7">
        <f t="shared" si="338"/>
        <v>16.341666666666669</v>
      </c>
      <c r="V2170" s="7">
        <f t="shared" si="339"/>
        <v>16.412500000000001</v>
      </c>
    </row>
    <row r="2171" spans="1:22" ht="13.5" x14ac:dyDescent="0.25">
      <c r="A2171" s="3">
        <f>RSI!A2171</f>
        <v>45467</v>
      </c>
      <c r="B2171" s="2">
        <f>RSI!B2171</f>
        <v>0.31</v>
      </c>
      <c r="C2171" s="2">
        <f>RSI!I2171</f>
        <v>25.707347594223791</v>
      </c>
      <c r="D2171" s="2">
        <f>MACD!E2171</f>
        <v>3.1611424420541212E-4</v>
      </c>
      <c r="E2171" s="2">
        <f>MACD!F2171</f>
        <v>-6.2120505598940159E-4</v>
      </c>
      <c r="F2171" s="2">
        <f>'Moving Avg'!D2171</f>
        <v>0.31</v>
      </c>
      <c r="G2171" s="2">
        <f>'Moving Avg'!F2171</f>
        <v>0.31699999999999984</v>
      </c>
      <c r="H2171" s="2">
        <f>'Moving Avg'!G2171</f>
        <v>0.34400000000000008</v>
      </c>
      <c r="I2171" s="2">
        <f>'Moving Avg'!H2171</f>
        <v>0.34994999999999998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  <c r="M2171" s="7">
        <f t="shared" si="330"/>
        <v>50</v>
      </c>
      <c r="N2171" s="7">
        <f t="shared" si="331"/>
        <v>0</v>
      </c>
      <c r="O2171" s="7">
        <f t="shared" si="332"/>
        <v>0</v>
      </c>
      <c r="P2171" s="7">
        <f t="shared" si="333"/>
        <v>33</v>
      </c>
      <c r="Q2171" s="8">
        <f t="shared" si="334"/>
        <v>22.45</v>
      </c>
      <c r="R2171" s="8">
        <f t="shared" si="335"/>
        <v>18.25</v>
      </c>
      <c r="S2171" s="8">
        <f t="shared" si="336"/>
        <v>22.35</v>
      </c>
      <c r="T2171" s="8">
        <f t="shared" si="337"/>
        <v>20.75</v>
      </c>
      <c r="U2171" s="7">
        <f t="shared" si="338"/>
        <v>21.016666666666669</v>
      </c>
      <c r="V2171" s="7">
        <f t="shared" si="339"/>
        <v>20.950000000000003</v>
      </c>
    </row>
    <row r="2172" spans="1:22" ht="13.5" x14ac:dyDescent="0.25">
      <c r="A2172" s="3">
        <f>RSI!A2172</f>
        <v>45468</v>
      </c>
      <c r="B2172" s="2">
        <f>RSI!B2172</f>
        <v>0.31</v>
      </c>
      <c r="C2172" s="2">
        <f>RSI!I2172</f>
        <v>25.707347594223791</v>
      </c>
      <c r="D2172" s="2">
        <f>MACD!E2172</f>
        <v>8.9221574110781576E-4</v>
      </c>
      <c r="E2172" s="2">
        <f>MACD!F2172</f>
        <v>-3.1852089656995812E-4</v>
      </c>
      <c r="F2172" s="2">
        <f>'Moving Avg'!D2172</f>
        <v>0.31</v>
      </c>
      <c r="G2172" s="2">
        <f>'Moving Avg'!F2172</f>
        <v>0.31649999999999984</v>
      </c>
      <c r="H2172" s="2">
        <f>'Moving Avg'!G2172</f>
        <v>0.34179999999999999</v>
      </c>
      <c r="I2172" s="2">
        <f>'Moving Avg'!H2172</f>
        <v>0.34944999999999998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50</v>
      </c>
      <c r="N2172" s="7">
        <f t="shared" si="331"/>
        <v>0</v>
      </c>
      <c r="O2172" s="7">
        <f t="shared" si="332"/>
        <v>0</v>
      </c>
      <c r="P2172" s="7">
        <f t="shared" si="333"/>
        <v>33</v>
      </c>
      <c r="Q2172" s="8">
        <f t="shared" si="334"/>
        <v>22.45</v>
      </c>
      <c r="R2172" s="8">
        <f t="shared" si="335"/>
        <v>18.25</v>
      </c>
      <c r="S2172" s="8">
        <f t="shared" si="336"/>
        <v>22.35</v>
      </c>
      <c r="T2172" s="8">
        <f t="shared" si="337"/>
        <v>20.75</v>
      </c>
      <c r="U2172" s="7">
        <f t="shared" si="338"/>
        <v>21.016666666666669</v>
      </c>
      <c r="V2172" s="7">
        <f t="shared" si="339"/>
        <v>20.950000000000003</v>
      </c>
    </row>
    <row r="2173" spans="1:22" ht="13.5" x14ac:dyDescent="0.25">
      <c r="A2173" s="3">
        <f>RSI!A2173</f>
        <v>45469</v>
      </c>
      <c r="B2173" s="2">
        <f>RSI!B2173</f>
        <v>0.3</v>
      </c>
      <c r="C2173" s="2">
        <f>RSI!I2173</f>
        <v>17.898538950521711</v>
      </c>
      <c r="D2173" s="2">
        <f>MACD!E2173</f>
        <v>2.1881104667024753E-3</v>
      </c>
      <c r="E2173" s="2">
        <f>MACD!F2173</f>
        <v>1.8280537608452856E-4</v>
      </c>
      <c r="F2173" s="2">
        <f>'Moving Avg'!D2173</f>
        <v>0.308</v>
      </c>
      <c r="G2173" s="2">
        <f>'Moving Avg'!F2173</f>
        <v>0.31549999999999984</v>
      </c>
      <c r="H2173" s="2">
        <f>'Moving Avg'!G2173</f>
        <v>0.33940000000000003</v>
      </c>
      <c r="I2173" s="2">
        <f>'Moving Avg'!H2173</f>
        <v>0.34895000000000004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50</v>
      </c>
      <c r="N2173" s="7">
        <f t="shared" si="331"/>
        <v>0</v>
      </c>
      <c r="O2173" s="7">
        <f t="shared" si="332"/>
        <v>0</v>
      </c>
      <c r="P2173" s="7">
        <f t="shared" si="333"/>
        <v>33</v>
      </c>
      <c r="Q2173" s="8">
        <f t="shared" si="334"/>
        <v>22.45</v>
      </c>
      <c r="R2173" s="8">
        <f t="shared" si="335"/>
        <v>18.25</v>
      </c>
      <c r="S2173" s="8">
        <f t="shared" si="336"/>
        <v>22.35</v>
      </c>
      <c r="T2173" s="8">
        <f t="shared" si="337"/>
        <v>20.75</v>
      </c>
      <c r="U2173" s="7">
        <f t="shared" si="338"/>
        <v>21.016666666666669</v>
      </c>
      <c r="V2173" s="7">
        <f t="shared" si="339"/>
        <v>20.950000000000003</v>
      </c>
    </row>
    <row r="2174" spans="1:22" ht="13.5" x14ac:dyDescent="0.25">
      <c r="A2174" s="3">
        <f>RSI!A2174</f>
        <v>45470</v>
      </c>
      <c r="B2174" s="2">
        <f>RSI!B2174</f>
        <v>0.3</v>
      </c>
      <c r="C2174" s="2">
        <f>RSI!I2174</f>
        <v>17.898538950521726</v>
      </c>
      <c r="D2174" s="2">
        <f>MACD!E2174</f>
        <v>3.4063970982458613E-3</v>
      </c>
      <c r="E2174" s="2">
        <f>MACD!F2174</f>
        <v>8.2752372051679514E-4</v>
      </c>
      <c r="F2174" s="2">
        <f>'Moving Avg'!D2174</f>
        <v>0.30599999999999999</v>
      </c>
      <c r="G2174" s="2">
        <f>'Moving Avg'!F2174</f>
        <v>0.31449999999999989</v>
      </c>
      <c r="H2174" s="2">
        <f>'Moving Avg'!G2174</f>
        <v>0.33700000000000019</v>
      </c>
      <c r="I2174" s="2">
        <f>'Moving Avg'!H2174</f>
        <v>0.34845000000000004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50</v>
      </c>
      <c r="N2174" s="7">
        <f t="shared" si="331"/>
        <v>0</v>
      </c>
      <c r="O2174" s="7">
        <f t="shared" si="332"/>
        <v>0</v>
      </c>
      <c r="P2174" s="7">
        <f t="shared" si="333"/>
        <v>33</v>
      </c>
      <c r="Q2174" s="8">
        <f t="shared" si="334"/>
        <v>22.45</v>
      </c>
      <c r="R2174" s="8">
        <f t="shared" si="335"/>
        <v>18.25</v>
      </c>
      <c r="S2174" s="8">
        <f t="shared" si="336"/>
        <v>22.35</v>
      </c>
      <c r="T2174" s="8">
        <f t="shared" si="337"/>
        <v>20.75</v>
      </c>
      <c r="U2174" s="7">
        <f t="shared" si="338"/>
        <v>21.016666666666669</v>
      </c>
      <c r="V2174" s="7">
        <f t="shared" si="339"/>
        <v>20.950000000000003</v>
      </c>
    </row>
    <row r="2175" spans="1:22" ht="13.5" x14ac:dyDescent="0.25">
      <c r="A2175" s="3">
        <f>RSI!A2175</f>
        <v>45471</v>
      </c>
      <c r="B2175" s="2">
        <f>RSI!B2175</f>
        <v>0.28999999999999998</v>
      </c>
      <c r="C2175" s="2">
        <f>RSI!I2175</f>
        <v>13.235752585700098</v>
      </c>
      <c r="D2175" s="2">
        <f>MACD!E2175</f>
        <v>5.2907367999023847E-3</v>
      </c>
      <c r="E2175" s="2">
        <f>MACD!F2175</f>
        <v>1.7201663363939131E-3</v>
      </c>
      <c r="F2175" s="2">
        <f>'Moving Avg'!D2175</f>
        <v>0.30199999999999999</v>
      </c>
      <c r="G2175" s="2">
        <f>'Moving Avg'!F2175</f>
        <v>0.31299999999999989</v>
      </c>
      <c r="H2175" s="2">
        <f>'Moving Avg'!G2175</f>
        <v>0.33440000000000014</v>
      </c>
      <c r="I2175" s="2">
        <f>'Moving Avg'!H2175</f>
        <v>0.34790000000000015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50</v>
      </c>
      <c r="N2175" s="7">
        <f t="shared" si="331"/>
        <v>0</v>
      </c>
      <c r="O2175" s="7">
        <f t="shared" si="332"/>
        <v>0</v>
      </c>
      <c r="P2175" s="7">
        <f t="shared" si="333"/>
        <v>33</v>
      </c>
      <c r="Q2175" s="8">
        <f t="shared" si="334"/>
        <v>22.45</v>
      </c>
      <c r="R2175" s="8">
        <f t="shared" si="335"/>
        <v>18.25</v>
      </c>
      <c r="S2175" s="8">
        <f t="shared" si="336"/>
        <v>22.35</v>
      </c>
      <c r="T2175" s="8">
        <f t="shared" si="337"/>
        <v>20.75</v>
      </c>
      <c r="U2175" s="7">
        <f t="shared" si="338"/>
        <v>21.016666666666669</v>
      </c>
      <c r="V2175" s="7">
        <f t="shared" si="339"/>
        <v>20.950000000000003</v>
      </c>
    </row>
    <row r="2176" spans="1:22" ht="13.5" x14ac:dyDescent="0.25">
      <c r="A2176" s="3">
        <f>RSI!A2176</f>
        <v>45474</v>
      </c>
      <c r="B2176" s="2">
        <f>RSI!B2176</f>
        <v>0.28000000000000003</v>
      </c>
      <c r="C2176" s="2">
        <f>RSI!I2176</f>
        <v>10.335978224230018</v>
      </c>
      <c r="D2176" s="2">
        <f>MACD!E2176</f>
        <v>6.2509375712868076E-3</v>
      </c>
      <c r="E2176" s="2">
        <f>MACD!F2176</f>
        <v>2.6263205833724924E-3</v>
      </c>
      <c r="F2176" s="2">
        <f>'Moving Avg'!D2176</f>
        <v>0.29599999999999999</v>
      </c>
      <c r="G2176" s="2">
        <f>'Moving Avg'!F2176</f>
        <v>0.31099999999999994</v>
      </c>
      <c r="H2176" s="2">
        <f>'Moving Avg'!G2176</f>
        <v>0.33160000000000017</v>
      </c>
      <c r="I2176" s="2">
        <f>'Moving Avg'!H2176</f>
        <v>0.34725000000000017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50</v>
      </c>
      <c r="N2176" s="7">
        <f t="shared" si="331"/>
        <v>0</v>
      </c>
      <c r="O2176" s="7">
        <f t="shared" si="332"/>
        <v>0</v>
      </c>
      <c r="P2176" s="7">
        <f t="shared" si="333"/>
        <v>33</v>
      </c>
      <c r="Q2176" s="8">
        <f t="shared" si="334"/>
        <v>22.45</v>
      </c>
      <c r="R2176" s="8">
        <f t="shared" si="335"/>
        <v>18.25</v>
      </c>
      <c r="S2176" s="8">
        <f t="shared" si="336"/>
        <v>22.35</v>
      </c>
      <c r="T2176" s="8">
        <f t="shared" si="337"/>
        <v>20.75</v>
      </c>
      <c r="U2176" s="7">
        <f t="shared" si="338"/>
        <v>21.016666666666669</v>
      </c>
      <c r="V2176" s="7">
        <f t="shared" si="339"/>
        <v>20.950000000000003</v>
      </c>
    </row>
    <row r="2177" spans="1:22" ht="13.5" x14ac:dyDescent="0.25">
      <c r="A2177" s="3">
        <f>RSI!A2177</f>
        <v>45475</v>
      </c>
      <c r="B2177" s="2">
        <f>RSI!B2177</f>
        <v>0.27</v>
      </c>
      <c r="C2177" s="2">
        <f>RSI!I2177</f>
        <v>8.3628527681605931</v>
      </c>
      <c r="D2177" s="2">
        <f>MACD!E2177</f>
        <v>8.0146169497641861E-3</v>
      </c>
      <c r="E2177" s="2">
        <f>MACD!F2177</f>
        <v>3.7039798566508315E-3</v>
      </c>
      <c r="F2177" s="2">
        <f>'Moving Avg'!D2177</f>
        <v>0.28799999999999998</v>
      </c>
      <c r="G2177" s="2">
        <f>'Moving Avg'!F2177</f>
        <v>0.3085</v>
      </c>
      <c r="H2177" s="2">
        <f>'Moving Avg'!G2177</f>
        <v>0.32860000000000011</v>
      </c>
      <c r="I2177" s="2">
        <f>'Moving Avg'!H2177</f>
        <v>0.3465000000000002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50</v>
      </c>
      <c r="N2177" s="7">
        <f t="shared" si="331"/>
        <v>0</v>
      </c>
      <c r="O2177" s="7">
        <f t="shared" si="332"/>
        <v>0</v>
      </c>
      <c r="P2177" s="7">
        <f t="shared" si="333"/>
        <v>33</v>
      </c>
      <c r="Q2177" s="8">
        <f t="shared" si="334"/>
        <v>22.45</v>
      </c>
      <c r="R2177" s="8">
        <f t="shared" si="335"/>
        <v>18.25</v>
      </c>
      <c r="S2177" s="8">
        <f t="shared" si="336"/>
        <v>22.35</v>
      </c>
      <c r="T2177" s="8">
        <f t="shared" si="337"/>
        <v>20.75</v>
      </c>
      <c r="U2177" s="7">
        <f t="shared" si="338"/>
        <v>21.016666666666669</v>
      </c>
      <c r="V2177" s="7">
        <f t="shared" si="339"/>
        <v>20.950000000000003</v>
      </c>
    </row>
    <row r="2178" spans="1:22" ht="13.5" x14ac:dyDescent="0.25">
      <c r="A2178" s="3">
        <f>RSI!A2178</f>
        <v>45476</v>
      </c>
      <c r="B2178" s="2">
        <f>RSI!B2178</f>
        <v>0.26</v>
      </c>
      <c r="C2178" s="2">
        <f>RSI!I2178</f>
        <v>6.9367690191518818</v>
      </c>
      <c r="D2178" s="2">
        <f>MACD!E2178</f>
        <v>1.0501663563103891E-2</v>
      </c>
      <c r="E2178" s="2">
        <f>MACD!F2178</f>
        <v>5.0635165979414434E-3</v>
      </c>
      <c r="F2178" s="2">
        <f>'Moving Avg'!D2178</f>
        <v>0.28000000000000003</v>
      </c>
      <c r="G2178" s="2">
        <f>'Moving Avg'!F2178</f>
        <v>0.30549999999999999</v>
      </c>
      <c r="H2178" s="2">
        <f>'Moving Avg'!G2178</f>
        <v>0.32560000000000017</v>
      </c>
      <c r="I2178" s="2">
        <f>'Moving Avg'!H2178</f>
        <v>0.34565000000000023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50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33</v>
      </c>
      <c r="Q2178" s="8">
        <f t="shared" si="334"/>
        <v>22.45</v>
      </c>
      <c r="R2178" s="8">
        <f t="shared" si="335"/>
        <v>18.25</v>
      </c>
      <c r="S2178" s="8">
        <f t="shared" si="336"/>
        <v>22.35</v>
      </c>
      <c r="T2178" s="8">
        <f t="shared" si="337"/>
        <v>20.75</v>
      </c>
      <c r="U2178" s="7">
        <f t="shared" si="338"/>
        <v>21.016666666666669</v>
      </c>
      <c r="V2178" s="7">
        <f t="shared" si="339"/>
        <v>20.950000000000003</v>
      </c>
    </row>
    <row r="2179" spans="1:22" ht="13.5" x14ac:dyDescent="0.25">
      <c r="A2179" s="3">
        <f>RSI!A2179</f>
        <v>45477</v>
      </c>
      <c r="B2179" s="2">
        <f>RSI!B2179</f>
        <v>0.26</v>
      </c>
      <c r="C2179" s="2">
        <f>RSI!I2179</f>
        <v>6.9367690191518818</v>
      </c>
      <c r="D2179" s="2">
        <f>MACD!E2179</f>
        <v>1.2900327849189319E-2</v>
      </c>
      <c r="E2179" s="2">
        <f>MACD!F2179</f>
        <v>6.6308788481910189E-3</v>
      </c>
      <c r="F2179" s="2">
        <f>'Moving Avg'!D2179</f>
        <v>0.27200000000000002</v>
      </c>
      <c r="G2179" s="2">
        <f>'Moving Avg'!F2179</f>
        <v>0.30249999999999994</v>
      </c>
      <c r="H2179" s="2">
        <f>'Moving Avg'!G2179</f>
        <v>0.32280000000000014</v>
      </c>
      <c r="I2179" s="2">
        <f>'Moving Avg'!H2179</f>
        <v>0.34485000000000027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  <c r="M2179" s="7">
        <f t="shared" si="340"/>
        <v>50</v>
      </c>
      <c r="N2179" s="7">
        <f t="shared" si="341"/>
        <v>0</v>
      </c>
      <c r="O2179" s="7">
        <f t="shared" si="342"/>
        <v>0</v>
      </c>
      <c r="P2179" s="7">
        <f t="shared" si="343"/>
        <v>33</v>
      </c>
      <c r="Q2179" s="8">
        <f t="shared" ref="Q2179:Q2242" si="344">0.35*M2179+N2179*0.35+O2179*0.15+P2179*0.15</f>
        <v>22.45</v>
      </c>
      <c r="R2179" s="8">
        <f t="shared" ref="R2179:R2242" si="345">M2179*0.2+N2179*0.2+O2179*0.35+P2179*0.25</f>
        <v>18.25</v>
      </c>
      <c r="S2179" s="8">
        <f t="shared" ref="S2179:S2242" si="346">M2179*0.15+N2179*0.15+O2179*0.25+P2179*0.45</f>
        <v>22.35</v>
      </c>
      <c r="T2179" s="8">
        <f t="shared" ref="T2179:T2242" si="347">0.25*SUM(M2179:P2179)</f>
        <v>20.75</v>
      </c>
      <c r="U2179" s="7">
        <f t="shared" ref="U2179:U2242" si="348">SUM(Q2179:S2179)/3</f>
        <v>21.016666666666669</v>
      </c>
      <c r="V2179" s="7">
        <f t="shared" ref="V2179:V2242" si="349">SUM(Q2179:T2179)/4</f>
        <v>20.950000000000003</v>
      </c>
    </row>
    <row r="2180" spans="1:22" ht="13.5" x14ac:dyDescent="0.25">
      <c r="A2180" s="3">
        <f>RSI!A2180</f>
        <v>45478</v>
      </c>
      <c r="B2180" s="2">
        <f>RSI!B2180</f>
        <v>0.25</v>
      </c>
      <c r="C2180" s="2">
        <f>RSI!I2180</f>
        <v>5.7914042347472616</v>
      </c>
      <c r="D2180" s="2">
        <f>MACD!E2180</f>
        <v>1.5943152257385129E-2</v>
      </c>
      <c r="E2180" s="2">
        <f>MACD!F2180</f>
        <v>8.4933335300298417E-3</v>
      </c>
      <c r="F2180" s="2">
        <f>'Moving Avg'!D2180</f>
        <v>0.26400000000000001</v>
      </c>
      <c r="G2180" s="2">
        <f>'Moving Avg'!F2180</f>
        <v>0.29900000000000004</v>
      </c>
      <c r="H2180" s="2">
        <f>'Moving Avg'!G2180</f>
        <v>0.32000000000000012</v>
      </c>
      <c r="I2180" s="2">
        <f>'Moving Avg'!H2180</f>
        <v>0.34395000000000031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  <c r="M2180" s="7">
        <f t="shared" si="340"/>
        <v>50</v>
      </c>
      <c r="N2180" s="7">
        <f t="shared" si="341"/>
        <v>0</v>
      </c>
      <c r="O2180" s="7">
        <f t="shared" si="342"/>
        <v>0</v>
      </c>
      <c r="P2180" s="7">
        <f t="shared" si="343"/>
        <v>16.5</v>
      </c>
      <c r="Q2180" s="8">
        <f t="shared" si="344"/>
        <v>19.975000000000001</v>
      </c>
      <c r="R2180" s="8">
        <f t="shared" si="345"/>
        <v>14.125</v>
      </c>
      <c r="S2180" s="8">
        <f t="shared" si="346"/>
        <v>14.925000000000001</v>
      </c>
      <c r="T2180" s="8">
        <f t="shared" si="347"/>
        <v>16.625</v>
      </c>
      <c r="U2180" s="7">
        <f t="shared" si="348"/>
        <v>16.341666666666669</v>
      </c>
      <c r="V2180" s="7">
        <f t="shared" si="349"/>
        <v>16.412500000000001</v>
      </c>
    </row>
    <row r="2181" spans="1:22" ht="13.5" x14ac:dyDescent="0.25">
      <c r="A2181" s="3">
        <f>RSI!A2181</f>
        <v>45481</v>
      </c>
      <c r="B2181" s="2">
        <f>RSI!B2181</f>
        <v>0.25</v>
      </c>
      <c r="C2181" s="2">
        <f>RSI!I2181</f>
        <v>5.7914042347472616</v>
      </c>
      <c r="D2181" s="2">
        <f>MACD!E2181</f>
        <v>1.8829203833522767E-2</v>
      </c>
      <c r="E2181" s="2">
        <f>MACD!F2181</f>
        <v>1.0560507590728428E-2</v>
      </c>
      <c r="F2181" s="2">
        <f>'Moving Avg'!D2181</f>
        <v>0.25800000000000001</v>
      </c>
      <c r="G2181" s="2">
        <f>'Moving Avg'!F2181</f>
        <v>0.29549999999999998</v>
      </c>
      <c r="H2181" s="2">
        <f>'Moving Avg'!G2181</f>
        <v>0.31740000000000013</v>
      </c>
      <c r="I2181" s="2">
        <f>'Moving Avg'!H2181</f>
        <v>0.34305000000000035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50</v>
      </c>
      <c r="N2181" s="7">
        <f t="shared" si="341"/>
        <v>0</v>
      </c>
      <c r="O2181" s="7">
        <f t="shared" si="342"/>
        <v>0</v>
      </c>
      <c r="P2181" s="7">
        <f t="shared" si="343"/>
        <v>16.5</v>
      </c>
      <c r="Q2181" s="8">
        <f t="shared" si="344"/>
        <v>19.975000000000001</v>
      </c>
      <c r="R2181" s="8">
        <f t="shared" si="345"/>
        <v>14.125</v>
      </c>
      <c r="S2181" s="8">
        <f t="shared" si="346"/>
        <v>14.925000000000001</v>
      </c>
      <c r="T2181" s="8">
        <f t="shared" si="347"/>
        <v>16.625</v>
      </c>
      <c r="U2181" s="7">
        <f t="shared" si="348"/>
        <v>16.341666666666669</v>
      </c>
      <c r="V2181" s="7">
        <f t="shared" si="349"/>
        <v>16.412500000000001</v>
      </c>
    </row>
    <row r="2182" spans="1:22" ht="13.5" x14ac:dyDescent="0.25">
      <c r="A2182" s="3">
        <f>RSI!A2182</f>
        <v>45482</v>
      </c>
      <c r="B2182" s="2">
        <f>RSI!B2182</f>
        <v>0.25</v>
      </c>
      <c r="C2182" s="2">
        <f>RSI!I2182</f>
        <v>5.7914042347472616</v>
      </c>
      <c r="D2182" s="2">
        <f>MACD!E2182</f>
        <v>2.1559538215584817E-2</v>
      </c>
      <c r="E2182" s="2">
        <f>MACD!F2182</f>
        <v>1.2760313715699707E-2</v>
      </c>
      <c r="F2182" s="2">
        <f>'Moving Avg'!D2182</f>
        <v>0.254</v>
      </c>
      <c r="G2182" s="2">
        <f>'Moving Avg'!F2182</f>
        <v>0.29199999999999998</v>
      </c>
      <c r="H2182" s="2">
        <f>'Moving Avg'!G2182</f>
        <v>0.31500000000000017</v>
      </c>
      <c r="I2182" s="2">
        <f>'Moving Avg'!H2182</f>
        <v>0.34215000000000034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  <c r="M2182" s="7">
        <f t="shared" si="340"/>
        <v>50</v>
      </c>
      <c r="N2182" s="7">
        <f t="shared" si="341"/>
        <v>0</v>
      </c>
      <c r="O2182" s="7">
        <f t="shared" si="342"/>
        <v>0</v>
      </c>
      <c r="P2182" s="7">
        <f t="shared" si="343"/>
        <v>16.5</v>
      </c>
      <c r="Q2182" s="8">
        <f t="shared" si="344"/>
        <v>19.975000000000001</v>
      </c>
      <c r="R2182" s="8">
        <f t="shared" si="345"/>
        <v>14.125</v>
      </c>
      <c r="S2182" s="8">
        <f t="shared" si="346"/>
        <v>14.925000000000001</v>
      </c>
      <c r="T2182" s="8">
        <f t="shared" si="347"/>
        <v>16.625</v>
      </c>
      <c r="U2182" s="7">
        <f t="shared" si="348"/>
        <v>16.341666666666669</v>
      </c>
      <c r="V2182" s="7">
        <f t="shared" si="349"/>
        <v>16.412500000000001</v>
      </c>
    </row>
    <row r="2183" spans="1:22" ht="13.5" x14ac:dyDescent="0.25">
      <c r="A2183" s="3">
        <f>RSI!A2183</f>
        <v>45483</v>
      </c>
      <c r="B2183" s="2">
        <f>RSI!B2183</f>
        <v>0.24</v>
      </c>
      <c r="C2183" s="2">
        <f>RSI!I2183</f>
        <v>4.8012649062094255</v>
      </c>
      <c r="D2183" s="2">
        <f>MACD!E2183</f>
        <v>2.3339036227564058E-2</v>
      </c>
      <c r="E2183" s="2">
        <f>MACD!F2183</f>
        <v>1.4876058218072578E-2</v>
      </c>
      <c r="F2183" s="2">
        <f>'Moving Avg'!D2183</f>
        <v>0.25</v>
      </c>
      <c r="G2183" s="2">
        <f>'Moving Avg'!F2183</f>
        <v>0.28799999999999998</v>
      </c>
      <c r="H2183" s="2">
        <f>'Moving Avg'!G2183</f>
        <v>0.31260000000000016</v>
      </c>
      <c r="I2183" s="2">
        <f>'Moving Avg'!H2183</f>
        <v>0.34120000000000028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50</v>
      </c>
      <c r="N2183" s="7">
        <f t="shared" si="341"/>
        <v>0</v>
      </c>
      <c r="O2183" s="7">
        <f t="shared" si="342"/>
        <v>0</v>
      </c>
      <c r="P2183" s="7">
        <f t="shared" si="343"/>
        <v>16.5</v>
      </c>
      <c r="Q2183" s="8">
        <f t="shared" si="344"/>
        <v>19.975000000000001</v>
      </c>
      <c r="R2183" s="8">
        <f t="shared" si="345"/>
        <v>14.125</v>
      </c>
      <c r="S2183" s="8">
        <f t="shared" si="346"/>
        <v>14.925000000000001</v>
      </c>
      <c r="T2183" s="8">
        <f t="shared" si="347"/>
        <v>16.625</v>
      </c>
      <c r="U2183" s="7">
        <f t="shared" si="348"/>
        <v>16.341666666666669</v>
      </c>
      <c r="V2183" s="7">
        <f t="shared" si="349"/>
        <v>16.412500000000001</v>
      </c>
    </row>
    <row r="2184" spans="1:22" ht="13.5" x14ac:dyDescent="0.25">
      <c r="A2184" s="3">
        <f>RSI!A2184</f>
        <v>45484</v>
      </c>
      <c r="B2184" s="2">
        <f>RSI!B2184</f>
        <v>0.24</v>
      </c>
      <c r="C2184" s="2">
        <f>RSI!I2184</f>
        <v>4.8012649062094255</v>
      </c>
      <c r="D2184" s="2">
        <f>MACD!E2184</f>
        <v>2.5151018587632523E-2</v>
      </c>
      <c r="E2184" s="2">
        <f>MACD!F2184</f>
        <v>1.6931050291984568E-2</v>
      </c>
      <c r="F2184" s="2">
        <f>'Moving Avg'!D2184</f>
        <v>0.246</v>
      </c>
      <c r="G2184" s="2">
        <f>'Moving Avg'!F2184</f>
        <v>0.28400000000000003</v>
      </c>
      <c r="H2184" s="2">
        <f>'Moving Avg'!G2184</f>
        <v>0.31040000000000012</v>
      </c>
      <c r="I2184" s="2">
        <f>'Moving Avg'!H2184</f>
        <v>0.34025000000000022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50</v>
      </c>
      <c r="N2184" s="7">
        <f t="shared" si="341"/>
        <v>0</v>
      </c>
      <c r="O2184" s="7">
        <f t="shared" si="342"/>
        <v>0</v>
      </c>
      <c r="P2184" s="7">
        <f t="shared" si="343"/>
        <v>16.5</v>
      </c>
      <c r="Q2184" s="8">
        <f t="shared" si="344"/>
        <v>19.975000000000001</v>
      </c>
      <c r="R2184" s="8">
        <f t="shared" si="345"/>
        <v>14.125</v>
      </c>
      <c r="S2184" s="8">
        <f t="shared" si="346"/>
        <v>14.925000000000001</v>
      </c>
      <c r="T2184" s="8">
        <f t="shared" si="347"/>
        <v>16.625</v>
      </c>
      <c r="U2184" s="7">
        <f t="shared" si="348"/>
        <v>16.341666666666669</v>
      </c>
      <c r="V2184" s="7">
        <f t="shared" si="349"/>
        <v>16.412500000000001</v>
      </c>
    </row>
    <row r="2185" spans="1:22" ht="13.5" x14ac:dyDescent="0.25">
      <c r="A2185" s="3">
        <f>RSI!A2185</f>
        <v>45485</v>
      </c>
      <c r="B2185" s="2">
        <f>RSI!B2185</f>
        <v>0.24</v>
      </c>
      <c r="C2185" s="2">
        <f>RSI!I2185</f>
        <v>4.8012649062094255</v>
      </c>
      <c r="D2185" s="2">
        <f>MACD!E2185</f>
        <v>2.5429340737684658E-2</v>
      </c>
      <c r="E2185" s="2">
        <f>MACD!F2185</f>
        <v>1.8630708381124586E-2</v>
      </c>
      <c r="F2185" s="2">
        <f>'Moving Avg'!D2185</f>
        <v>0.24399999999999999</v>
      </c>
      <c r="G2185" s="2">
        <f>'Moving Avg'!F2185</f>
        <v>0.28000000000000003</v>
      </c>
      <c r="H2185" s="2">
        <f>'Moving Avg'!G2185</f>
        <v>0.30840000000000012</v>
      </c>
      <c r="I2185" s="2">
        <f>'Moving Avg'!H2185</f>
        <v>0.33930000000000021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50</v>
      </c>
      <c r="N2185" s="7">
        <f t="shared" si="341"/>
        <v>0</v>
      </c>
      <c r="O2185" s="7">
        <f t="shared" si="342"/>
        <v>0</v>
      </c>
      <c r="P2185" s="7">
        <f t="shared" si="343"/>
        <v>16.5</v>
      </c>
      <c r="Q2185" s="8">
        <f t="shared" si="344"/>
        <v>19.975000000000001</v>
      </c>
      <c r="R2185" s="8">
        <f t="shared" si="345"/>
        <v>14.125</v>
      </c>
      <c r="S2185" s="8">
        <f t="shared" si="346"/>
        <v>14.925000000000001</v>
      </c>
      <c r="T2185" s="8">
        <f t="shared" si="347"/>
        <v>16.625</v>
      </c>
      <c r="U2185" s="7">
        <f t="shared" si="348"/>
        <v>16.341666666666669</v>
      </c>
      <c r="V2185" s="7">
        <f t="shared" si="349"/>
        <v>16.412500000000001</v>
      </c>
    </row>
    <row r="2186" spans="1:22" ht="13.5" x14ac:dyDescent="0.25">
      <c r="A2186" s="3">
        <f>RSI!A2186</f>
        <v>45488</v>
      </c>
      <c r="B2186" s="2">
        <f>RSI!B2186</f>
        <v>0.25</v>
      </c>
      <c r="C2186" s="2">
        <f>RSI!I2186</f>
        <v>21.552460460461802</v>
      </c>
      <c r="D2186" s="2">
        <f>MACD!E2186</f>
        <v>2.364820463601397E-2</v>
      </c>
      <c r="E2186" s="2">
        <f>MACD!F2186</f>
        <v>1.9634207632102461E-2</v>
      </c>
      <c r="F2186" s="2">
        <f>'Moving Avg'!D2186</f>
        <v>0.24399999999999999</v>
      </c>
      <c r="G2186" s="2">
        <f>'Moving Avg'!F2186</f>
        <v>0.27700000000000002</v>
      </c>
      <c r="H2186" s="2">
        <f>'Moving Avg'!G2186</f>
        <v>0.30640000000000017</v>
      </c>
      <c r="I2186" s="2">
        <f>'Moving Avg'!H2186</f>
        <v>0.3384000000000002</v>
      </c>
      <c r="J2186" s="5" t="str">
        <f>OBV!F2186</f>
        <v>BULLISH</v>
      </c>
      <c r="K2186" s="5" t="str">
        <f>OBV!G2186</f>
        <v>NEUTRAL</v>
      </c>
      <c r="L2186" s="5" t="str">
        <f>OBV!H2186</f>
        <v>NEUTRAL</v>
      </c>
      <c r="M2186" s="7">
        <f t="shared" si="340"/>
        <v>50</v>
      </c>
      <c r="N2186" s="7">
        <f t="shared" si="341"/>
        <v>0</v>
      </c>
      <c r="O2186" s="7">
        <f t="shared" si="342"/>
        <v>0</v>
      </c>
      <c r="P2186" s="7">
        <f t="shared" si="343"/>
        <v>49.5</v>
      </c>
      <c r="Q2186" s="8">
        <f t="shared" si="344"/>
        <v>24.925000000000001</v>
      </c>
      <c r="R2186" s="8">
        <f t="shared" si="345"/>
        <v>22.375</v>
      </c>
      <c r="S2186" s="8">
        <f t="shared" si="346"/>
        <v>29.775000000000002</v>
      </c>
      <c r="T2186" s="8">
        <f t="shared" si="347"/>
        <v>24.875</v>
      </c>
      <c r="U2186" s="7">
        <f t="shared" si="348"/>
        <v>25.691666666666666</v>
      </c>
      <c r="V2186" s="7">
        <f t="shared" si="349"/>
        <v>25.487500000000001</v>
      </c>
    </row>
    <row r="2187" spans="1:22" ht="13.5" x14ac:dyDescent="0.25">
      <c r="A2187" s="3">
        <f>RSI!A2187</f>
        <v>45489</v>
      </c>
      <c r="B2187" s="2">
        <f>RSI!B2187</f>
        <v>0.25</v>
      </c>
      <c r="C2187" s="2">
        <f>RSI!I2187</f>
        <v>21.552460460461802</v>
      </c>
      <c r="D2187" s="2">
        <f>MACD!E2187</f>
        <v>2.0786651227172104E-2</v>
      </c>
      <c r="E2187" s="2">
        <f>MACD!F2187</f>
        <v>1.9864696351116391E-2</v>
      </c>
      <c r="F2187" s="2">
        <f>'Moving Avg'!D2187</f>
        <v>0.24399999999999999</v>
      </c>
      <c r="G2187" s="2">
        <f>'Moving Avg'!F2187</f>
        <v>0.27400000000000002</v>
      </c>
      <c r="H2187" s="2">
        <f>'Moving Avg'!G2187</f>
        <v>0.30440000000000011</v>
      </c>
      <c r="I2187" s="2">
        <f>'Moving Avg'!H2187</f>
        <v>0.33755000000000024</v>
      </c>
      <c r="J2187" s="5" t="str">
        <f>OBV!F2187</f>
        <v>BULLISH</v>
      </c>
      <c r="K2187" s="5" t="str">
        <f>OBV!G2187</f>
        <v>NEUTRAL</v>
      </c>
      <c r="L2187" s="5" t="str">
        <f>OBV!H2187</f>
        <v>NEUTRAL</v>
      </c>
      <c r="M2187" s="7">
        <f t="shared" si="340"/>
        <v>50</v>
      </c>
      <c r="N2187" s="7">
        <f t="shared" si="341"/>
        <v>0</v>
      </c>
      <c r="O2187" s="7">
        <f t="shared" si="342"/>
        <v>0</v>
      </c>
      <c r="P2187" s="7">
        <f t="shared" si="343"/>
        <v>49.5</v>
      </c>
      <c r="Q2187" s="8">
        <f t="shared" si="344"/>
        <v>24.925000000000001</v>
      </c>
      <c r="R2187" s="8">
        <f t="shared" si="345"/>
        <v>22.375</v>
      </c>
      <c r="S2187" s="8">
        <f t="shared" si="346"/>
        <v>29.775000000000002</v>
      </c>
      <c r="T2187" s="8">
        <f t="shared" si="347"/>
        <v>24.875</v>
      </c>
      <c r="U2187" s="7">
        <f t="shared" si="348"/>
        <v>25.691666666666666</v>
      </c>
      <c r="V2187" s="7">
        <f t="shared" si="349"/>
        <v>25.487500000000001</v>
      </c>
    </row>
    <row r="2188" spans="1:22" ht="13.5" x14ac:dyDescent="0.25">
      <c r="A2188" s="3">
        <f>RSI!A2188</f>
        <v>45490</v>
      </c>
      <c r="B2188" s="2">
        <f>RSI!B2188</f>
        <v>0.25</v>
      </c>
      <c r="C2188" s="2">
        <f>RSI!I2188</f>
        <v>21.552460460461802</v>
      </c>
      <c r="D2188" s="2">
        <f>MACD!E2188</f>
        <v>1.6997267203410826E-2</v>
      </c>
      <c r="E2188" s="2">
        <f>MACD!F2188</f>
        <v>1.9291210521575279E-2</v>
      </c>
      <c r="F2188" s="2">
        <f>'Moving Avg'!D2188</f>
        <v>0.246</v>
      </c>
      <c r="G2188" s="2">
        <f>'Moving Avg'!F2188</f>
        <v>0.27100000000000002</v>
      </c>
      <c r="H2188" s="2">
        <f>'Moving Avg'!G2188</f>
        <v>0.30240000000000011</v>
      </c>
      <c r="I2188" s="2">
        <f>'Moving Avg'!H2188</f>
        <v>0.33670000000000022</v>
      </c>
      <c r="J2188" s="5" t="str">
        <f>OBV!F2188</f>
        <v>BULLISH</v>
      </c>
      <c r="K2188" s="5" t="str">
        <f>OBV!G2188</f>
        <v>NEUTRAL</v>
      </c>
      <c r="L2188" s="5" t="str">
        <f>OBV!H2188</f>
        <v>CONFIRMED BULLISH</v>
      </c>
      <c r="M2188" s="7">
        <f t="shared" si="340"/>
        <v>50</v>
      </c>
      <c r="N2188" s="7">
        <f t="shared" si="341"/>
        <v>45</v>
      </c>
      <c r="O2188" s="7">
        <f t="shared" si="342"/>
        <v>0</v>
      </c>
      <c r="P2188" s="7">
        <f t="shared" si="343"/>
        <v>83.5</v>
      </c>
      <c r="Q2188" s="8">
        <f t="shared" si="344"/>
        <v>45.774999999999999</v>
      </c>
      <c r="R2188" s="8">
        <f t="shared" si="345"/>
        <v>39.875</v>
      </c>
      <c r="S2188" s="8">
        <f t="shared" si="346"/>
        <v>51.825000000000003</v>
      </c>
      <c r="T2188" s="8">
        <f t="shared" si="347"/>
        <v>44.625</v>
      </c>
      <c r="U2188" s="7">
        <f t="shared" si="348"/>
        <v>45.82500000000001</v>
      </c>
      <c r="V2188" s="7">
        <f t="shared" si="349"/>
        <v>45.525000000000006</v>
      </c>
    </row>
    <row r="2189" spans="1:22" ht="13.5" x14ac:dyDescent="0.25">
      <c r="A2189" s="3">
        <f>RSI!A2189</f>
        <v>45491</v>
      </c>
      <c r="B2189" s="2">
        <f>RSI!B2189</f>
        <v>0.25</v>
      </c>
      <c r="C2189" s="2">
        <f>RSI!I2189</f>
        <v>21.552460460461816</v>
      </c>
      <c r="D2189" s="2">
        <f>MACD!E2189</f>
        <v>1.3948635649712882E-2</v>
      </c>
      <c r="E2189" s="2">
        <f>MACD!F2189</f>
        <v>1.8222695547202801E-2</v>
      </c>
      <c r="F2189" s="2">
        <f>'Moving Avg'!D2189</f>
        <v>0.248</v>
      </c>
      <c r="G2189" s="2">
        <f>'Moving Avg'!F2189</f>
        <v>0.26800000000000002</v>
      </c>
      <c r="H2189" s="2">
        <f>'Moving Avg'!G2189</f>
        <v>0.30040000000000011</v>
      </c>
      <c r="I2189" s="2">
        <f>'Moving Avg'!H2189</f>
        <v>0.3358500000000002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50</v>
      </c>
      <c r="N2189" s="7">
        <f t="shared" si="341"/>
        <v>45</v>
      </c>
      <c r="O2189" s="7">
        <f t="shared" si="342"/>
        <v>0</v>
      </c>
      <c r="P2189" s="7">
        <f t="shared" si="343"/>
        <v>83.5</v>
      </c>
      <c r="Q2189" s="8">
        <f t="shared" si="344"/>
        <v>45.774999999999999</v>
      </c>
      <c r="R2189" s="8">
        <f t="shared" si="345"/>
        <v>39.875</v>
      </c>
      <c r="S2189" s="8">
        <f t="shared" si="346"/>
        <v>51.825000000000003</v>
      </c>
      <c r="T2189" s="8">
        <f t="shared" si="347"/>
        <v>44.625</v>
      </c>
      <c r="U2189" s="7">
        <f t="shared" si="348"/>
        <v>45.82500000000001</v>
      </c>
      <c r="V2189" s="7">
        <f t="shared" si="349"/>
        <v>45.525000000000006</v>
      </c>
    </row>
    <row r="2190" spans="1:22" ht="13.5" x14ac:dyDescent="0.25">
      <c r="A2190" s="3">
        <f>RSI!A2190</f>
        <v>45492</v>
      </c>
      <c r="B2190" s="2">
        <f>RSI!B2190</f>
        <v>0.24</v>
      </c>
      <c r="C2190" s="2">
        <f>RSI!I2190</f>
        <v>17.427740649971042</v>
      </c>
      <c r="D2190" s="2">
        <f>MACD!E2190</f>
        <v>1.071738716006676E-2</v>
      </c>
      <c r="E2190" s="2">
        <f>MACD!F2190</f>
        <v>1.6721633869775595E-2</v>
      </c>
      <c r="F2190" s="2">
        <f>'Moving Avg'!D2190</f>
        <v>0.248</v>
      </c>
      <c r="G2190" s="2">
        <f>'Moving Avg'!F2190</f>
        <v>0.26450000000000007</v>
      </c>
      <c r="H2190" s="2">
        <f>'Moving Avg'!G2190</f>
        <v>0.29840000000000011</v>
      </c>
      <c r="I2190" s="2">
        <f>'Moving Avg'!H2190</f>
        <v>0.33495000000000019</v>
      </c>
      <c r="J2190" s="5" t="str">
        <f>OBV!F2190</f>
        <v>BULLISH</v>
      </c>
      <c r="K2190" s="5" t="str">
        <f>OBV!G2190</f>
        <v>NEUTRAL</v>
      </c>
      <c r="L2190" s="5" t="str">
        <f>OBV!H2190</f>
        <v>NEUTRAL</v>
      </c>
      <c r="M2190" s="7">
        <f t="shared" si="340"/>
        <v>50</v>
      </c>
      <c r="N2190" s="7">
        <f t="shared" si="341"/>
        <v>45</v>
      </c>
      <c r="O2190" s="7">
        <f t="shared" si="342"/>
        <v>0</v>
      </c>
      <c r="P2190" s="7">
        <f t="shared" si="343"/>
        <v>49.5</v>
      </c>
      <c r="Q2190" s="8">
        <f t="shared" si="344"/>
        <v>40.674999999999997</v>
      </c>
      <c r="R2190" s="8">
        <f t="shared" si="345"/>
        <v>31.375</v>
      </c>
      <c r="S2190" s="8">
        <f t="shared" si="346"/>
        <v>36.525000000000006</v>
      </c>
      <c r="T2190" s="8">
        <f t="shared" si="347"/>
        <v>36.125</v>
      </c>
      <c r="U2190" s="7">
        <f t="shared" si="348"/>
        <v>36.19166666666667</v>
      </c>
      <c r="V2190" s="7">
        <f t="shared" si="349"/>
        <v>36.174999999999997</v>
      </c>
    </row>
    <row r="2191" spans="1:22" ht="13.5" x14ac:dyDescent="0.25">
      <c r="A2191" s="3">
        <f>RSI!A2191</f>
        <v>45495</v>
      </c>
      <c r="B2191" s="2">
        <f>RSI!B2191</f>
        <v>0.23</v>
      </c>
      <c r="C2191" s="2">
        <f>RSI!I2191</f>
        <v>14.44964037138277</v>
      </c>
      <c r="D2191" s="2">
        <f>MACD!E2191</f>
        <v>8.9183476065256562E-3</v>
      </c>
      <c r="E2191" s="2">
        <f>MACD!F2191</f>
        <v>1.5160976617125607E-2</v>
      </c>
      <c r="F2191" s="2">
        <f>'Moving Avg'!D2191</f>
        <v>0.24399999999999999</v>
      </c>
      <c r="G2191" s="2">
        <f>'Moving Avg'!F2191</f>
        <v>0.26050000000000006</v>
      </c>
      <c r="H2191" s="2">
        <f>'Moving Avg'!G2191</f>
        <v>0.29640000000000011</v>
      </c>
      <c r="I2191" s="2">
        <f>'Moving Avg'!H2191</f>
        <v>0.33400000000000013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  <c r="M2191" s="7">
        <f t="shared" si="340"/>
        <v>50</v>
      </c>
      <c r="N2191" s="7">
        <f t="shared" si="341"/>
        <v>45</v>
      </c>
      <c r="O2191" s="7">
        <f t="shared" si="342"/>
        <v>0</v>
      </c>
      <c r="P2191" s="7">
        <f t="shared" si="343"/>
        <v>16.5</v>
      </c>
      <c r="Q2191" s="8">
        <f t="shared" si="344"/>
        <v>35.725000000000001</v>
      </c>
      <c r="R2191" s="8">
        <f t="shared" si="345"/>
        <v>23.125</v>
      </c>
      <c r="S2191" s="8">
        <f t="shared" si="346"/>
        <v>21.675000000000001</v>
      </c>
      <c r="T2191" s="8">
        <f t="shared" si="347"/>
        <v>27.875</v>
      </c>
      <c r="U2191" s="7">
        <f t="shared" si="348"/>
        <v>26.841666666666669</v>
      </c>
      <c r="V2191" s="7">
        <f t="shared" si="349"/>
        <v>27.1</v>
      </c>
    </row>
    <row r="2192" spans="1:22" ht="13.5" x14ac:dyDescent="0.25">
      <c r="A2192" s="3">
        <f>RSI!A2192</f>
        <v>45496</v>
      </c>
      <c r="B2192" s="2">
        <f>RSI!B2192</f>
        <v>0.23</v>
      </c>
      <c r="C2192" s="2">
        <f>RSI!I2192</f>
        <v>14.44964037138277</v>
      </c>
      <c r="D2192" s="2">
        <f>MACD!E2192</f>
        <v>7.635130319773753E-3</v>
      </c>
      <c r="E2192" s="2">
        <f>MACD!F2192</f>
        <v>1.3655807357655236E-2</v>
      </c>
      <c r="F2192" s="2">
        <f>'Moving Avg'!D2192</f>
        <v>0.24</v>
      </c>
      <c r="G2192" s="2">
        <f>'Moving Avg'!F2192</f>
        <v>0.25650000000000006</v>
      </c>
      <c r="H2192" s="2">
        <f>'Moving Avg'!G2192</f>
        <v>0.29420000000000007</v>
      </c>
      <c r="I2192" s="2">
        <f>'Moving Avg'!H2192</f>
        <v>0.33305000000000007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  <c r="M2192" s="7">
        <f t="shared" si="340"/>
        <v>50</v>
      </c>
      <c r="N2192" s="7">
        <f t="shared" si="341"/>
        <v>45</v>
      </c>
      <c r="O2192" s="7">
        <f t="shared" si="342"/>
        <v>0</v>
      </c>
      <c r="P2192" s="7">
        <f t="shared" si="343"/>
        <v>16.5</v>
      </c>
      <c r="Q2192" s="8">
        <f t="shared" si="344"/>
        <v>35.725000000000001</v>
      </c>
      <c r="R2192" s="8">
        <f t="shared" si="345"/>
        <v>23.125</v>
      </c>
      <c r="S2192" s="8">
        <f t="shared" si="346"/>
        <v>21.675000000000001</v>
      </c>
      <c r="T2192" s="8">
        <f t="shared" si="347"/>
        <v>27.875</v>
      </c>
      <c r="U2192" s="7">
        <f t="shared" si="348"/>
        <v>26.841666666666669</v>
      </c>
      <c r="V2192" s="7">
        <f t="shared" si="349"/>
        <v>27.1</v>
      </c>
    </row>
    <row r="2193" spans="1:22" ht="13.5" x14ac:dyDescent="0.25">
      <c r="A2193" s="3">
        <f>RSI!A2193</f>
        <v>45497</v>
      </c>
      <c r="B2193" s="2">
        <f>RSI!B2193</f>
        <v>0.23</v>
      </c>
      <c r="C2193" s="2">
        <f>RSI!I2193</f>
        <v>14.44964037138277</v>
      </c>
      <c r="D2193" s="2">
        <f>MACD!E2193</f>
        <v>5.2322093079906762E-3</v>
      </c>
      <c r="E2193" s="2">
        <f>MACD!F2193</f>
        <v>1.1971087747722325E-2</v>
      </c>
      <c r="F2193" s="2">
        <f>'Moving Avg'!D2193</f>
        <v>0.23599999999999999</v>
      </c>
      <c r="G2193" s="2">
        <f>'Moving Avg'!F2193</f>
        <v>0.25300000000000011</v>
      </c>
      <c r="H2193" s="2">
        <f>'Moving Avg'!G2193</f>
        <v>0.29180000000000006</v>
      </c>
      <c r="I2193" s="2">
        <f>'Moving Avg'!H2193</f>
        <v>0.33210000000000006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  <c r="M2193" s="7">
        <f t="shared" si="340"/>
        <v>50</v>
      </c>
      <c r="N2193" s="7">
        <f t="shared" si="341"/>
        <v>45</v>
      </c>
      <c r="O2193" s="7">
        <f t="shared" si="342"/>
        <v>0</v>
      </c>
      <c r="P2193" s="7">
        <f t="shared" si="343"/>
        <v>16.5</v>
      </c>
      <c r="Q2193" s="8">
        <f t="shared" si="344"/>
        <v>35.725000000000001</v>
      </c>
      <c r="R2193" s="8">
        <f t="shared" si="345"/>
        <v>23.125</v>
      </c>
      <c r="S2193" s="8">
        <f t="shared" si="346"/>
        <v>21.675000000000001</v>
      </c>
      <c r="T2193" s="8">
        <f t="shared" si="347"/>
        <v>27.875</v>
      </c>
      <c r="U2193" s="7">
        <f t="shared" si="348"/>
        <v>26.841666666666669</v>
      </c>
      <c r="V2193" s="7">
        <f t="shared" si="349"/>
        <v>27.1</v>
      </c>
    </row>
    <row r="2194" spans="1:22" ht="13.5" x14ac:dyDescent="0.25">
      <c r="A2194" s="3">
        <f>RSI!A2194</f>
        <v>45499</v>
      </c>
      <c r="B2194" s="2">
        <f>RSI!B2194</f>
        <v>0.23</v>
      </c>
      <c r="C2194" s="2">
        <f>RSI!I2194</f>
        <v>14.44964037138277</v>
      </c>
      <c r="D2194" s="2">
        <f>MACD!E2194</f>
        <v>3.4039126827134503E-3</v>
      </c>
      <c r="E2194" s="2">
        <f>MACD!F2194</f>
        <v>1.0257652734720551E-2</v>
      </c>
      <c r="F2194" s="2">
        <f>'Moving Avg'!D2194</f>
        <v>0.23199999999999998</v>
      </c>
      <c r="G2194" s="2">
        <f>'Moving Avg'!F2194</f>
        <v>0.24950000000000014</v>
      </c>
      <c r="H2194" s="2">
        <f>'Moving Avg'!G2194</f>
        <v>0.28960000000000002</v>
      </c>
      <c r="I2194" s="2">
        <f>'Moving Avg'!H2194</f>
        <v>0.33115000000000022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  <c r="M2194" s="7">
        <f t="shared" si="340"/>
        <v>50</v>
      </c>
      <c r="N2194" s="7">
        <f t="shared" si="341"/>
        <v>45</v>
      </c>
      <c r="O2194" s="7">
        <f t="shared" si="342"/>
        <v>0</v>
      </c>
      <c r="P2194" s="7">
        <f t="shared" si="343"/>
        <v>16.5</v>
      </c>
      <c r="Q2194" s="8">
        <f t="shared" si="344"/>
        <v>35.725000000000001</v>
      </c>
      <c r="R2194" s="8">
        <f t="shared" si="345"/>
        <v>23.125</v>
      </c>
      <c r="S2194" s="8">
        <f t="shared" si="346"/>
        <v>21.675000000000001</v>
      </c>
      <c r="T2194" s="8">
        <f t="shared" si="347"/>
        <v>27.875</v>
      </c>
      <c r="U2194" s="7">
        <f t="shared" si="348"/>
        <v>26.841666666666669</v>
      </c>
      <c r="V2194" s="7">
        <f t="shared" si="349"/>
        <v>27.1</v>
      </c>
    </row>
    <row r="2195" spans="1:22" ht="13.5" x14ac:dyDescent="0.25">
      <c r="A2195" s="3">
        <f>RSI!A2195</f>
        <v>45502</v>
      </c>
      <c r="B2195" s="2">
        <f>RSI!B2195</f>
        <v>0.23</v>
      </c>
      <c r="C2195" s="2">
        <f>RSI!I2195</f>
        <v>14.44964037138277</v>
      </c>
      <c r="D2195" s="2">
        <f>MACD!E2195</f>
        <v>2.0466556380350776E-3</v>
      </c>
      <c r="E2195" s="2">
        <f>MACD!F2195</f>
        <v>8.6154533153834575E-3</v>
      </c>
      <c r="F2195" s="2">
        <f>'Moving Avg'!D2195</f>
        <v>0.23000000000000004</v>
      </c>
      <c r="G2195" s="2">
        <f>'Moving Avg'!F2195</f>
        <v>0.24650000000000011</v>
      </c>
      <c r="H2195" s="2">
        <f>'Moving Avg'!G2195</f>
        <v>0.28760000000000008</v>
      </c>
      <c r="I2195" s="2">
        <f>'Moving Avg'!H2195</f>
        <v>0.33020000000000027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  <c r="M2195" s="7">
        <f t="shared" si="340"/>
        <v>50</v>
      </c>
      <c r="N2195" s="7">
        <f t="shared" si="341"/>
        <v>45</v>
      </c>
      <c r="O2195" s="7">
        <f t="shared" si="342"/>
        <v>0</v>
      </c>
      <c r="P2195" s="7">
        <f t="shared" si="343"/>
        <v>16.5</v>
      </c>
      <c r="Q2195" s="8">
        <f t="shared" si="344"/>
        <v>35.725000000000001</v>
      </c>
      <c r="R2195" s="8">
        <f t="shared" si="345"/>
        <v>23.125</v>
      </c>
      <c r="S2195" s="8">
        <f t="shared" si="346"/>
        <v>21.675000000000001</v>
      </c>
      <c r="T2195" s="8">
        <f t="shared" si="347"/>
        <v>27.875</v>
      </c>
      <c r="U2195" s="7">
        <f t="shared" si="348"/>
        <v>26.841666666666669</v>
      </c>
      <c r="V2195" s="7">
        <f t="shared" si="349"/>
        <v>27.1</v>
      </c>
    </row>
    <row r="2196" spans="1:22" ht="13.5" x14ac:dyDescent="0.25">
      <c r="A2196" s="3">
        <f>RSI!A2196</f>
        <v>45503</v>
      </c>
      <c r="B2196" s="2">
        <f>RSI!B2196</f>
        <v>0.23</v>
      </c>
      <c r="C2196" s="2">
        <f>RSI!I2196</f>
        <v>14.44964037138277</v>
      </c>
      <c r="D2196" s="2">
        <f>MACD!E2196</f>
        <v>2.6123755530245707E-3</v>
      </c>
      <c r="E2196" s="2">
        <f>MACD!F2196</f>
        <v>7.4148377629116805E-3</v>
      </c>
      <c r="F2196" s="2">
        <f>'Moving Avg'!D2196</f>
        <v>0.23000000000000004</v>
      </c>
      <c r="G2196" s="2">
        <f>'Moving Avg'!F2196</f>
        <v>0.24400000000000008</v>
      </c>
      <c r="H2196" s="2">
        <f>'Moving Avg'!G2196</f>
        <v>0.2858</v>
      </c>
      <c r="I2196" s="2">
        <f>'Moving Avg'!H2196</f>
        <v>0.32925000000000026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  <c r="M2196" s="7">
        <f t="shared" si="340"/>
        <v>50</v>
      </c>
      <c r="N2196" s="7">
        <f t="shared" si="341"/>
        <v>45</v>
      </c>
      <c r="O2196" s="7">
        <f t="shared" si="342"/>
        <v>0</v>
      </c>
      <c r="P2196" s="7">
        <f t="shared" si="343"/>
        <v>33</v>
      </c>
      <c r="Q2196" s="8">
        <f t="shared" si="344"/>
        <v>38.200000000000003</v>
      </c>
      <c r="R2196" s="8">
        <f t="shared" si="345"/>
        <v>27.25</v>
      </c>
      <c r="S2196" s="8">
        <f t="shared" si="346"/>
        <v>29.1</v>
      </c>
      <c r="T2196" s="8">
        <f t="shared" si="347"/>
        <v>32</v>
      </c>
      <c r="U2196" s="7">
        <f t="shared" si="348"/>
        <v>31.516666666666669</v>
      </c>
      <c r="V2196" s="7">
        <f t="shared" si="349"/>
        <v>31.637500000000003</v>
      </c>
    </row>
    <row r="2197" spans="1:22" ht="13.5" x14ac:dyDescent="0.25">
      <c r="A2197" s="3">
        <f>RSI!A2197</f>
        <v>45504</v>
      </c>
      <c r="B2197" s="2">
        <f>RSI!B2197</f>
        <v>0.23</v>
      </c>
      <c r="C2197" s="2">
        <f>RSI!I2197</f>
        <v>14.44964037138277</v>
      </c>
      <c r="D2197" s="2">
        <f>MACD!E2197</f>
        <v>3.2537529729960712E-3</v>
      </c>
      <c r="E2197" s="2">
        <f>MACD!F2197</f>
        <v>6.5826208049285587E-3</v>
      </c>
      <c r="F2197" s="2">
        <f>'Moving Avg'!D2197</f>
        <v>0.23000000000000004</v>
      </c>
      <c r="G2197" s="2">
        <f>'Moving Avg'!F2197</f>
        <v>0.24200000000000008</v>
      </c>
      <c r="H2197" s="2">
        <f>'Moving Avg'!G2197</f>
        <v>0.28420000000000001</v>
      </c>
      <c r="I2197" s="2">
        <f>'Moving Avg'!H2197</f>
        <v>0.32835000000000031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  <c r="M2197" s="7">
        <f t="shared" si="340"/>
        <v>50</v>
      </c>
      <c r="N2197" s="7">
        <f t="shared" si="341"/>
        <v>45</v>
      </c>
      <c r="O2197" s="7">
        <f t="shared" si="342"/>
        <v>0</v>
      </c>
      <c r="P2197" s="7">
        <f t="shared" si="343"/>
        <v>33</v>
      </c>
      <c r="Q2197" s="8">
        <f t="shared" si="344"/>
        <v>38.200000000000003</v>
      </c>
      <c r="R2197" s="8">
        <f t="shared" si="345"/>
        <v>27.25</v>
      </c>
      <c r="S2197" s="8">
        <f t="shared" si="346"/>
        <v>29.1</v>
      </c>
      <c r="T2197" s="8">
        <f t="shared" si="347"/>
        <v>32</v>
      </c>
      <c r="U2197" s="7">
        <f t="shared" si="348"/>
        <v>31.516666666666669</v>
      </c>
      <c r="V2197" s="7">
        <f t="shared" si="349"/>
        <v>31.637500000000003</v>
      </c>
    </row>
    <row r="2198" spans="1:22" ht="13.5" x14ac:dyDescent="0.25">
      <c r="A2198" s="3">
        <f>RSI!A2198</f>
        <v>45505</v>
      </c>
      <c r="B2198" s="2">
        <f>RSI!B2198</f>
        <v>0.23</v>
      </c>
      <c r="C2198" s="2">
        <f>RSI!I2198</f>
        <v>14.44964037138277</v>
      </c>
      <c r="D2198" s="2">
        <f>MACD!E2198</f>
        <v>3.9470970715720921E-3</v>
      </c>
      <c r="E2198" s="2">
        <f>MACD!F2198</f>
        <v>6.0555160582572657E-3</v>
      </c>
      <c r="F2198" s="2">
        <f>'Moving Avg'!D2198</f>
        <v>0.23000000000000004</v>
      </c>
      <c r="G2198" s="2">
        <f>'Moving Avg'!F2198</f>
        <v>0.24050000000000007</v>
      </c>
      <c r="H2198" s="2">
        <f>'Moving Avg'!G2198</f>
        <v>0.28239999999999998</v>
      </c>
      <c r="I2198" s="2">
        <f>'Moving Avg'!H2198</f>
        <v>0.32745000000000024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  <c r="M2198" s="7">
        <f t="shared" si="340"/>
        <v>50</v>
      </c>
      <c r="N2198" s="7">
        <f t="shared" si="341"/>
        <v>45</v>
      </c>
      <c r="O2198" s="7">
        <f t="shared" si="342"/>
        <v>0</v>
      </c>
      <c r="P2198" s="7">
        <f t="shared" si="343"/>
        <v>33</v>
      </c>
      <c r="Q2198" s="8">
        <f t="shared" si="344"/>
        <v>38.200000000000003</v>
      </c>
      <c r="R2198" s="8">
        <f t="shared" si="345"/>
        <v>27.25</v>
      </c>
      <c r="S2198" s="8">
        <f t="shared" si="346"/>
        <v>29.1</v>
      </c>
      <c r="T2198" s="8">
        <f t="shared" si="347"/>
        <v>32</v>
      </c>
      <c r="U2198" s="7">
        <f t="shared" si="348"/>
        <v>31.516666666666669</v>
      </c>
      <c r="V2198" s="7">
        <f t="shared" si="349"/>
        <v>31.637500000000003</v>
      </c>
    </row>
    <row r="2199" spans="1:22" ht="13.5" x14ac:dyDescent="0.25">
      <c r="A2199" s="3">
        <f>RSI!A2199</f>
        <v>45506</v>
      </c>
      <c r="B2199" s="2">
        <f>RSI!B2199</f>
        <v>0.23</v>
      </c>
      <c r="C2199" s="2">
        <f>RSI!I2199</f>
        <v>14.44964037138277</v>
      </c>
      <c r="D2199" s="2">
        <f>MACD!E2199</f>
        <v>4.673254447133679E-3</v>
      </c>
      <c r="E2199" s="2">
        <f>MACD!F2199</f>
        <v>5.7790637360325484E-3</v>
      </c>
      <c r="F2199" s="2">
        <f>'Moving Avg'!D2199</f>
        <v>0.23000000000000004</v>
      </c>
      <c r="G2199" s="2">
        <f>'Moving Avg'!F2199</f>
        <v>0.23900000000000005</v>
      </c>
      <c r="H2199" s="2">
        <f>'Moving Avg'!G2199</f>
        <v>0.28059999999999996</v>
      </c>
      <c r="I2199" s="2">
        <f>'Moving Avg'!H2199</f>
        <v>0.32660000000000022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  <c r="M2199" s="7">
        <f t="shared" si="340"/>
        <v>50</v>
      </c>
      <c r="N2199" s="7">
        <f t="shared" si="341"/>
        <v>45</v>
      </c>
      <c r="O2199" s="7">
        <f t="shared" si="342"/>
        <v>0</v>
      </c>
      <c r="P2199" s="7">
        <f t="shared" si="343"/>
        <v>33</v>
      </c>
      <c r="Q2199" s="8">
        <f t="shared" si="344"/>
        <v>38.200000000000003</v>
      </c>
      <c r="R2199" s="8">
        <f t="shared" si="345"/>
        <v>27.25</v>
      </c>
      <c r="S2199" s="8">
        <f t="shared" si="346"/>
        <v>29.1</v>
      </c>
      <c r="T2199" s="8">
        <f t="shared" si="347"/>
        <v>32</v>
      </c>
      <c r="U2199" s="7">
        <f t="shared" si="348"/>
        <v>31.516666666666669</v>
      </c>
      <c r="V2199" s="7">
        <f t="shared" si="349"/>
        <v>31.637500000000003</v>
      </c>
    </row>
    <row r="2200" spans="1:22" ht="13.5" x14ac:dyDescent="0.25">
      <c r="A2200" s="3">
        <f>RSI!A2200</f>
        <v>45509</v>
      </c>
      <c r="B2200" s="2">
        <f>RSI!B2200</f>
        <v>0.24</v>
      </c>
      <c r="C2200" s="2">
        <f>RSI!I2200</f>
        <v>35.818090109783014</v>
      </c>
      <c r="D2200" s="2">
        <f>MACD!E2200</f>
        <v>3.1376426536605106E-3</v>
      </c>
      <c r="E2200" s="2">
        <f>MACD!F2200</f>
        <v>5.250779519558141E-3</v>
      </c>
      <c r="F2200" s="2">
        <f>'Moving Avg'!D2200</f>
        <v>0.23200000000000004</v>
      </c>
      <c r="G2200" s="2">
        <f>'Moving Avg'!F2200</f>
        <v>0.23850000000000007</v>
      </c>
      <c r="H2200" s="2">
        <f>'Moving Avg'!G2200</f>
        <v>0.27900000000000003</v>
      </c>
      <c r="I2200" s="2">
        <f>'Moving Avg'!H2200</f>
        <v>0.32580000000000015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  <c r="M2200" s="7">
        <f t="shared" si="340"/>
        <v>25</v>
      </c>
      <c r="N2200" s="7">
        <f t="shared" si="341"/>
        <v>45</v>
      </c>
      <c r="O2200" s="7">
        <f t="shared" si="342"/>
        <v>0</v>
      </c>
      <c r="P2200" s="7">
        <f t="shared" si="343"/>
        <v>33</v>
      </c>
      <c r="Q2200" s="8">
        <f t="shared" si="344"/>
        <v>29.45</v>
      </c>
      <c r="R2200" s="8">
        <f t="shared" si="345"/>
        <v>22.25</v>
      </c>
      <c r="S2200" s="8">
        <f t="shared" si="346"/>
        <v>25.35</v>
      </c>
      <c r="T2200" s="8">
        <f t="shared" si="347"/>
        <v>25.75</v>
      </c>
      <c r="U2200" s="7">
        <f t="shared" si="348"/>
        <v>25.683333333333337</v>
      </c>
      <c r="V2200" s="7">
        <f t="shared" si="349"/>
        <v>25.700000000000003</v>
      </c>
    </row>
    <row r="2201" spans="1:22" ht="13.5" x14ac:dyDescent="0.25">
      <c r="A2201" s="3">
        <f>RSI!A2201</f>
        <v>45510</v>
      </c>
      <c r="B2201" s="2">
        <f>RSI!B2201</f>
        <v>0.25</v>
      </c>
      <c r="C2201" s="2">
        <f>RSI!I2201</f>
        <v>49.422833498425454</v>
      </c>
      <c r="D2201" s="2">
        <f>MACD!E2201</f>
        <v>-3.8043088998554464E-4</v>
      </c>
      <c r="E2201" s="2">
        <f>MACD!F2201</f>
        <v>4.1245374376494039E-3</v>
      </c>
      <c r="F2201" s="2">
        <f>'Moving Avg'!D2201</f>
        <v>0.23600000000000004</v>
      </c>
      <c r="G2201" s="2">
        <f>'Moving Avg'!F2201</f>
        <v>0.23850000000000002</v>
      </c>
      <c r="H2201" s="2">
        <f>'Moving Avg'!G2201</f>
        <v>0.27760000000000001</v>
      </c>
      <c r="I2201" s="2">
        <f>'Moving Avg'!H2201</f>
        <v>0.32505000000000012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  <c r="M2201" s="7">
        <f t="shared" si="340"/>
        <v>25</v>
      </c>
      <c r="N2201" s="7">
        <f t="shared" si="341"/>
        <v>45</v>
      </c>
      <c r="O2201" s="7">
        <f t="shared" si="342"/>
        <v>0</v>
      </c>
      <c r="P2201" s="7">
        <f t="shared" si="343"/>
        <v>33</v>
      </c>
      <c r="Q2201" s="8">
        <f t="shared" si="344"/>
        <v>29.45</v>
      </c>
      <c r="R2201" s="8">
        <f t="shared" si="345"/>
        <v>22.25</v>
      </c>
      <c r="S2201" s="8">
        <f t="shared" si="346"/>
        <v>25.35</v>
      </c>
      <c r="T2201" s="8">
        <f t="shared" si="347"/>
        <v>25.75</v>
      </c>
      <c r="U2201" s="7">
        <f t="shared" si="348"/>
        <v>25.683333333333337</v>
      </c>
      <c r="V2201" s="7">
        <f t="shared" si="349"/>
        <v>25.700000000000003</v>
      </c>
    </row>
    <row r="2202" spans="1:22" ht="13.5" x14ac:dyDescent="0.25">
      <c r="A2202" s="3">
        <f>RSI!A2202</f>
        <v>45511</v>
      </c>
      <c r="B2202" s="2">
        <f>RSI!B2202</f>
        <v>0.26</v>
      </c>
      <c r="C2202" s="2">
        <f>RSI!I2202</f>
        <v>58.822675017278257</v>
      </c>
      <c r="D2202" s="2">
        <f>MACD!E2202</f>
        <v>-4.1010818898223889E-3</v>
      </c>
      <c r="E2202" s="2">
        <f>MACD!F2202</f>
        <v>2.4794135721550453E-3</v>
      </c>
      <c r="F2202" s="2">
        <f>'Moving Avg'!D2202</f>
        <v>0.24199999999999999</v>
      </c>
      <c r="G2202" s="2">
        <f>'Moving Avg'!F2202</f>
        <v>0.23900000000000002</v>
      </c>
      <c r="H2202" s="2">
        <f>'Moving Avg'!G2202</f>
        <v>0.27639999999999998</v>
      </c>
      <c r="I2202" s="2">
        <f>'Moving Avg'!H2202</f>
        <v>0.32435000000000003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25</v>
      </c>
      <c r="N2202" s="7">
        <f t="shared" si="341"/>
        <v>45</v>
      </c>
      <c r="O2202" s="7">
        <f t="shared" si="342"/>
        <v>0</v>
      </c>
      <c r="P2202" s="7">
        <f t="shared" si="343"/>
        <v>33</v>
      </c>
      <c r="Q2202" s="8">
        <f t="shared" si="344"/>
        <v>29.45</v>
      </c>
      <c r="R2202" s="8">
        <f t="shared" si="345"/>
        <v>22.25</v>
      </c>
      <c r="S2202" s="8">
        <f t="shared" si="346"/>
        <v>25.35</v>
      </c>
      <c r="T2202" s="8">
        <f t="shared" si="347"/>
        <v>25.75</v>
      </c>
      <c r="U2202" s="7">
        <f t="shared" si="348"/>
        <v>25.683333333333337</v>
      </c>
      <c r="V2202" s="7">
        <f t="shared" si="349"/>
        <v>25.700000000000003</v>
      </c>
    </row>
    <row r="2203" spans="1:22" ht="13.5" x14ac:dyDescent="0.25">
      <c r="A2203" s="3">
        <f>RSI!A2203</f>
        <v>45512</v>
      </c>
      <c r="B2203" s="2">
        <f>RSI!B2203</f>
        <v>0.27</v>
      </c>
      <c r="C2203" s="2">
        <f>RSI!I2203</f>
        <v>65.689787057961141</v>
      </c>
      <c r="D2203" s="2">
        <f>MACD!E2203</f>
        <v>-8.0520069536281769E-3</v>
      </c>
      <c r="E2203" s="2">
        <f>MACD!F2203</f>
        <v>3.7312946699840071E-4</v>
      </c>
      <c r="F2203" s="2">
        <f>'Moving Avg'!D2203</f>
        <v>0.25</v>
      </c>
      <c r="G2203" s="2">
        <f>'Moving Avg'!F2203</f>
        <v>0.24050000000000002</v>
      </c>
      <c r="H2203" s="2">
        <f>'Moving Avg'!G2203</f>
        <v>0.27540000000000003</v>
      </c>
      <c r="I2203" s="2">
        <f>'Moving Avg'!H2203</f>
        <v>0.32370000000000004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  <c r="M2203" s="7">
        <f t="shared" si="340"/>
        <v>25</v>
      </c>
      <c r="N2203" s="7">
        <f t="shared" si="341"/>
        <v>45</v>
      </c>
      <c r="O2203" s="7">
        <f t="shared" si="342"/>
        <v>0</v>
      </c>
      <c r="P2203" s="7">
        <f t="shared" si="343"/>
        <v>33</v>
      </c>
      <c r="Q2203" s="8">
        <f t="shared" si="344"/>
        <v>29.45</v>
      </c>
      <c r="R2203" s="8">
        <f t="shared" si="345"/>
        <v>22.25</v>
      </c>
      <c r="S2203" s="8">
        <f t="shared" si="346"/>
        <v>25.35</v>
      </c>
      <c r="T2203" s="8">
        <f t="shared" si="347"/>
        <v>25.75</v>
      </c>
      <c r="U2203" s="7">
        <f t="shared" si="348"/>
        <v>25.683333333333337</v>
      </c>
      <c r="V2203" s="7">
        <f t="shared" si="349"/>
        <v>25.700000000000003</v>
      </c>
    </row>
    <row r="2204" spans="1:22" ht="13.5" x14ac:dyDescent="0.25">
      <c r="A2204" s="3">
        <f>RSI!A2204</f>
        <v>45513</v>
      </c>
      <c r="B2204" s="2">
        <f>RSI!B2204</f>
        <v>0.28000000000000003</v>
      </c>
      <c r="C2204" s="2">
        <f>RSI!I2204</f>
        <v>70.913631017943615</v>
      </c>
      <c r="D2204" s="2">
        <f>MACD!E2204</f>
        <v>-1.2252281497024453E-2</v>
      </c>
      <c r="E2204" s="2">
        <f>MACD!F2204</f>
        <v>-2.1519527258061703E-3</v>
      </c>
      <c r="F2204" s="2">
        <f>'Moving Avg'!D2204</f>
        <v>0.26</v>
      </c>
      <c r="G2204" s="2">
        <f>'Moving Avg'!F2204</f>
        <v>0.24250000000000002</v>
      </c>
      <c r="H2204" s="2">
        <f>'Moving Avg'!G2204</f>
        <v>0.27460000000000001</v>
      </c>
      <c r="I2204" s="2">
        <f>'Moving Avg'!H2204</f>
        <v>0.3231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  <c r="M2204" s="7">
        <f t="shared" si="340"/>
        <v>0</v>
      </c>
      <c r="N2204" s="7">
        <f t="shared" si="341"/>
        <v>45</v>
      </c>
      <c r="O2204" s="7">
        <f t="shared" si="342"/>
        <v>0</v>
      </c>
      <c r="P2204" s="7">
        <f t="shared" si="343"/>
        <v>33</v>
      </c>
      <c r="Q2204" s="8">
        <f t="shared" si="344"/>
        <v>20.7</v>
      </c>
      <c r="R2204" s="8">
        <f t="shared" si="345"/>
        <v>17.25</v>
      </c>
      <c r="S2204" s="8">
        <f t="shared" si="346"/>
        <v>21.6</v>
      </c>
      <c r="T2204" s="8">
        <f t="shared" si="347"/>
        <v>19.5</v>
      </c>
      <c r="U2204" s="7">
        <f t="shared" si="348"/>
        <v>19.850000000000001</v>
      </c>
      <c r="V2204" s="7">
        <f t="shared" si="349"/>
        <v>19.762500000000003</v>
      </c>
    </row>
    <row r="2205" spans="1:22" ht="13.5" x14ac:dyDescent="0.25">
      <c r="A2205" s="3">
        <f>RSI!A2205</f>
        <v>45516</v>
      </c>
      <c r="B2205" s="2">
        <f>RSI!B2205</f>
        <v>0.27</v>
      </c>
      <c r="C2205" s="2">
        <f>RSI!I2205</f>
        <v>60.924189158636203</v>
      </c>
      <c r="D2205" s="2">
        <f>MACD!E2205</f>
        <v>-1.5232527575217814E-2</v>
      </c>
      <c r="E2205" s="2">
        <f>MACD!F2205</f>
        <v>-4.768067695688499E-3</v>
      </c>
      <c r="F2205" s="2">
        <f>'Moving Avg'!D2205</f>
        <v>0.26600000000000001</v>
      </c>
      <c r="G2205" s="2">
        <f>'Moving Avg'!F2205</f>
        <v>0.24400000000000005</v>
      </c>
      <c r="H2205" s="2">
        <f>'Moving Avg'!G2205</f>
        <v>0.27360000000000001</v>
      </c>
      <c r="I2205" s="2">
        <f>'Moving Avg'!H2205</f>
        <v>0.32245000000000007</v>
      </c>
      <c r="J2205" s="5" t="str">
        <f>OBV!F2205</f>
        <v>NEUTRAL</v>
      </c>
      <c r="K2205" s="5" t="str">
        <f>OBV!G2205</f>
        <v>NEUTRAL</v>
      </c>
      <c r="L2205" s="5" t="str">
        <f>OBV!H2205</f>
        <v>NEUTRAL</v>
      </c>
      <c r="M2205" s="7">
        <f t="shared" si="340"/>
        <v>25</v>
      </c>
      <c r="N2205" s="7">
        <f t="shared" si="341"/>
        <v>45</v>
      </c>
      <c r="O2205" s="7">
        <f t="shared" si="342"/>
        <v>0</v>
      </c>
      <c r="P2205" s="7">
        <f t="shared" si="343"/>
        <v>33</v>
      </c>
      <c r="Q2205" s="8">
        <f t="shared" si="344"/>
        <v>29.45</v>
      </c>
      <c r="R2205" s="8">
        <f t="shared" si="345"/>
        <v>22.25</v>
      </c>
      <c r="S2205" s="8">
        <f t="shared" si="346"/>
        <v>25.35</v>
      </c>
      <c r="T2205" s="8">
        <f t="shared" si="347"/>
        <v>25.75</v>
      </c>
      <c r="U2205" s="7">
        <f t="shared" si="348"/>
        <v>25.683333333333337</v>
      </c>
      <c r="V2205" s="7">
        <f t="shared" si="349"/>
        <v>25.700000000000003</v>
      </c>
    </row>
    <row r="2206" spans="1:22" ht="13.5" x14ac:dyDescent="0.25">
      <c r="A2206" s="3">
        <f>RSI!A2206</f>
        <v>45518</v>
      </c>
      <c r="B2206" s="2">
        <f>RSI!B2206</f>
        <v>0.27</v>
      </c>
      <c r="C2206" s="2">
        <f>RSI!I2206</f>
        <v>60.924189158636203</v>
      </c>
      <c r="D2206" s="2">
        <f>MACD!E2206</f>
        <v>-1.7849728604284187E-2</v>
      </c>
      <c r="E2206" s="2">
        <f>MACD!F2206</f>
        <v>-7.3843998774076368E-3</v>
      </c>
      <c r="F2206" s="2">
        <f>'Moving Avg'!D2206</f>
        <v>0.27</v>
      </c>
      <c r="G2206" s="2">
        <f>'Moving Avg'!F2206</f>
        <v>0.24500000000000002</v>
      </c>
      <c r="H2206" s="2">
        <f>'Moving Avg'!G2206</f>
        <v>0.27260000000000001</v>
      </c>
      <c r="I2206" s="2">
        <f>'Moving Avg'!H2206</f>
        <v>0.32180000000000009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  <c r="M2206" s="7">
        <f t="shared" si="340"/>
        <v>25</v>
      </c>
      <c r="N2206" s="7">
        <f t="shared" si="341"/>
        <v>45</v>
      </c>
      <c r="O2206" s="7">
        <f t="shared" si="342"/>
        <v>0</v>
      </c>
      <c r="P2206" s="7">
        <f t="shared" si="343"/>
        <v>33</v>
      </c>
      <c r="Q2206" s="8">
        <f t="shared" si="344"/>
        <v>29.45</v>
      </c>
      <c r="R2206" s="8">
        <f t="shared" si="345"/>
        <v>22.25</v>
      </c>
      <c r="S2206" s="8">
        <f t="shared" si="346"/>
        <v>25.35</v>
      </c>
      <c r="T2206" s="8">
        <f t="shared" si="347"/>
        <v>25.75</v>
      </c>
      <c r="U2206" s="7">
        <f t="shared" si="348"/>
        <v>25.683333333333337</v>
      </c>
      <c r="V2206" s="7">
        <f t="shared" si="349"/>
        <v>25.700000000000003</v>
      </c>
    </row>
    <row r="2207" spans="1:22" ht="13.5" x14ac:dyDescent="0.25">
      <c r="A2207" s="3">
        <f>RSI!A2207</f>
        <v>45519</v>
      </c>
      <c r="B2207" s="2">
        <f>RSI!B2207</f>
        <v>0.26</v>
      </c>
      <c r="C2207" s="2">
        <f>RSI!I2207</f>
        <v>52.368567668372407</v>
      </c>
      <c r="D2207" s="2">
        <f>MACD!E2207</f>
        <v>-1.9411926235555155E-2</v>
      </c>
      <c r="E2207" s="2">
        <f>MACD!F2207</f>
        <v>-9.7899051490371418E-3</v>
      </c>
      <c r="F2207" s="2">
        <f>'Moving Avg'!D2207</f>
        <v>0.27</v>
      </c>
      <c r="G2207" s="2">
        <f>'Moving Avg'!F2207</f>
        <v>0.24549999999999991</v>
      </c>
      <c r="H2207" s="2">
        <f>'Moving Avg'!G2207</f>
        <v>0.27140000000000003</v>
      </c>
      <c r="I2207" s="2">
        <f>'Moving Avg'!H2207</f>
        <v>0.32110000000000016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  <c r="M2207" s="7">
        <f t="shared" si="340"/>
        <v>25</v>
      </c>
      <c r="N2207" s="7">
        <f t="shared" si="341"/>
        <v>45</v>
      </c>
      <c r="O2207" s="7">
        <f t="shared" si="342"/>
        <v>0</v>
      </c>
      <c r="P2207" s="7">
        <f t="shared" si="343"/>
        <v>33</v>
      </c>
      <c r="Q2207" s="8">
        <f t="shared" si="344"/>
        <v>29.45</v>
      </c>
      <c r="R2207" s="8">
        <f t="shared" si="345"/>
        <v>22.25</v>
      </c>
      <c r="S2207" s="8">
        <f t="shared" si="346"/>
        <v>25.35</v>
      </c>
      <c r="T2207" s="8">
        <f t="shared" si="347"/>
        <v>25.75</v>
      </c>
      <c r="U2207" s="7">
        <f t="shared" si="348"/>
        <v>25.683333333333337</v>
      </c>
      <c r="V2207" s="7">
        <f t="shared" si="349"/>
        <v>25.700000000000003</v>
      </c>
    </row>
    <row r="2208" spans="1:22" ht="13.5" x14ac:dyDescent="0.25">
      <c r="A2208" s="3">
        <f>RSI!A2208</f>
        <v>45520</v>
      </c>
      <c r="B2208" s="2">
        <f>RSI!B2208</f>
        <v>0.25</v>
      </c>
      <c r="C2208" s="2">
        <f>RSI!I2208</f>
        <v>45.489113777843791</v>
      </c>
      <c r="D2208" s="2">
        <f>MACD!E2208</f>
        <v>-2.0015791317199882E-2</v>
      </c>
      <c r="E2208" s="2">
        <f>MACD!F2208</f>
        <v>-1.1835082382669691E-2</v>
      </c>
      <c r="F2208" s="2">
        <f>'Moving Avg'!D2208</f>
        <v>0.26600000000000001</v>
      </c>
      <c r="G2208" s="2">
        <f>'Moving Avg'!F2208</f>
        <v>0.24549999999999991</v>
      </c>
      <c r="H2208" s="2">
        <f>'Moving Avg'!G2208</f>
        <v>0.27</v>
      </c>
      <c r="I2208" s="2">
        <f>'Moving Avg'!H2208</f>
        <v>0.32035000000000013</v>
      </c>
      <c r="J2208" s="5" t="str">
        <f>OBV!F2208</f>
        <v>NEUTRAL</v>
      </c>
      <c r="K2208" s="5" t="str">
        <f>OBV!G2208</f>
        <v>NEUTRAL</v>
      </c>
      <c r="L2208" s="5" t="str">
        <f>OBV!H2208</f>
        <v>NEUTRAL</v>
      </c>
      <c r="M2208" s="7">
        <f t="shared" si="340"/>
        <v>25</v>
      </c>
      <c r="N2208" s="7">
        <f t="shared" si="341"/>
        <v>45</v>
      </c>
      <c r="O2208" s="7">
        <f t="shared" si="342"/>
        <v>0</v>
      </c>
      <c r="P2208" s="7">
        <f t="shared" si="343"/>
        <v>33</v>
      </c>
      <c r="Q2208" s="8">
        <f t="shared" si="344"/>
        <v>29.45</v>
      </c>
      <c r="R2208" s="8">
        <f t="shared" si="345"/>
        <v>22.25</v>
      </c>
      <c r="S2208" s="8">
        <f t="shared" si="346"/>
        <v>25.35</v>
      </c>
      <c r="T2208" s="8">
        <f t="shared" si="347"/>
        <v>25.75</v>
      </c>
      <c r="U2208" s="7">
        <f t="shared" si="348"/>
        <v>25.683333333333337</v>
      </c>
      <c r="V2208" s="7">
        <f t="shared" si="349"/>
        <v>25.700000000000003</v>
      </c>
    </row>
    <row r="2209" spans="1:22" ht="13.5" x14ac:dyDescent="0.25">
      <c r="A2209" s="3">
        <f>RSI!A2209</f>
        <v>45523</v>
      </c>
      <c r="B2209" s="2">
        <f>RSI!B2209</f>
        <v>0.25</v>
      </c>
      <c r="C2209" s="2">
        <f>RSI!I2209</f>
        <v>45.489113777843791</v>
      </c>
      <c r="D2209" s="2">
        <f>MACD!E2209</f>
        <v>-2.0488725027124399E-2</v>
      </c>
      <c r="E2209" s="2">
        <f>MACD!F2209</f>
        <v>-1.3565810911560634E-2</v>
      </c>
      <c r="F2209" s="2">
        <f>'Moving Avg'!D2209</f>
        <v>0.26</v>
      </c>
      <c r="G2209" s="2">
        <f>'Moving Avg'!F2209</f>
        <v>0.24549999999999997</v>
      </c>
      <c r="H2209" s="2">
        <f>'Moving Avg'!G2209</f>
        <v>0.26860000000000001</v>
      </c>
      <c r="I2209" s="2">
        <f>'Moving Avg'!H2209</f>
        <v>0.31960000000000016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  <c r="M2209" s="7">
        <f t="shared" si="340"/>
        <v>25</v>
      </c>
      <c r="N2209" s="7">
        <f t="shared" si="341"/>
        <v>45</v>
      </c>
      <c r="O2209" s="7">
        <f t="shared" si="342"/>
        <v>0</v>
      </c>
      <c r="P2209" s="7">
        <f t="shared" si="343"/>
        <v>33</v>
      </c>
      <c r="Q2209" s="8">
        <f t="shared" si="344"/>
        <v>29.45</v>
      </c>
      <c r="R2209" s="8">
        <f t="shared" si="345"/>
        <v>22.25</v>
      </c>
      <c r="S2209" s="8">
        <f t="shared" si="346"/>
        <v>25.35</v>
      </c>
      <c r="T2209" s="8">
        <f t="shared" si="347"/>
        <v>25.75</v>
      </c>
      <c r="U2209" s="7">
        <f t="shared" si="348"/>
        <v>25.683333333333337</v>
      </c>
      <c r="V2209" s="7">
        <f t="shared" si="349"/>
        <v>25.700000000000003</v>
      </c>
    </row>
    <row r="2210" spans="1:22" ht="13.5" x14ac:dyDescent="0.25">
      <c r="A2210" s="3">
        <f>RSI!A2210</f>
        <v>45524</v>
      </c>
      <c r="B2210" s="2">
        <f>RSI!B2210</f>
        <v>0.25</v>
      </c>
      <c r="C2210" s="2">
        <f>RSI!I2210</f>
        <v>45.489113777843791</v>
      </c>
      <c r="D2210" s="2">
        <f>MACD!E2210</f>
        <v>-1.9315226081599468E-2</v>
      </c>
      <c r="E2210" s="2">
        <f>MACD!F2210</f>
        <v>-1.4715693945568402E-2</v>
      </c>
      <c r="F2210" s="2">
        <f>'Moving Avg'!D2210</f>
        <v>0.25600000000000001</v>
      </c>
      <c r="G2210" s="2">
        <f>'Moving Avg'!F2210</f>
        <v>0.246</v>
      </c>
      <c r="H2210" s="2">
        <f>'Moving Avg'!G2210</f>
        <v>0.26720000000000005</v>
      </c>
      <c r="I2210" s="2">
        <f>'Moving Avg'!H2210</f>
        <v>0.31890000000000013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  <c r="M2210" s="7">
        <f t="shared" si="340"/>
        <v>25</v>
      </c>
      <c r="N2210" s="7">
        <f t="shared" si="341"/>
        <v>45</v>
      </c>
      <c r="O2210" s="7">
        <f t="shared" si="342"/>
        <v>0</v>
      </c>
      <c r="P2210" s="7">
        <f t="shared" si="343"/>
        <v>33</v>
      </c>
      <c r="Q2210" s="8">
        <f t="shared" si="344"/>
        <v>29.45</v>
      </c>
      <c r="R2210" s="8">
        <f t="shared" si="345"/>
        <v>22.25</v>
      </c>
      <c r="S2210" s="8">
        <f t="shared" si="346"/>
        <v>25.35</v>
      </c>
      <c r="T2210" s="8">
        <f t="shared" si="347"/>
        <v>25.75</v>
      </c>
      <c r="U2210" s="7">
        <f t="shared" si="348"/>
        <v>25.683333333333337</v>
      </c>
      <c r="V2210" s="7">
        <f t="shared" si="349"/>
        <v>25.700000000000003</v>
      </c>
    </row>
    <row r="2211" spans="1:22" ht="13.5" x14ac:dyDescent="0.25">
      <c r="A2211" s="3">
        <f>RSI!A2211</f>
        <v>45525</v>
      </c>
      <c r="B2211" s="2">
        <f>RSI!B2211</f>
        <v>0.24</v>
      </c>
      <c r="C2211" s="2">
        <f>RSI!I2211</f>
        <v>39.077541384541192</v>
      </c>
      <c r="D2211" s="2">
        <f>MACD!E2211</f>
        <v>-1.6010459374061675E-2</v>
      </c>
      <c r="E2211" s="2">
        <f>MACD!F2211</f>
        <v>-1.4974647031267056E-2</v>
      </c>
      <c r="F2211" s="2">
        <f>'Moving Avg'!D2211</f>
        <v>0.25</v>
      </c>
      <c r="G2211" s="2">
        <f>'Moving Avg'!F2211</f>
        <v>0.2465</v>
      </c>
      <c r="H2211" s="2">
        <f>'Moving Avg'!G2211</f>
        <v>0.26560000000000006</v>
      </c>
      <c r="I2211" s="2">
        <f>'Moving Avg'!H2211</f>
        <v>0.3182000000000002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25</v>
      </c>
      <c r="N2211" s="7">
        <f t="shared" si="341"/>
        <v>45</v>
      </c>
      <c r="O2211" s="7">
        <f t="shared" si="342"/>
        <v>0</v>
      </c>
      <c r="P2211" s="7">
        <f t="shared" si="343"/>
        <v>33</v>
      </c>
      <c r="Q2211" s="8">
        <f t="shared" si="344"/>
        <v>29.45</v>
      </c>
      <c r="R2211" s="8">
        <f t="shared" si="345"/>
        <v>22.25</v>
      </c>
      <c r="S2211" s="8">
        <f t="shared" si="346"/>
        <v>25.35</v>
      </c>
      <c r="T2211" s="8">
        <f t="shared" si="347"/>
        <v>25.75</v>
      </c>
      <c r="U2211" s="7">
        <f t="shared" si="348"/>
        <v>25.683333333333337</v>
      </c>
      <c r="V2211" s="7">
        <f t="shared" si="349"/>
        <v>25.700000000000003</v>
      </c>
    </row>
    <row r="2212" spans="1:22" ht="13.5" x14ac:dyDescent="0.25">
      <c r="A2212" s="3">
        <f>RSI!A2212</f>
        <v>45526</v>
      </c>
      <c r="B2212" s="2">
        <f>RSI!B2212</f>
        <v>0.23</v>
      </c>
      <c r="C2212" s="2">
        <f>RSI!I2212</f>
        <v>33.927676073535395</v>
      </c>
      <c r="D2212" s="2">
        <f>MACD!E2212</f>
        <v>-1.084563691802426E-2</v>
      </c>
      <c r="E2212" s="2">
        <f>MACD!F2212</f>
        <v>-1.4148845008618498E-2</v>
      </c>
      <c r="F2212" s="2">
        <f>'Moving Avg'!D2212</f>
        <v>0.24399999999999999</v>
      </c>
      <c r="G2212" s="2">
        <f>'Moving Avg'!F2212</f>
        <v>0.24650000000000002</v>
      </c>
      <c r="H2212" s="2">
        <f>'Moving Avg'!G2212</f>
        <v>0.26380000000000003</v>
      </c>
      <c r="I2212" s="2">
        <f>'Moving Avg'!H2212</f>
        <v>0.31745000000000018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  <c r="M2212" s="7">
        <f t="shared" si="340"/>
        <v>25</v>
      </c>
      <c r="N2212" s="7">
        <f t="shared" si="341"/>
        <v>0</v>
      </c>
      <c r="O2212" s="7">
        <f t="shared" si="342"/>
        <v>0</v>
      </c>
      <c r="P2212" s="7">
        <f t="shared" si="343"/>
        <v>33</v>
      </c>
      <c r="Q2212" s="8">
        <f t="shared" si="344"/>
        <v>13.7</v>
      </c>
      <c r="R2212" s="8">
        <f t="shared" si="345"/>
        <v>13.25</v>
      </c>
      <c r="S2212" s="8">
        <f t="shared" si="346"/>
        <v>18.600000000000001</v>
      </c>
      <c r="T2212" s="8">
        <f t="shared" si="347"/>
        <v>14.5</v>
      </c>
      <c r="U2212" s="7">
        <f t="shared" si="348"/>
        <v>15.183333333333332</v>
      </c>
      <c r="V2212" s="7">
        <f t="shared" si="349"/>
        <v>15.012499999999999</v>
      </c>
    </row>
    <row r="2213" spans="1:22" ht="13.5" x14ac:dyDescent="0.25">
      <c r="A2213" s="3">
        <f>RSI!A2213</f>
        <v>45527</v>
      </c>
      <c r="B2213" s="2">
        <f>RSI!B2213</f>
        <v>0.22</v>
      </c>
      <c r="C2213" s="2">
        <f>RSI!I2213</f>
        <v>29.710997006444558</v>
      </c>
      <c r="D2213" s="2">
        <f>MACD!E2213</f>
        <v>-4.0544439747695893E-3</v>
      </c>
      <c r="E2213" s="2">
        <f>MACD!F2213</f>
        <v>-1.2129964801848718E-2</v>
      </c>
      <c r="F2213" s="2">
        <f>'Moving Avg'!D2213</f>
        <v>0.23799999999999999</v>
      </c>
      <c r="G2213" s="2">
        <f>'Moving Avg'!F2213</f>
        <v>0.246</v>
      </c>
      <c r="H2213" s="2">
        <f>'Moving Avg'!G2213</f>
        <v>0.26180000000000009</v>
      </c>
      <c r="I2213" s="2">
        <f>'Moving Avg'!H2213</f>
        <v>0.31665000000000015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50</v>
      </c>
      <c r="N2213" s="7">
        <f t="shared" si="341"/>
        <v>0</v>
      </c>
      <c r="O2213" s="7">
        <f t="shared" si="342"/>
        <v>0</v>
      </c>
      <c r="P2213" s="7">
        <f t="shared" si="343"/>
        <v>33</v>
      </c>
      <c r="Q2213" s="8">
        <f t="shared" si="344"/>
        <v>22.45</v>
      </c>
      <c r="R2213" s="8">
        <f t="shared" si="345"/>
        <v>18.25</v>
      </c>
      <c r="S2213" s="8">
        <f t="shared" si="346"/>
        <v>22.35</v>
      </c>
      <c r="T2213" s="8">
        <f t="shared" si="347"/>
        <v>20.75</v>
      </c>
      <c r="U2213" s="7">
        <f t="shared" si="348"/>
        <v>21.016666666666669</v>
      </c>
      <c r="V2213" s="7">
        <f t="shared" si="349"/>
        <v>20.950000000000003</v>
      </c>
    </row>
    <row r="2214" spans="1:22" ht="13.5" x14ac:dyDescent="0.25">
      <c r="A2214" s="3">
        <f>RSI!A2214</f>
        <v>45530</v>
      </c>
      <c r="B2214" s="2">
        <f>RSI!B2214</f>
        <v>0.21</v>
      </c>
      <c r="C2214" s="2">
        <f>RSI!I2214</f>
        <v>26.203762731662209</v>
      </c>
      <c r="D2214" s="2">
        <f>MACD!E2214</f>
        <v>4.161498575925876E-3</v>
      </c>
      <c r="E2214" s="2">
        <f>MACD!F2214</f>
        <v>-8.8716721262938007E-3</v>
      </c>
      <c r="F2214" s="2">
        <f>'Moving Avg'!D2214</f>
        <v>0.22999999999999998</v>
      </c>
      <c r="G2214" s="2">
        <f>'Moving Avg'!F2214</f>
        <v>0.24500000000000002</v>
      </c>
      <c r="H2214" s="2">
        <f>'Moving Avg'!G2214</f>
        <v>0.25960000000000005</v>
      </c>
      <c r="I2214" s="2">
        <f>'Moving Avg'!H2214</f>
        <v>0.31580000000000014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  <c r="M2214" s="7">
        <f t="shared" si="340"/>
        <v>50</v>
      </c>
      <c r="N2214" s="7">
        <f t="shared" si="341"/>
        <v>0</v>
      </c>
      <c r="O2214" s="7">
        <f t="shared" si="342"/>
        <v>0</v>
      </c>
      <c r="P2214" s="7">
        <f t="shared" si="343"/>
        <v>16.5</v>
      </c>
      <c r="Q2214" s="8">
        <f t="shared" si="344"/>
        <v>19.975000000000001</v>
      </c>
      <c r="R2214" s="8">
        <f t="shared" si="345"/>
        <v>14.125</v>
      </c>
      <c r="S2214" s="8">
        <f t="shared" si="346"/>
        <v>14.925000000000001</v>
      </c>
      <c r="T2214" s="8">
        <f t="shared" si="347"/>
        <v>16.625</v>
      </c>
      <c r="U2214" s="7">
        <f t="shared" si="348"/>
        <v>16.341666666666669</v>
      </c>
      <c r="V2214" s="7">
        <f t="shared" si="349"/>
        <v>16.412500000000001</v>
      </c>
    </row>
    <row r="2215" spans="1:22" ht="13.5" x14ac:dyDescent="0.25">
      <c r="A2215" s="3">
        <f>RSI!A2215</f>
        <v>45531</v>
      </c>
      <c r="B2215" s="2">
        <f>RSI!B2215</f>
        <v>0.21</v>
      </c>
      <c r="C2215" s="2">
        <f>RSI!I2215</f>
        <v>26.203762731662209</v>
      </c>
      <c r="D2215" s="2">
        <f>MACD!E2215</f>
        <v>9.8103253768875853E-3</v>
      </c>
      <c r="E2215" s="2">
        <f>MACD!F2215</f>
        <v>-5.1352726256575238E-3</v>
      </c>
      <c r="F2215" s="2">
        <f>'Moving Avg'!D2215</f>
        <v>0.22199999999999998</v>
      </c>
      <c r="G2215" s="2">
        <f>'Moving Avg'!F2215</f>
        <v>0.24400000000000005</v>
      </c>
      <c r="H2215" s="2">
        <f>'Moving Avg'!G2215</f>
        <v>0.25740000000000007</v>
      </c>
      <c r="I2215" s="2">
        <f>'Moving Avg'!H2215</f>
        <v>0.31500000000000022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50</v>
      </c>
      <c r="N2215" s="7">
        <f t="shared" si="341"/>
        <v>0</v>
      </c>
      <c r="O2215" s="7">
        <f t="shared" si="342"/>
        <v>0</v>
      </c>
      <c r="P2215" s="7">
        <f t="shared" si="343"/>
        <v>16.5</v>
      </c>
      <c r="Q2215" s="8">
        <f t="shared" si="344"/>
        <v>19.975000000000001</v>
      </c>
      <c r="R2215" s="8">
        <f t="shared" si="345"/>
        <v>14.125</v>
      </c>
      <c r="S2215" s="8">
        <f t="shared" si="346"/>
        <v>14.925000000000001</v>
      </c>
      <c r="T2215" s="8">
        <f t="shared" si="347"/>
        <v>16.625</v>
      </c>
      <c r="U2215" s="7">
        <f t="shared" si="348"/>
        <v>16.341666666666669</v>
      </c>
      <c r="V2215" s="7">
        <f t="shared" si="349"/>
        <v>16.412500000000001</v>
      </c>
    </row>
    <row r="2216" spans="1:22" ht="13.5" x14ac:dyDescent="0.25">
      <c r="A2216" s="3">
        <f>RSI!A2216</f>
        <v>45532</v>
      </c>
      <c r="B2216" s="2">
        <f>RSI!B2216</f>
        <v>0.21</v>
      </c>
      <c r="C2216" s="2">
        <f>RSI!I2216</f>
        <v>26.203762731662209</v>
      </c>
      <c r="D2216" s="2">
        <f>MACD!E2216</f>
        <v>1.4808006484457126E-2</v>
      </c>
      <c r="E2216" s="2">
        <f>MACD!F2216</f>
        <v>-1.1466168036345938E-3</v>
      </c>
      <c r="F2216" s="2">
        <f>'Moving Avg'!D2216</f>
        <v>0.21600000000000003</v>
      </c>
      <c r="G2216" s="2">
        <f>'Moving Avg'!F2216</f>
        <v>0.24300000000000002</v>
      </c>
      <c r="H2216" s="2">
        <f>'Moving Avg'!G2216</f>
        <v>0.25540000000000013</v>
      </c>
      <c r="I2216" s="2">
        <f>'Moving Avg'!H2216</f>
        <v>0.31420000000000026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50</v>
      </c>
      <c r="N2216" s="7">
        <f t="shared" si="341"/>
        <v>0</v>
      </c>
      <c r="O2216" s="7">
        <f t="shared" si="342"/>
        <v>0</v>
      </c>
      <c r="P2216" s="7">
        <f t="shared" si="343"/>
        <v>16.5</v>
      </c>
      <c r="Q2216" s="8">
        <f t="shared" si="344"/>
        <v>19.975000000000001</v>
      </c>
      <c r="R2216" s="8">
        <f t="shared" si="345"/>
        <v>14.125</v>
      </c>
      <c r="S2216" s="8">
        <f t="shared" si="346"/>
        <v>14.925000000000001</v>
      </c>
      <c r="T2216" s="8">
        <f t="shared" si="347"/>
        <v>16.625</v>
      </c>
      <c r="U2216" s="7">
        <f t="shared" si="348"/>
        <v>16.341666666666669</v>
      </c>
      <c r="V2216" s="7">
        <f t="shared" si="349"/>
        <v>16.412500000000001</v>
      </c>
    </row>
    <row r="2217" spans="1:22" ht="13.5" x14ac:dyDescent="0.25">
      <c r="A2217" s="3">
        <f>RSI!A2217</f>
        <v>45533</v>
      </c>
      <c r="B2217" s="2">
        <f>RSI!B2217</f>
        <v>0.21</v>
      </c>
      <c r="C2217" s="2">
        <f>RSI!I2217</f>
        <v>26.203762731662209</v>
      </c>
      <c r="D2217" s="2">
        <f>MACD!E2217</f>
        <v>1.7700115540422362E-2</v>
      </c>
      <c r="E2217" s="2">
        <f>MACD!F2217</f>
        <v>2.6227296651767976E-3</v>
      </c>
      <c r="F2217" s="2">
        <f>'Moving Avg'!D2217</f>
        <v>0.21200000000000002</v>
      </c>
      <c r="G2217" s="2">
        <f>'Moving Avg'!F2217</f>
        <v>0.24200000000000005</v>
      </c>
      <c r="H2217" s="2">
        <f>'Moving Avg'!G2217</f>
        <v>0.25340000000000013</v>
      </c>
      <c r="I2217" s="2">
        <f>'Moving Avg'!H2217</f>
        <v>0.31340000000000023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  <c r="M2217" s="7">
        <f t="shared" si="340"/>
        <v>50</v>
      </c>
      <c r="N2217" s="7">
        <f t="shared" si="341"/>
        <v>0</v>
      </c>
      <c r="O2217" s="7">
        <f t="shared" si="342"/>
        <v>0</v>
      </c>
      <c r="P2217" s="7">
        <f t="shared" si="343"/>
        <v>16.5</v>
      </c>
      <c r="Q2217" s="8">
        <f t="shared" si="344"/>
        <v>19.975000000000001</v>
      </c>
      <c r="R2217" s="8">
        <f t="shared" si="345"/>
        <v>14.125</v>
      </c>
      <c r="S2217" s="8">
        <f t="shared" si="346"/>
        <v>14.925000000000001</v>
      </c>
      <c r="T2217" s="8">
        <f t="shared" si="347"/>
        <v>16.625</v>
      </c>
      <c r="U2217" s="7">
        <f t="shared" si="348"/>
        <v>16.341666666666669</v>
      </c>
      <c r="V2217" s="7">
        <f t="shared" si="349"/>
        <v>16.412500000000001</v>
      </c>
    </row>
    <row r="2218" spans="1:22" ht="13.5" x14ac:dyDescent="0.25">
      <c r="A2218" s="3">
        <f>RSI!A2218</f>
        <v>45534</v>
      </c>
      <c r="B2218" s="2">
        <f>RSI!B2218</f>
        <v>0.21</v>
      </c>
      <c r="C2218" s="2">
        <f>RSI!I2218</f>
        <v>26.203762731662209</v>
      </c>
      <c r="D2218" s="2">
        <f>MACD!E2218</f>
        <v>1.8795641261871804E-2</v>
      </c>
      <c r="E2218" s="2">
        <f>MACD!F2218</f>
        <v>5.8573119845157992E-3</v>
      </c>
      <c r="F2218" s="2">
        <f>'Moving Avg'!D2218</f>
        <v>0.21000000000000002</v>
      </c>
      <c r="G2218" s="2">
        <f>'Moving Avg'!F2218</f>
        <v>0.24100000000000002</v>
      </c>
      <c r="H2218" s="2">
        <f>'Moving Avg'!G2218</f>
        <v>0.25140000000000012</v>
      </c>
      <c r="I2218" s="2">
        <f>'Moving Avg'!H2218</f>
        <v>0.31260000000000021</v>
      </c>
      <c r="J2218" s="5" t="str">
        <f>OBV!F2218</f>
        <v>BEARISH</v>
      </c>
      <c r="K2218" s="5" t="str">
        <f>OBV!G2218</f>
        <v>NEUTRAL</v>
      </c>
      <c r="L2218" s="5" t="str">
        <f>OBV!H2218</f>
        <v>CONFIRMED BEARISH</v>
      </c>
      <c r="M2218" s="7">
        <f t="shared" si="340"/>
        <v>50</v>
      </c>
      <c r="N2218" s="7">
        <f t="shared" si="341"/>
        <v>0</v>
      </c>
      <c r="O2218" s="7">
        <f t="shared" si="342"/>
        <v>0</v>
      </c>
      <c r="P2218" s="7">
        <f t="shared" si="343"/>
        <v>16.5</v>
      </c>
      <c r="Q2218" s="8">
        <f t="shared" si="344"/>
        <v>19.975000000000001</v>
      </c>
      <c r="R2218" s="8">
        <f t="shared" si="345"/>
        <v>14.125</v>
      </c>
      <c r="S2218" s="8">
        <f t="shared" si="346"/>
        <v>14.925000000000001</v>
      </c>
      <c r="T2218" s="8">
        <f t="shared" si="347"/>
        <v>16.625</v>
      </c>
      <c r="U2218" s="7">
        <f t="shared" si="348"/>
        <v>16.341666666666669</v>
      </c>
      <c r="V2218" s="7">
        <f t="shared" si="349"/>
        <v>16.412500000000001</v>
      </c>
    </row>
    <row r="2219" spans="1:22" ht="13.5" x14ac:dyDescent="0.25">
      <c r="A2219" s="3">
        <f>RSI!A2219</f>
        <v>45537</v>
      </c>
      <c r="B2219" s="2">
        <f>RSI!B2219</f>
        <v>0.21</v>
      </c>
      <c r="C2219" s="2">
        <f>RSI!I2219</f>
        <v>26.203762731662209</v>
      </c>
      <c r="D2219" s="2">
        <f>MACD!E2219</f>
        <v>1.9895604248627102E-2</v>
      </c>
      <c r="E2219" s="2">
        <f>MACD!F2219</f>
        <v>8.6649704373380591E-3</v>
      </c>
      <c r="F2219" s="2">
        <f>'Moving Avg'!D2219</f>
        <v>0.21000000000000002</v>
      </c>
      <c r="G2219" s="2">
        <f>'Moving Avg'!F2219</f>
        <v>0.24</v>
      </c>
      <c r="H2219" s="2">
        <f>'Moving Avg'!G2219</f>
        <v>0.24940000000000015</v>
      </c>
      <c r="I2219" s="2">
        <f>'Moving Avg'!H2219</f>
        <v>0.31180000000000024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50</v>
      </c>
      <c r="N2219" s="7">
        <f t="shared" si="341"/>
        <v>0</v>
      </c>
      <c r="O2219" s="7">
        <f t="shared" si="342"/>
        <v>0</v>
      </c>
      <c r="P2219" s="7">
        <f t="shared" si="343"/>
        <v>33</v>
      </c>
      <c r="Q2219" s="8">
        <f t="shared" si="344"/>
        <v>22.45</v>
      </c>
      <c r="R2219" s="8">
        <f t="shared" si="345"/>
        <v>18.25</v>
      </c>
      <c r="S2219" s="8">
        <f t="shared" si="346"/>
        <v>22.35</v>
      </c>
      <c r="T2219" s="8">
        <f t="shared" si="347"/>
        <v>20.75</v>
      </c>
      <c r="U2219" s="7">
        <f t="shared" si="348"/>
        <v>21.016666666666669</v>
      </c>
      <c r="V2219" s="7">
        <f t="shared" si="349"/>
        <v>20.950000000000003</v>
      </c>
    </row>
    <row r="2220" spans="1:22" ht="13.5" x14ac:dyDescent="0.25">
      <c r="A2220" s="3">
        <f>RSI!A2220</f>
        <v>45538</v>
      </c>
      <c r="B2220" s="2">
        <f>RSI!B2220</f>
        <v>0.22</v>
      </c>
      <c r="C2220" s="2">
        <f>RSI!I2220</f>
        <v>37.67963352430472</v>
      </c>
      <c r="D2220" s="2">
        <f>MACD!E2220</f>
        <v>2.0245767793821423E-2</v>
      </c>
      <c r="E2220" s="2">
        <f>MACD!F2220</f>
        <v>1.0981129908634733E-2</v>
      </c>
      <c r="F2220" s="2">
        <f>'Moving Avg'!D2220</f>
        <v>0.21200000000000002</v>
      </c>
      <c r="G2220" s="2">
        <f>'Moving Avg'!F2220</f>
        <v>0.23900000000000002</v>
      </c>
      <c r="H2220" s="2">
        <f>'Moving Avg'!G2220</f>
        <v>0.24760000000000018</v>
      </c>
      <c r="I2220" s="2">
        <f>'Moving Avg'!H2220</f>
        <v>0.31105000000000027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33</v>
      </c>
      <c r="Q2220" s="8">
        <f t="shared" si="344"/>
        <v>13.7</v>
      </c>
      <c r="R2220" s="8">
        <f t="shared" si="345"/>
        <v>13.25</v>
      </c>
      <c r="S2220" s="8">
        <f t="shared" si="346"/>
        <v>18.600000000000001</v>
      </c>
      <c r="T2220" s="8">
        <f t="shared" si="347"/>
        <v>14.5</v>
      </c>
      <c r="U2220" s="7">
        <f t="shared" si="348"/>
        <v>15.183333333333332</v>
      </c>
      <c r="V2220" s="7">
        <f t="shared" si="349"/>
        <v>15.012499999999999</v>
      </c>
    </row>
    <row r="2221" spans="1:22" ht="13.5" x14ac:dyDescent="0.25">
      <c r="A2221" s="3">
        <f>RSI!A2221</f>
        <v>45539</v>
      </c>
      <c r="B2221" s="2">
        <f>RSI!B2221</f>
        <v>0.23</v>
      </c>
      <c r="C2221" s="2">
        <f>RSI!I2221</f>
        <v>46.619283478649919</v>
      </c>
      <c r="D2221" s="2">
        <f>MACD!E2221</f>
        <v>1.8352069513915825E-2</v>
      </c>
      <c r="E2221" s="2">
        <f>MACD!F2221</f>
        <v>1.2455317829690952E-2</v>
      </c>
      <c r="F2221" s="2">
        <f>'Moving Avg'!D2221</f>
        <v>0.21600000000000003</v>
      </c>
      <c r="G2221" s="2">
        <f>'Moving Avg'!F2221</f>
        <v>0.23800000000000004</v>
      </c>
      <c r="H2221" s="2">
        <f>'Moving Avg'!G2221</f>
        <v>0.24600000000000019</v>
      </c>
      <c r="I2221" s="2">
        <f>'Moving Avg'!H2221</f>
        <v>0.31035000000000024</v>
      </c>
      <c r="J2221" s="5" t="str">
        <f>OBV!F2221</f>
        <v>NEUTRAL</v>
      </c>
      <c r="K2221" s="5" t="str">
        <f>OBV!G2221</f>
        <v>NEUTRAL</v>
      </c>
      <c r="L2221" s="5" t="str">
        <f>OBV!H2221</f>
        <v>NEUTRAL</v>
      </c>
      <c r="M2221" s="7">
        <f t="shared" si="340"/>
        <v>25</v>
      </c>
      <c r="N2221" s="7">
        <f t="shared" si="341"/>
        <v>0</v>
      </c>
      <c r="O2221" s="7">
        <f t="shared" si="342"/>
        <v>0</v>
      </c>
      <c r="P2221" s="7">
        <f t="shared" si="343"/>
        <v>33</v>
      </c>
      <c r="Q2221" s="8">
        <f t="shared" si="344"/>
        <v>13.7</v>
      </c>
      <c r="R2221" s="8">
        <f t="shared" si="345"/>
        <v>13.25</v>
      </c>
      <c r="S2221" s="8">
        <f t="shared" si="346"/>
        <v>18.600000000000001</v>
      </c>
      <c r="T2221" s="8">
        <f t="shared" si="347"/>
        <v>14.5</v>
      </c>
      <c r="U2221" s="7">
        <f t="shared" si="348"/>
        <v>15.183333333333332</v>
      </c>
      <c r="V2221" s="7">
        <f t="shared" si="349"/>
        <v>15.012499999999999</v>
      </c>
    </row>
    <row r="2222" spans="1:22" ht="13.5" x14ac:dyDescent="0.25">
      <c r="A2222" s="3">
        <f>RSI!A2222</f>
        <v>45540</v>
      </c>
      <c r="B2222" s="2">
        <f>RSI!B2222</f>
        <v>0.24</v>
      </c>
      <c r="C2222" s="2">
        <f>RSI!I2222</f>
        <v>53.762154212584136</v>
      </c>
      <c r="D2222" s="2">
        <f>MACD!E2222</f>
        <v>1.4494020211836905E-2</v>
      </c>
      <c r="E2222" s="2">
        <f>MACD!F2222</f>
        <v>1.2863058306120143E-2</v>
      </c>
      <c r="F2222" s="2">
        <f>'Moving Avg'!D2222</f>
        <v>0.22199999999999998</v>
      </c>
      <c r="G2222" s="2">
        <f>'Moving Avg'!F2222</f>
        <v>0.23700000000000002</v>
      </c>
      <c r="H2222" s="2">
        <f>'Moving Avg'!G2222</f>
        <v>0.24460000000000023</v>
      </c>
      <c r="I2222" s="2">
        <f>'Moving Avg'!H2222</f>
        <v>0.30970000000000025</v>
      </c>
      <c r="J2222" s="5" t="str">
        <f>OBV!F2222</f>
        <v>NEUTRAL</v>
      </c>
      <c r="K2222" s="5" t="str">
        <f>OBV!G2222</f>
        <v>NEUTRAL</v>
      </c>
      <c r="L2222" s="5" t="str">
        <f>OBV!H2222</f>
        <v>NEUTRAL</v>
      </c>
      <c r="M2222" s="7">
        <f t="shared" si="340"/>
        <v>25</v>
      </c>
      <c r="N2222" s="7">
        <f t="shared" si="341"/>
        <v>0</v>
      </c>
      <c r="O2222" s="7">
        <f t="shared" si="342"/>
        <v>0</v>
      </c>
      <c r="P2222" s="7">
        <f t="shared" si="343"/>
        <v>33</v>
      </c>
      <c r="Q2222" s="8">
        <f t="shared" si="344"/>
        <v>13.7</v>
      </c>
      <c r="R2222" s="8">
        <f t="shared" si="345"/>
        <v>13.25</v>
      </c>
      <c r="S2222" s="8">
        <f t="shared" si="346"/>
        <v>18.600000000000001</v>
      </c>
      <c r="T2222" s="8">
        <f t="shared" si="347"/>
        <v>14.5</v>
      </c>
      <c r="U2222" s="7">
        <f t="shared" si="348"/>
        <v>15.183333333333332</v>
      </c>
      <c r="V2222" s="7">
        <f t="shared" si="349"/>
        <v>15.012499999999999</v>
      </c>
    </row>
    <row r="2223" spans="1:22" ht="13.5" x14ac:dyDescent="0.25">
      <c r="A2223" s="3">
        <f>RSI!A2223</f>
        <v>45541</v>
      </c>
      <c r="B2223" s="2">
        <f>RSI!B2223</f>
        <v>0.24</v>
      </c>
      <c r="C2223" s="2">
        <f>RSI!I2223</f>
        <v>53.762154212584136</v>
      </c>
      <c r="D2223" s="2">
        <f>MACD!E2223</f>
        <v>9.6537363402726395E-3</v>
      </c>
      <c r="E2223" s="2">
        <f>MACD!F2223</f>
        <v>1.2221193912950644E-2</v>
      </c>
      <c r="F2223" s="2">
        <f>'Moving Avg'!D2223</f>
        <v>0.22800000000000004</v>
      </c>
      <c r="G2223" s="2">
        <f>'Moving Avg'!F2223</f>
        <v>0.23550000000000004</v>
      </c>
      <c r="H2223" s="2">
        <f>'Moving Avg'!G2223</f>
        <v>0.24340000000000026</v>
      </c>
      <c r="I2223" s="2">
        <f>'Moving Avg'!H2223</f>
        <v>0.30905000000000027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  <c r="M2223" s="7">
        <f t="shared" si="340"/>
        <v>25</v>
      </c>
      <c r="N2223" s="7">
        <f t="shared" si="341"/>
        <v>45</v>
      </c>
      <c r="O2223" s="7">
        <f t="shared" si="342"/>
        <v>0</v>
      </c>
      <c r="P2223" s="7">
        <f t="shared" si="343"/>
        <v>33</v>
      </c>
      <c r="Q2223" s="8">
        <f t="shared" si="344"/>
        <v>29.45</v>
      </c>
      <c r="R2223" s="8">
        <f t="shared" si="345"/>
        <v>22.25</v>
      </c>
      <c r="S2223" s="8">
        <f t="shared" si="346"/>
        <v>25.35</v>
      </c>
      <c r="T2223" s="8">
        <f t="shared" si="347"/>
        <v>25.75</v>
      </c>
      <c r="U2223" s="7">
        <f t="shared" si="348"/>
        <v>25.683333333333337</v>
      </c>
      <c r="V2223" s="7">
        <f t="shared" si="349"/>
        <v>25.700000000000003</v>
      </c>
    </row>
    <row r="2224" spans="1:22" ht="13.5" x14ac:dyDescent="0.25">
      <c r="A2224" s="3">
        <f>RSI!A2224</f>
        <v>45544</v>
      </c>
      <c r="B2224" s="2">
        <f>RSI!B2224</f>
        <v>0.25</v>
      </c>
      <c r="C2224" s="2">
        <f>RSI!I2224</f>
        <v>59.973743503658284</v>
      </c>
      <c r="D2224" s="2">
        <f>MACD!E2224</f>
        <v>3.2443545452833233E-3</v>
      </c>
      <c r="E2224" s="2">
        <f>MACD!F2224</f>
        <v>1.042582603941718E-2</v>
      </c>
      <c r="F2224" s="2">
        <f>'Moving Avg'!D2224</f>
        <v>0.23599999999999999</v>
      </c>
      <c r="G2224" s="2">
        <f>'Moving Avg'!F2224</f>
        <v>0.23400000000000004</v>
      </c>
      <c r="H2224" s="2">
        <f>'Moving Avg'!G2224</f>
        <v>0.24240000000000028</v>
      </c>
      <c r="I2224" s="2">
        <f>'Moving Avg'!H2224</f>
        <v>0.30845000000000028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  <c r="M2224" s="7">
        <f t="shared" si="340"/>
        <v>25</v>
      </c>
      <c r="N2224" s="7">
        <f t="shared" si="341"/>
        <v>45</v>
      </c>
      <c r="O2224" s="7">
        <f t="shared" si="342"/>
        <v>0</v>
      </c>
      <c r="P2224" s="7">
        <f t="shared" si="343"/>
        <v>83.5</v>
      </c>
      <c r="Q2224" s="8">
        <f t="shared" si="344"/>
        <v>37.024999999999999</v>
      </c>
      <c r="R2224" s="8">
        <f t="shared" si="345"/>
        <v>34.875</v>
      </c>
      <c r="S2224" s="8">
        <f t="shared" si="346"/>
        <v>48.075000000000003</v>
      </c>
      <c r="T2224" s="8">
        <f t="shared" si="347"/>
        <v>38.375</v>
      </c>
      <c r="U2224" s="7">
        <f t="shared" si="348"/>
        <v>39.991666666666667</v>
      </c>
      <c r="V2224" s="7">
        <f t="shared" si="349"/>
        <v>39.587500000000006</v>
      </c>
    </row>
    <row r="2225" spans="1:22" ht="13.5" x14ac:dyDescent="0.25">
      <c r="A2225" s="3">
        <f>RSI!A2225</f>
        <v>45545</v>
      </c>
      <c r="B2225" s="2">
        <f>RSI!B2225</f>
        <v>0.25</v>
      </c>
      <c r="C2225" s="2">
        <f>RSI!I2225</f>
        <v>59.973743503658284</v>
      </c>
      <c r="D2225" s="2">
        <f>MACD!E2225</f>
        <v>-2.2700540353525478E-3</v>
      </c>
      <c r="E2225" s="2">
        <f>MACD!F2225</f>
        <v>7.8866500244632355E-3</v>
      </c>
      <c r="F2225" s="2">
        <f>'Moving Avg'!D2225</f>
        <v>0.24199999999999999</v>
      </c>
      <c r="G2225" s="2">
        <f>'Moving Avg'!F2225</f>
        <v>0.23300000000000001</v>
      </c>
      <c r="H2225" s="2">
        <f>'Moving Avg'!G2225</f>
        <v>0.24160000000000026</v>
      </c>
      <c r="I2225" s="2">
        <f>'Moving Avg'!H2225</f>
        <v>0.30785000000000023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  <c r="M2225" s="7">
        <f t="shared" si="340"/>
        <v>25</v>
      </c>
      <c r="N2225" s="7">
        <f t="shared" si="341"/>
        <v>45</v>
      </c>
      <c r="O2225" s="7">
        <f t="shared" si="342"/>
        <v>0</v>
      </c>
      <c r="P2225" s="7">
        <f t="shared" si="343"/>
        <v>83.5</v>
      </c>
      <c r="Q2225" s="8">
        <f t="shared" si="344"/>
        <v>37.024999999999999</v>
      </c>
      <c r="R2225" s="8">
        <f t="shared" si="345"/>
        <v>34.875</v>
      </c>
      <c r="S2225" s="8">
        <f t="shared" si="346"/>
        <v>48.075000000000003</v>
      </c>
      <c r="T2225" s="8">
        <f t="shared" si="347"/>
        <v>38.375</v>
      </c>
      <c r="U2225" s="7">
        <f t="shared" si="348"/>
        <v>39.991666666666667</v>
      </c>
      <c r="V2225" s="7">
        <f t="shared" si="349"/>
        <v>39.587500000000006</v>
      </c>
    </row>
    <row r="2226" spans="1:22" ht="13.5" x14ac:dyDescent="0.25">
      <c r="A2226" s="3">
        <f>RSI!A2226</f>
        <v>45546</v>
      </c>
      <c r="B2226" s="2">
        <f>RSI!B2226</f>
        <v>0.25</v>
      </c>
      <c r="C2226" s="2">
        <f>RSI!I2226</f>
        <v>59.973743503658277</v>
      </c>
      <c r="D2226" s="2">
        <f>MACD!E2226</f>
        <v>-7.0204305126558564E-3</v>
      </c>
      <c r="E2226" s="2">
        <f>MACD!F2226</f>
        <v>4.9052339170394168E-3</v>
      </c>
      <c r="F2226" s="2">
        <f>'Moving Avg'!D2226</f>
        <v>0.246</v>
      </c>
      <c r="G2226" s="2">
        <f>'Moving Avg'!F2226</f>
        <v>0.23200000000000004</v>
      </c>
      <c r="H2226" s="2">
        <f>'Moving Avg'!G2226</f>
        <v>0.24100000000000021</v>
      </c>
      <c r="I2226" s="2">
        <f>'Moving Avg'!H2226</f>
        <v>0.30725000000000025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  <c r="M2226" s="7">
        <f t="shared" si="340"/>
        <v>25</v>
      </c>
      <c r="N2226" s="7">
        <f t="shared" si="341"/>
        <v>45</v>
      </c>
      <c r="O2226" s="7">
        <f t="shared" si="342"/>
        <v>0</v>
      </c>
      <c r="P2226" s="7">
        <f t="shared" si="343"/>
        <v>83.5</v>
      </c>
      <c r="Q2226" s="8">
        <f t="shared" si="344"/>
        <v>37.024999999999999</v>
      </c>
      <c r="R2226" s="8">
        <f t="shared" si="345"/>
        <v>34.875</v>
      </c>
      <c r="S2226" s="8">
        <f t="shared" si="346"/>
        <v>48.075000000000003</v>
      </c>
      <c r="T2226" s="8">
        <f t="shared" si="347"/>
        <v>38.375</v>
      </c>
      <c r="U2226" s="7">
        <f t="shared" si="348"/>
        <v>39.991666666666667</v>
      </c>
      <c r="V2226" s="7">
        <f t="shared" si="349"/>
        <v>39.587500000000006</v>
      </c>
    </row>
    <row r="2227" spans="1:22" ht="13.5" x14ac:dyDescent="0.25">
      <c r="A2227" s="3">
        <f>RSI!A2227</f>
        <v>45547</v>
      </c>
      <c r="B2227" s="2">
        <f>RSI!B2227</f>
        <v>0.26</v>
      </c>
      <c r="C2227" s="2">
        <f>RSI!I2227</f>
        <v>65.724704227802903</v>
      </c>
      <c r="D2227" s="2">
        <f>MACD!E2227</f>
        <v>-1.1858811735470043E-2</v>
      </c>
      <c r="E2227" s="2">
        <f>MACD!F2227</f>
        <v>1.5524247865375249E-3</v>
      </c>
      <c r="F2227" s="2">
        <f>'Moving Avg'!D2227</f>
        <v>0.25</v>
      </c>
      <c r="G2227" s="2">
        <f>'Moving Avg'!F2227</f>
        <v>0.23199999999999998</v>
      </c>
      <c r="H2227" s="2">
        <f>'Moving Avg'!G2227</f>
        <v>0.24080000000000021</v>
      </c>
      <c r="I2227" s="2">
        <f>'Moving Avg'!H2227</f>
        <v>0.30670000000000025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25</v>
      </c>
      <c r="N2227" s="7">
        <f t="shared" si="341"/>
        <v>45</v>
      </c>
      <c r="O2227" s="7">
        <f t="shared" si="342"/>
        <v>0</v>
      </c>
      <c r="P2227" s="7">
        <f t="shared" si="343"/>
        <v>83.5</v>
      </c>
      <c r="Q2227" s="8">
        <f t="shared" si="344"/>
        <v>37.024999999999999</v>
      </c>
      <c r="R2227" s="8">
        <f t="shared" si="345"/>
        <v>34.875</v>
      </c>
      <c r="S2227" s="8">
        <f t="shared" si="346"/>
        <v>48.075000000000003</v>
      </c>
      <c r="T2227" s="8">
        <f t="shared" si="347"/>
        <v>38.375</v>
      </c>
      <c r="U2227" s="7">
        <f t="shared" si="348"/>
        <v>39.991666666666667</v>
      </c>
      <c r="V2227" s="7">
        <f t="shared" si="349"/>
        <v>39.587500000000006</v>
      </c>
    </row>
    <row r="2228" spans="1:22" ht="13.5" x14ac:dyDescent="0.25">
      <c r="A2228" s="3">
        <f>RSI!A2228</f>
        <v>45548</v>
      </c>
      <c r="B2228" s="2">
        <f>RSI!B2228</f>
        <v>0.27</v>
      </c>
      <c r="C2228" s="2">
        <f>RSI!I2228</f>
        <v>70.317531626192931</v>
      </c>
      <c r="D2228" s="2">
        <f>MACD!E2228</f>
        <v>-1.6824964411629645E-2</v>
      </c>
      <c r="E2228" s="2">
        <f>MACD!F2228</f>
        <v>-2.1230530530959094E-3</v>
      </c>
      <c r="F2228" s="2">
        <f>'Moving Avg'!D2228</f>
        <v>0.25600000000000001</v>
      </c>
      <c r="G2228" s="2">
        <f>'Moving Avg'!F2228</f>
        <v>0.23300000000000001</v>
      </c>
      <c r="H2228" s="2">
        <f>'Moving Avg'!G2228</f>
        <v>0.24100000000000019</v>
      </c>
      <c r="I2228" s="2">
        <f>'Moving Avg'!H2228</f>
        <v>0.30620000000000031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0</v>
      </c>
      <c r="N2228" s="7">
        <f t="shared" si="341"/>
        <v>45</v>
      </c>
      <c r="O2228" s="7">
        <f t="shared" si="342"/>
        <v>0</v>
      </c>
      <c r="P2228" s="7">
        <f t="shared" si="343"/>
        <v>83.5</v>
      </c>
      <c r="Q2228" s="8">
        <f t="shared" si="344"/>
        <v>28.274999999999999</v>
      </c>
      <c r="R2228" s="8">
        <f t="shared" si="345"/>
        <v>29.875</v>
      </c>
      <c r="S2228" s="8">
        <f t="shared" si="346"/>
        <v>44.325000000000003</v>
      </c>
      <c r="T2228" s="8">
        <f t="shared" si="347"/>
        <v>32.125</v>
      </c>
      <c r="U2228" s="7">
        <f t="shared" si="348"/>
        <v>34.158333333333331</v>
      </c>
      <c r="V2228" s="7">
        <f t="shared" si="349"/>
        <v>33.65</v>
      </c>
    </row>
    <row r="2229" spans="1:22" ht="13.5" x14ac:dyDescent="0.25">
      <c r="A2229" s="3">
        <f>RSI!A2229</f>
        <v>45551</v>
      </c>
      <c r="B2229" s="2">
        <f>RSI!B2229</f>
        <v>0.27</v>
      </c>
      <c r="C2229" s="2">
        <f>RSI!I2229</f>
        <v>70.317531626192931</v>
      </c>
      <c r="D2229" s="2">
        <f>MACD!E2229</f>
        <v>-2.1207847968032406E-2</v>
      </c>
      <c r="E2229" s="2">
        <f>MACD!F2229</f>
        <v>-5.9400120360832091E-3</v>
      </c>
      <c r="F2229" s="2">
        <f>'Moving Avg'!D2229</f>
        <v>0.26</v>
      </c>
      <c r="G2229" s="2">
        <f>'Moving Avg'!F2229</f>
        <v>0.23399999999999999</v>
      </c>
      <c r="H2229" s="2">
        <f>'Moving Avg'!G2229</f>
        <v>0.24120000000000016</v>
      </c>
      <c r="I2229" s="2">
        <f>'Moving Avg'!H2229</f>
        <v>0.3057000000000003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0</v>
      </c>
      <c r="N2229" s="7">
        <f t="shared" si="341"/>
        <v>45</v>
      </c>
      <c r="O2229" s="7">
        <f t="shared" si="342"/>
        <v>0</v>
      </c>
      <c r="P2229" s="7">
        <f t="shared" si="343"/>
        <v>33</v>
      </c>
      <c r="Q2229" s="8">
        <f t="shared" si="344"/>
        <v>20.7</v>
      </c>
      <c r="R2229" s="8">
        <f t="shared" si="345"/>
        <v>17.25</v>
      </c>
      <c r="S2229" s="8">
        <f t="shared" si="346"/>
        <v>21.6</v>
      </c>
      <c r="T2229" s="8">
        <f t="shared" si="347"/>
        <v>19.5</v>
      </c>
      <c r="U2229" s="7">
        <f t="shared" si="348"/>
        <v>19.850000000000001</v>
      </c>
      <c r="V2229" s="7">
        <f t="shared" si="349"/>
        <v>19.762500000000003</v>
      </c>
    </row>
    <row r="2230" spans="1:22" ht="13.5" x14ac:dyDescent="0.25">
      <c r="A2230" s="3">
        <f>RSI!A2230</f>
        <v>45552</v>
      </c>
      <c r="B2230" s="2">
        <f>RSI!B2230</f>
        <v>0.27</v>
      </c>
      <c r="C2230" s="2">
        <f>RSI!I2230</f>
        <v>70.317531626192931</v>
      </c>
      <c r="D2230" s="2">
        <f>MACD!E2230</f>
        <v>-2.3545345364438808E-2</v>
      </c>
      <c r="E2230" s="2">
        <f>MACD!F2230</f>
        <v>-9.4610787017543295E-3</v>
      </c>
      <c r="F2230" s="2">
        <f>'Moving Avg'!D2230</f>
        <v>0.26400000000000001</v>
      </c>
      <c r="G2230" s="2">
        <f>'Moving Avg'!F2230</f>
        <v>0.23499999999999996</v>
      </c>
      <c r="H2230" s="2">
        <f>'Moving Avg'!G2230</f>
        <v>0.24160000000000015</v>
      </c>
      <c r="I2230" s="2">
        <f>'Moving Avg'!H2230</f>
        <v>0.3052000000000003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  <c r="M2230" s="7">
        <f t="shared" si="340"/>
        <v>0</v>
      </c>
      <c r="N2230" s="7">
        <f t="shared" si="341"/>
        <v>45</v>
      </c>
      <c r="O2230" s="7">
        <f t="shared" si="342"/>
        <v>0</v>
      </c>
      <c r="P2230" s="7">
        <f t="shared" si="343"/>
        <v>33</v>
      </c>
      <c r="Q2230" s="8">
        <f t="shared" si="344"/>
        <v>20.7</v>
      </c>
      <c r="R2230" s="8">
        <f t="shared" si="345"/>
        <v>17.25</v>
      </c>
      <c r="S2230" s="8">
        <f t="shared" si="346"/>
        <v>21.6</v>
      </c>
      <c r="T2230" s="8">
        <f t="shared" si="347"/>
        <v>19.5</v>
      </c>
      <c r="U2230" s="7">
        <f t="shared" si="348"/>
        <v>19.850000000000001</v>
      </c>
      <c r="V2230" s="7">
        <f t="shared" si="349"/>
        <v>19.762500000000003</v>
      </c>
    </row>
    <row r="2231" spans="1:22" ht="13.5" x14ac:dyDescent="0.25">
      <c r="A2231" s="3">
        <f>RSI!A2231</f>
        <v>45553</v>
      </c>
      <c r="B2231" s="2">
        <f>RSI!B2231</f>
        <v>0.27</v>
      </c>
      <c r="C2231" s="2">
        <f>RSI!I2231</f>
        <v>70.317531626192931</v>
      </c>
      <c r="D2231" s="2">
        <f>MACD!E2231</f>
        <v>-2.4139733975703764E-2</v>
      </c>
      <c r="E2231" s="2">
        <f>MACD!F2231</f>
        <v>-1.2396809756544218E-2</v>
      </c>
      <c r="F2231" s="2">
        <f>'Moving Avg'!D2231</f>
        <v>0.26800000000000002</v>
      </c>
      <c r="G2231" s="2">
        <f>'Moving Avg'!F2231</f>
        <v>0.23650000000000002</v>
      </c>
      <c r="H2231" s="2">
        <f>'Moving Avg'!G2231</f>
        <v>0.2420000000000001</v>
      </c>
      <c r="I2231" s="2">
        <f>'Moving Avg'!H2231</f>
        <v>0.30475000000000035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0</v>
      </c>
      <c r="N2231" s="7">
        <f t="shared" si="341"/>
        <v>45</v>
      </c>
      <c r="O2231" s="7">
        <f t="shared" si="342"/>
        <v>0</v>
      </c>
      <c r="P2231" s="7">
        <f t="shared" si="343"/>
        <v>33</v>
      </c>
      <c r="Q2231" s="8">
        <f t="shared" si="344"/>
        <v>20.7</v>
      </c>
      <c r="R2231" s="8">
        <f t="shared" si="345"/>
        <v>17.25</v>
      </c>
      <c r="S2231" s="8">
        <f t="shared" si="346"/>
        <v>21.6</v>
      </c>
      <c r="T2231" s="8">
        <f t="shared" si="347"/>
        <v>19.5</v>
      </c>
      <c r="U2231" s="7">
        <f t="shared" si="348"/>
        <v>19.850000000000001</v>
      </c>
      <c r="V2231" s="7">
        <f t="shared" si="349"/>
        <v>19.762500000000003</v>
      </c>
    </row>
    <row r="2232" spans="1:22" ht="13.5" x14ac:dyDescent="0.25">
      <c r="A2232" s="3">
        <f>RSI!A2232</f>
        <v>45554</v>
      </c>
      <c r="B2232" s="2">
        <f>RSI!B2232</f>
        <v>0.27</v>
      </c>
      <c r="C2232" s="2">
        <f>RSI!I2232</f>
        <v>70.317531626192931</v>
      </c>
      <c r="D2232" s="2">
        <f>MACD!E2232</f>
        <v>-2.3247705292498755E-2</v>
      </c>
      <c r="E2232" s="2">
        <f>MACD!F2232</f>
        <v>-1.4566988863735125E-2</v>
      </c>
      <c r="F2232" s="2">
        <f>'Moving Avg'!D2232</f>
        <v>0.27</v>
      </c>
      <c r="G2232" s="2">
        <f>'Moving Avg'!F2232</f>
        <v>0.23849999999999999</v>
      </c>
      <c r="H2232" s="2">
        <f>'Moving Avg'!G2232</f>
        <v>0.24240000000000006</v>
      </c>
      <c r="I2232" s="2">
        <f>'Moving Avg'!H2232</f>
        <v>0.30430000000000035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  <c r="M2232" s="7">
        <f t="shared" si="340"/>
        <v>0</v>
      </c>
      <c r="N2232" s="7">
        <f t="shared" si="341"/>
        <v>45</v>
      </c>
      <c r="O2232" s="7">
        <f t="shared" si="342"/>
        <v>0</v>
      </c>
      <c r="P2232" s="7">
        <f t="shared" si="343"/>
        <v>33</v>
      </c>
      <c r="Q2232" s="8">
        <f t="shared" si="344"/>
        <v>20.7</v>
      </c>
      <c r="R2232" s="8">
        <f t="shared" si="345"/>
        <v>17.25</v>
      </c>
      <c r="S2232" s="8">
        <f t="shared" si="346"/>
        <v>21.6</v>
      </c>
      <c r="T2232" s="8">
        <f t="shared" si="347"/>
        <v>19.5</v>
      </c>
      <c r="U2232" s="7">
        <f t="shared" si="348"/>
        <v>19.850000000000001</v>
      </c>
      <c r="V2232" s="7">
        <f t="shared" si="349"/>
        <v>19.762500000000003</v>
      </c>
    </row>
    <row r="2233" spans="1:22" ht="13.5" x14ac:dyDescent="0.25">
      <c r="A2233" s="3">
        <f>RSI!A2233</f>
        <v>45555</v>
      </c>
      <c r="B2233" s="2">
        <f>RSI!B2233</f>
        <v>0.27</v>
      </c>
      <c r="C2233" s="2">
        <f>RSI!I2233</f>
        <v>70.317531626192931</v>
      </c>
      <c r="D2233" s="2">
        <f>MACD!E2233</f>
        <v>-2.2625771648477733E-2</v>
      </c>
      <c r="E2233" s="2">
        <f>MACD!F2233</f>
        <v>-1.6178745420683649E-2</v>
      </c>
      <c r="F2233" s="2">
        <f>'Moving Avg'!D2233</f>
        <v>0.27</v>
      </c>
      <c r="G2233" s="2">
        <f>'Moving Avg'!F2233</f>
        <v>0.24099999999999994</v>
      </c>
      <c r="H2233" s="2">
        <f>'Moving Avg'!G2233</f>
        <v>0.24300000000000005</v>
      </c>
      <c r="I2233" s="2">
        <f>'Moving Avg'!H2233</f>
        <v>0.30390000000000034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  <c r="M2233" s="7">
        <f t="shared" si="340"/>
        <v>0</v>
      </c>
      <c r="N2233" s="7">
        <f t="shared" si="341"/>
        <v>45</v>
      </c>
      <c r="O2233" s="7">
        <f t="shared" si="342"/>
        <v>0</v>
      </c>
      <c r="P2233" s="7">
        <f t="shared" si="343"/>
        <v>33</v>
      </c>
      <c r="Q2233" s="8">
        <f t="shared" si="344"/>
        <v>20.7</v>
      </c>
      <c r="R2233" s="8">
        <f t="shared" si="345"/>
        <v>17.25</v>
      </c>
      <c r="S2233" s="8">
        <f t="shared" si="346"/>
        <v>21.6</v>
      </c>
      <c r="T2233" s="8">
        <f t="shared" si="347"/>
        <v>19.5</v>
      </c>
      <c r="U2233" s="7">
        <f t="shared" si="348"/>
        <v>19.850000000000001</v>
      </c>
      <c r="V2233" s="7">
        <f t="shared" si="349"/>
        <v>19.762500000000003</v>
      </c>
    </row>
    <row r="2234" spans="1:22" ht="13.5" x14ac:dyDescent="0.25">
      <c r="A2234" s="3">
        <f>RSI!A2234</f>
        <v>45558</v>
      </c>
      <c r="B2234" s="2">
        <f>RSI!B2234</f>
        <v>0.28000000000000003</v>
      </c>
      <c r="C2234" s="2">
        <f>RSI!I2234</f>
        <v>75.449337600535827</v>
      </c>
      <c r="D2234" s="2">
        <f>MACD!E2234</f>
        <v>-2.1424817692068387E-2</v>
      </c>
      <c r="E2234" s="2">
        <f>MACD!F2234</f>
        <v>-1.7227959874960598E-2</v>
      </c>
      <c r="F2234" s="2">
        <f>'Moving Avg'!D2234</f>
        <v>0.27200000000000002</v>
      </c>
      <c r="G2234" s="2">
        <f>'Moving Avg'!F2234</f>
        <v>0.2445</v>
      </c>
      <c r="H2234" s="2">
        <f>'Moving Avg'!G2234</f>
        <v>0.24379999999999999</v>
      </c>
      <c r="I2234" s="2">
        <f>'Moving Avg'!H2234</f>
        <v>0.30350000000000038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  <c r="M2234" s="7">
        <f t="shared" si="340"/>
        <v>0</v>
      </c>
      <c r="N2234" s="7">
        <f t="shared" si="341"/>
        <v>45</v>
      </c>
      <c r="O2234" s="7">
        <f t="shared" si="342"/>
        <v>0</v>
      </c>
      <c r="P2234" s="7">
        <f t="shared" si="343"/>
        <v>33</v>
      </c>
      <c r="Q2234" s="8">
        <f t="shared" si="344"/>
        <v>20.7</v>
      </c>
      <c r="R2234" s="8">
        <f t="shared" si="345"/>
        <v>17.25</v>
      </c>
      <c r="S2234" s="8">
        <f t="shared" si="346"/>
        <v>21.6</v>
      </c>
      <c r="T2234" s="8">
        <f t="shared" si="347"/>
        <v>19.5</v>
      </c>
      <c r="U2234" s="7">
        <f t="shared" si="348"/>
        <v>19.850000000000001</v>
      </c>
      <c r="V2234" s="7">
        <f t="shared" si="349"/>
        <v>19.762500000000003</v>
      </c>
    </row>
    <row r="2235" spans="1:22" ht="13.5" x14ac:dyDescent="0.25">
      <c r="A2235" s="3">
        <f>RSI!A2235</f>
        <v>45559</v>
      </c>
      <c r="B2235" s="2">
        <f>RSI!B2235</f>
        <v>0.28999999999999998</v>
      </c>
      <c r="C2235" s="2">
        <f>RSI!I2235</f>
        <v>79.302914959909288</v>
      </c>
      <c r="D2235" s="2">
        <f>MACD!E2235</f>
        <v>-2.132236296619705E-2</v>
      </c>
      <c r="E2235" s="2">
        <f>MACD!F2235</f>
        <v>-1.8046840493207889E-2</v>
      </c>
      <c r="F2235" s="2">
        <f>'Moving Avg'!D2235</f>
        <v>0.27600000000000002</v>
      </c>
      <c r="G2235" s="2">
        <f>'Moving Avg'!F2235</f>
        <v>0.24850000000000003</v>
      </c>
      <c r="H2235" s="2">
        <f>'Moving Avg'!G2235</f>
        <v>0.24479999999999996</v>
      </c>
      <c r="I2235" s="2">
        <f>'Moving Avg'!H2235</f>
        <v>0.30320000000000036</v>
      </c>
      <c r="J2235" s="5" t="str">
        <f>OBV!F2235</f>
        <v>BULLISH</v>
      </c>
      <c r="K2235" s="5" t="str">
        <f>OBV!G2235</f>
        <v>NEUTRAL</v>
      </c>
      <c r="L2235" s="5" t="str">
        <f>OBV!H2235</f>
        <v>CONFIRMED BULLISH</v>
      </c>
      <c r="M2235" s="7">
        <f t="shared" si="340"/>
        <v>0</v>
      </c>
      <c r="N2235" s="7">
        <f t="shared" si="341"/>
        <v>45</v>
      </c>
      <c r="O2235" s="7">
        <f t="shared" si="342"/>
        <v>0</v>
      </c>
      <c r="P2235" s="7">
        <f t="shared" si="343"/>
        <v>83.5</v>
      </c>
      <c r="Q2235" s="8">
        <f t="shared" si="344"/>
        <v>28.274999999999999</v>
      </c>
      <c r="R2235" s="8">
        <f t="shared" si="345"/>
        <v>29.875</v>
      </c>
      <c r="S2235" s="8">
        <f t="shared" si="346"/>
        <v>44.325000000000003</v>
      </c>
      <c r="T2235" s="8">
        <f t="shared" si="347"/>
        <v>32.125</v>
      </c>
      <c r="U2235" s="7">
        <f t="shared" si="348"/>
        <v>34.158333333333331</v>
      </c>
      <c r="V2235" s="7">
        <f t="shared" si="349"/>
        <v>33.65</v>
      </c>
    </row>
    <row r="2236" spans="1:22" ht="13.5" x14ac:dyDescent="0.25">
      <c r="A2236" s="3">
        <f>RSI!A2236</f>
        <v>45560</v>
      </c>
      <c r="B2236" s="2">
        <f>RSI!B2236</f>
        <v>0.28999999999999998</v>
      </c>
      <c r="C2236" s="2">
        <f>RSI!I2236</f>
        <v>79.302914959909288</v>
      </c>
      <c r="D2236" s="2">
        <f>MACD!E2236</f>
        <v>-2.1454942734061955E-2</v>
      </c>
      <c r="E2236" s="2">
        <f>MACD!F2236</f>
        <v>-1.8728460941378703E-2</v>
      </c>
      <c r="F2236" s="2">
        <f>'Moving Avg'!D2236</f>
        <v>0.28000000000000003</v>
      </c>
      <c r="G2236" s="2">
        <f>'Moving Avg'!F2236</f>
        <v>0.25250000000000006</v>
      </c>
      <c r="H2236" s="2">
        <f>'Moving Avg'!G2236</f>
        <v>0.24559999999999993</v>
      </c>
      <c r="I2236" s="2">
        <f>'Moving Avg'!H2236</f>
        <v>0.30295000000000027</v>
      </c>
      <c r="J2236" s="5" t="str">
        <f>OBV!F2236</f>
        <v>BULLISH</v>
      </c>
      <c r="K2236" s="5" t="str">
        <f>OBV!G2236</f>
        <v>NEUTRAL</v>
      </c>
      <c r="L2236" s="5" t="str">
        <f>OBV!H2236</f>
        <v>CONFIRMED BULLISH</v>
      </c>
      <c r="M2236" s="7">
        <f t="shared" si="340"/>
        <v>0</v>
      </c>
      <c r="N2236" s="7">
        <f t="shared" si="341"/>
        <v>45</v>
      </c>
      <c r="O2236" s="7">
        <f t="shared" si="342"/>
        <v>0</v>
      </c>
      <c r="P2236" s="7">
        <f t="shared" si="343"/>
        <v>83.5</v>
      </c>
      <c r="Q2236" s="8">
        <f t="shared" si="344"/>
        <v>28.274999999999999</v>
      </c>
      <c r="R2236" s="8">
        <f t="shared" si="345"/>
        <v>29.875</v>
      </c>
      <c r="S2236" s="8">
        <f t="shared" si="346"/>
        <v>44.325000000000003</v>
      </c>
      <c r="T2236" s="8">
        <f t="shared" si="347"/>
        <v>32.125</v>
      </c>
      <c r="U2236" s="7">
        <f t="shared" si="348"/>
        <v>34.158333333333331</v>
      </c>
      <c r="V2236" s="7">
        <f t="shared" si="349"/>
        <v>33.65</v>
      </c>
    </row>
    <row r="2237" spans="1:22" ht="13.5" x14ac:dyDescent="0.25">
      <c r="A2237" s="3">
        <f>RSI!A2237</f>
        <v>45561</v>
      </c>
      <c r="B2237" s="2">
        <f>RSI!B2237</f>
        <v>0.28000000000000003</v>
      </c>
      <c r="C2237" s="2">
        <f>RSI!I2237</f>
        <v>67.089793187415665</v>
      </c>
      <c r="D2237" s="2">
        <f>MACD!E2237</f>
        <v>-1.9490953176302978E-2</v>
      </c>
      <c r="E2237" s="2">
        <f>MACD!F2237</f>
        <v>-1.8880959388363559E-2</v>
      </c>
      <c r="F2237" s="2">
        <f>'Moving Avg'!D2237</f>
        <v>0.28200000000000003</v>
      </c>
      <c r="G2237" s="2">
        <f>'Moving Avg'!F2237</f>
        <v>0.25600000000000001</v>
      </c>
      <c r="H2237" s="2">
        <f>'Moving Avg'!G2237</f>
        <v>0.24619999999999986</v>
      </c>
      <c r="I2237" s="2">
        <f>'Moving Avg'!H2237</f>
        <v>0.30260000000000031</v>
      </c>
      <c r="J2237" s="5" t="str">
        <f>OBV!F2237</f>
        <v>BULLISH</v>
      </c>
      <c r="K2237" s="5" t="str">
        <f>OBV!G2237</f>
        <v>NEUTRAL</v>
      </c>
      <c r="L2237" s="5" t="str">
        <f>OBV!H2237</f>
        <v>CONFIRMED BULLISH</v>
      </c>
      <c r="M2237" s="7">
        <f t="shared" si="340"/>
        <v>25</v>
      </c>
      <c r="N2237" s="7">
        <f t="shared" si="341"/>
        <v>45</v>
      </c>
      <c r="O2237" s="7">
        <f t="shared" si="342"/>
        <v>0</v>
      </c>
      <c r="P2237" s="7">
        <f t="shared" si="343"/>
        <v>83.5</v>
      </c>
      <c r="Q2237" s="8">
        <f t="shared" si="344"/>
        <v>37.024999999999999</v>
      </c>
      <c r="R2237" s="8">
        <f t="shared" si="345"/>
        <v>34.875</v>
      </c>
      <c r="S2237" s="8">
        <f t="shared" si="346"/>
        <v>48.075000000000003</v>
      </c>
      <c r="T2237" s="8">
        <f t="shared" si="347"/>
        <v>38.375</v>
      </c>
      <c r="U2237" s="7">
        <f t="shared" si="348"/>
        <v>39.991666666666667</v>
      </c>
      <c r="V2237" s="7">
        <f t="shared" si="349"/>
        <v>39.587500000000006</v>
      </c>
    </row>
    <row r="2238" spans="1:22" ht="13.5" x14ac:dyDescent="0.25">
      <c r="A2238" s="3">
        <f>RSI!A2238</f>
        <v>45562</v>
      </c>
      <c r="B2238" s="2">
        <f>RSI!B2238</f>
        <v>0.28000000000000003</v>
      </c>
      <c r="C2238" s="2">
        <f>RSI!I2238</f>
        <v>67.089793187415665</v>
      </c>
      <c r="D2238" s="2">
        <f>MACD!E2238</f>
        <v>-1.6419554483741911E-2</v>
      </c>
      <c r="E2238" s="2">
        <f>MACD!F2238</f>
        <v>-1.838867840743923E-2</v>
      </c>
      <c r="F2238" s="2">
        <f>'Moving Avg'!D2238</f>
        <v>0.28400000000000003</v>
      </c>
      <c r="G2238" s="2">
        <f>'Moving Avg'!F2238</f>
        <v>0.25950000000000006</v>
      </c>
      <c r="H2238" s="2">
        <f>'Moving Avg'!G2238</f>
        <v>0.24679999999999985</v>
      </c>
      <c r="I2238" s="2">
        <f>'Moving Avg'!H2238</f>
        <v>0.3022500000000003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25</v>
      </c>
      <c r="N2238" s="7">
        <f t="shared" si="341"/>
        <v>0</v>
      </c>
      <c r="O2238" s="7">
        <f t="shared" si="342"/>
        <v>0</v>
      </c>
      <c r="P2238" s="7">
        <f t="shared" si="343"/>
        <v>83.5</v>
      </c>
      <c r="Q2238" s="8">
        <f t="shared" si="344"/>
        <v>21.274999999999999</v>
      </c>
      <c r="R2238" s="8">
        <f t="shared" si="345"/>
        <v>25.875</v>
      </c>
      <c r="S2238" s="8">
        <f t="shared" si="346"/>
        <v>41.325000000000003</v>
      </c>
      <c r="T2238" s="8">
        <f t="shared" si="347"/>
        <v>27.125</v>
      </c>
      <c r="U2238" s="7">
        <f t="shared" si="348"/>
        <v>29.491666666666664</v>
      </c>
      <c r="V2238" s="7">
        <f t="shared" si="349"/>
        <v>28.9</v>
      </c>
    </row>
    <row r="2239" spans="1:22" ht="13.5" x14ac:dyDescent="0.25">
      <c r="A2239" s="3">
        <f>RSI!A2239</f>
        <v>45565</v>
      </c>
      <c r="B2239" s="2">
        <f>RSI!B2239</f>
        <v>0.28000000000000003</v>
      </c>
      <c r="C2239" s="2">
        <f>RSI!I2239</f>
        <v>67.089793187415665</v>
      </c>
      <c r="D2239" s="2">
        <f>MACD!E2239</f>
        <v>-1.3940030670667097E-2</v>
      </c>
      <c r="E2239" s="2">
        <f>MACD!F2239</f>
        <v>-1.7498948860084806E-2</v>
      </c>
      <c r="F2239" s="2">
        <f>'Moving Avg'!D2239</f>
        <v>0.28400000000000003</v>
      </c>
      <c r="G2239" s="2">
        <f>'Moving Avg'!F2239</f>
        <v>0.26300000000000001</v>
      </c>
      <c r="H2239" s="2">
        <f>'Moving Avg'!G2239</f>
        <v>0.24739999999999984</v>
      </c>
      <c r="I2239" s="2">
        <f>'Moving Avg'!H2239</f>
        <v>0.30190000000000028</v>
      </c>
      <c r="J2239" s="5" t="str">
        <f>OBV!F2239</f>
        <v>BULLISH</v>
      </c>
      <c r="K2239" s="5" t="str">
        <f>OBV!G2239</f>
        <v>NEUTRAL</v>
      </c>
      <c r="L2239" s="5" t="str">
        <f>OBV!H2239</f>
        <v>NEUTRAL</v>
      </c>
      <c r="M2239" s="7">
        <f t="shared" si="340"/>
        <v>25</v>
      </c>
      <c r="N2239" s="7">
        <f t="shared" si="341"/>
        <v>0</v>
      </c>
      <c r="O2239" s="7">
        <f t="shared" si="342"/>
        <v>0</v>
      </c>
      <c r="P2239" s="7">
        <f t="shared" si="343"/>
        <v>49.5</v>
      </c>
      <c r="Q2239" s="8">
        <f t="shared" si="344"/>
        <v>16.175000000000001</v>
      </c>
      <c r="R2239" s="8">
        <f t="shared" si="345"/>
        <v>17.375</v>
      </c>
      <c r="S2239" s="8">
        <f t="shared" si="346"/>
        <v>26.025000000000002</v>
      </c>
      <c r="T2239" s="8">
        <f t="shared" si="347"/>
        <v>18.625</v>
      </c>
      <c r="U2239" s="7">
        <f t="shared" si="348"/>
        <v>19.858333333333334</v>
      </c>
      <c r="V2239" s="7">
        <f t="shared" si="349"/>
        <v>19.55</v>
      </c>
    </row>
    <row r="2240" spans="1:22" ht="13.5" x14ac:dyDescent="0.25">
      <c r="A2240" s="3">
        <f>RSI!A2240</f>
        <v>45566</v>
      </c>
      <c r="B2240" s="2">
        <f>RSI!B2240</f>
        <v>0.28000000000000003</v>
      </c>
      <c r="C2240" s="2">
        <f>RSI!I2240</f>
        <v>67.089793187415665</v>
      </c>
      <c r="D2240" s="2">
        <f>MACD!E2240</f>
        <v>-1.1952483174147932E-2</v>
      </c>
      <c r="E2240" s="2">
        <f>MACD!F2240</f>
        <v>-1.6389655722897432E-2</v>
      </c>
      <c r="F2240" s="2">
        <f>'Moving Avg'!D2240</f>
        <v>0.28200000000000003</v>
      </c>
      <c r="G2240" s="2">
        <f>'Moving Avg'!F2240</f>
        <v>0.26600000000000007</v>
      </c>
      <c r="H2240" s="2">
        <f>'Moving Avg'!G2240</f>
        <v>0.24819999999999987</v>
      </c>
      <c r="I2240" s="2">
        <f>'Moving Avg'!H2240</f>
        <v>0.30155000000000032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25</v>
      </c>
      <c r="N2240" s="7">
        <f t="shared" si="341"/>
        <v>0</v>
      </c>
      <c r="O2240" s="7">
        <f t="shared" si="342"/>
        <v>0</v>
      </c>
      <c r="P2240" s="7">
        <f t="shared" si="343"/>
        <v>16.5</v>
      </c>
      <c r="Q2240" s="8">
        <f t="shared" si="344"/>
        <v>11.225</v>
      </c>
      <c r="R2240" s="8">
        <f t="shared" si="345"/>
        <v>9.125</v>
      </c>
      <c r="S2240" s="8">
        <f t="shared" si="346"/>
        <v>11.175000000000001</v>
      </c>
      <c r="T2240" s="8">
        <f t="shared" si="347"/>
        <v>10.375</v>
      </c>
      <c r="U2240" s="7">
        <f t="shared" si="348"/>
        <v>10.508333333333335</v>
      </c>
      <c r="V2240" s="7">
        <f t="shared" si="349"/>
        <v>10.475000000000001</v>
      </c>
    </row>
    <row r="2241" spans="1:22" ht="13.5" x14ac:dyDescent="0.25">
      <c r="A2241" s="3">
        <f>RSI!A2241</f>
        <v>45567</v>
      </c>
      <c r="B2241" s="2">
        <f>RSI!B2241</f>
        <v>0.27</v>
      </c>
      <c r="C2241" s="2">
        <f>RSI!I2241</f>
        <v>55.577204958426705</v>
      </c>
      <c r="D2241" s="2">
        <f>MACD!E2241</f>
        <v>-9.6322965808733896E-3</v>
      </c>
      <c r="E2241" s="2">
        <f>MACD!F2241</f>
        <v>-1.5038183894492626E-2</v>
      </c>
      <c r="F2241" s="2">
        <f>'Moving Avg'!D2241</f>
        <v>0.27800000000000002</v>
      </c>
      <c r="G2241" s="2">
        <f>'Moving Avg'!F2241</f>
        <v>0.26800000000000007</v>
      </c>
      <c r="H2241" s="2">
        <f>'Moving Avg'!G2241</f>
        <v>0.24899999999999983</v>
      </c>
      <c r="I2241" s="2">
        <f>'Moving Avg'!H2241</f>
        <v>0.30115000000000025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25</v>
      </c>
      <c r="N2241" s="7">
        <f t="shared" si="341"/>
        <v>0</v>
      </c>
      <c r="O2241" s="7">
        <f t="shared" si="342"/>
        <v>0</v>
      </c>
      <c r="P2241" s="7">
        <f t="shared" si="343"/>
        <v>16.5</v>
      </c>
      <c r="Q2241" s="8">
        <f t="shared" si="344"/>
        <v>11.225</v>
      </c>
      <c r="R2241" s="8">
        <f t="shared" si="345"/>
        <v>9.125</v>
      </c>
      <c r="S2241" s="8">
        <f t="shared" si="346"/>
        <v>11.175000000000001</v>
      </c>
      <c r="T2241" s="8">
        <f t="shared" si="347"/>
        <v>10.375</v>
      </c>
      <c r="U2241" s="7">
        <f t="shared" si="348"/>
        <v>10.508333333333335</v>
      </c>
      <c r="V2241" s="7">
        <f t="shared" si="349"/>
        <v>10.475000000000001</v>
      </c>
    </row>
    <row r="2242" spans="1:22" ht="13.5" x14ac:dyDescent="0.25">
      <c r="A2242" s="3">
        <f>RSI!A2242</f>
        <v>45568</v>
      </c>
      <c r="B2242" s="2">
        <f>RSI!B2242</f>
        <v>0.26</v>
      </c>
      <c r="C2242" s="2">
        <f>RSI!I2242</f>
        <v>46.908524839825176</v>
      </c>
      <c r="D2242" s="2">
        <f>MACD!E2242</f>
        <v>-6.963976069551514E-3</v>
      </c>
      <c r="E2242" s="2">
        <f>MACD!F2242</f>
        <v>-1.3423342329504404E-2</v>
      </c>
      <c r="F2242" s="2">
        <f>'Moving Avg'!D2242</f>
        <v>0.27400000000000002</v>
      </c>
      <c r="G2242" s="2">
        <f>'Moving Avg'!F2242</f>
        <v>0.26900000000000002</v>
      </c>
      <c r="H2242" s="2">
        <f>'Moving Avg'!G2242</f>
        <v>0.24959999999999982</v>
      </c>
      <c r="I2242" s="2">
        <f>'Moving Avg'!H2242</f>
        <v>0.30075000000000029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11.225</v>
      </c>
      <c r="R2242" s="8">
        <f t="shared" si="345"/>
        <v>9.125</v>
      </c>
      <c r="S2242" s="8">
        <f t="shared" si="346"/>
        <v>11.175000000000001</v>
      </c>
      <c r="T2242" s="8">
        <f t="shared" si="347"/>
        <v>10.375</v>
      </c>
      <c r="U2242" s="7">
        <f t="shared" si="348"/>
        <v>10.508333333333335</v>
      </c>
      <c r="V2242" s="7">
        <f t="shared" si="349"/>
        <v>10.475000000000001</v>
      </c>
    </row>
    <row r="2243" spans="1:22" ht="13.5" x14ac:dyDescent="0.25">
      <c r="A2243" s="3">
        <f>RSI!A2243</f>
        <v>45569</v>
      </c>
      <c r="B2243" s="2">
        <f>RSI!B2243</f>
        <v>0.27</v>
      </c>
      <c r="C2243" s="2">
        <f>RSI!I2243</f>
        <v>54.54394139523604</v>
      </c>
      <c r="D2243" s="2">
        <f>MACD!E2243</f>
        <v>-5.4208306425095332E-3</v>
      </c>
      <c r="E2243" s="2">
        <f>MACD!F2243</f>
        <v>-1.1822839992105431E-2</v>
      </c>
      <c r="F2243" s="2">
        <f>'Moving Avg'!D2243</f>
        <v>0.27200000000000002</v>
      </c>
      <c r="G2243" s="2">
        <f>'Moving Avg'!F2243</f>
        <v>0.27050000000000002</v>
      </c>
      <c r="H2243" s="2">
        <f>'Moving Avg'!G2243</f>
        <v>0.25039999999999984</v>
      </c>
      <c r="I2243" s="2">
        <f>'Moving Avg'!H2243</f>
        <v>0.30045000000000027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25</v>
      </c>
      <c r="N2243" s="7">
        <f t="shared" si="351"/>
        <v>0</v>
      </c>
      <c r="O2243" s="7">
        <f t="shared" si="352"/>
        <v>0</v>
      </c>
      <c r="P2243" s="7">
        <f t="shared" si="353"/>
        <v>16.5</v>
      </c>
      <c r="Q2243" s="8">
        <f t="shared" ref="Q2243:Q2306" si="354">0.35*M2243+N2243*0.35+O2243*0.15+P2243*0.15</f>
        <v>11.225</v>
      </c>
      <c r="R2243" s="8">
        <f t="shared" ref="R2243:R2306" si="355">M2243*0.2+N2243*0.2+O2243*0.35+P2243*0.25</f>
        <v>9.125</v>
      </c>
      <c r="S2243" s="8">
        <f t="shared" ref="S2243:S2306" si="356">M2243*0.15+N2243*0.15+O2243*0.25+P2243*0.45</f>
        <v>11.175000000000001</v>
      </c>
      <c r="T2243" s="8">
        <f t="shared" ref="T2243:T2306" si="357">0.25*SUM(M2243:P2243)</f>
        <v>10.375</v>
      </c>
      <c r="U2243" s="7">
        <f t="shared" ref="U2243:U2306" si="358">SUM(Q2243:S2243)/3</f>
        <v>10.508333333333335</v>
      </c>
      <c r="V2243" s="7">
        <f t="shared" ref="V2243:V2306" si="359">SUM(Q2243:T2243)/4</f>
        <v>10.475000000000001</v>
      </c>
    </row>
    <row r="2244" spans="1:22" ht="13.5" x14ac:dyDescent="0.25">
      <c r="A2244" s="3">
        <f>RSI!A2244</f>
        <v>45572</v>
      </c>
      <c r="B2244" s="2">
        <f>RSI!B2244</f>
        <v>0.26</v>
      </c>
      <c r="C2244" s="2">
        <f>RSI!I2244</f>
        <v>47.229138182307778</v>
      </c>
      <c r="D2244" s="2">
        <f>MACD!E2244</f>
        <v>-1.8708354430605478E-3</v>
      </c>
      <c r="E2244" s="2">
        <f>MACD!F2244</f>
        <v>-9.8324390822964545E-3</v>
      </c>
      <c r="F2244" s="2">
        <f>'Moving Avg'!D2244</f>
        <v>0.26800000000000002</v>
      </c>
      <c r="G2244" s="2">
        <f>'Moving Avg'!F2244</f>
        <v>0.27100000000000002</v>
      </c>
      <c r="H2244" s="2">
        <f>'Moving Avg'!G2244</f>
        <v>0.25099999999999983</v>
      </c>
      <c r="I2244" s="2">
        <f>'Moving Avg'!H2244</f>
        <v>0.30010000000000026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0</v>
      </c>
      <c r="P2244" s="7">
        <f t="shared" si="353"/>
        <v>16.5</v>
      </c>
      <c r="Q2244" s="8">
        <f t="shared" si="354"/>
        <v>11.225</v>
      </c>
      <c r="R2244" s="8">
        <f t="shared" si="355"/>
        <v>9.125</v>
      </c>
      <c r="S2244" s="8">
        <f t="shared" si="356"/>
        <v>11.175000000000001</v>
      </c>
      <c r="T2244" s="8">
        <f t="shared" si="357"/>
        <v>10.375</v>
      </c>
      <c r="U2244" s="7">
        <f t="shared" si="358"/>
        <v>10.508333333333335</v>
      </c>
      <c r="V2244" s="7">
        <f t="shared" si="359"/>
        <v>10.475000000000001</v>
      </c>
    </row>
    <row r="2245" spans="1:22" ht="13.5" x14ac:dyDescent="0.25">
      <c r="A2245" s="3">
        <f>RSI!A2245</f>
        <v>45573</v>
      </c>
      <c r="B2245" s="2">
        <f>RSI!B2245</f>
        <v>0.26</v>
      </c>
      <c r="C2245" s="2">
        <f>RSI!I2245</f>
        <v>47.229138182307771</v>
      </c>
      <c r="D2245" s="2">
        <f>MACD!E2245</f>
        <v>2.6982016555739397E-3</v>
      </c>
      <c r="E2245" s="2">
        <f>MACD!F2245</f>
        <v>-7.3263109347223767E-3</v>
      </c>
      <c r="F2245" s="2">
        <f>'Moving Avg'!D2245</f>
        <v>0.26400000000000001</v>
      </c>
      <c r="G2245" s="2">
        <f>'Moving Avg'!F2245</f>
        <v>0.27149999999999996</v>
      </c>
      <c r="H2245" s="2">
        <f>'Moving Avg'!G2245</f>
        <v>0.25159999999999988</v>
      </c>
      <c r="I2245" s="2">
        <f>'Moving Avg'!H2245</f>
        <v>0.29980000000000023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25</v>
      </c>
      <c r="N2245" s="7">
        <f t="shared" si="351"/>
        <v>0</v>
      </c>
      <c r="O2245" s="7">
        <f t="shared" si="352"/>
        <v>0</v>
      </c>
      <c r="P2245" s="7">
        <f t="shared" si="353"/>
        <v>16.5</v>
      </c>
      <c r="Q2245" s="8">
        <f t="shared" si="354"/>
        <v>11.225</v>
      </c>
      <c r="R2245" s="8">
        <f t="shared" si="355"/>
        <v>9.125</v>
      </c>
      <c r="S2245" s="8">
        <f t="shared" si="356"/>
        <v>11.175000000000001</v>
      </c>
      <c r="T2245" s="8">
        <f t="shared" si="357"/>
        <v>10.375</v>
      </c>
      <c r="U2245" s="7">
        <f t="shared" si="358"/>
        <v>10.508333333333335</v>
      </c>
      <c r="V2245" s="7">
        <f t="shared" si="359"/>
        <v>10.475000000000001</v>
      </c>
    </row>
    <row r="2246" spans="1:22" ht="13.5" x14ac:dyDescent="0.25">
      <c r="A2246" s="3">
        <f>RSI!A2246</f>
        <v>45574</v>
      </c>
      <c r="B2246" s="2">
        <f>RSI!B2246</f>
        <v>0.26</v>
      </c>
      <c r="C2246" s="2">
        <f>RSI!I2246</f>
        <v>47.229138182307778</v>
      </c>
      <c r="D2246" s="2">
        <f>MACD!E2246</f>
        <v>6.5890631812211553E-3</v>
      </c>
      <c r="E2246" s="2">
        <f>MACD!F2246</f>
        <v>-4.5432361115336703E-3</v>
      </c>
      <c r="F2246" s="2">
        <f>'Moving Avg'!D2246</f>
        <v>0.26200000000000001</v>
      </c>
      <c r="G2246" s="2">
        <f>'Moving Avg'!F2246</f>
        <v>0.27199999999999996</v>
      </c>
      <c r="H2246" s="2">
        <f>'Moving Avg'!G2246</f>
        <v>0.25219999999999987</v>
      </c>
      <c r="I2246" s="2">
        <f>'Moving Avg'!H2246</f>
        <v>0.29950000000000015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  <c r="M2246" s="7">
        <f t="shared" si="350"/>
        <v>25</v>
      </c>
      <c r="N2246" s="7">
        <f t="shared" si="351"/>
        <v>0</v>
      </c>
      <c r="O2246" s="7">
        <f t="shared" si="352"/>
        <v>0</v>
      </c>
      <c r="P2246" s="7">
        <f t="shared" si="353"/>
        <v>16.5</v>
      </c>
      <c r="Q2246" s="8">
        <f t="shared" si="354"/>
        <v>11.225</v>
      </c>
      <c r="R2246" s="8">
        <f t="shared" si="355"/>
        <v>9.125</v>
      </c>
      <c r="S2246" s="8">
        <f t="shared" si="356"/>
        <v>11.175000000000001</v>
      </c>
      <c r="T2246" s="8">
        <f t="shared" si="357"/>
        <v>10.375</v>
      </c>
      <c r="U2246" s="7">
        <f t="shared" si="358"/>
        <v>10.508333333333335</v>
      </c>
      <c r="V2246" s="7">
        <f t="shared" si="359"/>
        <v>10.475000000000001</v>
      </c>
    </row>
    <row r="2247" spans="1:22" ht="13.5" x14ac:dyDescent="0.25">
      <c r="A2247" s="3">
        <f>RSI!A2247</f>
        <v>45575</v>
      </c>
      <c r="B2247" s="2">
        <f>RSI!B2247</f>
        <v>0.27</v>
      </c>
      <c r="C2247" s="2">
        <f>RSI!I2247</f>
        <v>54.800049200686551</v>
      </c>
      <c r="D2247" s="2">
        <f>MACD!E2247</f>
        <v>7.625047986999256E-3</v>
      </c>
      <c r="E2247" s="2">
        <f>MACD!F2247</f>
        <v>-2.1095792918270849E-3</v>
      </c>
      <c r="F2247" s="2">
        <f>'Moving Avg'!D2247</f>
        <v>0.26400000000000001</v>
      </c>
      <c r="G2247" s="2">
        <f>'Moving Avg'!F2247</f>
        <v>0.27249999999999996</v>
      </c>
      <c r="H2247" s="2">
        <f>'Moving Avg'!G2247</f>
        <v>0.25299999999999984</v>
      </c>
      <c r="I2247" s="2">
        <f>'Moving Avg'!H2247</f>
        <v>0.29920000000000019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  <c r="M2247" s="7">
        <f t="shared" si="350"/>
        <v>25</v>
      </c>
      <c r="N2247" s="7">
        <f t="shared" si="351"/>
        <v>0</v>
      </c>
      <c r="O2247" s="7">
        <f t="shared" si="352"/>
        <v>0</v>
      </c>
      <c r="P2247" s="7">
        <f t="shared" si="353"/>
        <v>83.5</v>
      </c>
      <c r="Q2247" s="8">
        <f t="shared" si="354"/>
        <v>21.274999999999999</v>
      </c>
      <c r="R2247" s="8">
        <f t="shared" si="355"/>
        <v>25.875</v>
      </c>
      <c r="S2247" s="8">
        <f t="shared" si="356"/>
        <v>41.325000000000003</v>
      </c>
      <c r="T2247" s="8">
        <f t="shared" si="357"/>
        <v>27.125</v>
      </c>
      <c r="U2247" s="7">
        <f t="shared" si="358"/>
        <v>29.491666666666664</v>
      </c>
      <c r="V2247" s="7">
        <f t="shared" si="359"/>
        <v>28.9</v>
      </c>
    </row>
    <row r="2248" spans="1:22" ht="13.5" x14ac:dyDescent="0.25">
      <c r="A2248" s="3">
        <f>RSI!A2248</f>
        <v>45576</v>
      </c>
      <c r="B2248" s="2">
        <f>RSI!B2248</f>
        <v>0.27</v>
      </c>
      <c r="C2248" s="2">
        <f>RSI!I2248</f>
        <v>54.800049200686551</v>
      </c>
      <c r="D2248" s="2">
        <f>MACD!E2248</f>
        <v>8.4637819745803644E-3</v>
      </c>
      <c r="E2248" s="2">
        <f>MACD!F2248</f>
        <v>5.0929614544049668E-6</v>
      </c>
      <c r="F2248" s="2">
        <f>'Moving Avg'!D2248</f>
        <v>0.26400000000000001</v>
      </c>
      <c r="G2248" s="2">
        <f>'Moving Avg'!F2248</f>
        <v>0.27249999999999996</v>
      </c>
      <c r="H2248" s="2">
        <f>'Moving Avg'!G2248</f>
        <v>0.2537999999999998</v>
      </c>
      <c r="I2248" s="2">
        <f>'Moving Avg'!H2248</f>
        <v>0.29890000000000022</v>
      </c>
      <c r="J2248" s="5" t="str">
        <f>OBV!F2248</f>
        <v>BULLISH</v>
      </c>
      <c r="K2248" s="5" t="str">
        <f>OBV!G2248</f>
        <v>NEUTRAL</v>
      </c>
      <c r="L2248" s="5" t="str">
        <f>OBV!H2248</f>
        <v>NEUTRAL</v>
      </c>
      <c r="M2248" s="7">
        <f t="shared" si="350"/>
        <v>25</v>
      </c>
      <c r="N2248" s="7">
        <f t="shared" si="351"/>
        <v>0</v>
      </c>
      <c r="O2248" s="7">
        <f t="shared" si="352"/>
        <v>0</v>
      </c>
      <c r="P2248" s="7">
        <f t="shared" si="353"/>
        <v>49.5</v>
      </c>
      <c r="Q2248" s="8">
        <f t="shared" si="354"/>
        <v>16.175000000000001</v>
      </c>
      <c r="R2248" s="8">
        <f t="shared" si="355"/>
        <v>17.375</v>
      </c>
      <c r="S2248" s="8">
        <f t="shared" si="356"/>
        <v>26.025000000000002</v>
      </c>
      <c r="T2248" s="8">
        <f t="shared" si="357"/>
        <v>18.625</v>
      </c>
      <c r="U2248" s="7">
        <f t="shared" si="358"/>
        <v>19.858333333333334</v>
      </c>
      <c r="V2248" s="7">
        <f t="shared" si="359"/>
        <v>19.55</v>
      </c>
    </row>
    <row r="2249" spans="1:22" ht="13.5" x14ac:dyDescent="0.25">
      <c r="A2249" s="3">
        <f>RSI!A2249</f>
        <v>45579</v>
      </c>
      <c r="B2249" s="2">
        <f>RSI!B2249</f>
        <v>0.27</v>
      </c>
      <c r="C2249" s="2">
        <f>RSI!I2249</f>
        <v>54.800049200686551</v>
      </c>
      <c r="D2249" s="2">
        <f>MACD!E2249</f>
        <v>9.1384165007527551E-3</v>
      </c>
      <c r="E2249" s="2">
        <f>MACD!F2249</f>
        <v>1.8317576693140751E-3</v>
      </c>
      <c r="F2249" s="2">
        <f>'Moving Avg'!D2249</f>
        <v>0.26600000000000001</v>
      </c>
      <c r="G2249" s="2">
        <f>'Moving Avg'!F2249</f>
        <v>0.27249999999999996</v>
      </c>
      <c r="H2249" s="2">
        <f>'Moving Avg'!G2249</f>
        <v>0.25459999999999977</v>
      </c>
      <c r="I2249" s="2">
        <f>'Moving Avg'!H2249</f>
        <v>0.2986000000000002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  <c r="M2249" s="7">
        <f t="shared" si="350"/>
        <v>25</v>
      </c>
      <c r="N2249" s="7">
        <f t="shared" si="351"/>
        <v>0</v>
      </c>
      <c r="O2249" s="7">
        <f t="shared" si="352"/>
        <v>0</v>
      </c>
      <c r="P2249" s="7">
        <f t="shared" si="353"/>
        <v>83.5</v>
      </c>
      <c r="Q2249" s="8">
        <f t="shared" si="354"/>
        <v>21.274999999999999</v>
      </c>
      <c r="R2249" s="8">
        <f t="shared" si="355"/>
        <v>25.875</v>
      </c>
      <c r="S2249" s="8">
        <f t="shared" si="356"/>
        <v>41.325000000000003</v>
      </c>
      <c r="T2249" s="8">
        <f t="shared" si="357"/>
        <v>27.125</v>
      </c>
      <c r="U2249" s="7">
        <f t="shared" si="358"/>
        <v>29.491666666666664</v>
      </c>
      <c r="V2249" s="7">
        <f t="shared" si="359"/>
        <v>28.9</v>
      </c>
    </row>
    <row r="2250" spans="1:22" ht="13.5" x14ac:dyDescent="0.25">
      <c r="A2250" s="3">
        <f>RSI!A2250</f>
        <v>45581</v>
      </c>
      <c r="B2250" s="2">
        <f>RSI!B2250</f>
        <v>0.27</v>
      </c>
      <c r="C2250" s="2">
        <f>RSI!I2250</f>
        <v>54.800049200686551</v>
      </c>
      <c r="D2250" s="2">
        <f>MACD!E2250</f>
        <v>9.6767949300814449E-3</v>
      </c>
      <c r="E2250" s="2">
        <f>MACD!F2250</f>
        <v>3.4007651214675496E-3</v>
      </c>
      <c r="F2250" s="2">
        <f>'Moving Avg'!D2250</f>
        <v>0.26800000000000002</v>
      </c>
      <c r="G2250" s="2">
        <f>'Moving Avg'!F2250</f>
        <v>0.27249999999999996</v>
      </c>
      <c r="H2250" s="2">
        <f>'Moving Avg'!G2250</f>
        <v>0.25519999999999982</v>
      </c>
      <c r="I2250" s="2">
        <f>'Moving Avg'!H2250</f>
        <v>0.29830000000000018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  <c r="M2250" s="7">
        <f t="shared" si="350"/>
        <v>25</v>
      </c>
      <c r="N2250" s="7">
        <f t="shared" si="351"/>
        <v>0</v>
      </c>
      <c r="O2250" s="7">
        <f t="shared" si="352"/>
        <v>0</v>
      </c>
      <c r="P2250" s="7">
        <f t="shared" si="353"/>
        <v>83.5</v>
      </c>
      <c r="Q2250" s="8">
        <f t="shared" si="354"/>
        <v>21.274999999999999</v>
      </c>
      <c r="R2250" s="8">
        <f t="shared" si="355"/>
        <v>25.875</v>
      </c>
      <c r="S2250" s="8">
        <f t="shared" si="356"/>
        <v>41.325000000000003</v>
      </c>
      <c r="T2250" s="8">
        <f t="shared" si="357"/>
        <v>27.125</v>
      </c>
      <c r="U2250" s="7">
        <f t="shared" si="358"/>
        <v>29.491666666666664</v>
      </c>
      <c r="V2250" s="7">
        <f t="shared" si="359"/>
        <v>28.9</v>
      </c>
    </row>
    <row r="2251" spans="1:22" ht="13.5" x14ac:dyDescent="0.25">
      <c r="A2251" s="3">
        <f>RSI!A2251</f>
        <v>45582</v>
      </c>
      <c r="B2251" s="2">
        <f>RSI!B2251</f>
        <v>0.27</v>
      </c>
      <c r="C2251" s="2">
        <f>RSI!I2251</f>
        <v>54.800049200686551</v>
      </c>
      <c r="D2251" s="2">
        <f>MACD!E2251</f>
        <v>8.5638231020047639E-3</v>
      </c>
      <c r="E2251" s="2">
        <f>MACD!F2251</f>
        <v>4.4333767175749926E-3</v>
      </c>
      <c r="F2251" s="2">
        <f>'Moving Avg'!D2251</f>
        <v>0.27</v>
      </c>
      <c r="G2251" s="2">
        <f>'Moving Avg'!F2251</f>
        <v>0.27249999999999996</v>
      </c>
      <c r="H2251" s="2">
        <f>'Moving Avg'!G2251</f>
        <v>0.25559999999999983</v>
      </c>
      <c r="I2251" s="2">
        <f>'Moving Avg'!H2251</f>
        <v>0.29800000000000021</v>
      </c>
      <c r="J2251" s="5" t="str">
        <f>OBV!F2251</f>
        <v>BULLISH</v>
      </c>
      <c r="K2251" s="5" t="str">
        <f>OBV!G2251</f>
        <v>NEUTRAL</v>
      </c>
      <c r="L2251" s="5" t="str">
        <f>OBV!H2251</f>
        <v>CONFIRMED BULLISH</v>
      </c>
      <c r="M2251" s="7">
        <f t="shared" si="350"/>
        <v>25</v>
      </c>
      <c r="N2251" s="7">
        <f t="shared" si="351"/>
        <v>0</v>
      </c>
      <c r="O2251" s="7">
        <f t="shared" si="352"/>
        <v>0</v>
      </c>
      <c r="P2251" s="7">
        <f t="shared" si="353"/>
        <v>83.5</v>
      </c>
      <c r="Q2251" s="8">
        <f t="shared" si="354"/>
        <v>21.274999999999999</v>
      </c>
      <c r="R2251" s="8">
        <f t="shared" si="355"/>
        <v>25.875</v>
      </c>
      <c r="S2251" s="8">
        <f t="shared" si="356"/>
        <v>41.325000000000003</v>
      </c>
      <c r="T2251" s="8">
        <f t="shared" si="357"/>
        <v>27.125</v>
      </c>
      <c r="U2251" s="7">
        <f t="shared" si="358"/>
        <v>29.491666666666664</v>
      </c>
      <c r="V2251" s="7">
        <f t="shared" si="359"/>
        <v>28.9</v>
      </c>
    </row>
    <row r="2252" spans="1:22" ht="13.5" x14ac:dyDescent="0.25">
      <c r="A2252" s="3">
        <f>RSI!A2252</f>
        <v>45583</v>
      </c>
      <c r="B2252" s="2">
        <f>RSI!B2252</f>
        <v>0.27</v>
      </c>
      <c r="C2252" s="2">
        <f>RSI!I2252</f>
        <v>54.800049200686551</v>
      </c>
      <c r="D2252" s="2">
        <f>MACD!E2252</f>
        <v>6.0557816628905026E-3</v>
      </c>
      <c r="E2252" s="2">
        <f>MACD!F2252</f>
        <v>4.7578577066380943E-3</v>
      </c>
      <c r="F2252" s="2">
        <f>'Moving Avg'!D2252</f>
        <v>0.27</v>
      </c>
      <c r="G2252" s="2">
        <f>'Moving Avg'!F2252</f>
        <v>0.27249999999999985</v>
      </c>
      <c r="H2252" s="2">
        <f>'Moving Avg'!G2252</f>
        <v>0.25579999999999981</v>
      </c>
      <c r="I2252" s="2">
        <f>'Moving Avg'!H2252</f>
        <v>0.29770000000000024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  <c r="M2252" s="7">
        <f t="shared" si="350"/>
        <v>25</v>
      </c>
      <c r="N2252" s="7">
        <f t="shared" si="351"/>
        <v>0</v>
      </c>
      <c r="O2252" s="7">
        <f t="shared" si="352"/>
        <v>0</v>
      </c>
      <c r="P2252" s="7">
        <f t="shared" si="353"/>
        <v>33</v>
      </c>
      <c r="Q2252" s="8">
        <f t="shared" si="354"/>
        <v>13.7</v>
      </c>
      <c r="R2252" s="8">
        <f t="shared" si="355"/>
        <v>13.25</v>
      </c>
      <c r="S2252" s="8">
        <f t="shared" si="356"/>
        <v>18.600000000000001</v>
      </c>
      <c r="T2252" s="8">
        <f t="shared" si="357"/>
        <v>14.5</v>
      </c>
      <c r="U2252" s="7">
        <f t="shared" si="358"/>
        <v>15.183333333333332</v>
      </c>
      <c r="V2252" s="7">
        <f t="shared" si="359"/>
        <v>15.012499999999999</v>
      </c>
    </row>
    <row r="2253" spans="1:22" ht="13.5" x14ac:dyDescent="0.25">
      <c r="A2253" s="3">
        <f>RSI!A2253</f>
        <v>45586</v>
      </c>
      <c r="B2253" s="2">
        <f>RSI!B2253</f>
        <v>0.28000000000000003</v>
      </c>
      <c r="C2253" s="2">
        <f>RSI!I2253</f>
        <v>63.065931324249362</v>
      </c>
      <c r="D2253" s="2">
        <f>MACD!E2253</f>
        <v>4.7055408583093206E-3</v>
      </c>
      <c r="E2253" s="2">
        <f>MACD!F2253</f>
        <v>4.7473943369723401E-3</v>
      </c>
      <c r="F2253" s="2">
        <f>'Moving Avg'!D2253</f>
        <v>0.27200000000000002</v>
      </c>
      <c r="G2253" s="2">
        <f>'Moving Avg'!F2253</f>
        <v>0.27299999999999991</v>
      </c>
      <c r="H2253" s="2">
        <f>'Moving Avg'!G2253</f>
        <v>0.25599999999999978</v>
      </c>
      <c r="I2253" s="2">
        <f>'Moving Avg'!H2253</f>
        <v>0.29745000000000021</v>
      </c>
      <c r="J2253" s="5" t="str">
        <f>OBV!F2253</f>
        <v>BULLISH</v>
      </c>
      <c r="K2253" s="5" t="str">
        <f>OBV!G2253</f>
        <v>NEUTRAL</v>
      </c>
      <c r="L2253" s="5" t="str">
        <f>OBV!H2253</f>
        <v>CONFIRMED BULLISH</v>
      </c>
      <c r="M2253" s="7">
        <f t="shared" si="350"/>
        <v>25</v>
      </c>
      <c r="N2253" s="7">
        <f t="shared" si="351"/>
        <v>45</v>
      </c>
      <c r="O2253" s="7">
        <f t="shared" si="352"/>
        <v>0</v>
      </c>
      <c r="P2253" s="7">
        <f t="shared" si="353"/>
        <v>83.5</v>
      </c>
      <c r="Q2253" s="8">
        <f t="shared" si="354"/>
        <v>37.024999999999999</v>
      </c>
      <c r="R2253" s="8">
        <f t="shared" si="355"/>
        <v>34.875</v>
      </c>
      <c r="S2253" s="8">
        <f t="shared" si="356"/>
        <v>48.075000000000003</v>
      </c>
      <c r="T2253" s="8">
        <f t="shared" si="357"/>
        <v>38.375</v>
      </c>
      <c r="U2253" s="7">
        <f t="shared" si="358"/>
        <v>39.991666666666667</v>
      </c>
      <c r="V2253" s="7">
        <f t="shared" si="359"/>
        <v>39.587500000000006</v>
      </c>
    </row>
    <row r="2254" spans="1:22" ht="13.5" x14ac:dyDescent="0.25">
      <c r="A2254" s="3">
        <f>RSI!A2254</f>
        <v>45587</v>
      </c>
      <c r="B2254" s="2">
        <f>RSI!B2254</f>
        <v>0.28000000000000003</v>
      </c>
      <c r="C2254" s="2">
        <f>RSI!I2254</f>
        <v>63.065931324249362</v>
      </c>
      <c r="D2254" s="2">
        <f>MACD!E2254</f>
        <v>1.9416138363917423E-3</v>
      </c>
      <c r="E2254" s="2">
        <f>MACD!F2254</f>
        <v>4.1862382368562205E-3</v>
      </c>
      <c r="F2254" s="2">
        <f>'Moving Avg'!D2254</f>
        <v>0.27400000000000002</v>
      </c>
      <c r="G2254" s="2">
        <f>'Moving Avg'!F2254</f>
        <v>0.27299999999999996</v>
      </c>
      <c r="H2254" s="2">
        <f>'Moving Avg'!G2254</f>
        <v>0.25599999999999984</v>
      </c>
      <c r="I2254" s="2">
        <f>'Moving Avg'!H2254</f>
        <v>0.29720000000000024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  <c r="M2254" s="7">
        <f t="shared" si="350"/>
        <v>25</v>
      </c>
      <c r="N2254" s="7">
        <f t="shared" si="351"/>
        <v>45</v>
      </c>
      <c r="O2254" s="7">
        <f t="shared" si="352"/>
        <v>0</v>
      </c>
      <c r="P2254" s="7">
        <f t="shared" si="353"/>
        <v>83.5</v>
      </c>
      <c r="Q2254" s="8">
        <f t="shared" si="354"/>
        <v>37.024999999999999</v>
      </c>
      <c r="R2254" s="8">
        <f t="shared" si="355"/>
        <v>34.875</v>
      </c>
      <c r="S2254" s="8">
        <f t="shared" si="356"/>
        <v>48.075000000000003</v>
      </c>
      <c r="T2254" s="8">
        <f t="shared" si="357"/>
        <v>38.375</v>
      </c>
      <c r="U2254" s="7">
        <f t="shared" si="358"/>
        <v>39.991666666666667</v>
      </c>
      <c r="V2254" s="7">
        <f t="shared" si="359"/>
        <v>39.587500000000006</v>
      </c>
    </row>
    <row r="2255" spans="1:22" ht="13.5" x14ac:dyDescent="0.25">
      <c r="A2255" s="3">
        <f>RSI!A2255</f>
        <v>45588</v>
      </c>
      <c r="B2255" s="2">
        <f>RSI!B2255</f>
        <v>0.28999999999999998</v>
      </c>
      <c r="C2255" s="2">
        <f>RSI!I2255</f>
        <v>69.52861386363243</v>
      </c>
      <c r="D2255" s="2">
        <f>MACD!E2255</f>
        <v>-1.2146436746421352E-3</v>
      </c>
      <c r="E2255" s="2">
        <f>MACD!F2255</f>
        <v>3.1060618545565495E-3</v>
      </c>
      <c r="F2255" s="2">
        <f>'Moving Avg'!D2255</f>
        <v>0.27800000000000002</v>
      </c>
      <c r="G2255" s="2">
        <f>'Moving Avg'!F2255</f>
        <v>0.27300000000000002</v>
      </c>
      <c r="H2255" s="2">
        <f>'Moving Avg'!G2255</f>
        <v>0.25639999999999979</v>
      </c>
      <c r="I2255" s="2">
        <f>'Moving Avg'!H2255</f>
        <v>0.29700000000000026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  <c r="M2255" s="7">
        <f t="shared" si="350"/>
        <v>25</v>
      </c>
      <c r="N2255" s="7">
        <f t="shared" si="351"/>
        <v>45</v>
      </c>
      <c r="O2255" s="7">
        <f t="shared" si="352"/>
        <v>0</v>
      </c>
      <c r="P2255" s="7">
        <f t="shared" si="353"/>
        <v>83.5</v>
      </c>
      <c r="Q2255" s="8">
        <f t="shared" si="354"/>
        <v>37.024999999999999</v>
      </c>
      <c r="R2255" s="8">
        <f t="shared" si="355"/>
        <v>34.875</v>
      </c>
      <c r="S2255" s="8">
        <f t="shared" si="356"/>
        <v>48.075000000000003</v>
      </c>
      <c r="T2255" s="8">
        <f t="shared" si="357"/>
        <v>38.375</v>
      </c>
      <c r="U2255" s="7">
        <f t="shared" si="358"/>
        <v>39.991666666666667</v>
      </c>
      <c r="V2255" s="7">
        <f t="shared" si="359"/>
        <v>39.587500000000006</v>
      </c>
    </row>
    <row r="2256" spans="1:22" ht="13.5" x14ac:dyDescent="0.25">
      <c r="A2256" s="3">
        <f>RSI!A2256</f>
        <v>45589</v>
      </c>
      <c r="B2256" s="2">
        <f>RSI!B2256</f>
        <v>0.28999999999999998</v>
      </c>
      <c r="C2256" s="2">
        <f>RSI!I2256</f>
        <v>69.528613863632415</v>
      </c>
      <c r="D2256" s="2">
        <f>MACD!E2256</f>
        <v>-4.0155332496727425E-3</v>
      </c>
      <c r="E2256" s="2">
        <f>MACD!F2256</f>
        <v>1.6817428337106912E-3</v>
      </c>
      <c r="F2256" s="2">
        <f>'Moving Avg'!D2256</f>
        <v>0.28200000000000003</v>
      </c>
      <c r="G2256" s="2">
        <f>'Moving Avg'!F2256</f>
        <v>0.27300000000000002</v>
      </c>
      <c r="H2256" s="2">
        <f>'Moving Avg'!G2256</f>
        <v>0.25679999999999981</v>
      </c>
      <c r="I2256" s="2">
        <f>'Moving Avg'!H2256</f>
        <v>0.29685000000000022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25</v>
      </c>
      <c r="N2256" s="7">
        <f t="shared" si="351"/>
        <v>45</v>
      </c>
      <c r="O2256" s="7">
        <f t="shared" si="352"/>
        <v>0</v>
      </c>
      <c r="P2256" s="7">
        <f t="shared" si="353"/>
        <v>83.5</v>
      </c>
      <c r="Q2256" s="8">
        <f t="shared" si="354"/>
        <v>37.024999999999999</v>
      </c>
      <c r="R2256" s="8">
        <f t="shared" si="355"/>
        <v>34.875</v>
      </c>
      <c r="S2256" s="8">
        <f t="shared" si="356"/>
        <v>48.075000000000003</v>
      </c>
      <c r="T2256" s="8">
        <f t="shared" si="357"/>
        <v>38.375</v>
      </c>
      <c r="U2256" s="7">
        <f t="shared" si="358"/>
        <v>39.991666666666667</v>
      </c>
      <c r="V2256" s="7">
        <f t="shared" si="359"/>
        <v>39.587500000000006</v>
      </c>
    </row>
    <row r="2257" spans="1:22" ht="13.5" x14ac:dyDescent="0.25">
      <c r="A2257" s="3">
        <f>RSI!A2257</f>
        <v>45590</v>
      </c>
      <c r="B2257" s="2">
        <f>RSI!B2257</f>
        <v>0.28999999999999998</v>
      </c>
      <c r="C2257" s="2">
        <f>RSI!I2257</f>
        <v>69.528613863632415</v>
      </c>
      <c r="D2257" s="2">
        <f>MACD!E2257</f>
        <v>-4.9676201446435253E-3</v>
      </c>
      <c r="E2257" s="2">
        <f>MACD!F2257</f>
        <v>3.5187023803984782E-4</v>
      </c>
      <c r="F2257" s="2">
        <f>'Moving Avg'!D2257</f>
        <v>0.28600000000000003</v>
      </c>
      <c r="G2257" s="2">
        <f>'Moving Avg'!F2257</f>
        <v>0.27350000000000002</v>
      </c>
      <c r="H2257" s="2">
        <f>'Moving Avg'!G2257</f>
        <v>0.2573999999999998</v>
      </c>
      <c r="I2257" s="2">
        <f>'Moving Avg'!H2257</f>
        <v>0.29675000000000024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  <c r="M2257" s="7">
        <f t="shared" si="350"/>
        <v>25</v>
      </c>
      <c r="N2257" s="7">
        <f t="shared" si="351"/>
        <v>45</v>
      </c>
      <c r="O2257" s="7">
        <f t="shared" si="352"/>
        <v>0</v>
      </c>
      <c r="P2257" s="7">
        <f t="shared" si="353"/>
        <v>83.5</v>
      </c>
      <c r="Q2257" s="8">
        <f t="shared" si="354"/>
        <v>37.024999999999999</v>
      </c>
      <c r="R2257" s="8">
        <f t="shared" si="355"/>
        <v>34.875</v>
      </c>
      <c r="S2257" s="8">
        <f t="shared" si="356"/>
        <v>48.075000000000003</v>
      </c>
      <c r="T2257" s="8">
        <f t="shared" si="357"/>
        <v>38.375</v>
      </c>
      <c r="U2257" s="7">
        <f t="shared" si="358"/>
        <v>39.991666666666667</v>
      </c>
      <c r="V2257" s="7">
        <f t="shared" si="359"/>
        <v>39.587500000000006</v>
      </c>
    </row>
    <row r="2258" spans="1:22" ht="13.5" x14ac:dyDescent="0.25">
      <c r="A2258" s="3">
        <f>RSI!A2258</f>
        <v>45593</v>
      </c>
      <c r="B2258" s="2">
        <f>RSI!B2258</f>
        <v>0.28999999999999998</v>
      </c>
      <c r="C2258" s="2">
        <f>RSI!I2258</f>
        <v>69.528613863632415</v>
      </c>
      <c r="D2258" s="2">
        <f>MACD!E2258</f>
        <v>-5.8848663427585879E-3</v>
      </c>
      <c r="E2258" s="2">
        <f>MACD!F2258</f>
        <v>-8.9547707811983947E-4</v>
      </c>
      <c r="F2258" s="2">
        <f>'Moving Avg'!D2258</f>
        <v>0.28800000000000003</v>
      </c>
      <c r="G2258" s="2">
        <f>'Moving Avg'!F2258</f>
        <v>0.27400000000000002</v>
      </c>
      <c r="H2258" s="2">
        <f>'Moving Avg'!G2258</f>
        <v>0.25819999999999982</v>
      </c>
      <c r="I2258" s="2">
        <f>'Moving Avg'!H2258</f>
        <v>0.29670000000000024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  <c r="M2258" s="7">
        <f t="shared" si="350"/>
        <v>25</v>
      </c>
      <c r="N2258" s="7">
        <f t="shared" si="351"/>
        <v>45</v>
      </c>
      <c r="O2258" s="7">
        <f t="shared" si="352"/>
        <v>0</v>
      </c>
      <c r="P2258" s="7">
        <f t="shared" si="353"/>
        <v>83.5</v>
      </c>
      <c r="Q2258" s="8">
        <f t="shared" si="354"/>
        <v>37.024999999999999</v>
      </c>
      <c r="R2258" s="8">
        <f t="shared" si="355"/>
        <v>34.875</v>
      </c>
      <c r="S2258" s="8">
        <f t="shared" si="356"/>
        <v>48.075000000000003</v>
      </c>
      <c r="T2258" s="8">
        <f t="shared" si="357"/>
        <v>38.375</v>
      </c>
      <c r="U2258" s="7">
        <f t="shared" si="358"/>
        <v>39.991666666666667</v>
      </c>
      <c r="V2258" s="7">
        <f t="shared" si="359"/>
        <v>39.587500000000006</v>
      </c>
    </row>
    <row r="2259" spans="1:22" ht="13.5" x14ac:dyDescent="0.25">
      <c r="A2259" s="3">
        <f>RSI!A2259</f>
        <v>45594</v>
      </c>
      <c r="B2259" s="2">
        <f>RSI!B2259</f>
        <v>0.28999999999999998</v>
      </c>
      <c r="C2259" s="2">
        <f>RSI!I2259</f>
        <v>69.528613863632415</v>
      </c>
      <c r="D2259" s="2">
        <f>MACD!E2259</f>
        <v>-6.7643627504810899E-3</v>
      </c>
      <c r="E2259" s="2">
        <f>MACD!F2259</f>
        <v>-2.0692542125920897E-3</v>
      </c>
      <c r="F2259" s="2">
        <f>'Moving Avg'!D2259</f>
        <v>0.28999999999999998</v>
      </c>
      <c r="G2259" s="2">
        <f>'Moving Avg'!F2259</f>
        <v>0.27450000000000002</v>
      </c>
      <c r="H2259" s="2">
        <f>'Moving Avg'!G2259</f>
        <v>0.25899999999999979</v>
      </c>
      <c r="I2259" s="2">
        <f>'Moving Avg'!H2259</f>
        <v>0.29660000000000025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  <c r="M2259" s="7">
        <f t="shared" si="350"/>
        <v>25</v>
      </c>
      <c r="N2259" s="7">
        <f t="shared" si="351"/>
        <v>45</v>
      </c>
      <c r="O2259" s="7">
        <f t="shared" si="352"/>
        <v>0</v>
      </c>
      <c r="P2259" s="7">
        <f t="shared" si="353"/>
        <v>83.5</v>
      </c>
      <c r="Q2259" s="8">
        <f t="shared" si="354"/>
        <v>37.024999999999999</v>
      </c>
      <c r="R2259" s="8">
        <f t="shared" si="355"/>
        <v>34.875</v>
      </c>
      <c r="S2259" s="8">
        <f t="shared" si="356"/>
        <v>48.075000000000003</v>
      </c>
      <c r="T2259" s="8">
        <f t="shared" si="357"/>
        <v>38.375</v>
      </c>
      <c r="U2259" s="7">
        <f t="shared" si="358"/>
        <v>39.991666666666667</v>
      </c>
      <c r="V2259" s="7">
        <f t="shared" si="359"/>
        <v>39.587500000000006</v>
      </c>
    </row>
    <row r="2260" spans="1:22" ht="13.5" x14ac:dyDescent="0.25">
      <c r="A2260" s="3">
        <f>RSI!A2260</f>
        <v>45595</v>
      </c>
      <c r="B2260" s="2">
        <f>RSI!B2260</f>
        <v>0.28999999999999998</v>
      </c>
      <c r="C2260" s="2">
        <f>RSI!I2260</f>
        <v>69.528613863632415</v>
      </c>
      <c r="D2260" s="2">
        <f>MACD!E2260</f>
        <v>-7.604260360514592E-3</v>
      </c>
      <c r="E2260" s="2">
        <f>MACD!F2260</f>
        <v>-3.1762554421765907E-3</v>
      </c>
      <c r="F2260" s="2">
        <f>'Moving Avg'!D2260</f>
        <v>0.28999999999999998</v>
      </c>
      <c r="G2260" s="2">
        <f>'Moving Avg'!F2260</f>
        <v>0.27500000000000002</v>
      </c>
      <c r="H2260" s="2">
        <f>'Moving Avg'!G2260</f>
        <v>0.25979999999999981</v>
      </c>
      <c r="I2260" s="2">
        <f>'Moving Avg'!H2260</f>
        <v>0.29650000000000021</v>
      </c>
      <c r="J2260" s="5" t="str">
        <f>OBV!F2260</f>
        <v>NEUTRAL</v>
      </c>
      <c r="K2260" s="5" t="str">
        <f>OBV!G2260</f>
        <v>NEUTRAL</v>
      </c>
      <c r="L2260" s="5" t="str">
        <f>OBV!H2260</f>
        <v>NEUTRAL</v>
      </c>
      <c r="M2260" s="7">
        <f t="shared" si="350"/>
        <v>25</v>
      </c>
      <c r="N2260" s="7">
        <f t="shared" si="351"/>
        <v>45</v>
      </c>
      <c r="O2260" s="7">
        <f t="shared" si="352"/>
        <v>0</v>
      </c>
      <c r="P2260" s="7">
        <f t="shared" si="353"/>
        <v>33</v>
      </c>
      <c r="Q2260" s="8">
        <f t="shared" si="354"/>
        <v>29.45</v>
      </c>
      <c r="R2260" s="8">
        <f t="shared" si="355"/>
        <v>22.25</v>
      </c>
      <c r="S2260" s="8">
        <f t="shared" si="356"/>
        <v>25.35</v>
      </c>
      <c r="T2260" s="8">
        <f t="shared" si="357"/>
        <v>25.75</v>
      </c>
      <c r="U2260" s="7">
        <f t="shared" si="358"/>
        <v>25.683333333333337</v>
      </c>
      <c r="V2260" s="7">
        <f t="shared" si="359"/>
        <v>25.700000000000003</v>
      </c>
    </row>
    <row r="2261" spans="1:22" ht="13.5" x14ac:dyDescent="0.25">
      <c r="A2261" s="3">
        <f>RSI!A2261</f>
        <v>45596</v>
      </c>
      <c r="B2261" s="2">
        <f>RSI!B2261</f>
        <v>0.28999999999999998</v>
      </c>
      <c r="C2261" s="2">
        <f>RSI!I2261</f>
        <v>69.528613863632415</v>
      </c>
      <c r="D2261" s="2">
        <f>MACD!E2261</f>
        <v>-8.4035617887686098E-3</v>
      </c>
      <c r="E2261" s="2">
        <f>MACD!F2261</f>
        <v>-4.2217167114949952E-3</v>
      </c>
      <c r="F2261" s="2">
        <f>'Moving Avg'!D2261</f>
        <v>0.28999999999999998</v>
      </c>
      <c r="G2261" s="2">
        <f>'Moving Avg'!F2261</f>
        <v>0.27600000000000002</v>
      </c>
      <c r="H2261" s="2">
        <f>'Moving Avg'!G2261</f>
        <v>0.26079999999999981</v>
      </c>
      <c r="I2261" s="2">
        <f>'Moving Avg'!H2261</f>
        <v>0.29640000000000022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  <c r="M2261" s="7">
        <f t="shared" si="350"/>
        <v>25</v>
      </c>
      <c r="N2261" s="7">
        <f t="shared" si="351"/>
        <v>45</v>
      </c>
      <c r="O2261" s="7">
        <f t="shared" si="352"/>
        <v>0</v>
      </c>
      <c r="P2261" s="7">
        <f t="shared" si="353"/>
        <v>33</v>
      </c>
      <c r="Q2261" s="8">
        <f t="shared" si="354"/>
        <v>29.45</v>
      </c>
      <c r="R2261" s="8">
        <f t="shared" si="355"/>
        <v>22.25</v>
      </c>
      <c r="S2261" s="8">
        <f t="shared" si="356"/>
        <v>25.35</v>
      </c>
      <c r="T2261" s="8">
        <f t="shared" si="357"/>
        <v>25.75</v>
      </c>
      <c r="U2261" s="7">
        <f t="shared" si="358"/>
        <v>25.683333333333337</v>
      </c>
      <c r="V2261" s="7">
        <f t="shared" si="359"/>
        <v>25.700000000000003</v>
      </c>
    </row>
    <row r="2262" spans="1:22" ht="13.5" x14ac:dyDescent="0.25">
      <c r="A2262" s="3">
        <f>RSI!A2262</f>
        <v>45597</v>
      </c>
      <c r="B2262" s="2">
        <f>RSI!B2262</f>
        <v>0.28999999999999998</v>
      </c>
      <c r="C2262" s="2">
        <f>RSI!I2262</f>
        <v>69.528613863632415</v>
      </c>
      <c r="D2262" s="2">
        <f>MACD!E2262</f>
        <v>-9.1619482435116306E-3</v>
      </c>
      <c r="E2262" s="2">
        <f>MACD!F2262</f>
        <v>-5.2097630178983226E-3</v>
      </c>
      <c r="F2262" s="2">
        <f>'Moving Avg'!D2262</f>
        <v>0.28999999999999998</v>
      </c>
      <c r="G2262" s="2">
        <f>'Moving Avg'!F2262</f>
        <v>0.27750000000000002</v>
      </c>
      <c r="H2262" s="2">
        <f>'Moving Avg'!G2262</f>
        <v>0.26199999999999979</v>
      </c>
      <c r="I2262" s="2">
        <f>'Moving Avg'!H2262</f>
        <v>0.29630000000000023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  <c r="M2262" s="7">
        <f t="shared" si="350"/>
        <v>25</v>
      </c>
      <c r="N2262" s="7">
        <f t="shared" si="351"/>
        <v>45</v>
      </c>
      <c r="O2262" s="7">
        <f t="shared" si="352"/>
        <v>0</v>
      </c>
      <c r="P2262" s="7">
        <f t="shared" si="353"/>
        <v>33</v>
      </c>
      <c r="Q2262" s="8">
        <f t="shared" si="354"/>
        <v>29.45</v>
      </c>
      <c r="R2262" s="8">
        <f t="shared" si="355"/>
        <v>22.25</v>
      </c>
      <c r="S2262" s="8">
        <f t="shared" si="356"/>
        <v>25.35</v>
      </c>
      <c r="T2262" s="8">
        <f t="shared" si="357"/>
        <v>25.75</v>
      </c>
      <c r="U2262" s="7">
        <f t="shared" si="358"/>
        <v>25.683333333333337</v>
      </c>
      <c r="V2262" s="7">
        <f t="shared" si="359"/>
        <v>25.700000000000003</v>
      </c>
    </row>
    <row r="2263" spans="1:22" ht="13.5" x14ac:dyDescent="0.25">
      <c r="A2263" s="3">
        <f>RSI!A2263</f>
        <v>45600</v>
      </c>
      <c r="B2263" s="2">
        <f>RSI!B2263</f>
        <v>0.28999999999999998</v>
      </c>
      <c r="C2263" s="2">
        <f>RSI!I2263</f>
        <v>69.528613863632415</v>
      </c>
      <c r="D2263" s="2">
        <f>MACD!E2263</f>
        <v>-8.3411746881847937E-3</v>
      </c>
      <c r="E2263" s="2">
        <f>MACD!F2263</f>
        <v>-5.8360453519556172E-3</v>
      </c>
      <c r="F2263" s="2">
        <f>'Moving Avg'!D2263</f>
        <v>0.28999999999999998</v>
      </c>
      <c r="G2263" s="2">
        <f>'Moving Avg'!F2263</f>
        <v>0.27850000000000003</v>
      </c>
      <c r="H2263" s="2">
        <f>'Moving Avg'!G2263</f>
        <v>0.26339999999999975</v>
      </c>
      <c r="I2263" s="2">
        <f>'Moving Avg'!H2263</f>
        <v>0.29620000000000024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  <c r="M2263" s="7">
        <f t="shared" si="350"/>
        <v>25</v>
      </c>
      <c r="N2263" s="7">
        <f t="shared" si="351"/>
        <v>45</v>
      </c>
      <c r="O2263" s="7">
        <f t="shared" si="352"/>
        <v>0</v>
      </c>
      <c r="P2263" s="7">
        <f t="shared" si="353"/>
        <v>33</v>
      </c>
      <c r="Q2263" s="8">
        <f t="shared" si="354"/>
        <v>29.45</v>
      </c>
      <c r="R2263" s="8">
        <f t="shared" si="355"/>
        <v>22.25</v>
      </c>
      <c r="S2263" s="8">
        <f t="shared" si="356"/>
        <v>25.35</v>
      </c>
      <c r="T2263" s="8">
        <f t="shared" si="357"/>
        <v>25.75</v>
      </c>
      <c r="U2263" s="7">
        <f t="shared" si="358"/>
        <v>25.683333333333337</v>
      </c>
      <c r="V2263" s="7">
        <f t="shared" si="359"/>
        <v>25.700000000000003</v>
      </c>
    </row>
    <row r="2264" spans="1:22" ht="13.5" x14ac:dyDescent="0.25">
      <c r="A2264" s="3">
        <f>RSI!A2264</f>
        <v>45601</v>
      </c>
      <c r="B2264" s="2">
        <f>RSI!B2264</f>
        <v>0.28999999999999998</v>
      </c>
      <c r="C2264" s="2">
        <f>RSI!I2264</f>
        <v>69.528613863632415</v>
      </c>
      <c r="D2264" s="2">
        <f>MACD!E2264</f>
        <v>-7.7170224760262918E-3</v>
      </c>
      <c r="E2264" s="2">
        <f>MACD!F2264</f>
        <v>-6.2122407767697526E-3</v>
      </c>
      <c r="F2264" s="2">
        <f>'Moving Avg'!D2264</f>
        <v>0.28999999999999998</v>
      </c>
      <c r="G2264" s="2">
        <f>'Moving Avg'!F2264</f>
        <v>0.28000000000000003</v>
      </c>
      <c r="H2264" s="2">
        <f>'Moving Avg'!G2264</f>
        <v>0.26499999999999974</v>
      </c>
      <c r="I2264" s="2">
        <f>'Moving Avg'!H2264</f>
        <v>0.29605000000000026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  <c r="M2264" s="7">
        <f t="shared" si="350"/>
        <v>25</v>
      </c>
      <c r="N2264" s="7">
        <f t="shared" si="351"/>
        <v>45</v>
      </c>
      <c r="O2264" s="7">
        <f t="shared" si="352"/>
        <v>0</v>
      </c>
      <c r="P2264" s="7">
        <f t="shared" si="353"/>
        <v>33</v>
      </c>
      <c r="Q2264" s="8">
        <f t="shared" si="354"/>
        <v>29.45</v>
      </c>
      <c r="R2264" s="8">
        <f t="shared" si="355"/>
        <v>22.25</v>
      </c>
      <c r="S2264" s="8">
        <f t="shared" si="356"/>
        <v>25.35</v>
      </c>
      <c r="T2264" s="8">
        <f t="shared" si="357"/>
        <v>25.75</v>
      </c>
      <c r="U2264" s="7">
        <f t="shared" si="358"/>
        <v>25.683333333333337</v>
      </c>
      <c r="V2264" s="7">
        <f t="shared" si="359"/>
        <v>25.700000000000003</v>
      </c>
    </row>
    <row r="2265" spans="1:22" ht="13.5" x14ac:dyDescent="0.25">
      <c r="A2265" s="3">
        <f>RSI!A2265</f>
        <v>45602</v>
      </c>
      <c r="B2265" s="2">
        <f>RSI!B2265</f>
        <v>0.28999999999999998</v>
      </c>
      <c r="C2265" s="2">
        <f>RSI!I2265</f>
        <v>69.528613863632415</v>
      </c>
      <c r="D2265" s="2">
        <f>MACD!E2265</f>
        <v>-5.7155696320158045E-3</v>
      </c>
      <c r="E2265" s="2">
        <f>MACD!F2265</f>
        <v>-6.1129065478189634E-3</v>
      </c>
      <c r="F2265" s="2">
        <f>'Moving Avg'!D2265</f>
        <v>0.28999999999999998</v>
      </c>
      <c r="G2265" s="2">
        <f>'Moving Avg'!F2265</f>
        <v>0.28150000000000003</v>
      </c>
      <c r="H2265" s="2">
        <f>'Moving Avg'!G2265</f>
        <v>0.26659999999999973</v>
      </c>
      <c r="I2265" s="2">
        <f>'Moving Avg'!H2265</f>
        <v>0.29590000000000027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  <c r="M2265" s="7">
        <f t="shared" si="350"/>
        <v>25</v>
      </c>
      <c r="N2265" s="7">
        <f t="shared" si="351"/>
        <v>0</v>
      </c>
      <c r="O2265" s="7">
        <f t="shared" si="352"/>
        <v>0</v>
      </c>
      <c r="P2265" s="7">
        <f t="shared" si="353"/>
        <v>33</v>
      </c>
      <c r="Q2265" s="8">
        <f t="shared" si="354"/>
        <v>13.7</v>
      </c>
      <c r="R2265" s="8">
        <f t="shared" si="355"/>
        <v>13.25</v>
      </c>
      <c r="S2265" s="8">
        <f t="shared" si="356"/>
        <v>18.600000000000001</v>
      </c>
      <c r="T2265" s="8">
        <f t="shared" si="357"/>
        <v>14.5</v>
      </c>
      <c r="U2265" s="7">
        <f t="shared" si="358"/>
        <v>15.183333333333332</v>
      </c>
      <c r="V2265" s="7">
        <f t="shared" si="359"/>
        <v>15.012499999999999</v>
      </c>
    </row>
    <row r="2266" spans="1:22" ht="13.5" x14ac:dyDescent="0.25">
      <c r="A2266" s="3">
        <f>RSI!A2266</f>
        <v>45603</v>
      </c>
      <c r="B2266" s="2">
        <f>RSI!B2266</f>
        <v>0.28999999999999998</v>
      </c>
      <c r="C2266" s="2">
        <f>RSI!I2266</f>
        <v>69.528613863632415</v>
      </c>
      <c r="D2266" s="2">
        <f>MACD!E2266</f>
        <v>-4.082345100303697E-3</v>
      </c>
      <c r="E2266" s="2">
        <f>MACD!F2266</f>
        <v>-5.7067942583159106E-3</v>
      </c>
      <c r="F2266" s="2">
        <f>'Moving Avg'!D2266</f>
        <v>0.28999999999999998</v>
      </c>
      <c r="G2266" s="2">
        <f>'Moving Avg'!F2266</f>
        <v>0.28300000000000003</v>
      </c>
      <c r="H2266" s="2">
        <f>'Moving Avg'!G2266</f>
        <v>0.26819999999999972</v>
      </c>
      <c r="I2266" s="2">
        <f>'Moving Avg'!H2266</f>
        <v>0.29575000000000023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  <c r="M2266" s="7">
        <f t="shared" si="350"/>
        <v>25</v>
      </c>
      <c r="N2266" s="7">
        <f t="shared" si="351"/>
        <v>0</v>
      </c>
      <c r="O2266" s="7">
        <f t="shared" si="352"/>
        <v>0</v>
      </c>
      <c r="P2266" s="7">
        <f t="shared" si="353"/>
        <v>33</v>
      </c>
      <c r="Q2266" s="8">
        <f t="shared" si="354"/>
        <v>13.7</v>
      </c>
      <c r="R2266" s="8">
        <f t="shared" si="355"/>
        <v>13.25</v>
      </c>
      <c r="S2266" s="8">
        <f t="shared" si="356"/>
        <v>18.600000000000001</v>
      </c>
      <c r="T2266" s="8">
        <f t="shared" si="357"/>
        <v>14.5</v>
      </c>
      <c r="U2266" s="7">
        <f t="shared" si="358"/>
        <v>15.183333333333332</v>
      </c>
      <c r="V2266" s="7">
        <f t="shared" si="359"/>
        <v>15.012499999999999</v>
      </c>
    </row>
    <row r="2267" spans="1:22" ht="13.5" x14ac:dyDescent="0.25">
      <c r="A2267" s="3">
        <f>RSI!A2267</f>
        <v>45604</v>
      </c>
      <c r="B2267" s="2">
        <f>RSI!B2267</f>
        <v>0.28999999999999998</v>
      </c>
      <c r="C2267" s="2">
        <f>RSI!I2267</f>
        <v>69.528613863632415</v>
      </c>
      <c r="D2267" s="2">
        <f>MACD!E2267</f>
        <v>-2.7562307794431473E-3</v>
      </c>
      <c r="E2267" s="2">
        <f>MACD!F2267</f>
        <v>-5.1166815625413578E-3</v>
      </c>
      <c r="F2267" s="2">
        <f>'Moving Avg'!D2267</f>
        <v>0.28999999999999998</v>
      </c>
      <c r="G2267" s="2">
        <f>'Moving Avg'!F2267</f>
        <v>0.28400000000000003</v>
      </c>
      <c r="H2267" s="2">
        <f>'Moving Avg'!G2267</f>
        <v>0.26979999999999971</v>
      </c>
      <c r="I2267" s="2">
        <f>'Moving Avg'!H2267</f>
        <v>0.29565000000000025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  <c r="M2267" s="7">
        <f t="shared" si="350"/>
        <v>25</v>
      </c>
      <c r="N2267" s="7">
        <f t="shared" si="351"/>
        <v>0</v>
      </c>
      <c r="O2267" s="7">
        <f t="shared" si="352"/>
        <v>0</v>
      </c>
      <c r="P2267" s="7">
        <f t="shared" si="353"/>
        <v>33</v>
      </c>
      <c r="Q2267" s="8">
        <f t="shared" si="354"/>
        <v>13.7</v>
      </c>
      <c r="R2267" s="8">
        <f t="shared" si="355"/>
        <v>13.25</v>
      </c>
      <c r="S2267" s="8">
        <f t="shared" si="356"/>
        <v>18.600000000000001</v>
      </c>
      <c r="T2267" s="8">
        <f t="shared" si="357"/>
        <v>14.5</v>
      </c>
      <c r="U2267" s="7">
        <f t="shared" si="358"/>
        <v>15.183333333333332</v>
      </c>
      <c r="V2267" s="7">
        <f t="shared" si="359"/>
        <v>15.012499999999999</v>
      </c>
    </row>
    <row r="2268" spans="1:22" ht="13.5" x14ac:dyDescent="0.25">
      <c r="A2268" s="3">
        <f>RSI!A2268</f>
        <v>45607</v>
      </c>
      <c r="B2268" s="2">
        <f>RSI!B2268</f>
        <v>0.28999999999999998</v>
      </c>
      <c r="C2268" s="2">
        <f>RSI!I2268</f>
        <v>69.528613863632415</v>
      </c>
      <c r="D2268" s="2">
        <f>MACD!E2268</f>
        <v>-1.6858422855559052E-3</v>
      </c>
      <c r="E2268" s="2">
        <f>MACD!F2268</f>
        <v>-4.4305137071442673E-3</v>
      </c>
      <c r="F2268" s="2">
        <f>'Moving Avg'!D2268</f>
        <v>0.28999999999999998</v>
      </c>
      <c r="G2268" s="2">
        <f>'Moving Avg'!F2268</f>
        <v>0.28500000000000003</v>
      </c>
      <c r="H2268" s="2">
        <f>'Moving Avg'!G2268</f>
        <v>0.2713999999999997</v>
      </c>
      <c r="I2268" s="2">
        <f>'Moving Avg'!H2268</f>
        <v>0.2955500000000002</v>
      </c>
      <c r="J2268" s="5" t="str">
        <f>OBV!F2268</f>
        <v>NEUTRAL</v>
      </c>
      <c r="K2268" s="5" t="str">
        <f>OBV!G2268</f>
        <v>NEUTRAL</v>
      </c>
      <c r="L2268" s="5" t="str">
        <f>OBV!H2268</f>
        <v>NEUTRAL</v>
      </c>
      <c r="M2268" s="7">
        <f t="shared" si="350"/>
        <v>25</v>
      </c>
      <c r="N2268" s="7">
        <f t="shared" si="351"/>
        <v>0</v>
      </c>
      <c r="O2268" s="7">
        <f t="shared" si="352"/>
        <v>0</v>
      </c>
      <c r="P2268" s="7">
        <f t="shared" si="353"/>
        <v>33</v>
      </c>
      <c r="Q2268" s="8">
        <f t="shared" si="354"/>
        <v>13.7</v>
      </c>
      <c r="R2268" s="8">
        <f t="shared" si="355"/>
        <v>13.25</v>
      </c>
      <c r="S2268" s="8">
        <f t="shared" si="356"/>
        <v>18.600000000000001</v>
      </c>
      <c r="T2268" s="8">
        <f t="shared" si="357"/>
        <v>14.5</v>
      </c>
      <c r="U2268" s="7">
        <f t="shared" si="358"/>
        <v>15.183333333333332</v>
      </c>
      <c r="V2268" s="7">
        <f t="shared" si="359"/>
        <v>15.012499999999999</v>
      </c>
    </row>
    <row r="2269" spans="1:22" ht="13.5" x14ac:dyDescent="0.25">
      <c r="A2269" s="3">
        <f>RSI!A2269</f>
        <v>45608</v>
      </c>
      <c r="B2269" s="2">
        <f>RSI!B2269</f>
        <v>0.28999999999999998</v>
      </c>
      <c r="C2269" s="2">
        <f>RSI!I2269</f>
        <v>69.528613863632415</v>
      </c>
      <c r="D2269" s="2">
        <f>MACD!E2269</f>
        <v>-8.2800694378604156E-4</v>
      </c>
      <c r="E2269" s="2">
        <f>MACD!F2269</f>
        <v>-3.7100123544726222E-3</v>
      </c>
      <c r="F2269" s="2">
        <f>'Moving Avg'!D2269</f>
        <v>0.28999999999999998</v>
      </c>
      <c r="G2269" s="2">
        <f>'Moving Avg'!F2269</f>
        <v>0.28600000000000003</v>
      </c>
      <c r="H2269" s="2">
        <f>'Moving Avg'!G2269</f>
        <v>0.27299999999999963</v>
      </c>
      <c r="I2269" s="2">
        <f>'Moving Avg'!H2269</f>
        <v>0.29550000000000021</v>
      </c>
      <c r="J2269" s="5" t="str">
        <f>OBV!F2269</f>
        <v>NEUTRAL</v>
      </c>
      <c r="K2269" s="5" t="str">
        <f>OBV!G2269</f>
        <v>NEUTRAL</v>
      </c>
      <c r="L2269" s="5" t="str">
        <f>OBV!H2269</f>
        <v>NEUTRAL</v>
      </c>
      <c r="M2269" s="7">
        <f t="shared" si="350"/>
        <v>25</v>
      </c>
      <c r="N2269" s="7">
        <f t="shared" si="351"/>
        <v>0</v>
      </c>
      <c r="O2269" s="7">
        <f t="shared" si="352"/>
        <v>0</v>
      </c>
      <c r="P2269" s="7">
        <f t="shared" si="353"/>
        <v>33</v>
      </c>
      <c r="Q2269" s="8">
        <f t="shared" si="354"/>
        <v>13.7</v>
      </c>
      <c r="R2269" s="8">
        <f t="shared" si="355"/>
        <v>13.25</v>
      </c>
      <c r="S2269" s="8">
        <f t="shared" si="356"/>
        <v>18.600000000000001</v>
      </c>
      <c r="T2269" s="8">
        <f t="shared" si="357"/>
        <v>14.5</v>
      </c>
      <c r="U2269" s="7">
        <f t="shared" si="358"/>
        <v>15.183333333333332</v>
      </c>
      <c r="V2269" s="7">
        <f t="shared" si="359"/>
        <v>15.012499999999999</v>
      </c>
    </row>
    <row r="2270" spans="1:22" ht="13.5" x14ac:dyDescent="0.25">
      <c r="A2270" s="3">
        <f>RSI!A2270</f>
        <v>45609</v>
      </c>
      <c r="B2270" s="2">
        <f>RSI!B2270</f>
        <v>0.28999999999999998</v>
      </c>
      <c r="C2270" s="2">
        <f>RSI!I2270</f>
        <v>69.528613863632415</v>
      </c>
      <c r="D2270" s="2">
        <f>MACD!E2270</f>
        <v>-1.4647775073234337E-4</v>
      </c>
      <c r="E2270" s="2">
        <f>MACD!F2270</f>
        <v>-2.9973054337245667E-3</v>
      </c>
      <c r="F2270" s="2">
        <f>'Moving Avg'!D2270</f>
        <v>0.28999999999999998</v>
      </c>
      <c r="G2270" s="2">
        <f>'Moving Avg'!F2270</f>
        <v>0.28700000000000003</v>
      </c>
      <c r="H2270" s="2">
        <f>'Moving Avg'!G2270</f>
        <v>0.27439999999999964</v>
      </c>
      <c r="I2270" s="2">
        <f>'Moving Avg'!H2270</f>
        <v>0.29545000000000021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  <c r="M2270" s="7">
        <f t="shared" si="350"/>
        <v>25</v>
      </c>
      <c r="N2270" s="7">
        <f t="shared" si="351"/>
        <v>0</v>
      </c>
      <c r="O2270" s="7">
        <f t="shared" si="352"/>
        <v>0</v>
      </c>
      <c r="P2270" s="7">
        <f t="shared" si="353"/>
        <v>33</v>
      </c>
      <c r="Q2270" s="8">
        <f t="shared" si="354"/>
        <v>13.7</v>
      </c>
      <c r="R2270" s="8">
        <f t="shared" si="355"/>
        <v>13.25</v>
      </c>
      <c r="S2270" s="8">
        <f t="shared" si="356"/>
        <v>18.600000000000001</v>
      </c>
      <c r="T2270" s="8">
        <f t="shared" si="357"/>
        <v>14.5</v>
      </c>
      <c r="U2270" s="7">
        <f t="shared" si="358"/>
        <v>15.183333333333332</v>
      </c>
      <c r="V2270" s="7">
        <f t="shared" si="359"/>
        <v>15.012499999999999</v>
      </c>
    </row>
    <row r="2271" spans="1:22" ht="13.5" x14ac:dyDescent="0.25">
      <c r="A2271" s="3">
        <f>RSI!A2271</f>
        <v>45610</v>
      </c>
      <c r="B2271" s="2">
        <f>RSI!B2271</f>
        <v>0.28999999999999998</v>
      </c>
      <c r="C2271" s="2">
        <f>RSI!I2271</f>
        <v>69.528613863632415</v>
      </c>
      <c r="D2271" s="2">
        <f>MACD!E2271</f>
        <v>3.891531298735873E-4</v>
      </c>
      <c r="E2271" s="2">
        <f>MACD!F2271</f>
        <v>-2.320013721004936E-3</v>
      </c>
      <c r="F2271" s="2">
        <f>'Moving Avg'!D2271</f>
        <v>0.28999999999999998</v>
      </c>
      <c r="G2271" s="2">
        <f>'Moving Avg'!F2271</f>
        <v>0.28800000000000003</v>
      </c>
      <c r="H2271" s="2">
        <f>'Moving Avg'!G2271</f>
        <v>0.27559999999999962</v>
      </c>
      <c r="I2271" s="2">
        <f>'Moving Avg'!H2271</f>
        <v>0.29535000000000017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  <c r="M2271" s="7">
        <f t="shared" si="350"/>
        <v>25</v>
      </c>
      <c r="N2271" s="7">
        <f t="shared" si="351"/>
        <v>0</v>
      </c>
      <c r="O2271" s="7">
        <f t="shared" si="352"/>
        <v>0</v>
      </c>
      <c r="P2271" s="7">
        <f t="shared" si="353"/>
        <v>33</v>
      </c>
      <c r="Q2271" s="8">
        <f t="shared" si="354"/>
        <v>13.7</v>
      </c>
      <c r="R2271" s="8">
        <f t="shared" si="355"/>
        <v>13.25</v>
      </c>
      <c r="S2271" s="8">
        <f t="shared" si="356"/>
        <v>18.600000000000001</v>
      </c>
      <c r="T2271" s="8">
        <f t="shared" si="357"/>
        <v>14.5</v>
      </c>
      <c r="U2271" s="7">
        <f t="shared" si="358"/>
        <v>15.183333333333332</v>
      </c>
      <c r="V2271" s="7">
        <f t="shared" si="359"/>
        <v>15.012499999999999</v>
      </c>
    </row>
    <row r="2272" spans="1:22" ht="13.5" x14ac:dyDescent="0.25">
      <c r="A2272" s="3">
        <f>RSI!A2272</f>
        <v>45611</v>
      </c>
      <c r="B2272" s="2">
        <f>RSI!B2272</f>
        <v>0.28999999999999998</v>
      </c>
      <c r="C2272" s="2">
        <f>RSI!I2272</f>
        <v>69.528613863632415</v>
      </c>
      <c r="D2272" s="2">
        <f>MACD!E2272</f>
        <v>8.0437216020734503E-4</v>
      </c>
      <c r="E2272" s="2">
        <f>MACD!F2272</f>
        <v>-1.6951365447624798E-3</v>
      </c>
      <c r="F2272" s="2">
        <f>'Moving Avg'!D2272</f>
        <v>0.28999999999999998</v>
      </c>
      <c r="G2272" s="2">
        <f>'Moving Avg'!F2272</f>
        <v>0.28900000000000003</v>
      </c>
      <c r="H2272" s="2">
        <f>'Moving Avg'!G2272</f>
        <v>0.27659999999999962</v>
      </c>
      <c r="I2272" s="2">
        <f>'Moving Avg'!H2272</f>
        <v>0.29525000000000018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0</v>
      </c>
      <c r="O2272" s="7">
        <f t="shared" si="352"/>
        <v>0</v>
      </c>
      <c r="P2272" s="7">
        <f t="shared" si="353"/>
        <v>33</v>
      </c>
      <c r="Q2272" s="8">
        <f t="shared" si="354"/>
        <v>13.7</v>
      </c>
      <c r="R2272" s="8">
        <f t="shared" si="355"/>
        <v>13.25</v>
      </c>
      <c r="S2272" s="8">
        <f t="shared" si="356"/>
        <v>18.600000000000001</v>
      </c>
      <c r="T2272" s="8">
        <f t="shared" si="357"/>
        <v>14.5</v>
      </c>
      <c r="U2272" s="7">
        <f t="shared" si="358"/>
        <v>15.183333333333332</v>
      </c>
      <c r="V2272" s="7">
        <f t="shared" si="359"/>
        <v>15.012499999999999</v>
      </c>
    </row>
    <row r="2273" spans="1:22" ht="13.5" x14ac:dyDescent="0.25">
      <c r="A2273" s="3">
        <f>RSI!A2273</f>
        <v>45614</v>
      </c>
      <c r="B2273" s="2">
        <f>RSI!B2273</f>
        <v>0.28999999999999998</v>
      </c>
      <c r="C2273" s="2">
        <f>RSI!I2273</f>
        <v>69.528613863632415</v>
      </c>
      <c r="D2273" s="2">
        <f>MACD!E2273</f>
        <v>1.1205195810077284E-3</v>
      </c>
      <c r="E2273" s="2">
        <f>MACD!F2273</f>
        <v>-1.1320053196084382E-3</v>
      </c>
      <c r="F2273" s="2">
        <f>'Moving Avg'!D2273</f>
        <v>0.28999999999999998</v>
      </c>
      <c r="G2273" s="2">
        <f>'Moving Avg'!F2273</f>
        <v>0.28949999999999998</v>
      </c>
      <c r="H2273" s="2">
        <f>'Moving Avg'!G2273</f>
        <v>0.27759999999999957</v>
      </c>
      <c r="I2273" s="2">
        <f>'Moving Avg'!H2273</f>
        <v>0.29515000000000013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  <c r="M2273" s="7">
        <f t="shared" si="350"/>
        <v>25</v>
      </c>
      <c r="N2273" s="7">
        <f t="shared" si="351"/>
        <v>0</v>
      </c>
      <c r="O2273" s="7">
        <f t="shared" si="352"/>
        <v>0</v>
      </c>
      <c r="P2273" s="7">
        <f t="shared" si="353"/>
        <v>33</v>
      </c>
      <c r="Q2273" s="8">
        <f t="shared" si="354"/>
        <v>13.7</v>
      </c>
      <c r="R2273" s="8">
        <f t="shared" si="355"/>
        <v>13.25</v>
      </c>
      <c r="S2273" s="8">
        <f t="shared" si="356"/>
        <v>18.600000000000001</v>
      </c>
      <c r="T2273" s="8">
        <f t="shared" si="357"/>
        <v>14.5</v>
      </c>
      <c r="U2273" s="7">
        <f t="shared" si="358"/>
        <v>15.183333333333332</v>
      </c>
      <c r="V2273" s="7">
        <f t="shared" si="359"/>
        <v>15.012499999999999</v>
      </c>
    </row>
    <row r="2274" spans="1:22" ht="13.5" x14ac:dyDescent="0.25">
      <c r="A2274" s="3">
        <f>RSI!A2274</f>
        <v>45615</v>
      </c>
      <c r="B2274" s="2">
        <f>RSI!B2274</f>
        <v>0.28999999999999998</v>
      </c>
      <c r="C2274" s="2">
        <f>RSI!I2274</f>
        <v>69.528613863632415</v>
      </c>
      <c r="D2274" s="2">
        <f>MACD!E2274</f>
        <v>1.3554439752985203E-3</v>
      </c>
      <c r="E2274" s="2">
        <f>MACD!F2274</f>
        <v>-6.3451546062704648E-4</v>
      </c>
      <c r="F2274" s="2">
        <f>'Moving Avg'!D2274</f>
        <v>0.28999999999999998</v>
      </c>
      <c r="G2274" s="2">
        <f>'Moving Avg'!F2274</f>
        <v>0.28999999999999998</v>
      </c>
      <c r="H2274" s="2">
        <f>'Moving Avg'!G2274</f>
        <v>0.27839999999999959</v>
      </c>
      <c r="I2274" s="2">
        <f>'Moving Avg'!H2274</f>
        <v>0.29510000000000008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  <c r="M2274" s="7">
        <f t="shared" si="350"/>
        <v>25</v>
      </c>
      <c r="N2274" s="7">
        <f t="shared" si="351"/>
        <v>0</v>
      </c>
      <c r="O2274" s="7">
        <f t="shared" si="352"/>
        <v>0</v>
      </c>
      <c r="P2274" s="7">
        <f t="shared" si="353"/>
        <v>33</v>
      </c>
      <c r="Q2274" s="8">
        <f t="shared" si="354"/>
        <v>13.7</v>
      </c>
      <c r="R2274" s="8">
        <f t="shared" si="355"/>
        <v>13.25</v>
      </c>
      <c r="S2274" s="8">
        <f t="shared" si="356"/>
        <v>18.600000000000001</v>
      </c>
      <c r="T2274" s="8">
        <f t="shared" si="357"/>
        <v>14.5</v>
      </c>
      <c r="U2274" s="7">
        <f t="shared" si="358"/>
        <v>15.183333333333332</v>
      </c>
      <c r="V2274" s="7">
        <f t="shared" si="359"/>
        <v>15.012499999999999</v>
      </c>
    </row>
    <row r="2275" spans="1:22" ht="13.5" x14ac:dyDescent="0.25">
      <c r="A2275" s="3">
        <f>RSI!A2275</f>
        <v>45616</v>
      </c>
      <c r="B2275" s="2">
        <f>RSI!B2275</f>
        <v>0.28999999999999998</v>
      </c>
      <c r="C2275" s="2">
        <f>RSI!I2275</f>
        <v>69.528613863632415</v>
      </c>
      <c r="D2275" s="2">
        <f>MACD!E2275</f>
        <v>1.5240548941840015E-3</v>
      </c>
      <c r="E2275" s="2">
        <f>MACD!F2275</f>
        <v>-2.0280138966483692E-4</v>
      </c>
      <c r="F2275" s="2">
        <f>'Moving Avg'!D2275</f>
        <v>0.28999999999999998</v>
      </c>
      <c r="G2275" s="2">
        <f>'Moving Avg'!F2275</f>
        <v>0.28999999999999998</v>
      </c>
      <c r="H2275" s="2">
        <f>'Moving Avg'!G2275</f>
        <v>0.27919999999999962</v>
      </c>
      <c r="I2275" s="2">
        <f>'Moving Avg'!H2275</f>
        <v>0.29505000000000003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  <c r="M2275" s="7">
        <f t="shared" si="350"/>
        <v>25</v>
      </c>
      <c r="N2275" s="7">
        <f t="shared" si="351"/>
        <v>0</v>
      </c>
      <c r="O2275" s="7">
        <f t="shared" si="352"/>
        <v>0</v>
      </c>
      <c r="P2275" s="7">
        <f t="shared" si="353"/>
        <v>33</v>
      </c>
      <c r="Q2275" s="8">
        <f t="shared" si="354"/>
        <v>13.7</v>
      </c>
      <c r="R2275" s="8">
        <f t="shared" si="355"/>
        <v>13.25</v>
      </c>
      <c r="S2275" s="8">
        <f t="shared" si="356"/>
        <v>18.600000000000001</v>
      </c>
      <c r="T2275" s="8">
        <f t="shared" si="357"/>
        <v>14.5</v>
      </c>
      <c r="U2275" s="7">
        <f t="shared" si="358"/>
        <v>15.183333333333332</v>
      </c>
      <c r="V2275" s="7">
        <f t="shared" si="359"/>
        <v>15.012499999999999</v>
      </c>
    </row>
    <row r="2276" spans="1:22" ht="13.5" x14ac:dyDescent="0.25">
      <c r="A2276" s="3">
        <f>RSI!A2276</f>
        <v>45617</v>
      </c>
      <c r="B2276" s="2">
        <f>RSI!B2276</f>
        <v>0.28999999999999998</v>
      </c>
      <c r="C2276" s="2">
        <f>RSI!I2276</f>
        <v>69.528613863632415</v>
      </c>
      <c r="D2276" s="2">
        <f>MACD!E2276</f>
        <v>1.6387893190181191E-3</v>
      </c>
      <c r="E2276" s="2">
        <f>MACD!F2276</f>
        <v>1.6551675207175426E-4</v>
      </c>
      <c r="F2276" s="2">
        <f>'Moving Avg'!D2276</f>
        <v>0.28999999999999998</v>
      </c>
      <c r="G2276" s="2">
        <f>'Moving Avg'!F2276</f>
        <v>0.28999999999999998</v>
      </c>
      <c r="H2276" s="2">
        <f>'Moving Avg'!G2276</f>
        <v>0.27999999999999958</v>
      </c>
      <c r="I2276" s="2">
        <f>'Moving Avg'!H2276</f>
        <v>0.29500000000000004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  <c r="M2276" s="7">
        <f t="shared" si="350"/>
        <v>25</v>
      </c>
      <c r="N2276" s="7">
        <f t="shared" si="351"/>
        <v>0</v>
      </c>
      <c r="O2276" s="7">
        <f t="shared" si="352"/>
        <v>0</v>
      </c>
      <c r="P2276" s="7">
        <f t="shared" si="353"/>
        <v>33</v>
      </c>
      <c r="Q2276" s="8">
        <f t="shared" si="354"/>
        <v>13.7</v>
      </c>
      <c r="R2276" s="8">
        <f t="shared" si="355"/>
        <v>13.25</v>
      </c>
      <c r="S2276" s="8">
        <f t="shared" si="356"/>
        <v>18.600000000000001</v>
      </c>
      <c r="T2276" s="8">
        <f t="shared" si="357"/>
        <v>14.5</v>
      </c>
      <c r="U2276" s="7">
        <f t="shared" si="358"/>
        <v>15.183333333333332</v>
      </c>
      <c r="V2276" s="7">
        <f t="shared" si="359"/>
        <v>15.012499999999999</v>
      </c>
    </row>
    <row r="2277" spans="1:22" ht="13.5" x14ac:dyDescent="0.25">
      <c r="A2277" s="3">
        <f>RSI!A2277</f>
        <v>45618</v>
      </c>
      <c r="B2277" s="2">
        <f>RSI!B2277</f>
        <v>0.28999999999999998</v>
      </c>
      <c r="C2277" s="2">
        <f>RSI!I2277</f>
        <v>69.528613863632415</v>
      </c>
      <c r="D2277" s="2">
        <f>MACD!E2277</f>
        <v>1.7100053006514071E-3</v>
      </c>
      <c r="E2277" s="2">
        <f>MACD!F2277</f>
        <v>4.7441446178768485E-4</v>
      </c>
      <c r="F2277" s="2">
        <f>'Moving Avg'!D2277</f>
        <v>0.28999999999999998</v>
      </c>
      <c r="G2277" s="2">
        <f>'Moving Avg'!F2277</f>
        <v>0.28999999999999998</v>
      </c>
      <c r="H2277" s="2">
        <f>'Moving Avg'!G2277</f>
        <v>0.28059999999999957</v>
      </c>
      <c r="I2277" s="2">
        <f>'Moving Avg'!H2277</f>
        <v>0.29495000000000005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  <c r="M2277" s="7">
        <f t="shared" si="350"/>
        <v>25</v>
      </c>
      <c r="N2277" s="7">
        <f t="shared" si="351"/>
        <v>0</v>
      </c>
      <c r="O2277" s="7">
        <f t="shared" si="352"/>
        <v>0</v>
      </c>
      <c r="P2277" s="7">
        <f t="shared" si="353"/>
        <v>33</v>
      </c>
      <c r="Q2277" s="8">
        <f t="shared" si="354"/>
        <v>13.7</v>
      </c>
      <c r="R2277" s="8">
        <f t="shared" si="355"/>
        <v>13.25</v>
      </c>
      <c r="S2277" s="8">
        <f t="shared" si="356"/>
        <v>18.600000000000001</v>
      </c>
      <c r="T2277" s="8">
        <f t="shared" si="357"/>
        <v>14.5</v>
      </c>
      <c r="U2277" s="7">
        <f t="shared" si="358"/>
        <v>15.183333333333332</v>
      </c>
      <c r="V2277" s="7">
        <f t="shared" si="359"/>
        <v>15.012499999999999</v>
      </c>
    </row>
    <row r="2278" spans="1:22" ht="13.5" x14ac:dyDescent="0.25">
      <c r="A2278" s="3">
        <f>RSI!A2278</f>
        <v>45621</v>
      </c>
      <c r="B2278" s="2">
        <f>RSI!B2278</f>
        <v>0.28999999999999998</v>
      </c>
      <c r="C2278" s="2">
        <f>RSI!I2278</f>
        <v>69.528613863632415</v>
      </c>
      <c r="D2278" s="2">
        <f>MACD!E2278</f>
        <v>1.7463140577640979E-3</v>
      </c>
      <c r="E2278" s="2">
        <f>MACD!F2278</f>
        <v>7.2879438098296745E-4</v>
      </c>
      <c r="F2278" s="2">
        <f>'Moving Avg'!D2278</f>
        <v>0.28999999999999998</v>
      </c>
      <c r="G2278" s="2">
        <f>'Moving Avg'!F2278</f>
        <v>0.28999999999999998</v>
      </c>
      <c r="H2278" s="2">
        <f>'Moving Avg'!G2278</f>
        <v>0.28099999999999964</v>
      </c>
      <c r="I2278" s="2">
        <f>'Moving Avg'!H2278</f>
        <v>0.2949500000000001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  <c r="M2278" s="7">
        <f t="shared" si="350"/>
        <v>25</v>
      </c>
      <c r="N2278" s="7">
        <f t="shared" si="351"/>
        <v>0</v>
      </c>
      <c r="O2278" s="7">
        <f t="shared" si="352"/>
        <v>0</v>
      </c>
      <c r="P2278" s="7">
        <f t="shared" si="353"/>
        <v>33</v>
      </c>
      <c r="Q2278" s="8">
        <f t="shared" si="354"/>
        <v>13.7</v>
      </c>
      <c r="R2278" s="8">
        <f t="shared" si="355"/>
        <v>13.25</v>
      </c>
      <c r="S2278" s="8">
        <f t="shared" si="356"/>
        <v>18.600000000000001</v>
      </c>
      <c r="T2278" s="8">
        <f t="shared" si="357"/>
        <v>14.5</v>
      </c>
      <c r="U2278" s="7">
        <f t="shared" si="358"/>
        <v>15.183333333333332</v>
      </c>
      <c r="V2278" s="7">
        <f t="shared" si="359"/>
        <v>15.012499999999999</v>
      </c>
    </row>
    <row r="2279" spans="1:22" ht="13.5" x14ac:dyDescent="0.25">
      <c r="A2279" s="3">
        <f>RSI!A2279</f>
        <v>45622</v>
      </c>
      <c r="B2279" s="2">
        <f>RSI!B2279</f>
        <v>0.28999999999999998</v>
      </c>
      <c r="C2279" s="2">
        <f>RSI!I2279</f>
        <v>69.528613863632415</v>
      </c>
      <c r="D2279" s="2">
        <f>MACD!E2279</f>
        <v>1.7548600747867016E-3</v>
      </c>
      <c r="E2279" s="2">
        <f>MACD!F2279</f>
        <v>9.3400751974371437E-4</v>
      </c>
      <c r="F2279" s="2">
        <f>'Moving Avg'!D2279</f>
        <v>0.28999999999999998</v>
      </c>
      <c r="G2279" s="2">
        <f>'Moving Avg'!F2279</f>
        <v>0.28999999999999998</v>
      </c>
      <c r="H2279" s="2">
        <f>'Moving Avg'!G2279</f>
        <v>0.28139999999999959</v>
      </c>
      <c r="I2279" s="2">
        <f>'Moving Avg'!H2279</f>
        <v>0.29500000000000004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  <c r="M2279" s="7">
        <f t="shared" si="350"/>
        <v>25</v>
      </c>
      <c r="N2279" s="7">
        <f t="shared" si="351"/>
        <v>0</v>
      </c>
      <c r="O2279" s="7">
        <f t="shared" si="352"/>
        <v>0</v>
      </c>
      <c r="P2279" s="7">
        <f t="shared" si="353"/>
        <v>33</v>
      </c>
      <c r="Q2279" s="8">
        <f t="shared" si="354"/>
        <v>13.7</v>
      </c>
      <c r="R2279" s="8">
        <f t="shared" si="355"/>
        <v>13.25</v>
      </c>
      <c r="S2279" s="8">
        <f t="shared" si="356"/>
        <v>18.600000000000001</v>
      </c>
      <c r="T2279" s="8">
        <f t="shared" si="357"/>
        <v>14.5</v>
      </c>
      <c r="U2279" s="7">
        <f t="shared" si="358"/>
        <v>15.183333333333332</v>
      </c>
      <c r="V2279" s="7">
        <f t="shared" si="359"/>
        <v>15.012499999999999</v>
      </c>
    </row>
    <row r="2280" spans="1:22" ht="13.5" x14ac:dyDescent="0.25">
      <c r="A2280" s="3">
        <f>RSI!A2280</f>
        <v>45623</v>
      </c>
      <c r="B2280" s="2">
        <f>RSI!B2280</f>
        <v>0.28000000000000003</v>
      </c>
      <c r="C2280" s="2">
        <f>RSI!I2280</f>
        <v>32.86096484382351</v>
      </c>
      <c r="D2280" s="2">
        <f>MACD!E2280</f>
        <v>2.4822980074992174E-3</v>
      </c>
      <c r="E2280" s="2">
        <f>MACD!F2280</f>
        <v>1.243665617294815E-3</v>
      </c>
      <c r="F2280" s="2">
        <f>'Moving Avg'!D2280</f>
        <v>0.28799999999999998</v>
      </c>
      <c r="G2280" s="2">
        <f>'Moving Avg'!F2280</f>
        <v>0.28949999999999998</v>
      </c>
      <c r="H2280" s="2">
        <f>'Moving Avg'!G2280</f>
        <v>0.28159999999999963</v>
      </c>
      <c r="I2280" s="2">
        <f>'Moving Avg'!H2280</f>
        <v>0.29505000000000003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  <c r="M2280" s="7">
        <f t="shared" si="350"/>
        <v>25</v>
      </c>
      <c r="N2280" s="7">
        <f t="shared" si="351"/>
        <v>0</v>
      </c>
      <c r="O2280" s="7">
        <f t="shared" si="352"/>
        <v>0</v>
      </c>
      <c r="P2280" s="7">
        <f t="shared" si="353"/>
        <v>33</v>
      </c>
      <c r="Q2280" s="8">
        <f t="shared" si="354"/>
        <v>13.7</v>
      </c>
      <c r="R2280" s="8">
        <f t="shared" si="355"/>
        <v>13.25</v>
      </c>
      <c r="S2280" s="8">
        <f t="shared" si="356"/>
        <v>18.600000000000001</v>
      </c>
      <c r="T2280" s="8">
        <f t="shared" si="357"/>
        <v>14.5</v>
      </c>
      <c r="U2280" s="7">
        <f t="shared" si="358"/>
        <v>15.183333333333332</v>
      </c>
      <c r="V2280" s="7">
        <f t="shared" si="359"/>
        <v>15.012499999999999</v>
      </c>
    </row>
    <row r="2281" spans="1:22" ht="13.5" x14ac:dyDescent="0.25">
      <c r="A2281" s="3">
        <f>RSI!A2281</f>
        <v>45624</v>
      </c>
      <c r="B2281" s="2">
        <f>RSI!B2281</f>
        <v>0.27</v>
      </c>
      <c r="C2281" s="2">
        <f>RSI!I2281</f>
        <v>20.958019876787006</v>
      </c>
      <c r="D2281" s="2">
        <f>MACD!E2281</f>
        <v>3.8786405700801385E-3</v>
      </c>
      <c r="E2281" s="2">
        <f>MACD!F2281</f>
        <v>1.7706606078518798E-3</v>
      </c>
      <c r="F2281" s="2">
        <f>'Moving Avg'!D2281</f>
        <v>0.28399999999999997</v>
      </c>
      <c r="G2281" s="2">
        <f>'Moving Avg'!F2281</f>
        <v>0.28849999999999998</v>
      </c>
      <c r="H2281" s="2">
        <f>'Moving Avg'!G2281</f>
        <v>0.28159999999999963</v>
      </c>
      <c r="I2281" s="2">
        <f>'Moving Avg'!H2281</f>
        <v>0.29510000000000008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  <c r="M2281" s="7">
        <f t="shared" si="350"/>
        <v>50</v>
      </c>
      <c r="N2281" s="7">
        <f t="shared" si="351"/>
        <v>0</v>
      </c>
      <c r="O2281" s="7">
        <f t="shared" si="352"/>
        <v>0</v>
      </c>
      <c r="P2281" s="7">
        <f t="shared" si="353"/>
        <v>33</v>
      </c>
      <c r="Q2281" s="8">
        <f t="shared" si="354"/>
        <v>22.45</v>
      </c>
      <c r="R2281" s="8">
        <f t="shared" si="355"/>
        <v>18.25</v>
      </c>
      <c r="S2281" s="8">
        <f t="shared" si="356"/>
        <v>22.35</v>
      </c>
      <c r="T2281" s="8">
        <f t="shared" si="357"/>
        <v>20.75</v>
      </c>
      <c r="U2281" s="7">
        <f t="shared" si="358"/>
        <v>21.016666666666669</v>
      </c>
      <c r="V2281" s="7">
        <f t="shared" si="359"/>
        <v>20.950000000000003</v>
      </c>
    </row>
    <row r="2282" spans="1:22" ht="13.5" x14ac:dyDescent="0.25">
      <c r="A2282" s="3">
        <f>RSI!A2282</f>
        <v>45625</v>
      </c>
      <c r="B2282" s="2">
        <f>RSI!B2282</f>
        <v>0.26</v>
      </c>
      <c r="C2282" s="2">
        <f>RSI!I2282</f>
        <v>15.07679458673833</v>
      </c>
      <c r="D2282" s="2">
        <f>MACD!E2282</f>
        <v>5.8971010898221654E-3</v>
      </c>
      <c r="E2282" s="2">
        <f>MACD!F2282</f>
        <v>2.5959487042459374E-3</v>
      </c>
      <c r="F2282" s="2">
        <f>'Moving Avg'!D2282</f>
        <v>0.27799999999999997</v>
      </c>
      <c r="G2282" s="2">
        <f>'Moving Avg'!F2282</f>
        <v>0.28700000000000003</v>
      </c>
      <c r="H2282" s="2">
        <f>'Moving Avg'!G2282</f>
        <v>0.28139999999999959</v>
      </c>
      <c r="I2282" s="2">
        <f>'Moving Avg'!H2282</f>
        <v>0.29505000000000009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  <c r="M2282" s="7">
        <f t="shared" si="350"/>
        <v>50</v>
      </c>
      <c r="N2282" s="7">
        <f t="shared" si="351"/>
        <v>0</v>
      </c>
      <c r="O2282" s="7">
        <f t="shared" si="352"/>
        <v>0</v>
      </c>
      <c r="P2282" s="7">
        <f t="shared" si="353"/>
        <v>33</v>
      </c>
      <c r="Q2282" s="8">
        <f t="shared" si="354"/>
        <v>22.45</v>
      </c>
      <c r="R2282" s="8">
        <f t="shared" si="355"/>
        <v>18.25</v>
      </c>
      <c r="S2282" s="8">
        <f t="shared" si="356"/>
        <v>22.35</v>
      </c>
      <c r="T2282" s="8">
        <f t="shared" si="357"/>
        <v>20.75</v>
      </c>
      <c r="U2282" s="7">
        <f t="shared" si="358"/>
        <v>21.016666666666669</v>
      </c>
      <c r="V2282" s="7">
        <f t="shared" si="359"/>
        <v>20.950000000000003</v>
      </c>
    </row>
    <row r="2283" spans="1:22" ht="13.5" x14ac:dyDescent="0.25">
      <c r="A2283" s="3">
        <f>RSI!A2283</f>
        <v>45628</v>
      </c>
      <c r="B2283" s="2">
        <f>RSI!B2283</f>
        <v>0.25</v>
      </c>
      <c r="C2283" s="2">
        <f>RSI!I2283</f>
        <v>11.577892654400031</v>
      </c>
      <c r="D2283" s="2">
        <f>MACD!E2283</f>
        <v>8.4939336783400599E-3</v>
      </c>
      <c r="E2283" s="2">
        <f>MACD!F2283</f>
        <v>3.7755456990647622E-3</v>
      </c>
      <c r="F2283" s="2">
        <f>'Moving Avg'!D2283</f>
        <v>0.27</v>
      </c>
      <c r="G2283" s="2">
        <f>'Moving Avg'!F2283</f>
        <v>0.28499999999999998</v>
      </c>
      <c r="H2283" s="2">
        <f>'Moving Avg'!G2283</f>
        <v>0.28099999999999964</v>
      </c>
      <c r="I2283" s="2">
        <f>'Moving Avg'!H2283</f>
        <v>0.2949500000000001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  <c r="M2283" s="7">
        <f t="shared" si="350"/>
        <v>50</v>
      </c>
      <c r="N2283" s="7">
        <f t="shared" si="351"/>
        <v>0</v>
      </c>
      <c r="O2283" s="7">
        <f t="shared" si="352"/>
        <v>0</v>
      </c>
      <c r="P2283" s="7">
        <f t="shared" si="353"/>
        <v>33</v>
      </c>
      <c r="Q2283" s="8">
        <f t="shared" si="354"/>
        <v>22.45</v>
      </c>
      <c r="R2283" s="8">
        <f t="shared" si="355"/>
        <v>18.25</v>
      </c>
      <c r="S2283" s="8">
        <f t="shared" si="356"/>
        <v>22.35</v>
      </c>
      <c r="T2283" s="8">
        <f t="shared" si="357"/>
        <v>20.75</v>
      </c>
      <c r="U2283" s="7">
        <f t="shared" si="358"/>
        <v>21.016666666666669</v>
      </c>
      <c r="V2283" s="7">
        <f t="shared" si="359"/>
        <v>20.950000000000003</v>
      </c>
    </row>
    <row r="2284" spans="1:22" ht="13.5" x14ac:dyDescent="0.25">
      <c r="A2284" s="3">
        <f>RSI!A2284</f>
        <v>45629</v>
      </c>
      <c r="B2284" s="2">
        <f>RSI!B2284</f>
        <v>0.24</v>
      </c>
      <c r="C2284" s="2">
        <f>RSI!I2284</f>
        <v>9.2628795554584968</v>
      </c>
      <c r="D2284" s="2">
        <f>MACD!E2284</f>
        <v>1.1628273356770358E-2</v>
      </c>
      <c r="E2284" s="2">
        <f>MACD!F2284</f>
        <v>5.3460912306058815E-3</v>
      </c>
      <c r="F2284" s="2">
        <f>'Moving Avg'!D2284</f>
        <v>0.26</v>
      </c>
      <c r="G2284" s="2">
        <f>'Moving Avg'!F2284</f>
        <v>0.28250000000000003</v>
      </c>
      <c r="H2284" s="2">
        <f>'Moving Avg'!G2284</f>
        <v>0.28019999999999967</v>
      </c>
      <c r="I2284" s="2">
        <f>'Moving Avg'!H2284</f>
        <v>0.29480000000000012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  <c r="M2284" s="7">
        <f t="shared" si="350"/>
        <v>50</v>
      </c>
      <c r="N2284" s="7">
        <f t="shared" si="351"/>
        <v>0</v>
      </c>
      <c r="O2284" s="7">
        <f t="shared" si="352"/>
        <v>0</v>
      </c>
      <c r="P2284" s="7">
        <f t="shared" si="353"/>
        <v>33</v>
      </c>
      <c r="Q2284" s="8">
        <f t="shared" si="354"/>
        <v>22.45</v>
      </c>
      <c r="R2284" s="8">
        <f t="shared" si="355"/>
        <v>18.25</v>
      </c>
      <c r="S2284" s="8">
        <f t="shared" si="356"/>
        <v>22.35</v>
      </c>
      <c r="T2284" s="8">
        <f t="shared" si="357"/>
        <v>20.75</v>
      </c>
      <c r="U2284" s="7">
        <f t="shared" si="358"/>
        <v>21.016666666666669</v>
      </c>
      <c r="V2284" s="7">
        <f t="shared" si="359"/>
        <v>20.950000000000003</v>
      </c>
    </row>
    <row r="2285" spans="1:22" ht="13.5" x14ac:dyDescent="0.25">
      <c r="A2285" s="3">
        <f>RSI!A2285</f>
        <v>45630</v>
      </c>
      <c r="B2285" s="2">
        <f>RSI!B2285</f>
        <v>0.24</v>
      </c>
      <c r="C2285" s="2">
        <f>RSI!I2285</f>
        <v>9.2628795554584968</v>
      </c>
      <c r="D2285" s="2">
        <f>MACD!E2285</f>
        <v>1.4521237226118699E-2</v>
      </c>
      <c r="E2285" s="2">
        <f>MACD!F2285</f>
        <v>7.1811204297084459E-3</v>
      </c>
      <c r="F2285" s="2">
        <f>'Moving Avg'!D2285</f>
        <v>0.252</v>
      </c>
      <c r="G2285" s="2">
        <f>'Moving Avg'!F2285</f>
        <v>0.27999999999999997</v>
      </c>
      <c r="H2285" s="2">
        <f>'Moving Avg'!G2285</f>
        <v>0.27919999999999973</v>
      </c>
      <c r="I2285" s="2">
        <f>'Moving Avg'!H2285</f>
        <v>0.29465000000000008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  <c r="M2285" s="7">
        <f t="shared" si="350"/>
        <v>50</v>
      </c>
      <c r="N2285" s="7">
        <f t="shared" si="351"/>
        <v>0</v>
      </c>
      <c r="O2285" s="7">
        <f t="shared" si="352"/>
        <v>0</v>
      </c>
      <c r="P2285" s="7">
        <f t="shared" si="353"/>
        <v>33</v>
      </c>
      <c r="Q2285" s="8">
        <f t="shared" si="354"/>
        <v>22.45</v>
      </c>
      <c r="R2285" s="8">
        <f t="shared" si="355"/>
        <v>18.25</v>
      </c>
      <c r="S2285" s="8">
        <f t="shared" si="356"/>
        <v>22.35</v>
      </c>
      <c r="T2285" s="8">
        <f t="shared" si="357"/>
        <v>20.75</v>
      </c>
      <c r="U2285" s="7">
        <f t="shared" si="358"/>
        <v>21.016666666666669</v>
      </c>
      <c r="V2285" s="7">
        <f t="shared" si="359"/>
        <v>20.950000000000003</v>
      </c>
    </row>
    <row r="2286" spans="1:22" ht="13.5" x14ac:dyDescent="0.25">
      <c r="A2286" s="3">
        <f>RSI!A2286</f>
        <v>45631</v>
      </c>
      <c r="B2286" s="2">
        <f>RSI!B2286</f>
        <v>0.24</v>
      </c>
      <c r="C2286" s="2">
        <f>RSI!I2286</f>
        <v>9.2628795554584968</v>
      </c>
      <c r="D2286" s="2">
        <f>MACD!E2286</f>
        <v>1.7192120745111061E-2</v>
      </c>
      <c r="E2286" s="2">
        <f>MACD!F2286</f>
        <v>9.1833204927889694E-3</v>
      </c>
      <c r="F2286" s="2">
        <f>'Moving Avg'!D2286</f>
        <v>0.246</v>
      </c>
      <c r="G2286" s="2">
        <f>'Moving Avg'!F2286</f>
        <v>0.27750000000000002</v>
      </c>
      <c r="H2286" s="2">
        <f>'Moving Avg'!G2286</f>
        <v>0.27819999999999978</v>
      </c>
      <c r="I2286" s="2">
        <f>'Moving Avg'!H2286</f>
        <v>0.29455000000000009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  <c r="M2286" s="7">
        <f t="shared" si="350"/>
        <v>50</v>
      </c>
      <c r="N2286" s="7">
        <f t="shared" si="351"/>
        <v>0</v>
      </c>
      <c r="O2286" s="7">
        <f t="shared" si="352"/>
        <v>0</v>
      </c>
      <c r="P2286" s="7">
        <f t="shared" si="353"/>
        <v>33</v>
      </c>
      <c r="Q2286" s="8">
        <f t="shared" si="354"/>
        <v>22.45</v>
      </c>
      <c r="R2286" s="8">
        <f t="shared" si="355"/>
        <v>18.25</v>
      </c>
      <c r="S2286" s="8">
        <f t="shared" si="356"/>
        <v>22.35</v>
      </c>
      <c r="T2286" s="8">
        <f t="shared" si="357"/>
        <v>20.75</v>
      </c>
      <c r="U2286" s="7">
        <f t="shared" si="358"/>
        <v>21.016666666666669</v>
      </c>
      <c r="V2286" s="7">
        <f t="shared" si="359"/>
        <v>20.950000000000003</v>
      </c>
    </row>
    <row r="2287" spans="1:22" ht="13.5" x14ac:dyDescent="0.25">
      <c r="A2287" s="3">
        <f>RSI!A2287</f>
        <v>45632</v>
      </c>
      <c r="B2287" s="2">
        <f>RSI!B2287</f>
        <v>0.24</v>
      </c>
      <c r="C2287" s="2">
        <f>RSI!I2287</f>
        <v>9.262879555458511</v>
      </c>
      <c r="D2287" s="2">
        <f>MACD!E2287</f>
        <v>1.9658572268593855E-2</v>
      </c>
      <c r="E2287" s="2">
        <f>MACD!F2287</f>
        <v>1.1278370847949946E-2</v>
      </c>
      <c r="F2287" s="2">
        <f>'Moving Avg'!D2287</f>
        <v>0.24199999999999999</v>
      </c>
      <c r="G2287" s="2">
        <f>'Moving Avg'!F2287</f>
        <v>0.27500000000000002</v>
      </c>
      <c r="H2287" s="2">
        <f>'Moving Avg'!G2287</f>
        <v>0.27739999999999976</v>
      </c>
      <c r="I2287" s="2">
        <f>'Moving Avg'!H2287</f>
        <v>0.2944500000000001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  <c r="M2287" s="7">
        <f t="shared" si="350"/>
        <v>50</v>
      </c>
      <c r="N2287" s="7">
        <f t="shared" si="351"/>
        <v>0</v>
      </c>
      <c r="O2287" s="7">
        <f t="shared" si="352"/>
        <v>0</v>
      </c>
      <c r="P2287" s="7">
        <f t="shared" si="353"/>
        <v>33</v>
      </c>
      <c r="Q2287" s="8">
        <f t="shared" si="354"/>
        <v>22.45</v>
      </c>
      <c r="R2287" s="8">
        <f t="shared" si="355"/>
        <v>18.25</v>
      </c>
      <c r="S2287" s="8">
        <f t="shared" si="356"/>
        <v>22.35</v>
      </c>
      <c r="T2287" s="8">
        <f t="shared" si="357"/>
        <v>20.75</v>
      </c>
      <c r="U2287" s="7">
        <f t="shared" si="358"/>
        <v>21.016666666666669</v>
      </c>
      <c r="V2287" s="7">
        <f t="shared" si="359"/>
        <v>20.950000000000003</v>
      </c>
    </row>
    <row r="2288" spans="1:22" ht="13.5" x14ac:dyDescent="0.25">
      <c r="A2288" s="3">
        <f>RSI!A2288</f>
        <v>45635</v>
      </c>
      <c r="B2288" s="2">
        <f>RSI!B2288</f>
        <v>0.23</v>
      </c>
      <c r="C2288" s="2">
        <f>RSI!I2288</f>
        <v>7.2996727233446279</v>
      </c>
      <c r="D2288" s="2">
        <f>MACD!E2288</f>
        <v>2.2677489305298615E-2</v>
      </c>
      <c r="E2288" s="2">
        <f>MACD!F2288</f>
        <v>1.355819453941968E-2</v>
      </c>
      <c r="F2288" s="2">
        <f>'Moving Avg'!D2288</f>
        <v>0.23799999999999999</v>
      </c>
      <c r="G2288" s="2">
        <f>'Moving Avg'!F2288</f>
        <v>0.27200000000000008</v>
      </c>
      <c r="H2288" s="2">
        <f>'Moving Avg'!G2288</f>
        <v>0.27639999999999981</v>
      </c>
      <c r="I2288" s="2">
        <f>'Moving Avg'!H2288</f>
        <v>0.29430000000000006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  <c r="M2288" s="7">
        <f t="shared" si="350"/>
        <v>50</v>
      </c>
      <c r="N2288" s="7">
        <f t="shared" si="351"/>
        <v>0</v>
      </c>
      <c r="O2288" s="7">
        <f t="shared" si="352"/>
        <v>0</v>
      </c>
      <c r="P2288" s="7">
        <f t="shared" si="353"/>
        <v>33</v>
      </c>
      <c r="Q2288" s="8">
        <f t="shared" si="354"/>
        <v>22.45</v>
      </c>
      <c r="R2288" s="8">
        <f t="shared" si="355"/>
        <v>18.25</v>
      </c>
      <c r="S2288" s="8">
        <f t="shared" si="356"/>
        <v>22.35</v>
      </c>
      <c r="T2288" s="8">
        <f t="shared" si="357"/>
        <v>20.75</v>
      </c>
      <c r="U2288" s="7">
        <f t="shared" si="358"/>
        <v>21.016666666666669</v>
      </c>
      <c r="V2288" s="7">
        <f t="shared" si="359"/>
        <v>20.950000000000003</v>
      </c>
    </row>
    <row r="2289" spans="1:22" ht="13.5" x14ac:dyDescent="0.25">
      <c r="A2289" s="3">
        <f>RSI!A2289</f>
        <v>45636</v>
      </c>
      <c r="B2289" s="2">
        <f>RSI!B2289</f>
        <v>0.22</v>
      </c>
      <c r="C2289" s="2">
        <f>RSI!I2289</f>
        <v>5.9431643894129706</v>
      </c>
      <c r="D2289" s="2">
        <f>MACD!E2289</f>
        <v>2.6208806193824652E-2</v>
      </c>
      <c r="E2289" s="2">
        <f>MACD!F2289</f>
        <v>1.6088316870300677E-2</v>
      </c>
      <c r="F2289" s="2">
        <f>'Moving Avg'!D2289</f>
        <v>0.23399999999999999</v>
      </c>
      <c r="G2289" s="2">
        <f>'Moving Avg'!F2289</f>
        <v>0.26850000000000007</v>
      </c>
      <c r="H2289" s="2">
        <f>'Moving Avg'!G2289</f>
        <v>0.27519999999999983</v>
      </c>
      <c r="I2289" s="2">
        <f>'Moving Avg'!H2289</f>
        <v>0.29405000000000003</v>
      </c>
      <c r="J2289" s="5" t="str">
        <f>OBV!F2289</f>
        <v>NEUTRAL</v>
      </c>
      <c r="K2289" s="5" t="str">
        <f>OBV!G2289</f>
        <v>NEUTRAL</v>
      </c>
      <c r="L2289" s="5" t="str">
        <f>OBV!H2289</f>
        <v>NEUTRAL</v>
      </c>
      <c r="M2289" s="7">
        <f t="shared" si="350"/>
        <v>50</v>
      </c>
      <c r="N2289" s="7">
        <f t="shared" si="351"/>
        <v>0</v>
      </c>
      <c r="O2289" s="7">
        <f t="shared" si="352"/>
        <v>0</v>
      </c>
      <c r="P2289" s="7">
        <f t="shared" si="353"/>
        <v>33</v>
      </c>
      <c r="Q2289" s="8">
        <f t="shared" si="354"/>
        <v>22.45</v>
      </c>
      <c r="R2289" s="8">
        <f t="shared" si="355"/>
        <v>18.25</v>
      </c>
      <c r="S2289" s="8">
        <f t="shared" si="356"/>
        <v>22.35</v>
      </c>
      <c r="T2289" s="8">
        <f t="shared" si="357"/>
        <v>20.75</v>
      </c>
      <c r="U2289" s="7">
        <f t="shared" si="358"/>
        <v>21.016666666666669</v>
      </c>
      <c r="V2289" s="7">
        <f t="shared" si="359"/>
        <v>20.950000000000003</v>
      </c>
    </row>
    <row r="2290" spans="1:22" ht="13.5" x14ac:dyDescent="0.25">
      <c r="A2290" s="3">
        <f>RSI!A2290</f>
        <v>45637</v>
      </c>
      <c r="B2290" s="2">
        <f>RSI!B2290</f>
        <v>0.21</v>
      </c>
      <c r="C2290" s="2">
        <f>RSI!I2290</f>
        <v>4.9521165523017601</v>
      </c>
      <c r="D2290" s="2">
        <f>MACD!E2290</f>
        <v>2.8676831605703113E-2</v>
      </c>
      <c r="E2290" s="2">
        <f>MACD!F2290</f>
        <v>1.8606019817381164E-2</v>
      </c>
      <c r="F2290" s="2">
        <f>'Moving Avg'!D2290</f>
        <v>0.22799999999999998</v>
      </c>
      <c r="G2290" s="2">
        <f>'Moving Avg'!F2290</f>
        <v>0.26450000000000007</v>
      </c>
      <c r="H2290" s="2">
        <f>'Moving Avg'!G2290</f>
        <v>0.27379999999999988</v>
      </c>
      <c r="I2290" s="2">
        <f>'Moving Avg'!H2290</f>
        <v>0.29370000000000002</v>
      </c>
      <c r="J2290" s="5" t="str">
        <f>OBV!F2290</f>
        <v>NEUTRAL</v>
      </c>
      <c r="K2290" s="5" t="str">
        <f>OBV!G2290</f>
        <v>NEUTRAL</v>
      </c>
      <c r="L2290" s="5" t="str">
        <f>OBV!H2290</f>
        <v>NEUTRAL</v>
      </c>
      <c r="M2290" s="7">
        <f t="shared" si="350"/>
        <v>50</v>
      </c>
      <c r="N2290" s="7">
        <f t="shared" si="351"/>
        <v>0</v>
      </c>
      <c r="O2290" s="7">
        <f t="shared" si="352"/>
        <v>0</v>
      </c>
      <c r="P2290" s="7">
        <f t="shared" si="353"/>
        <v>33</v>
      </c>
      <c r="Q2290" s="8">
        <f t="shared" si="354"/>
        <v>22.45</v>
      </c>
      <c r="R2290" s="8">
        <f t="shared" si="355"/>
        <v>18.25</v>
      </c>
      <c r="S2290" s="8">
        <f t="shared" si="356"/>
        <v>22.35</v>
      </c>
      <c r="T2290" s="8">
        <f t="shared" si="357"/>
        <v>20.75</v>
      </c>
      <c r="U2290" s="7">
        <f t="shared" si="358"/>
        <v>21.016666666666669</v>
      </c>
      <c r="V2290" s="7">
        <f t="shared" si="359"/>
        <v>20.950000000000003</v>
      </c>
    </row>
    <row r="2291" spans="1:22" ht="13.5" x14ac:dyDescent="0.25">
      <c r="A2291" s="3">
        <f>RSI!A2291</f>
        <v>45638</v>
      </c>
      <c r="B2291" s="2">
        <f>RSI!B2291</f>
        <v>0.21</v>
      </c>
      <c r="C2291" s="2">
        <f>RSI!I2291</f>
        <v>4.9521165523017601</v>
      </c>
      <c r="D2291" s="2">
        <f>MACD!E2291</f>
        <v>2.9542927508391936E-2</v>
      </c>
      <c r="E2291" s="2">
        <f>MACD!F2291</f>
        <v>2.0793401355583319E-2</v>
      </c>
      <c r="F2291" s="2">
        <f>'Moving Avg'!D2291</f>
        <v>0.22199999999999998</v>
      </c>
      <c r="G2291" s="2">
        <f>'Moving Avg'!F2291</f>
        <v>0.26050000000000006</v>
      </c>
      <c r="H2291" s="2">
        <f>'Moving Avg'!G2291</f>
        <v>0.2725999999999999</v>
      </c>
      <c r="I2291" s="2">
        <f>'Moving Avg'!H2291</f>
        <v>0.29335000000000006</v>
      </c>
      <c r="J2291" s="5" t="str">
        <f>OBV!F2291</f>
        <v>NEUTRAL</v>
      </c>
      <c r="K2291" s="5" t="str">
        <f>OBV!G2291</f>
        <v>NEUTRAL</v>
      </c>
      <c r="L2291" s="5" t="str">
        <f>OBV!H2291</f>
        <v>NEUTRAL</v>
      </c>
      <c r="M2291" s="7">
        <f t="shared" si="350"/>
        <v>50</v>
      </c>
      <c r="N2291" s="7">
        <f t="shared" si="351"/>
        <v>0</v>
      </c>
      <c r="O2291" s="7">
        <f t="shared" si="352"/>
        <v>0</v>
      </c>
      <c r="P2291" s="7">
        <f t="shared" si="353"/>
        <v>33</v>
      </c>
      <c r="Q2291" s="8">
        <f t="shared" si="354"/>
        <v>22.45</v>
      </c>
      <c r="R2291" s="8">
        <f t="shared" si="355"/>
        <v>18.25</v>
      </c>
      <c r="S2291" s="8">
        <f t="shared" si="356"/>
        <v>22.35</v>
      </c>
      <c r="T2291" s="8">
        <f t="shared" si="357"/>
        <v>20.75</v>
      </c>
      <c r="U2291" s="7">
        <f t="shared" si="358"/>
        <v>21.016666666666669</v>
      </c>
      <c r="V2291" s="7">
        <f t="shared" si="359"/>
        <v>20.950000000000003</v>
      </c>
    </row>
    <row r="2292" spans="1:22" ht="13.5" x14ac:dyDescent="0.25">
      <c r="A2292" s="3">
        <f>RSI!A2292</f>
        <v>45639</v>
      </c>
      <c r="B2292" s="2">
        <f>RSI!B2292</f>
        <v>0.2</v>
      </c>
      <c r="C2292" s="2">
        <f>RSI!I2292</f>
        <v>4.1496023567480478</v>
      </c>
      <c r="D2292" s="2">
        <f>MACD!E2292</f>
        <v>2.9770861021798933E-2</v>
      </c>
      <c r="E2292" s="2">
        <f>MACD!F2292</f>
        <v>2.2588893288826444E-2</v>
      </c>
      <c r="F2292" s="2">
        <f>'Moving Avg'!D2292</f>
        <v>0.21400000000000002</v>
      </c>
      <c r="G2292" s="2">
        <f>'Moving Avg'!F2292</f>
        <v>0.25600000000000006</v>
      </c>
      <c r="H2292" s="2">
        <f>'Moving Avg'!G2292</f>
        <v>0.27139999999999992</v>
      </c>
      <c r="I2292" s="2">
        <f>'Moving Avg'!H2292</f>
        <v>0.29295000000000004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50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8">
        <f t="shared" si="354"/>
        <v>19.975000000000001</v>
      </c>
      <c r="R2292" s="8">
        <f t="shared" si="355"/>
        <v>14.125</v>
      </c>
      <c r="S2292" s="8">
        <f t="shared" si="356"/>
        <v>14.925000000000001</v>
      </c>
      <c r="T2292" s="8">
        <f t="shared" si="357"/>
        <v>16.625</v>
      </c>
      <c r="U2292" s="7">
        <f t="shared" si="358"/>
        <v>16.341666666666669</v>
      </c>
      <c r="V2292" s="7">
        <f t="shared" si="359"/>
        <v>16.412500000000001</v>
      </c>
    </row>
    <row r="2293" spans="1:22" ht="13.5" x14ac:dyDescent="0.25">
      <c r="A2293" s="3">
        <f>RSI!A2293</f>
        <v>45642</v>
      </c>
      <c r="B2293" s="2">
        <f>RSI!B2293</f>
        <v>0.2</v>
      </c>
      <c r="C2293" s="2">
        <f>RSI!I2293</f>
        <v>4.1496023567480478</v>
      </c>
      <c r="D2293" s="2">
        <f>MACD!E2293</f>
        <v>2.8755471483621536E-2</v>
      </c>
      <c r="E2293" s="2">
        <f>MACD!F2293</f>
        <v>2.3822208927785464E-2</v>
      </c>
      <c r="F2293" s="2">
        <f>'Moving Avg'!D2293</f>
        <v>0.20800000000000002</v>
      </c>
      <c r="G2293" s="2">
        <f>'Moving Avg'!F2293</f>
        <v>0.25150000000000006</v>
      </c>
      <c r="H2293" s="2">
        <f>'Moving Avg'!G2293</f>
        <v>0.26999999999999991</v>
      </c>
      <c r="I2293" s="2">
        <f>'Moving Avg'!H2293</f>
        <v>0.29260000000000003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50</v>
      </c>
      <c r="N2293" s="7">
        <f t="shared" si="351"/>
        <v>0</v>
      </c>
      <c r="O2293" s="7">
        <f t="shared" si="352"/>
        <v>0</v>
      </c>
      <c r="P2293" s="7">
        <f t="shared" si="353"/>
        <v>16.5</v>
      </c>
      <c r="Q2293" s="8">
        <f t="shared" si="354"/>
        <v>19.975000000000001</v>
      </c>
      <c r="R2293" s="8">
        <f t="shared" si="355"/>
        <v>14.125</v>
      </c>
      <c r="S2293" s="8">
        <f t="shared" si="356"/>
        <v>14.925000000000001</v>
      </c>
      <c r="T2293" s="8">
        <f t="shared" si="357"/>
        <v>16.625</v>
      </c>
      <c r="U2293" s="7">
        <f t="shared" si="358"/>
        <v>16.341666666666669</v>
      </c>
      <c r="V2293" s="7">
        <f t="shared" si="359"/>
        <v>16.412500000000001</v>
      </c>
    </row>
    <row r="2294" spans="1:22" ht="13.5" x14ac:dyDescent="0.25">
      <c r="A2294" s="3">
        <f>RSI!A2294</f>
        <v>45644</v>
      </c>
      <c r="B2294" s="2">
        <f>RSI!B2294</f>
        <v>0.2</v>
      </c>
      <c r="C2294" s="2">
        <f>RSI!I2294</f>
        <v>4.1496023567480478</v>
      </c>
      <c r="D2294" s="2">
        <f>MACD!E2294</f>
        <v>2.6663579720278913E-2</v>
      </c>
      <c r="E2294" s="2">
        <f>MACD!F2294</f>
        <v>2.4390483086284154E-2</v>
      </c>
      <c r="F2294" s="2">
        <f>'Moving Avg'!D2294</f>
        <v>0.20400000000000001</v>
      </c>
      <c r="G2294" s="2">
        <f>'Moving Avg'!F2294</f>
        <v>0.24700000000000005</v>
      </c>
      <c r="H2294" s="2">
        <f>'Moving Avg'!G2294</f>
        <v>0.26879999999999993</v>
      </c>
      <c r="I2294" s="2">
        <f>'Moving Avg'!H2294</f>
        <v>0.29230000000000006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50</v>
      </c>
      <c r="N2294" s="7">
        <f t="shared" si="351"/>
        <v>0</v>
      </c>
      <c r="O2294" s="7">
        <f t="shared" si="352"/>
        <v>0</v>
      </c>
      <c r="P2294" s="7">
        <f t="shared" si="353"/>
        <v>16.5</v>
      </c>
      <c r="Q2294" s="8">
        <f t="shared" si="354"/>
        <v>19.975000000000001</v>
      </c>
      <c r="R2294" s="8">
        <f t="shared" si="355"/>
        <v>14.125</v>
      </c>
      <c r="S2294" s="8">
        <f t="shared" si="356"/>
        <v>14.925000000000001</v>
      </c>
      <c r="T2294" s="8">
        <f t="shared" si="357"/>
        <v>16.625</v>
      </c>
      <c r="U2294" s="7">
        <f t="shared" si="358"/>
        <v>16.341666666666669</v>
      </c>
      <c r="V2294" s="7">
        <f t="shared" si="359"/>
        <v>16.412500000000001</v>
      </c>
    </row>
    <row r="2295" spans="1:22" ht="13.5" x14ac:dyDescent="0.25">
      <c r="A2295" s="3">
        <f>RSI!A2295</f>
        <v>45645</v>
      </c>
      <c r="B2295" s="2">
        <f>RSI!B2295</f>
        <v>0.2</v>
      </c>
      <c r="C2295" s="2">
        <f>RSI!I2295</f>
        <v>4.1496023567480478</v>
      </c>
      <c r="D2295" s="2">
        <f>MACD!E2295</f>
        <v>2.5176615179537204E-2</v>
      </c>
      <c r="E2295" s="2">
        <f>MACD!F2295</f>
        <v>2.4547709504934765E-2</v>
      </c>
      <c r="F2295" s="2">
        <f>'Moving Avg'!D2295</f>
        <v>0.20200000000000001</v>
      </c>
      <c r="G2295" s="2">
        <f>'Moving Avg'!F2295</f>
        <v>0.24250000000000008</v>
      </c>
      <c r="H2295" s="2">
        <f>'Moving Avg'!G2295</f>
        <v>0.26759999999999989</v>
      </c>
      <c r="I2295" s="2">
        <f>'Moving Avg'!H2295</f>
        <v>0.29200000000000015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50</v>
      </c>
      <c r="N2295" s="7">
        <f t="shared" si="351"/>
        <v>0</v>
      </c>
      <c r="O2295" s="7">
        <f t="shared" si="352"/>
        <v>0</v>
      </c>
      <c r="P2295" s="7">
        <f t="shared" si="353"/>
        <v>16.5</v>
      </c>
      <c r="Q2295" s="8">
        <f t="shared" si="354"/>
        <v>19.975000000000001</v>
      </c>
      <c r="R2295" s="8">
        <f t="shared" si="355"/>
        <v>14.125</v>
      </c>
      <c r="S2295" s="8">
        <f t="shared" si="356"/>
        <v>14.925000000000001</v>
      </c>
      <c r="T2295" s="8">
        <f t="shared" si="357"/>
        <v>16.625</v>
      </c>
      <c r="U2295" s="7">
        <f t="shared" si="358"/>
        <v>16.341666666666669</v>
      </c>
      <c r="V2295" s="7">
        <f t="shared" si="359"/>
        <v>16.412500000000001</v>
      </c>
    </row>
    <row r="2296" spans="1:22" ht="13.5" x14ac:dyDescent="0.25">
      <c r="A2296" s="3">
        <f>RSI!A2296</f>
        <v>45646</v>
      </c>
      <c r="B2296" s="2">
        <f>RSI!B2296</f>
        <v>0.2</v>
      </c>
      <c r="C2296" s="2">
        <f>RSI!I2296</f>
        <v>4.1496023567480478</v>
      </c>
      <c r="D2296" s="2">
        <f>MACD!E2296</f>
        <v>2.418054193332031E-2</v>
      </c>
      <c r="E2296" s="2">
        <f>MACD!F2296</f>
        <v>2.4474275990611874E-2</v>
      </c>
      <c r="F2296" s="2">
        <f>'Moving Avg'!D2296</f>
        <v>0.2</v>
      </c>
      <c r="G2296" s="2">
        <f>'Moving Avg'!F2296</f>
        <v>0.23800000000000007</v>
      </c>
      <c r="H2296" s="2">
        <f>'Moving Avg'!G2296</f>
        <v>0.26639999999999991</v>
      </c>
      <c r="I2296" s="2">
        <f>'Moving Avg'!H2296</f>
        <v>0.29165000000000013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50</v>
      </c>
      <c r="N2296" s="7">
        <f t="shared" si="351"/>
        <v>45</v>
      </c>
      <c r="O2296" s="7">
        <f t="shared" si="352"/>
        <v>0</v>
      </c>
      <c r="P2296" s="7">
        <f t="shared" si="353"/>
        <v>16.5</v>
      </c>
      <c r="Q2296" s="8">
        <f t="shared" si="354"/>
        <v>35.725000000000001</v>
      </c>
      <c r="R2296" s="8">
        <f t="shared" si="355"/>
        <v>23.125</v>
      </c>
      <c r="S2296" s="8">
        <f t="shared" si="356"/>
        <v>21.675000000000001</v>
      </c>
      <c r="T2296" s="8">
        <f t="shared" si="357"/>
        <v>27.875</v>
      </c>
      <c r="U2296" s="7">
        <f t="shared" si="358"/>
        <v>26.841666666666669</v>
      </c>
      <c r="V2296" s="7">
        <f t="shared" si="359"/>
        <v>27.1</v>
      </c>
    </row>
    <row r="2297" spans="1:22" ht="13.5" x14ac:dyDescent="0.25">
      <c r="A2297" s="3">
        <f>RSI!A2297</f>
        <v>45649</v>
      </c>
      <c r="B2297" s="2">
        <f>RSI!B2297</f>
        <v>0.2</v>
      </c>
      <c r="C2297" s="2">
        <f>RSI!I2297</f>
        <v>4.1496023567480478</v>
      </c>
      <c r="D2297" s="2">
        <f>MACD!E2297</f>
        <v>2.3580421390747869E-2</v>
      </c>
      <c r="E2297" s="2">
        <f>MACD!F2297</f>
        <v>2.4295505070639076E-2</v>
      </c>
      <c r="F2297" s="2">
        <f>'Moving Avg'!D2297</f>
        <v>0.2</v>
      </c>
      <c r="G2297" s="2">
        <f>'Moving Avg'!F2297</f>
        <v>0.2335000000000001</v>
      </c>
      <c r="H2297" s="2">
        <f>'Moving Avg'!G2297</f>
        <v>0.2649999999999999</v>
      </c>
      <c r="I2297" s="2">
        <f>'Moving Avg'!H2297</f>
        <v>0.29125000000000018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  <c r="M2297" s="7">
        <f t="shared" si="350"/>
        <v>50</v>
      </c>
      <c r="N2297" s="7">
        <f t="shared" si="351"/>
        <v>45</v>
      </c>
      <c r="O2297" s="7">
        <f t="shared" si="352"/>
        <v>0</v>
      </c>
      <c r="P2297" s="7">
        <f t="shared" si="353"/>
        <v>33</v>
      </c>
      <c r="Q2297" s="8">
        <f t="shared" si="354"/>
        <v>38.200000000000003</v>
      </c>
      <c r="R2297" s="8">
        <f t="shared" si="355"/>
        <v>27.25</v>
      </c>
      <c r="S2297" s="8">
        <f t="shared" si="356"/>
        <v>29.1</v>
      </c>
      <c r="T2297" s="8">
        <f t="shared" si="357"/>
        <v>32</v>
      </c>
      <c r="U2297" s="7">
        <f t="shared" si="358"/>
        <v>31.516666666666669</v>
      </c>
      <c r="V2297" s="7">
        <f t="shared" si="359"/>
        <v>31.637500000000003</v>
      </c>
    </row>
    <row r="2298" spans="1:22" ht="13.5" x14ac:dyDescent="0.25">
      <c r="A2298" s="3">
        <f>RSI!A2298</f>
        <v>45650</v>
      </c>
      <c r="B2298" s="2">
        <f>RSI!B2298</f>
        <v>0.2</v>
      </c>
      <c r="C2298" s="2">
        <f>RSI!I2298</f>
        <v>4.1496023567480478</v>
      </c>
      <c r="D2298" s="2">
        <f>MACD!E2298</f>
        <v>2.1758897644963249E-2</v>
      </c>
      <c r="E2298" s="2">
        <f>MACD!F2298</f>
        <v>2.3788183585503914E-2</v>
      </c>
      <c r="F2298" s="2">
        <f>'Moving Avg'!D2298</f>
        <v>0.2</v>
      </c>
      <c r="G2298" s="2">
        <f>'Moving Avg'!F2298</f>
        <v>0.22900000000000009</v>
      </c>
      <c r="H2298" s="2">
        <f>'Moving Avg'!G2298</f>
        <v>0.26359999999999989</v>
      </c>
      <c r="I2298" s="2">
        <f>'Moving Avg'!H2298</f>
        <v>0.29090000000000021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  <c r="M2298" s="7">
        <f t="shared" si="350"/>
        <v>50</v>
      </c>
      <c r="N2298" s="7">
        <f t="shared" si="351"/>
        <v>45</v>
      </c>
      <c r="O2298" s="7">
        <f t="shared" si="352"/>
        <v>0</v>
      </c>
      <c r="P2298" s="7">
        <f t="shared" si="353"/>
        <v>33</v>
      </c>
      <c r="Q2298" s="8">
        <f t="shared" si="354"/>
        <v>38.200000000000003</v>
      </c>
      <c r="R2298" s="8">
        <f t="shared" si="355"/>
        <v>27.25</v>
      </c>
      <c r="S2298" s="8">
        <f t="shared" si="356"/>
        <v>29.1</v>
      </c>
      <c r="T2298" s="8">
        <f t="shared" si="357"/>
        <v>32</v>
      </c>
      <c r="U2298" s="7">
        <f t="shared" si="358"/>
        <v>31.516666666666669</v>
      </c>
      <c r="V2298" s="7">
        <f t="shared" si="359"/>
        <v>31.637500000000003</v>
      </c>
    </row>
    <row r="2299" spans="1:22" ht="13.5" x14ac:dyDescent="0.25">
      <c r="A2299" s="3">
        <f>RSI!A2299</f>
        <v>45651</v>
      </c>
      <c r="B2299" s="2">
        <f>RSI!B2299</f>
        <v>0.2</v>
      </c>
      <c r="C2299" s="2">
        <f>RSI!I2299</f>
        <v>4.1496023567480478</v>
      </c>
      <c r="D2299" s="2">
        <f>MACD!E2299</f>
        <v>1.8887232059007025E-2</v>
      </c>
      <c r="E2299" s="2">
        <f>MACD!F2299</f>
        <v>2.2807993280204539E-2</v>
      </c>
      <c r="F2299" s="2">
        <f>'Moving Avg'!D2299</f>
        <v>0.2</v>
      </c>
      <c r="G2299" s="2">
        <f>'Moving Avg'!F2299</f>
        <v>0.22450000000000006</v>
      </c>
      <c r="H2299" s="2">
        <f>'Moving Avg'!G2299</f>
        <v>0.26219999999999993</v>
      </c>
      <c r="I2299" s="2">
        <f>'Moving Avg'!H2299</f>
        <v>0.29055000000000025</v>
      </c>
      <c r="J2299" s="5" t="str">
        <f>OBV!F2299</f>
        <v>NEUTRAL</v>
      </c>
      <c r="K2299" s="5" t="str">
        <f>OBV!G2299</f>
        <v>NEUTRAL</v>
      </c>
      <c r="L2299" s="5" t="str">
        <f>OBV!H2299</f>
        <v>NEUTRAL</v>
      </c>
      <c r="M2299" s="7">
        <f t="shared" si="350"/>
        <v>50</v>
      </c>
      <c r="N2299" s="7">
        <f t="shared" si="351"/>
        <v>45</v>
      </c>
      <c r="O2299" s="7">
        <f t="shared" si="352"/>
        <v>0</v>
      </c>
      <c r="P2299" s="7">
        <f t="shared" si="353"/>
        <v>33</v>
      </c>
      <c r="Q2299" s="8">
        <f t="shared" si="354"/>
        <v>38.200000000000003</v>
      </c>
      <c r="R2299" s="8">
        <f t="shared" si="355"/>
        <v>27.25</v>
      </c>
      <c r="S2299" s="8">
        <f t="shared" si="356"/>
        <v>29.1</v>
      </c>
      <c r="T2299" s="8">
        <f t="shared" si="357"/>
        <v>32</v>
      </c>
      <c r="U2299" s="7">
        <f t="shared" si="358"/>
        <v>31.516666666666669</v>
      </c>
      <c r="V2299" s="7">
        <f t="shared" si="359"/>
        <v>31.637500000000003</v>
      </c>
    </row>
    <row r="2300" spans="1:22" ht="13.5" x14ac:dyDescent="0.25">
      <c r="A2300" s="3">
        <f>RSI!A2300</f>
        <v>45652</v>
      </c>
      <c r="B2300" s="2">
        <f>RSI!B2300</f>
        <v>0.2</v>
      </c>
      <c r="C2300" s="2">
        <f>RSI!I2300</f>
        <v>4.1496023567480478</v>
      </c>
      <c r="D2300" s="2">
        <f>MACD!E2300</f>
        <v>1.5111571191844697E-2</v>
      </c>
      <c r="E2300" s="2">
        <f>MACD!F2300</f>
        <v>2.1268708862532574E-2</v>
      </c>
      <c r="F2300" s="2">
        <f>'Moving Avg'!D2300</f>
        <v>0.2</v>
      </c>
      <c r="G2300" s="2">
        <f>'Moving Avg'!F2300</f>
        <v>0.22050000000000006</v>
      </c>
      <c r="H2300" s="2">
        <f>'Moving Avg'!G2300</f>
        <v>0.26079999999999992</v>
      </c>
      <c r="I2300" s="2">
        <f>'Moving Avg'!H2300</f>
        <v>0.2901500000000003</v>
      </c>
      <c r="J2300" s="5" t="str">
        <f>OBV!F2300</f>
        <v>NEUTRAL</v>
      </c>
      <c r="K2300" s="5" t="str">
        <f>OBV!G2300</f>
        <v>NEUTRAL</v>
      </c>
      <c r="L2300" s="5" t="str">
        <f>OBV!H2300</f>
        <v>NEUTRAL</v>
      </c>
      <c r="M2300" s="7">
        <f t="shared" si="350"/>
        <v>50</v>
      </c>
      <c r="N2300" s="7">
        <f t="shared" si="351"/>
        <v>45</v>
      </c>
      <c r="O2300" s="7">
        <f t="shared" si="352"/>
        <v>0</v>
      </c>
      <c r="P2300" s="7">
        <f t="shared" si="353"/>
        <v>33</v>
      </c>
      <c r="Q2300" s="8">
        <f t="shared" si="354"/>
        <v>38.200000000000003</v>
      </c>
      <c r="R2300" s="8">
        <f t="shared" si="355"/>
        <v>27.25</v>
      </c>
      <c r="S2300" s="8">
        <f t="shared" si="356"/>
        <v>29.1</v>
      </c>
      <c r="T2300" s="8">
        <f t="shared" si="357"/>
        <v>32</v>
      </c>
      <c r="U2300" s="7">
        <f t="shared" si="358"/>
        <v>31.516666666666669</v>
      </c>
      <c r="V2300" s="7">
        <f t="shared" si="359"/>
        <v>31.637500000000003</v>
      </c>
    </row>
    <row r="2301" spans="1:22" ht="13.5" x14ac:dyDescent="0.25">
      <c r="A2301" s="3">
        <f>RSI!A2301</f>
        <v>45653</v>
      </c>
      <c r="B2301" s="2">
        <f>RSI!B2301</f>
        <v>0.2</v>
      </c>
      <c r="C2301" s="2">
        <f>RSI!I2301</f>
        <v>4.1496023567480478</v>
      </c>
      <c r="D2301" s="2">
        <f>MACD!E2301</f>
        <v>1.2095180812252027E-2</v>
      </c>
      <c r="E2301" s="2">
        <f>MACD!F2301</f>
        <v>1.9434003252476465E-2</v>
      </c>
      <c r="F2301" s="2">
        <f>'Moving Avg'!D2301</f>
        <v>0.2</v>
      </c>
      <c r="G2301" s="2">
        <f>'Moving Avg'!F2301</f>
        <v>0.21700000000000008</v>
      </c>
      <c r="H2301" s="2">
        <f>'Moving Avg'!G2301</f>
        <v>0.25939999999999991</v>
      </c>
      <c r="I2301" s="2">
        <f>'Moving Avg'!H2301</f>
        <v>0.28970000000000029</v>
      </c>
      <c r="J2301" s="5" t="str">
        <f>OBV!F2301</f>
        <v>NEUTRAL</v>
      </c>
      <c r="K2301" s="5" t="str">
        <f>OBV!G2301</f>
        <v>NEUTRAL</v>
      </c>
      <c r="L2301" s="5" t="str">
        <f>OBV!H2301</f>
        <v>NEUTRAL</v>
      </c>
      <c r="M2301" s="7">
        <f t="shared" si="350"/>
        <v>50</v>
      </c>
      <c r="N2301" s="7">
        <f t="shared" si="351"/>
        <v>45</v>
      </c>
      <c r="O2301" s="7">
        <f t="shared" si="352"/>
        <v>0</v>
      </c>
      <c r="P2301" s="7">
        <f t="shared" si="353"/>
        <v>33</v>
      </c>
      <c r="Q2301" s="8">
        <f t="shared" si="354"/>
        <v>38.200000000000003</v>
      </c>
      <c r="R2301" s="8">
        <f t="shared" si="355"/>
        <v>27.25</v>
      </c>
      <c r="S2301" s="8">
        <f t="shared" si="356"/>
        <v>29.1</v>
      </c>
      <c r="T2301" s="8">
        <f t="shared" si="357"/>
        <v>32</v>
      </c>
      <c r="U2301" s="7">
        <f t="shared" si="358"/>
        <v>31.516666666666669</v>
      </c>
      <c r="V2301" s="7">
        <f t="shared" si="359"/>
        <v>31.637500000000003</v>
      </c>
    </row>
    <row r="2302" spans="1:22" ht="13.5" x14ac:dyDescent="0.25">
      <c r="A2302" s="3">
        <f>RSI!A2302</f>
        <v>45656</v>
      </c>
      <c r="B2302" s="2">
        <f>RSI!B2302</f>
        <v>0.2</v>
      </c>
      <c r="C2302" s="2">
        <f>RSI!I2302</f>
        <v>4.1496023567480478</v>
      </c>
      <c r="D2302" s="2">
        <f>MACD!E2302</f>
        <v>8.1695737534571711E-3</v>
      </c>
      <c r="E2302" s="2">
        <f>MACD!F2302</f>
        <v>1.7181117352672606E-2</v>
      </c>
      <c r="F2302" s="2">
        <f>'Moving Avg'!D2302</f>
        <v>0.2</v>
      </c>
      <c r="G2302" s="2">
        <f>'Moving Avg'!F2302</f>
        <v>0.21400000000000011</v>
      </c>
      <c r="H2302" s="2">
        <f>'Moving Avg'!G2302</f>
        <v>0.2579999999999999</v>
      </c>
      <c r="I2302" s="2">
        <f>'Moving Avg'!H2302</f>
        <v>0.28920000000000029</v>
      </c>
      <c r="J2302" s="5" t="str">
        <f>OBV!F2302</f>
        <v>NEUTRAL</v>
      </c>
      <c r="K2302" s="5" t="str">
        <f>OBV!G2302</f>
        <v>NEUTRAL</v>
      </c>
      <c r="L2302" s="5" t="str">
        <f>OBV!H2302</f>
        <v>NEUTRAL</v>
      </c>
      <c r="M2302" s="7">
        <f t="shared" si="350"/>
        <v>50</v>
      </c>
      <c r="N2302" s="7">
        <f t="shared" si="351"/>
        <v>45</v>
      </c>
      <c r="O2302" s="7">
        <f t="shared" si="352"/>
        <v>0</v>
      </c>
      <c r="P2302" s="7">
        <f t="shared" si="353"/>
        <v>33</v>
      </c>
      <c r="Q2302" s="8">
        <f t="shared" si="354"/>
        <v>38.200000000000003</v>
      </c>
      <c r="R2302" s="8">
        <f t="shared" si="355"/>
        <v>27.25</v>
      </c>
      <c r="S2302" s="8">
        <f t="shared" si="356"/>
        <v>29.1</v>
      </c>
      <c r="T2302" s="8">
        <f t="shared" si="357"/>
        <v>32</v>
      </c>
      <c r="U2302" s="7">
        <f t="shared" si="358"/>
        <v>31.516666666666669</v>
      </c>
      <c r="V2302" s="7">
        <f t="shared" si="359"/>
        <v>31.637500000000003</v>
      </c>
    </row>
    <row r="2303" spans="1:22" ht="13.5" x14ac:dyDescent="0.25">
      <c r="A2303" s="3">
        <f>RSI!A2303</f>
        <v>45657</v>
      </c>
      <c r="B2303" s="2">
        <f>RSI!B2303</f>
        <v>0.19</v>
      </c>
      <c r="C2303" s="2">
        <f>RSI!I2303</f>
        <v>3.0373783294612338</v>
      </c>
      <c r="D2303" s="2">
        <f>MACD!E2303</f>
        <v>5.7415958725955951E-3</v>
      </c>
      <c r="E2303" s="2">
        <f>MACD!F2303</f>
        <v>1.4893213056657206E-2</v>
      </c>
      <c r="F2303" s="2">
        <f>'Moving Avg'!D2303</f>
        <v>0.19800000000000001</v>
      </c>
      <c r="G2303" s="2">
        <f>'Moving Avg'!F2303</f>
        <v>0.21100000000000008</v>
      </c>
      <c r="H2303" s="2">
        <f>'Moving Avg'!G2303</f>
        <v>0.25619999999999993</v>
      </c>
      <c r="I2303" s="2">
        <f>'Moving Avg'!H2303</f>
        <v>0.2886000000000003</v>
      </c>
      <c r="J2303" s="5" t="str">
        <f>OBV!F2303</f>
        <v>NEUTRAL</v>
      </c>
      <c r="K2303" s="5" t="str">
        <f>OBV!G2303</f>
        <v>NEUTRAL</v>
      </c>
      <c r="L2303" s="5" t="str">
        <f>OBV!H2303</f>
        <v>NEUTRAL</v>
      </c>
      <c r="M2303" s="7">
        <f t="shared" si="350"/>
        <v>50</v>
      </c>
      <c r="N2303" s="7">
        <f t="shared" si="351"/>
        <v>45</v>
      </c>
      <c r="O2303" s="7">
        <f t="shared" si="352"/>
        <v>0</v>
      </c>
      <c r="P2303" s="7">
        <f t="shared" si="353"/>
        <v>33</v>
      </c>
      <c r="Q2303" s="8">
        <f t="shared" si="354"/>
        <v>38.200000000000003</v>
      </c>
      <c r="R2303" s="8">
        <f t="shared" si="355"/>
        <v>27.25</v>
      </c>
      <c r="S2303" s="8">
        <f t="shared" si="356"/>
        <v>29.1</v>
      </c>
      <c r="T2303" s="8">
        <f t="shared" si="357"/>
        <v>32</v>
      </c>
      <c r="U2303" s="7">
        <f t="shared" si="358"/>
        <v>31.516666666666669</v>
      </c>
      <c r="V2303" s="7">
        <f t="shared" si="359"/>
        <v>31.637500000000003</v>
      </c>
    </row>
    <row r="2304" spans="1:22" ht="13.5" x14ac:dyDescent="0.25">
      <c r="A2304" s="3">
        <f>RSI!A2304</f>
        <v>45659</v>
      </c>
      <c r="B2304" s="2">
        <f>RSI!B2304</f>
        <v>0.19</v>
      </c>
      <c r="C2304" s="2">
        <f>RSI!I2304</f>
        <v>3.0373783294612338</v>
      </c>
      <c r="D2304" s="2">
        <f>MACD!E2304</f>
        <v>3.8878628220904154E-3</v>
      </c>
      <c r="E2304" s="2">
        <f>MACD!F2304</f>
        <v>1.2692143009743848E-2</v>
      </c>
      <c r="F2304" s="2">
        <f>'Moving Avg'!D2304</f>
        <v>0.19600000000000001</v>
      </c>
      <c r="G2304" s="2">
        <f>'Moving Avg'!F2304</f>
        <v>0.20850000000000007</v>
      </c>
      <c r="H2304" s="2">
        <f>'Moving Avg'!G2304</f>
        <v>0.2543999999999999</v>
      </c>
      <c r="I2304" s="2">
        <f>'Moving Avg'!H2304</f>
        <v>0.28795000000000026</v>
      </c>
      <c r="J2304" s="5" t="str">
        <f>OBV!F2304</f>
        <v>NEUTRAL</v>
      </c>
      <c r="K2304" s="5" t="str">
        <f>OBV!G2304</f>
        <v>NEUTRAL</v>
      </c>
      <c r="L2304" s="5" t="str">
        <f>OBV!H2304</f>
        <v>NEUTRAL</v>
      </c>
      <c r="M2304" s="7">
        <f t="shared" si="350"/>
        <v>50</v>
      </c>
      <c r="N2304" s="7">
        <f t="shared" si="351"/>
        <v>45</v>
      </c>
      <c r="O2304" s="7">
        <f t="shared" si="352"/>
        <v>0</v>
      </c>
      <c r="P2304" s="7">
        <f t="shared" si="353"/>
        <v>33</v>
      </c>
      <c r="Q2304" s="8">
        <f t="shared" si="354"/>
        <v>38.200000000000003</v>
      </c>
      <c r="R2304" s="8">
        <f t="shared" si="355"/>
        <v>27.25</v>
      </c>
      <c r="S2304" s="8">
        <f t="shared" si="356"/>
        <v>29.1</v>
      </c>
      <c r="T2304" s="8">
        <f t="shared" si="357"/>
        <v>32</v>
      </c>
      <c r="U2304" s="7">
        <f t="shared" si="358"/>
        <v>31.516666666666669</v>
      </c>
      <c r="V2304" s="7">
        <f t="shared" si="359"/>
        <v>31.637500000000003</v>
      </c>
    </row>
    <row r="2305" spans="1:22" ht="13.5" x14ac:dyDescent="0.25">
      <c r="A2305" s="3">
        <f>RSI!A2305</f>
        <v>45660</v>
      </c>
      <c r="B2305" s="2">
        <f>RSI!B2305</f>
        <v>0.19</v>
      </c>
      <c r="C2305" s="2">
        <f>RSI!I2305</f>
        <v>3.0373783294612338</v>
      </c>
      <c r="D2305" s="2">
        <f>MACD!E2305</f>
        <v>2.5051618529243758E-3</v>
      </c>
      <c r="E2305" s="2">
        <f>MACD!F2305</f>
        <v>1.0654746778379954E-2</v>
      </c>
      <c r="F2305" s="2">
        <f>'Moving Avg'!D2305</f>
        <v>0.19400000000000001</v>
      </c>
      <c r="G2305" s="2">
        <f>'Moving Avg'!F2305</f>
        <v>0.20600000000000004</v>
      </c>
      <c r="H2305" s="2">
        <f>'Moving Avg'!G2305</f>
        <v>0.2523999999999999</v>
      </c>
      <c r="I2305" s="2">
        <f>'Moving Avg'!H2305</f>
        <v>0.28730000000000028</v>
      </c>
      <c r="J2305" s="5" t="str">
        <f>OBV!F2305</f>
        <v>NEUTRAL</v>
      </c>
      <c r="K2305" s="5" t="str">
        <f>OBV!G2305</f>
        <v>NEUTRAL</v>
      </c>
      <c r="L2305" s="5" t="str">
        <f>OBV!H2305</f>
        <v>NEUTRAL</v>
      </c>
      <c r="M2305" s="7">
        <f t="shared" si="350"/>
        <v>50</v>
      </c>
      <c r="N2305" s="7">
        <f t="shared" si="351"/>
        <v>45</v>
      </c>
      <c r="O2305" s="7">
        <f t="shared" si="352"/>
        <v>0</v>
      </c>
      <c r="P2305" s="7">
        <f t="shared" si="353"/>
        <v>33</v>
      </c>
      <c r="Q2305" s="8">
        <f t="shared" si="354"/>
        <v>38.200000000000003</v>
      </c>
      <c r="R2305" s="8">
        <f t="shared" si="355"/>
        <v>27.25</v>
      </c>
      <c r="S2305" s="8">
        <f t="shared" si="356"/>
        <v>29.1</v>
      </c>
      <c r="T2305" s="8">
        <f t="shared" si="357"/>
        <v>32</v>
      </c>
      <c r="U2305" s="7">
        <f t="shared" si="358"/>
        <v>31.516666666666669</v>
      </c>
      <c r="V2305" s="7">
        <f t="shared" si="359"/>
        <v>31.637500000000003</v>
      </c>
    </row>
    <row r="2306" spans="1:22" ht="13.5" x14ac:dyDescent="0.25">
      <c r="A2306" s="3">
        <f>RSI!A2306</f>
        <v>45663</v>
      </c>
      <c r="B2306" s="2">
        <f>RSI!B2306</f>
        <v>0.19</v>
      </c>
      <c r="C2306" s="2">
        <f>RSI!I2306</f>
        <v>3.0373783294612338</v>
      </c>
      <c r="D2306" s="2">
        <f>MACD!E2306</f>
        <v>1.5072603887296143E-3</v>
      </c>
      <c r="E2306" s="2">
        <f>MACD!F2306</f>
        <v>8.8252495004498867E-3</v>
      </c>
      <c r="F2306" s="2">
        <f>'Moving Avg'!D2306</f>
        <v>0.192</v>
      </c>
      <c r="G2306" s="2">
        <f>'Moving Avg'!F2306</f>
        <v>0.20350000000000007</v>
      </c>
      <c r="H2306" s="2">
        <f>'Moving Avg'!G2306</f>
        <v>0.2503999999999999</v>
      </c>
      <c r="I2306" s="2">
        <f>'Moving Avg'!H2306</f>
        <v>0.28660000000000019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50</v>
      </c>
      <c r="N2306" s="7">
        <f t="shared" ref="N2306:N2369" si="361">IF(E2306-D2306&gt;0.02, 100, IF(E2306-D2306&lt;0,0,45))</f>
        <v>45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38.200000000000003</v>
      </c>
      <c r="R2306" s="8">
        <f t="shared" si="355"/>
        <v>27.25</v>
      </c>
      <c r="S2306" s="8">
        <f t="shared" si="356"/>
        <v>29.1</v>
      </c>
      <c r="T2306" s="8">
        <f t="shared" si="357"/>
        <v>32</v>
      </c>
      <c r="U2306" s="7">
        <f t="shared" si="358"/>
        <v>31.516666666666669</v>
      </c>
      <c r="V2306" s="7">
        <f t="shared" si="359"/>
        <v>31.637500000000003</v>
      </c>
    </row>
    <row r="2307" spans="1:22" ht="13.5" x14ac:dyDescent="0.25">
      <c r="A2307" s="3">
        <f>RSI!A2307</f>
        <v>45664</v>
      </c>
      <c r="B2307" s="2">
        <f>RSI!B2307</f>
        <v>0.19</v>
      </c>
      <c r="C2307" s="2">
        <f>RSI!I2307</f>
        <v>3.0373783294612338</v>
      </c>
      <c r="D2307" s="2">
        <f>MACD!E2307</f>
        <v>8.2221211463140431E-4</v>
      </c>
      <c r="E2307" s="2">
        <f>MACD!F2307</f>
        <v>7.2246420232861906E-3</v>
      </c>
      <c r="F2307" s="2">
        <f>'Moving Avg'!D2307</f>
        <v>0.19</v>
      </c>
      <c r="G2307" s="2">
        <f>'Moving Avg'!F2307</f>
        <v>0.20100000000000001</v>
      </c>
      <c r="H2307" s="2">
        <f>'Moving Avg'!G2307</f>
        <v>0.24839999999999984</v>
      </c>
      <c r="I2307" s="2">
        <f>'Moving Avg'!H2307</f>
        <v>0.28585000000000022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50</v>
      </c>
      <c r="N2307" s="7">
        <f t="shared" si="361"/>
        <v>45</v>
      </c>
      <c r="O2307" s="7">
        <f t="shared" si="362"/>
        <v>0</v>
      </c>
      <c r="P2307" s="7">
        <f t="shared" si="363"/>
        <v>33</v>
      </c>
      <c r="Q2307" s="8">
        <f t="shared" ref="Q2307:Q2370" si="364">0.35*M2307+N2307*0.35+O2307*0.15+P2307*0.15</f>
        <v>38.200000000000003</v>
      </c>
      <c r="R2307" s="8">
        <f t="shared" ref="R2307:R2370" si="365">M2307*0.2+N2307*0.2+O2307*0.35+P2307*0.25</f>
        <v>27.25</v>
      </c>
      <c r="S2307" s="8">
        <f t="shared" ref="S2307:S2370" si="366">M2307*0.15+N2307*0.15+O2307*0.25+P2307*0.45</f>
        <v>29.1</v>
      </c>
      <c r="T2307" s="8">
        <f t="shared" ref="T2307:T2370" si="367">0.25*SUM(M2307:P2307)</f>
        <v>32</v>
      </c>
      <c r="U2307" s="7">
        <f t="shared" ref="U2307:U2370" si="368">SUM(Q2307:S2307)/3</f>
        <v>31.516666666666669</v>
      </c>
      <c r="V2307" s="7">
        <f t="shared" ref="V2307:V2370" si="369">SUM(Q2307:T2307)/4</f>
        <v>31.637500000000003</v>
      </c>
    </row>
    <row r="2308" spans="1:22" ht="13.5" x14ac:dyDescent="0.25">
      <c r="A2308" s="3">
        <f>RSI!A2308</f>
        <v>45665</v>
      </c>
      <c r="B2308" s="2">
        <f>RSI!B2308</f>
        <v>0.18</v>
      </c>
      <c r="C2308" s="2">
        <f>RSI!I2308</f>
        <v>2.187922018871916</v>
      </c>
      <c r="D2308" s="2">
        <f>MACD!E2308</f>
        <v>1.1308242974361338E-3</v>
      </c>
      <c r="E2308" s="2">
        <f>MACD!F2308</f>
        <v>6.0058784781161795E-3</v>
      </c>
      <c r="F2308" s="2">
        <f>'Moving Avg'!D2308</f>
        <v>0.188</v>
      </c>
      <c r="G2308" s="2">
        <f>'Moving Avg'!F2308</f>
        <v>0.19850000000000004</v>
      </c>
      <c r="H2308" s="2">
        <f>'Moving Avg'!G2308</f>
        <v>0.24619999999999986</v>
      </c>
      <c r="I2308" s="2">
        <f>'Moving Avg'!H2308</f>
        <v>0.28500000000000025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50</v>
      </c>
      <c r="N2308" s="7">
        <f t="shared" si="361"/>
        <v>45</v>
      </c>
      <c r="O2308" s="7">
        <f t="shared" si="362"/>
        <v>0</v>
      </c>
      <c r="P2308" s="7">
        <f t="shared" si="363"/>
        <v>33</v>
      </c>
      <c r="Q2308" s="8">
        <f t="shared" si="364"/>
        <v>38.200000000000003</v>
      </c>
      <c r="R2308" s="8">
        <f t="shared" si="365"/>
        <v>27.25</v>
      </c>
      <c r="S2308" s="8">
        <f t="shared" si="366"/>
        <v>29.1</v>
      </c>
      <c r="T2308" s="8">
        <f t="shared" si="367"/>
        <v>32</v>
      </c>
      <c r="U2308" s="7">
        <f t="shared" si="368"/>
        <v>31.516666666666669</v>
      </c>
      <c r="V2308" s="7">
        <f t="shared" si="369"/>
        <v>31.637500000000003</v>
      </c>
    </row>
    <row r="2309" spans="1:22" ht="13.5" x14ac:dyDescent="0.25">
      <c r="A2309" s="3">
        <f>RSI!A2309</f>
        <v>45666</v>
      </c>
      <c r="B2309" s="2">
        <f>RSI!B2309</f>
        <v>0.17</v>
      </c>
      <c r="C2309" s="2">
        <f>RSI!I2309</f>
        <v>1.6814900239278074</v>
      </c>
      <c r="D2309" s="2">
        <f>MACD!E2309</f>
        <v>2.3283885512297153E-3</v>
      </c>
      <c r="E2309" s="2">
        <f>MACD!F2309</f>
        <v>5.2703804927388869E-3</v>
      </c>
      <c r="F2309" s="2">
        <f>'Moving Avg'!D2309</f>
        <v>0.184</v>
      </c>
      <c r="G2309" s="2">
        <f>'Moving Avg'!F2309</f>
        <v>0.19600000000000001</v>
      </c>
      <c r="H2309" s="2">
        <f>'Moving Avg'!G2309</f>
        <v>0.24379999999999985</v>
      </c>
      <c r="I2309" s="2">
        <f>'Moving Avg'!H2309</f>
        <v>0.28405000000000025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  <c r="M2309" s="7">
        <f t="shared" si="360"/>
        <v>50</v>
      </c>
      <c r="N2309" s="7">
        <f t="shared" si="361"/>
        <v>45</v>
      </c>
      <c r="O2309" s="7">
        <f t="shared" si="362"/>
        <v>0</v>
      </c>
      <c r="P2309" s="7">
        <f t="shared" si="363"/>
        <v>33</v>
      </c>
      <c r="Q2309" s="8">
        <f t="shared" si="364"/>
        <v>38.200000000000003</v>
      </c>
      <c r="R2309" s="8">
        <f t="shared" si="365"/>
        <v>27.25</v>
      </c>
      <c r="S2309" s="8">
        <f t="shared" si="366"/>
        <v>29.1</v>
      </c>
      <c r="T2309" s="8">
        <f t="shared" si="367"/>
        <v>32</v>
      </c>
      <c r="U2309" s="7">
        <f t="shared" si="368"/>
        <v>31.516666666666669</v>
      </c>
      <c r="V2309" s="7">
        <f t="shared" si="369"/>
        <v>31.637500000000003</v>
      </c>
    </row>
    <row r="2310" spans="1:22" ht="13.5" x14ac:dyDescent="0.25">
      <c r="A2310" s="3">
        <f>RSI!A2310</f>
        <v>45667</v>
      </c>
      <c r="B2310" s="2">
        <f>RSI!B2310</f>
        <v>0.18</v>
      </c>
      <c r="C2310" s="2">
        <f>RSI!I2310</f>
        <v>21.299374177452862</v>
      </c>
      <c r="D2310" s="2">
        <f>MACD!E2310</f>
        <v>2.8412564019086872E-3</v>
      </c>
      <c r="E2310" s="2">
        <f>MACD!F2310</f>
        <v>4.7845556745728475E-3</v>
      </c>
      <c r="F2310" s="2">
        <f>'Moving Avg'!D2310</f>
        <v>0.18200000000000002</v>
      </c>
      <c r="G2310" s="2">
        <f>'Moving Avg'!F2310</f>
        <v>0.19450000000000001</v>
      </c>
      <c r="H2310" s="2">
        <f>'Moving Avg'!G2310</f>
        <v>0.24159999999999981</v>
      </c>
      <c r="I2310" s="2">
        <f>'Moving Avg'!H2310</f>
        <v>0.28310000000000024</v>
      </c>
      <c r="J2310" s="5" t="str">
        <f>OBV!F2310</f>
        <v>BULLISH</v>
      </c>
      <c r="K2310" s="5" t="str">
        <f>OBV!G2310</f>
        <v>NEUTRAL</v>
      </c>
      <c r="L2310" s="5" t="str">
        <f>OBV!H2310</f>
        <v>BULLISH DIVERGENCE</v>
      </c>
      <c r="M2310" s="7">
        <f t="shared" si="360"/>
        <v>50</v>
      </c>
      <c r="N2310" s="7">
        <f t="shared" si="361"/>
        <v>45</v>
      </c>
      <c r="O2310" s="7">
        <f t="shared" si="362"/>
        <v>0</v>
      </c>
      <c r="P2310" s="7">
        <f t="shared" si="363"/>
        <v>66.5</v>
      </c>
      <c r="Q2310" s="8">
        <f t="shared" si="364"/>
        <v>43.225000000000001</v>
      </c>
      <c r="R2310" s="8">
        <f t="shared" si="365"/>
        <v>35.625</v>
      </c>
      <c r="S2310" s="8">
        <f t="shared" si="366"/>
        <v>44.174999999999997</v>
      </c>
      <c r="T2310" s="8">
        <f t="shared" si="367"/>
        <v>40.375</v>
      </c>
      <c r="U2310" s="7">
        <f t="shared" si="368"/>
        <v>41.008333333333333</v>
      </c>
      <c r="V2310" s="7">
        <f t="shared" si="369"/>
        <v>40.849999999999994</v>
      </c>
    </row>
    <row r="2311" spans="1:22" ht="13.5" x14ac:dyDescent="0.25">
      <c r="A2311" s="3">
        <f>RSI!A2311</f>
        <v>45670</v>
      </c>
      <c r="B2311" s="2">
        <f>RSI!B2311</f>
        <v>0.18</v>
      </c>
      <c r="C2311" s="2">
        <f>RSI!I2311</f>
        <v>21.299374177452862</v>
      </c>
      <c r="D2311" s="2">
        <f>MACD!E2311</f>
        <v>3.4386171806240207E-3</v>
      </c>
      <c r="E2311" s="2">
        <f>MACD!F2311</f>
        <v>4.5153679757830821E-3</v>
      </c>
      <c r="F2311" s="2">
        <f>'Moving Avg'!D2311</f>
        <v>0.18</v>
      </c>
      <c r="G2311" s="2">
        <f>'Moving Avg'!F2311</f>
        <v>0.193</v>
      </c>
      <c r="H2311" s="2">
        <f>'Moving Avg'!G2311</f>
        <v>0.23939999999999981</v>
      </c>
      <c r="I2311" s="2">
        <f>'Moving Avg'!H2311</f>
        <v>0.28210000000000024</v>
      </c>
      <c r="J2311" s="5" t="str">
        <f>OBV!F2311</f>
        <v>BULLISH</v>
      </c>
      <c r="K2311" s="5" t="str">
        <f>OBV!G2311</f>
        <v>NEUTRAL</v>
      </c>
      <c r="L2311" s="5" t="str">
        <f>OBV!H2311</f>
        <v>BULLISH DIVERGENCE</v>
      </c>
      <c r="M2311" s="7">
        <f t="shared" si="360"/>
        <v>50</v>
      </c>
      <c r="N2311" s="7">
        <f t="shared" si="361"/>
        <v>45</v>
      </c>
      <c r="O2311" s="7">
        <f t="shared" si="362"/>
        <v>0</v>
      </c>
      <c r="P2311" s="7">
        <f t="shared" si="363"/>
        <v>66.5</v>
      </c>
      <c r="Q2311" s="8">
        <f t="shared" si="364"/>
        <v>43.225000000000001</v>
      </c>
      <c r="R2311" s="8">
        <f t="shared" si="365"/>
        <v>35.625</v>
      </c>
      <c r="S2311" s="8">
        <f t="shared" si="366"/>
        <v>44.174999999999997</v>
      </c>
      <c r="T2311" s="8">
        <f t="shared" si="367"/>
        <v>40.375</v>
      </c>
      <c r="U2311" s="7">
        <f t="shared" si="368"/>
        <v>41.008333333333333</v>
      </c>
      <c r="V2311" s="7">
        <f t="shared" si="369"/>
        <v>40.849999999999994</v>
      </c>
    </row>
    <row r="2312" spans="1:22" ht="13.5" x14ac:dyDescent="0.25">
      <c r="A2312" s="3">
        <f>RSI!A2312</f>
        <v>45671</v>
      </c>
      <c r="B2312" s="2">
        <f>RSI!B2312</f>
        <v>0.18</v>
      </c>
      <c r="C2312" s="2">
        <f>RSI!I2312</f>
        <v>21.299374177452847</v>
      </c>
      <c r="D2312" s="2">
        <f>MACD!E2312</f>
        <v>4.0953685920890326E-3</v>
      </c>
      <c r="E2312" s="2">
        <f>MACD!F2312</f>
        <v>4.4313680990442725E-3</v>
      </c>
      <c r="F2312" s="2">
        <f>'Moving Avg'!D2312</f>
        <v>0.17799999999999999</v>
      </c>
      <c r="G2312" s="2">
        <f>'Moving Avg'!F2312</f>
        <v>0.192</v>
      </c>
      <c r="H2312" s="2">
        <f>'Moving Avg'!G2312</f>
        <v>0.2371999999999998</v>
      </c>
      <c r="I2312" s="2">
        <f>'Moving Avg'!H2312</f>
        <v>0.28105000000000024</v>
      </c>
      <c r="J2312" s="5" t="str">
        <f>OBV!F2312</f>
        <v>BULLISH</v>
      </c>
      <c r="K2312" s="5" t="str">
        <f>OBV!G2312</f>
        <v>NEUTRAL</v>
      </c>
      <c r="L2312" s="5" t="str">
        <f>OBV!H2312</f>
        <v>BULLISH DIVERGENCE</v>
      </c>
      <c r="M2312" s="7">
        <f t="shared" si="360"/>
        <v>50</v>
      </c>
      <c r="N2312" s="7">
        <f t="shared" si="361"/>
        <v>45</v>
      </c>
      <c r="O2312" s="7">
        <f t="shared" si="362"/>
        <v>0</v>
      </c>
      <c r="P2312" s="7">
        <f t="shared" si="363"/>
        <v>66.5</v>
      </c>
      <c r="Q2312" s="8">
        <f t="shared" si="364"/>
        <v>43.225000000000001</v>
      </c>
      <c r="R2312" s="8">
        <f t="shared" si="365"/>
        <v>35.625</v>
      </c>
      <c r="S2312" s="8">
        <f t="shared" si="366"/>
        <v>44.174999999999997</v>
      </c>
      <c r="T2312" s="8">
        <f t="shared" si="367"/>
        <v>40.375</v>
      </c>
      <c r="U2312" s="7">
        <f t="shared" si="368"/>
        <v>41.008333333333333</v>
      </c>
      <c r="V2312" s="7">
        <f t="shared" si="369"/>
        <v>40.849999999999994</v>
      </c>
    </row>
    <row r="2313" spans="1:22" ht="13.5" x14ac:dyDescent="0.25">
      <c r="A2313" s="3">
        <f>RSI!A2313</f>
        <v>45672</v>
      </c>
      <c r="B2313" s="2">
        <f>RSI!B2313</f>
        <v>0.18</v>
      </c>
      <c r="C2313" s="2">
        <f>RSI!I2313</f>
        <v>21.299374177452847</v>
      </c>
      <c r="D2313" s="2">
        <f>MACD!E2313</f>
        <v>3.2527052410477875E-3</v>
      </c>
      <c r="E2313" s="2">
        <f>MACD!F2313</f>
        <v>4.1956355274449762E-3</v>
      </c>
      <c r="F2313" s="2">
        <f>'Moving Avg'!D2313</f>
        <v>0.17799999999999999</v>
      </c>
      <c r="G2313" s="2">
        <f>'Moving Avg'!F2313</f>
        <v>0.191</v>
      </c>
      <c r="H2313" s="2">
        <f>'Moving Avg'!G2313</f>
        <v>0.23499999999999982</v>
      </c>
      <c r="I2313" s="2">
        <f>'Moving Avg'!H2313</f>
        <v>0.2799500000000002</v>
      </c>
      <c r="J2313" s="5" t="str">
        <f>OBV!F2313</f>
        <v>BULLISH</v>
      </c>
      <c r="K2313" s="5" t="str">
        <f>OBV!G2313</f>
        <v>NEUTRAL</v>
      </c>
      <c r="L2313" s="5" t="str">
        <f>OBV!H2313</f>
        <v>NEUTRAL</v>
      </c>
      <c r="M2313" s="7">
        <f t="shared" si="360"/>
        <v>50</v>
      </c>
      <c r="N2313" s="7">
        <f t="shared" si="361"/>
        <v>45</v>
      </c>
      <c r="O2313" s="7">
        <f t="shared" si="362"/>
        <v>0</v>
      </c>
      <c r="P2313" s="7">
        <f t="shared" si="363"/>
        <v>49.5</v>
      </c>
      <c r="Q2313" s="8">
        <f t="shared" si="364"/>
        <v>40.674999999999997</v>
      </c>
      <c r="R2313" s="8">
        <f t="shared" si="365"/>
        <v>31.375</v>
      </c>
      <c r="S2313" s="8">
        <f t="shared" si="366"/>
        <v>36.525000000000006</v>
      </c>
      <c r="T2313" s="8">
        <f t="shared" si="367"/>
        <v>36.125</v>
      </c>
      <c r="U2313" s="7">
        <f t="shared" si="368"/>
        <v>36.19166666666667</v>
      </c>
      <c r="V2313" s="7">
        <f t="shared" si="369"/>
        <v>36.174999999999997</v>
      </c>
    </row>
    <row r="2314" spans="1:22" ht="13.5" x14ac:dyDescent="0.25">
      <c r="A2314" s="3">
        <f>RSI!A2314</f>
        <v>45673</v>
      </c>
      <c r="B2314" s="2">
        <f>RSI!B2314</f>
        <v>0.18</v>
      </c>
      <c r="C2314" s="2">
        <f>RSI!I2314</f>
        <v>21.299374177452847</v>
      </c>
      <c r="D2314" s="2">
        <f>MACD!E2314</f>
        <v>2.6693911598496822E-3</v>
      </c>
      <c r="E2314" s="2">
        <f>MACD!F2314</f>
        <v>3.8903866539259178E-3</v>
      </c>
      <c r="F2314" s="2">
        <f>'Moving Avg'!D2314</f>
        <v>0.18</v>
      </c>
      <c r="G2314" s="2">
        <f>'Moving Avg'!F2314</f>
        <v>0.19000000000000003</v>
      </c>
      <c r="H2314" s="2">
        <f>'Moving Avg'!G2314</f>
        <v>0.23279999999999984</v>
      </c>
      <c r="I2314" s="2">
        <f>'Moving Avg'!H2314</f>
        <v>0.27890000000000026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  <c r="M2314" s="7">
        <f t="shared" si="360"/>
        <v>50</v>
      </c>
      <c r="N2314" s="7">
        <f t="shared" si="361"/>
        <v>45</v>
      </c>
      <c r="O2314" s="7">
        <f t="shared" si="362"/>
        <v>0</v>
      </c>
      <c r="P2314" s="7">
        <f t="shared" si="363"/>
        <v>83.5</v>
      </c>
      <c r="Q2314" s="8">
        <f t="shared" si="364"/>
        <v>45.774999999999999</v>
      </c>
      <c r="R2314" s="8">
        <f t="shared" si="365"/>
        <v>39.875</v>
      </c>
      <c r="S2314" s="8">
        <f t="shared" si="366"/>
        <v>51.825000000000003</v>
      </c>
      <c r="T2314" s="8">
        <f t="shared" si="367"/>
        <v>44.625</v>
      </c>
      <c r="U2314" s="7">
        <f t="shared" si="368"/>
        <v>45.82500000000001</v>
      </c>
      <c r="V2314" s="7">
        <f t="shared" si="369"/>
        <v>45.525000000000006</v>
      </c>
    </row>
    <row r="2315" spans="1:22" ht="13.5" x14ac:dyDescent="0.25">
      <c r="A2315" s="3">
        <f>RSI!A2315</f>
        <v>45674</v>
      </c>
      <c r="B2315" s="2">
        <f>RSI!B2315</f>
        <v>0.18</v>
      </c>
      <c r="C2315" s="2">
        <f>RSI!I2315</f>
        <v>21.299374177452847</v>
      </c>
      <c r="D2315" s="2">
        <f>MACD!E2315</f>
        <v>2.2959184049525794E-3</v>
      </c>
      <c r="E2315" s="2">
        <f>MACD!F2315</f>
        <v>3.5714930041312503E-3</v>
      </c>
      <c r="F2315" s="2">
        <f>'Moving Avg'!D2315</f>
        <v>0.18</v>
      </c>
      <c r="G2315" s="2">
        <f>'Moving Avg'!F2315</f>
        <v>0.18900000000000003</v>
      </c>
      <c r="H2315" s="2">
        <f>'Moving Avg'!G2315</f>
        <v>0.23059999999999983</v>
      </c>
      <c r="I2315" s="2">
        <f>'Moving Avg'!H2315</f>
        <v>0.27780000000000021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  <c r="M2315" s="7">
        <f t="shared" si="360"/>
        <v>50</v>
      </c>
      <c r="N2315" s="7">
        <f t="shared" si="361"/>
        <v>45</v>
      </c>
      <c r="O2315" s="7">
        <f t="shared" si="362"/>
        <v>0</v>
      </c>
      <c r="P2315" s="7">
        <f t="shared" si="363"/>
        <v>33</v>
      </c>
      <c r="Q2315" s="8">
        <f t="shared" si="364"/>
        <v>38.200000000000003</v>
      </c>
      <c r="R2315" s="8">
        <f t="shared" si="365"/>
        <v>27.25</v>
      </c>
      <c r="S2315" s="8">
        <f t="shared" si="366"/>
        <v>29.1</v>
      </c>
      <c r="T2315" s="8">
        <f t="shared" si="367"/>
        <v>32</v>
      </c>
      <c r="U2315" s="7">
        <f t="shared" si="368"/>
        <v>31.516666666666669</v>
      </c>
      <c r="V2315" s="7">
        <f t="shared" si="369"/>
        <v>31.637500000000003</v>
      </c>
    </row>
    <row r="2316" spans="1:22" ht="13.5" x14ac:dyDescent="0.25">
      <c r="A2316" s="3">
        <f>RSI!A2316</f>
        <v>45677</v>
      </c>
      <c r="B2316" s="2">
        <f>RSI!B2316</f>
        <v>0.18</v>
      </c>
      <c r="C2316" s="2">
        <f>RSI!I2316</f>
        <v>21.299374177452847</v>
      </c>
      <c r="D2316" s="2">
        <f>MACD!E2316</f>
        <v>2.0911073473557085E-3</v>
      </c>
      <c r="E2316" s="2">
        <f>MACD!F2316</f>
        <v>3.2754158727761424E-3</v>
      </c>
      <c r="F2316" s="2">
        <f>'Moving Avg'!D2316</f>
        <v>0.18</v>
      </c>
      <c r="G2316" s="2">
        <f>'Moving Avg'!F2316</f>
        <v>0.18800000000000006</v>
      </c>
      <c r="H2316" s="2">
        <f>'Moving Avg'!G2316</f>
        <v>0.22839999999999988</v>
      </c>
      <c r="I2316" s="2">
        <f>'Moving Avg'!H2316</f>
        <v>0.27670000000000022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  <c r="M2316" s="7">
        <f t="shared" si="360"/>
        <v>50</v>
      </c>
      <c r="N2316" s="7">
        <f t="shared" si="361"/>
        <v>45</v>
      </c>
      <c r="O2316" s="7">
        <f t="shared" si="362"/>
        <v>0</v>
      </c>
      <c r="P2316" s="7">
        <f t="shared" si="363"/>
        <v>33</v>
      </c>
      <c r="Q2316" s="8">
        <f t="shared" si="364"/>
        <v>38.200000000000003</v>
      </c>
      <c r="R2316" s="8">
        <f t="shared" si="365"/>
        <v>27.25</v>
      </c>
      <c r="S2316" s="8">
        <f t="shared" si="366"/>
        <v>29.1</v>
      </c>
      <c r="T2316" s="8">
        <f t="shared" si="367"/>
        <v>32</v>
      </c>
      <c r="U2316" s="7">
        <f t="shared" si="368"/>
        <v>31.516666666666669</v>
      </c>
      <c r="V2316" s="7">
        <f t="shared" si="369"/>
        <v>31.637500000000003</v>
      </c>
    </row>
    <row r="2317" spans="1:22" ht="13.5" x14ac:dyDescent="0.25">
      <c r="A2317" s="3">
        <f>RSI!A2317</f>
        <v>45678</v>
      </c>
      <c r="B2317" s="2">
        <f>RSI!B2317</f>
        <v>0.19</v>
      </c>
      <c r="C2317" s="2">
        <f>RSI!I2317</f>
        <v>41.057243310634391</v>
      </c>
      <c r="D2317" s="2">
        <f>MACD!E2317</f>
        <v>1.2800319335991017E-3</v>
      </c>
      <c r="E2317" s="2">
        <f>MACD!F2317</f>
        <v>2.8763390849407345E-3</v>
      </c>
      <c r="F2317" s="2">
        <f>'Moving Avg'!D2317</f>
        <v>0.182</v>
      </c>
      <c r="G2317" s="2">
        <f>'Moving Avg'!F2317</f>
        <v>0.18750000000000006</v>
      </c>
      <c r="H2317" s="2">
        <f>'Moving Avg'!G2317</f>
        <v>0.22639999999999991</v>
      </c>
      <c r="I2317" s="2">
        <f>'Moving Avg'!H2317</f>
        <v>0.27560000000000018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  <c r="M2317" s="7">
        <f t="shared" si="360"/>
        <v>25</v>
      </c>
      <c r="N2317" s="7">
        <f t="shared" si="361"/>
        <v>45</v>
      </c>
      <c r="O2317" s="7">
        <f t="shared" si="362"/>
        <v>0</v>
      </c>
      <c r="P2317" s="7">
        <f t="shared" si="363"/>
        <v>83.5</v>
      </c>
      <c r="Q2317" s="8">
        <f t="shared" si="364"/>
        <v>37.024999999999999</v>
      </c>
      <c r="R2317" s="8">
        <f t="shared" si="365"/>
        <v>34.875</v>
      </c>
      <c r="S2317" s="8">
        <f t="shared" si="366"/>
        <v>48.075000000000003</v>
      </c>
      <c r="T2317" s="8">
        <f t="shared" si="367"/>
        <v>38.375</v>
      </c>
      <c r="U2317" s="7">
        <f t="shared" si="368"/>
        <v>39.991666666666667</v>
      </c>
      <c r="V2317" s="7">
        <f t="shared" si="369"/>
        <v>39.587500000000006</v>
      </c>
    </row>
    <row r="2318" spans="1:22" ht="13.5" x14ac:dyDescent="0.25">
      <c r="A2318" s="3">
        <f>RSI!A2318</f>
        <v>45679</v>
      </c>
      <c r="B2318" s="2">
        <f>RSI!B2318</f>
        <v>0.19</v>
      </c>
      <c r="C2318" s="2">
        <f>RSI!I2318</f>
        <v>41.057243310634391</v>
      </c>
      <c r="D2318" s="2">
        <f>MACD!E2318</f>
        <v>-9.0847480861588892E-4</v>
      </c>
      <c r="E2318" s="2">
        <f>MACD!F2318</f>
        <v>2.11937630622941E-3</v>
      </c>
      <c r="F2318" s="2">
        <f>'Moving Avg'!D2318</f>
        <v>0.184</v>
      </c>
      <c r="G2318" s="2">
        <f>'Moving Avg'!F2318</f>
        <v>0.18700000000000003</v>
      </c>
      <c r="H2318" s="2">
        <f>'Moving Avg'!G2318</f>
        <v>0.22439999999999991</v>
      </c>
      <c r="I2318" s="2">
        <f>'Moving Avg'!H2318</f>
        <v>0.27445000000000019</v>
      </c>
      <c r="J2318" s="5" t="str">
        <f>OBV!F2318</f>
        <v>BULLISH</v>
      </c>
      <c r="K2318" s="5" t="str">
        <f>OBV!G2318</f>
        <v>NEUTRAL</v>
      </c>
      <c r="L2318" s="5" t="str">
        <f>OBV!H2318</f>
        <v>CONFIRMED BULLISH</v>
      </c>
      <c r="M2318" s="7">
        <f t="shared" si="360"/>
        <v>25</v>
      </c>
      <c r="N2318" s="7">
        <f t="shared" si="361"/>
        <v>45</v>
      </c>
      <c r="O2318" s="7">
        <f t="shared" si="362"/>
        <v>0</v>
      </c>
      <c r="P2318" s="7">
        <f t="shared" si="363"/>
        <v>83.5</v>
      </c>
      <c r="Q2318" s="8">
        <f t="shared" si="364"/>
        <v>37.024999999999999</v>
      </c>
      <c r="R2318" s="8">
        <f t="shared" si="365"/>
        <v>34.875</v>
      </c>
      <c r="S2318" s="8">
        <f t="shared" si="366"/>
        <v>48.075000000000003</v>
      </c>
      <c r="T2318" s="8">
        <f t="shared" si="367"/>
        <v>38.375</v>
      </c>
      <c r="U2318" s="7">
        <f t="shared" si="368"/>
        <v>39.991666666666667</v>
      </c>
      <c r="V2318" s="7">
        <f t="shared" si="369"/>
        <v>39.587500000000006</v>
      </c>
    </row>
    <row r="2319" spans="1:22" ht="13.5" x14ac:dyDescent="0.25">
      <c r="A2319" s="3">
        <f>RSI!A2319</f>
        <v>45680</v>
      </c>
      <c r="B2319" s="2">
        <f>RSI!B2319</f>
        <v>0.19</v>
      </c>
      <c r="C2319" s="2">
        <f>RSI!I2319</f>
        <v>41.057243310634391</v>
      </c>
      <c r="D2319" s="2">
        <f>MACD!E2319</f>
        <v>-4.2651855062644517E-3</v>
      </c>
      <c r="E2319" s="2">
        <f>MACD!F2319</f>
        <v>8.4246394373063769E-4</v>
      </c>
      <c r="F2319" s="2">
        <f>'Moving Avg'!D2319</f>
        <v>0.186</v>
      </c>
      <c r="G2319" s="2">
        <f>'Moving Avg'!F2319</f>
        <v>0.18650000000000003</v>
      </c>
      <c r="H2319" s="2">
        <f>'Moving Avg'!G2319</f>
        <v>0.22239999999999996</v>
      </c>
      <c r="I2319" s="2">
        <f>'Moving Avg'!H2319</f>
        <v>0.27330000000000021</v>
      </c>
      <c r="J2319" s="5" t="str">
        <f>OBV!F2319</f>
        <v>BULLISH</v>
      </c>
      <c r="K2319" s="5" t="str">
        <f>OBV!G2319</f>
        <v>NEUTRAL</v>
      </c>
      <c r="L2319" s="5" t="str">
        <f>OBV!H2319</f>
        <v>CONFIRMED BULLISH</v>
      </c>
      <c r="M2319" s="7">
        <f t="shared" si="360"/>
        <v>25</v>
      </c>
      <c r="N2319" s="7">
        <f t="shared" si="361"/>
        <v>45</v>
      </c>
      <c r="O2319" s="7">
        <f t="shared" si="362"/>
        <v>0</v>
      </c>
      <c r="P2319" s="7">
        <f t="shared" si="363"/>
        <v>83.5</v>
      </c>
      <c r="Q2319" s="8">
        <f t="shared" si="364"/>
        <v>37.024999999999999</v>
      </c>
      <c r="R2319" s="8">
        <f t="shared" si="365"/>
        <v>34.875</v>
      </c>
      <c r="S2319" s="8">
        <f t="shared" si="366"/>
        <v>48.075000000000003</v>
      </c>
      <c r="T2319" s="8">
        <f t="shared" si="367"/>
        <v>38.375</v>
      </c>
      <c r="U2319" s="7">
        <f t="shared" si="368"/>
        <v>39.991666666666667</v>
      </c>
      <c r="V2319" s="7">
        <f t="shared" si="369"/>
        <v>39.587500000000006</v>
      </c>
    </row>
    <row r="2320" spans="1:22" ht="13.5" x14ac:dyDescent="0.25">
      <c r="A2320" s="3">
        <f>RSI!A2320</f>
        <v>45681</v>
      </c>
      <c r="B2320" s="2">
        <f>RSI!B2320</f>
        <v>0.19</v>
      </c>
      <c r="C2320" s="2">
        <f>RSI!I2320</f>
        <v>41.057243310634391</v>
      </c>
      <c r="D2320" s="2">
        <f>MACD!E2320</f>
        <v>-5.53593963682944E-3</v>
      </c>
      <c r="E2320" s="2">
        <f>MACD!F2320</f>
        <v>-4.3321677238137776E-4</v>
      </c>
      <c r="F2320" s="2">
        <f>'Moving Avg'!D2320</f>
        <v>0.188</v>
      </c>
      <c r="G2320" s="2">
        <f>'Moving Avg'!F2320</f>
        <v>0.186</v>
      </c>
      <c r="H2320" s="2">
        <f>'Moving Avg'!G2320</f>
        <v>0.22039999999999996</v>
      </c>
      <c r="I2320" s="2">
        <f>'Moving Avg'!H2320</f>
        <v>0.27215000000000011</v>
      </c>
      <c r="J2320" s="5" t="str">
        <f>OBV!F2320</f>
        <v>BULLISH</v>
      </c>
      <c r="K2320" s="5" t="str">
        <f>OBV!G2320</f>
        <v>NEUTRAL</v>
      </c>
      <c r="L2320" s="5" t="str">
        <f>OBV!H2320</f>
        <v>CONFIRMED BULLISH</v>
      </c>
      <c r="M2320" s="7">
        <f t="shared" si="360"/>
        <v>25</v>
      </c>
      <c r="N2320" s="7">
        <f t="shared" si="361"/>
        <v>45</v>
      </c>
      <c r="O2320" s="7">
        <f t="shared" si="362"/>
        <v>0</v>
      </c>
      <c r="P2320" s="7">
        <f t="shared" si="363"/>
        <v>83.5</v>
      </c>
      <c r="Q2320" s="8">
        <f t="shared" si="364"/>
        <v>37.024999999999999</v>
      </c>
      <c r="R2320" s="8">
        <f t="shared" si="365"/>
        <v>34.875</v>
      </c>
      <c r="S2320" s="8">
        <f t="shared" si="366"/>
        <v>48.075000000000003</v>
      </c>
      <c r="T2320" s="8">
        <f t="shared" si="367"/>
        <v>38.375</v>
      </c>
      <c r="U2320" s="7">
        <f t="shared" si="368"/>
        <v>39.991666666666667</v>
      </c>
      <c r="V2320" s="7">
        <f t="shared" si="369"/>
        <v>39.587500000000006</v>
      </c>
    </row>
    <row r="2321" spans="1:22" ht="13.5" x14ac:dyDescent="0.25">
      <c r="A2321" s="3">
        <f>RSI!A2321</f>
        <v>45684</v>
      </c>
      <c r="B2321" s="2">
        <f>RSI!B2321</f>
        <v>0.2</v>
      </c>
      <c r="C2321" s="2">
        <f>RSI!I2321</f>
        <v>55.936459191252965</v>
      </c>
      <c r="D2321" s="2">
        <f>MACD!E2321</f>
        <v>-7.3231579483908626E-3</v>
      </c>
      <c r="E2321" s="2">
        <f>MACD!F2321</f>
        <v>-1.8112050075832749E-3</v>
      </c>
      <c r="F2321" s="2">
        <f>'Moving Avg'!D2321</f>
        <v>0.192</v>
      </c>
      <c r="G2321" s="2">
        <f>'Moving Avg'!F2321</f>
        <v>0.186</v>
      </c>
      <c r="H2321" s="2">
        <f>'Moving Avg'!G2321</f>
        <v>0.21859999999999996</v>
      </c>
      <c r="I2321" s="2">
        <f>'Moving Avg'!H2321</f>
        <v>0.27105000000000018</v>
      </c>
      <c r="J2321" s="5" t="str">
        <f>OBV!F2321</f>
        <v>BULLISH</v>
      </c>
      <c r="K2321" s="5" t="str">
        <f>OBV!G2321</f>
        <v>NEUTRAL</v>
      </c>
      <c r="L2321" s="5" t="str">
        <f>OBV!H2321</f>
        <v>CONFIRMED BULLISH</v>
      </c>
      <c r="M2321" s="7">
        <f t="shared" si="360"/>
        <v>25</v>
      </c>
      <c r="N2321" s="7">
        <f t="shared" si="361"/>
        <v>45</v>
      </c>
      <c r="O2321" s="7">
        <f t="shared" si="362"/>
        <v>0</v>
      </c>
      <c r="P2321" s="7">
        <f t="shared" si="363"/>
        <v>83.5</v>
      </c>
      <c r="Q2321" s="8">
        <f t="shared" si="364"/>
        <v>37.024999999999999</v>
      </c>
      <c r="R2321" s="8">
        <f t="shared" si="365"/>
        <v>34.875</v>
      </c>
      <c r="S2321" s="8">
        <f t="shared" si="366"/>
        <v>48.075000000000003</v>
      </c>
      <c r="T2321" s="8">
        <f t="shared" si="367"/>
        <v>38.375</v>
      </c>
      <c r="U2321" s="7">
        <f t="shared" si="368"/>
        <v>39.991666666666667</v>
      </c>
      <c r="V2321" s="7">
        <f t="shared" si="369"/>
        <v>39.587500000000006</v>
      </c>
    </row>
    <row r="2322" spans="1:22" ht="13.5" x14ac:dyDescent="0.25">
      <c r="A2322" s="3">
        <f>RSI!A2322</f>
        <v>45685</v>
      </c>
      <c r="B2322" s="2">
        <f>RSI!B2322</f>
        <v>0.2</v>
      </c>
      <c r="C2322" s="2">
        <f>RSI!I2322</f>
        <v>55.936459191252965</v>
      </c>
      <c r="D2322" s="2">
        <f>MACD!E2322</f>
        <v>-8.8678656517692522E-3</v>
      </c>
      <c r="E2322" s="2">
        <f>MACD!F2322</f>
        <v>-3.2225371364204706E-3</v>
      </c>
      <c r="F2322" s="2">
        <f>'Moving Avg'!D2322</f>
        <v>0.19400000000000001</v>
      </c>
      <c r="G2322" s="2">
        <f>'Moving Avg'!F2322</f>
        <v>0.186</v>
      </c>
      <c r="H2322" s="2">
        <f>'Moving Avg'!G2322</f>
        <v>0.21679999999999996</v>
      </c>
      <c r="I2322" s="2">
        <f>'Moving Avg'!H2322</f>
        <v>0.26995000000000013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  <c r="M2322" s="7">
        <f t="shared" si="360"/>
        <v>25</v>
      </c>
      <c r="N2322" s="7">
        <f t="shared" si="361"/>
        <v>45</v>
      </c>
      <c r="O2322" s="7">
        <f t="shared" si="362"/>
        <v>0</v>
      </c>
      <c r="P2322" s="7">
        <f t="shared" si="363"/>
        <v>83.5</v>
      </c>
      <c r="Q2322" s="8">
        <f t="shared" si="364"/>
        <v>37.024999999999999</v>
      </c>
      <c r="R2322" s="8">
        <f t="shared" si="365"/>
        <v>34.875</v>
      </c>
      <c r="S2322" s="8">
        <f t="shared" si="366"/>
        <v>48.075000000000003</v>
      </c>
      <c r="T2322" s="8">
        <f t="shared" si="367"/>
        <v>38.375</v>
      </c>
      <c r="U2322" s="7">
        <f t="shared" si="368"/>
        <v>39.991666666666667</v>
      </c>
      <c r="V2322" s="7">
        <f t="shared" si="369"/>
        <v>39.587500000000006</v>
      </c>
    </row>
    <row r="2323" spans="1:22" ht="13.5" x14ac:dyDescent="0.25">
      <c r="A2323" s="3">
        <f>RSI!A2323</f>
        <v>45686</v>
      </c>
      <c r="B2323" s="2">
        <f>RSI!B2323</f>
        <v>0.19</v>
      </c>
      <c r="C2323" s="2">
        <f>RSI!I2323</f>
        <v>43.268857572026754</v>
      </c>
      <c r="D2323" s="2">
        <f>MACD!E2323</f>
        <v>-9.4642279190683409E-3</v>
      </c>
      <c r="E2323" s="2">
        <f>MACD!F2323</f>
        <v>-4.4708752929500453E-3</v>
      </c>
      <c r="F2323" s="2">
        <f>'Moving Avg'!D2323</f>
        <v>0.19400000000000001</v>
      </c>
      <c r="G2323" s="2">
        <f>'Moving Avg'!F2323</f>
        <v>0.186</v>
      </c>
      <c r="H2323" s="2">
        <f>'Moving Avg'!G2323</f>
        <v>0.21479999999999996</v>
      </c>
      <c r="I2323" s="2">
        <f>'Moving Avg'!H2323</f>
        <v>0.26880000000000015</v>
      </c>
      <c r="J2323" s="5" t="str">
        <f>OBV!F2323</f>
        <v>BULLISH</v>
      </c>
      <c r="K2323" s="5" t="str">
        <f>OBV!G2323</f>
        <v>NEUTRAL</v>
      </c>
      <c r="L2323" s="5" t="str">
        <f>OBV!H2323</f>
        <v>NEUTRAL</v>
      </c>
      <c r="M2323" s="7">
        <f t="shared" si="360"/>
        <v>25</v>
      </c>
      <c r="N2323" s="7">
        <f t="shared" si="361"/>
        <v>45</v>
      </c>
      <c r="O2323" s="7">
        <f t="shared" si="362"/>
        <v>0</v>
      </c>
      <c r="P2323" s="7">
        <f t="shared" si="363"/>
        <v>49.5</v>
      </c>
      <c r="Q2323" s="8">
        <f t="shared" si="364"/>
        <v>31.925000000000001</v>
      </c>
      <c r="R2323" s="8">
        <f t="shared" si="365"/>
        <v>26.375</v>
      </c>
      <c r="S2323" s="8">
        <f t="shared" si="366"/>
        <v>32.775000000000006</v>
      </c>
      <c r="T2323" s="8">
        <f t="shared" si="367"/>
        <v>29.875</v>
      </c>
      <c r="U2323" s="7">
        <f t="shared" si="368"/>
        <v>30.358333333333334</v>
      </c>
      <c r="V2323" s="7">
        <f t="shared" si="369"/>
        <v>30.237500000000001</v>
      </c>
    </row>
    <row r="2324" spans="1:22" ht="13.5" x14ac:dyDescent="0.25">
      <c r="A2324" s="3">
        <f>RSI!A2324</f>
        <v>45687</v>
      </c>
      <c r="B2324" s="2">
        <f>RSI!B2324</f>
        <v>0.19</v>
      </c>
      <c r="C2324" s="2">
        <f>RSI!I2324</f>
        <v>43.268857572026754</v>
      </c>
      <c r="D2324" s="2">
        <f>MACD!E2324</f>
        <v>-9.9375689784158838E-3</v>
      </c>
      <c r="E2324" s="2">
        <f>MACD!F2324</f>
        <v>-5.5642140300432132E-3</v>
      </c>
      <c r="F2324" s="2">
        <f>'Moving Avg'!D2324</f>
        <v>0.19400000000000001</v>
      </c>
      <c r="G2324" s="2">
        <f>'Moving Avg'!F2324</f>
        <v>0.186</v>
      </c>
      <c r="H2324" s="2">
        <f>'Moving Avg'!G2324</f>
        <v>0.21279999999999999</v>
      </c>
      <c r="I2324" s="2">
        <f>'Moving Avg'!H2324</f>
        <v>0.26765000000000017</v>
      </c>
      <c r="J2324" s="5" t="str">
        <f>OBV!F2324</f>
        <v>BULLISH</v>
      </c>
      <c r="K2324" s="5" t="str">
        <f>OBV!G2324</f>
        <v>NEUTRAL</v>
      </c>
      <c r="L2324" s="5" t="str">
        <f>OBV!H2324</f>
        <v>NEUTRAL</v>
      </c>
      <c r="M2324" s="7">
        <f t="shared" si="360"/>
        <v>25</v>
      </c>
      <c r="N2324" s="7">
        <f t="shared" si="361"/>
        <v>45</v>
      </c>
      <c r="O2324" s="7">
        <f t="shared" si="362"/>
        <v>0</v>
      </c>
      <c r="P2324" s="7">
        <f t="shared" si="363"/>
        <v>49.5</v>
      </c>
      <c r="Q2324" s="8">
        <f t="shared" si="364"/>
        <v>31.925000000000001</v>
      </c>
      <c r="R2324" s="8">
        <f t="shared" si="365"/>
        <v>26.375</v>
      </c>
      <c r="S2324" s="8">
        <f t="shared" si="366"/>
        <v>32.775000000000006</v>
      </c>
      <c r="T2324" s="8">
        <f t="shared" si="367"/>
        <v>29.875</v>
      </c>
      <c r="U2324" s="7">
        <f t="shared" si="368"/>
        <v>30.358333333333334</v>
      </c>
      <c r="V2324" s="7">
        <f t="shared" si="369"/>
        <v>30.237500000000001</v>
      </c>
    </row>
    <row r="2325" spans="1:22" ht="13.5" x14ac:dyDescent="0.25">
      <c r="A2325" s="3">
        <f>RSI!A2325</f>
        <v>45688</v>
      </c>
      <c r="B2325" s="2">
        <f>RSI!B2325</f>
        <v>0.19</v>
      </c>
      <c r="C2325" s="2">
        <f>RSI!I2325</f>
        <v>43.268857572026754</v>
      </c>
      <c r="D2325" s="2">
        <f>MACD!E2325</f>
        <v>-1.0309131700372898E-2</v>
      </c>
      <c r="E2325" s="2">
        <f>MACD!F2325</f>
        <v>-6.5131975641091501E-3</v>
      </c>
      <c r="F2325" s="2">
        <f>'Moving Avg'!D2325</f>
        <v>0.19400000000000001</v>
      </c>
      <c r="G2325" s="2">
        <f>'Moving Avg'!F2325</f>
        <v>0.186</v>
      </c>
      <c r="H2325" s="2">
        <f>'Moving Avg'!G2325</f>
        <v>0.21079999999999996</v>
      </c>
      <c r="I2325" s="2">
        <f>'Moving Avg'!H2325</f>
        <v>0.26650000000000013</v>
      </c>
      <c r="J2325" s="5" t="str">
        <f>OBV!F2325</f>
        <v>BULLISH</v>
      </c>
      <c r="K2325" s="5" t="str">
        <f>OBV!G2325</f>
        <v>NEUTRAL</v>
      </c>
      <c r="L2325" s="5" t="str">
        <f>OBV!H2325</f>
        <v>NEUTRAL</v>
      </c>
      <c r="M2325" s="7">
        <f t="shared" si="360"/>
        <v>25</v>
      </c>
      <c r="N2325" s="7">
        <f t="shared" si="361"/>
        <v>45</v>
      </c>
      <c r="O2325" s="7">
        <f t="shared" si="362"/>
        <v>0</v>
      </c>
      <c r="P2325" s="7">
        <f t="shared" si="363"/>
        <v>49.5</v>
      </c>
      <c r="Q2325" s="8">
        <f t="shared" si="364"/>
        <v>31.925000000000001</v>
      </c>
      <c r="R2325" s="8">
        <f t="shared" si="365"/>
        <v>26.375</v>
      </c>
      <c r="S2325" s="8">
        <f t="shared" si="366"/>
        <v>32.775000000000006</v>
      </c>
      <c r="T2325" s="8">
        <f t="shared" si="367"/>
        <v>29.875</v>
      </c>
      <c r="U2325" s="7">
        <f t="shared" si="368"/>
        <v>30.358333333333334</v>
      </c>
      <c r="V2325" s="7">
        <f t="shared" si="369"/>
        <v>30.237500000000001</v>
      </c>
    </row>
    <row r="2326" spans="1:22" ht="13.5" x14ac:dyDescent="0.25">
      <c r="A2326" s="3">
        <f>RSI!A2326</f>
        <v>45691</v>
      </c>
      <c r="B2326" s="2">
        <f>RSI!B2326</f>
        <v>0.19</v>
      </c>
      <c r="C2326" s="2">
        <f>RSI!I2326</f>
        <v>43.268857572026754</v>
      </c>
      <c r="D2326" s="2">
        <f>MACD!E2326</f>
        <v>-1.0596719226688256E-2</v>
      </c>
      <c r="E2326" s="2">
        <f>MACD!F2326</f>
        <v>-7.329901896624972E-3</v>
      </c>
      <c r="F2326" s="2">
        <f>'Moving Avg'!D2326</f>
        <v>0.192</v>
      </c>
      <c r="G2326" s="2">
        <f>'Moving Avg'!F2326</f>
        <v>0.186</v>
      </c>
      <c r="H2326" s="2">
        <f>'Moving Avg'!G2326</f>
        <v>0.20879999999999996</v>
      </c>
      <c r="I2326" s="2">
        <f>'Moving Avg'!H2326</f>
        <v>0.26535000000000009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  <c r="M2326" s="7">
        <f t="shared" si="360"/>
        <v>25</v>
      </c>
      <c r="N2326" s="7">
        <f t="shared" si="361"/>
        <v>45</v>
      </c>
      <c r="O2326" s="7">
        <f t="shared" si="362"/>
        <v>0</v>
      </c>
      <c r="P2326" s="7">
        <f t="shared" si="363"/>
        <v>16.5</v>
      </c>
      <c r="Q2326" s="8">
        <f t="shared" si="364"/>
        <v>26.975000000000001</v>
      </c>
      <c r="R2326" s="8">
        <f t="shared" si="365"/>
        <v>18.125</v>
      </c>
      <c r="S2326" s="8">
        <f t="shared" si="366"/>
        <v>17.925000000000001</v>
      </c>
      <c r="T2326" s="8">
        <f t="shared" si="367"/>
        <v>21.625</v>
      </c>
      <c r="U2326" s="7">
        <f t="shared" si="368"/>
        <v>21.008333333333336</v>
      </c>
      <c r="V2326" s="7">
        <f t="shared" si="369"/>
        <v>21.162500000000001</v>
      </c>
    </row>
    <row r="2327" spans="1:22" ht="13.5" x14ac:dyDescent="0.25">
      <c r="A2327" s="3">
        <f>RSI!A2327</f>
        <v>45692</v>
      </c>
      <c r="B2327" s="2">
        <f>RSI!B2327</f>
        <v>0.19</v>
      </c>
      <c r="C2327" s="2">
        <f>RSI!I2327</f>
        <v>43.268857572026754</v>
      </c>
      <c r="D2327" s="2">
        <f>MACD!E2327</f>
        <v>-9.2767753316169155E-3</v>
      </c>
      <c r="E2327" s="2">
        <f>MACD!F2327</f>
        <v>-7.7192765836233612E-3</v>
      </c>
      <c r="F2327" s="2">
        <f>'Moving Avg'!D2327</f>
        <v>0.19</v>
      </c>
      <c r="G2327" s="2">
        <f>'Moving Avg'!F2327</f>
        <v>0.186</v>
      </c>
      <c r="H2327" s="2">
        <f>'Moving Avg'!G2327</f>
        <v>0.20679999999999993</v>
      </c>
      <c r="I2327" s="2">
        <f>'Moving Avg'!H2327</f>
        <v>0.2642000000000001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45</v>
      </c>
      <c r="O2327" s="7">
        <f t="shared" si="362"/>
        <v>0</v>
      </c>
      <c r="P2327" s="7">
        <f t="shared" si="363"/>
        <v>16.5</v>
      </c>
      <c r="Q2327" s="8">
        <f t="shared" si="364"/>
        <v>26.975000000000001</v>
      </c>
      <c r="R2327" s="8">
        <f t="shared" si="365"/>
        <v>18.125</v>
      </c>
      <c r="S2327" s="8">
        <f t="shared" si="366"/>
        <v>17.925000000000001</v>
      </c>
      <c r="T2327" s="8">
        <f t="shared" si="367"/>
        <v>21.625</v>
      </c>
      <c r="U2327" s="7">
        <f t="shared" si="368"/>
        <v>21.008333333333336</v>
      </c>
      <c r="V2327" s="7">
        <f t="shared" si="369"/>
        <v>21.162500000000001</v>
      </c>
    </row>
    <row r="2328" spans="1:22" ht="13.5" x14ac:dyDescent="0.25">
      <c r="A2328" s="3">
        <f>RSI!A2328</f>
        <v>45693</v>
      </c>
      <c r="B2328" s="2">
        <f>RSI!B2328</f>
        <v>0.19</v>
      </c>
      <c r="C2328" s="2">
        <f>RSI!I2328</f>
        <v>43.268857572026754</v>
      </c>
      <c r="D2328" s="2">
        <f>MACD!E2328</f>
        <v>-8.1369130168844617E-3</v>
      </c>
      <c r="E2328" s="2">
        <f>MACD!F2328</f>
        <v>-7.8028038702755813E-3</v>
      </c>
      <c r="F2328" s="2">
        <f>'Moving Avg'!D2328</f>
        <v>0.19</v>
      </c>
      <c r="G2328" s="2">
        <f>'Moving Avg'!F2328</f>
        <v>0.18649999999999997</v>
      </c>
      <c r="H2328" s="2">
        <f>'Moving Avg'!G2328</f>
        <v>0.20479999999999993</v>
      </c>
      <c r="I2328" s="2">
        <f>'Moving Avg'!H2328</f>
        <v>0.26310000000000011</v>
      </c>
      <c r="J2328" s="5" t="str">
        <f>OBV!F2328</f>
        <v>NEUTRAL</v>
      </c>
      <c r="K2328" s="5" t="str">
        <f>OBV!G2328</f>
        <v>NEUTRAL</v>
      </c>
      <c r="L2328" s="5" t="str">
        <f>OBV!H2328</f>
        <v>NEUTRAL</v>
      </c>
      <c r="M2328" s="7">
        <f t="shared" si="360"/>
        <v>25</v>
      </c>
      <c r="N2328" s="7">
        <f t="shared" si="361"/>
        <v>45</v>
      </c>
      <c r="O2328" s="7">
        <f t="shared" si="362"/>
        <v>0</v>
      </c>
      <c r="P2328" s="7">
        <f t="shared" si="363"/>
        <v>33</v>
      </c>
      <c r="Q2328" s="8">
        <f t="shared" si="364"/>
        <v>29.45</v>
      </c>
      <c r="R2328" s="8">
        <f t="shared" si="365"/>
        <v>22.25</v>
      </c>
      <c r="S2328" s="8">
        <f t="shared" si="366"/>
        <v>25.35</v>
      </c>
      <c r="T2328" s="8">
        <f t="shared" si="367"/>
        <v>25.75</v>
      </c>
      <c r="U2328" s="7">
        <f t="shared" si="368"/>
        <v>25.683333333333337</v>
      </c>
      <c r="V2328" s="7">
        <f t="shared" si="369"/>
        <v>25.700000000000003</v>
      </c>
    </row>
    <row r="2329" spans="1:22" ht="13.5" x14ac:dyDescent="0.25">
      <c r="A2329" s="3">
        <f>RSI!A2329</f>
        <v>45694</v>
      </c>
      <c r="B2329" s="2">
        <f>RSI!B2329</f>
        <v>0.19</v>
      </c>
      <c r="C2329" s="2">
        <f>RSI!I2329</f>
        <v>43.268857572026754</v>
      </c>
      <c r="D2329" s="2">
        <f>MACD!E2329</f>
        <v>-7.1511301433261898E-3</v>
      </c>
      <c r="E2329" s="2">
        <f>MACD!F2329</f>
        <v>-7.6724691248857037E-3</v>
      </c>
      <c r="F2329" s="2">
        <f>'Moving Avg'!D2329</f>
        <v>0.19</v>
      </c>
      <c r="G2329" s="2">
        <f>'Moving Avg'!F2329</f>
        <v>0.18749999999999997</v>
      </c>
      <c r="H2329" s="2">
        <f>'Moving Avg'!G2329</f>
        <v>0.2027999999999999</v>
      </c>
      <c r="I2329" s="2">
        <f>'Moving Avg'!H2329</f>
        <v>0.26205000000000006</v>
      </c>
      <c r="J2329" s="5" t="str">
        <f>OBV!F2329</f>
        <v>NEUTRAL</v>
      </c>
      <c r="K2329" s="5" t="str">
        <f>OBV!G2329</f>
        <v>NEUTRAL</v>
      </c>
      <c r="L2329" s="5" t="str">
        <f>OBV!H2329</f>
        <v>NEUTRAL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33</v>
      </c>
      <c r="Q2329" s="8">
        <f t="shared" si="364"/>
        <v>13.7</v>
      </c>
      <c r="R2329" s="8">
        <f t="shared" si="365"/>
        <v>13.25</v>
      </c>
      <c r="S2329" s="8">
        <f t="shared" si="366"/>
        <v>18.600000000000001</v>
      </c>
      <c r="T2329" s="8">
        <f t="shared" si="367"/>
        <v>14.5</v>
      </c>
      <c r="U2329" s="7">
        <f t="shared" si="368"/>
        <v>15.183333333333332</v>
      </c>
      <c r="V2329" s="7">
        <f t="shared" si="369"/>
        <v>15.012499999999999</v>
      </c>
    </row>
    <row r="2330" spans="1:22" ht="13.5" x14ac:dyDescent="0.25">
      <c r="A2330" s="3">
        <f>RSI!A2330</f>
        <v>45695</v>
      </c>
      <c r="B2330" s="2">
        <f>RSI!B2330</f>
        <v>0.19</v>
      </c>
      <c r="C2330" s="2">
        <f>RSI!I2330</f>
        <v>43.268857572026754</v>
      </c>
      <c r="D2330" s="2">
        <f>MACD!E2330</f>
        <v>-6.2972987735204211E-3</v>
      </c>
      <c r="E2330" s="2">
        <f>MACD!F2330</f>
        <v>-7.3974350546126477E-3</v>
      </c>
      <c r="F2330" s="2">
        <f>'Moving Avg'!D2330</f>
        <v>0.19</v>
      </c>
      <c r="G2330" s="2">
        <f>'Moving Avg'!F2330</f>
        <v>0.18799999999999997</v>
      </c>
      <c r="H2330" s="2">
        <f>'Moving Avg'!G2330</f>
        <v>0.20099999999999996</v>
      </c>
      <c r="I2330" s="2">
        <f>'Moving Avg'!H2330</f>
        <v>0.26105000000000006</v>
      </c>
      <c r="J2330" s="5" t="str">
        <f>OBV!F2330</f>
        <v>NEUTRAL</v>
      </c>
      <c r="K2330" s="5" t="str">
        <f>OBV!G2330</f>
        <v>NEUTRAL</v>
      </c>
      <c r="L2330" s="5" t="str">
        <f>OBV!H2330</f>
        <v>NEUTRAL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33</v>
      </c>
      <c r="Q2330" s="8">
        <f t="shared" si="364"/>
        <v>13.7</v>
      </c>
      <c r="R2330" s="8">
        <f t="shared" si="365"/>
        <v>13.25</v>
      </c>
      <c r="S2330" s="8">
        <f t="shared" si="366"/>
        <v>18.600000000000001</v>
      </c>
      <c r="T2330" s="8">
        <f t="shared" si="367"/>
        <v>14.5</v>
      </c>
      <c r="U2330" s="7">
        <f t="shared" si="368"/>
        <v>15.183333333333332</v>
      </c>
      <c r="V2330" s="7">
        <f t="shared" si="369"/>
        <v>15.012499999999999</v>
      </c>
    </row>
    <row r="2331" spans="1:22" ht="13.5" x14ac:dyDescent="0.25">
      <c r="A2331" s="3">
        <f>RSI!A2331</f>
        <v>45698</v>
      </c>
      <c r="B2331" s="2">
        <f>RSI!B2331</f>
        <v>0.19</v>
      </c>
      <c r="C2331" s="2">
        <f>RSI!I2331</f>
        <v>43.268857572026754</v>
      </c>
      <c r="D2331" s="2">
        <f>MACD!E2331</f>
        <v>-4.0181169450569654E-3</v>
      </c>
      <c r="E2331" s="2">
        <f>MACD!F2331</f>
        <v>-6.7215714327015117E-3</v>
      </c>
      <c r="F2331" s="2">
        <f>'Moving Avg'!D2331</f>
        <v>0.19</v>
      </c>
      <c r="G2331" s="2">
        <f>'Moving Avg'!F2331</f>
        <v>0.18849999999999995</v>
      </c>
      <c r="H2331" s="2">
        <f>'Moving Avg'!G2331</f>
        <v>0.19939999999999994</v>
      </c>
      <c r="I2331" s="2">
        <f>'Moving Avg'!H2331</f>
        <v>0.26010000000000005</v>
      </c>
      <c r="J2331" s="5" t="str">
        <f>OBV!F2331</f>
        <v>NEUTRAL</v>
      </c>
      <c r="K2331" s="5" t="str">
        <f>OBV!G2331</f>
        <v>NEUTRAL</v>
      </c>
      <c r="L2331" s="5" t="str">
        <f>OBV!H2331</f>
        <v>NEUTRAL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33</v>
      </c>
      <c r="Q2331" s="8">
        <f t="shared" si="364"/>
        <v>13.7</v>
      </c>
      <c r="R2331" s="8">
        <f t="shared" si="365"/>
        <v>13.25</v>
      </c>
      <c r="S2331" s="8">
        <f t="shared" si="366"/>
        <v>18.600000000000001</v>
      </c>
      <c r="T2331" s="8">
        <f t="shared" si="367"/>
        <v>14.5</v>
      </c>
      <c r="U2331" s="7">
        <f t="shared" si="368"/>
        <v>15.183333333333332</v>
      </c>
      <c r="V2331" s="7">
        <f t="shared" si="369"/>
        <v>15.012499999999999</v>
      </c>
    </row>
    <row r="2332" spans="1:22" ht="13.5" x14ac:dyDescent="0.25">
      <c r="A2332" s="3">
        <f>RSI!A2332</f>
        <v>45699</v>
      </c>
      <c r="B2332" s="2">
        <f>RSI!B2332</f>
        <v>0.19</v>
      </c>
      <c r="C2332" s="2">
        <f>RSI!I2332</f>
        <v>43.268857572026754</v>
      </c>
      <c r="D2332" s="2">
        <f>MACD!E2332</f>
        <v>-2.0726825558612938E-3</v>
      </c>
      <c r="E2332" s="2">
        <f>MACD!F2332</f>
        <v>-5.7917936573334688E-3</v>
      </c>
      <c r="F2332" s="2">
        <f>'Moving Avg'!D2332</f>
        <v>0.19</v>
      </c>
      <c r="G2332" s="2">
        <f>'Moving Avg'!F2332</f>
        <v>0.18899999999999997</v>
      </c>
      <c r="H2332" s="2">
        <f>'Moving Avg'!G2332</f>
        <v>0.19799999999999998</v>
      </c>
      <c r="I2332" s="2">
        <f>'Moving Avg'!H2332</f>
        <v>0.25920000000000004</v>
      </c>
      <c r="J2332" s="5" t="str">
        <f>OBV!F2332</f>
        <v>NEUTRAL</v>
      </c>
      <c r="K2332" s="5" t="str">
        <f>OBV!G2332</f>
        <v>NEUTRAL</v>
      </c>
      <c r="L2332" s="5" t="str">
        <f>OBV!H2332</f>
        <v>NEUTRAL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33</v>
      </c>
      <c r="Q2332" s="8">
        <f t="shared" si="364"/>
        <v>13.7</v>
      </c>
      <c r="R2332" s="8">
        <f t="shared" si="365"/>
        <v>13.25</v>
      </c>
      <c r="S2332" s="8">
        <f t="shared" si="366"/>
        <v>18.600000000000001</v>
      </c>
      <c r="T2332" s="8">
        <f t="shared" si="367"/>
        <v>14.5</v>
      </c>
      <c r="U2332" s="7">
        <f t="shared" si="368"/>
        <v>15.183333333333332</v>
      </c>
      <c r="V2332" s="7">
        <f t="shared" si="369"/>
        <v>15.012499999999999</v>
      </c>
    </row>
    <row r="2333" spans="1:22" ht="13.5" x14ac:dyDescent="0.25">
      <c r="A2333" s="3">
        <f>RSI!A2333</f>
        <v>45700</v>
      </c>
      <c r="B2333" s="2">
        <f>RSI!B2333</f>
        <v>0.2</v>
      </c>
      <c r="C2333" s="2">
        <f>RSI!I2333</f>
        <v>61.542562321817272</v>
      </c>
      <c r="D2333" s="2">
        <f>MACD!E2333</f>
        <v>-2.6901036748007423E-3</v>
      </c>
      <c r="E2333" s="2">
        <f>MACD!F2333</f>
        <v>-5.1714556608269237E-3</v>
      </c>
      <c r="F2333" s="2">
        <f>'Moving Avg'!D2333</f>
        <v>0.192</v>
      </c>
      <c r="G2333" s="2">
        <f>'Moving Avg'!F2333</f>
        <v>0.18999999999999997</v>
      </c>
      <c r="H2333" s="2">
        <f>'Moving Avg'!G2333</f>
        <v>0.19699999999999995</v>
      </c>
      <c r="I2333" s="2">
        <f>'Moving Avg'!H2333</f>
        <v>0.25840000000000007</v>
      </c>
      <c r="J2333" s="5" t="str">
        <f>OBV!F2333</f>
        <v>NEUTRAL</v>
      </c>
      <c r="K2333" s="5" t="str">
        <f>OBV!G2333</f>
        <v>NEUTRAL</v>
      </c>
      <c r="L2333" s="5" t="str">
        <f>OBV!H2333</f>
        <v>NEUTRAL</v>
      </c>
      <c r="M2333" s="7">
        <f t="shared" si="360"/>
        <v>25</v>
      </c>
      <c r="N2333" s="7">
        <f t="shared" si="361"/>
        <v>0</v>
      </c>
      <c r="O2333" s="7">
        <f t="shared" si="362"/>
        <v>0</v>
      </c>
      <c r="P2333" s="7">
        <f t="shared" si="363"/>
        <v>33</v>
      </c>
      <c r="Q2333" s="8">
        <f t="shared" si="364"/>
        <v>13.7</v>
      </c>
      <c r="R2333" s="8">
        <f t="shared" si="365"/>
        <v>13.25</v>
      </c>
      <c r="S2333" s="8">
        <f t="shared" si="366"/>
        <v>18.600000000000001</v>
      </c>
      <c r="T2333" s="8">
        <f t="shared" si="367"/>
        <v>14.5</v>
      </c>
      <c r="U2333" s="7">
        <f t="shared" si="368"/>
        <v>15.183333333333332</v>
      </c>
      <c r="V2333" s="7">
        <f t="shared" si="369"/>
        <v>15.012499999999999</v>
      </c>
    </row>
    <row r="2334" spans="1:22" ht="13.5" x14ac:dyDescent="0.25">
      <c r="A2334" s="3">
        <f>RSI!A2334</f>
        <v>45701</v>
      </c>
      <c r="B2334" s="2">
        <f>RSI!B2334</f>
        <v>0.21</v>
      </c>
      <c r="C2334" s="2">
        <f>RSI!I2334</f>
        <v>71.447197762166212</v>
      </c>
      <c r="D2334" s="2">
        <f>MACD!E2334</f>
        <v>-3.9978825722626898E-3</v>
      </c>
      <c r="E2334" s="2">
        <f>MACD!F2334</f>
        <v>-4.936741043114078E-3</v>
      </c>
      <c r="F2334" s="2">
        <f>'Moving Avg'!D2334</f>
        <v>0.19600000000000001</v>
      </c>
      <c r="G2334" s="2">
        <f>'Moving Avg'!F2334</f>
        <v>0.19149999999999998</v>
      </c>
      <c r="H2334" s="2">
        <f>'Moving Avg'!G2334</f>
        <v>0.19640000000000002</v>
      </c>
      <c r="I2334" s="2">
        <f>'Moving Avg'!H2334</f>
        <v>0.25770000000000004</v>
      </c>
      <c r="J2334" s="5" t="str">
        <f>OBV!F2334</f>
        <v>NEUTRAL</v>
      </c>
      <c r="K2334" s="5" t="str">
        <f>OBV!G2334</f>
        <v>NEUTRAL</v>
      </c>
      <c r="L2334" s="5" t="str">
        <f>OBV!H2334</f>
        <v>NEUTRAL</v>
      </c>
      <c r="M2334" s="7">
        <f t="shared" si="360"/>
        <v>0</v>
      </c>
      <c r="N2334" s="7">
        <f t="shared" si="361"/>
        <v>0</v>
      </c>
      <c r="O2334" s="7">
        <f t="shared" si="362"/>
        <v>0</v>
      </c>
      <c r="P2334" s="7">
        <f t="shared" si="363"/>
        <v>33</v>
      </c>
      <c r="Q2334" s="8">
        <f t="shared" si="364"/>
        <v>4.95</v>
      </c>
      <c r="R2334" s="8">
        <f t="shared" si="365"/>
        <v>8.25</v>
      </c>
      <c r="S2334" s="8">
        <f t="shared" si="366"/>
        <v>14.85</v>
      </c>
      <c r="T2334" s="8">
        <f t="shared" si="367"/>
        <v>8.25</v>
      </c>
      <c r="U2334" s="7">
        <f t="shared" si="368"/>
        <v>9.35</v>
      </c>
      <c r="V2334" s="7">
        <f t="shared" si="369"/>
        <v>9.0749999999999993</v>
      </c>
    </row>
    <row r="2335" spans="1:22" ht="13.5" x14ac:dyDescent="0.25">
      <c r="A2335" s="3">
        <f>RSI!A2335</f>
        <v>45702</v>
      </c>
      <c r="B2335" s="2">
        <f>RSI!B2335</f>
        <v>0.22</v>
      </c>
      <c r="C2335" s="2">
        <f>RSI!I2335</f>
        <v>77.647009109844959</v>
      </c>
      <c r="D2335" s="2">
        <f>MACD!E2335</f>
        <v>-5.9455967218723371E-3</v>
      </c>
      <c r="E2335" s="2">
        <f>MACD!F2335</f>
        <v>-5.1385121788657308E-3</v>
      </c>
      <c r="F2335" s="2">
        <f>'Moving Avg'!D2335</f>
        <v>0.20200000000000001</v>
      </c>
      <c r="G2335" s="2">
        <f>'Moving Avg'!F2335</f>
        <v>0.19349999999999998</v>
      </c>
      <c r="H2335" s="2">
        <f>'Moving Avg'!G2335</f>
        <v>0.19600000000000001</v>
      </c>
      <c r="I2335" s="2">
        <f>'Moving Avg'!H2335</f>
        <v>0.25710000000000005</v>
      </c>
      <c r="J2335" s="5" t="str">
        <f>OBV!F2335</f>
        <v>NEUTRAL</v>
      </c>
      <c r="K2335" s="5" t="str">
        <f>OBV!G2335</f>
        <v>NEUTRAL</v>
      </c>
      <c r="L2335" s="5" t="str">
        <f>OBV!H2335</f>
        <v>NEUTRAL</v>
      </c>
      <c r="M2335" s="7">
        <f t="shared" si="360"/>
        <v>0</v>
      </c>
      <c r="N2335" s="7">
        <f t="shared" si="361"/>
        <v>45</v>
      </c>
      <c r="O2335" s="7">
        <f t="shared" si="362"/>
        <v>0</v>
      </c>
      <c r="P2335" s="7">
        <f t="shared" si="363"/>
        <v>33</v>
      </c>
      <c r="Q2335" s="8">
        <f t="shared" si="364"/>
        <v>20.7</v>
      </c>
      <c r="R2335" s="8">
        <f t="shared" si="365"/>
        <v>17.25</v>
      </c>
      <c r="S2335" s="8">
        <f t="shared" si="366"/>
        <v>21.6</v>
      </c>
      <c r="T2335" s="8">
        <f t="shared" si="367"/>
        <v>19.5</v>
      </c>
      <c r="U2335" s="7">
        <f t="shared" si="368"/>
        <v>19.850000000000001</v>
      </c>
      <c r="V2335" s="7">
        <f t="shared" si="369"/>
        <v>19.762500000000003</v>
      </c>
    </row>
    <row r="2336" spans="1:22" ht="13.5" x14ac:dyDescent="0.25">
      <c r="A2336" s="3">
        <f>RSI!A2336</f>
        <v>45705</v>
      </c>
      <c r="B2336" s="2">
        <f>RSI!B2336</f>
        <v>0.23</v>
      </c>
      <c r="C2336" s="2">
        <f>RSI!I2336</f>
        <v>81.883361188375389</v>
      </c>
      <c r="D2336" s="2">
        <f>MACD!E2336</f>
        <v>-8.4864485858471561E-3</v>
      </c>
      <c r="E2336" s="2">
        <f>MACD!F2336</f>
        <v>-5.8080994602620166E-3</v>
      </c>
      <c r="F2336" s="2">
        <f>'Moving Avg'!D2336</f>
        <v>0.21000000000000002</v>
      </c>
      <c r="G2336" s="2">
        <f>'Moving Avg'!F2336</f>
        <v>0.19600000000000001</v>
      </c>
      <c r="H2336" s="2">
        <f>'Moving Avg'!G2336</f>
        <v>0.19580000000000006</v>
      </c>
      <c r="I2336" s="2">
        <f>'Moving Avg'!H2336</f>
        <v>0.25650000000000001</v>
      </c>
      <c r="J2336" s="5" t="str">
        <f>OBV!F2336</f>
        <v>NEUTRAL</v>
      </c>
      <c r="K2336" s="5" t="str">
        <f>OBV!G2336</f>
        <v>NEUTRAL</v>
      </c>
      <c r="L2336" s="5" t="str">
        <f>OBV!H2336</f>
        <v>NEUTRAL</v>
      </c>
      <c r="M2336" s="7">
        <f t="shared" si="360"/>
        <v>0</v>
      </c>
      <c r="N2336" s="7">
        <f t="shared" si="361"/>
        <v>45</v>
      </c>
      <c r="O2336" s="7">
        <f t="shared" si="362"/>
        <v>0</v>
      </c>
      <c r="P2336" s="7">
        <f t="shared" si="363"/>
        <v>33</v>
      </c>
      <c r="Q2336" s="8">
        <f t="shared" si="364"/>
        <v>20.7</v>
      </c>
      <c r="R2336" s="8">
        <f t="shared" si="365"/>
        <v>17.25</v>
      </c>
      <c r="S2336" s="8">
        <f t="shared" si="366"/>
        <v>21.6</v>
      </c>
      <c r="T2336" s="8">
        <f t="shared" si="367"/>
        <v>19.5</v>
      </c>
      <c r="U2336" s="7">
        <f t="shared" si="368"/>
        <v>19.850000000000001</v>
      </c>
      <c r="V2336" s="7">
        <f t="shared" si="369"/>
        <v>19.762500000000003</v>
      </c>
    </row>
    <row r="2337" spans="1:22" ht="13.5" x14ac:dyDescent="0.25">
      <c r="A2337" s="3">
        <f>RSI!A2337</f>
        <v>45706</v>
      </c>
      <c r="B2337" s="2">
        <f>RSI!B2337</f>
        <v>0.23</v>
      </c>
      <c r="C2337" s="2">
        <f>RSI!I2337</f>
        <v>81.883361188375389</v>
      </c>
      <c r="D2337" s="2">
        <f>MACD!E2337</f>
        <v>-1.0836273281715214E-2</v>
      </c>
      <c r="E2337" s="2">
        <f>MACD!F2337</f>
        <v>-6.8137342245526561E-3</v>
      </c>
      <c r="F2337" s="2">
        <f>'Moving Avg'!D2337</f>
        <v>0.21800000000000003</v>
      </c>
      <c r="G2337" s="2">
        <f>'Moving Avg'!F2337</f>
        <v>0.19800000000000001</v>
      </c>
      <c r="H2337" s="2">
        <f>'Moving Avg'!G2337</f>
        <v>0.19560000000000005</v>
      </c>
      <c r="I2337" s="2">
        <f>'Moving Avg'!H2337</f>
        <v>0.25589999999999996</v>
      </c>
      <c r="J2337" s="5" t="str">
        <f>OBV!F2337</f>
        <v>NEUTRAL</v>
      </c>
      <c r="K2337" s="5" t="str">
        <f>OBV!G2337</f>
        <v>NEUTRAL</v>
      </c>
      <c r="L2337" s="5" t="str">
        <f>OBV!H2337</f>
        <v>NEUTRAL</v>
      </c>
      <c r="M2337" s="7">
        <f t="shared" si="360"/>
        <v>0</v>
      </c>
      <c r="N2337" s="7">
        <f t="shared" si="361"/>
        <v>45</v>
      </c>
      <c r="O2337" s="7">
        <f t="shared" si="362"/>
        <v>0</v>
      </c>
      <c r="P2337" s="7">
        <f t="shared" si="363"/>
        <v>33</v>
      </c>
      <c r="Q2337" s="8">
        <f t="shared" si="364"/>
        <v>20.7</v>
      </c>
      <c r="R2337" s="8">
        <f t="shared" si="365"/>
        <v>17.25</v>
      </c>
      <c r="S2337" s="8">
        <f t="shared" si="366"/>
        <v>21.6</v>
      </c>
      <c r="T2337" s="8">
        <f t="shared" si="367"/>
        <v>19.5</v>
      </c>
      <c r="U2337" s="7">
        <f t="shared" si="368"/>
        <v>19.850000000000001</v>
      </c>
      <c r="V2337" s="7">
        <f t="shared" si="369"/>
        <v>19.762500000000003</v>
      </c>
    </row>
    <row r="2338" spans="1:22" ht="13.5" x14ac:dyDescent="0.25">
      <c r="A2338" s="3">
        <f>RSI!A2338</f>
        <v>45707</v>
      </c>
      <c r="B2338" s="2">
        <f>RSI!B2338</f>
        <v>0.23</v>
      </c>
      <c r="C2338" s="2">
        <f>RSI!I2338</f>
        <v>81.883361188375389</v>
      </c>
      <c r="D2338" s="2">
        <f>MACD!E2338</f>
        <v>-1.3009654188372938E-2</v>
      </c>
      <c r="E2338" s="2">
        <f>MACD!F2338</f>
        <v>-8.0529182173167124E-3</v>
      </c>
      <c r="F2338" s="2">
        <f>'Moving Avg'!D2338</f>
        <v>0.22400000000000003</v>
      </c>
      <c r="G2338" s="2">
        <f>'Moving Avg'!F2338</f>
        <v>0.2</v>
      </c>
      <c r="H2338" s="2">
        <f>'Moving Avg'!G2338</f>
        <v>0.19560000000000011</v>
      </c>
      <c r="I2338" s="2">
        <f>'Moving Avg'!H2338</f>
        <v>0.25529999999999997</v>
      </c>
      <c r="J2338" s="5" t="str">
        <f>OBV!F2338</f>
        <v>NEUTRAL</v>
      </c>
      <c r="K2338" s="5" t="str">
        <f>OBV!G2338</f>
        <v>NEUTRAL</v>
      </c>
      <c r="L2338" s="5" t="str">
        <f>OBV!H2338</f>
        <v>NEUTRAL</v>
      </c>
      <c r="M2338" s="7">
        <f t="shared" si="360"/>
        <v>0</v>
      </c>
      <c r="N2338" s="7">
        <f t="shared" si="361"/>
        <v>45</v>
      </c>
      <c r="O2338" s="7">
        <f t="shared" si="362"/>
        <v>0</v>
      </c>
      <c r="P2338" s="7">
        <f t="shared" si="363"/>
        <v>33</v>
      </c>
      <c r="Q2338" s="8">
        <f t="shared" si="364"/>
        <v>20.7</v>
      </c>
      <c r="R2338" s="8">
        <f t="shared" si="365"/>
        <v>17.25</v>
      </c>
      <c r="S2338" s="8">
        <f t="shared" si="366"/>
        <v>21.6</v>
      </c>
      <c r="T2338" s="8">
        <f t="shared" si="367"/>
        <v>19.5</v>
      </c>
      <c r="U2338" s="7">
        <f t="shared" si="368"/>
        <v>19.850000000000001</v>
      </c>
      <c r="V2338" s="7">
        <f t="shared" si="369"/>
        <v>19.762500000000003</v>
      </c>
    </row>
    <row r="2339" spans="1:22" ht="13.5" x14ac:dyDescent="0.25">
      <c r="A2339" s="3">
        <f>RSI!A2339</f>
        <v>45708</v>
      </c>
      <c r="B2339" s="2">
        <f>RSI!B2339</f>
        <v>0.24</v>
      </c>
      <c r="C2339" s="2">
        <f>RSI!I2339</f>
        <v>85.350900442632806</v>
      </c>
      <c r="D2339" s="2">
        <f>MACD!E2339</f>
        <v>-1.5760768526200231E-2</v>
      </c>
      <c r="E2339" s="2">
        <f>MACD!F2339</f>
        <v>-9.5944882790934168E-3</v>
      </c>
      <c r="F2339" s="2">
        <f>'Moving Avg'!D2339</f>
        <v>0.22999999999999998</v>
      </c>
      <c r="G2339" s="2">
        <f>'Moving Avg'!F2339</f>
        <v>0.20249999999999999</v>
      </c>
      <c r="H2339" s="2">
        <f>'Moving Avg'!G2339</f>
        <v>0.19600000000000012</v>
      </c>
      <c r="I2339" s="2">
        <f>'Moving Avg'!H2339</f>
        <v>0.25474999999999998</v>
      </c>
      <c r="J2339" s="5" t="str">
        <f>OBV!F2339</f>
        <v>NEUTRAL</v>
      </c>
      <c r="K2339" s="5" t="str">
        <f>OBV!G2339</f>
        <v>NEUTRAL</v>
      </c>
      <c r="L2339" s="5" t="str">
        <f>OBV!H2339</f>
        <v>NEUTRAL</v>
      </c>
      <c r="M2339" s="7">
        <f t="shared" si="360"/>
        <v>0</v>
      </c>
      <c r="N2339" s="7">
        <f t="shared" si="361"/>
        <v>45</v>
      </c>
      <c r="O2339" s="7">
        <f t="shared" si="362"/>
        <v>0</v>
      </c>
      <c r="P2339" s="7">
        <f t="shared" si="363"/>
        <v>33</v>
      </c>
      <c r="Q2339" s="8">
        <f t="shared" si="364"/>
        <v>20.7</v>
      </c>
      <c r="R2339" s="8">
        <f t="shared" si="365"/>
        <v>17.25</v>
      </c>
      <c r="S2339" s="8">
        <f t="shared" si="366"/>
        <v>21.6</v>
      </c>
      <c r="T2339" s="8">
        <f t="shared" si="367"/>
        <v>19.5</v>
      </c>
      <c r="U2339" s="7">
        <f t="shared" si="368"/>
        <v>19.850000000000001</v>
      </c>
      <c r="V2339" s="7">
        <f t="shared" si="369"/>
        <v>19.762500000000003</v>
      </c>
    </row>
    <row r="2340" spans="1:22" ht="13.5" x14ac:dyDescent="0.25">
      <c r="A2340" s="3">
        <f>RSI!A2340</f>
        <v>45709</v>
      </c>
      <c r="B2340" s="2">
        <f>RSI!B2340</f>
        <v>0.25</v>
      </c>
      <c r="C2340" s="2">
        <f>RSI!I2340</f>
        <v>87.854399516072434</v>
      </c>
      <c r="D2340" s="2">
        <f>MACD!E2340</f>
        <v>-1.9047131400267786E-2</v>
      </c>
      <c r="E2340" s="2">
        <f>MACD!F2340</f>
        <v>-1.1485016903328291E-2</v>
      </c>
      <c r="F2340" s="2">
        <f>'Moving Avg'!D2340</f>
        <v>0.23600000000000004</v>
      </c>
      <c r="G2340" s="2">
        <f>'Moving Avg'!F2340</f>
        <v>0.20550000000000002</v>
      </c>
      <c r="H2340" s="2">
        <f>'Moving Avg'!G2340</f>
        <v>0.19680000000000014</v>
      </c>
      <c r="I2340" s="2">
        <f>'Moving Avg'!H2340</f>
        <v>0.25429999999999997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  <c r="M2340" s="7">
        <f t="shared" si="360"/>
        <v>0</v>
      </c>
      <c r="N2340" s="7">
        <f t="shared" si="361"/>
        <v>45</v>
      </c>
      <c r="O2340" s="7">
        <f t="shared" si="362"/>
        <v>0</v>
      </c>
      <c r="P2340" s="7">
        <f t="shared" si="363"/>
        <v>33</v>
      </c>
      <c r="Q2340" s="8">
        <f t="shared" si="364"/>
        <v>20.7</v>
      </c>
      <c r="R2340" s="8">
        <f t="shared" si="365"/>
        <v>17.25</v>
      </c>
      <c r="S2340" s="8">
        <f t="shared" si="366"/>
        <v>21.6</v>
      </c>
      <c r="T2340" s="8">
        <f t="shared" si="367"/>
        <v>19.5</v>
      </c>
      <c r="U2340" s="7">
        <f t="shared" si="368"/>
        <v>19.850000000000001</v>
      </c>
      <c r="V2340" s="7">
        <f t="shared" si="369"/>
        <v>19.762500000000003</v>
      </c>
    </row>
    <row r="2341" spans="1:22" ht="13.5" x14ac:dyDescent="0.25">
      <c r="A2341" s="3">
        <f>RSI!A2341</f>
        <v>45712</v>
      </c>
      <c r="B2341" s="2">
        <f>RSI!B2341</f>
        <v>0.24</v>
      </c>
      <c r="C2341" s="2">
        <f>RSI!I2341</f>
        <v>74.198606197670387</v>
      </c>
      <c r="D2341" s="2">
        <f>MACD!E2341</f>
        <v>-2.1347875744334749E-2</v>
      </c>
      <c r="E2341" s="2">
        <f>MACD!F2341</f>
        <v>-1.3457588671529585E-2</v>
      </c>
      <c r="F2341" s="2">
        <f>'Moving Avg'!D2341</f>
        <v>0.23799999999999999</v>
      </c>
      <c r="G2341" s="2">
        <f>'Moving Avg'!F2341</f>
        <v>0.20750000000000002</v>
      </c>
      <c r="H2341" s="2">
        <f>'Moving Avg'!G2341</f>
        <v>0.19740000000000016</v>
      </c>
      <c r="I2341" s="2">
        <f>'Moving Avg'!H2341</f>
        <v>0.25384999999999996</v>
      </c>
      <c r="J2341" s="5" t="str">
        <f>OBV!F2341</f>
        <v>BEARISH</v>
      </c>
      <c r="K2341" s="5" t="str">
        <f>OBV!G2341</f>
        <v>STRONG</v>
      </c>
      <c r="L2341" s="5" t="str">
        <f>OBV!H2341</f>
        <v>BEARISH DIVERGENCE</v>
      </c>
      <c r="M2341" s="7">
        <f t="shared" si="360"/>
        <v>0</v>
      </c>
      <c r="N2341" s="7">
        <f t="shared" si="361"/>
        <v>45</v>
      </c>
      <c r="O2341" s="7">
        <f t="shared" si="362"/>
        <v>0</v>
      </c>
      <c r="P2341" s="7">
        <f t="shared" si="363"/>
        <v>33</v>
      </c>
      <c r="Q2341" s="8">
        <f t="shared" si="364"/>
        <v>20.7</v>
      </c>
      <c r="R2341" s="8">
        <f t="shared" si="365"/>
        <v>17.25</v>
      </c>
      <c r="S2341" s="8">
        <f t="shared" si="366"/>
        <v>21.6</v>
      </c>
      <c r="T2341" s="8">
        <f t="shared" si="367"/>
        <v>19.5</v>
      </c>
      <c r="U2341" s="7">
        <f t="shared" si="368"/>
        <v>19.850000000000001</v>
      </c>
      <c r="V2341" s="7">
        <f t="shared" si="369"/>
        <v>19.762500000000003</v>
      </c>
    </row>
    <row r="2342" spans="1:22" ht="13.5" x14ac:dyDescent="0.25">
      <c r="A2342" s="3">
        <f>RSI!A2342</f>
        <v>45713</v>
      </c>
      <c r="B2342" s="2">
        <f>RSI!B2342</f>
        <v>0.24</v>
      </c>
      <c r="C2342" s="2">
        <f>RSI!I2342</f>
        <v>74.198606197670387</v>
      </c>
      <c r="D2342" s="2">
        <f>MACD!E2342</f>
        <v>-2.3476973156417585E-2</v>
      </c>
      <c r="E2342" s="2">
        <f>MACD!F2342</f>
        <v>-1.5461465568507186E-2</v>
      </c>
      <c r="F2342" s="2">
        <f>'Moving Avg'!D2342</f>
        <v>0.24</v>
      </c>
      <c r="G2342" s="2">
        <f>'Moving Avg'!F2342</f>
        <v>0.20950000000000002</v>
      </c>
      <c r="H2342" s="2">
        <f>'Moving Avg'!G2342</f>
        <v>0.19820000000000018</v>
      </c>
      <c r="I2342" s="2">
        <f>'Moving Avg'!H2342</f>
        <v>0.25334999999999996</v>
      </c>
      <c r="J2342" s="5" t="str">
        <f>OBV!F2342</f>
        <v>BEARISH</v>
      </c>
      <c r="K2342" s="5" t="str">
        <f>OBV!G2342</f>
        <v>STRONG</v>
      </c>
      <c r="L2342" s="5" t="str">
        <f>OBV!H2342</f>
        <v>BEARISH DIVERGENCE</v>
      </c>
      <c r="M2342" s="7">
        <f t="shared" si="360"/>
        <v>0</v>
      </c>
      <c r="N2342" s="7">
        <f t="shared" si="361"/>
        <v>45</v>
      </c>
      <c r="O2342" s="7">
        <f t="shared" si="362"/>
        <v>0</v>
      </c>
      <c r="P2342" s="7">
        <f t="shared" si="363"/>
        <v>33</v>
      </c>
      <c r="Q2342" s="8">
        <f t="shared" si="364"/>
        <v>20.7</v>
      </c>
      <c r="R2342" s="8">
        <f t="shared" si="365"/>
        <v>17.25</v>
      </c>
      <c r="S2342" s="8">
        <f t="shared" si="366"/>
        <v>21.6</v>
      </c>
      <c r="T2342" s="8">
        <f t="shared" si="367"/>
        <v>19.5</v>
      </c>
      <c r="U2342" s="7">
        <f t="shared" si="368"/>
        <v>19.850000000000001</v>
      </c>
      <c r="V2342" s="7">
        <f t="shared" si="369"/>
        <v>19.762500000000003</v>
      </c>
    </row>
    <row r="2343" spans="1:22" ht="13.5" x14ac:dyDescent="0.25">
      <c r="A2343" s="3">
        <f>RSI!A2343</f>
        <v>45714</v>
      </c>
      <c r="B2343" s="2">
        <f>RSI!B2343</f>
        <v>0.24</v>
      </c>
      <c r="C2343" s="2">
        <f>RSI!I2343</f>
        <v>74.198606197670372</v>
      </c>
      <c r="D2343" s="2">
        <f>MACD!E2343</f>
        <v>-2.3908864597150081E-2</v>
      </c>
      <c r="E2343" s="2">
        <f>MACD!F2343</f>
        <v>-1.7150945374235768E-2</v>
      </c>
      <c r="F2343" s="2">
        <f>'Moving Avg'!D2343</f>
        <v>0.24199999999999999</v>
      </c>
      <c r="G2343" s="2">
        <f>'Moving Avg'!F2343</f>
        <v>0.21200000000000002</v>
      </c>
      <c r="H2343" s="2">
        <f>'Moving Avg'!G2343</f>
        <v>0.19900000000000018</v>
      </c>
      <c r="I2343" s="2">
        <f>'Moving Avg'!H2343</f>
        <v>0.25279999999999997</v>
      </c>
      <c r="J2343" s="5" t="str">
        <f>OBV!F2343</f>
        <v>BEARISH</v>
      </c>
      <c r="K2343" s="5" t="str">
        <f>OBV!G2343</f>
        <v>STRONG</v>
      </c>
      <c r="L2343" s="5" t="str">
        <f>OBV!H2343</f>
        <v>BEARISH DIVERGENCE</v>
      </c>
      <c r="M2343" s="7">
        <f t="shared" si="360"/>
        <v>0</v>
      </c>
      <c r="N2343" s="7">
        <f t="shared" si="361"/>
        <v>45</v>
      </c>
      <c r="O2343" s="7">
        <f t="shared" si="362"/>
        <v>0</v>
      </c>
      <c r="P2343" s="7">
        <f t="shared" si="363"/>
        <v>33</v>
      </c>
      <c r="Q2343" s="8">
        <f t="shared" si="364"/>
        <v>20.7</v>
      </c>
      <c r="R2343" s="8">
        <f t="shared" si="365"/>
        <v>17.25</v>
      </c>
      <c r="S2343" s="8">
        <f t="shared" si="366"/>
        <v>21.6</v>
      </c>
      <c r="T2343" s="8">
        <f t="shared" si="367"/>
        <v>19.5</v>
      </c>
      <c r="U2343" s="7">
        <f t="shared" si="368"/>
        <v>19.850000000000001</v>
      </c>
      <c r="V2343" s="7">
        <f t="shared" si="369"/>
        <v>19.762500000000003</v>
      </c>
    </row>
    <row r="2344" spans="1:22" ht="13.5" x14ac:dyDescent="0.25">
      <c r="A2344" s="3">
        <f>RSI!A2344</f>
        <v>45715</v>
      </c>
      <c r="B2344" s="2">
        <f>RSI!B2344</f>
        <v>0.25</v>
      </c>
      <c r="C2344" s="2">
        <f>RSI!I2344</f>
        <v>78.393264800264845</v>
      </c>
      <c r="D2344" s="2">
        <f>MACD!E2344</f>
        <v>-2.3632895046759278E-2</v>
      </c>
      <c r="E2344" s="2">
        <f>MACD!F2344</f>
        <v>-1.8447335308740473E-2</v>
      </c>
      <c r="F2344" s="2">
        <f>'Moving Avg'!D2344</f>
        <v>0.24399999999999999</v>
      </c>
      <c r="G2344" s="2">
        <f>'Moving Avg'!F2344</f>
        <v>0.21500000000000002</v>
      </c>
      <c r="H2344" s="2">
        <f>'Moving Avg'!G2344</f>
        <v>0.20000000000000018</v>
      </c>
      <c r="I2344" s="2">
        <f>'Moving Avg'!H2344</f>
        <v>0.25235000000000002</v>
      </c>
      <c r="J2344" s="5" t="str">
        <f>OBV!F2344</f>
        <v>BEARISH</v>
      </c>
      <c r="K2344" s="5" t="str">
        <f>OBV!G2344</f>
        <v>STRONG</v>
      </c>
      <c r="L2344" s="5" t="str">
        <f>OBV!H2344</f>
        <v>BEARISH DIVERGENCE</v>
      </c>
      <c r="M2344" s="7">
        <f t="shared" si="360"/>
        <v>0</v>
      </c>
      <c r="N2344" s="7">
        <f t="shared" si="361"/>
        <v>45</v>
      </c>
      <c r="O2344" s="7">
        <f t="shared" si="362"/>
        <v>0</v>
      </c>
      <c r="P2344" s="7">
        <f t="shared" si="363"/>
        <v>33</v>
      </c>
      <c r="Q2344" s="8">
        <f t="shared" si="364"/>
        <v>20.7</v>
      </c>
      <c r="R2344" s="8">
        <f t="shared" si="365"/>
        <v>17.25</v>
      </c>
      <c r="S2344" s="8">
        <f t="shared" si="366"/>
        <v>21.6</v>
      </c>
      <c r="T2344" s="8">
        <f t="shared" si="367"/>
        <v>19.5</v>
      </c>
      <c r="U2344" s="7">
        <f t="shared" si="368"/>
        <v>19.850000000000001</v>
      </c>
      <c r="V2344" s="7">
        <f t="shared" si="369"/>
        <v>19.762500000000003</v>
      </c>
    </row>
    <row r="2345" spans="1:22" ht="13.5" x14ac:dyDescent="0.25">
      <c r="A2345" s="3">
        <f>RSI!A2345</f>
        <v>45716</v>
      </c>
      <c r="B2345" s="2">
        <f>RSI!B2345</f>
        <v>0.25</v>
      </c>
      <c r="C2345" s="2">
        <f>RSI!I2345</f>
        <v>78.393264800264845</v>
      </c>
      <c r="D2345" s="2">
        <f>MACD!E2345</f>
        <v>-2.2064737763156733E-2</v>
      </c>
      <c r="E2345" s="2">
        <f>MACD!F2345</f>
        <v>-1.9170815799623726E-2</v>
      </c>
      <c r="F2345" s="2">
        <f>'Moving Avg'!D2345</f>
        <v>0.24399999999999999</v>
      </c>
      <c r="G2345" s="2">
        <f>'Moving Avg'!F2345</f>
        <v>0.21800000000000003</v>
      </c>
      <c r="H2345" s="2">
        <f>'Moving Avg'!G2345</f>
        <v>0.20100000000000015</v>
      </c>
      <c r="I2345" s="2">
        <f>'Moving Avg'!H2345</f>
        <v>0.25194999999999995</v>
      </c>
      <c r="J2345" s="5" t="str">
        <f>OBV!F2345</f>
        <v>BEARISH</v>
      </c>
      <c r="K2345" s="5" t="str">
        <f>OBV!G2345</f>
        <v>STRONG</v>
      </c>
      <c r="L2345" s="5" t="str">
        <f>OBV!H2345</f>
        <v>NEUTRAL</v>
      </c>
      <c r="M2345" s="7">
        <f t="shared" si="360"/>
        <v>0</v>
      </c>
      <c r="N2345" s="7">
        <f t="shared" si="361"/>
        <v>45</v>
      </c>
      <c r="O2345" s="7">
        <f t="shared" si="362"/>
        <v>0</v>
      </c>
      <c r="P2345" s="7">
        <f t="shared" si="363"/>
        <v>33</v>
      </c>
      <c r="Q2345" s="8">
        <f t="shared" si="364"/>
        <v>20.7</v>
      </c>
      <c r="R2345" s="8">
        <f t="shared" si="365"/>
        <v>17.25</v>
      </c>
      <c r="S2345" s="8">
        <f t="shared" si="366"/>
        <v>21.6</v>
      </c>
      <c r="T2345" s="8">
        <f t="shared" si="367"/>
        <v>19.5</v>
      </c>
      <c r="U2345" s="7">
        <f t="shared" si="368"/>
        <v>19.850000000000001</v>
      </c>
      <c r="V2345" s="7">
        <f t="shared" si="369"/>
        <v>19.762500000000003</v>
      </c>
    </row>
    <row r="2346" spans="1:22" ht="13.5" x14ac:dyDescent="0.25">
      <c r="A2346" s="3">
        <f>RSI!A2346</f>
        <v>45719</v>
      </c>
      <c r="B2346" s="2">
        <f>RSI!B2346</f>
        <v>0.25</v>
      </c>
      <c r="C2346" s="2">
        <f>RSI!I2346</f>
        <v>78.393264800264845</v>
      </c>
      <c r="D2346" s="2">
        <f>MACD!E2346</f>
        <v>-1.9388093307192822E-2</v>
      </c>
      <c r="E2346" s="2">
        <f>MACD!F2346</f>
        <v>-1.9214271301137544E-2</v>
      </c>
      <c r="F2346" s="2">
        <f>'Moving Avg'!D2346</f>
        <v>0.246</v>
      </c>
      <c r="G2346" s="2">
        <f>'Moving Avg'!F2346</f>
        <v>0.22100000000000003</v>
      </c>
      <c r="H2346" s="2">
        <f>'Moving Avg'!G2346</f>
        <v>0.20200000000000018</v>
      </c>
      <c r="I2346" s="2">
        <f>'Moving Avg'!H2346</f>
        <v>0.25159999999999999</v>
      </c>
      <c r="J2346" s="5" t="str">
        <f>OBV!F2346</f>
        <v>NEUTRAL</v>
      </c>
      <c r="K2346" s="5" t="str">
        <f>OBV!G2346</f>
        <v>NEUTRAL</v>
      </c>
      <c r="L2346" s="5" t="str">
        <f>OBV!H2346</f>
        <v>NEUTRAL</v>
      </c>
      <c r="M2346" s="7">
        <f t="shared" si="360"/>
        <v>0</v>
      </c>
      <c r="N2346" s="7">
        <f t="shared" si="361"/>
        <v>45</v>
      </c>
      <c r="O2346" s="7">
        <f t="shared" si="362"/>
        <v>0</v>
      </c>
      <c r="P2346" s="7">
        <f t="shared" si="363"/>
        <v>33</v>
      </c>
      <c r="Q2346" s="8">
        <f t="shared" si="364"/>
        <v>20.7</v>
      </c>
      <c r="R2346" s="8">
        <f t="shared" si="365"/>
        <v>17.25</v>
      </c>
      <c r="S2346" s="8">
        <f t="shared" si="366"/>
        <v>21.6</v>
      </c>
      <c r="T2346" s="8">
        <f t="shared" si="367"/>
        <v>19.5</v>
      </c>
      <c r="U2346" s="7">
        <f t="shared" si="368"/>
        <v>19.850000000000001</v>
      </c>
      <c r="V2346" s="7">
        <f t="shared" si="369"/>
        <v>19.762500000000003</v>
      </c>
    </row>
    <row r="2347" spans="1:22" ht="13.5" x14ac:dyDescent="0.25">
      <c r="A2347" s="3">
        <f>RSI!A2347</f>
        <v>45720</v>
      </c>
      <c r="B2347" s="2">
        <f>RSI!B2347</f>
        <v>0.26</v>
      </c>
      <c r="C2347" s="2">
        <f>RSI!I2347</f>
        <v>82.040067047605604</v>
      </c>
      <c r="D2347" s="2">
        <f>MACD!E2347</f>
        <v>-1.8038721231355609E-2</v>
      </c>
      <c r="E2347" s="2">
        <f>MACD!F2347</f>
        <v>-1.8979161287181159E-2</v>
      </c>
      <c r="F2347" s="2">
        <f>'Moving Avg'!D2347</f>
        <v>0.25</v>
      </c>
      <c r="G2347" s="2">
        <f>'Moving Avg'!F2347</f>
        <v>0.22450000000000001</v>
      </c>
      <c r="H2347" s="2">
        <f>'Moving Avg'!G2347</f>
        <v>0.20320000000000016</v>
      </c>
      <c r="I2347" s="2">
        <f>'Moving Avg'!H2347</f>
        <v>0.25134999999999996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  <c r="M2347" s="7">
        <f t="shared" si="360"/>
        <v>0</v>
      </c>
      <c r="N2347" s="7">
        <f t="shared" si="361"/>
        <v>0</v>
      </c>
      <c r="O2347" s="7">
        <f t="shared" si="362"/>
        <v>0</v>
      </c>
      <c r="P2347" s="7">
        <f t="shared" si="363"/>
        <v>33</v>
      </c>
      <c r="Q2347" s="8">
        <f t="shared" si="364"/>
        <v>4.95</v>
      </c>
      <c r="R2347" s="8">
        <f t="shared" si="365"/>
        <v>8.25</v>
      </c>
      <c r="S2347" s="8">
        <f t="shared" si="366"/>
        <v>14.85</v>
      </c>
      <c r="T2347" s="8">
        <f t="shared" si="367"/>
        <v>8.25</v>
      </c>
      <c r="U2347" s="7">
        <f t="shared" si="368"/>
        <v>9.35</v>
      </c>
      <c r="V2347" s="7">
        <f t="shared" si="369"/>
        <v>9.0749999999999993</v>
      </c>
    </row>
    <row r="2348" spans="1:22" ht="13.5" x14ac:dyDescent="0.25">
      <c r="A2348" s="3">
        <f>RSI!A2348</f>
        <v>45721</v>
      </c>
      <c r="B2348" s="2">
        <f>RSI!B2348</f>
        <v>0.26</v>
      </c>
      <c r="C2348" s="2">
        <f>RSI!I2348</f>
        <v>82.040067047605604</v>
      </c>
      <c r="D2348" s="2">
        <f>MACD!E2348</f>
        <v>-1.7117831756197077E-2</v>
      </c>
      <c r="E2348" s="2">
        <f>MACD!F2348</f>
        <v>-1.8606895380984343E-2</v>
      </c>
      <c r="F2348" s="2">
        <f>'Moving Avg'!D2348</f>
        <v>0.254</v>
      </c>
      <c r="G2348" s="2">
        <f>'Moving Avg'!F2348</f>
        <v>0.22800000000000004</v>
      </c>
      <c r="H2348" s="2">
        <f>'Moving Avg'!G2348</f>
        <v>0.20440000000000016</v>
      </c>
      <c r="I2348" s="2">
        <f>'Moving Avg'!H2348</f>
        <v>0.25104999999999994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  <c r="M2348" s="7">
        <f t="shared" si="360"/>
        <v>0</v>
      </c>
      <c r="N2348" s="7">
        <f t="shared" si="361"/>
        <v>0</v>
      </c>
      <c r="O2348" s="7">
        <f t="shared" si="362"/>
        <v>50</v>
      </c>
      <c r="P2348" s="7">
        <f t="shared" si="363"/>
        <v>33</v>
      </c>
      <c r="Q2348" s="8">
        <f t="shared" si="364"/>
        <v>12.45</v>
      </c>
      <c r="R2348" s="8">
        <f t="shared" si="365"/>
        <v>25.75</v>
      </c>
      <c r="S2348" s="8">
        <f t="shared" si="366"/>
        <v>27.35</v>
      </c>
      <c r="T2348" s="8">
        <f t="shared" si="367"/>
        <v>20.75</v>
      </c>
      <c r="U2348" s="7">
        <f t="shared" si="368"/>
        <v>21.850000000000005</v>
      </c>
      <c r="V2348" s="7">
        <f t="shared" si="369"/>
        <v>21.575000000000003</v>
      </c>
    </row>
    <row r="2349" spans="1:22" ht="13.5" x14ac:dyDescent="0.25">
      <c r="A2349" s="3">
        <f>RSI!A2349</f>
        <v>45722</v>
      </c>
      <c r="B2349" s="2">
        <f>RSI!B2349</f>
        <v>0.26</v>
      </c>
      <c r="C2349" s="2">
        <f>RSI!I2349</f>
        <v>82.040067047605604</v>
      </c>
      <c r="D2349" s="2">
        <f>MACD!E2349</f>
        <v>-1.5004680950802846E-2</v>
      </c>
      <c r="E2349" s="2">
        <f>MACD!F2349</f>
        <v>-1.7886452494948045E-2</v>
      </c>
      <c r="F2349" s="2">
        <f>'Moving Avg'!D2349</f>
        <v>0.25600000000000001</v>
      </c>
      <c r="G2349" s="2">
        <f>'Moving Avg'!F2349</f>
        <v>0.23149999999999998</v>
      </c>
      <c r="H2349" s="2">
        <f>'Moving Avg'!G2349</f>
        <v>0.20560000000000009</v>
      </c>
      <c r="I2349" s="2">
        <f>'Moving Avg'!H2349</f>
        <v>0.25074999999999992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  <c r="M2349" s="7">
        <f t="shared" si="360"/>
        <v>0</v>
      </c>
      <c r="N2349" s="7">
        <f t="shared" si="361"/>
        <v>0</v>
      </c>
      <c r="O2349" s="7">
        <f t="shared" si="362"/>
        <v>50</v>
      </c>
      <c r="P2349" s="7">
        <f t="shared" si="363"/>
        <v>33</v>
      </c>
      <c r="Q2349" s="8">
        <f t="shared" si="364"/>
        <v>12.45</v>
      </c>
      <c r="R2349" s="8">
        <f t="shared" si="365"/>
        <v>25.75</v>
      </c>
      <c r="S2349" s="8">
        <f t="shared" si="366"/>
        <v>27.35</v>
      </c>
      <c r="T2349" s="8">
        <f t="shared" si="367"/>
        <v>20.75</v>
      </c>
      <c r="U2349" s="7">
        <f t="shared" si="368"/>
        <v>21.850000000000005</v>
      </c>
      <c r="V2349" s="7">
        <f t="shared" si="369"/>
        <v>21.575000000000003</v>
      </c>
    </row>
    <row r="2350" spans="1:22" ht="13.5" x14ac:dyDescent="0.25">
      <c r="A2350" s="3">
        <f>RSI!A2350</f>
        <v>45723</v>
      </c>
      <c r="B2350" s="2">
        <f>RSI!B2350</f>
        <v>0.26</v>
      </c>
      <c r="C2350" s="2">
        <f>RSI!I2350</f>
        <v>82.040067047605618</v>
      </c>
      <c r="D2350" s="2">
        <f>MACD!E2350</f>
        <v>-1.1867543642293921E-2</v>
      </c>
      <c r="E2350" s="2">
        <f>MACD!F2350</f>
        <v>-1.6682670724417221E-2</v>
      </c>
      <c r="F2350" s="2">
        <f>'Moving Avg'!D2350</f>
        <v>0.25800000000000001</v>
      </c>
      <c r="G2350" s="2">
        <f>'Moving Avg'!F2350</f>
        <v>0.23499999999999996</v>
      </c>
      <c r="H2350" s="2">
        <f>'Moving Avg'!G2350</f>
        <v>0.20680000000000009</v>
      </c>
      <c r="I2350" s="2">
        <f>'Moving Avg'!H2350</f>
        <v>0.25044999999999989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  <c r="M2350" s="7">
        <f t="shared" si="360"/>
        <v>0</v>
      </c>
      <c r="N2350" s="7">
        <f t="shared" si="361"/>
        <v>0</v>
      </c>
      <c r="O2350" s="7">
        <f t="shared" si="362"/>
        <v>50</v>
      </c>
      <c r="P2350" s="7">
        <f t="shared" si="363"/>
        <v>33</v>
      </c>
      <c r="Q2350" s="8">
        <f t="shared" si="364"/>
        <v>12.45</v>
      </c>
      <c r="R2350" s="8">
        <f t="shared" si="365"/>
        <v>25.75</v>
      </c>
      <c r="S2350" s="8">
        <f t="shared" si="366"/>
        <v>27.35</v>
      </c>
      <c r="T2350" s="8">
        <f t="shared" si="367"/>
        <v>20.75</v>
      </c>
      <c r="U2350" s="7">
        <f t="shared" si="368"/>
        <v>21.850000000000005</v>
      </c>
      <c r="V2350" s="7">
        <f t="shared" si="369"/>
        <v>21.575000000000003</v>
      </c>
    </row>
    <row r="2351" spans="1:22" ht="13.5" x14ac:dyDescent="0.25">
      <c r="A2351" s="3">
        <f>RSI!A2351</f>
        <v>45726</v>
      </c>
      <c r="B2351" s="2">
        <f>RSI!B2351</f>
        <v>0.27</v>
      </c>
      <c r="C2351" s="2">
        <f>RSI!I2351</f>
        <v>85.362951936081757</v>
      </c>
      <c r="D2351" s="2">
        <f>MACD!E2351</f>
        <v>-1.1667592262210924E-2</v>
      </c>
      <c r="E2351" s="2">
        <f>MACD!F2351</f>
        <v>-1.5679655031975961E-2</v>
      </c>
      <c r="F2351" s="2">
        <f>'Moving Avg'!D2351</f>
        <v>0.26200000000000001</v>
      </c>
      <c r="G2351" s="2">
        <f>'Moving Avg'!F2351</f>
        <v>0.23899999999999996</v>
      </c>
      <c r="H2351" s="2">
        <f>'Moving Avg'!G2351</f>
        <v>0.20820000000000008</v>
      </c>
      <c r="I2351" s="2">
        <f>'Moving Avg'!H2351</f>
        <v>0.25019999999999992</v>
      </c>
      <c r="J2351" s="5" t="str">
        <f>OBV!F2351</f>
        <v>BULLISH</v>
      </c>
      <c r="K2351" s="5" t="str">
        <f>OBV!G2351</f>
        <v>NEUTRAL</v>
      </c>
      <c r="L2351" s="5" t="str">
        <f>OBV!H2351</f>
        <v>CONFIRMED BULLISH</v>
      </c>
      <c r="M2351" s="7">
        <f t="shared" si="360"/>
        <v>0</v>
      </c>
      <c r="N2351" s="7">
        <f t="shared" si="361"/>
        <v>0</v>
      </c>
      <c r="O2351" s="7">
        <f t="shared" si="362"/>
        <v>50</v>
      </c>
      <c r="P2351" s="7">
        <f t="shared" si="363"/>
        <v>83.5</v>
      </c>
      <c r="Q2351" s="8">
        <f t="shared" si="364"/>
        <v>20.024999999999999</v>
      </c>
      <c r="R2351" s="8">
        <f t="shared" si="365"/>
        <v>38.375</v>
      </c>
      <c r="S2351" s="8">
        <f t="shared" si="366"/>
        <v>50.075000000000003</v>
      </c>
      <c r="T2351" s="8">
        <f t="shared" si="367"/>
        <v>33.375</v>
      </c>
      <c r="U2351" s="7">
        <f t="shared" si="368"/>
        <v>36.158333333333331</v>
      </c>
      <c r="V2351" s="7">
        <f t="shared" si="369"/>
        <v>35.462499999999999</v>
      </c>
    </row>
    <row r="2352" spans="1:22" ht="13.5" x14ac:dyDescent="0.25">
      <c r="A2352" s="3">
        <f>RSI!A2352</f>
        <v>45727</v>
      </c>
      <c r="B2352" s="2">
        <f>RSI!B2352</f>
        <v>0.27</v>
      </c>
      <c r="C2352" s="2">
        <f>RSI!I2352</f>
        <v>85.362951936081757</v>
      </c>
      <c r="D2352" s="2">
        <f>MACD!E2352</f>
        <v>-1.1719851525539504E-2</v>
      </c>
      <c r="E2352" s="2">
        <f>MACD!F2352</f>
        <v>-1.4887694330688671E-2</v>
      </c>
      <c r="F2352" s="2">
        <f>'Moving Avg'!D2352</f>
        <v>0.26400000000000001</v>
      </c>
      <c r="G2352" s="2">
        <f>'Moving Avg'!F2352</f>
        <v>0.24299999999999997</v>
      </c>
      <c r="H2352" s="2">
        <f>'Moving Avg'!G2352</f>
        <v>0.20960000000000009</v>
      </c>
      <c r="I2352" s="2">
        <f>'Moving Avg'!H2352</f>
        <v>0.24994999999999995</v>
      </c>
      <c r="J2352" s="5" t="str">
        <f>OBV!F2352</f>
        <v>BULLISH</v>
      </c>
      <c r="K2352" s="5" t="str">
        <f>OBV!G2352</f>
        <v>NEUTRAL</v>
      </c>
      <c r="L2352" s="5" t="str">
        <f>OBV!H2352</f>
        <v>CONFIRMED BULLISH</v>
      </c>
      <c r="M2352" s="7">
        <f t="shared" si="360"/>
        <v>0</v>
      </c>
      <c r="N2352" s="7">
        <f t="shared" si="361"/>
        <v>0</v>
      </c>
      <c r="O2352" s="7">
        <f t="shared" si="362"/>
        <v>50</v>
      </c>
      <c r="P2352" s="7">
        <f t="shared" si="363"/>
        <v>83.5</v>
      </c>
      <c r="Q2352" s="8">
        <f t="shared" si="364"/>
        <v>20.024999999999999</v>
      </c>
      <c r="R2352" s="8">
        <f t="shared" si="365"/>
        <v>38.375</v>
      </c>
      <c r="S2352" s="8">
        <f t="shared" si="366"/>
        <v>50.075000000000003</v>
      </c>
      <c r="T2352" s="8">
        <f t="shared" si="367"/>
        <v>33.375</v>
      </c>
      <c r="U2352" s="7">
        <f t="shared" si="368"/>
        <v>36.158333333333331</v>
      </c>
      <c r="V2352" s="7">
        <f t="shared" si="369"/>
        <v>35.462499999999999</v>
      </c>
    </row>
    <row r="2353" spans="1:22" ht="13.5" x14ac:dyDescent="0.25">
      <c r="A2353" s="3">
        <f>RSI!A2353</f>
        <v>45728</v>
      </c>
      <c r="B2353" s="2">
        <f>RSI!B2353</f>
        <v>0.27</v>
      </c>
      <c r="C2353" s="2">
        <f>RSI!I2353</f>
        <v>85.362951936081757</v>
      </c>
      <c r="D2353" s="2">
        <f>MACD!E2353</f>
        <v>-1.1969116173155464E-2</v>
      </c>
      <c r="E2353" s="2">
        <f>MACD!F2353</f>
        <v>-1.430397869918203E-2</v>
      </c>
      <c r="F2353" s="2">
        <f>'Moving Avg'!D2353</f>
        <v>0.26600000000000001</v>
      </c>
      <c r="G2353" s="2">
        <f>'Moving Avg'!F2353</f>
        <v>0.24649999999999989</v>
      </c>
      <c r="H2353" s="2">
        <f>'Moving Avg'!G2353</f>
        <v>0.21120000000000005</v>
      </c>
      <c r="I2353" s="2">
        <f>'Moving Avg'!H2353</f>
        <v>0.24969999999999995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0</v>
      </c>
      <c r="N2353" s="7">
        <f t="shared" si="361"/>
        <v>0</v>
      </c>
      <c r="O2353" s="7">
        <f t="shared" si="362"/>
        <v>50</v>
      </c>
      <c r="P2353" s="7">
        <f t="shared" si="363"/>
        <v>83.5</v>
      </c>
      <c r="Q2353" s="8">
        <f t="shared" si="364"/>
        <v>20.024999999999999</v>
      </c>
      <c r="R2353" s="8">
        <f t="shared" si="365"/>
        <v>38.375</v>
      </c>
      <c r="S2353" s="8">
        <f t="shared" si="366"/>
        <v>50.075000000000003</v>
      </c>
      <c r="T2353" s="8">
        <f t="shared" si="367"/>
        <v>33.375</v>
      </c>
      <c r="U2353" s="7">
        <f t="shared" si="368"/>
        <v>36.158333333333331</v>
      </c>
      <c r="V2353" s="7">
        <f t="shared" si="369"/>
        <v>35.462499999999999</v>
      </c>
    </row>
    <row r="2354" spans="1:22" ht="13.5" x14ac:dyDescent="0.25">
      <c r="A2354" s="3">
        <f>RSI!A2354</f>
        <v>45729</v>
      </c>
      <c r="B2354" s="2">
        <f>RSI!B2354</f>
        <v>0.27</v>
      </c>
      <c r="C2354" s="2">
        <f>RSI!I2354</f>
        <v>85.362951936081757</v>
      </c>
      <c r="D2354" s="2">
        <f>MACD!E2354</f>
        <v>-1.0831427607348509E-2</v>
      </c>
      <c r="E2354" s="2">
        <f>MACD!F2354</f>
        <v>-1.3609468480815328E-2</v>
      </c>
      <c r="F2354" s="2">
        <f>'Moving Avg'!D2354</f>
        <v>0.26800000000000002</v>
      </c>
      <c r="G2354" s="2">
        <f>'Moving Avg'!F2354</f>
        <v>0.24949999999999992</v>
      </c>
      <c r="H2354" s="2">
        <f>'Moving Avg'!G2354</f>
        <v>0.21280000000000002</v>
      </c>
      <c r="I2354" s="2">
        <f>'Moving Avg'!H2354</f>
        <v>0.24944999999999998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  <c r="M2354" s="7">
        <f t="shared" si="360"/>
        <v>0</v>
      </c>
      <c r="N2354" s="7">
        <f t="shared" si="361"/>
        <v>0</v>
      </c>
      <c r="O2354" s="7">
        <f t="shared" si="362"/>
        <v>50</v>
      </c>
      <c r="P2354" s="7">
        <f t="shared" si="363"/>
        <v>83.5</v>
      </c>
      <c r="Q2354" s="8">
        <f t="shared" si="364"/>
        <v>20.024999999999999</v>
      </c>
      <c r="R2354" s="8">
        <f t="shared" si="365"/>
        <v>38.375</v>
      </c>
      <c r="S2354" s="8">
        <f t="shared" si="366"/>
        <v>50.075000000000003</v>
      </c>
      <c r="T2354" s="8">
        <f t="shared" si="367"/>
        <v>33.375</v>
      </c>
      <c r="U2354" s="7">
        <f t="shared" si="368"/>
        <v>36.158333333333331</v>
      </c>
      <c r="V2354" s="7">
        <f t="shared" si="369"/>
        <v>35.462499999999999</v>
      </c>
    </row>
    <row r="2355" spans="1:22" ht="13.5" x14ac:dyDescent="0.25">
      <c r="A2355" s="3">
        <f>RSI!A2355</f>
        <v>45730</v>
      </c>
      <c r="B2355" s="2">
        <f>RSI!B2355</f>
        <v>0.27</v>
      </c>
      <c r="C2355" s="2">
        <f>RSI!I2355</f>
        <v>85.362951936081757</v>
      </c>
      <c r="D2355" s="2">
        <f>MACD!E2355</f>
        <v>-1.0044561322373274E-2</v>
      </c>
      <c r="E2355" s="2">
        <f>MACD!F2355</f>
        <v>-1.2896487049126919E-2</v>
      </c>
      <c r="F2355" s="2">
        <f>'Moving Avg'!D2355</f>
        <v>0.27</v>
      </c>
      <c r="G2355" s="2">
        <f>'Moving Avg'!F2355</f>
        <v>0.25199999999999995</v>
      </c>
      <c r="H2355" s="2">
        <f>'Moving Avg'!G2355</f>
        <v>0.21440000000000001</v>
      </c>
      <c r="I2355" s="2">
        <f>'Moving Avg'!H2355</f>
        <v>0.2492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0</v>
      </c>
      <c r="N2355" s="7">
        <f t="shared" si="361"/>
        <v>0</v>
      </c>
      <c r="O2355" s="7">
        <f t="shared" si="362"/>
        <v>50</v>
      </c>
      <c r="P2355" s="7">
        <f t="shared" si="363"/>
        <v>83.5</v>
      </c>
      <c r="Q2355" s="8">
        <f t="shared" si="364"/>
        <v>20.024999999999999</v>
      </c>
      <c r="R2355" s="8">
        <f t="shared" si="365"/>
        <v>38.375</v>
      </c>
      <c r="S2355" s="8">
        <f t="shared" si="366"/>
        <v>50.075000000000003</v>
      </c>
      <c r="T2355" s="8">
        <f t="shared" si="367"/>
        <v>33.375</v>
      </c>
      <c r="U2355" s="7">
        <f t="shared" si="368"/>
        <v>36.158333333333331</v>
      </c>
      <c r="V2355" s="7">
        <f t="shared" si="369"/>
        <v>35.462499999999999</v>
      </c>
    </row>
    <row r="2356" spans="1:22" ht="13.5" x14ac:dyDescent="0.25">
      <c r="A2356" s="3">
        <f>RSI!A2356</f>
        <v>45733</v>
      </c>
      <c r="B2356" s="2">
        <f>RSI!B2356</f>
        <v>0.27</v>
      </c>
      <c r="C2356" s="2">
        <f>RSI!I2356</f>
        <v>85.362951936081743</v>
      </c>
      <c r="D2356" s="2">
        <f>MACD!E2356</f>
        <v>-9.5415229358841724E-3</v>
      </c>
      <c r="E2356" s="2">
        <f>MACD!F2356</f>
        <v>-1.2225494226478371E-2</v>
      </c>
      <c r="F2356" s="2">
        <f>'Moving Avg'!D2356</f>
        <v>0.27</v>
      </c>
      <c r="G2356" s="2">
        <f>'Moving Avg'!F2356</f>
        <v>0.25399999999999989</v>
      </c>
      <c r="H2356" s="2">
        <f>'Moving Avg'!G2356</f>
        <v>0.21600000000000003</v>
      </c>
      <c r="I2356" s="2">
        <f>'Moving Avg'!H2356</f>
        <v>0.24895000000000003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  <c r="M2356" s="7">
        <f t="shared" si="360"/>
        <v>0</v>
      </c>
      <c r="N2356" s="7">
        <f t="shared" si="361"/>
        <v>0</v>
      </c>
      <c r="O2356" s="7">
        <f t="shared" si="362"/>
        <v>50</v>
      </c>
      <c r="P2356" s="7">
        <f t="shared" si="363"/>
        <v>33</v>
      </c>
      <c r="Q2356" s="8">
        <f t="shared" si="364"/>
        <v>12.45</v>
      </c>
      <c r="R2356" s="8">
        <f t="shared" si="365"/>
        <v>25.75</v>
      </c>
      <c r="S2356" s="8">
        <f t="shared" si="366"/>
        <v>27.35</v>
      </c>
      <c r="T2356" s="8">
        <f t="shared" si="367"/>
        <v>20.75</v>
      </c>
      <c r="U2356" s="7">
        <f t="shared" si="368"/>
        <v>21.850000000000005</v>
      </c>
      <c r="V2356" s="7">
        <f t="shared" si="369"/>
        <v>21.575000000000003</v>
      </c>
    </row>
    <row r="2357" spans="1:22" ht="13.5" x14ac:dyDescent="0.25">
      <c r="A2357" s="3">
        <f>RSI!A2357</f>
        <v>45734</v>
      </c>
      <c r="B2357" s="2">
        <f>RSI!B2357</f>
        <v>0.27</v>
      </c>
      <c r="C2357" s="2">
        <f>RSI!I2357</f>
        <v>85.362951936081743</v>
      </c>
      <c r="D2357" s="2">
        <f>MACD!E2357</f>
        <v>-7.7281279272572723E-3</v>
      </c>
      <c r="E2357" s="2">
        <f>MACD!F2357</f>
        <v>-1.1326020966634152E-2</v>
      </c>
      <c r="F2357" s="2">
        <f>'Moving Avg'!D2357</f>
        <v>0.27</v>
      </c>
      <c r="G2357" s="2">
        <f>'Moving Avg'!F2357</f>
        <v>0.25599999999999989</v>
      </c>
      <c r="H2357" s="2">
        <f>'Moving Avg'!G2357</f>
        <v>0.21759999999999999</v>
      </c>
      <c r="I2357" s="2">
        <f>'Moving Avg'!H2357</f>
        <v>0.24870000000000003</v>
      </c>
      <c r="J2357" s="5" t="str">
        <f>OBV!F2357</f>
        <v>NEUTRAL</v>
      </c>
      <c r="K2357" s="5" t="str">
        <f>OBV!G2357</f>
        <v>NEUTRAL</v>
      </c>
      <c r="L2357" s="5" t="str">
        <f>OBV!H2357</f>
        <v>NEUTRAL</v>
      </c>
      <c r="M2357" s="7">
        <f t="shared" si="360"/>
        <v>0</v>
      </c>
      <c r="N2357" s="7">
        <f t="shared" si="361"/>
        <v>0</v>
      </c>
      <c r="O2357" s="7">
        <f t="shared" si="362"/>
        <v>50</v>
      </c>
      <c r="P2357" s="7">
        <f t="shared" si="363"/>
        <v>33</v>
      </c>
      <c r="Q2357" s="8">
        <f t="shared" si="364"/>
        <v>12.45</v>
      </c>
      <c r="R2357" s="8">
        <f t="shared" si="365"/>
        <v>25.75</v>
      </c>
      <c r="S2357" s="8">
        <f t="shared" si="366"/>
        <v>27.35</v>
      </c>
      <c r="T2357" s="8">
        <f t="shared" si="367"/>
        <v>20.75</v>
      </c>
      <c r="U2357" s="7">
        <f t="shared" si="368"/>
        <v>21.850000000000005</v>
      </c>
      <c r="V2357" s="7">
        <f t="shared" si="369"/>
        <v>21.575000000000003</v>
      </c>
    </row>
    <row r="2358" spans="1:22" ht="13.5" x14ac:dyDescent="0.25">
      <c r="A2358" s="3">
        <f>RSI!A2358</f>
        <v>45735</v>
      </c>
      <c r="B2358" s="2">
        <f>RSI!B2358</f>
        <v>0.26</v>
      </c>
      <c r="C2358" s="2">
        <f>RSI!I2358</f>
        <v>65.121994111764479</v>
      </c>
      <c r="D2358" s="2">
        <f>MACD!E2358</f>
        <v>-5.5925263914127221E-3</v>
      </c>
      <c r="E2358" s="2">
        <f>MACD!F2358</f>
        <v>-1.0179322051589867E-2</v>
      </c>
      <c r="F2358" s="2">
        <f>'Moving Avg'!D2358</f>
        <v>0.26800000000000002</v>
      </c>
      <c r="G2358" s="2">
        <f>'Moving Avg'!F2358</f>
        <v>0.25749999999999995</v>
      </c>
      <c r="H2358" s="2">
        <f>'Moving Avg'!G2358</f>
        <v>0.21919999999999998</v>
      </c>
      <c r="I2358" s="2">
        <f>'Moving Avg'!H2358</f>
        <v>0.24840000000000004</v>
      </c>
      <c r="J2358" s="5" t="str">
        <f>OBV!F2358</f>
        <v>NEUTRAL</v>
      </c>
      <c r="K2358" s="5" t="str">
        <f>OBV!G2358</f>
        <v>NEUTRAL</v>
      </c>
      <c r="L2358" s="5" t="str">
        <f>OBV!H2358</f>
        <v>NEUTRAL</v>
      </c>
      <c r="M2358" s="7">
        <f t="shared" si="360"/>
        <v>25</v>
      </c>
      <c r="N2358" s="7">
        <f t="shared" si="361"/>
        <v>0</v>
      </c>
      <c r="O2358" s="7">
        <f t="shared" si="362"/>
        <v>50</v>
      </c>
      <c r="P2358" s="7">
        <f t="shared" si="363"/>
        <v>33</v>
      </c>
      <c r="Q2358" s="8">
        <f t="shared" si="364"/>
        <v>21.2</v>
      </c>
      <c r="R2358" s="8">
        <f t="shared" si="365"/>
        <v>30.75</v>
      </c>
      <c r="S2358" s="8">
        <f t="shared" si="366"/>
        <v>31.1</v>
      </c>
      <c r="T2358" s="8">
        <f t="shared" si="367"/>
        <v>27</v>
      </c>
      <c r="U2358" s="7">
        <f t="shared" si="368"/>
        <v>27.683333333333337</v>
      </c>
      <c r="V2358" s="7">
        <f t="shared" si="369"/>
        <v>27.512500000000003</v>
      </c>
    </row>
    <row r="2359" spans="1:22" ht="13.5" x14ac:dyDescent="0.25">
      <c r="A2359" s="3">
        <f>RSI!A2359</f>
        <v>45737</v>
      </c>
      <c r="B2359" s="2">
        <f>RSI!B2359</f>
        <v>0.25</v>
      </c>
      <c r="C2359" s="2">
        <f>RSI!I2359</f>
        <v>51.875313806797081</v>
      </c>
      <c r="D2359" s="2">
        <f>MACD!E2359</f>
        <v>-3.1148610696950796E-3</v>
      </c>
      <c r="E2359" s="2">
        <f>MACD!F2359</f>
        <v>-8.76642985521091E-3</v>
      </c>
      <c r="F2359" s="2">
        <f>'Moving Avg'!D2359</f>
        <v>0.26400000000000001</v>
      </c>
      <c r="G2359" s="2">
        <f>'Moving Avg'!F2359</f>
        <v>0.2579999999999999</v>
      </c>
      <c r="H2359" s="2">
        <f>'Moving Avg'!G2359</f>
        <v>0.2208</v>
      </c>
      <c r="I2359" s="2">
        <f>'Moving Avg'!H2359</f>
        <v>0.24805000000000002</v>
      </c>
      <c r="J2359" s="5" t="str">
        <f>OBV!F2359</f>
        <v>NEUTRAL</v>
      </c>
      <c r="K2359" s="5" t="str">
        <f>OBV!G2359</f>
        <v>NEUTRAL</v>
      </c>
      <c r="L2359" s="5" t="str">
        <f>OBV!H2359</f>
        <v>NEUTRAL</v>
      </c>
      <c r="M2359" s="7">
        <f t="shared" si="360"/>
        <v>25</v>
      </c>
      <c r="N2359" s="7">
        <f t="shared" si="361"/>
        <v>0</v>
      </c>
      <c r="O2359" s="7">
        <f t="shared" si="362"/>
        <v>50</v>
      </c>
      <c r="P2359" s="7">
        <f t="shared" si="363"/>
        <v>33</v>
      </c>
      <c r="Q2359" s="8">
        <f t="shared" si="364"/>
        <v>21.2</v>
      </c>
      <c r="R2359" s="8">
        <f t="shared" si="365"/>
        <v>30.75</v>
      </c>
      <c r="S2359" s="8">
        <f t="shared" si="366"/>
        <v>31.1</v>
      </c>
      <c r="T2359" s="8">
        <f t="shared" si="367"/>
        <v>27</v>
      </c>
      <c r="U2359" s="7">
        <f t="shared" si="368"/>
        <v>27.683333333333337</v>
      </c>
      <c r="V2359" s="7">
        <f t="shared" si="369"/>
        <v>27.512500000000003</v>
      </c>
    </row>
    <row r="2360" spans="1:22" ht="13.5" x14ac:dyDescent="0.25">
      <c r="A2360" s="3">
        <f>RSI!A2360</f>
        <v>45740</v>
      </c>
      <c r="B2360" s="2">
        <f>RSI!B2360</f>
        <v>0.24</v>
      </c>
      <c r="C2360" s="2">
        <f>RSI!I2360</f>
        <v>42.5535191900413</v>
      </c>
      <c r="D2360" s="2">
        <f>MACD!E2360</f>
        <v>-2.8347244362347812E-4</v>
      </c>
      <c r="E2360" s="2">
        <f>MACD!F2360</f>
        <v>-7.0698383728934238E-3</v>
      </c>
      <c r="F2360" s="2">
        <f>'Moving Avg'!D2360</f>
        <v>0.25800000000000001</v>
      </c>
      <c r="G2360" s="2">
        <f>'Moving Avg'!F2360</f>
        <v>0.25750000000000001</v>
      </c>
      <c r="H2360" s="2">
        <f>'Moving Avg'!G2360</f>
        <v>0.22199999999999995</v>
      </c>
      <c r="I2360" s="2">
        <f>'Moving Avg'!H2360</f>
        <v>0.24765000000000004</v>
      </c>
      <c r="J2360" s="5" t="str">
        <f>OBV!F2360</f>
        <v>NEUTRAL</v>
      </c>
      <c r="K2360" s="5" t="str">
        <f>OBV!G2360</f>
        <v>NEUTRAL</v>
      </c>
      <c r="L2360" s="5" t="str">
        <f>OBV!H2360</f>
        <v>NEUTRAL</v>
      </c>
      <c r="M2360" s="7">
        <f t="shared" si="360"/>
        <v>25</v>
      </c>
      <c r="N2360" s="7">
        <f t="shared" si="361"/>
        <v>0</v>
      </c>
      <c r="O2360" s="7">
        <f t="shared" si="362"/>
        <v>50</v>
      </c>
      <c r="P2360" s="7">
        <f t="shared" si="363"/>
        <v>33</v>
      </c>
      <c r="Q2360" s="8">
        <f t="shared" si="364"/>
        <v>21.2</v>
      </c>
      <c r="R2360" s="8">
        <f t="shared" si="365"/>
        <v>30.75</v>
      </c>
      <c r="S2360" s="8">
        <f t="shared" si="366"/>
        <v>31.1</v>
      </c>
      <c r="T2360" s="8">
        <f t="shared" si="367"/>
        <v>27</v>
      </c>
      <c r="U2360" s="7">
        <f t="shared" si="368"/>
        <v>27.683333333333337</v>
      </c>
      <c r="V2360" s="7">
        <f t="shared" si="369"/>
        <v>27.512500000000003</v>
      </c>
    </row>
    <row r="2361" spans="1:22" ht="13.5" x14ac:dyDescent="0.25">
      <c r="A2361" s="3">
        <f>RSI!A2361</f>
        <v>45741</v>
      </c>
      <c r="B2361" s="2">
        <f>RSI!B2361</f>
        <v>0.23</v>
      </c>
      <c r="C2361" s="2">
        <f>RSI!I2361</f>
        <v>35.653828157356941</v>
      </c>
      <c r="D2361" s="2">
        <f>MACD!E2361</f>
        <v>4.4452049408328642E-3</v>
      </c>
      <c r="E2361" s="2">
        <f>MACD!F2361</f>
        <v>-4.766829710148167E-3</v>
      </c>
      <c r="F2361" s="2">
        <f>'Moving Avg'!D2361</f>
        <v>0.25</v>
      </c>
      <c r="G2361" s="2">
        <f>'Moving Avg'!F2361</f>
        <v>0.25700000000000001</v>
      </c>
      <c r="H2361" s="2">
        <f>'Moving Avg'!G2361</f>
        <v>0.22299999999999998</v>
      </c>
      <c r="I2361" s="2">
        <f>'Moving Avg'!H2361</f>
        <v>0.24720000000000003</v>
      </c>
      <c r="J2361" s="5" t="str">
        <f>OBV!F2361</f>
        <v>NEUTRAL</v>
      </c>
      <c r="K2361" s="5" t="str">
        <f>OBV!G2361</f>
        <v>NEUTRAL</v>
      </c>
      <c r="L2361" s="5" t="str">
        <f>OBV!H2361</f>
        <v>NEUTRAL</v>
      </c>
      <c r="M2361" s="7">
        <f t="shared" si="360"/>
        <v>25</v>
      </c>
      <c r="N2361" s="7">
        <f t="shared" si="361"/>
        <v>0</v>
      </c>
      <c r="O2361" s="7">
        <f t="shared" si="362"/>
        <v>50</v>
      </c>
      <c r="P2361" s="7">
        <f t="shared" si="363"/>
        <v>33</v>
      </c>
      <c r="Q2361" s="8">
        <f t="shared" si="364"/>
        <v>21.2</v>
      </c>
      <c r="R2361" s="8">
        <f t="shared" si="365"/>
        <v>30.75</v>
      </c>
      <c r="S2361" s="8">
        <f t="shared" si="366"/>
        <v>31.1</v>
      </c>
      <c r="T2361" s="8">
        <f t="shared" si="367"/>
        <v>27</v>
      </c>
      <c r="U2361" s="7">
        <f t="shared" si="368"/>
        <v>27.683333333333337</v>
      </c>
      <c r="V2361" s="7">
        <f t="shared" si="369"/>
        <v>27.512500000000003</v>
      </c>
    </row>
    <row r="2362" spans="1:22" ht="13.5" x14ac:dyDescent="0.25">
      <c r="A2362" s="3">
        <f>RSI!A2362</f>
        <v>45742</v>
      </c>
      <c r="B2362" s="2">
        <f>RSI!B2362</f>
        <v>0.22</v>
      </c>
      <c r="C2362" s="2">
        <f>RSI!I2362</f>
        <v>30.353657285548721</v>
      </c>
      <c r="D2362" s="2">
        <f>MACD!E2362</f>
        <v>9.2959327498419175E-3</v>
      </c>
      <c r="E2362" s="2">
        <f>MACD!F2362</f>
        <v>-1.9542772181501498E-3</v>
      </c>
      <c r="F2362" s="2">
        <f>'Moving Avg'!D2362</f>
        <v>0.24</v>
      </c>
      <c r="G2362" s="2">
        <f>'Moving Avg'!F2362</f>
        <v>0.25600000000000006</v>
      </c>
      <c r="H2362" s="2">
        <f>'Moving Avg'!G2362</f>
        <v>0.2238</v>
      </c>
      <c r="I2362" s="2">
        <f>'Moving Avg'!H2362</f>
        <v>0.24670000000000003</v>
      </c>
      <c r="J2362" s="5" t="str">
        <f>OBV!F2362</f>
        <v>NEUTRAL</v>
      </c>
      <c r="K2362" s="5" t="str">
        <f>OBV!G2362</f>
        <v>NEUTRAL</v>
      </c>
      <c r="L2362" s="5" t="str">
        <f>OBV!H2362</f>
        <v>NEUTRAL</v>
      </c>
      <c r="M2362" s="7">
        <f t="shared" si="360"/>
        <v>25</v>
      </c>
      <c r="N2362" s="7">
        <f t="shared" si="361"/>
        <v>0</v>
      </c>
      <c r="O2362" s="7">
        <f t="shared" si="362"/>
        <v>0</v>
      </c>
      <c r="P2362" s="7">
        <f t="shared" si="363"/>
        <v>33</v>
      </c>
      <c r="Q2362" s="8">
        <f t="shared" si="364"/>
        <v>13.7</v>
      </c>
      <c r="R2362" s="8">
        <f t="shared" si="365"/>
        <v>13.25</v>
      </c>
      <c r="S2362" s="8">
        <f t="shared" si="366"/>
        <v>18.600000000000001</v>
      </c>
      <c r="T2362" s="8">
        <f t="shared" si="367"/>
        <v>14.5</v>
      </c>
      <c r="U2362" s="7">
        <f t="shared" si="368"/>
        <v>15.183333333333332</v>
      </c>
      <c r="V2362" s="7">
        <f t="shared" si="369"/>
        <v>15.012499999999999</v>
      </c>
    </row>
    <row r="2363" spans="1:22" ht="13.5" x14ac:dyDescent="0.25">
      <c r="A2363" s="3">
        <f>RSI!A2363</f>
        <v>45743</v>
      </c>
      <c r="B2363" s="2">
        <f>RSI!B2363</f>
        <v>0.21</v>
      </c>
      <c r="C2363" s="2">
        <f>RSI!I2363</f>
        <v>26.164881123492094</v>
      </c>
      <c r="D2363" s="2">
        <f>MACD!E2363</f>
        <v>1.4300965275420574E-2</v>
      </c>
      <c r="E2363" s="2">
        <f>MACD!F2363</f>
        <v>1.2967712805639949E-3</v>
      </c>
      <c r="F2363" s="2">
        <f>'Moving Avg'!D2363</f>
        <v>0.22999999999999998</v>
      </c>
      <c r="G2363" s="2">
        <f>'Moving Avg'!F2363</f>
        <v>0.25450000000000006</v>
      </c>
      <c r="H2363" s="2">
        <f>'Moving Avg'!G2363</f>
        <v>0.22440000000000002</v>
      </c>
      <c r="I2363" s="2">
        <f>'Moving Avg'!H2363</f>
        <v>0.24615000000000001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  <c r="M2363" s="7">
        <f t="shared" si="360"/>
        <v>50</v>
      </c>
      <c r="N2363" s="7">
        <f t="shared" si="361"/>
        <v>0</v>
      </c>
      <c r="O2363" s="7">
        <f t="shared" si="362"/>
        <v>0</v>
      </c>
      <c r="P2363" s="7">
        <f t="shared" si="363"/>
        <v>16.5</v>
      </c>
      <c r="Q2363" s="8">
        <f t="shared" si="364"/>
        <v>19.975000000000001</v>
      </c>
      <c r="R2363" s="8">
        <f t="shared" si="365"/>
        <v>14.125</v>
      </c>
      <c r="S2363" s="8">
        <f t="shared" si="366"/>
        <v>14.925000000000001</v>
      </c>
      <c r="T2363" s="8">
        <f t="shared" si="367"/>
        <v>16.625</v>
      </c>
      <c r="U2363" s="7">
        <f t="shared" si="368"/>
        <v>16.341666666666669</v>
      </c>
      <c r="V2363" s="7">
        <f t="shared" si="369"/>
        <v>16.412500000000001</v>
      </c>
    </row>
    <row r="2364" spans="1:22" ht="13.5" x14ac:dyDescent="0.25">
      <c r="A2364" s="3">
        <f>RSI!A2364</f>
        <v>45744</v>
      </c>
      <c r="B2364" s="2">
        <f>RSI!B2364</f>
        <v>0.21</v>
      </c>
      <c r="C2364" s="2">
        <f>RSI!I2364</f>
        <v>26.164881123492094</v>
      </c>
      <c r="D2364" s="2">
        <f>MACD!E2364</f>
        <v>1.8743073775228158E-2</v>
      </c>
      <c r="E2364" s="2">
        <f>MACD!F2364</f>
        <v>4.7860317794968278E-3</v>
      </c>
      <c r="F2364" s="2">
        <f>'Moving Avg'!D2364</f>
        <v>0.22199999999999998</v>
      </c>
      <c r="G2364" s="2">
        <f>'Moving Avg'!F2364</f>
        <v>0.25250000000000006</v>
      </c>
      <c r="H2364" s="2">
        <f>'Moving Avg'!G2364</f>
        <v>0.22500000000000003</v>
      </c>
      <c r="I2364" s="2">
        <f>'Moving Avg'!H2364</f>
        <v>0.24560000000000001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  <c r="M2364" s="7">
        <f t="shared" si="360"/>
        <v>50</v>
      </c>
      <c r="N2364" s="7">
        <f t="shared" si="361"/>
        <v>0</v>
      </c>
      <c r="O2364" s="7">
        <f t="shared" si="362"/>
        <v>0</v>
      </c>
      <c r="P2364" s="7">
        <f t="shared" si="363"/>
        <v>16.5</v>
      </c>
      <c r="Q2364" s="8">
        <f t="shared" si="364"/>
        <v>19.975000000000001</v>
      </c>
      <c r="R2364" s="8">
        <f t="shared" si="365"/>
        <v>14.125</v>
      </c>
      <c r="S2364" s="8">
        <f t="shared" si="366"/>
        <v>14.925000000000001</v>
      </c>
      <c r="T2364" s="8">
        <f t="shared" si="367"/>
        <v>16.625</v>
      </c>
      <c r="U2364" s="7">
        <f t="shared" si="368"/>
        <v>16.341666666666669</v>
      </c>
      <c r="V2364" s="7">
        <f t="shared" si="369"/>
        <v>16.412500000000001</v>
      </c>
    </row>
    <row r="2365" spans="1:22" ht="13.5" x14ac:dyDescent="0.25">
      <c r="A2365" s="3">
        <f>RSI!A2365</f>
        <v>45749</v>
      </c>
      <c r="B2365" s="2">
        <f>RSI!B2365</f>
        <v>0.21</v>
      </c>
      <c r="C2365" s="2">
        <f>RSI!I2365</f>
        <v>26.164881123492108</v>
      </c>
      <c r="D2365" s="2">
        <f>MACD!E2365</f>
        <v>2.2693522613821238E-2</v>
      </c>
      <c r="E2365" s="2">
        <f>MACD!F2365</f>
        <v>8.3675299463617098E-3</v>
      </c>
      <c r="F2365" s="2">
        <f>'Moving Avg'!D2365</f>
        <v>0.21600000000000003</v>
      </c>
      <c r="G2365" s="2">
        <f>'Moving Avg'!F2365</f>
        <v>0.25050000000000006</v>
      </c>
      <c r="H2365" s="2">
        <f>'Moving Avg'!G2365</f>
        <v>0.22560000000000002</v>
      </c>
      <c r="I2365" s="2">
        <f>'Moving Avg'!H2365</f>
        <v>0.24504999999999999</v>
      </c>
      <c r="J2365" s="5" t="str">
        <f>OBV!F2365</f>
        <v>BEARISH</v>
      </c>
      <c r="K2365" s="5" t="str">
        <f>OBV!G2365</f>
        <v>NEUTRAL</v>
      </c>
      <c r="L2365" s="5" t="str">
        <f>OBV!H2365</f>
        <v>CONFIRMED BEARISH</v>
      </c>
      <c r="M2365" s="7">
        <f t="shared" si="360"/>
        <v>50</v>
      </c>
      <c r="N2365" s="7">
        <f t="shared" si="361"/>
        <v>0</v>
      </c>
      <c r="O2365" s="7">
        <f t="shared" si="362"/>
        <v>0</v>
      </c>
      <c r="P2365" s="7">
        <f t="shared" si="363"/>
        <v>16.5</v>
      </c>
      <c r="Q2365" s="8">
        <f t="shared" si="364"/>
        <v>19.975000000000001</v>
      </c>
      <c r="R2365" s="8">
        <f t="shared" si="365"/>
        <v>14.125</v>
      </c>
      <c r="S2365" s="8">
        <f t="shared" si="366"/>
        <v>14.925000000000001</v>
      </c>
      <c r="T2365" s="8">
        <f t="shared" si="367"/>
        <v>16.625</v>
      </c>
      <c r="U2365" s="7">
        <f t="shared" si="368"/>
        <v>16.341666666666669</v>
      </c>
      <c r="V2365" s="7">
        <f t="shared" si="369"/>
        <v>16.412500000000001</v>
      </c>
    </row>
    <row r="2366" spans="1:22" ht="13.5" x14ac:dyDescent="0.25">
      <c r="A2366" s="3">
        <f>RSI!A2366</f>
        <v>45750</v>
      </c>
      <c r="B2366" s="2">
        <f>RSI!B2366</f>
        <v>0.21</v>
      </c>
      <c r="C2366" s="2">
        <f>RSI!I2366</f>
        <v>26.164881123492108</v>
      </c>
      <c r="D2366" s="2">
        <f>MACD!E2366</f>
        <v>2.6213748654156849E-2</v>
      </c>
      <c r="E2366" s="2">
        <f>MACD!F2366</f>
        <v>1.1936773687920739E-2</v>
      </c>
      <c r="F2366" s="2">
        <f>'Moving Avg'!D2366</f>
        <v>0.21200000000000002</v>
      </c>
      <c r="G2366" s="2">
        <f>'Moving Avg'!F2366</f>
        <v>0.24850000000000003</v>
      </c>
      <c r="H2366" s="2">
        <f>'Moving Avg'!G2366</f>
        <v>0.22620000000000004</v>
      </c>
      <c r="I2366" s="2">
        <f>'Moving Avg'!H2366</f>
        <v>0.24454999999999999</v>
      </c>
      <c r="J2366" s="5" t="str">
        <f>OBV!F2366</f>
        <v>BEARISH</v>
      </c>
      <c r="K2366" s="5" t="str">
        <f>OBV!G2366</f>
        <v>NEUTRAL</v>
      </c>
      <c r="L2366" s="5" t="str">
        <f>OBV!H2366</f>
        <v>CONFIRMED BEARISH</v>
      </c>
      <c r="M2366" s="7">
        <f t="shared" si="360"/>
        <v>50</v>
      </c>
      <c r="N2366" s="7">
        <f t="shared" si="361"/>
        <v>0</v>
      </c>
      <c r="O2366" s="7">
        <f t="shared" si="362"/>
        <v>0</v>
      </c>
      <c r="P2366" s="7">
        <f t="shared" si="363"/>
        <v>16.5</v>
      </c>
      <c r="Q2366" s="8">
        <f t="shared" si="364"/>
        <v>19.975000000000001</v>
      </c>
      <c r="R2366" s="8">
        <f t="shared" si="365"/>
        <v>14.125</v>
      </c>
      <c r="S2366" s="8">
        <f t="shared" si="366"/>
        <v>14.925000000000001</v>
      </c>
      <c r="T2366" s="8">
        <f t="shared" si="367"/>
        <v>16.625</v>
      </c>
      <c r="U2366" s="7">
        <f t="shared" si="368"/>
        <v>16.341666666666669</v>
      </c>
      <c r="V2366" s="7">
        <f t="shared" si="369"/>
        <v>16.412500000000001</v>
      </c>
    </row>
    <row r="2367" spans="1:22" ht="13.5" x14ac:dyDescent="0.25">
      <c r="A2367" s="3">
        <f>RSI!A2367</f>
        <v>45751</v>
      </c>
      <c r="B2367" s="2">
        <f>RSI!B2367</f>
        <v>0.22</v>
      </c>
      <c r="C2367" s="2">
        <f>RSI!I2367</f>
        <v>37.724243357581848</v>
      </c>
      <c r="D2367" s="2">
        <f>MACD!E2367</f>
        <v>2.8616048273745642E-2</v>
      </c>
      <c r="E2367" s="2">
        <f>MACD!F2367</f>
        <v>1.5272628605085721E-2</v>
      </c>
      <c r="F2367" s="2">
        <f>'Moving Avg'!D2367</f>
        <v>0.21200000000000002</v>
      </c>
      <c r="G2367" s="2">
        <f>'Moving Avg'!F2367</f>
        <v>0.2465</v>
      </c>
      <c r="H2367" s="2">
        <f>'Moving Avg'!G2367</f>
        <v>0.22680000000000006</v>
      </c>
      <c r="I2367" s="2">
        <f>'Moving Avg'!H2367</f>
        <v>0.24410000000000001</v>
      </c>
      <c r="J2367" s="5" t="str">
        <f>OBV!F2367</f>
        <v>BEARISH</v>
      </c>
      <c r="K2367" s="5" t="str">
        <f>OBV!G2367</f>
        <v>NEUTRAL</v>
      </c>
      <c r="L2367" s="5" t="str">
        <f>OBV!H2367</f>
        <v>NEUTRAL</v>
      </c>
      <c r="M2367" s="7">
        <f t="shared" si="360"/>
        <v>25</v>
      </c>
      <c r="N2367" s="7">
        <f t="shared" si="361"/>
        <v>0</v>
      </c>
      <c r="O2367" s="7">
        <f t="shared" si="362"/>
        <v>0</v>
      </c>
      <c r="P2367" s="7">
        <f t="shared" si="363"/>
        <v>16.5</v>
      </c>
      <c r="Q2367" s="8">
        <f t="shared" si="364"/>
        <v>11.225</v>
      </c>
      <c r="R2367" s="8">
        <f t="shared" si="365"/>
        <v>9.125</v>
      </c>
      <c r="S2367" s="8">
        <f t="shared" si="366"/>
        <v>11.175000000000001</v>
      </c>
      <c r="T2367" s="8">
        <f t="shared" si="367"/>
        <v>10.375</v>
      </c>
      <c r="U2367" s="7">
        <f t="shared" si="368"/>
        <v>10.508333333333335</v>
      </c>
      <c r="V2367" s="7">
        <f t="shared" si="369"/>
        <v>10.475000000000001</v>
      </c>
    </row>
    <row r="2368" spans="1:22" ht="13.5" x14ac:dyDescent="0.25">
      <c r="A2368" s="3">
        <f>RSI!A2368</f>
        <v>45754</v>
      </c>
      <c r="B2368" s="2">
        <f>RSI!B2368</f>
        <v>0.23</v>
      </c>
      <c r="C2368" s="2">
        <f>RSI!I2368</f>
        <v>46.709055405295267</v>
      </c>
      <c r="D2368" s="2">
        <f>MACD!E2368</f>
        <v>2.8462681328708439E-2</v>
      </c>
      <c r="E2368" s="2">
        <f>MACD!F2368</f>
        <v>1.7910639149810264E-2</v>
      </c>
      <c r="F2368" s="2">
        <f>'Moving Avg'!D2368</f>
        <v>0.21600000000000003</v>
      </c>
      <c r="G2368" s="2">
        <f>'Moving Avg'!F2368</f>
        <v>0.24500000000000002</v>
      </c>
      <c r="H2368" s="2">
        <f>'Moving Avg'!G2368</f>
        <v>0.22760000000000005</v>
      </c>
      <c r="I2368" s="2">
        <f>'Moving Avg'!H2368</f>
        <v>0.24369999999999997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  <c r="M2368" s="7">
        <f t="shared" si="360"/>
        <v>25</v>
      </c>
      <c r="N2368" s="7">
        <f t="shared" si="361"/>
        <v>0</v>
      </c>
      <c r="O2368" s="7">
        <f t="shared" si="362"/>
        <v>0</v>
      </c>
      <c r="P2368" s="7">
        <f t="shared" si="363"/>
        <v>83.5</v>
      </c>
      <c r="Q2368" s="8">
        <f t="shared" si="364"/>
        <v>21.274999999999999</v>
      </c>
      <c r="R2368" s="8">
        <f t="shared" si="365"/>
        <v>25.875</v>
      </c>
      <c r="S2368" s="8">
        <f t="shared" si="366"/>
        <v>41.325000000000003</v>
      </c>
      <c r="T2368" s="8">
        <f t="shared" si="367"/>
        <v>27.125</v>
      </c>
      <c r="U2368" s="7">
        <f t="shared" si="368"/>
        <v>29.491666666666664</v>
      </c>
      <c r="V2368" s="7">
        <f t="shared" si="369"/>
        <v>28.9</v>
      </c>
    </row>
    <row r="2369" spans="1:22" ht="13.5" x14ac:dyDescent="0.25">
      <c r="A2369" s="3">
        <f>RSI!A2369</f>
        <v>45755</v>
      </c>
      <c r="B2369" s="2">
        <f>RSI!B2369</f>
        <v>0.23</v>
      </c>
      <c r="C2369" s="2">
        <f>RSI!I2369</f>
        <v>46.70905540529526</v>
      </c>
      <c r="D2369" s="2">
        <f>MACD!E2369</f>
        <v>2.6821579803921913E-2</v>
      </c>
      <c r="E2369" s="2">
        <f>MACD!F2369</f>
        <v>1.9692827280632597E-2</v>
      </c>
      <c r="F2369" s="2">
        <f>'Moving Avg'!D2369</f>
        <v>0.22000000000000003</v>
      </c>
      <c r="G2369" s="2">
        <f>'Moving Avg'!F2369</f>
        <v>0.24350000000000005</v>
      </c>
      <c r="H2369" s="2">
        <f>'Moving Avg'!G2369</f>
        <v>0.22840000000000008</v>
      </c>
      <c r="I2369" s="2">
        <f>'Moving Avg'!H2369</f>
        <v>0.24329999999999996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  <c r="M2369" s="7">
        <f t="shared" si="360"/>
        <v>25</v>
      </c>
      <c r="N2369" s="7">
        <f t="shared" si="361"/>
        <v>0</v>
      </c>
      <c r="O2369" s="7">
        <f t="shared" si="362"/>
        <v>0</v>
      </c>
      <c r="P2369" s="7">
        <f t="shared" si="363"/>
        <v>83.5</v>
      </c>
      <c r="Q2369" s="8">
        <f t="shared" si="364"/>
        <v>21.274999999999999</v>
      </c>
      <c r="R2369" s="8">
        <f t="shared" si="365"/>
        <v>25.875</v>
      </c>
      <c r="S2369" s="8">
        <f t="shared" si="366"/>
        <v>41.325000000000003</v>
      </c>
      <c r="T2369" s="8">
        <f t="shared" si="367"/>
        <v>27.125</v>
      </c>
      <c r="U2369" s="7">
        <f t="shared" si="368"/>
        <v>29.491666666666664</v>
      </c>
      <c r="V2369" s="7">
        <f t="shared" si="369"/>
        <v>28.9</v>
      </c>
    </row>
    <row r="2370" spans="1:22" ht="13.5" x14ac:dyDescent="0.25">
      <c r="A2370" s="3">
        <f>RSI!A2370</f>
        <v>45757</v>
      </c>
      <c r="B2370" s="2">
        <f>RSI!B2370</f>
        <v>0.22</v>
      </c>
      <c r="C2370" s="2">
        <f>RSI!I2370</f>
        <v>40.01377360309133</v>
      </c>
      <c r="D2370" s="2">
        <f>MACD!E2370</f>
        <v>2.4660356902121428E-2</v>
      </c>
      <c r="E2370" s="2">
        <f>MACD!F2370</f>
        <v>2.0686333204930362E-2</v>
      </c>
      <c r="F2370" s="2">
        <f>'Moving Avg'!D2370</f>
        <v>0.22200000000000003</v>
      </c>
      <c r="G2370" s="2">
        <f>'Moving Avg'!F2370</f>
        <v>0.24150000000000005</v>
      </c>
      <c r="H2370" s="2">
        <f>'Moving Avg'!G2370</f>
        <v>0.22900000000000009</v>
      </c>
      <c r="I2370" s="2">
        <f>'Moving Avg'!H2370</f>
        <v>0.2428499999999999</v>
      </c>
      <c r="J2370" s="5" t="str">
        <f>OBV!F2370</f>
        <v>BEARISH</v>
      </c>
      <c r="K2370" s="5" t="str">
        <f>OBV!G2370</f>
        <v>NEUTRAL</v>
      </c>
      <c r="L2370" s="5" t="str">
        <f>OBV!H2370</f>
        <v>BEARISH DIVERGENCE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11.225</v>
      </c>
      <c r="R2370" s="8">
        <f t="shared" si="365"/>
        <v>9.125</v>
      </c>
      <c r="S2370" s="8">
        <f t="shared" si="366"/>
        <v>11.175000000000001</v>
      </c>
      <c r="T2370" s="8">
        <f t="shared" si="367"/>
        <v>10.375</v>
      </c>
      <c r="U2370" s="7">
        <f t="shared" si="368"/>
        <v>10.508333333333335</v>
      </c>
      <c r="V2370" s="7">
        <f t="shared" si="369"/>
        <v>10.475000000000001</v>
      </c>
    </row>
    <row r="2371" spans="1:22" ht="13.5" x14ac:dyDescent="0.25">
      <c r="A2371" s="3">
        <f>RSI!A2371</f>
        <v>45758</v>
      </c>
      <c r="B2371" s="2">
        <f>RSI!B2371</f>
        <v>0.23</v>
      </c>
      <c r="C2371" s="2">
        <f>RSI!I2371</f>
        <v>48.035361875779394</v>
      </c>
      <c r="D2371" s="2">
        <f>MACD!E2371</f>
        <v>2.0634779336299119E-2</v>
      </c>
      <c r="E2371" s="2">
        <f>MACD!F2371</f>
        <v>2.0676022431204116E-2</v>
      </c>
      <c r="F2371" s="2">
        <f>'Moving Avg'!D2371</f>
        <v>0.22600000000000003</v>
      </c>
      <c r="G2371" s="2">
        <f>'Moving Avg'!F2371</f>
        <v>0.23950000000000005</v>
      </c>
      <c r="H2371" s="2">
        <f>'Moving Avg'!G2371</f>
        <v>0.22960000000000008</v>
      </c>
      <c r="I2371" s="2">
        <f>'Moving Avg'!H2371</f>
        <v>0.24244999999999986</v>
      </c>
      <c r="J2371" s="5" t="str">
        <f>OBV!F2371</f>
        <v>BEARISH</v>
      </c>
      <c r="K2371" s="5" t="str">
        <f>OBV!G2371</f>
        <v>NEUTRAL</v>
      </c>
      <c r="L2371" s="5" t="str">
        <f>OBV!H2371</f>
        <v>BEARISH DIVERGENCE</v>
      </c>
      <c r="M2371" s="7">
        <f t="shared" si="370"/>
        <v>25</v>
      </c>
      <c r="N2371" s="7">
        <f t="shared" si="371"/>
        <v>45</v>
      </c>
      <c r="O2371" s="7">
        <f t="shared" si="372"/>
        <v>0</v>
      </c>
      <c r="P2371" s="7">
        <f t="shared" si="373"/>
        <v>16.5</v>
      </c>
      <c r="Q2371" s="8">
        <f t="shared" ref="Q2371:Q2434" si="374">0.35*M2371+N2371*0.35+O2371*0.15+P2371*0.15</f>
        <v>26.975000000000001</v>
      </c>
      <c r="R2371" s="8">
        <f t="shared" ref="R2371:R2434" si="375">M2371*0.2+N2371*0.2+O2371*0.35+P2371*0.25</f>
        <v>18.125</v>
      </c>
      <c r="S2371" s="8">
        <f t="shared" ref="S2371:S2434" si="376">M2371*0.15+N2371*0.15+O2371*0.25+P2371*0.45</f>
        <v>17.925000000000001</v>
      </c>
      <c r="T2371" s="8">
        <f t="shared" ref="T2371:T2434" si="377">0.25*SUM(M2371:P2371)</f>
        <v>21.625</v>
      </c>
      <c r="U2371" s="7">
        <f t="shared" ref="U2371:U2434" si="378">SUM(Q2371:S2371)/3</f>
        <v>21.008333333333336</v>
      </c>
      <c r="V2371" s="7">
        <f t="shared" ref="V2371:V2434" si="379">SUM(Q2371:T2371)/4</f>
        <v>21.162500000000001</v>
      </c>
    </row>
    <row r="2372" spans="1:22" ht="13.5" x14ac:dyDescent="0.25">
      <c r="A2372" s="3">
        <f>RSI!A2372</f>
        <v>45761</v>
      </c>
      <c r="B2372" s="2">
        <f>RSI!B2372</f>
        <v>0.24</v>
      </c>
      <c r="C2372" s="2">
        <f>RSI!I2372</f>
        <v>54.57677362509984</v>
      </c>
      <c r="D2372" s="2">
        <f>MACD!E2372</f>
        <v>1.4966480339301064E-2</v>
      </c>
      <c r="E2372" s="2">
        <f>MACD!F2372</f>
        <v>1.9534114012823508E-2</v>
      </c>
      <c r="F2372" s="2">
        <f>'Moving Avg'!D2372</f>
        <v>0.22999999999999998</v>
      </c>
      <c r="G2372" s="2">
        <f>'Moving Avg'!F2372</f>
        <v>0.23800000000000004</v>
      </c>
      <c r="H2372" s="2">
        <f>'Moving Avg'!G2372</f>
        <v>0.2304000000000001</v>
      </c>
      <c r="I2372" s="2">
        <f>'Moving Avg'!H2372</f>
        <v>0.24209999999999984</v>
      </c>
      <c r="J2372" s="5" t="str">
        <f>OBV!F2372</f>
        <v>BEARISH</v>
      </c>
      <c r="K2372" s="5" t="str">
        <f>OBV!G2372</f>
        <v>NEUTRAL</v>
      </c>
      <c r="L2372" s="5" t="str">
        <f>OBV!H2372</f>
        <v>BEARISH DIVERGENCE</v>
      </c>
      <c r="M2372" s="7">
        <f t="shared" si="370"/>
        <v>25</v>
      </c>
      <c r="N2372" s="7">
        <f t="shared" si="371"/>
        <v>45</v>
      </c>
      <c r="O2372" s="7">
        <f t="shared" si="372"/>
        <v>0</v>
      </c>
      <c r="P2372" s="7">
        <f t="shared" si="373"/>
        <v>16.5</v>
      </c>
      <c r="Q2372" s="8">
        <f t="shared" si="374"/>
        <v>26.975000000000001</v>
      </c>
      <c r="R2372" s="8">
        <f t="shared" si="375"/>
        <v>18.125</v>
      </c>
      <c r="S2372" s="8">
        <f t="shared" si="376"/>
        <v>17.925000000000001</v>
      </c>
      <c r="T2372" s="8">
        <f t="shared" si="377"/>
        <v>21.625</v>
      </c>
      <c r="U2372" s="7">
        <f t="shared" si="378"/>
        <v>21.008333333333336</v>
      </c>
      <c r="V2372" s="7">
        <f t="shared" si="379"/>
        <v>21.162500000000001</v>
      </c>
    </row>
    <row r="2373" spans="1:22" ht="13.5" x14ac:dyDescent="0.25">
      <c r="A2373" s="3">
        <f>RSI!A2373</f>
        <v>45762</v>
      </c>
      <c r="B2373" s="2">
        <f>RSI!B2373</f>
        <v>0.25</v>
      </c>
      <c r="C2373" s="2">
        <f>RSI!I2373</f>
        <v>59.999455927580762</v>
      </c>
      <c r="D2373" s="2">
        <f>MACD!E2373</f>
        <v>7.8478246540256147E-3</v>
      </c>
      <c r="E2373" s="2">
        <f>MACD!F2373</f>
        <v>1.7196856141063931E-2</v>
      </c>
      <c r="F2373" s="2">
        <f>'Moving Avg'!D2373</f>
        <v>0.23399999999999999</v>
      </c>
      <c r="G2373" s="2">
        <f>'Moving Avg'!F2373</f>
        <v>0.23700000000000004</v>
      </c>
      <c r="H2373" s="2">
        <f>'Moving Avg'!G2373</f>
        <v>0.23160000000000008</v>
      </c>
      <c r="I2373" s="2">
        <f>'Moving Avg'!H2373</f>
        <v>0.24184999999999982</v>
      </c>
      <c r="J2373" s="5" t="str">
        <f>OBV!F2373</f>
        <v>BEARISH</v>
      </c>
      <c r="K2373" s="5" t="str">
        <f>OBV!G2373</f>
        <v>NEUTRAL</v>
      </c>
      <c r="L2373" s="5" t="str">
        <f>OBV!H2373</f>
        <v>BEARISH DIVERGENCE</v>
      </c>
      <c r="M2373" s="7">
        <f t="shared" si="370"/>
        <v>25</v>
      </c>
      <c r="N2373" s="7">
        <f t="shared" si="371"/>
        <v>45</v>
      </c>
      <c r="O2373" s="7">
        <f t="shared" si="372"/>
        <v>0</v>
      </c>
      <c r="P2373" s="7">
        <f t="shared" si="373"/>
        <v>16.5</v>
      </c>
      <c r="Q2373" s="8">
        <f t="shared" si="374"/>
        <v>26.975000000000001</v>
      </c>
      <c r="R2373" s="8">
        <f t="shared" si="375"/>
        <v>18.125</v>
      </c>
      <c r="S2373" s="8">
        <f t="shared" si="376"/>
        <v>17.925000000000001</v>
      </c>
      <c r="T2373" s="8">
        <f t="shared" si="377"/>
        <v>21.625</v>
      </c>
      <c r="U2373" s="7">
        <f t="shared" si="378"/>
        <v>21.008333333333336</v>
      </c>
      <c r="V2373" s="7">
        <f t="shared" si="379"/>
        <v>21.162500000000001</v>
      </c>
    </row>
    <row r="2374" spans="1:22" ht="13.5" x14ac:dyDescent="0.25">
      <c r="A2374" s="3">
        <f>RSI!A2374</f>
        <v>45763</v>
      </c>
      <c r="B2374" s="2">
        <f>RSI!B2374</f>
        <v>0.26</v>
      </c>
      <c r="C2374" s="2">
        <f>RSI!I2374</f>
        <v>64.556260487359594</v>
      </c>
      <c r="D2374" s="2">
        <f>MACD!E2374</f>
        <v>9.8451521793774255E-4</v>
      </c>
      <c r="E2374" s="2">
        <f>MACD!F2374</f>
        <v>1.3954387956438694E-2</v>
      </c>
      <c r="F2374" s="2">
        <f>'Moving Avg'!D2374</f>
        <v>0.24</v>
      </c>
      <c r="G2374" s="2">
        <f>'Moving Avg'!F2374</f>
        <v>0.23650000000000002</v>
      </c>
      <c r="H2374" s="2">
        <f>'Moving Avg'!G2374</f>
        <v>0.23300000000000007</v>
      </c>
      <c r="I2374" s="2">
        <f>'Moving Avg'!H2374</f>
        <v>0.24164999999999978</v>
      </c>
      <c r="J2374" s="5" t="str">
        <f>OBV!F2374</f>
        <v>BEARISH</v>
      </c>
      <c r="K2374" s="5" t="str">
        <f>OBV!G2374</f>
        <v>NEUTRAL</v>
      </c>
      <c r="L2374" s="5" t="str">
        <f>OBV!H2374</f>
        <v>BEARISH DIVERGENCE</v>
      </c>
      <c r="M2374" s="7">
        <f t="shared" si="370"/>
        <v>25</v>
      </c>
      <c r="N2374" s="7">
        <f t="shared" si="371"/>
        <v>45</v>
      </c>
      <c r="O2374" s="7">
        <f t="shared" si="372"/>
        <v>0</v>
      </c>
      <c r="P2374" s="7">
        <f t="shared" si="373"/>
        <v>16.5</v>
      </c>
      <c r="Q2374" s="8">
        <f t="shared" si="374"/>
        <v>26.975000000000001</v>
      </c>
      <c r="R2374" s="8">
        <f t="shared" si="375"/>
        <v>18.125</v>
      </c>
      <c r="S2374" s="8">
        <f t="shared" si="376"/>
        <v>17.925000000000001</v>
      </c>
      <c r="T2374" s="8">
        <f t="shared" si="377"/>
        <v>21.625</v>
      </c>
      <c r="U2374" s="7">
        <f t="shared" si="378"/>
        <v>21.008333333333336</v>
      </c>
      <c r="V2374" s="7">
        <f t="shared" si="379"/>
        <v>21.162500000000001</v>
      </c>
    </row>
    <row r="2375" spans="1:22" ht="13.5" x14ac:dyDescent="0.25">
      <c r="A2375" s="3">
        <f>RSI!A2375</f>
        <v>45764</v>
      </c>
      <c r="B2375" s="2">
        <f>RSI!B2375</f>
        <v>0.26</v>
      </c>
      <c r="C2375" s="2">
        <f>RSI!I2375</f>
        <v>64.556260487359594</v>
      </c>
      <c r="D2375" s="2">
        <f>MACD!E2375</f>
        <v>-4.9737416361816666E-3</v>
      </c>
      <c r="E2375" s="2">
        <f>MACD!F2375</f>
        <v>1.0168762037914622E-2</v>
      </c>
      <c r="F2375" s="2">
        <f>'Moving Avg'!D2375</f>
        <v>0.248</v>
      </c>
      <c r="G2375" s="2">
        <f>'Moving Avg'!F2375</f>
        <v>0.23599999999999999</v>
      </c>
      <c r="H2375" s="2">
        <f>'Moving Avg'!G2375</f>
        <v>0.23440000000000008</v>
      </c>
      <c r="I2375" s="2">
        <f>'Moving Avg'!H2375</f>
        <v>0.24149999999999974</v>
      </c>
      <c r="J2375" s="5" t="str">
        <f>OBV!F2375</f>
        <v>BULLISH</v>
      </c>
      <c r="K2375" s="5" t="str">
        <f>OBV!G2375</f>
        <v>NEUTRAL</v>
      </c>
      <c r="L2375" s="5" t="str">
        <f>OBV!H2375</f>
        <v>CONFIRMED BULLISH</v>
      </c>
      <c r="M2375" s="7">
        <f t="shared" si="370"/>
        <v>25</v>
      </c>
      <c r="N2375" s="7">
        <f t="shared" si="371"/>
        <v>45</v>
      </c>
      <c r="O2375" s="7">
        <f t="shared" si="372"/>
        <v>50</v>
      </c>
      <c r="P2375" s="7">
        <f t="shared" si="373"/>
        <v>83.5</v>
      </c>
      <c r="Q2375" s="8">
        <f t="shared" si="374"/>
        <v>44.524999999999999</v>
      </c>
      <c r="R2375" s="8">
        <f t="shared" si="375"/>
        <v>52.375</v>
      </c>
      <c r="S2375" s="8">
        <f t="shared" si="376"/>
        <v>60.575000000000003</v>
      </c>
      <c r="T2375" s="8">
        <f t="shared" si="377"/>
        <v>50.875</v>
      </c>
      <c r="U2375" s="7">
        <f t="shared" si="378"/>
        <v>52.491666666666674</v>
      </c>
      <c r="V2375" s="7">
        <f t="shared" si="379"/>
        <v>52.087500000000006</v>
      </c>
    </row>
    <row r="2376" spans="1:22" ht="13.5" x14ac:dyDescent="0.25">
      <c r="A2376" s="3">
        <f>RSI!A2376</f>
        <v>45765</v>
      </c>
      <c r="B2376" s="2">
        <f>RSI!B2376</f>
        <v>0.26</v>
      </c>
      <c r="C2376" s="2">
        <f>RSI!I2376</f>
        <v>64.556260487359594</v>
      </c>
      <c r="D2376" s="2">
        <f>MACD!E2376</f>
        <v>-1.0155011346546672E-2</v>
      </c>
      <c r="E2376" s="2">
        <f>MACD!F2376</f>
        <v>6.1040073610223646E-3</v>
      </c>
      <c r="F2376" s="2">
        <f>'Moving Avg'!D2376</f>
        <v>0.254</v>
      </c>
      <c r="G2376" s="2">
        <f>'Moving Avg'!F2376</f>
        <v>0.23549999999999999</v>
      </c>
      <c r="H2376" s="2">
        <f>'Moving Avg'!G2376</f>
        <v>0.23580000000000009</v>
      </c>
      <c r="I2376" s="2">
        <f>'Moving Avg'!H2376</f>
        <v>0.2413999999999997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  <c r="M2376" s="7">
        <f t="shared" si="370"/>
        <v>25</v>
      </c>
      <c r="N2376" s="7">
        <f t="shared" si="371"/>
        <v>45</v>
      </c>
      <c r="O2376" s="7">
        <f t="shared" si="372"/>
        <v>50</v>
      </c>
      <c r="P2376" s="7">
        <f t="shared" si="373"/>
        <v>83.5</v>
      </c>
      <c r="Q2376" s="8">
        <f t="shared" si="374"/>
        <v>44.524999999999999</v>
      </c>
      <c r="R2376" s="8">
        <f t="shared" si="375"/>
        <v>52.375</v>
      </c>
      <c r="S2376" s="8">
        <f t="shared" si="376"/>
        <v>60.575000000000003</v>
      </c>
      <c r="T2376" s="8">
        <f t="shared" si="377"/>
        <v>50.875</v>
      </c>
      <c r="U2376" s="7">
        <f t="shared" si="378"/>
        <v>52.491666666666674</v>
      </c>
      <c r="V2376" s="7">
        <f t="shared" si="379"/>
        <v>52.087500000000006</v>
      </c>
    </row>
    <row r="2377" spans="1:22" ht="13.5" x14ac:dyDescent="0.25">
      <c r="A2377" s="3">
        <f>RSI!A2377</f>
        <v>45768</v>
      </c>
      <c r="B2377" s="2">
        <f>RSI!B2377</f>
        <v>0.26</v>
      </c>
      <c r="C2377" s="2">
        <f>RSI!I2377</f>
        <v>64.556260487359594</v>
      </c>
      <c r="D2377" s="2">
        <f>MACD!E2377</f>
        <v>-1.3130023098581439E-2</v>
      </c>
      <c r="E2377" s="2">
        <f>MACD!F2377</f>
        <v>2.2572012691016042E-3</v>
      </c>
      <c r="F2377" s="2">
        <f>'Moving Avg'!D2377</f>
        <v>0.25800000000000001</v>
      </c>
      <c r="G2377" s="2">
        <f>'Moving Avg'!F2377</f>
        <v>0.23499999999999996</v>
      </c>
      <c r="H2377" s="2">
        <f>'Moving Avg'!G2377</f>
        <v>0.23720000000000005</v>
      </c>
      <c r="I2377" s="2">
        <f>'Moving Avg'!H2377</f>
        <v>0.2413499999999997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  <c r="M2377" s="7">
        <f t="shared" si="370"/>
        <v>25</v>
      </c>
      <c r="N2377" s="7">
        <f t="shared" si="371"/>
        <v>45</v>
      </c>
      <c r="O2377" s="7">
        <f t="shared" si="372"/>
        <v>50</v>
      </c>
      <c r="P2377" s="7">
        <f t="shared" si="373"/>
        <v>83.5</v>
      </c>
      <c r="Q2377" s="8">
        <f t="shared" si="374"/>
        <v>44.524999999999999</v>
      </c>
      <c r="R2377" s="8">
        <f t="shared" si="375"/>
        <v>52.375</v>
      </c>
      <c r="S2377" s="8">
        <f t="shared" si="376"/>
        <v>60.575000000000003</v>
      </c>
      <c r="T2377" s="8">
        <f t="shared" si="377"/>
        <v>50.875</v>
      </c>
      <c r="U2377" s="7">
        <f t="shared" si="378"/>
        <v>52.491666666666674</v>
      </c>
      <c r="V2377" s="7">
        <f t="shared" si="379"/>
        <v>52.087500000000006</v>
      </c>
    </row>
    <row r="2378" spans="1:22" ht="13.5" x14ac:dyDescent="0.25">
      <c r="A2378" s="3">
        <f>RSI!A2378</f>
        <v>45769</v>
      </c>
      <c r="B2378" s="2">
        <f>RSI!B2378</f>
        <v>0.26</v>
      </c>
      <c r="C2378" s="2">
        <f>RSI!I2378</f>
        <v>64.556260487359594</v>
      </c>
      <c r="D2378" s="2">
        <f>MACD!E2378</f>
        <v>-1.4228621786374102E-2</v>
      </c>
      <c r="E2378" s="2">
        <f>MACD!F2378</f>
        <v>-1.0399633419935369E-3</v>
      </c>
      <c r="F2378" s="2">
        <f>'Moving Avg'!D2378</f>
        <v>0.26</v>
      </c>
      <c r="G2378" s="2">
        <f>'Moving Avg'!F2378</f>
        <v>0.23499999999999996</v>
      </c>
      <c r="H2378" s="2">
        <f>'Moving Avg'!G2378</f>
        <v>0.23860000000000006</v>
      </c>
      <c r="I2378" s="2">
        <f>'Moving Avg'!H2378</f>
        <v>0.2413499999999997</v>
      </c>
      <c r="J2378" s="5" t="str">
        <f>OBV!F2378</f>
        <v>BULLISH</v>
      </c>
      <c r="K2378" s="5" t="str">
        <f>OBV!G2378</f>
        <v>NEUTRAL</v>
      </c>
      <c r="L2378" s="5" t="str">
        <f>OBV!H2378</f>
        <v>CONFIRMED BULLISH</v>
      </c>
      <c r="M2378" s="7">
        <f t="shared" si="370"/>
        <v>25</v>
      </c>
      <c r="N2378" s="7">
        <f t="shared" si="371"/>
        <v>45</v>
      </c>
      <c r="O2378" s="7">
        <f t="shared" si="372"/>
        <v>50</v>
      </c>
      <c r="P2378" s="7">
        <f t="shared" si="373"/>
        <v>83.5</v>
      </c>
      <c r="Q2378" s="8">
        <f t="shared" si="374"/>
        <v>44.524999999999999</v>
      </c>
      <c r="R2378" s="8">
        <f t="shared" si="375"/>
        <v>52.375</v>
      </c>
      <c r="S2378" s="8">
        <f t="shared" si="376"/>
        <v>60.575000000000003</v>
      </c>
      <c r="T2378" s="8">
        <f t="shared" si="377"/>
        <v>50.875</v>
      </c>
      <c r="U2378" s="7">
        <f t="shared" si="378"/>
        <v>52.491666666666674</v>
      </c>
      <c r="V2378" s="7">
        <f t="shared" si="379"/>
        <v>52.087500000000006</v>
      </c>
    </row>
    <row r="2379" spans="1:22" ht="13.5" x14ac:dyDescent="0.25">
      <c r="A2379" s="3">
        <f>RSI!A2379</f>
        <v>45770</v>
      </c>
      <c r="B2379" s="2">
        <f>RSI!B2379</f>
        <v>0.27</v>
      </c>
      <c r="C2379" s="2">
        <f>RSI!I2379</f>
        <v>69.57652637322056</v>
      </c>
      <c r="D2379" s="2">
        <f>MACD!E2379</f>
        <v>-1.6009818800611919E-2</v>
      </c>
      <c r="E2379" s="2">
        <f>MACD!F2379</f>
        <v>-4.0339344337172135E-3</v>
      </c>
      <c r="F2379" s="2">
        <f>'Moving Avg'!D2379</f>
        <v>0.26200000000000001</v>
      </c>
      <c r="G2379" s="2">
        <f>'Moving Avg'!F2379</f>
        <v>0.23599999999999993</v>
      </c>
      <c r="H2379" s="2">
        <f>'Moving Avg'!G2379</f>
        <v>0.24020000000000002</v>
      </c>
      <c r="I2379" s="2">
        <f>'Moving Avg'!H2379</f>
        <v>0.24139999999999973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  <c r="M2379" s="7">
        <f t="shared" si="370"/>
        <v>25</v>
      </c>
      <c r="N2379" s="7">
        <f t="shared" si="371"/>
        <v>45</v>
      </c>
      <c r="O2379" s="7">
        <f t="shared" si="372"/>
        <v>50</v>
      </c>
      <c r="P2379" s="7">
        <f t="shared" si="373"/>
        <v>83.5</v>
      </c>
      <c r="Q2379" s="8">
        <f t="shared" si="374"/>
        <v>44.524999999999999</v>
      </c>
      <c r="R2379" s="8">
        <f t="shared" si="375"/>
        <v>52.375</v>
      </c>
      <c r="S2379" s="8">
        <f t="shared" si="376"/>
        <v>60.575000000000003</v>
      </c>
      <c r="T2379" s="8">
        <f t="shared" si="377"/>
        <v>50.875</v>
      </c>
      <c r="U2379" s="7">
        <f t="shared" si="378"/>
        <v>52.491666666666674</v>
      </c>
      <c r="V2379" s="7">
        <f t="shared" si="379"/>
        <v>52.087500000000006</v>
      </c>
    </row>
    <row r="2380" spans="1:22" ht="13.5" x14ac:dyDescent="0.25">
      <c r="A2380" s="3">
        <f>RSI!A2380</f>
        <v>45771</v>
      </c>
      <c r="B2380" s="2">
        <f>RSI!B2380</f>
        <v>0.27</v>
      </c>
      <c r="C2380" s="2">
        <f>RSI!I2380</f>
        <v>69.57652637322056</v>
      </c>
      <c r="D2380" s="2">
        <f>MACD!E2380</f>
        <v>-1.9217197443668815E-2</v>
      </c>
      <c r="E2380" s="2">
        <f>MACD!F2380</f>
        <v>-7.0705870357075339E-3</v>
      </c>
      <c r="F2380" s="2">
        <f>'Moving Avg'!D2380</f>
        <v>0.26400000000000001</v>
      </c>
      <c r="G2380" s="2">
        <f>'Moving Avg'!F2380</f>
        <v>0.23749999999999991</v>
      </c>
      <c r="H2380" s="2">
        <f>'Moving Avg'!G2380</f>
        <v>0.24179999999999999</v>
      </c>
      <c r="I2380" s="2">
        <f>'Moving Avg'!H2380</f>
        <v>0.24149999999999977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  <c r="M2380" s="7">
        <f t="shared" si="370"/>
        <v>25</v>
      </c>
      <c r="N2380" s="7">
        <f t="shared" si="371"/>
        <v>45</v>
      </c>
      <c r="O2380" s="7">
        <f t="shared" si="372"/>
        <v>50</v>
      </c>
      <c r="P2380" s="7">
        <f t="shared" si="373"/>
        <v>83.5</v>
      </c>
      <c r="Q2380" s="8">
        <f t="shared" si="374"/>
        <v>44.524999999999999</v>
      </c>
      <c r="R2380" s="8">
        <f t="shared" si="375"/>
        <v>52.375</v>
      </c>
      <c r="S2380" s="8">
        <f t="shared" si="376"/>
        <v>60.575000000000003</v>
      </c>
      <c r="T2380" s="8">
        <f t="shared" si="377"/>
        <v>50.875</v>
      </c>
      <c r="U2380" s="7">
        <f t="shared" si="378"/>
        <v>52.491666666666674</v>
      </c>
      <c r="V2380" s="7">
        <f t="shared" si="379"/>
        <v>52.087500000000006</v>
      </c>
    </row>
    <row r="2381" spans="1:22" ht="13.5" x14ac:dyDescent="0.25">
      <c r="A2381" s="3">
        <f>RSI!A2381</f>
        <v>45772</v>
      </c>
      <c r="B2381" s="2">
        <f>RSI!B2381</f>
        <v>0.27</v>
      </c>
      <c r="C2381" s="2">
        <f>RSI!I2381</f>
        <v>69.57652637322056</v>
      </c>
      <c r="D2381" s="2">
        <f>MACD!E2381</f>
        <v>-2.0542440569212839E-2</v>
      </c>
      <c r="E2381" s="2">
        <f>MACD!F2381</f>
        <v>-9.7649577424085941E-3</v>
      </c>
      <c r="F2381" s="2">
        <f>'Moving Avg'!D2381</f>
        <v>0.26600000000000001</v>
      </c>
      <c r="G2381" s="2">
        <f>'Moving Avg'!F2381</f>
        <v>0.23949999999999988</v>
      </c>
      <c r="H2381" s="2">
        <f>'Moving Avg'!G2381</f>
        <v>0.24340000000000001</v>
      </c>
      <c r="I2381" s="2">
        <f>'Moving Avg'!H2381</f>
        <v>0.24159999999999976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  <c r="M2381" s="7">
        <f t="shared" si="370"/>
        <v>25</v>
      </c>
      <c r="N2381" s="7">
        <f t="shared" si="371"/>
        <v>45</v>
      </c>
      <c r="O2381" s="7">
        <f t="shared" si="372"/>
        <v>50</v>
      </c>
      <c r="P2381" s="7">
        <f t="shared" si="373"/>
        <v>83.5</v>
      </c>
      <c r="Q2381" s="8">
        <f t="shared" si="374"/>
        <v>44.524999999999999</v>
      </c>
      <c r="R2381" s="8">
        <f t="shared" si="375"/>
        <v>52.375</v>
      </c>
      <c r="S2381" s="8">
        <f t="shared" si="376"/>
        <v>60.575000000000003</v>
      </c>
      <c r="T2381" s="8">
        <f t="shared" si="377"/>
        <v>50.875</v>
      </c>
      <c r="U2381" s="7">
        <f t="shared" si="378"/>
        <v>52.491666666666674</v>
      </c>
      <c r="V2381" s="7">
        <f t="shared" si="379"/>
        <v>52.087500000000006</v>
      </c>
    </row>
    <row r="2382" spans="1:22" ht="13.5" x14ac:dyDescent="0.25">
      <c r="A2382" s="3">
        <f>RSI!A2382</f>
        <v>45775</v>
      </c>
      <c r="B2382" s="2">
        <f>RSI!B2382</f>
        <v>0.27</v>
      </c>
      <c r="C2382" s="2">
        <f>RSI!I2382</f>
        <v>69.576526373220545</v>
      </c>
      <c r="D2382" s="2">
        <f>MACD!E2382</f>
        <v>-2.0264013495844641E-2</v>
      </c>
      <c r="E2382" s="2">
        <f>MACD!F2382</f>
        <v>-1.1864768893095803E-2</v>
      </c>
      <c r="F2382" s="2">
        <f>'Moving Avg'!D2382</f>
        <v>0.26800000000000002</v>
      </c>
      <c r="G2382" s="2">
        <f>'Moving Avg'!F2382</f>
        <v>0.24199999999999991</v>
      </c>
      <c r="H2382" s="2">
        <f>'Moving Avg'!G2382</f>
        <v>0.24499999999999997</v>
      </c>
      <c r="I2382" s="2">
        <f>'Moving Avg'!H2382</f>
        <v>0.24169999999999978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  <c r="M2382" s="7">
        <f t="shared" si="370"/>
        <v>25</v>
      </c>
      <c r="N2382" s="7">
        <f t="shared" si="371"/>
        <v>45</v>
      </c>
      <c r="O2382" s="7">
        <f t="shared" si="372"/>
        <v>50</v>
      </c>
      <c r="P2382" s="7">
        <f t="shared" si="373"/>
        <v>83.5</v>
      </c>
      <c r="Q2382" s="8">
        <f t="shared" si="374"/>
        <v>44.524999999999999</v>
      </c>
      <c r="R2382" s="8">
        <f t="shared" si="375"/>
        <v>52.375</v>
      </c>
      <c r="S2382" s="8">
        <f t="shared" si="376"/>
        <v>60.575000000000003</v>
      </c>
      <c r="T2382" s="8">
        <f t="shared" si="377"/>
        <v>50.875</v>
      </c>
      <c r="U2382" s="7">
        <f t="shared" si="378"/>
        <v>52.491666666666674</v>
      </c>
      <c r="V2382" s="7">
        <f t="shared" si="379"/>
        <v>52.087500000000006</v>
      </c>
    </row>
    <row r="2383" spans="1:22" ht="13.5" x14ac:dyDescent="0.25">
      <c r="A2383" s="3">
        <f>RSI!A2383</f>
        <v>45776</v>
      </c>
      <c r="B2383" s="2">
        <f>RSI!B2383</f>
        <v>0.27</v>
      </c>
      <c r="C2383" s="2">
        <f>RSI!I2383</f>
        <v>69.57652637322056</v>
      </c>
      <c r="D2383" s="2">
        <f>MACD!E2383</f>
        <v>-1.8618362501087837E-2</v>
      </c>
      <c r="E2383" s="2">
        <f>MACD!F2383</f>
        <v>-1.3215487614694212E-2</v>
      </c>
      <c r="F2383" s="2">
        <f>'Moving Avg'!D2383</f>
        <v>0.27</v>
      </c>
      <c r="G2383" s="2">
        <f>'Moving Avg'!F2383</f>
        <v>0.24499999999999994</v>
      </c>
      <c r="H2383" s="2">
        <f>'Moving Avg'!G2383</f>
        <v>0.24639999999999992</v>
      </c>
      <c r="I2383" s="2">
        <f>'Moving Avg'!H2383</f>
        <v>0.24184999999999979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  <c r="M2383" s="7">
        <f t="shared" si="370"/>
        <v>25</v>
      </c>
      <c r="N2383" s="7">
        <f t="shared" si="371"/>
        <v>45</v>
      </c>
      <c r="O2383" s="7">
        <f t="shared" si="372"/>
        <v>50</v>
      </c>
      <c r="P2383" s="7">
        <f t="shared" si="373"/>
        <v>83.5</v>
      </c>
      <c r="Q2383" s="8">
        <f t="shared" si="374"/>
        <v>44.524999999999999</v>
      </c>
      <c r="R2383" s="8">
        <f t="shared" si="375"/>
        <v>52.375</v>
      </c>
      <c r="S2383" s="8">
        <f t="shared" si="376"/>
        <v>60.575000000000003</v>
      </c>
      <c r="T2383" s="8">
        <f t="shared" si="377"/>
        <v>50.875</v>
      </c>
      <c r="U2383" s="7">
        <f t="shared" si="378"/>
        <v>52.491666666666674</v>
      </c>
      <c r="V2383" s="7">
        <f t="shared" si="379"/>
        <v>52.087500000000006</v>
      </c>
    </row>
    <row r="2384" spans="1:22" ht="13.5" x14ac:dyDescent="0.25">
      <c r="A2384" s="3">
        <f>RSI!A2384</f>
        <v>45777</v>
      </c>
      <c r="B2384" s="2">
        <f>RSI!B2384</f>
        <v>0.26</v>
      </c>
      <c r="C2384" s="2">
        <f>RSI!I2384</f>
        <v>57.73178493349387</v>
      </c>
      <c r="D2384" s="2">
        <f>MACD!E2384</f>
        <v>-1.5065577676123543E-2</v>
      </c>
      <c r="E2384" s="2">
        <f>MACD!F2384</f>
        <v>-1.3585505626980078E-2</v>
      </c>
      <c r="F2384" s="2">
        <f>'Moving Avg'!D2384</f>
        <v>0.26800000000000002</v>
      </c>
      <c r="G2384" s="2">
        <f>'Moving Avg'!F2384</f>
        <v>0.24749999999999989</v>
      </c>
      <c r="H2384" s="2">
        <f>'Moving Avg'!G2384</f>
        <v>0.24739999999999993</v>
      </c>
      <c r="I2384" s="2">
        <f>'Moving Avg'!H2384</f>
        <v>0.24194999999999975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  <c r="M2384" s="7">
        <f t="shared" si="370"/>
        <v>25</v>
      </c>
      <c r="N2384" s="7">
        <f t="shared" si="371"/>
        <v>45</v>
      </c>
      <c r="O2384" s="7">
        <f t="shared" si="372"/>
        <v>50</v>
      </c>
      <c r="P2384" s="7">
        <f t="shared" si="373"/>
        <v>16.5</v>
      </c>
      <c r="Q2384" s="8">
        <f t="shared" si="374"/>
        <v>34.475000000000001</v>
      </c>
      <c r="R2384" s="8">
        <f t="shared" si="375"/>
        <v>35.625</v>
      </c>
      <c r="S2384" s="8">
        <f t="shared" si="376"/>
        <v>30.425000000000001</v>
      </c>
      <c r="T2384" s="8">
        <f t="shared" si="377"/>
        <v>34.125</v>
      </c>
      <c r="U2384" s="7">
        <f t="shared" si="378"/>
        <v>33.508333333333333</v>
      </c>
      <c r="V2384" s="7">
        <f t="shared" si="379"/>
        <v>33.662499999999994</v>
      </c>
    </row>
    <row r="2385" spans="1:22" ht="13.5" x14ac:dyDescent="0.25">
      <c r="A2385" s="3">
        <f>RSI!A2385</f>
        <v>45779</v>
      </c>
      <c r="B2385" s="2">
        <f>RSI!B2385</f>
        <v>0.27</v>
      </c>
      <c r="C2385" s="2">
        <f>RSI!I2385</f>
        <v>64.280459246839413</v>
      </c>
      <c r="D2385" s="2">
        <f>MACD!E2385</f>
        <v>-1.2851110047719883E-2</v>
      </c>
      <c r="E2385" s="2">
        <f>MACD!F2385</f>
        <v>-1.3438626511128041E-2</v>
      </c>
      <c r="F2385" s="2">
        <f>'Moving Avg'!D2385</f>
        <v>0.26800000000000002</v>
      </c>
      <c r="G2385" s="2">
        <f>'Moving Avg'!F2385</f>
        <v>0.25049999999999989</v>
      </c>
      <c r="H2385" s="2">
        <f>'Moving Avg'!G2385</f>
        <v>0.24839999999999993</v>
      </c>
      <c r="I2385" s="2">
        <f>'Moving Avg'!H2385</f>
        <v>0.24209999999999976</v>
      </c>
      <c r="J2385" s="5" t="str">
        <f>OBV!F2385</f>
        <v>BEARISH</v>
      </c>
      <c r="K2385" s="5" t="str">
        <f>OBV!G2385</f>
        <v>NEUTRAL</v>
      </c>
      <c r="L2385" s="5" t="str">
        <f>OBV!H2385</f>
        <v>NEUTRAL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16.5</v>
      </c>
      <c r="Q2385" s="8">
        <f t="shared" si="374"/>
        <v>18.725000000000001</v>
      </c>
      <c r="R2385" s="8">
        <f t="shared" si="375"/>
        <v>26.625</v>
      </c>
      <c r="S2385" s="8">
        <f t="shared" si="376"/>
        <v>23.675000000000001</v>
      </c>
      <c r="T2385" s="8">
        <f t="shared" si="377"/>
        <v>22.875</v>
      </c>
      <c r="U2385" s="7">
        <f t="shared" si="378"/>
        <v>23.008333333333336</v>
      </c>
      <c r="V2385" s="7">
        <f t="shared" si="379"/>
        <v>22.975000000000001</v>
      </c>
    </row>
    <row r="2386" spans="1:22" ht="13.5" x14ac:dyDescent="0.25">
      <c r="A2386" s="3">
        <f>RSI!A2386</f>
        <v>45782</v>
      </c>
      <c r="B2386" s="2">
        <f>RSI!B2386</f>
        <v>0.27</v>
      </c>
      <c r="C2386" s="2">
        <f>RSI!I2386</f>
        <v>64.280459246839413</v>
      </c>
      <c r="D2386" s="2">
        <f>MACD!E2386</f>
        <v>-1.1083637004979496E-2</v>
      </c>
      <c r="E2386" s="2">
        <f>MACD!F2386</f>
        <v>-1.2967628609898333E-2</v>
      </c>
      <c r="F2386" s="2">
        <f>'Moving Avg'!D2386</f>
        <v>0.26800000000000002</v>
      </c>
      <c r="G2386" s="2">
        <f>'Moving Avg'!F2386</f>
        <v>0.25349999999999995</v>
      </c>
      <c r="H2386" s="2">
        <f>'Moving Avg'!G2386</f>
        <v>0.24919999999999992</v>
      </c>
      <c r="I2386" s="2">
        <f>'Moving Avg'!H2386</f>
        <v>0.24219999999999978</v>
      </c>
      <c r="J2386" s="5" t="str">
        <f>OBV!F2386</f>
        <v>BEARISH</v>
      </c>
      <c r="K2386" s="5" t="str">
        <f>OBV!G2386</f>
        <v>NEUTRAL</v>
      </c>
      <c r="L2386" s="5" t="str">
        <f>OBV!H2386</f>
        <v>NEUTRAL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16.5</v>
      </c>
      <c r="Q2386" s="8">
        <f t="shared" si="374"/>
        <v>18.725000000000001</v>
      </c>
      <c r="R2386" s="8">
        <f t="shared" si="375"/>
        <v>26.625</v>
      </c>
      <c r="S2386" s="8">
        <f t="shared" si="376"/>
        <v>23.675000000000001</v>
      </c>
      <c r="T2386" s="8">
        <f t="shared" si="377"/>
        <v>22.875</v>
      </c>
      <c r="U2386" s="7">
        <f t="shared" si="378"/>
        <v>23.008333333333336</v>
      </c>
      <c r="V2386" s="7">
        <f t="shared" si="379"/>
        <v>22.975000000000001</v>
      </c>
    </row>
    <row r="2387" spans="1:22" ht="13.5" x14ac:dyDescent="0.25">
      <c r="A2387" s="3">
        <f>RSI!A2387</f>
        <v>45783</v>
      </c>
      <c r="B2387" s="2">
        <f>RSI!B2387</f>
        <v>0.26</v>
      </c>
      <c r="C2387" s="2">
        <f>RSI!I2387</f>
        <v>54.489568220051503</v>
      </c>
      <c r="D2387" s="2">
        <f>MACD!E2387</f>
        <v>-8.945774797647521E-3</v>
      </c>
      <c r="E2387" s="2">
        <f>MACD!F2387</f>
        <v>-1.2163257847448171E-2</v>
      </c>
      <c r="F2387" s="2">
        <f>'Moving Avg'!D2387</f>
        <v>0.26600000000000001</v>
      </c>
      <c r="G2387" s="2">
        <f>'Moving Avg'!F2387</f>
        <v>0.25549999999999989</v>
      </c>
      <c r="H2387" s="2">
        <f>'Moving Avg'!G2387</f>
        <v>0.24979999999999991</v>
      </c>
      <c r="I2387" s="2">
        <f>'Moving Avg'!H2387</f>
        <v>0.24224999999999977</v>
      </c>
      <c r="J2387" s="5" t="str">
        <f>OBV!F2387</f>
        <v>BEARISH</v>
      </c>
      <c r="K2387" s="5" t="str">
        <f>OBV!G2387</f>
        <v>STRONG</v>
      </c>
      <c r="L2387" s="5" t="str">
        <f>OBV!H2387</f>
        <v>CONFIRMED BEARISH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33</v>
      </c>
      <c r="Q2387" s="8">
        <f t="shared" si="374"/>
        <v>21.2</v>
      </c>
      <c r="R2387" s="8">
        <f t="shared" si="375"/>
        <v>30.75</v>
      </c>
      <c r="S2387" s="8">
        <f t="shared" si="376"/>
        <v>31.1</v>
      </c>
      <c r="T2387" s="8">
        <f t="shared" si="377"/>
        <v>27</v>
      </c>
      <c r="U2387" s="7">
        <f t="shared" si="378"/>
        <v>27.683333333333337</v>
      </c>
      <c r="V2387" s="7">
        <f t="shared" si="379"/>
        <v>27.512500000000003</v>
      </c>
    </row>
    <row r="2388" spans="1:22" ht="13.5" x14ac:dyDescent="0.25">
      <c r="A2388" s="3">
        <f>RSI!A2388</f>
        <v>45784</v>
      </c>
      <c r="B2388" s="2">
        <f>RSI!B2388</f>
        <v>0.27</v>
      </c>
      <c r="C2388" s="2">
        <f>RSI!I2388</f>
        <v>60.902757492536026</v>
      </c>
      <c r="D2388" s="2">
        <f>MACD!E2388</f>
        <v>-7.9096061189954658E-3</v>
      </c>
      <c r="E2388" s="2">
        <f>MACD!F2388</f>
        <v>-1.1312527501757631E-2</v>
      </c>
      <c r="F2388" s="2">
        <f>'Moving Avg'!D2388</f>
        <v>0.26600000000000001</v>
      </c>
      <c r="G2388" s="2">
        <f>'Moving Avg'!F2388</f>
        <v>0.25749999999999995</v>
      </c>
      <c r="H2388" s="2">
        <f>'Moving Avg'!G2388</f>
        <v>0.25059999999999988</v>
      </c>
      <c r="I2388" s="2">
        <f>'Moving Avg'!H2388</f>
        <v>0.24234999999999982</v>
      </c>
      <c r="J2388" s="5" t="str">
        <f>OBV!F2388</f>
        <v>BEARISH</v>
      </c>
      <c r="K2388" s="5" t="str">
        <f>OBV!G2388</f>
        <v>STRONG</v>
      </c>
      <c r="L2388" s="5" t="str">
        <f>OBV!H2388</f>
        <v>NEUTRAL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33</v>
      </c>
      <c r="Q2388" s="8">
        <f t="shared" si="374"/>
        <v>21.2</v>
      </c>
      <c r="R2388" s="8">
        <f t="shared" si="375"/>
        <v>30.75</v>
      </c>
      <c r="S2388" s="8">
        <f t="shared" si="376"/>
        <v>31.1</v>
      </c>
      <c r="T2388" s="8">
        <f t="shared" si="377"/>
        <v>27</v>
      </c>
      <c r="U2388" s="7">
        <f t="shared" si="378"/>
        <v>27.683333333333337</v>
      </c>
      <c r="V2388" s="7">
        <f t="shared" si="379"/>
        <v>27.512500000000003</v>
      </c>
    </row>
    <row r="2389" spans="1:22" ht="13.5" x14ac:dyDescent="0.25">
      <c r="A2389" s="3">
        <f>RSI!A2389</f>
        <v>45785</v>
      </c>
      <c r="B2389" s="2">
        <f>RSI!B2389</f>
        <v>0.28000000000000003</v>
      </c>
      <c r="C2389" s="2">
        <f>RSI!I2389</f>
        <v>66.054251244773766</v>
      </c>
      <c r="D2389" s="2">
        <f>MACD!E2389</f>
        <v>-6.3238944064447633E-3</v>
      </c>
      <c r="E2389" s="2">
        <f>MACD!F2389</f>
        <v>-1.0314800882695058E-2</v>
      </c>
      <c r="F2389" s="2">
        <f>'Moving Avg'!D2389</f>
        <v>0.27</v>
      </c>
      <c r="G2389" s="2">
        <f>'Moving Avg'!F2389</f>
        <v>0.26</v>
      </c>
      <c r="H2389" s="2">
        <f>'Moving Avg'!G2389</f>
        <v>0.25139999999999985</v>
      </c>
      <c r="I2389" s="2">
        <f>'Moving Avg'!H2389</f>
        <v>0.24249999999999983</v>
      </c>
      <c r="J2389" s="5" t="str">
        <f>OBV!F2389</f>
        <v>BEARISH</v>
      </c>
      <c r="K2389" s="5" t="str">
        <f>OBV!G2389</f>
        <v>NEUTRAL</v>
      </c>
      <c r="L2389" s="5" t="str">
        <f>OBV!H2389</f>
        <v>BEARISH DIVERGENCE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16.5</v>
      </c>
      <c r="Q2389" s="8">
        <f t="shared" si="374"/>
        <v>18.725000000000001</v>
      </c>
      <c r="R2389" s="8">
        <f t="shared" si="375"/>
        <v>26.625</v>
      </c>
      <c r="S2389" s="8">
        <f t="shared" si="376"/>
        <v>23.675000000000001</v>
      </c>
      <c r="T2389" s="8">
        <f t="shared" si="377"/>
        <v>22.875</v>
      </c>
      <c r="U2389" s="7">
        <f t="shared" si="378"/>
        <v>23.008333333333336</v>
      </c>
      <c r="V2389" s="7">
        <f t="shared" si="379"/>
        <v>22.975000000000001</v>
      </c>
    </row>
    <row r="2390" spans="1:22" ht="13.5" x14ac:dyDescent="0.25">
      <c r="A2390" s="3">
        <f>RSI!A2390</f>
        <v>45786</v>
      </c>
      <c r="B2390" s="2">
        <f>RSI!B2390</f>
        <v>0.28999999999999998</v>
      </c>
      <c r="C2390" s="2">
        <f>RSI!I2390</f>
        <v>70.272482422456903</v>
      </c>
      <c r="D2390" s="2">
        <f>MACD!E2390</f>
        <v>-5.8641613620651345E-3</v>
      </c>
      <c r="E2390" s="2">
        <f>MACD!F2390</f>
        <v>-9.4246729785690733E-3</v>
      </c>
      <c r="F2390" s="2">
        <f>'Moving Avg'!D2390</f>
        <v>0.27400000000000002</v>
      </c>
      <c r="G2390" s="2">
        <f>'Moving Avg'!F2390</f>
        <v>0.26349999999999996</v>
      </c>
      <c r="H2390" s="2">
        <f>'Moving Avg'!G2390</f>
        <v>0.25219999999999992</v>
      </c>
      <c r="I2390" s="2">
        <f>'Moving Avg'!H2390</f>
        <v>0.2427499999999998</v>
      </c>
      <c r="J2390" s="5" t="str">
        <f>OBV!F2390</f>
        <v>BEARISH</v>
      </c>
      <c r="K2390" s="5" t="str">
        <f>OBV!G2390</f>
        <v>NEUTRAL</v>
      </c>
      <c r="L2390" s="5" t="str">
        <f>OBV!H2390</f>
        <v>BEARISH DIVERGENCE</v>
      </c>
      <c r="M2390" s="7">
        <f t="shared" si="370"/>
        <v>0</v>
      </c>
      <c r="N2390" s="7">
        <f t="shared" si="371"/>
        <v>0</v>
      </c>
      <c r="O2390" s="7">
        <f t="shared" si="372"/>
        <v>50</v>
      </c>
      <c r="P2390" s="7">
        <f t="shared" si="373"/>
        <v>16.5</v>
      </c>
      <c r="Q2390" s="8">
        <f t="shared" si="374"/>
        <v>9.9749999999999996</v>
      </c>
      <c r="R2390" s="8">
        <f t="shared" si="375"/>
        <v>21.625</v>
      </c>
      <c r="S2390" s="8">
        <f t="shared" si="376"/>
        <v>19.925000000000001</v>
      </c>
      <c r="T2390" s="8">
        <f t="shared" si="377"/>
        <v>16.625</v>
      </c>
      <c r="U2390" s="7">
        <f t="shared" si="378"/>
        <v>17.175000000000001</v>
      </c>
      <c r="V2390" s="7">
        <f t="shared" si="379"/>
        <v>17.037500000000001</v>
      </c>
    </row>
    <row r="2391" spans="1:22" ht="13.5" x14ac:dyDescent="0.25">
      <c r="A2391" s="3">
        <f>RSI!A2391</f>
        <v>45789</v>
      </c>
      <c r="B2391" s="2">
        <f>RSI!B2391</f>
        <v>0.3</v>
      </c>
      <c r="C2391" s="2">
        <f>RSI!I2391</f>
        <v>73.781157719585664</v>
      </c>
      <c r="D2391" s="2">
        <f>MACD!E2391</f>
        <v>-6.4058045738809577E-3</v>
      </c>
      <c r="E2391" s="2">
        <f>MACD!F2391</f>
        <v>-8.8208992976314508E-3</v>
      </c>
      <c r="F2391" s="2">
        <f>'Moving Avg'!D2391</f>
        <v>0.28000000000000003</v>
      </c>
      <c r="G2391" s="2">
        <f>'Moving Avg'!F2391</f>
        <v>0.26700000000000002</v>
      </c>
      <c r="H2391" s="2">
        <f>'Moving Avg'!G2391</f>
        <v>0.2533999999999999</v>
      </c>
      <c r="I2391" s="2">
        <f>'Moving Avg'!H2391</f>
        <v>0.24309999999999976</v>
      </c>
      <c r="J2391" s="5" t="str">
        <f>OBV!F2391</f>
        <v>BEARISH</v>
      </c>
      <c r="K2391" s="5" t="str">
        <f>OBV!G2391</f>
        <v>NEUTRAL</v>
      </c>
      <c r="L2391" s="5" t="str">
        <f>OBV!H2391</f>
        <v>BEARISH DIVERGENCE</v>
      </c>
      <c r="M2391" s="7">
        <f t="shared" si="370"/>
        <v>0</v>
      </c>
      <c r="N2391" s="7">
        <f t="shared" si="371"/>
        <v>0</v>
      </c>
      <c r="O2391" s="7">
        <f t="shared" si="372"/>
        <v>50</v>
      </c>
      <c r="P2391" s="7">
        <f t="shared" si="373"/>
        <v>16.5</v>
      </c>
      <c r="Q2391" s="8">
        <f t="shared" si="374"/>
        <v>9.9749999999999996</v>
      </c>
      <c r="R2391" s="8">
        <f t="shared" si="375"/>
        <v>21.625</v>
      </c>
      <c r="S2391" s="8">
        <f t="shared" si="376"/>
        <v>19.925000000000001</v>
      </c>
      <c r="T2391" s="8">
        <f t="shared" si="377"/>
        <v>16.625</v>
      </c>
      <c r="U2391" s="7">
        <f t="shared" si="378"/>
        <v>17.175000000000001</v>
      </c>
      <c r="V2391" s="7">
        <f t="shared" si="379"/>
        <v>17.037500000000001</v>
      </c>
    </row>
    <row r="2392" spans="1:22" ht="13.5" x14ac:dyDescent="0.25">
      <c r="A2392" s="3">
        <f>RSI!A2392</f>
        <v>45790</v>
      </c>
      <c r="B2392" s="2">
        <f>RSI!B2392</f>
        <v>0.31</v>
      </c>
      <c r="C2392" s="2">
        <f>RSI!I2392</f>
        <v>76.737928177053831</v>
      </c>
      <c r="D2392" s="2">
        <f>MACD!E2392</f>
        <v>-7.8397893743192282E-3</v>
      </c>
      <c r="E2392" s="2">
        <f>MACD!F2392</f>
        <v>-8.6246773129690073E-3</v>
      </c>
      <c r="F2392" s="2">
        <f>'Moving Avg'!D2392</f>
        <v>0.29000000000000004</v>
      </c>
      <c r="G2392" s="2">
        <f>'Moving Avg'!F2392</f>
        <v>0.27050000000000002</v>
      </c>
      <c r="H2392" s="2">
        <f>'Moving Avg'!G2392</f>
        <v>0.25479999999999992</v>
      </c>
      <c r="I2392" s="2">
        <f>'Moving Avg'!H2392</f>
        <v>0.2434999999999998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0</v>
      </c>
      <c r="N2392" s="7">
        <f t="shared" si="371"/>
        <v>0</v>
      </c>
      <c r="O2392" s="7">
        <f t="shared" si="372"/>
        <v>50</v>
      </c>
      <c r="P2392" s="7">
        <f t="shared" si="373"/>
        <v>83.5</v>
      </c>
      <c r="Q2392" s="8">
        <f t="shared" si="374"/>
        <v>20.024999999999999</v>
      </c>
      <c r="R2392" s="8">
        <f t="shared" si="375"/>
        <v>38.375</v>
      </c>
      <c r="S2392" s="8">
        <f t="shared" si="376"/>
        <v>50.075000000000003</v>
      </c>
      <c r="T2392" s="8">
        <f t="shared" si="377"/>
        <v>33.375</v>
      </c>
      <c r="U2392" s="7">
        <f t="shared" si="378"/>
        <v>36.158333333333331</v>
      </c>
      <c r="V2392" s="7">
        <f t="shared" si="379"/>
        <v>35.462499999999999</v>
      </c>
    </row>
    <row r="2393" spans="1:22" ht="13.5" x14ac:dyDescent="0.25">
      <c r="A2393" s="3">
        <f>RSI!A2393</f>
        <v>45791</v>
      </c>
      <c r="B2393" s="2">
        <f>RSI!B2393</f>
        <v>0.32</v>
      </c>
      <c r="C2393" s="2">
        <f>RSI!I2393</f>
        <v>79.257102411499332</v>
      </c>
      <c r="D2393" s="2">
        <f>MACD!E2393</f>
        <v>-1.0070520606864086E-2</v>
      </c>
      <c r="E2393" s="2">
        <f>MACD!F2393</f>
        <v>-8.9138459717480224E-3</v>
      </c>
      <c r="F2393" s="2">
        <f>'Moving Avg'!D2393</f>
        <v>0.30000000000000004</v>
      </c>
      <c r="G2393" s="2">
        <f>'Moving Avg'!F2393</f>
        <v>0.27399999999999997</v>
      </c>
      <c r="H2393" s="2">
        <f>'Moving Avg'!G2393</f>
        <v>0.25639999999999996</v>
      </c>
      <c r="I2393" s="2">
        <f>'Moving Avg'!H2393</f>
        <v>0.24394999999999986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0</v>
      </c>
      <c r="N2393" s="7">
        <f t="shared" si="371"/>
        <v>45</v>
      </c>
      <c r="O2393" s="7">
        <f t="shared" si="372"/>
        <v>50</v>
      </c>
      <c r="P2393" s="7">
        <f t="shared" si="373"/>
        <v>83.5</v>
      </c>
      <c r="Q2393" s="8">
        <f t="shared" si="374"/>
        <v>35.774999999999999</v>
      </c>
      <c r="R2393" s="8">
        <f t="shared" si="375"/>
        <v>47.375</v>
      </c>
      <c r="S2393" s="8">
        <f t="shared" si="376"/>
        <v>56.825000000000003</v>
      </c>
      <c r="T2393" s="8">
        <f t="shared" si="377"/>
        <v>44.625</v>
      </c>
      <c r="U2393" s="7">
        <f t="shared" si="378"/>
        <v>46.658333333333339</v>
      </c>
      <c r="V2393" s="7">
        <f t="shared" si="379"/>
        <v>46.150000000000006</v>
      </c>
    </row>
    <row r="2394" spans="1:22" ht="13.5" x14ac:dyDescent="0.25">
      <c r="A2394" s="3">
        <f>RSI!A2394</f>
        <v>45792</v>
      </c>
      <c r="B2394" s="2">
        <f>RSI!B2394</f>
        <v>0.33</v>
      </c>
      <c r="C2394" s="2">
        <f>RSI!I2394</f>
        <v>81.42359035428413</v>
      </c>
      <c r="D2394" s="2">
        <f>MACD!E2394</f>
        <v>-1.4552483588409326E-2</v>
      </c>
      <c r="E2394" s="2">
        <f>MACD!F2394</f>
        <v>-1.0041573495080284E-2</v>
      </c>
      <c r="F2394" s="2">
        <f>'Moving Avg'!D2394</f>
        <v>0.31</v>
      </c>
      <c r="G2394" s="2">
        <f>'Moving Avg'!F2394</f>
        <v>0.27749999999999997</v>
      </c>
      <c r="H2394" s="2">
        <f>'Moving Avg'!G2394</f>
        <v>0.25799999999999995</v>
      </c>
      <c r="I2394" s="2">
        <f>'Moving Avg'!H2394</f>
        <v>0.24444999999999986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  <c r="M2394" s="7">
        <f t="shared" si="370"/>
        <v>0</v>
      </c>
      <c r="N2394" s="7">
        <f t="shared" si="371"/>
        <v>45</v>
      </c>
      <c r="O2394" s="7">
        <f t="shared" si="372"/>
        <v>50</v>
      </c>
      <c r="P2394" s="7">
        <f t="shared" si="373"/>
        <v>83.5</v>
      </c>
      <c r="Q2394" s="8">
        <f t="shared" si="374"/>
        <v>35.774999999999999</v>
      </c>
      <c r="R2394" s="8">
        <f t="shared" si="375"/>
        <v>47.375</v>
      </c>
      <c r="S2394" s="8">
        <f t="shared" si="376"/>
        <v>56.825000000000003</v>
      </c>
      <c r="T2394" s="8">
        <f t="shared" si="377"/>
        <v>44.625</v>
      </c>
      <c r="U2394" s="7">
        <f t="shared" si="378"/>
        <v>46.658333333333339</v>
      </c>
      <c r="V2394" s="7">
        <f t="shared" si="379"/>
        <v>46.150000000000006</v>
      </c>
    </row>
    <row r="2395" spans="1:22" ht="13.5" x14ac:dyDescent="0.25">
      <c r="A2395" s="3">
        <f>RSI!A2395</f>
        <v>45793</v>
      </c>
      <c r="B2395" s="2">
        <f>RSI!B2395</f>
        <v>0.32</v>
      </c>
      <c r="C2395" s="2">
        <f>RSI!I2395</f>
        <v>73.191124190113513</v>
      </c>
      <c r="D2395" s="2">
        <f>MACD!E2395</f>
        <v>-1.6416671296589691E-2</v>
      </c>
      <c r="E2395" s="2">
        <f>MACD!F2395</f>
        <v>-1.1316593055382167E-2</v>
      </c>
      <c r="F2395" s="2">
        <f>'Moving Avg'!D2395</f>
        <v>0.316</v>
      </c>
      <c r="G2395" s="2">
        <f>'Moving Avg'!F2395</f>
        <v>0.28049999999999997</v>
      </c>
      <c r="H2395" s="2">
        <f>'Moving Avg'!G2395</f>
        <v>0.25939999999999996</v>
      </c>
      <c r="I2395" s="2">
        <f>'Moving Avg'!H2395</f>
        <v>0.24489999999999987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  <c r="M2395" s="7">
        <f t="shared" si="370"/>
        <v>0</v>
      </c>
      <c r="N2395" s="7">
        <f t="shared" si="371"/>
        <v>45</v>
      </c>
      <c r="O2395" s="7">
        <f t="shared" si="372"/>
        <v>50</v>
      </c>
      <c r="P2395" s="7">
        <f t="shared" si="373"/>
        <v>83.5</v>
      </c>
      <c r="Q2395" s="8">
        <f t="shared" si="374"/>
        <v>35.774999999999999</v>
      </c>
      <c r="R2395" s="8">
        <f t="shared" si="375"/>
        <v>47.375</v>
      </c>
      <c r="S2395" s="8">
        <f t="shared" si="376"/>
        <v>56.825000000000003</v>
      </c>
      <c r="T2395" s="8">
        <f t="shared" si="377"/>
        <v>44.625</v>
      </c>
      <c r="U2395" s="7">
        <f t="shared" si="378"/>
        <v>46.658333333333339</v>
      </c>
      <c r="V2395" s="7">
        <f t="shared" si="379"/>
        <v>46.150000000000006</v>
      </c>
    </row>
    <row r="2396" spans="1:22" ht="13.5" x14ac:dyDescent="0.25">
      <c r="A2396" s="3">
        <f>RSI!A2396</f>
        <v>45796</v>
      </c>
      <c r="B2396" s="2">
        <f>RSI!B2396</f>
        <v>0.31</v>
      </c>
      <c r="C2396" s="2">
        <f>RSI!I2396</f>
        <v>66.004306001472941</v>
      </c>
      <c r="D2396" s="2">
        <f>MACD!E2396</f>
        <v>-1.7519192477681522E-2</v>
      </c>
      <c r="E2396" s="2">
        <f>MACD!F2396</f>
        <v>-1.255711293984204E-2</v>
      </c>
      <c r="F2396" s="2">
        <f>'Moving Avg'!D2396</f>
        <v>0.318</v>
      </c>
      <c r="G2396" s="2">
        <f>'Moving Avg'!F2396</f>
        <v>0.28299999999999997</v>
      </c>
      <c r="H2396" s="2">
        <f>'Moving Avg'!G2396</f>
        <v>0.26059999999999994</v>
      </c>
      <c r="I2396" s="2">
        <f>'Moving Avg'!H2396</f>
        <v>0.24529999999999991</v>
      </c>
      <c r="J2396" s="5" t="str">
        <f>OBV!F2396</f>
        <v>BEARISH</v>
      </c>
      <c r="K2396" s="5" t="str">
        <f>OBV!G2396</f>
        <v>NEUTRAL</v>
      </c>
      <c r="L2396" s="5" t="str">
        <f>OBV!H2396</f>
        <v>BEARISH DIVERGENCE</v>
      </c>
      <c r="M2396" s="7">
        <f t="shared" si="370"/>
        <v>25</v>
      </c>
      <c r="N2396" s="7">
        <f t="shared" si="371"/>
        <v>45</v>
      </c>
      <c r="O2396" s="7">
        <f t="shared" si="372"/>
        <v>50</v>
      </c>
      <c r="P2396" s="7">
        <f t="shared" si="373"/>
        <v>16.5</v>
      </c>
      <c r="Q2396" s="8">
        <f t="shared" si="374"/>
        <v>34.475000000000001</v>
      </c>
      <c r="R2396" s="8">
        <f t="shared" si="375"/>
        <v>35.625</v>
      </c>
      <c r="S2396" s="8">
        <f t="shared" si="376"/>
        <v>30.425000000000001</v>
      </c>
      <c r="T2396" s="8">
        <f t="shared" si="377"/>
        <v>34.125</v>
      </c>
      <c r="U2396" s="7">
        <f t="shared" si="378"/>
        <v>33.508333333333333</v>
      </c>
      <c r="V2396" s="7">
        <f t="shared" si="379"/>
        <v>33.662499999999994</v>
      </c>
    </row>
    <row r="2397" spans="1:22" ht="13.5" x14ac:dyDescent="0.25">
      <c r="A2397" s="3">
        <f>RSI!A2397</f>
        <v>45797</v>
      </c>
      <c r="B2397" s="2">
        <f>RSI!B2397</f>
        <v>0.3</v>
      </c>
      <c r="C2397" s="2">
        <f>RSI!I2397</f>
        <v>59.692118167285074</v>
      </c>
      <c r="D2397" s="2">
        <f>MACD!E2397</f>
        <v>-1.943690346027277E-2</v>
      </c>
      <c r="E2397" s="2">
        <f>MACD!F2397</f>
        <v>-1.3933071043928186E-2</v>
      </c>
      <c r="F2397" s="2">
        <f>'Moving Avg'!D2397</f>
        <v>0.316</v>
      </c>
      <c r="G2397" s="2">
        <f>'Moving Avg'!F2397</f>
        <v>0.28499999999999998</v>
      </c>
      <c r="H2397" s="2">
        <f>'Moving Avg'!G2397</f>
        <v>0.26139999999999997</v>
      </c>
      <c r="I2397" s="2">
        <f>'Moving Avg'!H2397</f>
        <v>0.2456499999999999</v>
      </c>
      <c r="J2397" s="5" t="str">
        <f>OBV!F2397</f>
        <v>BEARISH</v>
      </c>
      <c r="K2397" s="5" t="str">
        <f>OBV!G2397</f>
        <v>STRONG</v>
      </c>
      <c r="L2397" s="5" t="str">
        <f>OBV!H2397</f>
        <v>CONFIRMED BEARISH</v>
      </c>
      <c r="M2397" s="7">
        <f t="shared" si="370"/>
        <v>25</v>
      </c>
      <c r="N2397" s="7">
        <f t="shared" si="371"/>
        <v>45</v>
      </c>
      <c r="O2397" s="7">
        <f t="shared" si="372"/>
        <v>50</v>
      </c>
      <c r="P2397" s="7">
        <f t="shared" si="373"/>
        <v>33</v>
      </c>
      <c r="Q2397" s="8">
        <f t="shared" si="374"/>
        <v>36.950000000000003</v>
      </c>
      <c r="R2397" s="8">
        <f t="shared" si="375"/>
        <v>39.75</v>
      </c>
      <c r="S2397" s="8">
        <f t="shared" si="376"/>
        <v>37.85</v>
      </c>
      <c r="T2397" s="8">
        <f t="shared" si="377"/>
        <v>38.25</v>
      </c>
      <c r="U2397" s="7">
        <f t="shared" si="378"/>
        <v>38.183333333333337</v>
      </c>
      <c r="V2397" s="7">
        <f t="shared" si="379"/>
        <v>38.200000000000003</v>
      </c>
    </row>
    <row r="2398" spans="1:22" ht="13.5" x14ac:dyDescent="0.25">
      <c r="A2398" s="3">
        <f>RSI!A2398</f>
        <v>45798</v>
      </c>
      <c r="B2398" s="2">
        <f>RSI!B2398</f>
        <v>0.31</v>
      </c>
      <c r="C2398" s="2">
        <f>RSI!I2398</f>
        <v>63.455783378720355</v>
      </c>
      <c r="D2398" s="2">
        <f>MACD!E2398</f>
        <v>-2.0376000059621813E-2</v>
      </c>
      <c r="E2398" s="2">
        <f>MACD!F2398</f>
        <v>-1.5221656847066913E-2</v>
      </c>
      <c r="F2398" s="2">
        <f>'Moving Avg'!D2398</f>
        <v>0.314</v>
      </c>
      <c r="G2398" s="2">
        <f>'Moving Avg'!F2398</f>
        <v>0.28749999999999998</v>
      </c>
      <c r="H2398" s="2">
        <f>'Moving Avg'!G2398</f>
        <v>0.26239999999999997</v>
      </c>
      <c r="I2398" s="2">
        <f>'Moving Avg'!H2398</f>
        <v>0.24604999999999994</v>
      </c>
      <c r="J2398" s="5" t="str">
        <f>OBV!F2398</f>
        <v>BEARISH</v>
      </c>
      <c r="K2398" s="5" t="str">
        <f>OBV!G2398</f>
        <v>STRONG</v>
      </c>
      <c r="L2398" s="5" t="str">
        <f>OBV!H2398</f>
        <v>CONFIRMED BEARISH</v>
      </c>
      <c r="M2398" s="7">
        <f t="shared" si="370"/>
        <v>25</v>
      </c>
      <c r="N2398" s="7">
        <f t="shared" si="371"/>
        <v>45</v>
      </c>
      <c r="O2398" s="7">
        <f t="shared" si="372"/>
        <v>50</v>
      </c>
      <c r="P2398" s="7">
        <f t="shared" si="373"/>
        <v>33</v>
      </c>
      <c r="Q2398" s="8">
        <f t="shared" si="374"/>
        <v>36.950000000000003</v>
      </c>
      <c r="R2398" s="8">
        <f t="shared" si="375"/>
        <v>39.75</v>
      </c>
      <c r="S2398" s="8">
        <f t="shared" si="376"/>
        <v>37.85</v>
      </c>
      <c r="T2398" s="8">
        <f t="shared" si="377"/>
        <v>38.25</v>
      </c>
      <c r="U2398" s="7">
        <f t="shared" si="378"/>
        <v>38.183333333333337</v>
      </c>
      <c r="V2398" s="7">
        <f t="shared" si="379"/>
        <v>38.200000000000003</v>
      </c>
    </row>
    <row r="2399" spans="1:22" ht="13.5" x14ac:dyDescent="0.25">
      <c r="A2399" s="3">
        <f>RSI!A2399</f>
        <v>45799</v>
      </c>
      <c r="B2399" s="2">
        <f>RSI!B2399</f>
        <v>0.32</v>
      </c>
      <c r="C2399" s="2">
        <f>RSI!I2399</f>
        <v>66.794752572400228</v>
      </c>
      <c r="D2399" s="2">
        <f>MACD!E2399</f>
        <v>-2.0537674032791331E-2</v>
      </c>
      <c r="E2399" s="2">
        <f>MACD!F2399</f>
        <v>-1.6284860284211798E-2</v>
      </c>
      <c r="F2399" s="2">
        <f>'Moving Avg'!D2399</f>
        <v>0.312</v>
      </c>
      <c r="G2399" s="2">
        <f>'Moving Avg'!F2399</f>
        <v>0.28999999999999998</v>
      </c>
      <c r="H2399" s="2">
        <f>'Moving Avg'!G2399</f>
        <v>0.2636</v>
      </c>
      <c r="I2399" s="2">
        <f>'Moving Avg'!H2399</f>
        <v>0.24649999999999994</v>
      </c>
      <c r="J2399" s="5" t="str">
        <f>OBV!F2399</f>
        <v>BEARISH</v>
      </c>
      <c r="K2399" s="5" t="str">
        <f>OBV!G2399</f>
        <v>STRONG</v>
      </c>
      <c r="L2399" s="5" t="str">
        <f>OBV!H2399</f>
        <v>CONFIRMED BEARISH</v>
      </c>
      <c r="M2399" s="7">
        <f t="shared" si="370"/>
        <v>25</v>
      </c>
      <c r="N2399" s="7">
        <f t="shared" si="371"/>
        <v>45</v>
      </c>
      <c r="O2399" s="7">
        <f t="shared" si="372"/>
        <v>50</v>
      </c>
      <c r="P2399" s="7">
        <f t="shared" si="373"/>
        <v>33</v>
      </c>
      <c r="Q2399" s="8">
        <f t="shared" si="374"/>
        <v>36.950000000000003</v>
      </c>
      <c r="R2399" s="8">
        <f t="shared" si="375"/>
        <v>39.75</v>
      </c>
      <c r="S2399" s="8">
        <f t="shared" si="376"/>
        <v>37.85</v>
      </c>
      <c r="T2399" s="8">
        <f t="shared" si="377"/>
        <v>38.25</v>
      </c>
      <c r="U2399" s="7">
        <f t="shared" si="378"/>
        <v>38.183333333333337</v>
      </c>
      <c r="V2399" s="7">
        <f t="shared" si="379"/>
        <v>38.200000000000003</v>
      </c>
    </row>
    <row r="2400" spans="1:22" ht="13.5" x14ac:dyDescent="0.25">
      <c r="A2400" s="3">
        <f>RSI!A2400</f>
        <v>45800</v>
      </c>
      <c r="B2400" s="2">
        <f>RSI!B2400</f>
        <v>0.32</v>
      </c>
      <c r="C2400" s="2">
        <f>RSI!I2400</f>
        <v>66.794752572400228</v>
      </c>
      <c r="D2400" s="2">
        <f>MACD!E2400</f>
        <v>-1.934767302564161E-2</v>
      </c>
      <c r="E2400" s="2">
        <f>MACD!F2400</f>
        <v>-1.689742283249776E-2</v>
      </c>
      <c r="F2400" s="2">
        <f>'Moving Avg'!D2400</f>
        <v>0.312</v>
      </c>
      <c r="G2400" s="2">
        <f>'Moving Avg'!F2400</f>
        <v>0.29249999999999998</v>
      </c>
      <c r="H2400" s="2">
        <f>'Moving Avg'!G2400</f>
        <v>0.26479999999999998</v>
      </c>
      <c r="I2400" s="2">
        <f>'Moving Avg'!H2400</f>
        <v>0.24689999999999998</v>
      </c>
      <c r="J2400" s="5" t="str">
        <f>OBV!F2400</f>
        <v>BEARISH</v>
      </c>
      <c r="K2400" s="5" t="str">
        <f>OBV!G2400</f>
        <v>STRONG</v>
      </c>
      <c r="L2400" s="5" t="str">
        <f>OBV!H2400</f>
        <v>NEUTRAL</v>
      </c>
      <c r="M2400" s="7">
        <f t="shared" si="370"/>
        <v>25</v>
      </c>
      <c r="N2400" s="7">
        <f t="shared" si="371"/>
        <v>45</v>
      </c>
      <c r="O2400" s="7">
        <f t="shared" si="372"/>
        <v>50</v>
      </c>
      <c r="P2400" s="7">
        <f t="shared" si="373"/>
        <v>33</v>
      </c>
      <c r="Q2400" s="8">
        <f t="shared" si="374"/>
        <v>36.950000000000003</v>
      </c>
      <c r="R2400" s="8">
        <f t="shared" si="375"/>
        <v>39.75</v>
      </c>
      <c r="S2400" s="8">
        <f t="shared" si="376"/>
        <v>37.85</v>
      </c>
      <c r="T2400" s="8">
        <f t="shared" si="377"/>
        <v>38.25</v>
      </c>
      <c r="U2400" s="7">
        <f t="shared" si="378"/>
        <v>38.183333333333337</v>
      </c>
      <c r="V2400" s="7">
        <f t="shared" si="379"/>
        <v>38.200000000000003</v>
      </c>
    </row>
    <row r="2401" spans="1:22" ht="13.5" x14ac:dyDescent="0.25">
      <c r="A2401" s="3">
        <f>RSI!A2401</f>
        <v>45803</v>
      </c>
      <c r="B2401" s="2">
        <f>RSI!B2401</f>
        <v>0.33</v>
      </c>
      <c r="C2401" s="2">
        <f>RSI!I2401</f>
        <v>69.976226691296631</v>
      </c>
      <c r="D2401" s="2">
        <f>MACD!E2401</f>
        <v>-1.7739009296101005E-2</v>
      </c>
      <c r="E2401" s="2">
        <f>MACD!F2401</f>
        <v>-1.7065740125218411E-2</v>
      </c>
      <c r="F2401" s="2">
        <f>'Moving Avg'!D2401</f>
        <v>0.316</v>
      </c>
      <c r="G2401" s="2">
        <f>'Moving Avg'!F2401</f>
        <v>0.29549999999999998</v>
      </c>
      <c r="H2401" s="2">
        <f>'Moving Avg'!G2401</f>
        <v>0.26599999999999996</v>
      </c>
      <c r="I2401" s="2">
        <f>'Moving Avg'!H2401</f>
        <v>0.24729999999999996</v>
      </c>
      <c r="J2401" s="5" t="str">
        <f>OBV!F2401</f>
        <v>BEARISH</v>
      </c>
      <c r="K2401" s="5" t="str">
        <f>OBV!G2401</f>
        <v>STRONG</v>
      </c>
      <c r="L2401" s="5" t="str">
        <f>OBV!H2401</f>
        <v>BEARISH DIVERGENCE</v>
      </c>
      <c r="M2401" s="7">
        <f t="shared" si="370"/>
        <v>25</v>
      </c>
      <c r="N2401" s="7">
        <f t="shared" si="371"/>
        <v>45</v>
      </c>
      <c r="O2401" s="7">
        <f t="shared" si="372"/>
        <v>50</v>
      </c>
      <c r="P2401" s="7">
        <f t="shared" si="373"/>
        <v>33</v>
      </c>
      <c r="Q2401" s="8">
        <f t="shared" si="374"/>
        <v>36.950000000000003</v>
      </c>
      <c r="R2401" s="8">
        <f t="shared" si="375"/>
        <v>39.75</v>
      </c>
      <c r="S2401" s="8">
        <f t="shared" si="376"/>
        <v>37.85</v>
      </c>
      <c r="T2401" s="8">
        <f t="shared" si="377"/>
        <v>38.25</v>
      </c>
      <c r="U2401" s="7">
        <f t="shared" si="378"/>
        <v>38.183333333333337</v>
      </c>
      <c r="V2401" s="7">
        <f t="shared" si="379"/>
        <v>38.200000000000003</v>
      </c>
    </row>
    <row r="2402" spans="1:22" ht="13.5" x14ac:dyDescent="0.25">
      <c r="A2402" s="3">
        <f>RSI!A2402</f>
        <v>45804</v>
      </c>
      <c r="B2402" s="2">
        <f>RSI!B2402</f>
        <v>0.33</v>
      </c>
      <c r="C2402" s="2">
        <f>RSI!I2402</f>
        <v>69.976226691296617</v>
      </c>
      <c r="D2402" s="2">
        <f>MACD!E2402</f>
        <v>-1.5079925071576628E-2</v>
      </c>
      <c r="E2402" s="2">
        <f>MACD!F2402</f>
        <v>-1.6668577114490053E-2</v>
      </c>
      <c r="F2402" s="2">
        <f>'Moving Avg'!D2402</f>
        <v>0.32200000000000001</v>
      </c>
      <c r="G2402" s="2">
        <f>'Moving Avg'!F2402</f>
        <v>0.29849999999999999</v>
      </c>
      <c r="H2402" s="2">
        <f>'Moving Avg'!G2402</f>
        <v>0.26719999999999999</v>
      </c>
      <c r="I2402" s="2">
        <f>'Moving Avg'!H2402</f>
        <v>0.24764999999999998</v>
      </c>
      <c r="J2402" s="5" t="str">
        <f>OBV!F2402</f>
        <v>BULLISH</v>
      </c>
      <c r="K2402" s="5" t="str">
        <f>OBV!G2402</f>
        <v>WEAK</v>
      </c>
      <c r="L2402" s="5" t="str">
        <f>OBV!H2402</f>
        <v>CONFIRMED BULLISH</v>
      </c>
      <c r="M2402" s="7">
        <f t="shared" si="370"/>
        <v>25</v>
      </c>
      <c r="N2402" s="7">
        <f t="shared" si="371"/>
        <v>0</v>
      </c>
      <c r="O2402" s="7">
        <f t="shared" si="372"/>
        <v>50</v>
      </c>
      <c r="P2402" s="7">
        <f t="shared" si="373"/>
        <v>67</v>
      </c>
      <c r="Q2402" s="8">
        <f t="shared" si="374"/>
        <v>26.299999999999997</v>
      </c>
      <c r="R2402" s="8">
        <f t="shared" si="375"/>
        <v>39.25</v>
      </c>
      <c r="S2402" s="8">
        <f t="shared" si="376"/>
        <v>46.400000000000006</v>
      </c>
      <c r="T2402" s="8">
        <f t="shared" si="377"/>
        <v>35.5</v>
      </c>
      <c r="U2402" s="7">
        <f t="shared" si="378"/>
        <v>37.31666666666667</v>
      </c>
      <c r="V2402" s="7">
        <f t="shared" si="379"/>
        <v>36.862499999999997</v>
      </c>
    </row>
    <row r="2403" spans="1:22" ht="13.5" x14ac:dyDescent="0.25">
      <c r="A2403" s="3">
        <f>RSI!A2403</f>
        <v>45805</v>
      </c>
      <c r="B2403" s="2">
        <f>RSI!B2403</f>
        <v>0.32</v>
      </c>
      <c r="C2403" s="2">
        <f>RSI!I2403</f>
        <v>62.978117485164795</v>
      </c>
      <c r="D2403" s="2">
        <f>MACD!E2403</f>
        <v>-1.0773463926190552E-2</v>
      </c>
      <c r="E2403" s="2">
        <f>MACD!F2403</f>
        <v>-1.5489554476830154E-2</v>
      </c>
      <c r="F2403" s="2">
        <f>'Moving Avg'!D2403</f>
        <v>0.32400000000000001</v>
      </c>
      <c r="G2403" s="2">
        <f>'Moving Avg'!F2403</f>
        <v>0.30100000000000005</v>
      </c>
      <c r="H2403" s="2">
        <f>'Moving Avg'!G2403</f>
        <v>0.26819999999999999</v>
      </c>
      <c r="I2403" s="2">
        <f>'Moving Avg'!H2403</f>
        <v>0.24789999999999998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  <c r="M2403" s="7">
        <f t="shared" si="370"/>
        <v>25</v>
      </c>
      <c r="N2403" s="7">
        <f t="shared" si="371"/>
        <v>0</v>
      </c>
      <c r="O2403" s="7">
        <f t="shared" si="372"/>
        <v>50</v>
      </c>
      <c r="P2403" s="7">
        <f t="shared" si="373"/>
        <v>83.5</v>
      </c>
      <c r="Q2403" s="8">
        <f t="shared" si="374"/>
        <v>28.774999999999999</v>
      </c>
      <c r="R2403" s="8">
        <f t="shared" si="375"/>
        <v>43.375</v>
      </c>
      <c r="S2403" s="8">
        <f t="shared" si="376"/>
        <v>53.825000000000003</v>
      </c>
      <c r="T2403" s="8">
        <f t="shared" si="377"/>
        <v>39.625</v>
      </c>
      <c r="U2403" s="7">
        <f t="shared" si="378"/>
        <v>41.991666666666667</v>
      </c>
      <c r="V2403" s="7">
        <f t="shared" si="379"/>
        <v>41.400000000000006</v>
      </c>
    </row>
    <row r="2404" spans="1:22" ht="13.5" x14ac:dyDescent="0.25">
      <c r="A2404" s="3">
        <f>RSI!A2404</f>
        <v>45806</v>
      </c>
      <c r="B2404" s="2">
        <f>RSI!B2404</f>
        <v>0.32</v>
      </c>
      <c r="C2404" s="2">
        <f>RSI!I2404</f>
        <v>62.978117485164795</v>
      </c>
      <c r="D2404" s="2">
        <f>MACD!E2404</f>
        <v>-5.7382198501622628E-3</v>
      </c>
      <c r="E2404" s="2">
        <f>MACD!F2404</f>
        <v>-1.3539287551496576E-2</v>
      </c>
      <c r="F2404" s="2">
        <f>'Moving Avg'!D2404</f>
        <v>0.32400000000000001</v>
      </c>
      <c r="G2404" s="2">
        <f>'Moving Avg'!F2404</f>
        <v>0.30400000000000005</v>
      </c>
      <c r="H2404" s="2">
        <f>'Moving Avg'!G2404</f>
        <v>0.26919999999999999</v>
      </c>
      <c r="I2404" s="2">
        <f>'Moving Avg'!H2404</f>
        <v>0.24810000000000001</v>
      </c>
      <c r="J2404" s="5" t="str">
        <f>OBV!F2404</f>
        <v>BULLISH</v>
      </c>
      <c r="K2404" s="5" t="str">
        <f>OBV!G2404</f>
        <v>NEUTRAL</v>
      </c>
      <c r="L2404" s="5" t="str">
        <f>OBV!H2404</f>
        <v>NEUTRAL</v>
      </c>
      <c r="M2404" s="7">
        <f t="shared" si="370"/>
        <v>25</v>
      </c>
      <c r="N2404" s="7">
        <f t="shared" si="371"/>
        <v>0</v>
      </c>
      <c r="O2404" s="7">
        <f t="shared" si="372"/>
        <v>50</v>
      </c>
      <c r="P2404" s="7">
        <f t="shared" si="373"/>
        <v>49.5</v>
      </c>
      <c r="Q2404" s="8">
        <f t="shared" si="374"/>
        <v>23.675000000000001</v>
      </c>
      <c r="R2404" s="8">
        <f t="shared" si="375"/>
        <v>34.875</v>
      </c>
      <c r="S2404" s="8">
        <f t="shared" si="376"/>
        <v>38.525000000000006</v>
      </c>
      <c r="T2404" s="8">
        <f t="shared" si="377"/>
        <v>31.125</v>
      </c>
      <c r="U2404" s="7">
        <f t="shared" si="378"/>
        <v>32.358333333333334</v>
      </c>
      <c r="V2404" s="7">
        <f t="shared" si="379"/>
        <v>32.049999999999997</v>
      </c>
    </row>
    <row r="2405" spans="1:22" ht="13.5" x14ac:dyDescent="0.25">
      <c r="A2405" s="3">
        <f>RSI!A2405</f>
        <v>45807</v>
      </c>
      <c r="B2405" s="2">
        <f>RSI!B2405</f>
        <v>0.32</v>
      </c>
      <c r="C2405" s="2">
        <f>RSI!I2405</f>
        <v>62.978117485164795</v>
      </c>
      <c r="D2405" s="2">
        <f>MACD!E2405</f>
        <v>-3.1523366584003676E-3</v>
      </c>
      <c r="E2405" s="2">
        <f>MACD!F2405</f>
        <v>-1.1461897372877335E-2</v>
      </c>
      <c r="F2405" s="2">
        <f>'Moving Avg'!D2405</f>
        <v>0.32400000000000001</v>
      </c>
      <c r="G2405" s="2">
        <f>'Moving Avg'!F2405</f>
        <v>0.30650000000000011</v>
      </c>
      <c r="H2405" s="2">
        <f>'Moving Avg'!G2405</f>
        <v>0.2702</v>
      </c>
      <c r="I2405" s="2">
        <f>'Moving Avg'!H2405</f>
        <v>0.24835000000000002</v>
      </c>
      <c r="J2405" s="5" t="str">
        <f>OBV!F2405</f>
        <v>BULLISH</v>
      </c>
      <c r="K2405" s="5" t="str">
        <f>OBV!G2405</f>
        <v>NEUTRAL</v>
      </c>
      <c r="L2405" s="5" t="str">
        <f>OBV!H2405</f>
        <v>NEUTRAL</v>
      </c>
      <c r="M2405" s="7">
        <f t="shared" si="370"/>
        <v>25</v>
      </c>
      <c r="N2405" s="7">
        <f t="shared" si="371"/>
        <v>0</v>
      </c>
      <c r="O2405" s="7">
        <f t="shared" si="372"/>
        <v>50</v>
      </c>
      <c r="P2405" s="7">
        <f t="shared" si="373"/>
        <v>49.5</v>
      </c>
      <c r="Q2405" s="8">
        <f t="shared" si="374"/>
        <v>23.675000000000001</v>
      </c>
      <c r="R2405" s="8">
        <f t="shared" si="375"/>
        <v>34.875</v>
      </c>
      <c r="S2405" s="8">
        <f t="shared" si="376"/>
        <v>38.525000000000006</v>
      </c>
      <c r="T2405" s="8">
        <f t="shared" si="377"/>
        <v>31.125</v>
      </c>
      <c r="U2405" s="7">
        <f t="shared" si="378"/>
        <v>32.358333333333334</v>
      </c>
      <c r="V2405" s="7">
        <f t="shared" si="379"/>
        <v>32.049999999999997</v>
      </c>
    </row>
    <row r="2406" spans="1:22" ht="13.5" x14ac:dyDescent="0.25">
      <c r="A2406" s="3">
        <f>RSI!A2406</f>
        <v>45810</v>
      </c>
      <c r="B2406" s="2">
        <f>RSI!B2406</f>
        <v>0.32</v>
      </c>
      <c r="C2406" s="2">
        <f>RSI!I2406</f>
        <v>62.978117485164795</v>
      </c>
      <c r="D2406" s="2">
        <f>MACD!E2406</f>
        <v>-2.6288972727361859E-3</v>
      </c>
      <c r="E2406" s="2">
        <f>MACD!F2406</f>
        <v>-9.6952973528491061E-3</v>
      </c>
      <c r="F2406" s="2">
        <f>'Moving Avg'!D2406</f>
        <v>0.32200000000000001</v>
      </c>
      <c r="G2406" s="2">
        <f>'Moving Avg'!F2406</f>
        <v>0.30900000000000005</v>
      </c>
      <c r="H2406" s="2">
        <f>'Moving Avg'!G2406</f>
        <v>0.2712</v>
      </c>
      <c r="I2406" s="2">
        <f>'Moving Avg'!H2406</f>
        <v>0.24860000000000004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33</v>
      </c>
      <c r="Q2406" s="8">
        <f t="shared" si="374"/>
        <v>21.2</v>
      </c>
      <c r="R2406" s="8">
        <f t="shared" si="375"/>
        <v>30.75</v>
      </c>
      <c r="S2406" s="8">
        <f t="shared" si="376"/>
        <v>31.1</v>
      </c>
      <c r="T2406" s="8">
        <f t="shared" si="377"/>
        <v>27</v>
      </c>
      <c r="U2406" s="7">
        <f t="shared" si="378"/>
        <v>27.683333333333337</v>
      </c>
      <c r="V2406" s="7">
        <f t="shared" si="379"/>
        <v>27.512500000000003</v>
      </c>
    </row>
    <row r="2407" spans="1:22" ht="13.5" x14ac:dyDescent="0.25">
      <c r="A2407" s="3">
        <f>RSI!A2407</f>
        <v>45811</v>
      </c>
      <c r="B2407" s="2">
        <f>RSI!B2407</f>
        <v>0.32</v>
      </c>
      <c r="C2407" s="2">
        <f>RSI!I2407</f>
        <v>62.978117485164788</v>
      </c>
      <c r="D2407" s="2">
        <f>MACD!E2407</f>
        <v>-3.8412578990934532E-3</v>
      </c>
      <c r="E2407" s="2">
        <f>MACD!F2407</f>
        <v>-8.5244894620979759E-3</v>
      </c>
      <c r="F2407" s="2">
        <f>'Moving Avg'!D2407</f>
        <v>0.32</v>
      </c>
      <c r="G2407" s="2">
        <f>'Moving Avg'!F2407</f>
        <v>0.31200000000000006</v>
      </c>
      <c r="H2407" s="2">
        <f>'Moving Avg'!G2407</f>
        <v>0.2722</v>
      </c>
      <c r="I2407" s="2">
        <f>'Moving Avg'!H2407</f>
        <v>0.24890000000000001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33</v>
      </c>
      <c r="Q2407" s="8">
        <f t="shared" si="374"/>
        <v>21.2</v>
      </c>
      <c r="R2407" s="8">
        <f t="shared" si="375"/>
        <v>30.75</v>
      </c>
      <c r="S2407" s="8">
        <f t="shared" si="376"/>
        <v>31.1</v>
      </c>
      <c r="T2407" s="8">
        <f t="shared" si="377"/>
        <v>27</v>
      </c>
      <c r="U2407" s="7">
        <f t="shared" si="378"/>
        <v>27.683333333333337</v>
      </c>
      <c r="V2407" s="7">
        <f t="shared" si="379"/>
        <v>27.512500000000003</v>
      </c>
    </row>
    <row r="2408" spans="1:22" ht="13.5" x14ac:dyDescent="0.25">
      <c r="A2408" s="3">
        <f>RSI!A2408</f>
        <v>45812</v>
      </c>
      <c r="B2408" s="2">
        <f>RSI!B2408</f>
        <v>0.32</v>
      </c>
      <c r="C2408" s="2">
        <f>RSI!I2408</f>
        <v>62.978117485164788</v>
      </c>
      <c r="D2408" s="2">
        <f>MACD!E2408</f>
        <v>-3.4367967613495587E-3</v>
      </c>
      <c r="E2408" s="2">
        <f>MACD!F2408</f>
        <v>-7.5069509219482921E-3</v>
      </c>
      <c r="F2408" s="2">
        <f>'Moving Avg'!D2408</f>
        <v>0.32</v>
      </c>
      <c r="G2408" s="2">
        <f>'Moving Avg'!F2408</f>
        <v>0.31450000000000011</v>
      </c>
      <c r="H2408" s="2">
        <f>'Moving Avg'!G2408</f>
        <v>0.27340000000000003</v>
      </c>
      <c r="I2408" s="2">
        <f>'Moving Avg'!H2408</f>
        <v>0.24924999999999997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33</v>
      </c>
      <c r="Q2408" s="8">
        <f t="shared" si="374"/>
        <v>21.2</v>
      </c>
      <c r="R2408" s="8">
        <f t="shared" si="375"/>
        <v>30.75</v>
      </c>
      <c r="S2408" s="8">
        <f t="shared" si="376"/>
        <v>31.1</v>
      </c>
      <c r="T2408" s="8">
        <f t="shared" si="377"/>
        <v>27</v>
      </c>
      <c r="U2408" s="7">
        <f t="shared" si="378"/>
        <v>27.683333333333337</v>
      </c>
      <c r="V2408" s="7">
        <f t="shared" si="379"/>
        <v>27.512500000000003</v>
      </c>
    </row>
    <row r="2409" spans="1:22" ht="13.5" x14ac:dyDescent="0.25">
      <c r="A2409" s="3">
        <f>RSI!A2409</f>
        <v>45813</v>
      </c>
      <c r="B2409" s="2">
        <f>RSI!B2409</f>
        <v>0.32</v>
      </c>
      <c r="C2409" s="2">
        <f>RSI!I2409</f>
        <v>62.978117485164788</v>
      </c>
      <c r="D2409" s="2">
        <f>MACD!E2409</f>
        <v>-1.6562440550106361E-3</v>
      </c>
      <c r="E2409" s="2">
        <f>MACD!F2409</f>
        <v>-6.3368095485607616E-3</v>
      </c>
      <c r="F2409" s="2">
        <f>'Moving Avg'!D2409</f>
        <v>0.32</v>
      </c>
      <c r="G2409" s="2">
        <f>'Moving Avg'!F2409</f>
        <v>0.31650000000000011</v>
      </c>
      <c r="H2409" s="2">
        <f>'Moving Avg'!G2409</f>
        <v>0.27479999999999999</v>
      </c>
      <c r="I2409" s="2">
        <f>'Moving Avg'!H2409</f>
        <v>0.24959999999999996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33</v>
      </c>
      <c r="Q2409" s="8">
        <f t="shared" si="374"/>
        <v>21.2</v>
      </c>
      <c r="R2409" s="8">
        <f t="shared" si="375"/>
        <v>30.75</v>
      </c>
      <c r="S2409" s="8">
        <f t="shared" si="376"/>
        <v>31.1</v>
      </c>
      <c r="T2409" s="8">
        <f t="shared" si="377"/>
        <v>27</v>
      </c>
      <c r="U2409" s="7">
        <f t="shared" si="378"/>
        <v>27.683333333333337</v>
      </c>
      <c r="V2409" s="7">
        <f t="shared" si="379"/>
        <v>27.512500000000003</v>
      </c>
    </row>
    <row r="2410" spans="1:22" ht="13.5" x14ac:dyDescent="0.25">
      <c r="A2410" s="3">
        <f>RSI!A2410</f>
        <v>45817</v>
      </c>
      <c r="B2410" s="2">
        <f>RSI!B2410</f>
        <v>0.32</v>
      </c>
      <c r="C2410" s="2">
        <f>RSI!I2410</f>
        <v>62.978117485164788</v>
      </c>
      <c r="D2410" s="2">
        <f>MACD!E2410</f>
        <v>-2.4234955226631882E-4</v>
      </c>
      <c r="E2410" s="2">
        <f>MACD!F2410</f>
        <v>-5.1179175493018736E-3</v>
      </c>
      <c r="F2410" s="2">
        <f>'Moving Avg'!D2410</f>
        <v>0.32</v>
      </c>
      <c r="G2410" s="2">
        <f>'Moving Avg'!F2410</f>
        <v>0.31800000000000012</v>
      </c>
      <c r="H2410" s="2">
        <f>'Moving Avg'!G2410</f>
        <v>0.27639999999999998</v>
      </c>
      <c r="I2410" s="2">
        <f>'Moving Avg'!H2410</f>
        <v>0.24994999999999998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33</v>
      </c>
      <c r="Q2410" s="8">
        <f t="shared" si="374"/>
        <v>21.2</v>
      </c>
      <c r="R2410" s="8">
        <f t="shared" si="375"/>
        <v>30.75</v>
      </c>
      <c r="S2410" s="8">
        <f t="shared" si="376"/>
        <v>31.1</v>
      </c>
      <c r="T2410" s="8">
        <f t="shared" si="377"/>
        <v>27</v>
      </c>
      <c r="U2410" s="7">
        <f t="shared" si="378"/>
        <v>27.683333333333337</v>
      </c>
      <c r="V2410" s="7">
        <f t="shared" si="379"/>
        <v>27.512500000000003</v>
      </c>
    </row>
    <row r="2411" spans="1:22" ht="13.5" x14ac:dyDescent="0.25">
      <c r="A2411" s="3">
        <f>RSI!A2411</f>
        <v>45818</v>
      </c>
      <c r="B2411" s="2">
        <f>RSI!B2411</f>
        <v>0.32</v>
      </c>
      <c r="C2411" s="2">
        <f>RSI!I2411</f>
        <v>62.978117485164788</v>
      </c>
      <c r="D2411" s="2">
        <f>MACD!E2411</f>
        <v>2.4066259077443752E-3</v>
      </c>
      <c r="E2411" s="2">
        <f>MACD!F2411</f>
        <v>-3.6130088578926241E-3</v>
      </c>
      <c r="F2411" s="2">
        <f>'Moving Avg'!D2411</f>
        <v>0.32</v>
      </c>
      <c r="G2411" s="2">
        <f>'Moving Avg'!F2411</f>
        <v>0.31900000000000006</v>
      </c>
      <c r="H2411" s="2">
        <f>'Moving Avg'!G2411</f>
        <v>0.2782</v>
      </c>
      <c r="I2411" s="2">
        <f>'Moving Avg'!H2411</f>
        <v>0.25035000000000002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33</v>
      </c>
      <c r="Q2411" s="8">
        <f t="shared" si="374"/>
        <v>21.2</v>
      </c>
      <c r="R2411" s="8">
        <f t="shared" si="375"/>
        <v>30.75</v>
      </c>
      <c r="S2411" s="8">
        <f t="shared" si="376"/>
        <v>31.1</v>
      </c>
      <c r="T2411" s="8">
        <f t="shared" si="377"/>
        <v>27</v>
      </c>
      <c r="U2411" s="7">
        <f t="shared" si="378"/>
        <v>27.683333333333337</v>
      </c>
      <c r="V2411" s="7">
        <f t="shared" si="379"/>
        <v>27.512500000000003</v>
      </c>
    </row>
    <row r="2412" spans="1:22" ht="13.5" x14ac:dyDescent="0.25">
      <c r="A2412" s="3">
        <f>RSI!A2412</f>
        <v>45819</v>
      </c>
      <c r="B2412" s="2">
        <f>RSI!B2412</f>
        <v>0.32</v>
      </c>
      <c r="C2412" s="2">
        <f>RSI!I2412</f>
        <v>62.978117485164788</v>
      </c>
      <c r="D2412" s="2">
        <f>MACD!E2412</f>
        <v>4.5685682093739022E-3</v>
      </c>
      <c r="E2412" s="2">
        <f>MACD!F2412</f>
        <v>-1.976693444439319E-3</v>
      </c>
      <c r="F2412" s="2">
        <f>'Moving Avg'!D2412</f>
        <v>0.32</v>
      </c>
      <c r="G2412" s="2">
        <f>'Moving Avg'!F2412</f>
        <v>0.31950000000000006</v>
      </c>
      <c r="H2412" s="2">
        <f>'Moving Avg'!G2412</f>
        <v>0.2802</v>
      </c>
      <c r="I2412" s="2">
        <f>'Moving Avg'!H2412</f>
        <v>0.25079999999999997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33</v>
      </c>
      <c r="Q2412" s="8">
        <f t="shared" si="374"/>
        <v>21.2</v>
      </c>
      <c r="R2412" s="8">
        <f t="shared" si="375"/>
        <v>30.75</v>
      </c>
      <c r="S2412" s="8">
        <f t="shared" si="376"/>
        <v>31.1</v>
      </c>
      <c r="T2412" s="8">
        <f t="shared" si="377"/>
        <v>27</v>
      </c>
      <c r="U2412" s="7">
        <f t="shared" si="378"/>
        <v>27.683333333333337</v>
      </c>
      <c r="V2412" s="7">
        <f t="shared" si="379"/>
        <v>27.512500000000003</v>
      </c>
    </row>
    <row r="2413" spans="1:22" ht="13.5" x14ac:dyDescent="0.25">
      <c r="A2413" s="3">
        <f>RSI!A2413</f>
        <v>45820</v>
      </c>
      <c r="B2413" s="2">
        <f>RSI!B2413</f>
        <v>0.32</v>
      </c>
      <c r="C2413" s="2">
        <f>RSI!I2413</f>
        <v>62.978117485164788</v>
      </c>
      <c r="D2413" s="2">
        <f>MACD!E2413</f>
        <v>4.7858327680936341E-3</v>
      </c>
      <c r="E2413" s="2">
        <f>MACD!F2413</f>
        <v>-6.2418820193272837E-4</v>
      </c>
      <c r="F2413" s="2">
        <f>'Moving Avg'!D2413</f>
        <v>0.32</v>
      </c>
      <c r="G2413" s="2">
        <f>'Moving Avg'!F2413</f>
        <v>0.31950000000000006</v>
      </c>
      <c r="H2413" s="2">
        <f>'Moving Avg'!G2413</f>
        <v>0.28240000000000004</v>
      </c>
      <c r="I2413" s="2">
        <f>'Moving Avg'!H2413</f>
        <v>0.25129999999999997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33</v>
      </c>
      <c r="Q2413" s="8">
        <f t="shared" si="374"/>
        <v>21.2</v>
      </c>
      <c r="R2413" s="8">
        <f t="shared" si="375"/>
        <v>30.75</v>
      </c>
      <c r="S2413" s="8">
        <f t="shared" si="376"/>
        <v>31.1</v>
      </c>
      <c r="T2413" s="8">
        <f t="shared" si="377"/>
        <v>27</v>
      </c>
      <c r="U2413" s="7">
        <f t="shared" si="378"/>
        <v>27.683333333333337</v>
      </c>
      <c r="V2413" s="7">
        <f t="shared" si="379"/>
        <v>27.512500000000003</v>
      </c>
    </row>
    <row r="2414" spans="1:22" ht="13.5" x14ac:dyDescent="0.25">
      <c r="A2414" s="3">
        <f>RSI!A2414</f>
        <v>45821</v>
      </c>
      <c r="B2414" s="2">
        <f>RSI!B2414</f>
        <v>0.32</v>
      </c>
      <c r="C2414" s="2">
        <f>RSI!I2414</f>
        <v>62.978117485164788</v>
      </c>
      <c r="D2414" s="2">
        <f>MACD!E2414</f>
        <v>4.9015148836934475E-3</v>
      </c>
      <c r="E2414" s="2">
        <f>MACD!F2414</f>
        <v>4.8095241519250677E-4</v>
      </c>
      <c r="F2414" s="2">
        <f>'Moving Avg'!D2414</f>
        <v>0.32</v>
      </c>
      <c r="G2414" s="2">
        <f>'Moving Avg'!F2414</f>
        <v>0.31900000000000006</v>
      </c>
      <c r="H2414" s="2">
        <f>'Moving Avg'!G2414</f>
        <v>0.28460000000000002</v>
      </c>
      <c r="I2414" s="2">
        <f>'Moving Avg'!H2414</f>
        <v>0.25185000000000002</v>
      </c>
      <c r="J2414" s="5" t="str">
        <f>OBV!F2414</f>
        <v>NEUTRAL</v>
      </c>
      <c r="K2414" s="5" t="str">
        <f>OBV!G2414</f>
        <v>NEUTRAL</v>
      </c>
      <c r="L2414" s="5" t="str">
        <f>OBV!H2414</f>
        <v>NEUTRAL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33</v>
      </c>
      <c r="Q2414" s="8">
        <f t="shared" si="374"/>
        <v>21.2</v>
      </c>
      <c r="R2414" s="8">
        <f t="shared" si="375"/>
        <v>30.75</v>
      </c>
      <c r="S2414" s="8">
        <f t="shared" si="376"/>
        <v>31.1</v>
      </c>
      <c r="T2414" s="8">
        <f t="shared" si="377"/>
        <v>27</v>
      </c>
      <c r="U2414" s="7">
        <f t="shared" si="378"/>
        <v>27.683333333333337</v>
      </c>
      <c r="V2414" s="7">
        <f t="shared" si="379"/>
        <v>27.512500000000003</v>
      </c>
    </row>
    <row r="2415" spans="1:22" ht="13.5" x14ac:dyDescent="0.25">
      <c r="A2415" s="3">
        <f>RSI!A2415</f>
        <v>45824</v>
      </c>
      <c r="B2415" s="2">
        <f>RSI!B2415</f>
        <v>0.32</v>
      </c>
      <c r="C2415" s="2">
        <f>RSI!I2415</f>
        <v>62.978117485164788</v>
      </c>
      <c r="D2415" s="2">
        <f>MACD!E2415</f>
        <v>4.9362913003748732E-3</v>
      </c>
      <c r="E2415" s="2">
        <f>MACD!F2415</f>
        <v>1.3720201922289802E-3</v>
      </c>
      <c r="F2415" s="2">
        <f>'Moving Avg'!D2415</f>
        <v>0.32</v>
      </c>
      <c r="G2415" s="2">
        <f>'Moving Avg'!F2415</f>
        <v>0.31900000000000006</v>
      </c>
      <c r="H2415" s="2">
        <f>'Moving Avg'!G2415</f>
        <v>0.28680000000000005</v>
      </c>
      <c r="I2415" s="2">
        <f>'Moving Avg'!H2415</f>
        <v>0.25240000000000001</v>
      </c>
      <c r="J2415" s="5" t="str">
        <f>OBV!F2415</f>
        <v>NEUTRAL</v>
      </c>
      <c r="K2415" s="5" t="str">
        <f>OBV!G2415</f>
        <v>NEUTRAL</v>
      </c>
      <c r="L2415" s="5" t="str">
        <f>OBV!H2415</f>
        <v>NEUTRAL</v>
      </c>
      <c r="M2415" s="7">
        <f t="shared" si="370"/>
        <v>25</v>
      </c>
      <c r="N2415" s="7">
        <f t="shared" si="371"/>
        <v>0</v>
      </c>
      <c r="O2415" s="7">
        <f t="shared" si="372"/>
        <v>50</v>
      </c>
      <c r="P2415" s="7">
        <f t="shared" si="373"/>
        <v>33</v>
      </c>
      <c r="Q2415" s="8">
        <f t="shared" si="374"/>
        <v>21.2</v>
      </c>
      <c r="R2415" s="8">
        <f t="shared" si="375"/>
        <v>30.75</v>
      </c>
      <c r="S2415" s="8">
        <f t="shared" si="376"/>
        <v>31.1</v>
      </c>
      <c r="T2415" s="8">
        <f t="shared" si="377"/>
        <v>27</v>
      </c>
      <c r="U2415" s="7">
        <f t="shared" si="378"/>
        <v>27.683333333333337</v>
      </c>
      <c r="V2415" s="7">
        <f t="shared" si="379"/>
        <v>27.512500000000003</v>
      </c>
    </row>
    <row r="2416" spans="1:22" ht="13.5" x14ac:dyDescent="0.25">
      <c r="A2416" s="3">
        <f>RSI!A2416</f>
        <v>45825</v>
      </c>
      <c r="B2416" s="2">
        <f>RSI!B2416</f>
        <v>0.32</v>
      </c>
      <c r="C2416" s="2">
        <f>RSI!I2416</f>
        <v>62.978117485164788</v>
      </c>
      <c r="D2416" s="2">
        <f>MACD!E2416</f>
        <v>4.9072837487677545E-3</v>
      </c>
      <c r="E2416" s="2">
        <f>MACD!F2416</f>
        <v>2.0790729035367354E-3</v>
      </c>
      <c r="F2416" s="2">
        <f>'Moving Avg'!D2416</f>
        <v>0.32</v>
      </c>
      <c r="G2416" s="2">
        <f>'Moving Avg'!F2416</f>
        <v>0.31950000000000006</v>
      </c>
      <c r="H2416" s="2">
        <f>'Moving Avg'!G2416</f>
        <v>0.28900000000000009</v>
      </c>
      <c r="I2416" s="2">
        <f>'Moving Avg'!H2416</f>
        <v>0.25295000000000006</v>
      </c>
      <c r="J2416" s="5" t="str">
        <f>OBV!F2416</f>
        <v>NEUTRAL</v>
      </c>
      <c r="K2416" s="5" t="str">
        <f>OBV!G2416</f>
        <v>NEUTRAL</v>
      </c>
      <c r="L2416" s="5" t="str">
        <f>OBV!H2416</f>
        <v>NEUTRAL</v>
      </c>
      <c r="M2416" s="7">
        <f t="shared" si="370"/>
        <v>25</v>
      </c>
      <c r="N2416" s="7">
        <f t="shared" si="371"/>
        <v>0</v>
      </c>
      <c r="O2416" s="7">
        <f t="shared" si="372"/>
        <v>50</v>
      </c>
      <c r="P2416" s="7">
        <f t="shared" si="373"/>
        <v>33</v>
      </c>
      <c r="Q2416" s="8">
        <f t="shared" si="374"/>
        <v>21.2</v>
      </c>
      <c r="R2416" s="8">
        <f t="shared" si="375"/>
        <v>30.75</v>
      </c>
      <c r="S2416" s="8">
        <f t="shared" si="376"/>
        <v>31.1</v>
      </c>
      <c r="T2416" s="8">
        <f t="shared" si="377"/>
        <v>27</v>
      </c>
      <c r="U2416" s="7">
        <f t="shared" si="378"/>
        <v>27.683333333333337</v>
      </c>
      <c r="V2416" s="7">
        <f t="shared" si="379"/>
        <v>27.512500000000003</v>
      </c>
    </row>
    <row r="2417" spans="1:22" ht="13.5" x14ac:dyDescent="0.25">
      <c r="A2417" s="3">
        <f>RSI!A2417</f>
        <v>45826</v>
      </c>
      <c r="B2417" s="2">
        <f>RSI!B2417</f>
        <v>0.32</v>
      </c>
      <c r="C2417" s="2">
        <f>RSI!I2417</f>
        <v>62.978117485164788</v>
      </c>
      <c r="D2417" s="2">
        <f>MACD!E2417</f>
        <v>4.8286335730212127E-3</v>
      </c>
      <c r="E2417" s="2">
        <f>MACD!F2417</f>
        <v>2.6289850374336312E-3</v>
      </c>
      <c r="F2417" s="2">
        <f>'Moving Avg'!D2417</f>
        <v>0.32</v>
      </c>
      <c r="G2417" s="2">
        <f>'Moving Avg'!F2417</f>
        <v>0.32050000000000006</v>
      </c>
      <c r="H2417" s="2">
        <f>'Moving Avg'!G2417</f>
        <v>0.29100000000000004</v>
      </c>
      <c r="I2417" s="2">
        <f>'Moving Avg'!H2417</f>
        <v>0.25350000000000006</v>
      </c>
      <c r="J2417" s="5" t="str">
        <f>OBV!F2417</f>
        <v>NEUTRAL</v>
      </c>
      <c r="K2417" s="5" t="str">
        <f>OBV!G2417</f>
        <v>NEUTRAL</v>
      </c>
      <c r="L2417" s="5" t="str">
        <f>OBV!H2417</f>
        <v>NEUTRAL</v>
      </c>
      <c r="M2417" s="7">
        <f t="shared" si="370"/>
        <v>25</v>
      </c>
      <c r="N2417" s="7">
        <f t="shared" si="371"/>
        <v>0</v>
      </c>
      <c r="O2417" s="7">
        <f t="shared" si="372"/>
        <v>50</v>
      </c>
      <c r="P2417" s="7">
        <f t="shared" si="373"/>
        <v>33</v>
      </c>
      <c r="Q2417" s="8">
        <f t="shared" si="374"/>
        <v>21.2</v>
      </c>
      <c r="R2417" s="8">
        <f t="shared" si="375"/>
        <v>30.75</v>
      </c>
      <c r="S2417" s="8">
        <f t="shared" si="376"/>
        <v>31.1</v>
      </c>
      <c r="T2417" s="8">
        <f t="shared" si="377"/>
        <v>27</v>
      </c>
      <c r="U2417" s="7">
        <f t="shared" si="378"/>
        <v>27.683333333333337</v>
      </c>
      <c r="V2417" s="7">
        <f t="shared" si="379"/>
        <v>27.512500000000003</v>
      </c>
    </row>
    <row r="2418" spans="1:22" ht="13.5" x14ac:dyDescent="0.25">
      <c r="A2418" s="3">
        <f>RSI!A2418</f>
        <v>45827</v>
      </c>
      <c r="B2418" s="2">
        <f>RSI!B2418</f>
        <v>0.31</v>
      </c>
      <c r="C2418" s="2">
        <f>RSI!I2418</f>
        <v>48.297998407000108</v>
      </c>
      <c r="D2418" s="2">
        <f>MACD!E2418</f>
        <v>5.4527266424730936E-3</v>
      </c>
      <c r="E2418" s="2">
        <f>MACD!F2418</f>
        <v>3.1937333584415237E-3</v>
      </c>
      <c r="F2418" s="2">
        <f>'Moving Avg'!D2418</f>
        <v>0.318</v>
      </c>
      <c r="G2418" s="2">
        <f>'Moving Avg'!F2418</f>
        <v>0.32050000000000006</v>
      </c>
      <c r="H2418" s="2">
        <f>'Moving Avg'!G2418</f>
        <v>0.29260000000000008</v>
      </c>
      <c r="I2418" s="2">
        <f>'Moving Avg'!H2418</f>
        <v>0.25400000000000006</v>
      </c>
      <c r="J2418" s="5" t="str">
        <f>OBV!F2418</f>
        <v>NEUTRAL</v>
      </c>
      <c r="K2418" s="5" t="str">
        <f>OBV!G2418</f>
        <v>NEUTRAL</v>
      </c>
      <c r="L2418" s="5" t="str">
        <f>OBV!H2418</f>
        <v>NEUTRAL</v>
      </c>
      <c r="M2418" s="7">
        <f t="shared" si="370"/>
        <v>25</v>
      </c>
      <c r="N2418" s="7">
        <f t="shared" si="371"/>
        <v>0</v>
      </c>
      <c r="O2418" s="7">
        <f t="shared" si="372"/>
        <v>50</v>
      </c>
      <c r="P2418" s="7">
        <f t="shared" si="373"/>
        <v>33</v>
      </c>
      <c r="Q2418" s="8">
        <f t="shared" si="374"/>
        <v>21.2</v>
      </c>
      <c r="R2418" s="8">
        <f t="shared" si="375"/>
        <v>30.75</v>
      </c>
      <c r="S2418" s="8">
        <f t="shared" si="376"/>
        <v>31.1</v>
      </c>
      <c r="T2418" s="8">
        <f t="shared" si="377"/>
        <v>27</v>
      </c>
      <c r="U2418" s="7">
        <f t="shared" si="378"/>
        <v>27.683333333333337</v>
      </c>
      <c r="V2418" s="7">
        <f t="shared" si="379"/>
        <v>27.512500000000003</v>
      </c>
    </row>
    <row r="2419" spans="1:22" ht="13.5" x14ac:dyDescent="0.25">
      <c r="A2419" s="3">
        <f>RSI!A2419</f>
        <v>45828</v>
      </c>
      <c r="B2419" s="2">
        <f>RSI!B2419</f>
        <v>0.3</v>
      </c>
      <c r="C2419" s="2">
        <f>RSI!I2419</f>
        <v>38.606605432616291</v>
      </c>
      <c r="D2419" s="2">
        <f>MACD!E2419</f>
        <v>6.7342499687676471E-3</v>
      </c>
      <c r="E2419" s="2">
        <f>MACD!F2419</f>
        <v>3.9018366805067487E-3</v>
      </c>
      <c r="F2419" s="2">
        <f>'Moving Avg'!D2419</f>
        <v>0.314</v>
      </c>
      <c r="G2419" s="2">
        <f>'Moving Avg'!F2419</f>
        <v>0.31950000000000001</v>
      </c>
      <c r="H2419" s="2">
        <f>'Moving Avg'!G2419</f>
        <v>0.29400000000000009</v>
      </c>
      <c r="I2419" s="2">
        <f>'Moving Avg'!H2419</f>
        <v>0.25445000000000007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  <c r="M2419" s="7">
        <f t="shared" si="370"/>
        <v>25</v>
      </c>
      <c r="N2419" s="7">
        <f t="shared" si="371"/>
        <v>0</v>
      </c>
      <c r="O2419" s="7">
        <f t="shared" si="372"/>
        <v>50</v>
      </c>
      <c r="P2419" s="7">
        <f t="shared" si="373"/>
        <v>33</v>
      </c>
      <c r="Q2419" s="8">
        <f t="shared" si="374"/>
        <v>21.2</v>
      </c>
      <c r="R2419" s="8">
        <f t="shared" si="375"/>
        <v>30.75</v>
      </c>
      <c r="S2419" s="8">
        <f t="shared" si="376"/>
        <v>31.1</v>
      </c>
      <c r="T2419" s="8">
        <f t="shared" si="377"/>
        <v>27</v>
      </c>
      <c r="U2419" s="7">
        <f t="shared" si="378"/>
        <v>27.683333333333337</v>
      </c>
      <c r="V2419" s="7">
        <f t="shared" si="379"/>
        <v>27.512500000000003</v>
      </c>
    </row>
    <row r="2420" spans="1:22" ht="13.5" x14ac:dyDescent="0.25">
      <c r="A2420" s="3">
        <f>RSI!A2420</f>
        <v>45831</v>
      </c>
      <c r="B2420" s="2">
        <f>RSI!B2420</f>
        <v>0.3</v>
      </c>
      <c r="C2420" s="2">
        <f>RSI!I2420</f>
        <v>38.606605432616291</v>
      </c>
      <c r="D2420" s="2">
        <f>MACD!E2420</f>
        <v>7.8894690994113503E-3</v>
      </c>
      <c r="E2420" s="2">
        <f>MACD!F2420</f>
        <v>4.6993631642876692E-3</v>
      </c>
      <c r="F2420" s="2">
        <f>'Moving Avg'!D2420</f>
        <v>0.31</v>
      </c>
      <c r="G2420" s="2">
        <f>'Moving Avg'!F2420</f>
        <v>0.31850000000000001</v>
      </c>
      <c r="H2420" s="2">
        <f>'Moving Avg'!G2420</f>
        <v>0.29560000000000008</v>
      </c>
      <c r="I2420" s="2">
        <f>'Moving Avg'!H2420</f>
        <v>0.25485000000000002</v>
      </c>
      <c r="J2420" s="5" t="str">
        <f>OBV!F2420</f>
        <v>NEUTRAL</v>
      </c>
      <c r="K2420" s="5" t="str">
        <f>OBV!G2420</f>
        <v>NEUTRAL</v>
      </c>
      <c r="L2420" s="5" t="str">
        <f>OBV!H2420</f>
        <v>NEUTRAL</v>
      </c>
      <c r="M2420" s="7">
        <f t="shared" si="370"/>
        <v>25</v>
      </c>
      <c r="N2420" s="7">
        <f t="shared" si="371"/>
        <v>0</v>
      </c>
      <c r="O2420" s="7">
        <f t="shared" si="372"/>
        <v>50</v>
      </c>
      <c r="P2420" s="7">
        <f t="shared" si="373"/>
        <v>33</v>
      </c>
      <c r="Q2420" s="8">
        <f t="shared" si="374"/>
        <v>21.2</v>
      </c>
      <c r="R2420" s="8">
        <f t="shared" si="375"/>
        <v>30.75</v>
      </c>
      <c r="S2420" s="8">
        <f t="shared" si="376"/>
        <v>31.1</v>
      </c>
      <c r="T2420" s="8">
        <f t="shared" si="377"/>
        <v>27</v>
      </c>
      <c r="U2420" s="7">
        <f t="shared" si="378"/>
        <v>27.683333333333337</v>
      </c>
      <c r="V2420" s="7">
        <f t="shared" si="379"/>
        <v>27.512500000000003</v>
      </c>
    </row>
    <row r="2421" spans="1:22" ht="13.5" x14ac:dyDescent="0.25">
      <c r="A2421" s="3">
        <f>RSI!A2421</f>
        <v>45832</v>
      </c>
      <c r="B2421" s="2">
        <f>RSI!B2421</f>
        <v>0.3</v>
      </c>
      <c r="C2421" s="2">
        <f>RSI!I2421</f>
        <v>38.606605432616291</v>
      </c>
      <c r="D2421" s="2">
        <f>MACD!E2421</f>
        <v>8.9325670610335139E-3</v>
      </c>
      <c r="E2421" s="2">
        <f>MACD!F2421</f>
        <v>5.5460039436368378E-3</v>
      </c>
      <c r="F2421" s="2">
        <f>'Moving Avg'!D2421</f>
        <v>0.30599999999999999</v>
      </c>
      <c r="G2421" s="2">
        <f>'Moving Avg'!F2421</f>
        <v>0.31699999999999995</v>
      </c>
      <c r="H2421" s="2">
        <f>'Moving Avg'!G2421</f>
        <v>0.29700000000000015</v>
      </c>
      <c r="I2421" s="2">
        <f>'Moving Avg'!H2421</f>
        <v>0.25519999999999998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  <c r="M2421" s="7">
        <f t="shared" si="370"/>
        <v>25</v>
      </c>
      <c r="N2421" s="7">
        <f t="shared" si="371"/>
        <v>0</v>
      </c>
      <c r="O2421" s="7">
        <f t="shared" si="372"/>
        <v>50</v>
      </c>
      <c r="P2421" s="7">
        <f t="shared" si="373"/>
        <v>33</v>
      </c>
      <c r="Q2421" s="8">
        <f t="shared" si="374"/>
        <v>21.2</v>
      </c>
      <c r="R2421" s="8">
        <f t="shared" si="375"/>
        <v>30.75</v>
      </c>
      <c r="S2421" s="8">
        <f t="shared" si="376"/>
        <v>31.1</v>
      </c>
      <c r="T2421" s="8">
        <f t="shared" si="377"/>
        <v>27</v>
      </c>
      <c r="U2421" s="7">
        <f t="shared" si="378"/>
        <v>27.683333333333337</v>
      </c>
      <c r="V2421" s="7">
        <f t="shared" si="379"/>
        <v>27.512500000000003</v>
      </c>
    </row>
    <row r="2422" spans="1:22" ht="13.5" x14ac:dyDescent="0.25">
      <c r="A2422" s="3">
        <f>RSI!A2422</f>
        <v>45833</v>
      </c>
      <c r="B2422" s="2">
        <f>RSI!B2422</f>
        <v>0.3</v>
      </c>
      <c r="C2422" s="2">
        <f>RSI!I2422</f>
        <v>38.606605432616291</v>
      </c>
      <c r="D2422" s="2">
        <f>MACD!E2422</f>
        <v>9.8759336456544777E-3</v>
      </c>
      <c r="E2422" s="2">
        <f>MACD!F2422</f>
        <v>6.411989884040366E-3</v>
      </c>
      <c r="F2422" s="2">
        <f>'Moving Avg'!D2422</f>
        <v>0.30199999999999999</v>
      </c>
      <c r="G2422" s="2">
        <f>'Moving Avg'!F2422</f>
        <v>0.31549999999999995</v>
      </c>
      <c r="H2422" s="2">
        <f>'Moving Avg'!G2422</f>
        <v>0.29820000000000013</v>
      </c>
      <c r="I2422" s="2">
        <f>'Moving Avg'!H2422</f>
        <v>0.25549999999999995</v>
      </c>
      <c r="J2422" s="5" t="str">
        <f>OBV!F2422</f>
        <v>NEUTRAL</v>
      </c>
      <c r="K2422" s="5" t="str">
        <f>OBV!G2422</f>
        <v>NEUTRAL</v>
      </c>
      <c r="L2422" s="5" t="str">
        <f>OBV!H2422</f>
        <v>NEUTRAL</v>
      </c>
      <c r="M2422" s="7">
        <f t="shared" si="370"/>
        <v>25</v>
      </c>
      <c r="N2422" s="7">
        <f t="shared" si="371"/>
        <v>0</v>
      </c>
      <c r="O2422" s="7">
        <f t="shared" si="372"/>
        <v>50</v>
      </c>
      <c r="P2422" s="7">
        <f t="shared" si="373"/>
        <v>33</v>
      </c>
      <c r="Q2422" s="8">
        <f t="shared" si="374"/>
        <v>21.2</v>
      </c>
      <c r="R2422" s="8">
        <f t="shared" si="375"/>
        <v>30.75</v>
      </c>
      <c r="S2422" s="8">
        <f t="shared" si="376"/>
        <v>31.1</v>
      </c>
      <c r="T2422" s="8">
        <f t="shared" si="377"/>
        <v>27</v>
      </c>
      <c r="U2422" s="7">
        <f t="shared" si="378"/>
        <v>27.683333333333337</v>
      </c>
      <c r="V2422" s="7">
        <f t="shared" si="379"/>
        <v>27.512500000000003</v>
      </c>
    </row>
    <row r="2423" spans="1:22" ht="13.5" x14ac:dyDescent="0.25">
      <c r="A2423" s="3">
        <f>RSI!A2423</f>
        <v>45835</v>
      </c>
      <c r="B2423" s="2">
        <f>RSI!B2423</f>
        <v>0.28999999999999998</v>
      </c>
      <c r="C2423" s="2">
        <f>RSI!I2423</f>
        <v>30.401401051226117</v>
      </c>
      <c r="D2423" s="2">
        <f>MACD!E2423</f>
        <v>1.1471153235934062E-2</v>
      </c>
      <c r="E2423" s="2">
        <f>MACD!F2423</f>
        <v>7.4238225544191053E-3</v>
      </c>
      <c r="F2423" s="2">
        <f>'Moving Avg'!D2423</f>
        <v>0.29799999999999999</v>
      </c>
      <c r="G2423" s="2">
        <f>'Moving Avg'!F2423</f>
        <v>0.31399999999999995</v>
      </c>
      <c r="H2423" s="2">
        <f>'Moving Avg'!G2423</f>
        <v>0.29900000000000015</v>
      </c>
      <c r="I2423" s="2">
        <f>'Moving Avg'!H2423</f>
        <v>0.25574999999999987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  <c r="M2423" s="7">
        <f t="shared" si="370"/>
        <v>25</v>
      </c>
      <c r="N2423" s="7">
        <f t="shared" si="371"/>
        <v>0</v>
      </c>
      <c r="O2423" s="7">
        <f t="shared" si="372"/>
        <v>50</v>
      </c>
      <c r="P2423" s="7">
        <f t="shared" si="373"/>
        <v>16.5</v>
      </c>
      <c r="Q2423" s="8">
        <f t="shared" si="374"/>
        <v>18.725000000000001</v>
      </c>
      <c r="R2423" s="8">
        <f t="shared" si="375"/>
        <v>26.625</v>
      </c>
      <c r="S2423" s="8">
        <f t="shared" si="376"/>
        <v>23.675000000000001</v>
      </c>
      <c r="T2423" s="8">
        <f t="shared" si="377"/>
        <v>22.875</v>
      </c>
      <c r="U2423" s="7">
        <f t="shared" si="378"/>
        <v>23.008333333333336</v>
      </c>
      <c r="V2423" s="7">
        <f t="shared" si="379"/>
        <v>22.975000000000001</v>
      </c>
    </row>
    <row r="2424" spans="1:22" ht="13.5" x14ac:dyDescent="0.25">
      <c r="A2424" s="3">
        <f>RSI!A2424</f>
        <v>45838</v>
      </c>
      <c r="B2424" s="2">
        <f>RSI!B2424</f>
        <v>0.28999999999999998</v>
      </c>
      <c r="C2424" s="2">
        <f>RSI!I2424</f>
        <v>30.401401051226117</v>
      </c>
      <c r="D2424" s="2">
        <f>MACD!E2424</f>
        <v>1.2932124103122555E-2</v>
      </c>
      <c r="E2424" s="2">
        <f>MACD!F2424</f>
        <v>8.5254828641597967E-3</v>
      </c>
      <c r="F2424" s="2">
        <f>'Moving Avg'!D2424</f>
        <v>0.29599999999999999</v>
      </c>
      <c r="G2424" s="2">
        <f>'Moving Avg'!F2424</f>
        <v>0.31249999999999989</v>
      </c>
      <c r="H2424" s="2">
        <f>'Moving Avg'!G2424</f>
        <v>0.29960000000000009</v>
      </c>
      <c r="I2424" s="2">
        <f>'Moving Avg'!H2424</f>
        <v>0.2559499999999999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0</v>
      </c>
      <c r="O2424" s="7">
        <f t="shared" si="372"/>
        <v>50</v>
      </c>
      <c r="P2424" s="7">
        <f t="shared" si="373"/>
        <v>16.5</v>
      </c>
      <c r="Q2424" s="8">
        <f t="shared" si="374"/>
        <v>18.725000000000001</v>
      </c>
      <c r="R2424" s="8">
        <f t="shared" si="375"/>
        <v>26.625</v>
      </c>
      <c r="S2424" s="8">
        <f t="shared" si="376"/>
        <v>23.675000000000001</v>
      </c>
      <c r="T2424" s="8">
        <f t="shared" si="377"/>
        <v>22.875</v>
      </c>
      <c r="U2424" s="7">
        <f t="shared" si="378"/>
        <v>23.008333333333336</v>
      </c>
      <c r="V2424" s="7">
        <f t="shared" si="379"/>
        <v>22.975000000000001</v>
      </c>
    </row>
    <row r="2425" spans="1:22" ht="13.5" x14ac:dyDescent="0.25">
      <c r="A2425" s="3">
        <f>RSI!A2425</f>
        <v>45839</v>
      </c>
      <c r="B2425" s="2">
        <f>RSI!B2425</f>
        <v>0.28999999999999998</v>
      </c>
      <c r="C2425" s="2">
        <f>RSI!I2425</f>
        <v>30.401401051226117</v>
      </c>
      <c r="D2425" s="2">
        <f>MACD!E2425</f>
        <v>1.427126510615484E-2</v>
      </c>
      <c r="E2425" s="2">
        <f>MACD!F2425</f>
        <v>9.6746393125588057E-3</v>
      </c>
      <c r="F2425" s="2">
        <f>'Moving Avg'!D2425</f>
        <v>0.29399999999999998</v>
      </c>
      <c r="G2425" s="2">
        <f>'Moving Avg'!F2425</f>
        <v>0.31099999999999994</v>
      </c>
      <c r="H2425" s="2">
        <f>'Moving Avg'!G2425</f>
        <v>0.30020000000000008</v>
      </c>
      <c r="I2425" s="2">
        <f>'Moving Avg'!H2425</f>
        <v>0.25614999999999988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  <c r="M2425" s="7">
        <f t="shared" si="370"/>
        <v>25</v>
      </c>
      <c r="N2425" s="7">
        <f t="shared" si="371"/>
        <v>0</v>
      </c>
      <c r="O2425" s="7">
        <f t="shared" si="372"/>
        <v>50</v>
      </c>
      <c r="P2425" s="7">
        <f t="shared" si="373"/>
        <v>16.5</v>
      </c>
      <c r="Q2425" s="8">
        <f t="shared" si="374"/>
        <v>18.725000000000001</v>
      </c>
      <c r="R2425" s="8">
        <f t="shared" si="375"/>
        <v>26.625</v>
      </c>
      <c r="S2425" s="8">
        <f t="shared" si="376"/>
        <v>23.675000000000001</v>
      </c>
      <c r="T2425" s="8">
        <f t="shared" si="377"/>
        <v>22.875</v>
      </c>
      <c r="U2425" s="7">
        <f t="shared" si="378"/>
        <v>23.008333333333336</v>
      </c>
      <c r="V2425" s="7">
        <f t="shared" si="379"/>
        <v>22.975000000000001</v>
      </c>
    </row>
    <row r="2426" spans="1:22" ht="13.5" x14ac:dyDescent="0.25">
      <c r="A2426" s="3">
        <f>RSI!A2426</f>
        <v>45840</v>
      </c>
      <c r="B2426" s="2">
        <f>RSI!B2426</f>
        <v>0.28999999999999998</v>
      </c>
      <c r="C2426" s="2">
        <f>RSI!I2426</f>
        <v>30.401401051226117</v>
      </c>
      <c r="D2426" s="2">
        <f>MACD!E2426</f>
        <v>1.5499694494785221E-2</v>
      </c>
      <c r="E2426" s="2">
        <f>MACD!F2426</f>
        <v>1.0839650349004089E-2</v>
      </c>
      <c r="F2426" s="2">
        <f>'Moving Avg'!D2426</f>
        <v>0.29199999999999998</v>
      </c>
      <c r="G2426" s="2">
        <f>'Moving Avg'!F2426</f>
        <v>0.3095</v>
      </c>
      <c r="H2426" s="2">
        <f>'Moving Avg'!G2426</f>
        <v>0.30080000000000007</v>
      </c>
      <c r="I2426" s="2">
        <f>'Moving Avg'!H2426</f>
        <v>0.25634999999999986</v>
      </c>
      <c r="J2426" s="5" t="str">
        <f>OBV!F2426</f>
        <v>BEARISH</v>
      </c>
      <c r="K2426" s="5" t="str">
        <f>OBV!G2426</f>
        <v>NEUTRAL</v>
      </c>
      <c r="L2426" s="5" t="str">
        <f>OBV!H2426</f>
        <v>CONFIRMED BEARISH</v>
      </c>
      <c r="M2426" s="7">
        <f t="shared" si="370"/>
        <v>25</v>
      </c>
      <c r="N2426" s="7">
        <f t="shared" si="371"/>
        <v>0</v>
      </c>
      <c r="O2426" s="7">
        <f t="shared" si="372"/>
        <v>50</v>
      </c>
      <c r="P2426" s="7">
        <f t="shared" si="373"/>
        <v>16.5</v>
      </c>
      <c r="Q2426" s="8">
        <f t="shared" si="374"/>
        <v>18.725000000000001</v>
      </c>
      <c r="R2426" s="8">
        <f t="shared" si="375"/>
        <v>26.625</v>
      </c>
      <c r="S2426" s="8">
        <f t="shared" si="376"/>
        <v>23.675000000000001</v>
      </c>
      <c r="T2426" s="8">
        <f t="shared" si="377"/>
        <v>22.875</v>
      </c>
      <c r="U2426" s="7">
        <f t="shared" si="378"/>
        <v>23.008333333333336</v>
      </c>
      <c r="V2426" s="7">
        <f t="shared" si="379"/>
        <v>22.975000000000001</v>
      </c>
    </row>
    <row r="2427" spans="1:22" ht="13.5" x14ac:dyDescent="0.25">
      <c r="A2427" s="3">
        <f>RSI!A2427</f>
        <v>45841</v>
      </c>
      <c r="B2427" s="2">
        <f>RSI!B2427</f>
        <v>0.28999999999999998</v>
      </c>
      <c r="C2427" s="2">
        <f>RSI!I2427</f>
        <v>30.401401051226117</v>
      </c>
      <c r="D2427" s="2">
        <f>MACD!E2427</f>
        <v>1.6627384819270175E-2</v>
      </c>
      <c r="E2427" s="2">
        <f>MACD!F2427</f>
        <v>1.1997197243057306E-2</v>
      </c>
      <c r="F2427" s="2">
        <f>'Moving Avg'!D2427</f>
        <v>0.28999999999999998</v>
      </c>
      <c r="G2427" s="2">
        <f>'Moving Avg'!F2427</f>
        <v>0.30799999999999994</v>
      </c>
      <c r="H2427" s="2">
        <f>'Moving Avg'!G2427</f>
        <v>0.30140000000000006</v>
      </c>
      <c r="I2427" s="2">
        <f>'Moving Avg'!H2427</f>
        <v>0.25649999999999989</v>
      </c>
      <c r="J2427" s="5" t="str">
        <f>OBV!F2427</f>
        <v>BEARISH</v>
      </c>
      <c r="K2427" s="5" t="str">
        <f>OBV!G2427</f>
        <v>NEUTRAL</v>
      </c>
      <c r="L2427" s="5" t="str">
        <f>OBV!H2427</f>
        <v>CONFIRMED BEARISH</v>
      </c>
      <c r="M2427" s="7">
        <f t="shared" si="370"/>
        <v>25</v>
      </c>
      <c r="N2427" s="7">
        <f t="shared" si="371"/>
        <v>0</v>
      </c>
      <c r="O2427" s="7">
        <f t="shared" si="372"/>
        <v>50</v>
      </c>
      <c r="P2427" s="7">
        <f t="shared" si="373"/>
        <v>16.5</v>
      </c>
      <c r="Q2427" s="8">
        <f t="shared" si="374"/>
        <v>18.725000000000001</v>
      </c>
      <c r="R2427" s="8">
        <f t="shared" si="375"/>
        <v>26.625</v>
      </c>
      <c r="S2427" s="8">
        <f t="shared" si="376"/>
        <v>23.675000000000001</v>
      </c>
      <c r="T2427" s="8">
        <f t="shared" si="377"/>
        <v>22.875</v>
      </c>
      <c r="U2427" s="7">
        <f t="shared" si="378"/>
        <v>23.008333333333336</v>
      </c>
      <c r="V2427" s="7">
        <f t="shared" si="379"/>
        <v>22.975000000000001</v>
      </c>
    </row>
    <row r="2428" spans="1:22" ht="13.5" x14ac:dyDescent="0.25">
      <c r="A2428" s="3">
        <f>RSI!A2428</f>
        <v>45842</v>
      </c>
      <c r="B2428" s="2">
        <f>RSI!B2428</f>
        <v>0.28999999999999998</v>
      </c>
      <c r="C2428" s="2">
        <f>RSI!I2428</f>
        <v>30.401401051226117</v>
      </c>
      <c r="D2428" s="2">
        <f>MACD!E2428</f>
        <v>1.612483581629659E-2</v>
      </c>
      <c r="E2428" s="2">
        <f>MACD!F2428</f>
        <v>1.2822724957705164E-2</v>
      </c>
      <c r="F2428" s="2">
        <f>'Moving Avg'!D2428</f>
        <v>0.28999999999999998</v>
      </c>
      <c r="G2428" s="2">
        <f>'Moving Avg'!F2428</f>
        <v>0.30649999999999999</v>
      </c>
      <c r="H2428" s="2">
        <f>'Moving Avg'!G2428</f>
        <v>0.30200000000000005</v>
      </c>
      <c r="I2428" s="2">
        <f>'Moving Avg'!H2428</f>
        <v>0.25659999999999988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  <c r="M2428" s="7">
        <f t="shared" si="370"/>
        <v>25</v>
      </c>
      <c r="N2428" s="7">
        <f t="shared" si="371"/>
        <v>0</v>
      </c>
      <c r="O2428" s="7">
        <f t="shared" si="372"/>
        <v>50</v>
      </c>
      <c r="P2428" s="7">
        <f t="shared" si="373"/>
        <v>33</v>
      </c>
      <c r="Q2428" s="8">
        <f t="shared" si="374"/>
        <v>21.2</v>
      </c>
      <c r="R2428" s="8">
        <f t="shared" si="375"/>
        <v>30.75</v>
      </c>
      <c r="S2428" s="8">
        <f t="shared" si="376"/>
        <v>31.1</v>
      </c>
      <c r="T2428" s="8">
        <f t="shared" si="377"/>
        <v>27</v>
      </c>
      <c r="U2428" s="7">
        <f t="shared" si="378"/>
        <v>27.683333333333337</v>
      </c>
      <c r="V2428" s="7">
        <f t="shared" si="379"/>
        <v>27.512500000000003</v>
      </c>
    </row>
    <row r="2429" spans="1:22" ht="13.5" x14ac:dyDescent="0.25">
      <c r="A2429" s="3">
        <f>RSI!A2429</f>
        <v>45845</v>
      </c>
      <c r="B2429" s="2">
        <f>RSI!B2429</f>
        <v>0.28000000000000003</v>
      </c>
      <c r="C2429" s="2">
        <f>RSI!I2429</f>
        <v>22.831760116175545</v>
      </c>
      <c r="D2429" s="2">
        <f>MACD!E2429</f>
        <v>1.4977541459935018E-2</v>
      </c>
      <c r="E2429" s="2">
        <f>MACD!F2429</f>
        <v>1.3253688258151135E-2</v>
      </c>
      <c r="F2429" s="2">
        <f>'Moving Avg'!D2429</f>
        <v>0.28799999999999998</v>
      </c>
      <c r="G2429" s="2">
        <f>'Moving Avg'!F2429</f>
        <v>0.30449999999999999</v>
      </c>
      <c r="H2429" s="2">
        <f>'Moving Avg'!G2429</f>
        <v>0.30220000000000002</v>
      </c>
      <c r="I2429" s="2">
        <f>'Moving Avg'!H2429</f>
        <v>0.25664999999999993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  <c r="M2429" s="7">
        <f t="shared" si="370"/>
        <v>50</v>
      </c>
      <c r="N2429" s="7">
        <f t="shared" si="371"/>
        <v>0</v>
      </c>
      <c r="O2429" s="7">
        <f t="shared" si="372"/>
        <v>50</v>
      </c>
      <c r="P2429" s="7">
        <f t="shared" si="373"/>
        <v>16.5</v>
      </c>
      <c r="Q2429" s="8">
        <f t="shared" si="374"/>
        <v>27.475000000000001</v>
      </c>
      <c r="R2429" s="8">
        <f t="shared" si="375"/>
        <v>31.625</v>
      </c>
      <c r="S2429" s="8">
        <f t="shared" si="376"/>
        <v>27.425000000000001</v>
      </c>
      <c r="T2429" s="8">
        <f t="shared" si="377"/>
        <v>29.125</v>
      </c>
      <c r="U2429" s="7">
        <f t="shared" si="378"/>
        <v>28.841666666666669</v>
      </c>
      <c r="V2429" s="7">
        <f t="shared" si="379"/>
        <v>28.912500000000001</v>
      </c>
    </row>
    <row r="2430" spans="1:22" ht="13.5" x14ac:dyDescent="0.25">
      <c r="A2430" s="3">
        <f>RSI!A2430</f>
        <v>45846</v>
      </c>
      <c r="B2430" s="2">
        <f>RSI!B2430</f>
        <v>0.28000000000000003</v>
      </c>
      <c r="C2430" s="2">
        <f>RSI!I2430</f>
        <v>22.831760116175545</v>
      </c>
      <c r="D2430" s="2">
        <f>MACD!E2430</f>
        <v>1.4135900109965849E-2</v>
      </c>
      <c r="E2430" s="2">
        <f>MACD!F2430</f>
        <v>1.343013062851408E-2</v>
      </c>
      <c r="F2430" s="2">
        <f>'Moving Avg'!D2430</f>
        <v>0.28599999999999998</v>
      </c>
      <c r="G2430" s="2">
        <f>'Moving Avg'!F2430</f>
        <v>0.30249999999999999</v>
      </c>
      <c r="H2430" s="2">
        <f>'Moving Avg'!G2430</f>
        <v>0.3024</v>
      </c>
      <c r="I2430" s="2">
        <f>'Moving Avg'!H2430</f>
        <v>0.25669999999999993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  <c r="M2430" s="7">
        <f t="shared" si="370"/>
        <v>50</v>
      </c>
      <c r="N2430" s="7">
        <f t="shared" si="371"/>
        <v>0</v>
      </c>
      <c r="O2430" s="7">
        <f t="shared" si="372"/>
        <v>50</v>
      </c>
      <c r="P2430" s="7">
        <f t="shared" si="373"/>
        <v>16.5</v>
      </c>
      <c r="Q2430" s="8">
        <f t="shared" si="374"/>
        <v>27.475000000000001</v>
      </c>
      <c r="R2430" s="8">
        <f t="shared" si="375"/>
        <v>31.625</v>
      </c>
      <c r="S2430" s="8">
        <f t="shared" si="376"/>
        <v>27.425000000000001</v>
      </c>
      <c r="T2430" s="8">
        <f t="shared" si="377"/>
        <v>29.125</v>
      </c>
      <c r="U2430" s="7">
        <f t="shared" si="378"/>
        <v>28.841666666666669</v>
      </c>
      <c r="V2430" s="7">
        <f t="shared" si="379"/>
        <v>28.912500000000001</v>
      </c>
    </row>
    <row r="2431" spans="1:22" ht="13.5" x14ac:dyDescent="0.25">
      <c r="A2431" s="3">
        <f>RSI!A2431</f>
        <v>45847</v>
      </c>
      <c r="B2431" s="2">
        <f>RSI!B2431</f>
        <v>0.28000000000000003</v>
      </c>
      <c r="C2431" s="2">
        <f>RSI!I2431</f>
        <v>22.831760116175545</v>
      </c>
      <c r="D2431" s="2">
        <f>MACD!E2431</f>
        <v>1.3543321843067335E-2</v>
      </c>
      <c r="E2431" s="2">
        <f>MACD!F2431</f>
        <v>1.3452768871424731E-2</v>
      </c>
      <c r="F2431" s="2">
        <f>'Moving Avg'!D2431</f>
        <v>0.28400000000000003</v>
      </c>
      <c r="G2431" s="2">
        <f>'Moving Avg'!F2431</f>
        <v>0.30049999999999999</v>
      </c>
      <c r="H2431" s="2">
        <f>'Moving Avg'!G2431</f>
        <v>0.30260000000000004</v>
      </c>
      <c r="I2431" s="2">
        <f>'Moving Avg'!H2431</f>
        <v>0.25674999999999992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  <c r="M2431" s="7">
        <f t="shared" si="370"/>
        <v>50</v>
      </c>
      <c r="N2431" s="7">
        <f t="shared" si="371"/>
        <v>0</v>
      </c>
      <c r="O2431" s="7">
        <f t="shared" si="372"/>
        <v>50</v>
      </c>
      <c r="P2431" s="7">
        <f t="shared" si="373"/>
        <v>16.5</v>
      </c>
      <c r="Q2431" s="8">
        <f t="shared" si="374"/>
        <v>27.475000000000001</v>
      </c>
      <c r="R2431" s="8">
        <f t="shared" si="375"/>
        <v>31.625</v>
      </c>
      <c r="S2431" s="8">
        <f t="shared" si="376"/>
        <v>27.425000000000001</v>
      </c>
      <c r="T2431" s="8">
        <f t="shared" si="377"/>
        <v>29.125</v>
      </c>
      <c r="U2431" s="7">
        <f t="shared" si="378"/>
        <v>28.841666666666669</v>
      </c>
      <c r="V2431" s="7">
        <f t="shared" si="379"/>
        <v>28.912500000000001</v>
      </c>
    </row>
    <row r="2432" spans="1:22" ht="13.5" x14ac:dyDescent="0.25">
      <c r="A2432" s="3">
        <f>RSI!A2432</f>
        <v>45848</v>
      </c>
      <c r="B2432" s="2">
        <f>RSI!B2432</f>
        <v>0.28000000000000003</v>
      </c>
      <c r="C2432" s="2">
        <f>RSI!I2432</f>
        <v>22.831760116175545</v>
      </c>
      <c r="D2432" s="2">
        <f>MACD!E2432</f>
        <v>1.3152631498995093E-2</v>
      </c>
      <c r="E2432" s="2">
        <f>MACD!F2432</f>
        <v>1.3392741396938804E-2</v>
      </c>
      <c r="F2432" s="2">
        <f>'Moving Avg'!D2432</f>
        <v>0.28200000000000003</v>
      </c>
      <c r="G2432" s="2">
        <f>'Moving Avg'!F2432</f>
        <v>0.29850000000000004</v>
      </c>
      <c r="H2432" s="2">
        <f>'Moving Avg'!G2432</f>
        <v>0.30279999999999996</v>
      </c>
      <c r="I2432" s="2">
        <f>'Moving Avg'!H2432</f>
        <v>0.25679999999999997</v>
      </c>
      <c r="J2432" s="5" t="str">
        <f>OBV!F2432</f>
        <v>BEARISH</v>
      </c>
      <c r="K2432" s="5" t="str">
        <f>OBV!G2432</f>
        <v>NEUTRAL</v>
      </c>
      <c r="L2432" s="5" t="str">
        <f>OBV!H2432</f>
        <v>CONFIRMED BEARISH</v>
      </c>
      <c r="M2432" s="7">
        <f t="shared" si="370"/>
        <v>50</v>
      </c>
      <c r="N2432" s="7">
        <f t="shared" si="371"/>
        <v>45</v>
      </c>
      <c r="O2432" s="7">
        <f t="shared" si="372"/>
        <v>50</v>
      </c>
      <c r="P2432" s="7">
        <f t="shared" si="373"/>
        <v>16.5</v>
      </c>
      <c r="Q2432" s="8">
        <f t="shared" si="374"/>
        <v>43.225000000000001</v>
      </c>
      <c r="R2432" s="8">
        <f t="shared" si="375"/>
        <v>40.625</v>
      </c>
      <c r="S2432" s="8">
        <f t="shared" si="376"/>
        <v>34.174999999999997</v>
      </c>
      <c r="T2432" s="8">
        <f t="shared" si="377"/>
        <v>40.375</v>
      </c>
      <c r="U2432" s="7">
        <f t="shared" si="378"/>
        <v>39.341666666666661</v>
      </c>
      <c r="V2432" s="7">
        <f t="shared" si="379"/>
        <v>39.599999999999994</v>
      </c>
    </row>
    <row r="2433" spans="1:22" ht="13.5" x14ac:dyDescent="0.25">
      <c r="A2433" s="3">
        <f>RSI!A2433</f>
        <v>45849</v>
      </c>
      <c r="B2433" s="2">
        <f>RSI!B2433</f>
        <v>0.28000000000000003</v>
      </c>
      <c r="C2433" s="2">
        <f>RSI!I2433</f>
        <v>22.831760116175545</v>
      </c>
      <c r="D2433" s="2">
        <f>MACD!E2433</f>
        <v>1.1386106226585258E-2</v>
      </c>
      <c r="E2433" s="2">
        <f>MACD!F2433</f>
        <v>1.2991414362868096E-2</v>
      </c>
      <c r="F2433" s="2">
        <f>'Moving Avg'!D2433</f>
        <v>0.28000000000000003</v>
      </c>
      <c r="G2433" s="2">
        <f>'Moving Avg'!F2433</f>
        <v>0.29650000000000004</v>
      </c>
      <c r="H2433" s="2">
        <f>'Moving Avg'!G2433</f>
        <v>0.30299999999999999</v>
      </c>
      <c r="I2433" s="2">
        <f>'Moving Avg'!H2433</f>
        <v>0.25684999999999997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  <c r="M2433" s="7">
        <f t="shared" si="370"/>
        <v>50</v>
      </c>
      <c r="N2433" s="7">
        <f t="shared" si="371"/>
        <v>45</v>
      </c>
      <c r="O2433" s="7">
        <f t="shared" si="372"/>
        <v>50</v>
      </c>
      <c r="P2433" s="7">
        <f t="shared" si="373"/>
        <v>16.5</v>
      </c>
      <c r="Q2433" s="8">
        <f t="shared" si="374"/>
        <v>43.225000000000001</v>
      </c>
      <c r="R2433" s="8">
        <f t="shared" si="375"/>
        <v>40.625</v>
      </c>
      <c r="S2433" s="8">
        <f t="shared" si="376"/>
        <v>34.174999999999997</v>
      </c>
      <c r="T2433" s="8">
        <f t="shared" si="377"/>
        <v>40.375</v>
      </c>
      <c r="U2433" s="7">
        <f t="shared" si="378"/>
        <v>39.341666666666661</v>
      </c>
      <c r="V2433" s="7">
        <f t="shared" si="379"/>
        <v>39.599999999999994</v>
      </c>
    </row>
    <row r="2434" spans="1:22" ht="13.5" x14ac:dyDescent="0.25">
      <c r="A2434" s="3">
        <f>RSI!A2434</f>
        <v>45852</v>
      </c>
      <c r="B2434" s="2">
        <f>RSI!B2434</f>
        <v>0.28000000000000003</v>
      </c>
      <c r="C2434" s="2">
        <f>RSI!I2434</f>
        <v>22.831760116175545</v>
      </c>
      <c r="D2434" s="2">
        <f>MACD!E2434</f>
        <v>9.9862803723999582E-3</v>
      </c>
      <c r="E2434" s="2">
        <f>MACD!F2434</f>
        <v>1.2390387564774469E-2</v>
      </c>
      <c r="F2434" s="2">
        <f>'Moving Avg'!D2434</f>
        <v>0.28000000000000003</v>
      </c>
      <c r="G2434" s="2">
        <f>'Moving Avg'!F2434</f>
        <v>0.2945000000000001</v>
      </c>
      <c r="H2434" s="2">
        <f>'Moving Avg'!G2434</f>
        <v>0.30339999999999995</v>
      </c>
      <c r="I2434" s="2">
        <f>'Moving Avg'!H2434</f>
        <v>0.25684999999999997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50</v>
      </c>
      <c r="N2434" s="7">
        <f t="shared" ref="N2434:N2497" si="381">IF(E2434-D2434&gt;0.02, 100, IF(E2434-D2434&lt;0,0,45))</f>
        <v>45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45.7</v>
      </c>
      <c r="R2434" s="8">
        <f t="shared" si="375"/>
        <v>44.75</v>
      </c>
      <c r="S2434" s="8">
        <f t="shared" si="376"/>
        <v>41.6</v>
      </c>
      <c r="T2434" s="8">
        <f t="shared" si="377"/>
        <v>44.5</v>
      </c>
      <c r="U2434" s="7">
        <f t="shared" si="378"/>
        <v>44.016666666666673</v>
      </c>
      <c r="V2434" s="7">
        <f t="shared" si="379"/>
        <v>44.137500000000003</v>
      </c>
    </row>
    <row r="2435" spans="1:22" ht="13.5" x14ac:dyDescent="0.25">
      <c r="A2435" s="3">
        <f>RSI!A2435</f>
        <v>45853</v>
      </c>
      <c r="B2435" s="2">
        <f>RSI!B2435</f>
        <v>0.28000000000000003</v>
      </c>
      <c r="C2435" s="2">
        <f>RSI!I2435</f>
        <v>22.831760116175545</v>
      </c>
      <c r="D2435" s="2">
        <f>MACD!E2435</f>
        <v>8.8897070635949316E-3</v>
      </c>
      <c r="E2435" s="2">
        <f>MACD!F2435</f>
        <v>1.1690251464538563E-2</v>
      </c>
      <c r="F2435" s="2">
        <f>'Moving Avg'!D2435</f>
        <v>0.28000000000000003</v>
      </c>
      <c r="G2435" s="2">
        <f>'Moving Avg'!F2435</f>
        <v>0.29250000000000009</v>
      </c>
      <c r="H2435" s="2">
        <f>'Moving Avg'!G2435</f>
        <v>0.30359999999999998</v>
      </c>
      <c r="I2435" s="2">
        <f>'Moving Avg'!H2435</f>
        <v>0.25680000000000003</v>
      </c>
      <c r="J2435" s="5" t="str">
        <f>OBV!F2435</f>
        <v>NEUTRAL</v>
      </c>
      <c r="K2435" s="5" t="str">
        <f>OBV!G2435</f>
        <v>NEUTRAL</v>
      </c>
      <c r="L2435" s="5" t="str">
        <f>OBV!H2435</f>
        <v>NEUTRAL</v>
      </c>
      <c r="M2435" s="7">
        <f t="shared" si="380"/>
        <v>50</v>
      </c>
      <c r="N2435" s="7">
        <f t="shared" si="381"/>
        <v>45</v>
      </c>
      <c r="O2435" s="7">
        <f t="shared" si="382"/>
        <v>50</v>
      </c>
      <c r="P2435" s="7">
        <f t="shared" si="383"/>
        <v>33</v>
      </c>
      <c r="Q2435" s="8">
        <f t="shared" ref="Q2435:Q2498" si="384">0.35*M2435+N2435*0.35+O2435*0.15+P2435*0.15</f>
        <v>45.7</v>
      </c>
      <c r="R2435" s="8">
        <f t="shared" ref="R2435:R2498" si="385">M2435*0.2+N2435*0.2+O2435*0.35+P2435*0.25</f>
        <v>44.75</v>
      </c>
      <c r="S2435" s="8">
        <f t="shared" ref="S2435:S2498" si="386">M2435*0.15+N2435*0.15+O2435*0.25+P2435*0.45</f>
        <v>41.6</v>
      </c>
      <c r="T2435" s="8">
        <f t="shared" ref="T2435:T2498" si="387">0.25*SUM(M2435:P2435)</f>
        <v>44.5</v>
      </c>
      <c r="U2435" s="7">
        <f t="shared" ref="U2435:U2498" si="388">SUM(Q2435:S2435)/3</f>
        <v>44.016666666666673</v>
      </c>
      <c r="V2435" s="7">
        <f t="shared" ref="V2435:V2498" si="389">SUM(Q2435:T2435)/4</f>
        <v>44.137500000000003</v>
      </c>
    </row>
    <row r="2436" spans="1:22" ht="13.5" x14ac:dyDescent="0.25">
      <c r="A2436" s="3">
        <f>RSI!A2436</f>
        <v>45854</v>
      </c>
      <c r="B2436" s="2">
        <f>RSI!B2436</f>
        <v>0.27</v>
      </c>
      <c r="C2436" s="2">
        <f>RSI!I2436</f>
        <v>16.098123025757431</v>
      </c>
      <c r="D2436" s="2">
        <f>MACD!E2436</f>
        <v>8.7839620830371667E-3</v>
      </c>
      <c r="E2436" s="2">
        <f>MACD!F2436</f>
        <v>1.1108993588238286E-2</v>
      </c>
      <c r="F2436" s="2">
        <f>'Moving Avg'!D2436</f>
        <v>0.27800000000000002</v>
      </c>
      <c r="G2436" s="2">
        <f>'Moving Avg'!F2436</f>
        <v>0.29000000000000015</v>
      </c>
      <c r="H2436" s="2">
        <f>'Moving Avg'!G2436</f>
        <v>0.30359999999999998</v>
      </c>
      <c r="I2436" s="2">
        <f>'Moving Avg'!H2436</f>
        <v>0.25670000000000009</v>
      </c>
      <c r="J2436" s="5" t="str">
        <f>OBV!F2436</f>
        <v>NEUTRAL</v>
      </c>
      <c r="K2436" s="5" t="str">
        <f>OBV!G2436</f>
        <v>NEUTRAL</v>
      </c>
      <c r="L2436" s="5" t="str">
        <f>OBV!H2436</f>
        <v>NEUTRAL</v>
      </c>
      <c r="M2436" s="7">
        <f t="shared" si="380"/>
        <v>50</v>
      </c>
      <c r="N2436" s="7">
        <f t="shared" si="381"/>
        <v>45</v>
      </c>
      <c r="O2436" s="7">
        <f t="shared" si="382"/>
        <v>50</v>
      </c>
      <c r="P2436" s="7">
        <f t="shared" si="383"/>
        <v>33</v>
      </c>
      <c r="Q2436" s="8">
        <f t="shared" si="384"/>
        <v>45.7</v>
      </c>
      <c r="R2436" s="8">
        <f t="shared" si="385"/>
        <v>44.75</v>
      </c>
      <c r="S2436" s="8">
        <f t="shared" si="386"/>
        <v>41.6</v>
      </c>
      <c r="T2436" s="8">
        <f t="shared" si="387"/>
        <v>44.5</v>
      </c>
      <c r="U2436" s="7">
        <f t="shared" si="388"/>
        <v>44.016666666666673</v>
      </c>
      <c r="V2436" s="7">
        <f t="shared" si="389"/>
        <v>44.137500000000003</v>
      </c>
    </row>
    <row r="2437" spans="1:22" ht="13.5" x14ac:dyDescent="0.25">
      <c r="A2437" s="3">
        <f>RSI!A2437</f>
        <v>45855</v>
      </c>
      <c r="B2437" s="2">
        <f>RSI!B2437</f>
        <v>0.27</v>
      </c>
      <c r="C2437" s="2">
        <f>RSI!I2437</f>
        <v>16.098123025757431</v>
      </c>
      <c r="D2437" s="2">
        <f>MACD!E2437</f>
        <v>8.8289315474658348E-3</v>
      </c>
      <c r="E2437" s="2">
        <f>MACD!F2437</f>
        <v>1.0652981180083796E-2</v>
      </c>
      <c r="F2437" s="2">
        <f>'Moving Avg'!D2437</f>
        <v>0.27600000000000002</v>
      </c>
      <c r="G2437" s="2">
        <f>'Moving Avg'!F2437</f>
        <v>0.28750000000000009</v>
      </c>
      <c r="H2437" s="2">
        <f>'Moving Avg'!G2437</f>
        <v>0.3037999999999999</v>
      </c>
      <c r="I2437" s="2">
        <f>'Moving Avg'!H2437</f>
        <v>0.2566500000000001</v>
      </c>
      <c r="J2437" s="5" t="str">
        <f>OBV!F2437</f>
        <v>NEUTRAL</v>
      </c>
      <c r="K2437" s="5" t="str">
        <f>OBV!G2437</f>
        <v>NEUTRAL</v>
      </c>
      <c r="L2437" s="5" t="str">
        <f>OBV!H2437</f>
        <v>NEUTRAL</v>
      </c>
      <c r="M2437" s="7">
        <f t="shared" si="380"/>
        <v>50</v>
      </c>
      <c r="N2437" s="7">
        <f t="shared" si="381"/>
        <v>45</v>
      </c>
      <c r="O2437" s="7">
        <f t="shared" si="382"/>
        <v>50</v>
      </c>
      <c r="P2437" s="7">
        <f t="shared" si="383"/>
        <v>33</v>
      </c>
      <c r="Q2437" s="8">
        <f t="shared" si="384"/>
        <v>45.7</v>
      </c>
      <c r="R2437" s="8">
        <f t="shared" si="385"/>
        <v>44.75</v>
      </c>
      <c r="S2437" s="8">
        <f t="shared" si="386"/>
        <v>41.6</v>
      </c>
      <c r="T2437" s="8">
        <f t="shared" si="387"/>
        <v>44.5</v>
      </c>
      <c r="U2437" s="7">
        <f t="shared" si="388"/>
        <v>44.016666666666673</v>
      </c>
      <c r="V2437" s="7">
        <f t="shared" si="389"/>
        <v>44.137500000000003</v>
      </c>
    </row>
    <row r="2438" spans="1:22" ht="13.5" x14ac:dyDescent="0.25">
      <c r="A2438" s="3">
        <f>RSI!A2438</f>
        <v>45856</v>
      </c>
      <c r="B2438" s="2">
        <f>RSI!B2438</f>
        <v>0.27</v>
      </c>
      <c r="C2438" s="2">
        <f>RSI!I2438</f>
        <v>16.098123025757431</v>
      </c>
      <c r="D2438" s="2">
        <f>MACD!E2438</f>
        <v>8.9914696572322983E-3</v>
      </c>
      <c r="E2438" s="2">
        <f>MACD!F2438</f>
        <v>1.0320678875513497E-2</v>
      </c>
      <c r="F2438" s="2">
        <f>'Moving Avg'!D2438</f>
        <v>0.27400000000000002</v>
      </c>
      <c r="G2438" s="2">
        <f>'Moving Avg'!F2438</f>
        <v>0.28550000000000003</v>
      </c>
      <c r="H2438" s="2">
        <f>'Moving Avg'!G2438</f>
        <v>0.3037999999999999</v>
      </c>
      <c r="I2438" s="2">
        <f>'Moving Avg'!H2438</f>
        <v>0.25660000000000011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  <c r="M2438" s="7">
        <f t="shared" si="380"/>
        <v>50</v>
      </c>
      <c r="N2438" s="7">
        <f t="shared" si="381"/>
        <v>45</v>
      </c>
      <c r="O2438" s="7">
        <f t="shared" si="382"/>
        <v>50</v>
      </c>
      <c r="P2438" s="7">
        <f t="shared" si="383"/>
        <v>33</v>
      </c>
      <c r="Q2438" s="8">
        <f t="shared" si="384"/>
        <v>45.7</v>
      </c>
      <c r="R2438" s="8">
        <f t="shared" si="385"/>
        <v>44.75</v>
      </c>
      <c r="S2438" s="8">
        <f t="shared" si="386"/>
        <v>41.6</v>
      </c>
      <c r="T2438" s="8">
        <f t="shared" si="387"/>
        <v>44.5</v>
      </c>
      <c r="U2438" s="7">
        <f t="shared" si="388"/>
        <v>44.016666666666673</v>
      </c>
      <c r="V2438" s="7">
        <f t="shared" si="389"/>
        <v>44.137500000000003</v>
      </c>
    </row>
    <row r="2439" spans="1:22" ht="13.5" x14ac:dyDescent="0.25">
      <c r="A2439" s="3">
        <f>RSI!A2439</f>
        <v>45859</v>
      </c>
      <c r="B2439" s="2">
        <f>RSI!B2439</f>
        <v>0.27</v>
      </c>
      <c r="C2439" s="2">
        <f>RSI!I2439</f>
        <v>16.098123025757431</v>
      </c>
      <c r="D2439" s="2">
        <f>MACD!E2439</f>
        <v>7.7058061289042024E-3</v>
      </c>
      <c r="E2439" s="2">
        <f>MACD!F2439</f>
        <v>9.7977043261916388E-3</v>
      </c>
      <c r="F2439" s="2">
        <f>'Moving Avg'!D2439</f>
        <v>0.27200000000000002</v>
      </c>
      <c r="G2439" s="2">
        <f>'Moving Avg'!F2439</f>
        <v>0.28399999999999997</v>
      </c>
      <c r="H2439" s="2">
        <f>'Moving Avg'!G2439</f>
        <v>0.30359999999999993</v>
      </c>
      <c r="I2439" s="2">
        <f>'Moving Avg'!H2439</f>
        <v>0.25655000000000011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  <c r="M2439" s="7">
        <f t="shared" si="380"/>
        <v>50</v>
      </c>
      <c r="N2439" s="7">
        <f t="shared" si="381"/>
        <v>45</v>
      </c>
      <c r="O2439" s="7">
        <f t="shared" si="382"/>
        <v>50</v>
      </c>
      <c r="P2439" s="7">
        <f t="shared" si="383"/>
        <v>33</v>
      </c>
      <c r="Q2439" s="8">
        <f t="shared" si="384"/>
        <v>45.7</v>
      </c>
      <c r="R2439" s="8">
        <f t="shared" si="385"/>
        <v>44.75</v>
      </c>
      <c r="S2439" s="8">
        <f t="shared" si="386"/>
        <v>41.6</v>
      </c>
      <c r="T2439" s="8">
        <f t="shared" si="387"/>
        <v>44.5</v>
      </c>
      <c r="U2439" s="7">
        <f t="shared" si="388"/>
        <v>44.016666666666673</v>
      </c>
      <c r="V2439" s="7">
        <f t="shared" si="389"/>
        <v>44.137500000000003</v>
      </c>
    </row>
    <row r="2440" spans="1:22" ht="13.5" x14ac:dyDescent="0.25">
      <c r="A2440" s="3">
        <f>RSI!A2440</f>
        <v>45860</v>
      </c>
      <c r="B2440" s="2">
        <f>RSI!B2440</f>
        <v>0.27</v>
      </c>
      <c r="C2440" s="2">
        <f>RSI!I2440</f>
        <v>16.098123025757431</v>
      </c>
      <c r="D2440" s="2">
        <f>MACD!E2440</f>
        <v>6.7246645482607614E-3</v>
      </c>
      <c r="E2440" s="2">
        <f>MACD!F2440</f>
        <v>9.183096370605463E-3</v>
      </c>
      <c r="F2440" s="2">
        <f>'Moving Avg'!D2440</f>
        <v>0.27</v>
      </c>
      <c r="G2440" s="2">
        <f>'Moving Avg'!F2440</f>
        <v>0.28250000000000003</v>
      </c>
      <c r="H2440" s="2">
        <f>'Moving Avg'!G2440</f>
        <v>0.30319999999999991</v>
      </c>
      <c r="I2440" s="2">
        <f>'Moving Avg'!H2440</f>
        <v>0.25650000000000017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  <c r="M2440" s="7">
        <f t="shared" si="380"/>
        <v>50</v>
      </c>
      <c r="N2440" s="7">
        <f t="shared" si="381"/>
        <v>45</v>
      </c>
      <c r="O2440" s="7">
        <f t="shared" si="382"/>
        <v>50</v>
      </c>
      <c r="P2440" s="7">
        <f t="shared" si="383"/>
        <v>33</v>
      </c>
      <c r="Q2440" s="8">
        <f t="shared" si="384"/>
        <v>45.7</v>
      </c>
      <c r="R2440" s="8">
        <f t="shared" si="385"/>
        <v>44.75</v>
      </c>
      <c r="S2440" s="8">
        <f t="shared" si="386"/>
        <v>41.6</v>
      </c>
      <c r="T2440" s="8">
        <f t="shared" si="387"/>
        <v>44.5</v>
      </c>
      <c r="U2440" s="7">
        <f t="shared" si="388"/>
        <v>44.016666666666673</v>
      </c>
      <c r="V2440" s="7">
        <f t="shared" si="389"/>
        <v>44.137500000000003</v>
      </c>
    </row>
    <row r="2441" spans="1:22" ht="13.5" x14ac:dyDescent="0.25">
      <c r="A2441" s="3">
        <f>RSI!A2441</f>
        <v>45861</v>
      </c>
      <c r="B2441" s="2">
        <f>RSI!B2441</f>
        <v>0.27</v>
      </c>
      <c r="C2441" s="2">
        <f>RSI!I2441</f>
        <v>16.098123025757431</v>
      </c>
      <c r="D2441" s="2">
        <f>MACD!E2441</f>
        <v>5.9932896397992819E-3</v>
      </c>
      <c r="E2441" s="2">
        <f>MACD!F2441</f>
        <v>8.5451350244442267E-3</v>
      </c>
      <c r="F2441" s="2">
        <f>'Moving Avg'!D2441</f>
        <v>0.27</v>
      </c>
      <c r="G2441" s="2">
        <f>'Moving Avg'!F2441</f>
        <v>0.28099999999999997</v>
      </c>
      <c r="H2441" s="2">
        <f>'Moving Avg'!G2441</f>
        <v>0.30259999999999987</v>
      </c>
      <c r="I2441" s="2">
        <f>'Moving Avg'!H2441</f>
        <v>0.25650000000000017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  <c r="M2441" s="7">
        <f t="shared" si="380"/>
        <v>50</v>
      </c>
      <c r="N2441" s="7">
        <f t="shared" si="381"/>
        <v>45</v>
      </c>
      <c r="O2441" s="7">
        <f t="shared" si="382"/>
        <v>50</v>
      </c>
      <c r="P2441" s="7">
        <f t="shared" si="383"/>
        <v>33</v>
      </c>
      <c r="Q2441" s="8">
        <f t="shared" si="384"/>
        <v>45.7</v>
      </c>
      <c r="R2441" s="8">
        <f t="shared" si="385"/>
        <v>44.75</v>
      </c>
      <c r="S2441" s="8">
        <f t="shared" si="386"/>
        <v>41.6</v>
      </c>
      <c r="T2441" s="8">
        <f t="shared" si="387"/>
        <v>44.5</v>
      </c>
      <c r="U2441" s="7">
        <f t="shared" si="388"/>
        <v>44.016666666666673</v>
      </c>
      <c r="V2441" s="7">
        <f t="shared" si="389"/>
        <v>44.137500000000003</v>
      </c>
    </row>
    <row r="2442" spans="1:22" ht="13.5" x14ac:dyDescent="0.25">
      <c r="A2442" s="3">
        <f>RSI!A2442</f>
        <v>45862</v>
      </c>
      <c r="B2442" s="2">
        <f>RSI!B2442</f>
        <v>0.27</v>
      </c>
      <c r="C2442" s="2">
        <f>RSI!I2442</f>
        <v>16.098123025757431</v>
      </c>
      <c r="D2442" s="2">
        <f>MACD!E2442</f>
        <v>5.4659356273032422E-3</v>
      </c>
      <c r="E2442" s="2">
        <f>MACD!F2442</f>
        <v>7.9292951450160298E-3</v>
      </c>
      <c r="F2442" s="2">
        <f>'Moving Avg'!D2442</f>
        <v>0.27</v>
      </c>
      <c r="G2442" s="2">
        <f>'Moving Avg'!F2442</f>
        <v>0.27949999999999997</v>
      </c>
      <c r="H2442" s="2">
        <f>'Moving Avg'!G2442</f>
        <v>0.30179999999999985</v>
      </c>
      <c r="I2442" s="2">
        <f>'Moving Avg'!H2442</f>
        <v>0.25655000000000022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  <c r="M2442" s="7">
        <f t="shared" si="380"/>
        <v>50</v>
      </c>
      <c r="N2442" s="7">
        <f t="shared" si="381"/>
        <v>45</v>
      </c>
      <c r="O2442" s="7">
        <f t="shared" si="382"/>
        <v>50</v>
      </c>
      <c r="P2442" s="7">
        <f t="shared" si="383"/>
        <v>33</v>
      </c>
      <c r="Q2442" s="8">
        <f t="shared" si="384"/>
        <v>45.7</v>
      </c>
      <c r="R2442" s="8">
        <f t="shared" si="385"/>
        <v>44.75</v>
      </c>
      <c r="S2442" s="8">
        <f t="shared" si="386"/>
        <v>41.6</v>
      </c>
      <c r="T2442" s="8">
        <f t="shared" si="387"/>
        <v>44.5</v>
      </c>
      <c r="U2442" s="7">
        <f t="shared" si="388"/>
        <v>44.016666666666673</v>
      </c>
      <c r="V2442" s="7">
        <f t="shared" si="389"/>
        <v>44.137500000000003</v>
      </c>
    </row>
    <row r="2443" spans="1:22" ht="13.5" x14ac:dyDescent="0.25">
      <c r="A2443" s="3">
        <f>RSI!A2443</f>
        <v>45866</v>
      </c>
      <c r="B2443" s="2">
        <f>RSI!B2443</f>
        <v>0.27</v>
      </c>
      <c r="C2443" s="2">
        <f>RSI!I2443</f>
        <v>16.098123025757431</v>
      </c>
      <c r="D2443" s="2">
        <f>MACD!E2443</f>
        <v>5.1044367784553457E-3</v>
      </c>
      <c r="E2443" s="2">
        <f>MACD!F2443</f>
        <v>7.3643234717038937E-3</v>
      </c>
      <c r="F2443" s="2">
        <f>'Moving Avg'!D2443</f>
        <v>0.27</v>
      </c>
      <c r="G2443" s="2">
        <f>'Moving Avg'!F2443</f>
        <v>0.27849999999999991</v>
      </c>
      <c r="H2443" s="2">
        <f>'Moving Avg'!G2443</f>
        <v>0.30079999999999985</v>
      </c>
      <c r="I2443" s="2">
        <f>'Moving Avg'!H2443</f>
        <v>0.25655000000000028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  <c r="M2443" s="7">
        <f t="shared" si="380"/>
        <v>50</v>
      </c>
      <c r="N2443" s="7">
        <f t="shared" si="381"/>
        <v>45</v>
      </c>
      <c r="O2443" s="7">
        <f t="shared" si="382"/>
        <v>50</v>
      </c>
      <c r="P2443" s="7">
        <f t="shared" si="383"/>
        <v>33</v>
      </c>
      <c r="Q2443" s="8">
        <f t="shared" si="384"/>
        <v>45.7</v>
      </c>
      <c r="R2443" s="8">
        <f t="shared" si="385"/>
        <v>44.75</v>
      </c>
      <c r="S2443" s="8">
        <f t="shared" si="386"/>
        <v>41.6</v>
      </c>
      <c r="T2443" s="8">
        <f t="shared" si="387"/>
        <v>44.5</v>
      </c>
      <c r="U2443" s="7">
        <f t="shared" si="388"/>
        <v>44.016666666666673</v>
      </c>
      <c r="V2443" s="7">
        <f t="shared" si="389"/>
        <v>44.137500000000003</v>
      </c>
    </row>
    <row r="2444" spans="1:22" ht="13.5" x14ac:dyDescent="0.25">
      <c r="A2444" s="3">
        <f>RSI!A2444</f>
        <v>45867</v>
      </c>
      <c r="B2444" s="2">
        <f>RSI!B2444</f>
        <v>0.27</v>
      </c>
      <c r="C2444" s="2">
        <f>RSI!I2444</f>
        <v>16.098123025757431</v>
      </c>
      <c r="D2444" s="2">
        <f>MACD!E2444</f>
        <v>4.8770010788912743E-3</v>
      </c>
      <c r="E2444" s="2">
        <f>MACD!F2444</f>
        <v>6.8668589931413703E-3</v>
      </c>
      <c r="F2444" s="2">
        <f>'Moving Avg'!D2444</f>
        <v>0.27</v>
      </c>
      <c r="G2444" s="2">
        <f>'Moving Avg'!F2444</f>
        <v>0.27749999999999997</v>
      </c>
      <c r="H2444" s="2">
        <f>'Moving Avg'!G2444</f>
        <v>0.29959999999999981</v>
      </c>
      <c r="I2444" s="2">
        <f>'Moving Avg'!H2444</f>
        <v>0.25660000000000027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  <c r="M2444" s="7">
        <f t="shared" si="380"/>
        <v>50</v>
      </c>
      <c r="N2444" s="7">
        <f t="shared" si="381"/>
        <v>45</v>
      </c>
      <c r="O2444" s="7">
        <f t="shared" si="382"/>
        <v>50</v>
      </c>
      <c r="P2444" s="7">
        <f t="shared" si="383"/>
        <v>33</v>
      </c>
      <c r="Q2444" s="8">
        <f t="shared" si="384"/>
        <v>45.7</v>
      </c>
      <c r="R2444" s="8">
        <f t="shared" si="385"/>
        <v>44.75</v>
      </c>
      <c r="S2444" s="8">
        <f t="shared" si="386"/>
        <v>41.6</v>
      </c>
      <c r="T2444" s="8">
        <f t="shared" si="387"/>
        <v>44.5</v>
      </c>
      <c r="U2444" s="7">
        <f t="shared" si="388"/>
        <v>44.016666666666673</v>
      </c>
      <c r="V2444" s="7">
        <f t="shared" si="389"/>
        <v>44.137500000000003</v>
      </c>
    </row>
    <row r="2445" spans="1:22" ht="13.5" x14ac:dyDescent="0.25">
      <c r="A2445" s="3">
        <f>RSI!A2445</f>
        <v>45868</v>
      </c>
      <c r="B2445" s="2">
        <f>RSI!B2445</f>
        <v>0.27</v>
      </c>
      <c r="C2445" s="2">
        <f>RSI!I2445</f>
        <v>16.098123025757431</v>
      </c>
      <c r="D2445" s="2">
        <f>MACD!E2445</f>
        <v>4.7571924700716139E-3</v>
      </c>
      <c r="E2445" s="2">
        <f>MACD!F2445</f>
        <v>6.4449256885274198E-3</v>
      </c>
      <c r="F2445" s="2">
        <f>'Moving Avg'!D2445</f>
        <v>0.27</v>
      </c>
      <c r="G2445" s="2">
        <f>'Moving Avg'!F2445</f>
        <v>0.27649999999999986</v>
      </c>
      <c r="H2445" s="2">
        <f>'Moving Avg'!G2445</f>
        <v>0.29859999999999975</v>
      </c>
      <c r="I2445" s="2">
        <f>'Moving Avg'!H2445</f>
        <v>0.25665000000000027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  <c r="M2445" s="7">
        <f t="shared" si="380"/>
        <v>50</v>
      </c>
      <c r="N2445" s="7">
        <f t="shared" si="381"/>
        <v>45</v>
      </c>
      <c r="O2445" s="7">
        <f t="shared" si="382"/>
        <v>50</v>
      </c>
      <c r="P2445" s="7">
        <f t="shared" si="383"/>
        <v>33</v>
      </c>
      <c r="Q2445" s="8">
        <f t="shared" si="384"/>
        <v>45.7</v>
      </c>
      <c r="R2445" s="8">
        <f t="shared" si="385"/>
        <v>44.75</v>
      </c>
      <c r="S2445" s="8">
        <f t="shared" si="386"/>
        <v>41.6</v>
      </c>
      <c r="T2445" s="8">
        <f t="shared" si="387"/>
        <v>44.5</v>
      </c>
      <c r="U2445" s="7">
        <f t="shared" si="388"/>
        <v>44.016666666666673</v>
      </c>
      <c r="V2445" s="7">
        <f t="shared" si="389"/>
        <v>44.137500000000003</v>
      </c>
    </row>
    <row r="2446" spans="1:22" ht="13.5" x14ac:dyDescent="0.25">
      <c r="A2446" s="3">
        <f>RSI!A2446</f>
        <v>45869</v>
      </c>
      <c r="B2446" s="2">
        <f>RSI!B2446</f>
        <v>0.27</v>
      </c>
      <c r="C2446" s="2">
        <f>RSI!I2446</f>
        <v>16.098123025757431</v>
      </c>
      <c r="D2446" s="2">
        <f>MACD!E2446</f>
        <v>3.1846108823060937E-3</v>
      </c>
      <c r="E2446" s="2">
        <f>MACD!F2446</f>
        <v>5.7928627272831549E-3</v>
      </c>
      <c r="F2446" s="2">
        <f>'Moving Avg'!D2446</f>
        <v>0.27</v>
      </c>
      <c r="G2446" s="2">
        <f>'Moving Avg'!F2446</f>
        <v>0.27549999999999991</v>
      </c>
      <c r="H2446" s="2">
        <f>'Moving Avg'!G2446</f>
        <v>0.29779999999999973</v>
      </c>
      <c r="I2446" s="2">
        <f>'Moving Avg'!H2446</f>
        <v>0.25670000000000026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  <c r="M2446" s="7">
        <f t="shared" si="380"/>
        <v>50</v>
      </c>
      <c r="N2446" s="7">
        <f t="shared" si="381"/>
        <v>45</v>
      </c>
      <c r="O2446" s="7">
        <f t="shared" si="382"/>
        <v>50</v>
      </c>
      <c r="P2446" s="7">
        <f t="shared" si="383"/>
        <v>33</v>
      </c>
      <c r="Q2446" s="8">
        <f t="shared" si="384"/>
        <v>45.7</v>
      </c>
      <c r="R2446" s="8">
        <f t="shared" si="385"/>
        <v>44.75</v>
      </c>
      <c r="S2446" s="8">
        <f t="shared" si="386"/>
        <v>41.6</v>
      </c>
      <c r="T2446" s="8">
        <f t="shared" si="387"/>
        <v>44.5</v>
      </c>
      <c r="U2446" s="7">
        <f t="shared" si="388"/>
        <v>44.016666666666673</v>
      </c>
      <c r="V2446" s="7">
        <f t="shared" si="389"/>
        <v>44.137500000000003</v>
      </c>
    </row>
    <row r="2447" spans="1:22" ht="13.5" x14ac:dyDescent="0.25">
      <c r="A2447" s="3">
        <f>RSI!A2447</f>
        <v>45870</v>
      </c>
      <c r="B2447" s="2">
        <f>RSI!B2447</f>
        <v>0.28000000000000003</v>
      </c>
      <c r="C2447" s="2">
        <f>RSI!I2447</f>
        <v>49.651135166685727</v>
      </c>
      <c r="D2447" s="2">
        <f>MACD!E2447</f>
        <v>1.1754986881046259E-3</v>
      </c>
      <c r="E2447" s="2">
        <f>MACD!F2447</f>
        <v>4.8693899194474496E-3</v>
      </c>
      <c r="F2447" s="2">
        <f>'Moving Avg'!D2447</f>
        <v>0.27200000000000002</v>
      </c>
      <c r="G2447" s="2">
        <f>'Moving Avg'!F2447</f>
        <v>0.27499999999999997</v>
      </c>
      <c r="H2447" s="2">
        <f>'Moving Avg'!G2447</f>
        <v>0.29739999999999972</v>
      </c>
      <c r="I2447" s="2">
        <f>'Moving Avg'!H2447</f>
        <v>0.25675000000000026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  <c r="M2447" s="7">
        <f t="shared" si="380"/>
        <v>25</v>
      </c>
      <c r="N2447" s="7">
        <f t="shared" si="381"/>
        <v>45</v>
      </c>
      <c r="O2447" s="7">
        <f t="shared" si="382"/>
        <v>50</v>
      </c>
      <c r="P2447" s="7">
        <f t="shared" si="383"/>
        <v>33</v>
      </c>
      <c r="Q2447" s="8">
        <f t="shared" si="384"/>
        <v>36.950000000000003</v>
      </c>
      <c r="R2447" s="8">
        <f t="shared" si="385"/>
        <v>39.75</v>
      </c>
      <c r="S2447" s="8">
        <f t="shared" si="386"/>
        <v>37.85</v>
      </c>
      <c r="T2447" s="8">
        <f t="shared" si="387"/>
        <v>38.25</v>
      </c>
      <c r="U2447" s="7">
        <f t="shared" si="388"/>
        <v>38.183333333333337</v>
      </c>
      <c r="V2447" s="7">
        <f t="shared" si="389"/>
        <v>38.200000000000003</v>
      </c>
    </row>
    <row r="2448" spans="1:22" ht="13.5" x14ac:dyDescent="0.25">
      <c r="A2448" s="3">
        <f>RSI!A2448</f>
        <v>45873</v>
      </c>
      <c r="B2448" s="2">
        <f>RSI!B2448</f>
        <v>0.28000000000000003</v>
      </c>
      <c r="C2448" s="2">
        <f>RSI!I2448</f>
        <v>49.651135166685727</v>
      </c>
      <c r="D2448" s="2">
        <f>MACD!E2448</f>
        <v>-5.2594817274392858E-4</v>
      </c>
      <c r="E2448" s="2">
        <f>MACD!F2448</f>
        <v>3.7903223010091742E-3</v>
      </c>
      <c r="F2448" s="2">
        <f>'Moving Avg'!D2448</f>
        <v>0.27400000000000002</v>
      </c>
      <c r="G2448" s="2">
        <f>'Moving Avg'!F2448</f>
        <v>0.27450000000000002</v>
      </c>
      <c r="H2448" s="2">
        <f>'Moving Avg'!G2448</f>
        <v>0.29679999999999973</v>
      </c>
      <c r="I2448" s="2">
        <f>'Moving Avg'!H2448</f>
        <v>0.25680000000000025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  <c r="M2448" s="7">
        <f t="shared" si="380"/>
        <v>25</v>
      </c>
      <c r="N2448" s="7">
        <f t="shared" si="381"/>
        <v>45</v>
      </c>
      <c r="O2448" s="7">
        <f t="shared" si="382"/>
        <v>50</v>
      </c>
      <c r="P2448" s="7">
        <f t="shared" si="383"/>
        <v>33</v>
      </c>
      <c r="Q2448" s="8">
        <f t="shared" si="384"/>
        <v>36.950000000000003</v>
      </c>
      <c r="R2448" s="8">
        <f t="shared" si="385"/>
        <v>39.75</v>
      </c>
      <c r="S2448" s="8">
        <f t="shared" si="386"/>
        <v>37.85</v>
      </c>
      <c r="T2448" s="8">
        <f t="shared" si="387"/>
        <v>38.25</v>
      </c>
      <c r="U2448" s="7">
        <f t="shared" si="388"/>
        <v>38.183333333333337</v>
      </c>
      <c r="V2448" s="7">
        <f t="shared" si="389"/>
        <v>38.200000000000003</v>
      </c>
    </row>
    <row r="2449" spans="1:22" ht="13.5" x14ac:dyDescent="0.25">
      <c r="A2449" s="3">
        <f>RSI!A2449</f>
        <v>45874</v>
      </c>
      <c r="B2449" s="2">
        <f>RSI!B2449</f>
        <v>0.28000000000000003</v>
      </c>
      <c r="C2449" s="2">
        <f>RSI!I2449</f>
        <v>49.651135166685734</v>
      </c>
      <c r="D2449" s="2">
        <f>MACD!E2449</f>
        <v>-1.9669569876794024E-3</v>
      </c>
      <c r="E2449" s="2">
        <f>MACD!F2449</f>
        <v>2.6388664432714592E-3</v>
      </c>
      <c r="F2449" s="2">
        <f>'Moving Avg'!D2449</f>
        <v>0.27600000000000002</v>
      </c>
      <c r="G2449" s="2">
        <f>'Moving Avg'!F2449</f>
        <v>0.27450000000000008</v>
      </c>
      <c r="H2449" s="2">
        <f>'Moving Avg'!G2449</f>
        <v>0.29599999999999971</v>
      </c>
      <c r="I2449" s="2">
        <f>'Moving Avg'!H2449</f>
        <v>0.25685000000000024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  <c r="M2449" s="7">
        <f t="shared" si="380"/>
        <v>25</v>
      </c>
      <c r="N2449" s="7">
        <f t="shared" si="381"/>
        <v>45</v>
      </c>
      <c r="O2449" s="7">
        <f t="shared" si="382"/>
        <v>50</v>
      </c>
      <c r="P2449" s="7">
        <f t="shared" si="383"/>
        <v>33</v>
      </c>
      <c r="Q2449" s="8">
        <f t="shared" si="384"/>
        <v>36.950000000000003</v>
      </c>
      <c r="R2449" s="8">
        <f t="shared" si="385"/>
        <v>39.75</v>
      </c>
      <c r="S2449" s="8">
        <f t="shared" si="386"/>
        <v>37.85</v>
      </c>
      <c r="T2449" s="8">
        <f t="shared" si="387"/>
        <v>38.25</v>
      </c>
      <c r="U2449" s="7">
        <f t="shared" si="388"/>
        <v>38.183333333333337</v>
      </c>
      <c r="V2449" s="7">
        <f t="shared" si="389"/>
        <v>38.200000000000003</v>
      </c>
    </row>
    <row r="2450" spans="1:22" ht="13.5" x14ac:dyDescent="0.25">
      <c r="A2450" s="3">
        <f>RSI!A2450</f>
        <v>45875</v>
      </c>
      <c r="B2450" s="2">
        <f>RSI!B2450</f>
        <v>0.28000000000000003</v>
      </c>
      <c r="C2450" s="2">
        <f>RSI!I2450</f>
        <v>49.651135166685734</v>
      </c>
      <c r="D2450" s="2">
        <f>MACD!E2450</f>
        <v>-3.1874971476695824E-3</v>
      </c>
      <c r="E2450" s="2">
        <f>MACD!F2450</f>
        <v>1.4735937250832509E-3</v>
      </c>
      <c r="F2450" s="2">
        <f>'Moving Avg'!D2450</f>
        <v>0.27800000000000002</v>
      </c>
      <c r="G2450" s="2">
        <f>'Moving Avg'!F2450</f>
        <v>0.27450000000000002</v>
      </c>
      <c r="H2450" s="2">
        <f>'Moving Avg'!G2450</f>
        <v>0.29519999999999968</v>
      </c>
      <c r="I2450" s="2">
        <f>'Moving Avg'!H2450</f>
        <v>0.25690000000000024</v>
      </c>
      <c r="J2450" s="5" t="str">
        <f>OBV!F2450</f>
        <v>NEUTRAL</v>
      </c>
      <c r="K2450" s="5" t="str">
        <f>OBV!G2450</f>
        <v>NEUTRAL</v>
      </c>
      <c r="L2450" s="5" t="str">
        <f>OBV!H2450</f>
        <v>NEUTRAL</v>
      </c>
      <c r="M2450" s="7">
        <f t="shared" si="380"/>
        <v>25</v>
      </c>
      <c r="N2450" s="7">
        <f t="shared" si="381"/>
        <v>45</v>
      </c>
      <c r="O2450" s="7">
        <f t="shared" si="382"/>
        <v>50</v>
      </c>
      <c r="P2450" s="7">
        <f t="shared" si="383"/>
        <v>33</v>
      </c>
      <c r="Q2450" s="8">
        <f t="shared" si="384"/>
        <v>36.950000000000003</v>
      </c>
      <c r="R2450" s="8">
        <f t="shared" si="385"/>
        <v>39.75</v>
      </c>
      <c r="S2450" s="8">
        <f t="shared" si="386"/>
        <v>37.85</v>
      </c>
      <c r="T2450" s="8">
        <f t="shared" si="387"/>
        <v>38.25</v>
      </c>
      <c r="U2450" s="7">
        <f t="shared" si="388"/>
        <v>38.183333333333337</v>
      </c>
      <c r="V2450" s="7">
        <f t="shared" si="389"/>
        <v>38.200000000000003</v>
      </c>
    </row>
    <row r="2451" spans="1:22" ht="13.5" x14ac:dyDescent="0.25">
      <c r="A2451" s="3">
        <f>RSI!A2451</f>
        <v>45876</v>
      </c>
      <c r="B2451" s="2">
        <f>RSI!B2451</f>
        <v>0.28000000000000003</v>
      </c>
      <c r="C2451" s="2">
        <f>RSI!I2451</f>
        <v>49.651135166685734</v>
      </c>
      <c r="D2451" s="2">
        <f>MACD!E2451</f>
        <v>-4.2213961659220423E-3</v>
      </c>
      <c r="E2451" s="2">
        <f>MACD!F2451</f>
        <v>3.3459574688219219E-4</v>
      </c>
      <c r="F2451" s="2">
        <f>'Moving Avg'!D2451</f>
        <v>0.28000000000000003</v>
      </c>
      <c r="G2451" s="2">
        <f>'Moving Avg'!F2451</f>
        <v>0.27450000000000008</v>
      </c>
      <c r="H2451" s="2">
        <f>'Moving Avg'!G2451</f>
        <v>0.29419999999999968</v>
      </c>
      <c r="I2451" s="2">
        <f>'Moving Avg'!H2451</f>
        <v>0.25695000000000023</v>
      </c>
      <c r="J2451" s="5" t="str">
        <f>OBV!F2451</f>
        <v>NEUTRAL</v>
      </c>
      <c r="K2451" s="5" t="str">
        <f>OBV!G2451</f>
        <v>NEUTRAL</v>
      </c>
      <c r="L2451" s="5" t="str">
        <f>OBV!H2451</f>
        <v>NEUTRAL</v>
      </c>
      <c r="M2451" s="7">
        <f t="shared" si="380"/>
        <v>25</v>
      </c>
      <c r="N2451" s="7">
        <f t="shared" si="381"/>
        <v>45</v>
      </c>
      <c r="O2451" s="7">
        <f t="shared" si="382"/>
        <v>50</v>
      </c>
      <c r="P2451" s="7">
        <f t="shared" si="383"/>
        <v>33</v>
      </c>
      <c r="Q2451" s="8">
        <f t="shared" si="384"/>
        <v>36.950000000000003</v>
      </c>
      <c r="R2451" s="8">
        <f t="shared" si="385"/>
        <v>39.75</v>
      </c>
      <c r="S2451" s="8">
        <f t="shared" si="386"/>
        <v>37.85</v>
      </c>
      <c r="T2451" s="8">
        <f t="shared" si="387"/>
        <v>38.25</v>
      </c>
      <c r="U2451" s="7">
        <f t="shared" si="388"/>
        <v>38.183333333333337</v>
      </c>
      <c r="V2451" s="7">
        <f t="shared" si="389"/>
        <v>38.200000000000003</v>
      </c>
    </row>
    <row r="2452" spans="1:22" ht="13.5" x14ac:dyDescent="0.25">
      <c r="A2452" s="3">
        <f>RSI!A2452</f>
        <v>45877</v>
      </c>
      <c r="B2452" s="2">
        <f>RSI!B2452</f>
        <v>0.28000000000000003</v>
      </c>
      <c r="C2452" s="2">
        <f>RSI!I2452</f>
        <v>49.651135166685734</v>
      </c>
      <c r="D2452" s="2">
        <f>MACD!E2452</f>
        <v>-5.0972840444284406E-3</v>
      </c>
      <c r="E2452" s="2">
        <f>MACD!F2452</f>
        <v>-7.5178021137993446E-4</v>
      </c>
      <c r="F2452" s="2">
        <f>'Moving Avg'!D2452</f>
        <v>0.28000000000000003</v>
      </c>
      <c r="G2452" s="2">
        <f>'Moving Avg'!F2452</f>
        <v>0.27450000000000008</v>
      </c>
      <c r="H2452" s="2">
        <f>'Moving Avg'!G2452</f>
        <v>0.29319999999999974</v>
      </c>
      <c r="I2452" s="2">
        <f>'Moving Avg'!H2452</f>
        <v>0.25700000000000023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  <c r="M2452" s="7">
        <f t="shared" si="380"/>
        <v>25</v>
      </c>
      <c r="N2452" s="7">
        <f t="shared" si="381"/>
        <v>45</v>
      </c>
      <c r="O2452" s="7">
        <f t="shared" si="382"/>
        <v>50</v>
      </c>
      <c r="P2452" s="7">
        <f t="shared" si="383"/>
        <v>33</v>
      </c>
      <c r="Q2452" s="8">
        <f t="shared" si="384"/>
        <v>36.950000000000003</v>
      </c>
      <c r="R2452" s="8">
        <f t="shared" si="385"/>
        <v>39.75</v>
      </c>
      <c r="S2452" s="8">
        <f t="shared" si="386"/>
        <v>37.85</v>
      </c>
      <c r="T2452" s="8">
        <f t="shared" si="387"/>
        <v>38.25</v>
      </c>
      <c r="U2452" s="7">
        <f t="shared" si="388"/>
        <v>38.183333333333337</v>
      </c>
      <c r="V2452" s="7">
        <f t="shared" si="389"/>
        <v>38.200000000000003</v>
      </c>
    </row>
    <row r="2453" spans="1:22" ht="13.5" x14ac:dyDescent="0.25">
      <c r="A2453" s="3">
        <f>RSI!A2453</f>
        <v>45880</v>
      </c>
      <c r="B2453" s="2">
        <f>RSI!B2453</f>
        <v>0.28000000000000003</v>
      </c>
      <c r="C2453" s="2">
        <f>RSI!I2453</f>
        <v>49.651135166685734</v>
      </c>
      <c r="D2453" s="2">
        <f>MACD!E2453</f>
        <v>-5.8393923931792657E-3</v>
      </c>
      <c r="E2453" s="2">
        <f>MACD!F2453</f>
        <v>-1.7693026477398008E-3</v>
      </c>
      <c r="F2453" s="2">
        <f>'Moving Avg'!D2453</f>
        <v>0.28000000000000003</v>
      </c>
      <c r="G2453" s="2">
        <f>'Moving Avg'!F2453</f>
        <v>0.27450000000000008</v>
      </c>
      <c r="H2453" s="2">
        <f>'Moving Avg'!G2453</f>
        <v>0.29239999999999972</v>
      </c>
      <c r="I2453" s="2">
        <f>'Moving Avg'!H2453</f>
        <v>0.25700000000000023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  <c r="M2453" s="7">
        <f t="shared" si="380"/>
        <v>25</v>
      </c>
      <c r="N2453" s="7">
        <f t="shared" si="381"/>
        <v>45</v>
      </c>
      <c r="O2453" s="7">
        <f t="shared" si="382"/>
        <v>50</v>
      </c>
      <c r="P2453" s="7">
        <f t="shared" si="383"/>
        <v>33</v>
      </c>
      <c r="Q2453" s="8">
        <f t="shared" si="384"/>
        <v>36.950000000000003</v>
      </c>
      <c r="R2453" s="8">
        <f t="shared" si="385"/>
        <v>39.75</v>
      </c>
      <c r="S2453" s="8">
        <f t="shared" si="386"/>
        <v>37.85</v>
      </c>
      <c r="T2453" s="8">
        <f t="shared" si="387"/>
        <v>38.25</v>
      </c>
      <c r="U2453" s="7">
        <f t="shared" si="388"/>
        <v>38.183333333333337</v>
      </c>
      <c r="V2453" s="7">
        <f t="shared" si="389"/>
        <v>38.200000000000003</v>
      </c>
    </row>
    <row r="2454" spans="1:22" ht="13.5" x14ac:dyDescent="0.25">
      <c r="A2454" s="3">
        <f>RSI!A2454</f>
        <v>45881</v>
      </c>
      <c r="B2454" s="2">
        <f>RSI!B2454</f>
        <v>0.28000000000000003</v>
      </c>
      <c r="C2454" s="2">
        <f>RSI!I2454</f>
        <v>49.651135166685734</v>
      </c>
      <c r="D2454" s="2">
        <f>MACD!E2454</f>
        <v>-6.4682306448424209E-3</v>
      </c>
      <c r="E2454" s="2">
        <f>MACD!F2454</f>
        <v>-2.7090882471603249E-3</v>
      </c>
      <c r="F2454" s="2">
        <f>'Moving Avg'!D2454</f>
        <v>0.28000000000000003</v>
      </c>
      <c r="G2454" s="2">
        <f>'Moving Avg'!F2454</f>
        <v>0.27450000000000008</v>
      </c>
      <c r="H2454" s="2">
        <f>'Moving Avg'!G2454</f>
        <v>0.29159999999999969</v>
      </c>
      <c r="I2454" s="2">
        <f>'Moving Avg'!H2454</f>
        <v>0.25700000000000023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  <c r="M2454" s="7">
        <f t="shared" si="380"/>
        <v>25</v>
      </c>
      <c r="N2454" s="7">
        <f t="shared" si="381"/>
        <v>45</v>
      </c>
      <c r="O2454" s="7">
        <f t="shared" si="382"/>
        <v>50</v>
      </c>
      <c r="P2454" s="7">
        <f t="shared" si="383"/>
        <v>33</v>
      </c>
      <c r="Q2454" s="8">
        <f t="shared" si="384"/>
        <v>36.950000000000003</v>
      </c>
      <c r="R2454" s="8">
        <f t="shared" si="385"/>
        <v>39.75</v>
      </c>
      <c r="S2454" s="8">
        <f t="shared" si="386"/>
        <v>37.85</v>
      </c>
      <c r="T2454" s="8">
        <f t="shared" si="387"/>
        <v>38.25</v>
      </c>
      <c r="U2454" s="7">
        <f t="shared" si="388"/>
        <v>38.183333333333337</v>
      </c>
      <c r="V2454" s="7">
        <f t="shared" si="389"/>
        <v>38.200000000000003</v>
      </c>
    </row>
    <row r="2455" spans="1:22" ht="13.5" x14ac:dyDescent="0.25">
      <c r="A2455" s="3">
        <f>RSI!A2455</f>
        <v>45883</v>
      </c>
      <c r="B2455" s="2">
        <f>RSI!B2455</f>
        <v>0.28000000000000003</v>
      </c>
      <c r="C2455" s="2">
        <f>RSI!I2455</f>
        <v>49.651135166685734</v>
      </c>
      <c r="D2455" s="2">
        <f>MACD!E2455</f>
        <v>-7.0011582705631903E-3</v>
      </c>
      <c r="E2455" s="2">
        <f>MACD!F2455</f>
        <v>-3.5675022518408981E-3</v>
      </c>
      <c r="F2455" s="2">
        <f>'Moving Avg'!D2455</f>
        <v>0.28000000000000003</v>
      </c>
      <c r="G2455" s="2">
        <f>'Moving Avg'!F2455</f>
        <v>0.27450000000000008</v>
      </c>
      <c r="H2455" s="2">
        <f>'Moving Avg'!G2455</f>
        <v>0.29079999999999973</v>
      </c>
      <c r="I2455" s="2">
        <f>'Moving Avg'!H2455</f>
        <v>0.25695000000000023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45</v>
      </c>
      <c r="O2455" s="7">
        <f t="shared" si="382"/>
        <v>50</v>
      </c>
      <c r="P2455" s="7">
        <f t="shared" si="383"/>
        <v>33</v>
      </c>
      <c r="Q2455" s="8">
        <f t="shared" si="384"/>
        <v>36.950000000000003</v>
      </c>
      <c r="R2455" s="8">
        <f t="shared" si="385"/>
        <v>39.75</v>
      </c>
      <c r="S2455" s="8">
        <f t="shared" si="386"/>
        <v>37.85</v>
      </c>
      <c r="T2455" s="8">
        <f t="shared" si="387"/>
        <v>38.25</v>
      </c>
      <c r="U2455" s="7">
        <f t="shared" si="388"/>
        <v>38.183333333333337</v>
      </c>
      <c r="V2455" s="7">
        <f t="shared" si="389"/>
        <v>38.200000000000003</v>
      </c>
    </row>
    <row r="2456" spans="1:22" ht="13.5" x14ac:dyDescent="0.25">
      <c r="A2456" s="3">
        <f>RSI!A2456</f>
        <v>45884</v>
      </c>
      <c r="B2456" s="2">
        <f>RSI!B2456</f>
        <v>0.28000000000000003</v>
      </c>
      <c r="C2456" s="2">
        <f>RSI!I2456</f>
        <v>49.651135166685734</v>
      </c>
      <c r="D2456" s="2">
        <f>MACD!E2456</f>
        <v>-7.4528689941841808E-3</v>
      </c>
      <c r="E2456" s="2">
        <f>MACD!F2456</f>
        <v>-4.3445756003095554E-3</v>
      </c>
      <c r="F2456" s="2">
        <f>'Moving Avg'!D2456</f>
        <v>0.28000000000000003</v>
      </c>
      <c r="G2456" s="2">
        <f>'Moving Avg'!F2456</f>
        <v>0.27500000000000013</v>
      </c>
      <c r="H2456" s="2">
        <f>'Moving Avg'!G2456</f>
        <v>0.28999999999999976</v>
      </c>
      <c r="I2456" s="2">
        <f>'Moving Avg'!H2456</f>
        <v>0.25690000000000024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  <c r="M2456" s="7">
        <f t="shared" si="380"/>
        <v>25</v>
      </c>
      <c r="N2456" s="7">
        <f t="shared" si="381"/>
        <v>45</v>
      </c>
      <c r="O2456" s="7">
        <f t="shared" si="382"/>
        <v>50</v>
      </c>
      <c r="P2456" s="7">
        <f t="shared" si="383"/>
        <v>33</v>
      </c>
      <c r="Q2456" s="8">
        <f t="shared" si="384"/>
        <v>36.950000000000003</v>
      </c>
      <c r="R2456" s="8">
        <f t="shared" si="385"/>
        <v>39.75</v>
      </c>
      <c r="S2456" s="8">
        <f t="shared" si="386"/>
        <v>37.85</v>
      </c>
      <c r="T2456" s="8">
        <f t="shared" si="387"/>
        <v>38.25</v>
      </c>
      <c r="U2456" s="7">
        <f t="shared" si="388"/>
        <v>38.183333333333337</v>
      </c>
      <c r="V2456" s="7">
        <f t="shared" si="389"/>
        <v>38.200000000000003</v>
      </c>
    </row>
    <row r="2457" spans="1:22" ht="13.5" x14ac:dyDescent="0.25">
      <c r="A2457" s="3">
        <f>RSI!A2457</f>
        <v>45887</v>
      </c>
      <c r="B2457" s="2">
        <f>RSI!B2457</f>
        <v>0.28000000000000003</v>
      </c>
      <c r="C2457" s="2">
        <f>RSI!I2457</f>
        <v>49.651135166685734</v>
      </c>
      <c r="D2457" s="2">
        <f>MACD!E2457</f>
        <v>-6.2973390027853959E-3</v>
      </c>
      <c r="E2457" s="2">
        <f>MACD!F2457</f>
        <v>-4.7351282808047231E-3</v>
      </c>
      <c r="F2457" s="2">
        <f>'Moving Avg'!D2457</f>
        <v>0.28000000000000003</v>
      </c>
      <c r="G2457" s="2">
        <f>'Moving Avg'!F2457</f>
        <v>0.27550000000000013</v>
      </c>
      <c r="H2457" s="2">
        <f>'Moving Avg'!G2457</f>
        <v>0.28919999999999979</v>
      </c>
      <c r="I2457" s="2">
        <f>'Moving Avg'!H2457</f>
        <v>0.25685000000000019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  <c r="M2457" s="7">
        <f t="shared" si="380"/>
        <v>25</v>
      </c>
      <c r="N2457" s="7">
        <f t="shared" si="381"/>
        <v>45</v>
      </c>
      <c r="O2457" s="7">
        <f t="shared" si="382"/>
        <v>50</v>
      </c>
      <c r="P2457" s="7">
        <f t="shared" si="383"/>
        <v>33</v>
      </c>
      <c r="Q2457" s="8">
        <f t="shared" si="384"/>
        <v>36.950000000000003</v>
      </c>
      <c r="R2457" s="8">
        <f t="shared" si="385"/>
        <v>39.75</v>
      </c>
      <c r="S2457" s="8">
        <f t="shared" si="386"/>
        <v>37.85</v>
      </c>
      <c r="T2457" s="8">
        <f t="shared" si="387"/>
        <v>38.25</v>
      </c>
      <c r="U2457" s="7">
        <f t="shared" si="388"/>
        <v>38.183333333333337</v>
      </c>
      <c r="V2457" s="7">
        <f t="shared" si="389"/>
        <v>38.200000000000003</v>
      </c>
    </row>
    <row r="2458" spans="1:22" ht="13.5" x14ac:dyDescent="0.25">
      <c r="A2458" s="3">
        <f>RSI!A2458</f>
        <v>45888</v>
      </c>
      <c r="B2458" s="2">
        <f>RSI!B2458</f>
        <v>0.28000000000000003</v>
      </c>
      <c r="C2458" s="2">
        <f>RSI!I2458</f>
        <v>49.651135166685734</v>
      </c>
      <c r="D2458" s="2">
        <f>MACD!E2458</f>
        <v>-5.3202446904042078E-3</v>
      </c>
      <c r="E2458" s="2">
        <f>MACD!F2458</f>
        <v>-4.8521515627246202E-3</v>
      </c>
      <c r="F2458" s="2">
        <f>'Moving Avg'!D2458</f>
        <v>0.28000000000000003</v>
      </c>
      <c r="G2458" s="2">
        <f>'Moving Avg'!F2458</f>
        <v>0.27600000000000013</v>
      </c>
      <c r="H2458" s="2">
        <f>'Moving Avg'!G2458</f>
        <v>0.28839999999999977</v>
      </c>
      <c r="I2458" s="2">
        <f>'Moving Avg'!H2458</f>
        <v>0.25680000000000019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45</v>
      </c>
      <c r="O2458" s="7">
        <f t="shared" si="382"/>
        <v>50</v>
      </c>
      <c r="P2458" s="7">
        <f t="shared" si="383"/>
        <v>33</v>
      </c>
      <c r="Q2458" s="8">
        <f t="shared" si="384"/>
        <v>36.950000000000003</v>
      </c>
      <c r="R2458" s="8">
        <f t="shared" si="385"/>
        <v>39.75</v>
      </c>
      <c r="S2458" s="8">
        <f t="shared" si="386"/>
        <v>37.85</v>
      </c>
      <c r="T2458" s="8">
        <f t="shared" si="387"/>
        <v>38.25</v>
      </c>
      <c r="U2458" s="7">
        <f t="shared" si="388"/>
        <v>38.183333333333337</v>
      </c>
      <c r="V2458" s="7">
        <f t="shared" si="389"/>
        <v>38.200000000000003</v>
      </c>
    </row>
    <row r="2459" spans="1:22" ht="13.5" x14ac:dyDescent="0.25">
      <c r="A2459" s="3">
        <f>RSI!A2459</f>
        <v>45889</v>
      </c>
      <c r="B2459" s="2">
        <f>RSI!B2459</f>
        <v>0.28000000000000003</v>
      </c>
      <c r="C2459" s="2">
        <f>RSI!I2459</f>
        <v>49.651135166685734</v>
      </c>
      <c r="D2459" s="2">
        <f>MACD!E2459</f>
        <v>-4.4940853893601918E-3</v>
      </c>
      <c r="E2459" s="2">
        <f>MACD!F2459</f>
        <v>-4.7805383280517342E-3</v>
      </c>
      <c r="F2459" s="2">
        <f>'Moving Avg'!D2459</f>
        <v>0.28000000000000003</v>
      </c>
      <c r="G2459" s="2">
        <f>'Moving Avg'!F2459</f>
        <v>0.27650000000000013</v>
      </c>
      <c r="H2459" s="2">
        <f>'Moving Avg'!G2459</f>
        <v>0.28759999999999974</v>
      </c>
      <c r="I2459" s="2">
        <f>'Moving Avg'!H2459</f>
        <v>0.2567500000000002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33</v>
      </c>
      <c r="Q2459" s="8">
        <f t="shared" si="384"/>
        <v>21.2</v>
      </c>
      <c r="R2459" s="8">
        <f t="shared" si="385"/>
        <v>30.75</v>
      </c>
      <c r="S2459" s="8">
        <f t="shared" si="386"/>
        <v>31.1</v>
      </c>
      <c r="T2459" s="8">
        <f t="shared" si="387"/>
        <v>27</v>
      </c>
      <c r="U2459" s="7">
        <f t="shared" si="388"/>
        <v>27.683333333333337</v>
      </c>
      <c r="V2459" s="7">
        <f t="shared" si="389"/>
        <v>27.512500000000003</v>
      </c>
    </row>
    <row r="2460" spans="1:22" ht="13.5" x14ac:dyDescent="0.25">
      <c r="A2460" s="3">
        <f>RSI!A2460</f>
        <v>45890</v>
      </c>
      <c r="B2460" s="2">
        <f>RSI!B2460</f>
        <v>0.28000000000000003</v>
      </c>
      <c r="C2460" s="2">
        <f>RSI!I2460</f>
        <v>49.651135166685734</v>
      </c>
      <c r="D2460" s="2">
        <f>MACD!E2460</f>
        <v>-3.7955949353871143E-3</v>
      </c>
      <c r="E2460" s="2">
        <f>MACD!F2460</f>
        <v>-4.5835496495188104E-3</v>
      </c>
      <c r="F2460" s="2">
        <f>'Moving Avg'!D2460</f>
        <v>0.28000000000000003</v>
      </c>
      <c r="G2460" s="2">
        <f>'Moving Avg'!F2460</f>
        <v>0.27700000000000014</v>
      </c>
      <c r="H2460" s="2">
        <f>'Moving Avg'!G2460</f>
        <v>0.28679999999999972</v>
      </c>
      <c r="I2460" s="2">
        <f>'Moving Avg'!H2460</f>
        <v>0.25670000000000015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  <c r="M2460" s="7">
        <f t="shared" si="380"/>
        <v>25</v>
      </c>
      <c r="N2460" s="7">
        <f t="shared" si="381"/>
        <v>0</v>
      </c>
      <c r="O2460" s="7">
        <f t="shared" si="382"/>
        <v>50</v>
      </c>
      <c r="P2460" s="7">
        <f t="shared" si="383"/>
        <v>33</v>
      </c>
      <c r="Q2460" s="8">
        <f t="shared" si="384"/>
        <v>21.2</v>
      </c>
      <c r="R2460" s="8">
        <f t="shared" si="385"/>
        <v>30.75</v>
      </c>
      <c r="S2460" s="8">
        <f t="shared" si="386"/>
        <v>31.1</v>
      </c>
      <c r="T2460" s="8">
        <f t="shared" si="387"/>
        <v>27</v>
      </c>
      <c r="U2460" s="7">
        <f t="shared" si="388"/>
        <v>27.683333333333337</v>
      </c>
      <c r="V2460" s="7">
        <f t="shared" si="389"/>
        <v>27.512500000000003</v>
      </c>
    </row>
    <row r="2461" spans="1:22" ht="13.5" x14ac:dyDescent="0.25">
      <c r="A2461" s="3">
        <f>RSI!A2461</f>
        <v>45891</v>
      </c>
      <c r="B2461" s="2">
        <f>RSI!B2461</f>
        <v>0.28000000000000003</v>
      </c>
      <c r="C2461" s="2">
        <f>RSI!I2461</f>
        <v>49.651135166685734</v>
      </c>
      <c r="D2461" s="2">
        <f>MACD!E2461</f>
        <v>-3.2050899365718699E-3</v>
      </c>
      <c r="E2461" s="2">
        <f>MACD!F2461</f>
        <v>-4.3078577069294221E-3</v>
      </c>
      <c r="F2461" s="2">
        <f>'Moving Avg'!D2461</f>
        <v>0.28000000000000003</v>
      </c>
      <c r="G2461" s="2">
        <f>'Moving Avg'!F2461</f>
        <v>0.27750000000000019</v>
      </c>
      <c r="H2461" s="2">
        <f>'Moving Avg'!G2461</f>
        <v>0.28599999999999975</v>
      </c>
      <c r="I2461" s="2">
        <f>'Moving Avg'!H2461</f>
        <v>0.25665000000000016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25</v>
      </c>
      <c r="N2461" s="7">
        <f t="shared" si="381"/>
        <v>0</v>
      </c>
      <c r="O2461" s="7">
        <f t="shared" si="382"/>
        <v>50</v>
      </c>
      <c r="P2461" s="7">
        <f t="shared" si="383"/>
        <v>33</v>
      </c>
      <c r="Q2461" s="8">
        <f t="shared" si="384"/>
        <v>21.2</v>
      </c>
      <c r="R2461" s="8">
        <f t="shared" si="385"/>
        <v>30.75</v>
      </c>
      <c r="S2461" s="8">
        <f t="shared" si="386"/>
        <v>31.1</v>
      </c>
      <c r="T2461" s="8">
        <f t="shared" si="387"/>
        <v>27</v>
      </c>
      <c r="U2461" s="7">
        <f t="shared" si="388"/>
        <v>27.683333333333337</v>
      </c>
      <c r="V2461" s="7">
        <f t="shared" si="389"/>
        <v>27.512500000000003</v>
      </c>
    </row>
    <row r="2462" spans="1:22" ht="13.5" x14ac:dyDescent="0.25">
      <c r="A2462" s="3">
        <f>RSI!A2462</f>
        <v>45894</v>
      </c>
      <c r="B2462" s="2">
        <f>RSI!B2462</f>
        <v>0.28999999999999998</v>
      </c>
      <c r="C2462" s="2">
        <f>RSI!I2462</f>
        <v>77.273551336640963</v>
      </c>
      <c r="D2462" s="2">
        <f>MACD!E2462</f>
        <v>-3.4466590692771026E-3</v>
      </c>
      <c r="E2462" s="2">
        <f>MACD!F2462</f>
        <v>-4.1356179793989589E-3</v>
      </c>
      <c r="F2462" s="2">
        <f>'Moving Avg'!D2462</f>
        <v>0.28200000000000003</v>
      </c>
      <c r="G2462" s="2">
        <f>'Moving Avg'!F2462</f>
        <v>0.27850000000000014</v>
      </c>
      <c r="H2462" s="2">
        <f>'Moving Avg'!G2462</f>
        <v>0.28539999999999976</v>
      </c>
      <c r="I2462" s="2">
        <f>'Moving Avg'!H2462</f>
        <v>0.25665000000000016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  <c r="M2462" s="7">
        <f t="shared" si="380"/>
        <v>0</v>
      </c>
      <c r="N2462" s="7">
        <f t="shared" si="381"/>
        <v>0</v>
      </c>
      <c r="O2462" s="7">
        <f t="shared" si="382"/>
        <v>50</v>
      </c>
      <c r="P2462" s="7">
        <f t="shared" si="383"/>
        <v>83.5</v>
      </c>
      <c r="Q2462" s="8">
        <f t="shared" si="384"/>
        <v>20.024999999999999</v>
      </c>
      <c r="R2462" s="8">
        <f t="shared" si="385"/>
        <v>38.375</v>
      </c>
      <c r="S2462" s="8">
        <f t="shared" si="386"/>
        <v>50.075000000000003</v>
      </c>
      <c r="T2462" s="8">
        <f t="shared" si="387"/>
        <v>33.375</v>
      </c>
      <c r="U2462" s="7">
        <f t="shared" si="388"/>
        <v>36.158333333333331</v>
      </c>
      <c r="V2462" s="7">
        <f t="shared" si="389"/>
        <v>35.462499999999999</v>
      </c>
    </row>
    <row r="2463" spans="1:22" ht="13.5" x14ac:dyDescent="0.25">
      <c r="A2463" s="3">
        <f>RSI!A2463</f>
        <v>45895</v>
      </c>
      <c r="B2463" s="2">
        <f>RSI!B2463</f>
        <v>0.28000000000000003</v>
      </c>
      <c r="C2463" s="2">
        <f>RSI!I2463</f>
        <v>48.574605427458089</v>
      </c>
      <c r="D2463" s="2">
        <f>MACD!E2463</f>
        <v>-2.9698638419745627E-3</v>
      </c>
      <c r="E2463" s="2">
        <f>MACD!F2463</f>
        <v>-3.90246715191408E-3</v>
      </c>
      <c r="F2463" s="2">
        <f>'Moving Avg'!D2463</f>
        <v>0.28200000000000003</v>
      </c>
      <c r="G2463" s="2">
        <f>'Moving Avg'!F2463</f>
        <v>0.27900000000000014</v>
      </c>
      <c r="H2463" s="2">
        <f>'Moving Avg'!G2463</f>
        <v>0.28459999999999974</v>
      </c>
      <c r="I2463" s="2">
        <f>'Moving Avg'!H2463</f>
        <v>0.25660000000000016</v>
      </c>
      <c r="J2463" s="5" t="str">
        <f>OBV!F2463</f>
        <v>BULLISH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0</v>
      </c>
      <c r="O2463" s="7">
        <f t="shared" si="382"/>
        <v>50</v>
      </c>
      <c r="P2463" s="7">
        <f t="shared" si="383"/>
        <v>49.5</v>
      </c>
      <c r="Q2463" s="8">
        <f t="shared" si="384"/>
        <v>23.675000000000001</v>
      </c>
      <c r="R2463" s="8">
        <f t="shared" si="385"/>
        <v>34.875</v>
      </c>
      <c r="S2463" s="8">
        <f t="shared" si="386"/>
        <v>38.525000000000006</v>
      </c>
      <c r="T2463" s="8">
        <f t="shared" si="387"/>
        <v>31.125</v>
      </c>
      <c r="U2463" s="7">
        <f t="shared" si="388"/>
        <v>32.358333333333334</v>
      </c>
      <c r="V2463" s="7">
        <f t="shared" si="389"/>
        <v>32.049999999999997</v>
      </c>
    </row>
    <row r="2464" spans="1:22" ht="13.5" x14ac:dyDescent="0.25">
      <c r="A2464" s="3">
        <f>RSI!A2464</f>
        <v>45896</v>
      </c>
      <c r="B2464" s="2">
        <f>RSI!B2464</f>
        <v>0.28000000000000003</v>
      </c>
      <c r="C2464" s="2">
        <f>RSI!I2464</f>
        <v>48.574605427458089</v>
      </c>
      <c r="D2464" s="2">
        <f>MACD!E2464</f>
        <v>-2.5624617255184945E-3</v>
      </c>
      <c r="E2464" s="2">
        <f>MACD!F2464</f>
        <v>-3.634466066634963E-3</v>
      </c>
      <c r="F2464" s="2">
        <f>'Moving Avg'!D2464</f>
        <v>0.28200000000000003</v>
      </c>
      <c r="G2464" s="2">
        <f>'Moving Avg'!F2464</f>
        <v>0.27950000000000014</v>
      </c>
      <c r="H2464" s="2">
        <f>'Moving Avg'!G2464</f>
        <v>0.28379999999999972</v>
      </c>
      <c r="I2464" s="2">
        <f>'Moving Avg'!H2464</f>
        <v>0.25655000000000017</v>
      </c>
      <c r="J2464" s="5" t="str">
        <f>OBV!F2464</f>
        <v>BULLISH</v>
      </c>
      <c r="K2464" s="5" t="str">
        <f>OBV!G2464</f>
        <v>NEUTRAL</v>
      </c>
      <c r="L2464" s="5" t="str">
        <f>OBV!H2464</f>
        <v>NEUTRAL</v>
      </c>
      <c r="M2464" s="7">
        <f t="shared" si="380"/>
        <v>25</v>
      </c>
      <c r="N2464" s="7">
        <f t="shared" si="381"/>
        <v>0</v>
      </c>
      <c r="O2464" s="7">
        <f t="shared" si="382"/>
        <v>50</v>
      </c>
      <c r="P2464" s="7">
        <f t="shared" si="383"/>
        <v>49.5</v>
      </c>
      <c r="Q2464" s="8">
        <f t="shared" si="384"/>
        <v>23.675000000000001</v>
      </c>
      <c r="R2464" s="8">
        <f t="shared" si="385"/>
        <v>34.875</v>
      </c>
      <c r="S2464" s="8">
        <f t="shared" si="386"/>
        <v>38.525000000000006</v>
      </c>
      <c r="T2464" s="8">
        <f t="shared" si="387"/>
        <v>31.125</v>
      </c>
      <c r="U2464" s="7">
        <f t="shared" si="388"/>
        <v>32.358333333333334</v>
      </c>
      <c r="V2464" s="7">
        <f t="shared" si="389"/>
        <v>32.049999999999997</v>
      </c>
    </row>
    <row r="2465" spans="1:22" ht="13.5" x14ac:dyDescent="0.25">
      <c r="A2465" s="3">
        <f>RSI!A2465</f>
        <v>45897</v>
      </c>
      <c r="B2465" s="2">
        <f>RSI!B2465</f>
        <v>0.28000000000000003</v>
      </c>
      <c r="C2465" s="2">
        <f>RSI!I2465</f>
        <v>48.574605427458089</v>
      </c>
      <c r="D2465" s="2">
        <f>MACD!E2465</f>
        <v>-2.2140701901124937E-3</v>
      </c>
      <c r="E2465" s="2">
        <f>MACD!F2465</f>
        <v>-3.3503868913304694E-3</v>
      </c>
      <c r="F2465" s="2">
        <f>'Moving Avg'!D2465</f>
        <v>0.28200000000000003</v>
      </c>
      <c r="G2465" s="2">
        <f>'Moving Avg'!F2465</f>
        <v>0.28000000000000014</v>
      </c>
      <c r="H2465" s="2">
        <f>'Moving Avg'!G2465</f>
        <v>0.2829999999999997</v>
      </c>
      <c r="I2465" s="2">
        <f>'Moving Avg'!H2465</f>
        <v>0.25650000000000017</v>
      </c>
      <c r="J2465" s="5" t="str">
        <f>OBV!F2465</f>
        <v>BULLISH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0</v>
      </c>
      <c r="O2465" s="7">
        <f t="shared" si="382"/>
        <v>50</v>
      </c>
      <c r="P2465" s="7">
        <f t="shared" si="383"/>
        <v>49.5</v>
      </c>
      <c r="Q2465" s="8">
        <f t="shared" si="384"/>
        <v>23.675000000000001</v>
      </c>
      <c r="R2465" s="8">
        <f t="shared" si="385"/>
        <v>34.875</v>
      </c>
      <c r="S2465" s="8">
        <f t="shared" si="386"/>
        <v>38.525000000000006</v>
      </c>
      <c r="T2465" s="8">
        <f t="shared" si="387"/>
        <v>31.125</v>
      </c>
      <c r="U2465" s="7">
        <f t="shared" si="388"/>
        <v>32.358333333333334</v>
      </c>
      <c r="V2465" s="7">
        <f t="shared" si="389"/>
        <v>32.049999999999997</v>
      </c>
    </row>
    <row r="2466" spans="1:22" ht="13.5" x14ac:dyDescent="0.25">
      <c r="A2466" s="3">
        <f>RSI!A2466</f>
        <v>45898</v>
      </c>
      <c r="B2466" s="2">
        <f>RSI!B2466</f>
        <v>0.28000000000000003</v>
      </c>
      <c r="C2466" s="2">
        <f>RSI!I2466</f>
        <v>48.574605427458089</v>
      </c>
      <c r="D2466" s="2">
        <f>MACD!E2466</f>
        <v>-1.9158822898358574E-3</v>
      </c>
      <c r="E2466" s="2">
        <f>MACD!F2466</f>
        <v>-3.0634859710315472E-3</v>
      </c>
      <c r="F2466" s="2">
        <f>'Moving Avg'!D2466</f>
        <v>0.28200000000000003</v>
      </c>
      <c r="G2466" s="2">
        <f>'Moving Avg'!F2466</f>
        <v>0.28050000000000014</v>
      </c>
      <c r="H2466" s="2">
        <f>'Moving Avg'!G2466</f>
        <v>0.28219999999999973</v>
      </c>
      <c r="I2466" s="2">
        <f>'Moving Avg'!H2466</f>
        <v>0.25645000000000023</v>
      </c>
      <c r="J2466" s="5" t="str">
        <f>OBV!F2466</f>
        <v>BULLISH</v>
      </c>
      <c r="K2466" s="5" t="str">
        <f>OBV!G2466</f>
        <v>NEUTRAL</v>
      </c>
      <c r="L2466" s="5" t="str">
        <f>OBV!H2466</f>
        <v>NEUTRAL</v>
      </c>
      <c r="M2466" s="7">
        <f t="shared" si="380"/>
        <v>25</v>
      </c>
      <c r="N2466" s="7">
        <f t="shared" si="381"/>
        <v>0</v>
      </c>
      <c r="O2466" s="7">
        <f t="shared" si="382"/>
        <v>50</v>
      </c>
      <c r="P2466" s="7">
        <f t="shared" si="383"/>
        <v>49.5</v>
      </c>
      <c r="Q2466" s="8">
        <f t="shared" si="384"/>
        <v>23.675000000000001</v>
      </c>
      <c r="R2466" s="8">
        <f t="shared" si="385"/>
        <v>34.875</v>
      </c>
      <c r="S2466" s="8">
        <f t="shared" si="386"/>
        <v>38.525000000000006</v>
      </c>
      <c r="T2466" s="8">
        <f t="shared" si="387"/>
        <v>31.125</v>
      </c>
      <c r="U2466" s="7">
        <f t="shared" si="388"/>
        <v>32.358333333333334</v>
      </c>
      <c r="V2466" s="7">
        <f t="shared" si="389"/>
        <v>32.049999999999997</v>
      </c>
    </row>
    <row r="2467" spans="1:22" ht="13.5" x14ac:dyDescent="0.25">
      <c r="A2467" s="3">
        <f>RSI!A2467</f>
        <v>45901</v>
      </c>
      <c r="B2467" s="2">
        <f>RSI!B2467</f>
        <v>0.28999999999999998</v>
      </c>
      <c r="C2467" s="2">
        <f>RSI!I2467</f>
        <v>65.705979817992571</v>
      </c>
      <c r="D2467" s="2">
        <f>MACD!E2467</f>
        <v>-2.4011666153759825E-3</v>
      </c>
      <c r="E2467" s="2">
        <f>MACD!F2467</f>
        <v>-2.9310220999004344E-3</v>
      </c>
      <c r="F2467" s="2">
        <f>'Moving Avg'!D2467</f>
        <v>0.28200000000000003</v>
      </c>
      <c r="G2467" s="2">
        <f>'Moving Avg'!F2467</f>
        <v>0.28100000000000014</v>
      </c>
      <c r="H2467" s="2">
        <f>'Moving Avg'!G2467</f>
        <v>0.28159999999999968</v>
      </c>
      <c r="I2467" s="2">
        <f>'Moving Avg'!H2467</f>
        <v>0.25645000000000023</v>
      </c>
      <c r="J2467" s="5" t="str">
        <f>OBV!F2467</f>
        <v>BULLISH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0</v>
      </c>
      <c r="O2467" s="7">
        <f t="shared" si="382"/>
        <v>50</v>
      </c>
      <c r="P2467" s="7">
        <f t="shared" si="383"/>
        <v>49.5</v>
      </c>
      <c r="Q2467" s="8">
        <f t="shared" si="384"/>
        <v>23.675000000000001</v>
      </c>
      <c r="R2467" s="8">
        <f t="shared" si="385"/>
        <v>34.875</v>
      </c>
      <c r="S2467" s="8">
        <f t="shared" si="386"/>
        <v>38.525000000000006</v>
      </c>
      <c r="T2467" s="8">
        <f t="shared" si="387"/>
        <v>31.125</v>
      </c>
      <c r="U2467" s="7">
        <f t="shared" si="388"/>
        <v>32.358333333333334</v>
      </c>
      <c r="V2467" s="7">
        <f t="shared" si="389"/>
        <v>32.049999999999997</v>
      </c>
    </row>
    <row r="2468" spans="1:22" ht="13.5" x14ac:dyDescent="0.25">
      <c r="A2468" s="3">
        <f>RSI!A2468</f>
        <v>45902</v>
      </c>
      <c r="B2468" s="2">
        <f>RSI!B2468</f>
        <v>0.28999999999999998</v>
      </c>
      <c r="C2468" s="2">
        <f>RSI!I2468</f>
        <v>65.705979817992556</v>
      </c>
      <c r="D2468" s="2">
        <f>MACD!E2468</f>
        <v>-2.867971524384616E-3</v>
      </c>
      <c r="E2468" s="2">
        <f>MACD!F2468</f>
        <v>-2.9184119847972712E-3</v>
      </c>
      <c r="F2468" s="2">
        <f>'Moving Avg'!D2468</f>
        <v>0.28400000000000003</v>
      </c>
      <c r="G2468" s="2">
        <f>'Moving Avg'!F2468</f>
        <v>0.28150000000000014</v>
      </c>
      <c r="H2468" s="2">
        <f>'Moving Avg'!G2468</f>
        <v>0.28119999999999967</v>
      </c>
      <c r="I2468" s="2">
        <f>'Moving Avg'!H2468</f>
        <v>0.25645000000000023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  <c r="M2468" s="7">
        <f t="shared" si="380"/>
        <v>25</v>
      </c>
      <c r="N2468" s="7">
        <f t="shared" si="381"/>
        <v>0</v>
      </c>
      <c r="O2468" s="7">
        <f t="shared" si="382"/>
        <v>50</v>
      </c>
      <c r="P2468" s="7">
        <f t="shared" si="383"/>
        <v>83.5</v>
      </c>
      <c r="Q2468" s="8">
        <f t="shared" si="384"/>
        <v>28.774999999999999</v>
      </c>
      <c r="R2468" s="8">
        <f t="shared" si="385"/>
        <v>43.375</v>
      </c>
      <c r="S2468" s="8">
        <f t="shared" si="386"/>
        <v>53.825000000000003</v>
      </c>
      <c r="T2468" s="8">
        <f t="shared" si="387"/>
        <v>39.625</v>
      </c>
      <c r="U2468" s="7">
        <f t="shared" si="388"/>
        <v>41.991666666666667</v>
      </c>
      <c r="V2468" s="7">
        <f t="shared" si="389"/>
        <v>41.400000000000006</v>
      </c>
    </row>
    <row r="2469" spans="1:22" ht="13.5" x14ac:dyDescent="0.25">
      <c r="A2469" s="3">
        <f>RSI!A2469</f>
        <v>45903</v>
      </c>
      <c r="B2469" s="2">
        <f>RSI!B2469</f>
        <v>0.28000000000000003</v>
      </c>
      <c r="C2469" s="2">
        <f>RSI!I2469</f>
        <v>47.39485146146032</v>
      </c>
      <c r="D2469" s="2">
        <f>MACD!E2469</f>
        <v>-2.5742378032445612E-3</v>
      </c>
      <c r="E2469" s="2">
        <f>MACD!F2469</f>
        <v>-2.8495771484867293E-3</v>
      </c>
      <c r="F2469" s="2">
        <f>'Moving Avg'!D2469</f>
        <v>0.28400000000000003</v>
      </c>
      <c r="G2469" s="2">
        <f>'Moving Avg'!F2469</f>
        <v>0.28150000000000014</v>
      </c>
      <c r="H2469" s="2">
        <f>'Moving Avg'!G2469</f>
        <v>0.28079999999999966</v>
      </c>
      <c r="I2469" s="2">
        <f>'Moving Avg'!H2469</f>
        <v>0.25640000000000024</v>
      </c>
      <c r="J2469" s="5" t="str">
        <f>OBV!F2469</f>
        <v>BULLISH</v>
      </c>
      <c r="K2469" s="5" t="str">
        <f>OBV!G2469</f>
        <v>NEUTRAL</v>
      </c>
      <c r="L2469" s="5" t="str">
        <f>OBV!H2469</f>
        <v>NEUTRAL</v>
      </c>
      <c r="M2469" s="7">
        <f t="shared" si="380"/>
        <v>25</v>
      </c>
      <c r="N2469" s="7">
        <f t="shared" si="381"/>
        <v>0</v>
      </c>
      <c r="O2469" s="7">
        <f t="shared" si="382"/>
        <v>50</v>
      </c>
      <c r="P2469" s="7">
        <f t="shared" si="383"/>
        <v>49.5</v>
      </c>
      <c r="Q2469" s="8">
        <f t="shared" si="384"/>
        <v>23.675000000000001</v>
      </c>
      <c r="R2469" s="8">
        <f t="shared" si="385"/>
        <v>34.875</v>
      </c>
      <c r="S2469" s="8">
        <f t="shared" si="386"/>
        <v>38.525000000000006</v>
      </c>
      <c r="T2469" s="8">
        <f t="shared" si="387"/>
        <v>31.125</v>
      </c>
      <c r="U2469" s="7">
        <f t="shared" si="388"/>
        <v>32.358333333333334</v>
      </c>
      <c r="V2469" s="7">
        <f t="shared" si="389"/>
        <v>32.049999999999997</v>
      </c>
    </row>
    <row r="2470" spans="1:22" ht="13.5" x14ac:dyDescent="0.25">
      <c r="A2470" s="3">
        <f>RSI!A2470</f>
        <v>45905</v>
      </c>
      <c r="B2470" s="2">
        <f>RSI!B2470</f>
        <v>0.28000000000000003</v>
      </c>
      <c r="C2470" s="2">
        <f>RSI!I2470</f>
        <v>47.39485146146032</v>
      </c>
      <c r="D2470" s="2">
        <f>MACD!E2470</f>
        <v>-2.3147685025992626E-3</v>
      </c>
      <c r="E2470" s="2">
        <f>MACD!F2470</f>
        <v>-2.7426154193092361E-3</v>
      </c>
      <c r="F2470" s="2">
        <f>'Moving Avg'!D2470</f>
        <v>0.28400000000000003</v>
      </c>
      <c r="G2470" s="2">
        <f>'Moving Avg'!F2470</f>
        <v>0.28150000000000014</v>
      </c>
      <c r="H2470" s="2">
        <f>'Moving Avg'!G2470</f>
        <v>0.28039999999999965</v>
      </c>
      <c r="I2470" s="2">
        <f>'Moving Avg'!H2470</f>
        <v>0.25635000000000024</v>
      </c>
      <c r="J2470" s="5" t="str">
        <f>OBV!F2470</f>
        <v>BULLISH</v>
      </c>
      <c r="K2470" s="5" t="str">
        <f>OBV!G2470</f>
        <v>NEUTRAL</v>
      </c>
      <c r="L2470" s="5" t="str">
        <f>OBV!H2470</f>
        <v>NEUTRAL</v>
      </c>
      <c r="M2470" s="7">
        <f t="shared" si="380"/>
        <v>25</v>
      </c>
      <c r="N2470" s="7">
        <f t="shared" si="381"/>
        <v>0</v>
      </c>
      <c r="O2470" s="7">
        <f t="shared" si="382"/>
        <v>50</v>
      </c>
      <c r="P2470" s="7">
        <f t="shared" si="383"/>
        <v>49.5</v>
      </c>
      <c r="Q2470" s="8">
        <f t="shared" si="384"/>
        <v>23.675000000000001</v>
      </c>
      <c r="R2470" s="8">
        <f t="shared" si="385"/>
        <v>34.875</v>
      </c>
      <c r="S2470" s="8">
        <f t="shared" si="386"/>
        <v>38.525000000000006</v>
      </c>
      <c r="T2470" s="8">
        <f t="shared" si="387"/>
        <v>31.125</v>
      </c>
      <c r="U2470" s="7">
        <f t="shared" si="388"/>
        <v>32.358333333333334</v>
      </c>
      <c r="V2470" s="7">
        <f t="shared" si="389"/>
        <v>32.049999999999997</v>
      </c>
    </row>
    <row r="2471" spans="1:22" ht="13.5" x14ac:dyDescent="0.25">
      <c r="A2471" s="3">
        <f>RSI!A2471</f>
        <v>45908</v>
      </c>
      <c r="B2471" s="2">
        <f>RSI!B2471</f>
        <v>0.27</v>
      </c>
      <c r="C2471" s="2">
        <f>RSI!I2471</f>
        <v>35.818192411656398</v>
      </c>
      <c r="D2471" s="2">
        <f>MACD!E2471</f>
        <v>-1.344360720012816E-3</v>
      </c>
      <c r="E2471" s="2">
        <f>MACD!F2471</f>
        <v>-2.4629644794499522E-3</v>
      </c>
      <c r="F2471" s="2">
        <f>'Moving Avg'!D2471</f>
        <v>0.28200000000000003</v>
      </c>
      <c r="G2471" s="2">
        <f>'Moving Avg'!F2471</f>
        <v>0.28100000000000014</v>
      </c>
      <c r="H2471" s="2">
        <f>'Moving Avg'!G2471</f>
        <v>0.27979999999999966</v>
      </c>
      <c r="I2471" s="2">
        <f>'Moving Avg'!H2471</f>
        <v>0.25625000000000031</v>
      </c>
      <c r="J2471" s="5" t="str">
        <f>OBV!F2471</f>
        <v>BULLISH</v>
      </c>
      <c r="K2471" s="5" t="str">
        <f>OBV!G2471</f>
        <v>NEUTRAL</v>
      </c>
      <c r="L2471" s="5" t="str">
        <f>OBV!H2471</f>
        <v>BULLISH DIVERGENCE</v>
      </c>
      <c r="M2471" s="7">
        <f t="shared" si="380"/>
        <v>25</v>
      </c>
      <c r="N2471" s="7">
        <f t="shared" si="381"/>
        <v>0</v>
      </c>
      <c r="O2471" s="7">
        <f t="shared" si="382"/>
        <v>50</v>
      </c>
      <c r="P2471" s="7">
        <f t="shared" si="383"/>
        <v>66.5</v>
      </c>
      <c r="Q2471" s="8">
        <f t="shared" si="384"/>
        <v>26.225000000000001</v>
      </c>
      <c r="R2471" s="8">
        <f t="shared" si="385"/>
        <v>39.125</v>
      </c>
      <c r="S2471" s="8">
        <f t="shared" si="386"/>
        <v>46.174999999999997</v>
      </c>
      <c r="T2471" s="8">
        <f t="shared" si="387"/>
        <v>35.375</v>
      </c>
      <c r="U2471" s="7">
        <f t="shared" si="388"/>
        <v>37.174999999999997</v>
      </c>
      <c r="V2471" s="7">
        <f t="shared" si="389"/>
        <v>36.724999999999994</v>
      </c>
    </row>
    <row r="2472" spans="1:22" ht="13.5" x14ac:dyDescent="0.25">
      <c r="A2472" s="3">
        <f>RSI!A2472</f>
        <v>45909</v>
      </c>
      <c r="B2472" s="2">
        <f>RSI!B2472</f>
        <v>0.26</v>
      </c>
      <c r="C2472" s="2">
        <f>RSI!I2472</f>
        <v>28.358512310473756</v>
      </c>
      <c r="D2472" s="2">
        <f>MACD!E2472</f>
        <v>1.8244130209880693E-3</v>
      </c>
      <c r="E2472" s="2">
        <f>MACD!F2472</f>
        <v>-1.6054889793623481E-3</v>
      </c>
      <c r="F2472" s="2">
        <f>'Moving Avg'!D2472</f>
        <v>0.27600000000000002</v>
      </c>
      <c r="G2472" s="2">
        <f>'Moving Avg'!F2472</f>
        <v>0.28000000000000008</v>
      </c>
      <c r="H2472" s="2">
        <f>'Moving Avg'!G2472</f>
        <v>0.27899999999999969</v>
      </c>
      <c r="I2472" s="2">
        <f>'Moving Avg'!H2472</f>
        <v>0.25610000000000027</v>
      </c>
      <c r="J2472" s="5" t="str">
        <f>OBV!F2472</f>
        <v>BEARISH</v>
      </c>
      <c r="K2472" s="5" t="str">
        <f>OBV!G2472</f>
        <v>NEUTRAL</v>
      </c>
      <c r="L2472" s="5" t="str">
        <f>OBV!H2472</f>
        <v>CONFIRMED BEARISH</v>
      </c>
      <c r="M2472" s="7">
        <f t="shared" si="380"/>
        <v>50</v>
      </c>
      <c r="N2472" s="7">
        <f t="shared" si="381"/>
        <v>0</v>
      </c>
      <c r="O2472" s="7">
        <f t="shared" si="382"/>
        <v>50</v>
      </c>
      <c r="P2472" s="7">
        <f t="shared" si="383"/>
        <v>16.5</v>
      </c>
      <c r="Q2472" s="8">
        <f t="shared" si="384"/>
        <v>27.475000000000001</v>
      </c>
      <c r="R2472" s="8">
        <f t="shared" si="385"/>
        <v>31.625</v>
      </c>
      <c r="S2472" s="8">
        <f t="shared" si="386"/>
        <v>27.425000000000001</v>
      </c>
      <c r="T2472" s="8">
        <f t="shared" si="387"/>
        <v>29.125</v>
      </c>
      <c r="U2472" s="7">
        <f t="shared" si="388"/>
        <v>28.841666666666669</v>
      </c>
      <c r="V2472" s="7">
        <f t="shared" si="389"/>
        <v>28.912500000000001</v>
      </c>
    </row>
    <row r="2473" spans="1:22" ht="13.5" x14ac:dyDescent="0.25">
      <c r="A2473" s="3">
        <f>RSI!A2473</f>
        <v>45910</v>
      </c>
      <c r="B2473" s="2">
        <f>RSI!B2473</f>
        <v>0.25</v>
      </c>
      <c r="C2473" s="2">
        <f>RSI!I2473</f>
        <v>23.163316087088845</v>
      </c>
      <c r="D2473" s="2">
        <f>MACD!E2473</f>
        <v>3.8304390229576546E-3</v>
      </c>
      <c r="E2473" s="2">
        <f>MACD!F2473</f>
        <v>-5.1830337889834772E-4</v>
      </c>
      <c r="F2473" s="2">
        <f>'Moving Avg'!D2473</f>
        <v>0.26800000000000002</v>
      </c>
      <c r="G2473" s="2">
        <f>'Moving Avg'!F2473</f>
        <v>0.27850000000000008</v>
      </c>
      <c r="H2473" s="2">
        <f>'Moving Avg'!G2473</f>
        <v>0.27819999999999973</v>
      </c>
      <c r="I2473" s="2">
        <f>'Moving Avg'!H2473</f>
        <v>0.25590000000000024</v>
      </c>
      <c r="J2473" s="5" t="str">
        <f>OBV!F2473</f>
        <v>BEARISH</v>
      </c>
      <c r="K2473" s="5" t="str">
        <f>OBV!G2473</f>
        <v>NEUTRAL</v>
      </c>
      <c r="L2473" s="5" t="str">
        <f>OBV!H2473</f>
        <v>CONFIRMED BEARISH</v>
      </c>
      <c r="M2473" s="7">
        <f t="shared" si="380"/>
        <v>50</v>
      </c>
      <c r="N2473" s="7">
        <f t="shared" si="381"/>
        <v>0</v>
      </c>
      <c r="O2473" s="7">
        <f t="shared" si="382"/>
        <v>50</v>
      </c>
      <c r="P2473" s="7">
        <f t="shared" si="383"/>
        <v>16.5</v>
      </c>
      <c r="Q2473" s="8">
        <f t="shared" si="384"/>
        <v>27.475000000000001</v>
      </c>
      <c r="R2473" s="8">
        <f t="shared" si="385"/>
        <v>31.625</v>
      </c>
      <c r="S2473" s="8">
        <f t="shared" si="386"/>
        <v>27.425000000000001</v>
      </c>
      <c r="T2473" s="8">
        <f t="shared" si="387"/>
        <v>29.125</v>
      </c>
      <c r="U2473" s="7">
        <f t="shared" si="388"/>
        <v>28.841666666666669</v>
      </c>
      <c r="V2473" s="7">
        <f t="shared" si="389"/>
        <v>28.912500000000001</v>
      </c>
    </row>
    <row r="2474" spans="1:22" ht="13.5" x14ac:dyDescent="0.25">
      <c r="A2474" s="3">
        <f>RSI!A2474</f>
        <v>45911</v>
      </c>
      <c r="B2474" s="2">
        <f>RSI!B2474</f>
        <v>0.24</v>
      </c>
      <c r="C2474" s="2">
        <f>RSI!I2474</f>
        <v>19.346467932467988</v>
      </c>
      <c r="D2474" s="2">
        <f>MACD!E2474</f>
        <v>6.4410811723872863E-3</v>
      </c>
      <c r="E2474" s="2">
        <f>MACD!F2474</f>
        <v>8.7357353135877923E-4</v>
      </c>
      <c r="F2474" s="2">
        <f>'Moving Avg'!D2474</f>
        <v>0.26</v>
      </c>
      <c r="G2474" s="2">
        <f>'Moving Avg'!F2474</f>
        <v>0.27650000000000008</v>
      </c>
      <c r="H2474" s="2">
        <f>'Moving Avg'!G2474</f>
        <v>0.27719999999999972</v>
      </c>
      <c r="I2474" s="2">
        <f>'Moving Avg'!H2474</f>
        <v>0.25565000000000027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50</v>
      </c>
      <c r="N2474" s="7">
        <f t="shared" si="381"/>
        <v>0</v>
      </c>
      <c r="O2474" s="7">
        <f t="shared" si="382"/>
        <v>50</v>
      </c>
      <c r="P2474" s="7">
        <f t="shared" si="383"/>
        <v>33</v>
      </c>
      <c r="Q2474" s="8">
        <f t="shared" si="384"/>
        <v>29.95</v>
      </c>
      <c r="R2474" s="8">
        <f t="shared" si="385"/>
        <v>35.75</v>
      </c>
      <c r="S2474" s="8">
        <f t="shared" si="386"/>
        <v>34.85</v>
      </c>
      <c r="T2474" s="8">
        <f t="shared" si="387"/>
        <v>33.25</v>
      </c>
      <c r="U2474" s="7">
        <f t="shared" si="388"/>
        <v>33.516666666666673</v>
      </c>
      <c r="V2474" s="7">
        <f t="shared" si="389"/>
        <v>33.450000000000003</v>
      </c>
    </row>
    <row r="2475" spans="1:22" ht="13.5" x14ac:dyDescent="0.25">
      <c r="A2475" s="3">
        <f>RSI!A2475</f>
        <v>45912</v>
      </c>
      <c r="B2475" s="2">
        <f>RSI!B2475</f>
        <v>0.23</v>
      </c>
      <c r="C2475" s="2">
        <f>RSI!I2475</f>
        <v>16.430745937899076</v>
      </c>
      <c r="D2475" s="2">
        <f>MACD!E2475</f>
        <v>9.6096346379246356E-3</v>
      </c>
      <c r="E2475" s="2">
        <f>MACD!F2475</f>
        <v>2.6207857526719508E-3</v>
      </c>
      <c r="F2475" s="2">
        <f>'Moving Avg'!D2475</f>
        <v>0.25</v>
      </c>
      <c r="G2475" s="2">
        <f>'Moving Avg'!F2475</f>
        <v>0.27400000000000013</v>
      </c>
      <c r="H2475" s="2">
        <f>'Moving Avg'!G2475</f>
        <v>0.27599999999999975</v>
      </c>
      <c r="I2475" s="2">
        <f>'Moving Avg'!H2475</f>
        <v>0.25535000000000024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50</v>
      </c>
      <c r="N2475" s="7">
        <f t="shared" si="381"/>
        <v>0</v>
      </c>
      <c r="O2475" s="7">
        <f t="shared" si="382"/>
        <v>0</v>
      </c>
      <c r="P2475" s="7">
        <f t="shared" si="383"/>
        <v>33</v>
      </c>
      <c r="Q2475" s="8">
        <f t="shared" si="384"/>
        <v>22.45</v>
      </c>
      <c r="R2475" s="8">
        <f t="shared" si="385"/>
        <v>18.25</v>
      </c>
      <c r="S2475" s="8">
        <f t="shared" si="386"/>
        <v>22.35</v>
      </c>
      <c r="T2475" s="8">
        <f t="shared" si="387"/>
        <v>20.75</v>
      </c>
      <c r="U2475" s="7">
        <f t="shared" si="388"/>
        <v>21.016666666666669</v>
      </c>
      <c r="V2475" s="7">
        <f t="shared" si="389"/>
        <v>20.950000000000003</v>
      </c>
    </row>
    <row r="2476" spans="1:22" ht="13.5" x14ac:dyDescent="0.25">
      <c r="A2476" s="3">
        <f>RSI!A2476</f>
        <v>45915</v>
      </c>
      <c r="B2476" s="2">
        <f>RSI!B2476</f>
        <v>0.22</v>
      </c>
      <c r="C2476" s="2">
        <f>RSI!I2476</f>
        <v>14.136358942227417</v>
      </c>
      <c r="D2476" s="2">
        <f>MACD!E2476</f>
        <v>1.329314935151743E-2</v>
      </c>
      <c r="E2476" s="2">
        <f>MACD!F2476</f>
        <v>4.7552584724410473E-3</v>
      </c>
      <c r="F2476" s="2">
        <f>'Moving Avg'!D2476</f>
        <v>0.24</v>
      </c>
      <c r="G2476" s="2">
        <f>'Moving Avg'!F2476</f>
        <v>0.27100000000000002</v>
      </c>
      <c r="H2476" s="2">
        <f>'Moving Avg'!G2476</f>
        <v>0.27459999999999979</v>
      </c>
      <c r="I2476" s="2">
        <f>'Moving Avg'!H2476</f>
        <v>0.25500000000000023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50</v>
      </c>
      <c r="N2476" s="7">
        <f t="shared" si="381"/>
        <v>0</v>
      </c>
      <c r="O2476" s="7">
        <f t="shared" si="382"/>
        <v>0</v>
      </c>
      <c r="P2476" s="7">
        <f t="shared" si="383"/>
        <v>33</v>
      </c>
      <c r="Q2476" s="8">
        <f t="shared" si="384"/>
        <v>22.45</v>
      </c>
      <c r="R2476" s="8">
        <f t="shared" si="385"/>
        <v>18.25</v>
      </c>
      <c r="S2476" s="8">
        <f t="shared" si="386"/>
        <v>22.35</v>
      </c>
      <c r="T2476" s="8">
        <f t="shared" si="387"/>
        <v>20.75</v>
      </c>
      <c r="U2476" s="7">
        <f t="shared" si="388"/>
        <v>21.016666666666669</v>
      </c>
      <c r="V2476" s="7">
        <f t="shared" si="389"/>
        <v>20.950000000000003</v>
      </c>
    </row>
    <row r="2477" spans="1:22" ht="13.5" x14ac:dyDescent="0.25">
      <c r="A2477" s="3">
        <f>RSI!A2477</f>
        <v>45916</v>
      </c>
      <c r="B2477" s="2">
        <f>RSI!B2477</f>
        <v>0.23</v>
      </c>
      <c r="C2477" s="2">
        <f>RSI!I2477</f>
        <v>25.36071749494262</v>
      </c>
      <c r="D2477" s="2">
        <f>MACD!E2477</f>
        <v>1.7509086527676798E-2</v>
      </c>
      <c r="E2477" s="2">
        <f>MACD!F2477</f>
        <v>7.3060240834881985E-3</v>
      </c>
      <c r="F2477" s="2">
        <f>'Moving Avg'!D2477</f>
        <v>0.23399999999999999</v>
      </c>
      <c r="G2477" s="2">
        <f>'Moving Avg'!F2477</f>
        <v>0.26850000000000007</v>
      </c>
      <c r="H2477" s="2">
        <f>'Moving Avg'!G2477</f>
        <v>0.27339999999999987</v>
      </c>
      <c r="I2477" s="2">
        <f>'Moving Avg'!H2477</f>
        <v>0.2547000000000002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50</v>
      </c>
      <c r="N2477" s="7">
        <f t="shared" si="381"/>
        <v>0</v>
      </c>
      <c r="O2477" s="7">
        <f t="shared" si="382"/>
        <v>0</v>
      </c>
      <c r="P2477" s="7">
        <f t="shared" si="383"/>
        <v>33</v>
      </c>
      <c r="Q2477" s="8">
        <f t="shared" si="384"/>
        <v>22.45</v>
      </c>
      <c r="R2477" s="8">
        <f t="shared" si="385"/>
        <v>18.25</v>
      </c>
      <c r="S2477" s="8">
        <f t="shared" si="386"/>
        <v>22.35</v>
      </c>
      <c r="T2477" s="8">
        <f t="shared" si="387"/>
        <v>20.75</v>
      </c>
      <c r="U2477" s="7">
        <f t="shared" si="388"/>
        <v>21.016666666666669</v>
      </c>
      <c r="V2477" s="7">
        <f t="shared" si="389"/>
        <v>20.950000000000003</v>
      </c>
    </row>
    <row r="2478" spans="1:22" ht="13.5" x14ac:dyDescent="0.25">
      <c r="A2478" s="3">
        <f>RSI!A2478</f>
        <v>45917</v>
      </c>
      <c r="B2478" s="2">
        <f>RSI!B2478</f>
        <v>0.22</v>
      </c>
      <c r="C2478" s="2">
        <f>RSI!I2478</f>
        <v>22.231058274558052</v>
      </c>
      <c r="D2478" s="2">
        <f>MACD!E2478</f>
        <v>2.2037138884751228E-2</v>
      </c>
      <c r="E2478" s="2">
        <f>MACD!F2478</f>
        <v>1.0252247043740805E-2</v>
      </c>
      <c r="F2478" s="2">
        <f>'Moving Avg'!D2478</f>
        <v>0.22799999999999998</v>
      </c>
      <c r="G2478" s="2">
        <f>'Moving Avg'!F2478</f>
        <v>0.26550000000000007</v>
      </c>
      <c r="H2478" s="2">
        <f>'Moving Avg'!G2478</f>
        <v>0.27199999999999991</v>
      </c>
      <c r="I2478" s="2">
        <f>'Moving Avg'!H2478</f>
        <v>0.25435000000000019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50</v>
      </c>
      <c r="N2478" s="7">
        <f t="shared" si="381"/>
        <v>0</v>
      </c>
      <c r="O2478" s="7">
        <f t="shared" si="382"/>
        <v>0</v>
      </c>
      <c r="P2478" s="7">
        <f t="shared" si="383"/>
        <v>33</v>
      </c>
      <c r="Q2478" s="8">
        <f t="shared" si="384"/>
        <v>22.45</v>
      </c>
      <c r="R2478" s="8">
        <f t="shared" si="385"/>
        <v>18.25</v>
      </c>
      <c r="S2478" s="8">
        <f t="shared" si="386"/>
        <v>22.35</v>
      </c>
      <c r="T2478" s="8">
        <f t="shared" si="387"/>
        <v>20.75</v>
      </c>
      <c r="U2478" s="7">
        <f t="shared" si="388"/>
        <v>21.016666666666669</v>
      </c>
      <c r="V2478" s="7">
        <f t="shared" si="389"/>
        <v>20.950000000000003</v>
      </c>
    </row>
    <row r="2479" spans="1:22" ht="13.5" x14ac:dyDescent="0.25">
      <c r="A2479" s="3">
        <f>RSI!A2479</f>
        <v>45918</v>
      </c>
      <c r="B2479" s="2">
        <f>RSI!B2479</f>
        <v>0.21</v>
      </c>
      <c r="C2479" s="2">
        <f>RSI!I2479</f>
        <v>19.623167971460575</v>
      </c>
      <c r="D2479" s="2">
        <f>MACD!E2479</f>
        <v>2.5333622766963326E-2</v>
      </c>
      <c r="E2479" s="2">
        <f>MACD!F2479</f>
        <v>1.3268522188385309E-2</v>
      </c>
      <c r="F2479" s="2">
        <f>'Moving Avg'!D2479</f>
        <v>0.22200000000000003</v>
      </c>
      <c r="G2479" s="2">
        <f>'Moving Avg'!F2479</f>
        <v>0.26200000000000007</v>
      </c>
      <c r="H2479" s="2">
        <f>'Moving Avg'!G2479</f>
        <v>0.27059999999999995</v>
      </c>
      <c r="I2479" s="2">
        <f>'Moving Avg'!H2479</f>
        <v>0.25395000000000023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50</v>
      </c>
      <c r="N2479" s="7">
        <f t="shared" si="381"/>
        <v>0</v>
      </c>
      <c r="O2479" s="7">
        <f t="shared" si="382"/>
        <v>0</v>
      </c>
      <c r="P2479" s="7">
        <f t="shared" si="383"/>
        <v>33</v>
      </c>
      <c r="Q2479" s="8">
        <f t="shared" si="384"/>
        <v>22.45</v>
      </c>
      <c r="R2479" s="8">
        <f t="shared" si="385"/>
        <v>18.25</v>
      </c>
      <c r="S2479" s="8">
        <f t="shared" si="386"/>
        <v>22.35</v>
      </c>
      <c r="T2479" s="8">
        <f t="shared" si="387"/>
        <v>20.75</v>
      </c>
      <c r="U2479" s="7">
        <f t="shared" si="388"/>
        <v>21.016666666666669</v>
      </c>
      <c r="V2479" s="7">
        <f t="shared" si="389"/>
        <v>20.950000000000003</v>
      </c>
    </row>
    <row r="2480" spans="1:22" ht="13.5" x14ac:dyDescent="0.25">
      <c r="A2480" s="3">
        <f>RSI!A2480</f>
        <v>45919</v>
      </c>
      <c r="B2480" s="2">
        <f>RSI!B2480</f>
        <v>0.2</v>
      </c>
      <c r="C2480" s="2">
        <f>RSI!I2480</f>
        <v>17.422185880496926</v>
      </c>
      <c r="D2480" s="2">
        <f>MACD!E2480</f>
        <v>2.9166097344001718E-2</v>
      </c>
      <c r="E2480" s="2">
        <f>MACD!F2480</f>
        <v>1.6448037219508591E-2</v>
      </c>
      <c r="F2480" s="2">
        <f>'Moving Avg'!D2480</f>
        <v>0.21600000000000003</v>
      </c>
      <c r="G2480" s="2">
        <f>'Moving Avg'!F2480</f>
        <v>0.25800000000000006</v>
      </c>
      <c r="H2480" s="2">
        <f>'Moving Avg'!G2480</f>
        <v>0.26899999999999991</v>
      </c>
      <c r="I2480" s="2">
        <f>'Moving Avg'!H2480</f>
        <v>0.25355000000000028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50</v>
      </c>
      <c r="N2480" s="7">
        <f t="shared" si="381"/>
        <v>0</v>
      </c>
      <c r="O2480" s="7">
        <f t="shared" si="382"/>
        <v>0</v>
      </c>
      <c r="P2480" s="7">
        <f t="shared" si="383"/>
        <v>33</v>
      </c>
      <c r="Q2480" s="8">
        <f t="shared" si="384"/>
        <v>22.45</v>
      </c>
      <c r="R2480" s="8">
        <f t="shared" si="385"/>
        <v>18.25</v>
      </c>
      <c r="S2480" s="8">
        <f t="shared" si="386"/>
        <v>22.35</v>
      </c>
      <c r="T2480" s="8">
        <f t="shared" si="387"/>
        <v>20.75</v>
      </c>
      <c r="U2480" s="7">
        <f t="shared" si="388"/>
        <v>21.016666666666669</v>
      </c>
      <c r="V2480" s="7">
        <f t="shared" si="389"/>
        <v>20.950000000000003</v>
      </c>
    </row>
    <row r="2481" spans="1:22" ht="13.5" x14ac:dyDescent="0.25">
      <c r="A2481" s="3">
        <f>RSI!A2481</f>
        <v>45922</v>
      </c>
      <c r="B2481" s="2">
        <f>RSI!B2481</f>
        <v>0.19</v>
      </c>
      <c r="C2481" s="2">
        <f>RSI!I2481</f>
        <v>15.544554439326632</v>
      </c>
      <c r="D2481" s="2">
        <f>MACD!E2481</f>
        <v>3.1950331302148638E-2</v>
      </c>
      <c r="E2481" s="2">
        <f>MACD!F2481</f>
        <v>1.9548496036036603E-2</v>
      </c>
      <c r="F2481" s="2">
        <f>'Moving Avg'!D2481</f>
        <v>0.21000000000000002</v>
      </c>
      <c r="G2481" s="2">
        <f>'Moving Avg'!F2481</f>
        <v>0.25350000000000011</v>
      </c>
      <c r="H2481" s="2">
        <f>'Moving Avg'!G2481</f>
        <v>0.26719999999999994</v>
      </c>
      <c r="I2481" s="2">
        <f>'Moving Avg'!H2481</f>
        <v>0.25315000000000021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  <c r="M2481" s="7">
        <f t="shared" si="380"/>
        <v>50</v>
      </c>
      <c r="N2481" s="7">
        <f t="shared" si="381"/>
        <v>0</v>
      </c>
      <c r="O2481" s="7">
        <f t="shared" si="382"/>
        <v>0</v>
      </c>
      <c r="P2481" s="7">
        <f t="shared" si="383"/>
        <v>33</v>
      </c>
      <c r="Q2481" s="8">
        <f t="shared" si="384"/>
        <v>22.45</v>
      </c>
      <c r="R2481" s="8">
        <f t="shared" si="385"/>
        <v>18.25</v>
      </c>
      <c r="S2481" s="8">
        <f t="shared" si="386"/>
        <v>22.35</v>
      </c>
      <c r="T2481" s="8">
        <f t="shared" si="387"/>
        <v>20.75</v>
      </c>
      <c r="U2481" s="7">
        <f t="shared" si="388"/>
        <v>21.016666666666669</v>
      </c>
      <c r="V2481" s="7">
        <f t="shared" si="389"/>
        <v>20.950000000000003</v>
      </c>
    </row>
    <row r="2482" spans="1:22" ht="13.5" x14ac:dyDescent="0.25">
      <c r="A2482" s="3">
        <f>RSI!A2482</f>
        <v>45923</v>
      </c>
      <c r="B2482" s="2">
        <f>RSI!B2482</f>
        <v>0.19</v>
      </c>
      <c r="C2482" s="2">
        <f>RSI!I2482</f>
        <v>15.544554439326632</v>
      </c>
      <c r="D2482" s="2">
        <f>MACD!E2482</f>
        <v>3.3140824217481379E-2</v>
      </c>
      <c r="E2482" s="2">
        <f>MACD!F2482</f>
        <v>2.2266961672325558E-2</v>
      </c>
      <c r="F2482" s="2">
        <f>'Moving Avg'!D2482</f>
        <v>0.20200000000000001</v>
      </c>
      <c r="G2482" s="2">
        <f>'Moving Avg'!F2482</f>
        <v>0.24850000000000008</v>
      </c>
      <c r="H2482" s="2">
        <f>'Moving Avg'!G2482</f>
        <v>0.26539999999999997</v>
      </c>
      <c r="I2482" s="2">
        <f>'Moving Avg'!H2482</f>
        <v>0.25280000000000025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  <c r="M2482" s="7">
        <f t="shared" si="380"/>
        <v>50</v>
      </c>
      <c r="N2482" s="7">
        <f t="shared" si="381"/>
        <v>0</v>
      </c>
      <c r="O2482" s="7">
        <f t="shared" si="382"/>
        <v>0</v>
      </c>
      <c r="P2482" s="7">
        <f t="shared" si="383"/>
        <v>33</v>
      </c>
      <c r="Q2482" s="8">
        <f t="shared" si="384"/>
        <v>22.45</v>
      </c>
      <c r="R2482" s="8">
        <f t="shared" si="385"/>
        <v>18.25</v>
      </c>
      <c r="S2482" s="8">
        <f t="shared" si="386"/>
        <v>22.35</v>
      </c>
      <c r="T2482" s="8">
        <f t="shared" si="387"/>
        <v>20.75</v>
      </c>
      <c r="U2482" s="7">
        <f t="shared" si="388"/>
        <v>21.016666666666669</v>
      </c>
      <c r="V2482" s="7">
        <f t="shared" si="389"/>
        <v>20.950000000000003</v>
      </c>
    </row>
    <row r="2483" spans="1:22" ht="13.5" x14ac:dyDescent="0.25">
      <c r="A2483" s="3">
        <f>RSI!A2483</f>
        <v>45924</v>
      </c>
      <c r="B2483" s="2">
        <f>RSI!B2483</f>
        <v>0.2</v>
      </c>
      <c r="C2483" s="2">
        <f>RSI!I2483</f>
        <v>24.927860185727013</v>
      </c>
      <c r="D2483" s="2">
        <f>MACD!E2483</f>
        <v>3.2214391895106942E-2</v>
      </c>
      <c r="E2483" s="2">
        <f>MACD!F2483</f>
        <v>2.4256447716881836E-2</v>
      </c>
      <c r="F2483" s="2">
        <f>'Moving Avg'!D2483</f>
        <v>0.19800000000000001</v>
      </c>
      <c r="G2483" s="2">
        <f>'Moving Avg'!F2483</f>
        <v>0.24450000000000008</v>
      </c>
      <c r="H2483" s="2">
        <f>'Moving Avg'!G2483</f>
        <v>0.26379999999999998</v>
      </c>
      <c r="I2483" s="2">
        <f>'Moving Avg'!H2483</f>
        <v>0.25255000000000022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  <c r="M2483" s="7">
        <f t="shared" si="380"/>
        <v>50</v>
      </c>
      <c r="N2483" s="7">
        <f t="shared" si="381"/>
        <v>0</v>
      </c>
      <c r="O2483" s="7">
        <f t="shared" si="382"/>
        <v>0</v>
      </c>
      <c r="P2483" s="7">
        <f t="shared" si="383"/>
        <v>33</v>
      </c>
      <c r="Q2483" s="8">
        <f t="shared" si="384"/>
        <v>22.45</v>
      </c>
      <c r="R2483" s="8">
        <f t="shared" si="385"/>
        <v>18.25</v>
      </c>
      <c r="S2483" s="8">
        <f t="shared" si="386"/>
        <v>22.35</v>
      </c>
      <c r="T2483" s="8">
        <f t="shared" si="387"/>
        <v>20.75</v>
      </c>
      <c r="U2483" s="7">
        <f t="shared" si="388"/>
        <v>21.016666666666669</v>
      </c>
      <c r="V2483" s="7">
        <f t="shared" si="389"/>
        <v>20.950000000000003</v>
      </c>
    </row>
    <row r="2484" spans="1:22" ht="13.5" x14ac:dyDescent="0.25">
      <c r="A2484" s="3">
        <f>RSI!A2484</f>
        <v>45925</v>
      </c>
      <c r="B2484" s="2">
        <f>RSI!B2484</f>
        <v>0.2</v>
      </c>
      <c r="C2484" s="2">
        <f>RSI!I2484</f>
        <v>24.927860185727013</v>
      </c>
      <c r="D2484" s="2">
        <f>MACD!E2484</f>
        <v>3.0152778059684193E-2</v>
      </c>
      <c r="E2484" s="2">
        <f>MACD!F2484</f>
        <v>2.5435713785442307E-2</v>
      </c>
      <c r="F2484" s="2">
        <f>'Moving Avg'!D2484</f>
        <v>0.19600000000000001</v>
      </c>
      <c r="G2484" s="2">
        <f>'Moving Avg'!F2484</f>
        <v>0.2405000000000001</v>
      </c>
      <c r="H2484" s="2">
        <f>'Moving Avg'!G2484</f>
        <v>0.26219999999999993</v>
      </c>
      <c r="I2484" s="2">
        <f>'Moving Avg'!H2484</f>
        <v>0.25235000000000024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  <c r="M2484" s="7">
        <f t="shared" si="380"/>
        <v>50</v>
      </c>
      <c r="N2484" s="7">
        <f t="shared" si="381"/>
        <v>0</v>
      </c>
      <c r="O2484" s="7">
        <f t="shared" si="382"/>
        <v>0</v>
      </c>
      <c r="P2484" s="7">
        <f t="shared" si="383"/>
        <v>33</v>
      </c>
      <c r="Q2484" s="8">
        <f t="shared" si="384"/>
        <v>22.45</v>
      </c>
      <c r="R2484" s="8">
        <f t="shared" si="385"/>
        <v>18.25</v>
      </c>
      <c r="S2484" s="8">
        <f t="shared" si="386"/>
        <v>22.35</v>
      </c>
      <c r="T2484" s="8">
        <f t="shared" si="387"/>
        <v>20.75</v>
      </c>
      <c r="U2484" s="7">
        <f t="shared" si="388"/>
        <v>21.016666666666669</v>
      </c>
      <c r="V2484" s="7">
        <f t="shared" si="389"/>
        <v>20.950000000000003</v>
      </c>
    </row>
    <row r="2485" spans="1:22" ht="13.5" x14ac:dyDescent="0.25">
      <c r="A2485" s="3">
        <f>RSI!A2485</f>
        <v>45926</v>
      </c>
      <c r="B2485" s="2">
        <f>RSI!B2485</f>
        <v>0.2</v>
      </c>
      <c r="C2485" s="2">
        <f>RSI!I2485</f>
        <v>24.927860185727013</v>
      </c>
      <c r="D2485" s="2">
        <f>MACD!E2485</f>
        <v>2.7111311059741183E-2</v>
      </c>
      <c r="E2485" s="2">
        <f>MACD!F2485</f>
        <v>2.5770833240302084E-2</v>
      </c>
      <c r="F2485" s="2">
        <f>'Moving Avg'!D2485</f>
        <v>0.19600000000000001</v>
      </c>
      <c r="G2485" s="2">
        <f>'Moving Avg'!F2485</f>
        <v>0.23650000000000007</v>
      </c>
      <c r="H2485" s="2">
        <f>'Moving Avg'!G2485</f>
        <v>0.26059999999999994</v>
      </c>
      <c r="I2485" s="2">
        <f>'Moving Avg'!H2485</f>
        <v>0.25215000000000026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50</v>
      </c>
      <c r="N2485" s="7">
        <f t="shared" si="381"/>
        <v>0</v>
      </c>
      <c r="O2485" s="7">
        <f t="shared" si="382"/>
        <v>0</v>
      </c>
      <c r="P2485" s="7">
        <f t="shared" si="383"/>
        <v>33</v>
      </c>
      <c r="Q2485" s="8">
        <f t="shared" si="384"/>
        <v>22.45</v>
      </c>
      <c r="R2485" s="8">
        <f t="shared" si="385"/>
        <v>18.25</v>
      </c>
      <c r="S2485" s="8">
        <f t="shared" si="386"/>
        <v>22.35</v>
      </c>
      <c r="T2485" s="8">
        <f t="shared" si="387"/>
        <v>20.75</v>
      </c>
      <c r="U2485" s="7">
        <f t="shared" si="388"/>
        <v>21.016666666666669</v>
      </c>
      <c r="V2485" s="7">
        <f t="shared" si="389"/>
        <v>20.950000000000003</v>
      </c>
    </row>
    <row r="2486" spans="1:22" ht="13.5" x14ac:dyDescent="0.25">
      <c r="A2486" s="3">
        <f>RSI!A2486</f>
        <v>45929</v>
      </c>
      <c r="B2486" s="2">
        <f>RSI!B2486</f>
        <v>0.2</v>
      </c>
      <c r="C2486" s="2">
        <f>RSI!I2486</f>
        <v>24.927860185727013</v>
      </c>
      <c r="D2486" s="2">
        <f>MACD!E2486</f>
        <v>2.322285331266627E-2</v>
      </c>
      <c r="E2486" s="2">
        <f>MACD!F2486</f>
        <v>2.5261237254774922E-2</v>
      </c>
      <c r="F2486" s="2">
        <f>'Moving Avg'!D2486</f>
        <v>0.19800000000000001</v>
      </c>
      <c r="G2486" s="2">
        <f>'Moving Avg'!F2486</f>
        <v>0.23250000000000007</v>
      </c>
      <c r="H2486" s="2">
        <f>'Moving Avg'!G2486</f>
        <v>0.25919999999999999</v>
      </c>
      <c r="I2486" s="2">
        <f>'Moving Avg'!H2486</f>
        <v>0.25195000000000028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50</v>
      </c>
      <c r="N2486" s="7">
        <f t="shared" si="381"/>
        <v>45</v>
      </c>
      <c r="O2486" s="7">
        <f t="shared" si="382"/>
        <v>0</v>
      </c>
      <c r="P2486" s="7">
        <f t="shared" si="383"/>
        <v>33</v>
      </c>
      <c r="Q2486" s="8">
        <f t="shared" si="384"/>
        <v>38.200000000000003</v>
      </c>
      <c r="R2486" s="8">
        <f t="shared" si="385"/>
        <v>27.25</v>
      </c>
      <c r="S2486" s="8">
        <f t="shared" si="386"/>
        <v>29.1</v>
      </c>
      <c r="T2486" s="8">
        <f t="shared" si="387"/>
        <v>32</v>
      </c>
      <c r="U2486" s="7">
        <f t="shared" si="388"/>
        <v>31.516666666666669</v>
      </c>
      <c r="V2486" s="7">
        <f t="shared" si="389"/>
        <v>31.637500000000003</v>
      </c>
    </row>
    <row r="2487" spans="1:22" ht="13.5" x14ac:dyDescent="0.25">
      <c r="A2487" s="3">
        <f>RSI!A2487</f>
        <v>45930</v>
      </c>
      <c r="B2487" s="2">
        <f>RSI!B2487</f>
        <v>0.2</v>
      </c>
      <c r="C2487" s="2">
        <f>RSI!I2487</f>
        <v>24.927860185727013</v>
      </c>
      <c r="D2487" s="2">
        <f>MACD!E2487</f>
        <v>2.1678074698146976E-2</v>
      </c>
      <c r="E2487" s="2">
        <f>MACD!F2487</f>
        <v>2.4544604743449334E-2</v>
      </c>
      <c r="F2487" s="2">
        <f>'Moving Avg'!D2487</f>
        <v>0.2</v>
      </c>
      <c r="G2487" s="2">
        <f>'Moving Avg'!F2487</f>
        <v>0.22800000000000006</v>
      </c>
      <c r="H2487" s="2">
        <f>'Moving Avg'!G2487</f>
        <v>0.25779999999999997</v>
      </c>
      <c r="I2487" s="2">
        <f>'Moving Avg'!H2487</f>
        <v>0.25175000000000031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50</v>
      </c>
      <c r="N2487" s="7">
        <f t="shared" si="381"/>
        <v>45</v>
      </c>
      <c r="O2487" s="7">
        <f t="shared" si="382"/>
        <v>0</v>
      </c>
      <c r="P2487" s="7">
        <f t="shared" si="383"/>
        <v>33</v>
      </c>
      <c r="Q2487" s="8">
        <f t="shared" si="384"/>
        <v>38.200000000000003</v>
      </c>
      <c r="R2487" s="8">
        <f t="shared" si="385"/>
        <v>27.25</v>
      </c>
      <c r="S2487" s="8">
        <f t="shared" si="386"/>
        <v>29.1</v>
      </c>
      <c r="T2487" s="8">
        <f t="shared" si="387"/>
        <v>32</v>
      </c>
      <c r="U2487" s="7">
        <f t="shared" si="388"/>
        <v>31.516666666666669</v>
      </c>
      <c r="V2487" s="7">
        <f t="shared" si="389"/>
        <v>31.637500000000003</v>
      </c>
    </row>
    <row r="2488" spans="1:22" ht="13.5" x14ac:dyDescent="0.25">
      <c r="A2488" s="3">
        <f>RSI!A2488</f>
        <v>45931</v>
      </c>
      <c r="B2488" s="2">
        <f>RSI!B2488</f>
        <v>0.21</v>
      </c>
      <c r="C2488" s="2">
        <f>RSI!I2488</f>
        <v>35.334783677304742</v>
      </c>
      <c r="D2488" s="2">
        <f>MACD!E2488</f>
        <v>1.8283412539214255E-2</v>
      </c>
      <c r="E2488" s="2">
        <f>MACD!F2488</f>
        <v>2.329236630260232E-2</v>
      </c>
      <c r="F2488" s="2">
        <f>'Moving Avg'!D2488</f>
        <v>0.20200000000000001</v>
      </c>
      <c r="G2488" s="2">
        <f>'Moving Avg'!F2488</f>
        <v>0.22400000000000006</v>
      </c>
      <c r="H2488" s="2">
        <f>'Moving Avg'!G2488</f>
        <v>0.25659999999999999</v>
      </c>
      <c r="I2488" s="2">
        <f>'Moving Avg'!H2488</f>
        <v>0.25165000000000032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45</v>
      </c>
      <c r="O2488" s="7">
        <f t="shared" si="382"/>
        <v>0</v>
      </c>
      <c r="P2488" s="7">
        <f t="shared" si="383"/>
        <v>33</v>
      </c>
      <c r="Q2488" s="8">
        <f t="shared" si="384"/>
        <v>29.45</v>
      </c>
      <c r="R2488" s="8">
        <f t="shared" si="385"/>
        <v>22.25</v>
      </c>
      <c r="S2488" s="8">
        <f t="shared" si="386"/>
        <v>25.35</v>
      </c>
      <c r="T2488" s="8">
        <f t="shared" si="387"/>
        <v>25.75</v>
      </c>
      <c r="U2488" s="7">
        <f t="shared" si="388"/>
        <v>25.683333333333337</v>
      </c>
      <c r="V2488" s="7">
        <f t="shared" si="389"/>
        <v>25.700000000000003</v>
      </c>
    </row>
    <row r="2489" spans="1:22" ht="13.5" x14ac:dyDescent="0.25">
      <c r="A2489" s="3">
        <f>RSI!A2489</f>
        <v>45932</v>
      </c>
      <c r="B2489" s="2">
        <f>RSI!B2489</f>
        <v>0.21</v>
      </c>
      <c r="C2489" s="2">
        <f>RSI!I2489</f>
        <v>35.334783677304742</v>
      </c>
      <c r="D2489" s="2">
        <f>MACD!E2489</f>
        <v>1.3990917542452574E-2</v>
      </c>
      <c r="E2489" s="2">
        <f>MACD!F2489</f>
        <v>2.1432076550572374E-2</v>
      </c>
      <c r="F2489" s="2">
        <f>'Moving Avg'!D2489</f>
        <v>0.20400000000000001</v>
      </c>
      <c r="G2489" s="2">
        <f>'Moving Avg'!F2489</f>
        <v>0.22050000000000006</v>
      </c>
      <c r="H2489" s="2">
        <f>'Moving Avg'!G2489</f>
        <v>0.25540000000000002</v>
      </c>
      <c r="I2489" s="2">
        <f>'Moving Avg'!H2489</f>
        <v>0.25160000000000038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45</v>
      </c>
      <c r="O2489" s="7">
        <f t="shared" si="382"/>
        <v>0</v>
      </c>
      <c r="P2489" s="7">
        <f t="shared" si="383"/>
        <v>33</v>
      </c>
      <c r="Q2489" s="8">
        <f t="shared" si="384"/>
        <v>29.45</v>
      </c>
      <c r="R2489" s="8">
        <f t="shared" si="385"/>
        <v>22.25</v>
      </c>
      <c r="S2489" s="8">
        <f t="shared" si="386"/>
        <v>25.35</v>
      </c>
      <c r="T2489" s="8">
        <f t="shared" si="387"/>
        <v>25.75</v>
      </c>
      <c r="U2489" s="7">
        <f t="shared" si="388"/>
        <v>25.683333333333337</v>
      </c>
      <c r="V2489" s="7">
        <f t="shared" si="389"/>
        <v>25.700000000000003</v>
      </c>
    </row>
    <row r="2490" spans="1:22" ht="13.5" x14ac:dyDescent="0.25">
      <c r="A2490" s="3">
        <f>RSI!A2490</f>
        <v>45933</v>
      </c>
      <c r="B2490" s="2">
        <f>RSI!B2490</f>
        <v>0.21</v>
      </c>
      <c r="C2490" s="2">
        <f>RSI!I2490</f>
        <v>35.334783677304742</v>
      </c>
      <c r="D2490" s="2">
        <f>MACD!E2490</f>
        <v>8.9299494675828539E-3</v>
      </c>
      <c r="E2490" s="2">
        <f>MACD!F2490</f>
        <v>1.8931651133974471E-2</v>
      </c>
      <c r="F2490" s="2">
        <f>'Moving Avg'!D2490</f>
        <v>0.20600000000000002</v>
      </c>
      <c r="G2490" s="2">
        <f>'Moving Avg'!F2490</f>
        <v>0.21700000000000003</v>
      </c>
      <c r="H2490" s="2">
        <f>'Moving Avg'!G2490</f>
        <v>0.25420000000000004</v>
      </c>
      <c r="I2490" s="2">
        <f>'Moving Avg'!H2490</f>
        <v>0.25160000000000038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45</v>
      </c>
      <c r="O2490" s="7">
        <f t="shared" si="382"/>
        <v>0</v>
      </c>
      <c r="P2490" s="7">
        <f t="shared" si="383"/>
        <v>33</v>
      </c>
      <c r="Q2490" s="8">
        <f t="shared" si="384"/>
        <v>29.45</v>
      </c>
      <c r="R2490" s="8">
        <f t="shared" si="385"/>
        <v>22.25</v>
      </c>
      <c r="S2490" s="8">
        <f t="shared" si="386"/>
        <v>25.35</v>
      </c>
      <c r="T2490" s="8">
        <f t="shared" si="387"/>
        <v>25.75</v>
      </c>
      <c r="U2490" s="7">
        <f t="shared" si="388"/>
        <v>25.683333333333337</v>
      </c>
      <c r="V2490" s="7">
        <f t="shared" si="389"/>
        <v>25.700000000000003</v>
      </c>
    </row>
    <row r="2491" spans="1:22" ht="13.5" x14ac:dyDescent="0.25">
      <c r="A2491" s="3">
        <f>RSI!A2491</f>
        <v>45936</v>
      </c>
      <c r="B2491" s="2">
        <f>RSI!B2491</f>
        <v>0.21</v>
      </c>
      <c r="C2491" s="2">
        <f>RSI!I2491</f>
        <v>35.334783677304742</v>
      </c>
      <c r="D2491" s="2">
        <f>MACD!E2491</f>
        <v>3.2106160816583462E-3</v>
      </c>
      <c r="E2491" s="2">
        <f>MACD!F2491</f>
        <v>1.5787444123511248E-2</v>
      </c>
      <c r="F2491" s="2">
        <f>'Moving Avg'!D2491</f>
        <v>0.20800000000000002</v>
      </c>
      <c r="G2491" s="2">
        <f>'Moving Avg'!F2491</f>
        <v>0.21400000000000005</v>
      </c>
      <c r="H2491" s="2">
        <f>'Moving Avg'!G2491</f>
        <v>0.25300000000000011</v>
      </c>
      <c r="I2491" s="2">
        <f>'Moving Avg'!H2491</f>
        <v>0.25160000000000038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  <c r="M2491" s="7">
        <f t="shared" si="380"/>
        <v>25</v>
      </c>
      <c r="N2491" s="7">
        <f t="shared" si="381"/>
        <v>45</v>
      </c>
      <c r="O2491" s="7">
        <f t="shared" si="382"/>
        <v>0</v>
      </c>
      <c r="P2491" s="7">
        <f t="shared" si="383"/>
        <v>33</v>
      </c>
      <c r="Q2491" s="8">
        <f t="shared" si="384"/>
        <v>29.45</v>
      </c>
      <c r="R2491" s="8">
        <f t="shared" si="385"/>
        <v>22.25</v>
      </c>
      <c r="S2491" s="8">
        <f t="shared" si="386"/>
        <v>25.35</v>
      </c>
      <c r="T2491" s="8">
        <f t="shared" si="387"/>
        <v>25.75</v>
      </c>
      <c r="U2491" s="7">
        <f t="shared" si="388"/>
        <v>25.683333333333337</v>
      </c>
      <c r="V2491" s="7">
        <f t="shared" si="389"/>
        <v>25.700000000000003</v>
      </c>
    </row>
    <row r="2492" spans="1:22" ht="13.5" x14ac:dyDescent="0.25">
      <c r="A2492" s="3">
        <f>RSI!A2492</f>
        <v>45937</v>
      </c>
      <c r="B2492" s="2">
        <f>RSI!B2492</f>
        <v>0.22</v>
      </c>
      <c r="C2492" s="2">
        <f>RSI!I2492</f>
        <v>45.497281488995384</v>
      </c>
      <c r="D2492" s="2">
        <f>MACD!E2492</f>
        <v>-2.2755923099538611E-3</v>
      </c>
      <c r="E2492" s="2">
        <f>MACD!F2492</f>
        <v>1.2174836836818225E-2</v>
      </c>
      <c r="F2492" s="2">
        <f>'Moving Avg'!D2492</f>
        <v>0.21200000000000002</v>
      </c>
      <c r="G2492" s="2">
        <f>'Moving Avg'!F2492</f>
        <v>0.21200000000000002</v>
      </c>
      <c r="H2492" s="2">
        <f>'Moving Avg'!G2492</f>
        <v>0.25200000000000011</v>
      </c>
      <c r="I2492" s="2">
        <f>'Moving Avg'!H2492</f>
        <v>0.25170000000000042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25</v>
      </c>
      <c r="N2492" s="7">
        <f t="shared" si="381"/>
        <v>45</v>
      </c>
      <c r="O2492" s="7">
        <f t="shared" si="382"/>
        <v>0</v>
      </c>
      <c r="P2492" s="7">
        <f t="shared" si="383"/>
        <v>33</v>
      </c>
      <c r="Q2492" s="8">
        <f t="shared" si="384"/>
        <v>29.45</v>
      </c>
      <c r="R2492" s="8">
        <f t="shared" si="385"/>
        <v>22.25</v>
      </c>
      <c r="S2492" s="8">
        <f t="shared" si="386"/>
        <v>25.35</v>
      </c>
      <c r="T2492" s="8">
        <f t="shared" si="387"/>
        <v>25.75</v>
      </c>
      <c r="U2492" s="7">
        <f t="shared" si="388"/>
        <v>25.683333333333337</v>
      </c>
      <c r="V2492" s="7">
        <f t="shared" si="389"/>
        <v>25.700000000000003</v>
      </c>
    </row>
    <row r="2493" spans="1:22" ht="13.5" x14ac:dyDescent="0.25">
      <c r="A2493" s="3">
        <f>RSI!A2493</f>
        <v>45938</v>
      </c>
      <c r="B2493" s="2">
        <f>RSI!B2493</f>
        <v>0.22</v>
      </c>
      <c r="C2493" s="2">
        <f>RSI!I2493</f>
        <v>45.497281488995384</v>
      </c>
      <c r="D2493" s="2">
        <f>MACD!E2493</f>
        <v>-5.3513898554055361E-3</v>
      </c>
      <c r="E2493" s="2">
        <f>MACD!F2493</f>
        <v>8.6695914983734735E-3</v>
      </c>
      <c r="F2493" s="2">
        <f>'Moving Avg'!D2493</f>
        <v>0.21400000000000002</v>
      </c>
      <c r="G2493" s="2">
        <f>'Moving Avg'!F2493</f>
        <v>0.21050000000000005</v>
      </c>
      <c r="H2493" s="2">
        <f>'Moving Avg'!G2493</f>
        <v>0.25100000000000011</v>
      </c>
      <c r="I2493" s="2">
        <f>'Moving Avg'!H2493</f>
        <v>0.25180000000000041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45</v>
      </c>
      <c r="O2493" s="7">
        <f t="shared" si="382"/>
        <v>0</v>
      </c>
      <c r="P2493" s="7">
        <f t="shared" si="383"/>
        <v>33</v>
      </c>
      <c r="Q2493" s="8">
        <f t="shared" si="384"/>
        <v>29.45</v>
      </c>
      <c r="R2493" s="8">
        <f t="shared" si="385"/>
        <v>22.25</v>
      </c>
      <c r="S2493" s="8">
        <f t="shared" si="386"/>
        <v>25.35</v>
      </c>
      <c r="T2493" s="8">
        <f t="shared" si="387"/>
        <v>25.75</v>
      </c>
      <c r="U2493" s="7">
        <f t="shared" si="388"/>
        <v>25.683333333333337</v>
      </c>
      <c r="V2493" s="7">
        <f t="shared" si="389"/>
        <v>25.700000000000003</v>
      </c>
    </row>
    <row r="2494" spans="1:22" ht="13.5" x14ac:dyDescent="0.25">
      <c r="A2494" s="3">
        <f>RSI!A2494</f>
        <v>45939</v>
      </c>
      <c r="B2494" s="2">
        <f>RSI!B2494</f>
        <v>0.22</v>
      </c>
      <c r="C2494" s="2">
        <f>RSI!I2494</f>
        <v>45.497281488995384</v>
      </c>
      <c r="D2494" s="2">
        <f>MACD!E2494</f>
        <v>-7.9281384752847295E-3</v>
      </c>
      <c r="E2494" s="2">
        <f>MACD!F2494</f>
        <v>5.3500455036418334E-3</v>
      </c>
      <c r="F2494" s="2">
        <f>'Moving Avg'!D2494</f>
        <v>0.21600000000000003</v>
      </c>
      <c r="G2494" s="2">
        <f>'Moving Avg'!F2494</f>
        <v>0.20950000000000002</v>
      </c>
      <c r="H2494" s="2">
        <f>'Moving Avg'!G2494</f>
        <v>0.25000000000000017</v>
      </c>
      <c r="I2494" s="2">
        <f>'Moving Avg'!H2494</f>
        <v>0.2519000000000004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45</v>
      </c>
      <c r="O2494" s="7">
        <f t="shared" si="382"/>
        <v>0</v>
      </c>
      <c r="P2494" s="7">
        <f t="shared" si="383"/>
        <v>33</v>
      </c>
      <c r="Q2494" s="8">
        <f t="shared" si="384"/>
        <v>29.45</v>
      </c>
      <c r="R2494" s="8">
        <f t="shared" si="385"/>
        <v>22.25</v>
      </c>
      <c r="S2494" s="8">
        <f t="shared" si="386"/>
        <v>25.35</v>
      </c>
      <c r="T2494" s="8">
        <f t="shared" si="387"/>
        <v>25.75</v>
      </c>
      <c r="U2494" s="7">
        <f t="shared" si="388"/>
        <v>25.683333333333337</v>
      </c>
      <c r="V2494" s="7">
        <f t="shared" si="389"/>
        <v>25.700000000000003</v>
      </c>
    </row>
    <row r="2495" spans="1:22" ht="13.5" x14ac:dyDescent="0.25">
      <c r="A2495" s="3">
        <f>RSI!A2495</f>
        <v>45940</v>
      </c>
      <c r="B2495" s="2">
        <f>RSI!B2495</f>
        <v>0.22</v>
      </c>
      <c r="C2495" s="2">
        <f>RSI!I2495</f>
        <v>45.497281488995384</v>
      </c>
      <c r="D2495" s="2">
        <f>MACD!E2495</f>
        <v>-1.0084529690571414E-2</v>
      </c>
      <c r="E2495" s="2">
        <f>MACD!F2495</f>
        <v>2.2631304647991834E-3</v>
      </c>
      <c r="F2495" s="2">
        <f>'Moving Avg'!D2495</f>
        <v>0.21800000000000003</v>
      </c>
      <c r="G2495" s="2">
        <f>'Moving Avg'!F2495</f>
        <v>0.20900000000000002</v>
      </c>
      <c r="H2495" s="2">
        <f>'Moving Avg'!G2495</f>
        <v>0.24900000000000017</v>
      </c>
      <c r="I2495" s="2">
        <f>'Moving Avg'!H2495</f>
        <v>0.25200000000000045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45</v>
      </c>
      <c r="O2495" s="7">
        <f t="shared" si="382"/>
        <v>0</v>
      </c>
      <c r="P2495" s="7">
        <f t="shared" si="383"/>
        <v>33</v>
      </c>
      <c r="Q2495" s="8">
        <f t="shared" si="384"/>
        <v>29.45</v>
      </c>
      <c r="R2495" s="8">
        <f t="shared" si="385"/>
        <v>22.25</v>
      </c>
      <c r="S2495" s="8">
        <f t="shared" si="386"/>
        <v>25.35</v>
      </c>
      <c r="T2495" s="8">
        <f t="shared" si="387"/>
        <v>25.75</v>
      </c>
      <c r="U2495" s="7">
        <f t="shared" si="388"/>
        <v>25.683333333333337</v>
      </c>
      <c r="V2495" s="7">
        <f t="shared" si="389"/>
        <v>25.700000000000003</v>
      </c>
    </row>
    <row r="2496" spans="1:22" ht="13.5" x14ac:dyDescent="0.25">
      <c r="A2496" s="3">
        <f>RSI!A2496</f>
        <v>45943</v>
      </c>
      <c r="B2496" s="2">
        <f>RSI!B2496</f>
        <v>0.21</v>
      </c>
      <c r="C2496" s="2">
        <f>RSI!I2496</f>
        <v>37.558155114599089</v>
      </c>
      <c r="D2496" s="2">
        <f>MACD!E2496</f>
        <v>-1.114626605935079E-2</v>
      </c>
      <c r="E2496" s="2">
        <f>MACD!F2496</f>
        <v>-4.1874884003081144E-4</v>
      </c>
      <c r="F2496" s="2">
        <f>'Moving Avg'!D2496</f>
        <v>0.21800000000000003</v>
      </c>
      <c r="G2496" s="2">
        <f>'Moving Avg'!F2496</f>
        <v>0.20850000000000005</v>
      </c>
      <c r="H2496" s="2">
        <f>'Moving Avg'!G2496</f>
        <v>0.24780000000000016</v>
      </c>
      <c r="I2496" s="2">
        <f>'Moving Avg'!H2496</f>
        <v>0.25205000000000038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45</v>
      </c>
      <c r="O2496" s="7">
        <f t="shared" si="382"/>
        <v>0</v>
      </c>
      <c r="P2496" s="7">
        <f t="shared" si="383"/>
        <v>33</v>
      </c>
      <c r="Q2496" s="8">
        <f t="shared" si="384"/>
        <v>29.45</v>
      </c>
      <c r="R2496" s="8">
        <f t="shared" si="385"/>
        <v>22.25</v>
      </c>
      <c r="S2496" s="8">
        <f t="shared" si="386"/>
        <v>25.35</v>
      </c>
      <c r="T2496" s="8">
        <f t="shared" si="387"/>
        <v>25.75</v>
      </c>
      <c r="U2496" s="7">
        <f t="shared" si="388"/>
        <v>25.683333333333337</v>
      </c>
      <c r="V2496" s="7">
        <f t="shared" si="389"/>
        <v>25.700000000000003</v>
      </c>
    </row>
    <row r="2497" spans="1:22" ht="13.5" x14ac:dyDescent="0.25">
      <c r="A2497" s="3">
        <f>RSI!A2497</f>
        <v>45944</v>
      </c>
      <c r="B2497" s="2">
        <f>RSI!B2497</f>
        <v>0.22</v>
      </c>
      <c r="C2497" s="2">
        <f>RSI!I2497</f>
        <v>47.435964677664956</v>
      </c>
      <c r="D2497" s="2">
        <f>MACD!E2497</f>
        <v>-1.2705788672390472E-2</v>
      </c>
      <c r="E2497" s="2">
        <f>MACD!F2497</f>
        <v>-2.8761568065027439E-3</v>
      </c>
      <c r="F2497" s="2">
        <f>'Moving Avg'!D2497</f>
        <v>0.21800000000000003</v>
      </c>
      <c r="G2497" s="2">
        <f>'Moving Avg'!F2497</f>
        <v>0.20800000000000002</v>
      </c>
      <c r="H2497" s="2">
        <f>'Moving Avg'!G2497</f>
        <v>0.24660000000000015</v>
      </c>
      <c r="I2497" s="2">
        <f>'Moving Avg'!H2497</f>
        <v>0.25215000000000043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45</v>
      </c>
      <c r="O2497" s="7">
        <f t="shared" si="382"/>
        <v>0</v>
      </c>
      <c r="P2497" s="7">
        <f t="shared" si="383"/>
        <v>33</v>
      </c>
      <c r="Q2497" s="8">
        <f t="shared" si="384"/>
        <v>29.45</v>
      </c>
      <c r="R2497" s="8">
        <f t="shared" si="385"/>
        <v>22.25</v>
      </c>
      <c r="S2497" s="8">
        <f t="shared" si="386"/>
        <v>25.35</v>
      </c>
      <c r="T2497" s="8">
        <f t="shared" si="387"/>
        <v>25.75</v>
      </c>
      <c r="U2497" s="7">
        <f t="shared" si="388"/>
        <v>25.683333333333337</v>
      </c>
      <c r="V2497" s="7">
        <f t="shared" si="389"/>
        <v>25.700000000000003</v>
      </c>
    </row>
    <row r="2498" spans="1:22" ht="13.5" x14ac:dyDescent="0.25">
      <c r="A2498" s="3">
        <f>RSI!A2498</f>
        <v>45946</v>
      </c>
      <c r="B2498" s="2">
        <f>RSI!B2498</f>
        <v>0.22</v>
      </c>
      <c r="C2498" s="2">
        <f>RSI!I2498</f>
        <v>47.435964677664956</v>
      </c>
      <c r="D2498" s="2">
        <f>MACD!E2498</f>
        <v>-1.2472300250442742E-2</v>
      </c>
      <c r="E2498" s="2">
        <f>MACD!F2498</f>
        <v>-4.7953854952907434E-3</v>
      </c>
      <c r="F2498" s="2">
        <f>'Moving Avg'!D2498</f>
        <v>0.21800000000000003</v>
      </c>
      <c r="G2498" s="2">
        <f>'Moving Avg'!F2498</f>
        <v>0.20800000000000005</v>
      </c>
      <c r="H2498" s="2">
        <f>'Moving Avg'!G2498</f>
        <v>0.24540000000000015</v>
      </c>
      <c r="I2498" s="2">
        <f>'Moving Avg'!H2498</f>
        <v>0.25225000000000042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45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29.45</v>
      </c>
      <c r="R2498" s="8">
        <f t="shared" si="385"/>
        <v>22.25</v>
      </c>
      <c r="S2498" s="8">
        <f t="shared" si="386"/>
        <v>25.35</v>
      </c>
      <c r="T2498" s="8">
        <f t="shared" si="387"/>
        <v>25.75</v>
      </c>
      <c r="U2498" s="7">
        <f t="shared" si="388"/>
        <v>25.683333333333337</v>
      </c>
      <c r="V2498" s="7">
        <f t="shared" si="389"/>
        <v>25.700000000000003</v>
      </c>
    </row>
    <row r="2499" spans="1:22" ht="13.5" x14ac:dyDescent="0.25">
      <c r="A2499" s="3">
        <f>RSI!A2499</f>
        <v>45947</v>
      </c>
      <c r="B2499" s="2">
        <f>RSI!B2499</f>
        <v>0.23</v>
      </c>
      <c r="C2499" s="2">
        <f>RSI!I2499</f>
        <v>55.584647327866875</v>
      </c>
      <c r="D2499" s="2">
        <f>MACD!E2499</f>
        <v>-1.3001934105037055E-2</v>
      </c>
      <c r="E2499" s="2">
        <f>MACD!F2499</f>
        <v>-6.4366952172400065E-3</v>
      </c>
      <c r="F2499" s="2">
        <f>'Moving Avg'!D2499</f>
        <v>0.22000000000000003</v>
      </c>
      <c r="G2499" s="2">
        <f>'Moving Avg'!F2499</f>
        <v>0.20900000000000007</v>
      </c>
      <c r="H2499" s="2">
        <f>'Moving Avg'!G2499</f>
        <v>0.24440000000000014</v>
      </c>
      <c r="I2499" s="2">
        <f>'Moving Avg'!H2499</f>
        <v>0.2524000000000004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45</v>
      </c>
      <c r="O2499" s="7">
        <f t="shared" si="392"/>
        <v>0</v>
      </c>
      <c r="P2499" s="7">
        <f t="shared" si="393"/>
        <v>33</v>
      </c>
      <c r="Q2499" s="8">
        <f t="shared" ref="Q2499:Q2508" si="394">0.35*M2499+N2499*0.35+O2499*0.15+P2499*0.15</f>
        <v>29.45</v>
      </c>
      <c r="R2499" s="8">
        <f t="shared" ref="R2499:R2508" si="395">M2499*0.2+N2499*0.2+O2499*0.35+P2499*0.25</f>
        <v>22.25</v>
      </c>
      <c r="S2499" s="8">
        <f t="shared" ref="S2499:S2508" si="396">M2499*0.15+N2499*0.15+O2499*0.25+P2499*0.45</f>
        <v>25.35</v>
      </c>
      <c r="T2499" s="8">
        <f t="shared" ref="T2499:T2508" si="397">0.25*SUM(M2499:P2499)</f>
        <v>25.75</v>
      </c>
      <c r="U2499" s="7">
        <f t="shared" ref="U2499:U2508" si="398">SUM(Q2499:S2499)/3</f>
        <v>25.683333333333337</v>
      </c>
      <c r="V2499" s="7">
        <f t="shared" ref="V2499:V2508" si="399">SUM(Q2499:T2499)/4</f>
        <v>25.700000000000003</v>
      </c>
    </row>
    <row r="2500" spans="1:22" ht="13.5" x14ac:dyDescent="0.25">
      <c r="A2500" s="3">
        <f>RSI!A2500</f>
        <v>45950</v>
      </c>
      <c r="B2500" s="2">
        <f>RSI!B2500</f>
        <v>0.23</v>
      </c>
      <c r="C2500" s="2">
        <f>RSI!I2500</f>
        <v>55.584647327866875</v>
      </c>
      <c r="D2500" s="2">
        <f>MACD!E2500</f>
        <v>-1.3496639442909658E-2</v>
      </c>
      <c r="E2500" s="2">
        <f>MACD!F2500</f>
        <v>-7.8486840623739375E-3</v>
      </c>
      <c r="F2500" s="2">
        <f>'Moving Avg'!D2500</f>
        <v>0.22200000000000003</v>
      </c>
      <c r="G2500" s="2">
        <f>'Moving Avg'!F2500</f>
        <v>0.21050000000000005</v>
      </c>
      <c r="H2500" s="2">
        <f>'Moving Avg'!G2500</f>
        <v>0.24340000000000014</v>
      </c>
      <c r="I2500" s="2">
        <f>'Moving Avg'!H2500</f>
        <v>0.25255000000000039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45</v>
      </c>
      <c r="O2500" s="7">
        <f t="shared" si="392"/>
        <v>0</v>
      </c>
      <c r="P2500" s="7">
        <f t="shared" si="393"/>
        <v>33</v>
      </c>
      <c r="Q2500" s="8">
        <f t="shared" si="394"/>
        <v>29.45</v>
      </c>
      <c r="R2500" s="8">
        <f t="shared" si="395"/>
        <v>22.25</v>
      </c>
      <c r="S2500" s="8">
        <f t="shared" si="396"/>
        <v>25.35</v>
      </c>
      <c r="T2500" s="8">
        <f t="shared" si="397"/>
        <v>25.75</v>
      </c>
      <c r="U2500" s="7">
        <f t="shared" si="398"/>
        <v>25.683333333333337</v>
      </c>
      <c r="V2500" s="7">
        <f t="shared" si="399"/>
        <v>25.700000000000003</v>
      </c>
    </row>
    <row r="2501" spans="1:22" ht="13.5" x14ac:dyDescent="0.25">
      <c r="A2501" s="3">
        <f>RSI!A2501</f>
        <v>45951</v>
      </c>
      <c r="B2501" s="2">
        <f>RSI!B2501</f>
        <v>0.23</v>
      </c>
      <c r="C2501" s="2">
        <f>RSI!I2501</f>
        <v>55.584647327866875</v>
      </c>
      <c r="D2501" s="2">
        <f>MACD!E2501</f>
        <v>-1.3958341466110025E-2</v>
      </c>
      <c r="E2501" s="2">
        <f>MACD!F2501</f>
        <v>-9.0706155431211546E-3</v>
      </c>
      <c r="F2501" s="2">
        <f>'Moving Avg'!D2501</f>
        <v>0.22600000000000003</v>
      </c>
      <c r="G2501" s="2">
        <f>'Moving Avg'!F2501</f>
        <v>0.21250000000000008</v>
      </c>
      <c r="H2501" s="2">
        <f>'Moving Avg'!G2501</f>
        <v>0.2424000000000002</v>
      </c>
      <c r="I2501" s="2">
        <f>'Moving Avg'!H2501</f>
        <v>0.25270000000000037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45</v>
      </c>
      <c r="O2501" s="7">
        <f t="shared" si="392"/>
        <v>0</v>
      </c>
      <c r="P2501" s="7">
        <f t="shared" si="393"/>
        <v>33</v>
      </c>
      <c r="Q2501" s="8">
        <f t="shared" si="394"/>
        <v>29.45</v>
      </c>
      <c r="R2501" s="8">
        <f t="shared" si="395"/>
        <v>22.25</v>
      </c>
      <c r="S2501" s="8">
        <f t="shared" si="396"/>
        <v>25.35</v>
      </c>
      <c r="T2501" s="8">
        <f t="shared" si="397"/>
        <v>25.75</v>
      </c>
      <c r="U2501" s="7">
        <f t="shared" si="398"/>
        <v>25.683333333333337</v>
      </c>
      <c r="V2501" s="7">
        <f t="shared" si="399"/>
        <v>25.700000000000003</v>
      </c>
    </row>
    <row r="2502" spans="1:22" ht="13.5" x14ac:dyDescent="0.25">
      <c r="A2502" s="3">
        <f>RSI!A2502</f>
        <v>45952</v>
      </c>
      <c r="B2502" s="2">
        <f>RSI!B2502</f>
        <v>0.24</v>
      </c>
      <c r="C2502" s="2">
        <f>RSI!I2502</f>
        <v>62.789404896363578</v>
      </c>
      <c r="D2502" s="2">
        <f>MACD!E2502</f>
        <v>-1.3591203832251514E-2</v>
      </c>
      <c r="E2502" s="2">
        <f>MACD!F2502</f>
        <v>-9.9747332009472271E-3</v>
      </c>
      <c r="F2502" s="2">
        <f>'Moving Avg'!D2502</f>
        <v>0.22999999999999998</v>
      </c>
      <c r="G2502" s="2">
        <f>'Moving Avg'!F2502</f>
        <v>0.21500000000000008</v>
      </c>
      <c r="H2502" s="2">
        <f>'Moving Avg'!G2502</f>
        <v>0.2416000000000002</v>
      </c>
      <c r="I2502" s="2">
        <f>'Moving Avg'!H2502</f>
        <v>0.25290000000000035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45</v>
      </c>
      <c r="O2502" s="7">
        <f t="shared" si="392"/>
        <v>0</v>
      </c>
      <c r="P2502" s="7">
        <f t="shared" si="393"/>
        <v>33</v>
      </c>
      <c r="Q2502" s="8">
        <f t="shared" si="394"/>
        <v>29.45</v>
      </c>
      <c r="R2502" s="8">
        <f t="shared" si="395"/>
        <v>22.25</v>
      </c>
      <c r="S2502" s="8">
        <f t="shared" si="396"/>
        <v>25.35</v>
      </c>
      <c r="T2502" s="8">
        <f t="shared" si="397"/>
        <v>25.75</v>
      </c>
      <c r="U2502" s="7">
        <f t="shared" si="398"/>
        <v>25.683333333333337</v>
      </c>
      <c r="V2502" s="7">
        <f t="shared" si="399"/>
        <v>25.700000000000003</v>
      </c>
    </row>
    <row r="2503" spans="1:22" ht="13.5" x14ac:dyDescent="0.25">
      <c r="A2503" s="3">
        <f>RSI!A2503</f>
        <v>45953</v>
      </c>
      <c r="B2503" s="2">
        <f>RSI!B2503</f>
        <v>0.25</v>
      </c>
      <c r="C2503" s="2">
        <f>RSI!I2503</f>
        <v>68.323082507452312</v>
      </c>
      <c r="D2503" s="2">
        <f>MACD!E2503</f>
        <v>-1.4117335841823897E-2</v>
      </c>
      <c r="E2503" s="2">
        <f>MACD!F2503</f>
        <v>-1.0803253729122561E-2</v>
      </c>
      <c r="F2503" s="2">
        <f>'Moving Avg'!D2503</f>
        <v>0.23600000000000004</v>
      </c>
      <c r="G2503" s="2">
        <f>'Moving Avg'!F2503</f>
        <v>0.21750000000000003</v>
      </c>
      <c r="H2503" s="2">
        <f>'Moving Avg'!G2503</f>
        <v>0.24100000000000021</v>
      </c>
      <c r="I2503" s="2">
        <f>'Moving Avg'!H2503</f>
        <v>0.25320000000000031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  <c r="M2503" s="7">
        <f t="shared" si="390"/>
        <v>25</v>
      </c>
      <c r="N2503" s="7">
        <f t="shared" si="391"/>
        <v>45</v>
      </c>
      <c r="O2503" s="7">
        <f t="shared" si="392"/>
        <v>0</v>
      </c>
      <c r="P2503" s="7">
        <f t="shared" si="393"/>
        <v>33</v>
      </c>
      <c r="Q2503" s="8">
        <f t="shared" si="394"/>
        <v>29.45</v>
      </c>
      <c r="R2503" s="8">
        <f t="shared" si="395"/>
        <v>22.25</v>
      </c>
      <c r="S2503" s="8">
        <f t="shared" si="396"/>
        <v>25.35</v>
      </c>
      <c r="T2503" s="8">
        <f t="shared" si="397"/>
        <v>25.75</v>
      </c>
      <c r="U2503" s="7">
        <f t="shared" si="398"/>
        <v>25.683333333333337</v>
      </c>
      <c r="V2503" s="7">
        <f t="shared" si="399"/>
        <v>25.700000000000003</v>
      </c>
    </row>
    <row r="2504" spans="1:22" ht="13.5" x14ac:dyDescent="0.25">
      <c r="A2504" s="3">
        <f>RSI!A2504</f>
        <v>45954</v>
      </c>
      <c r="B2504" s="2">
        <f>RSI!B2504</f>
        <v>0.26</v>
      </c>
      <c r="C2504" s="2">
        <f>RSI!I2504</f>
        <v>72.695886423509307</v>
      </c>
      <c r="D2504" s="2">
        <f>MACD!E2504</f>
        <v>-1.5451287292721605E-2</v>
      </c>
      <c r="E2504" s="2">
        <f>MACD!F2504</f>
        <v>-1.1732860441842371E-2</v>
      </c>
      <c r="F2504" s="2">
        <f>'Moving Avg'!D2504</f>
        <v>0.24199999999999999</v>
      </c>
      <c r="G2504" s="2">
        <f>'Moving Avg'!F2504</f>
        <v>0.2205</v>
      </c>
      <c r="H2504" s="2">
        <f>'Moving Avg'!G2504</f>
        <v>0.24060000000000023</v>
      </c>
      <c r="I2504" s="2">
        <f>'Moving Avg'!H2504</f>
        <v>0.25355000000000028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  <c r="M2504" s="7">
        <f t="shared" si="390"/>
        <v>0</v>
      </c>
      <c r="N2504" s="7">
        <f t="shared" si="391"/>
        <v>45</v>
      </c>
      <c r="O2504" s="7">
        <f t="shared" si="392"/>
        <v>0</v>
      </c>
      <c r="P2504" s="7">
        <f t="shared" si="393"/>
        <v>33</v>
      </c>
      <c r="Q2504" s="8">
        <f t="shared" si="394"/>
        <v>20.7</v>
      </c>
      <c r="R2504" s="8">
        <f t="shared" si="395"/>
        <v>17.25</v>
      </c>
      <c r="S2504" s="8">
        <f t="shared" si="396"/>
        <v>21.6</v>
      </c>
      <c r="T2504" s="8">
        <f t="shared" si="397"/>
        <v>19.5</v>
      </c>
      <c r="U2504" s="7">
        <f t="shared" si="398"/>
        <v>19.850000000000001</v>
      </c>
      <c r="V2504" s="7">
        <f t="shared" si="399"/>
        <v>19.762500000000003</v>
      </c>
    </row>
    <row r="2505" spans="1:22" ht="13.5" x14ac:dyDescent="0.25">
      <c r="A2505" s="3">
        <f>RSI!A2505</f>
        <v>45957</v>
      </c>
      <c r="B2505" s="2">
        <f>RSI!B2505</f>
        <v>0.26</v>
      </c>
      <c r="C2505" s="2">
        <f>RSI!I2505</f>
        <v>72.695886423509307</v>
      </c>
      <c r="D2505" s="2">
        <f>MACD!E2505</f>
        <v>-1.677616336060192E-2</v>
      </c>
      <c r="E2505" s="2">
        <f>MACD!F2505</f>
        <v>-1.2741521025594282E-2</v>
      </c>
      <c r="F2505" s="2">
        <f>'Moving Avg'!D2505</f>
        <v>0.248</v>
      </c>
      <c r="G2505" s="2">
        <f>'Moving Avg'!F2505</f>
        <v>0.22349999999999998</v>
      </c>
      <c r="H2505" s="2">
        <f>'Moving Avg'!G2505</f>
        <v>0.24020000000000025</v>
      </c>
      <c r="I2505" s="2">
        <f>'Moving Avg'!H2505</f>
        <v>0.25390000000000029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  <c r="M2505" s="7">
        <f t="shared" si="390"/>
        <v>0</v>
      </c>
      <c r="N2505" s="7">
        <f t="shared" si="391"/>
        <v>45</v>
      </c>
      <c r="O2505" s="7">
        <f t="shared" si="392"/>
        <v>0</v>
      </c>
      <c r="P2505" s="7">
        <f t="shared" si="393"/>
        <v>33</v>
      </c>
      <c r="Q2505" s="8">
        <f t="shared" si="394"/>
        <v>20.7</v>
      </c>
      <c r="R2505" s="8">
        <f t="shared" si="395"/>
        <v>17.25</v>
      </c>
      <c r="S2505" s="8">
        <f t="shared" si="396"/>
        <v>21.6</v>
      </c>
      <c r="T2505" s="8">
        <f t="shared" si="397"/>
        <v>19.5</v>
      </c>
      <c r="U2505" s="7">
        <f t="shared" si="398"/>
        <v>19.850000000000001</v>
      </c>
      <c r="V2505" s="7">
        <f t="shared" si="399"/>
        <v>19.762500000000003</v>
      </c>
    </row>
    <row r="2506" spans="1:22" ht="13.5" x14ac:dyDescent="0.25">
      <c r="A2506" s="3">
        <f>RSI!A2506</f>
        <v>45958</v>
      </c>
      <c r="B2506" s="2">
        <f>RSI!B2506</f>
        <v>0.26</v>
      </c>
      <c r="C2506" s="2">
        <f>RSI!I2506</f>
        <v>72.695886423509307</v>
      </c>
      <c r="D2506" s="2">
        <f>MACD!E2506</f>
        <v>-1.9617292321356006E-2</v>
      </c>
      <c r="E2506" s="2">
        <f>MACD!F2506</f>
        <v>-1.4116675284746628E-2</v>
      </c>
      <c r="F2506" s="2">
        <f>'Moving Avg'!D2506</f>
        <v>0.254</v>
      </c>
      <c r="G2506" s="2">
        <f>'Moving Avg'!F2506</f>
        <v>0.22649999999999998</v>
      </c>
      <c r="H2506" s="2">
        <f>'Moving Avg'!G2506</f>
        <v>0.23980000000000021</v>
      </c>
      <c r="I2506" s="2">
        <f>'Moving Avg'!H2506</f>
        <v>0.25425000000000031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  <c r="M2506" s="7">
        <f t="shared" si="390"/>
        <v>0</v>
      </c>
      <c r="N2506" s="7">
        <f t="shared" si="391"/>
        <v>45</v>
      </c>
      <c r="O2506" s="7">
        <f t="shared" si="392"/>
        <v>0</v>
      </c>
      <c r="P2506" s="7">
        <f t="shared" si="393"/>
        <v>33</v>
      </c>
      <c r="Q2506" s="8">
        <f t="shared" si="394"/>
        <v>20.7</v>
      </c>
      <c r="R2506" s="8">
        <f t="shared" si="395"/>
        <v>17.25</v>
      </c>
      <c r="S2506" s="8">
        <f t="shared" si="396"/>
        <v>21.6</v>
      </c>
      <c r="T2506" s="8">
        <f t="shared" si="397"/>
        <v>19.5</v>
      </c>
      <c r="U2506" s="7">
        <f t="shared" si="398"/>
        <v>19.850000000000001</v>
      </c>
      <c r="V2506" s="7">
        <f t="shared" si="399"/>
        <v>19.762500000000003</v>
      </c>
    </row>
    <row r="2507" spans="1:22" ht="13.5" x14ac:dyDescent="0.25">
      <c r="A2507" s="3">
        <f>RSI!A2507</f>
        <v>45959</v>
      </c>
      <c r="B2507" s="2">
        <f>RSI!B2507</f>
        <v>0.26</v>
      </c>
      <c r="C2507" s="2">
        <f>RSI!I2507</f>
        <v>72.695886423509307</v>
      </c>
      <c r="D2507" s="2">
        <f>MACD!E2507</f>
        <v>-2.0651028204324517E-2</v>
      </c>
      <c r="E2507" s="2">
        <f>MACD!F2507</f>
        <v>-1.5423545868662205E-2</v>
      </c>
      <c r="F2507" s="2">
        <f>'Moving Avg'!D2507</f>
        <v>0.25800000000000001</v>
      </c>
      <c r="G2507" s="2">
        <f>'Moving Avg'!F2507</f>
        <v>0.22949999999999995</v>
      </c>
      <c r="H2507" s="2">
        <f>'Moving Avg'!G2507</f>
        <v>0.2394000000000002</v>
      </c>
      <c r="I2507" s="2">
        <f>'Moving Avg'!H2507</f>
        <v>0.25460000000000027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0</v>
      </c>
      <c r="N2507" s="7">
        <f t="shared" si="391"/>
        <v>45</v>
      </c>
      <c r="O2507" s="7">
        <f t="shared" si="392"/>
        <v>50</v>
      </c>
      <c r="P2507" s="7">
        <f t="shared" si="393"/>
        <v>33</v>
      </c>
      <c r="Q2507" s="8">
        <f t="shared" si="394"/>
        <v>28.2</v>
      </c>
      <c r="R2507" s="8">
        <f t="shared" si="395"/>
        <v>34.75</v>
      </c>
      <c r="S2507" s="8">
        <f t="shared" si="396"/>
        <v>34.1</v>
      </c>
      <c r="T2507" s="8">
        <f t="shared" si="397"/>
        <v>32</v>
      </c>
      <c r="U2507" s="7">
        <f t="shared" si="398"/>
        <v>32.35</v>
      </c>
      <c r="V2507" s="7">
        <f t="shared" si="399"/>
        <v>32.262500000000003</v>
      </c>
    </row>
    <row r="2508" spans="1:22" ht="13.5" x14ac:dyDescent="0.25">
      <c r="A2508" s="3">
        <f>RSI!A2508</f>
        <v>45960</v>
      </c>
      <c r="B2508" s="2">
        <f>RSI!B2508</f>
        <v>0.26</v>
      </c>
      <c r="C2508" s="2">
        <f>RSI!I2508</f>
        <v>72.695886423509307</v>
      </c>
      <c r="D2508" s="2">
        <f>MACD!E2508</f>
        <v>-2.1681436338224946E-2</v>
      </c>
      <c r="E2508" s="2">
        <f>MACD!F2508</f>
        <v>-1.6675123962574756E-2</v>
      </c>
      <c r="F2508" s="2">
        <f>'Moving Avg'!D2508</f>
        <v>0.26</v>
      </c>
      <c r="G2508" s="2">
        <f>'Moving Avg'!F2508</f>
        <v>0.23199999999999993</v>
      </c>
      <c r="H2508" s="2">
        <f>'Moving Avg'!G2508</f>
        <v>0.23900000000000016</v>
      </c>
      <c r="I2508" s="2">
        <f>'Moving Avg'!H2508</f>
        <v>0.25500000000000023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0</v>
      </c>
      <c r="N2508" s="7">
        <f t="shared" si="391"/>
        <v>45</v>
      </c>
      <c r="O2508" s="7">
        <f t="shared" si="392"/>
        <v>50</v>
      </c>
      <c r="P2508" s="7">
        <f t="shared" si="393"/>
        <v>33</v>
      </c>
      <c r="Q2508" s="8">
        <f t="shared" si="394"/>
        <v>28.2</v>
      </c>
      <c r="R2508" s="8">
        <f t="shared" si="395"/>
        <v>34.75</v>
      </c>
      <c r="S2508" s="8">
        <f t="shared" si="396"/>
        <v>34.1</v>
      </c>
      <c r="T2508" s="8">
        <f t="shared" si="397"/>
        <v>32</v>
      </c>
      <c r="U2508" s="7">
        <f t="shared" si="398"/>
        <v>32.35</v>
      </c>
      <c r="V2508" s="7">
        <f t="shared" si="399"/>
        <v>32.262500000000003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2025-12-13T19:15:23Z</dcterms:modified>
</cp:coreProperties>
</file>